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D5CF259-3535-4AD3-B4F2-FA0C8A0CD1D1}" xr6:coauthVersionLast="47" xr6:coauthVersionMax="47" xr10:uidLastSave="{00000000-0000-0000-0000-000000000000}"/>
  <bookViews>
    <workbookView xWindow="-120" yWindow="-120" windowWidth="29040" windowHeight="15840" firstSheet="6" activeTab="10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  <sheet name="BossBattleRewardTable" sheetId="12" r:id="rId10"/>
    <sheet name="RobotDefenseStepTable" sheetId="13" r:id="rId11"/>
  </sheets>
  <definedNames>
    <definedName name="_xlnm._FilterDatabase" localSheetId="9" hidden="1">BossBattleRewardTable!$A$1:$V$181</definedName>
    <definedName name="_xlnm._FilterDatabase" localSheetId="5" hidden="1">MissionModeTable!$U$1:$U$91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3" l="1"/>
  <c r="E3" i="13" s="1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AM2067" i="1" l="1"/>
  <c r="AF2067" i="1"/>
  <c r="Y2067" i="1"/>
  <c r="AM2066" i="1"/>
  <c r="AF2066" i="1"/>
  <c r="Y2066" i="1"/>
  <c r="AM2065" i="1"/>
  <c r="AF2065" i="1"/>
  <c r="Y2065" i="1"/>
  <c r="AM2064" i="1"/>
  <c r="AF2064" i="1"/>
  <c r="Y2064" i="1"/>
  <c r="AM2063" i="1"/>
  <c r="AF2063" i="1"/>
  <c r="Y2063" i="1"/>
  <c r="AM2062" i="1"/>
  <c r="AF2062" i="1"/>
  <c r="Y2062" i="1"/>
  <c r="AM2061" i="1"/>
  <c r="AF2061" i="1"/>
  <c r="Y2061" i="1"/>
  <c r="AM2060" i="1"/>
  <c r="AF2060" i="1"/>
  <c r="Y2060" i="1"/>
  <c r="AM2059" i="1"/>
  <c r="AF2059" i="1"/>
  <c r="Y2059" i="1"/>
  <c r="AM2058" i="1"/>
  <c r="AF2058" i="1"/>
  <c r="Y2058" i="1"/>
  <c r="AM2057" i="1"/>
  <c r="AF2057" i="1"/>
  <c r="Y2057" i="1"/>
  <c r="AM2056" i="1"/>
  <c r="AF2056" i="1"/>
  <c r="Y2056" i="1"/>
  <c r="AM2055" i="1"/>
  <c r="AF2055" i="1"/>
  <c r="Y2055" i="1"/>
  <c r="AM2054" i="1"/>
  <c r="AF2054" i="1"/>
  <c r="Y2054" i="1"/>
  <c r="AM2053" i="1"/>
  <c r="AF2053" i="1"/>
  <c r="Y2053" i="1"/>
  <c r="AM2052" i="1"/>
  <c r="AF2052" i="1"/>
  <c r="Y2052" i="1"/>
  <c r="AM2051" i="1"/>
  <c r="AF2051" i="1"/>
  <c r="Y2051" i="1"/>
  <c r="AM2050" i="1"/>
  <c r="AF2050" i="1"/>
  <c r="Y2050" i="1"/>
  <c r="AM2049" i="1"/>
  <c r="AF2049" i="1"/>
  <c r="Y2049" i="1"/>
  <c r="AM2048" i="1"/>
  <c r="AF2048" i="1"/>
  <c r="Y2048" i="1"/>
  <c r="AM2047" i="1"/>
  <c r="AF2047" i="1"/>
  <c r="Y2047" i="1"/>
  <c r="AM2046" i="1"/>
  <c r="AF2046" i="1"/>
  <c r="Y2046" i="1"/>
  <c r="AM2045" i="1"/>
  <c r="AF2045" i="1"/>
  <c r="Y2045" i="1"/>
  <c r="AM2044" i="1"/>
  <c r="AF2044" i="1"/>
  <c r="Y2044" i="1"/>
  <c r="AM2043" i="1"/>
  <c r="AF2043" i="1"/>
  <c r="Y2043" i="1"/>
  <c r="AM2042" i="1"/>
  <c r="AF2042" i="1"/>
  <c r="Y2042" i="1"/>
  <c r="AM2041" i="1"/>
  <c r="AF2041" i="1"/>
  <c r="Y2041" i="1"/>
  <c r="AM2040" i="1"/>
  <c r="AF2040" i="1"/>
  <c r="Y2040" i="1"/>
  <c r="AM2039" i="1"/>
  <c r="AF2039" i="1"/>
  <c r="Y2039" i="1"/>
  <c r="AM2038" i="1"/>
  <c r="AF2038" i="1"/>
  <c r="Y2038" i="1"/>
  <c r="AM2037" i="1"/>
  <c r="AF2037" i="1"/>
  <c r="Y2037" i="1"/>
  <c r="AM2036" i="1"/>
  <c r="AF2036" i="1"/>
  <c r="Y2036" i="1"/>
  <c r="AM2035" i="1"/>
  <c r="AF2035" i="1"/>
  <c r="Y2035" i="1"/>
  <c r="AM2034" i="1"/>
  <c r="AF2034" i="1"/>
  <c r="Y2034" i="1"/>
  <c r="AM2033" i="1"/>
  <c r="AF2033" i="1"/>
  <c r="Y2033" i="1"/>
  <c r="AM2032" i="1"/>
  <c r="AF2032" i="1"/>
  <c r="Y2032" i="1"/>
  <c r="AM2031" i="1"/>
  <c r="AF2031" i="1"/>
  <c r="Y2031" i="1"/>
  <c r="AM2030" i="1"/>
  <c r="AF2030" i="1"/>
  <c r="Y2030" i="1"/>
  <c r="AM2029" i="1"/>
  <c r="AF2029" i="1"/>
  <c r="Y2029" i="1"/>
  <c r="AM2028" i="1"/>
  <c r="AF2028" i="1"/>
  <c r="Y2028" i="1"/>
  <c r="AM2027" i="1"/>
  <c r="AF2027" i="1"/>
  <c r="Y2027" i="1"/>
  <c r="AM2026" i="1"/>
  <c r="AF2026" i="1"/>
  <c r="Y2026" i="1"/>
  <c r="AM2025" i="1"/>
  <c r="AF2025" i="1"/>
  <c r="Y2025" i="1"/>
  <c r="AM2024" i="1"/>
  <c r="AF2024" i="1"/>
  <c r="Y2024" i="1"/>
  <c r="AM2023" i="1"/>
  <c r="AF2023" i="1"/>
  <c r="Y2023" i="1"/>
  <c r="AM2022" i="1"/>
  <c r="AF2022" i="1"/>
  <c r="Y2022" i="1"/>
  <c r="AM2021" i="1"/>
  <c r="AF2021" i="1"/>
  <c r="Y2021" i="1"/>
  <c r="AM2020" i="1"/>
  <c r="AF2020" i="1"/>
  <c r="Y2020" i="1"/>
  <c r="AM2019" i="1"/>
  <c r="AF2019" i="1"/>
  <c r="Y2019" i="1"/>
  <c r="AM2018" i="1"/>
  <c r="AF2018" i="1"/>
  <c r="Y2018" i="1"/>
  <c r="AM2017" i="1"/>
  <c r="AF2017" i="1"/>
  <c r="Y2017" i="1"/>
  <c r="AM2016" i="1"/>
  <c r="AF2016" i="1"/>
  <c r="Y2016" i="1"/>
  <c r="AM2015" i="1"/>
  <c r="AF2015" i="1"/>
  <c r="Y2015" i="1"/>
  <c r="AM2014" i="1"/>
  <c r="AF2014" i="1"/>
  <c r="Y2014" i="1"/>
  <c r="AM2013" i="1"/>
  <c r="AF2013" i="1"/>
  <c r="Y2013" i="1"/>
  <c r="AM2012" i="1"/>
  <c r="AF2012" i="1"/>
  <c r="Y2012" i="1"/>
  <c r="AM2011" i="1"/>
  <c r="AF2011" i="1"/>
  <c r="Y2011" i="1"/>
  <c r="AM2010" i="1"/>
  <c r="AF2010" i="1"/>
  <c r="Y2010" i="1"/>
  <c r="AM2009" i="1"/>
  <c r="AF2009" i="1"/>
  <c r="Y2009" i="1"/>
  <c r="AM2008" i="1"/>
  <c r="AF2008" i="1"/>
  <c r="Y2008" i="1"/>
  <c r="AM2007" i="1"/>
  <c r="AF2007" i="1"/>
  <c r="Y2007" i="1"/>
  <c r="AM2006" i="1"/>
  <c r="AF2006" i="1"/>
  <c r="Y2006" i="1"/>
  <c r="AM2005" i="1"/>
  <c r="AF2005" i="1"/>
  <c r="Y2005" i="1"/>
  <c r="AM2004" i="1"/>
  <c r="AF2004" i="1"/>
  <c r="Y2004" i="1"/>
  <c r="AM2003" i="1"/>
  <c r="AF2003" i="1"/>
  <c r="Y2003" i="1"/>
  <c r="AM2002" i="1"/>
  <c r="AF2002" i="1"/>
  <c r="Y2002" i="1"/>
  <c r="AM2001" i="1"/>
  <c r="AF2001" i="1"/>
  <c r="Y2001" i="1"/>
  <c r="AM2000" i="1"/>
  <c r="AF2000" i="1"/>
  <c r="Y2000" i="1"/>
  <c r="AM1999" i="1"/>
  <c r="AF1999" i="1"/>
  <c r="Y1999" i="1"/>
  <c r="AM1998" i="1"/>
  <c r="AF1998" i="1"/>
  <c r="Y1998" i="1"/>
  <c r="AM1997" i="1"/>
  <c r="AF1997" i="1"/>
  <c r="Y1997" i="1"/>
  <c r="AM1996" i="1"/>
  <c r="AF1996" i="1"/>
  <c r="Y1996" i="1"/>
  <c r="AM1995" i="1"/>
  <c r="AF1995" i="1"/>
  <c r="Y1995" i="1"/>
  <c r="AM1994" i="1"/>
  <c r="AF1994" i="1"/>
  <c r="Y1994" i="1"/>
  <c r="AM1993" i="1"/>
  <c r="AF1993" i="1"/>
  <c r="Y1993" i="1"/>
  <c r="AM1992" i="1"/>
  <c r="AF1992" i="1"/>
  <c r="Y1992" i="1"/>
  <c r="AM1991" i="1"/>
  <c r="AF1991" i="1"/>
  <c r="Y1991" i="1"/>
  <c r="AM1990" i="1"/>
  <c r="AF1990" i="1"/>
  <c r="Y1990" i="1"/>
  <c r="AM1989" i="1"/>
  <c r="AF1989" i="1"/>
  <c r="Y1989" i="1"/>
  <c r="AM1988" i="1"/>
  <c r="AF1988" i="1"/>
  <c r="Y1988" i="1"/>
  <c r="AM1987" i="1"/>
  <c r="AF1987" i="1"/>
  <c r="Y1987" i="1"/>
  <c r="AM1986" i="1"/>
  <c r="AF1986" i="1"/>
  <c r="Y1986" i="1"/>
  <c r="AM1985" i="1"/>
  <c r="AF1985" i="1"/>
  <c r="Y1985" i="1"/>
  <c r="AM1984" i="1"/>
  <c r="AF1984" i="1"/>
  <c r="Y1984" i="1"/>
  <c r="AM1983" i="1"/>
  <c r="AF1983" i="1"/>
  <c r="Y1983" i="1"/>
  <c r="AM1982" i="1"/>
  <c r="AF1982" i="1"/>
  <c r="Y1982" i="1"/>
  <c r="AM1981" i="1"/>
  <c r="AF1981" i="1"/>
  <c r="Y1981" i="1"/>
  <c r="AM1980" i="1"/>
  <c r="AF1980" i="1"/>
  <c r="Y1980" i="1"/>
  <c r="AM1979" i="1"/>
  <c r="AF1979" i="1"/>
  <c r="Y1979" i="1"/>
  <c r="AM1978" i="1"/>
  <c r="AF1978" i="1"/>
  <c r="Y1978" i="1"/>
  <c r="AM1977" i="1"/>
  <c r="AF1977" i="1"/>
  <c r="Y1977" i="1"/>
  <c r="AM1976" i="1"/>
  <c r="AF1976" i="1"/>
  <c r="Y1976" i="1"/>
  <c r="AM1975" i="1"/>
  <c r="AF1975" i="1"/>
  <c r="Y1975" i="1"/>
  <c r="AM1974" i="1"/>
  <c r="AF1974" i="1"/>
  <c r="Y1974" i="1"/>
  <c r="AM1973" i="1"/>
  <c r="AF1973" i="1"/>
  <c r="Y1973" i="1"/>
  <c r="AM1972" i="1"/>
  <c r="AF1972" i="1"/>
  <c r="Y1972" i="1"/>
  <c r="AM1971" i="1"/>
  <c r="AF1971" i="1"/>
  <c r="Y1971" i="1"/>
  <c r="AM1970" i="1"/>
  <c r="AF1970" i="1"/>
  <c r="Y1970" i="1"/>
  <c r="AM1969" i="1"/>
  <c r="AF1969" i="1"/>
  <c r="Y1969" i="1"/>
  <c r="AM1968" i="1"/>
  <c r="AF1968" i="1"/>
  <c r="Y1968" i="1"/>
  <c r="AM1967" i="1"/>
  <c r="AF1967" i="1"/>
  <c r="Y1967" i="1"/>
  <c r="AM1966" i="1"/>
  <c r="AF1966" i="1"/>
  <c r="Y1966" i="1"/>
  <c r="AM1965" i="1"/>
  <c r="AF1965" i="1"/>
  <c r="Y1965" i="1"/>
  <c r="AM1964" i="1"/>
  <c r="AF1964" i="1"/>
  <c r="Y1964" i="1"/>
  <c r="AM1963" i="1"/>
  <c r="AF1963" i="1"/>
  <c r="Y1963" i="1"/>
  <c r="AM1962" i="1"/>
  <c r="AF1962" i="1"/>
  <c r="Y1962" i="1"/>
  <c r="AM1961" i="1"/>
  <c r="AF1961" i="1"/>
  <c r="Y1961" i="1"/>
  <c r="AM1960" i="1"/>
  <c r="AF1960" i="1"/>
  <c r="Y1960" i="1"/>
  <c r="AM1959" i="1"/>
  <c r="AF1959" i="1"/>
  <c r="Y1959" i="1"/>
  <c r="AM1958" i="1"/>
  <c r="AF1958" i="1"/>
  <c r="Y1958" i="1"/>
  <c r="AM1957" i="1"/>
  <c r="AF1957" i="1"/>
  <c r="Y1957" i="1"/>
  <c r="AM1956" i="1"/>
  <c r="AF1956" i="1"/>
  <c r="Y1956" i="1"/>
  <c r="AM1955" i="1"/>
  <c r="AF1955" i="1"/>
  <c r="Y1955" i="1"/>
  <c r="AM1954" i="1"/>
  <c r="AF1954" i="1"/>
  <c r="Y1954" i="1"/>
  <c r="AM1953" i="1"/>
  <c r="AF1953" i="1"/>
  <c r="Y1953" i="1"/>
  <c r="AM1952" i="1"/>
  <c r="AF1952" i="1"/>
  <c r="Y1952" i="1"/>
  <c r="AM1951" i="1"/>
  <c r="AF1951" i="1"/>
  <c r="Y1951" i="1"/>
  <c r="AM1950" i="1"/>
  <c r="AF1950" i="1"/>
  <c r="Y1950" i="1"/>
  <c r="AM1949" i="1"/>
  <c r="AF1949" i="1"/>
  <c r="Y1949" i="1"/>
  <c r="AM1948" i="1"/>
  <c r="AF1948" i="1"/>
  <c r="Y1948" i="1"/>
  <c r="AM1947" i="1"/>
  <c r="AF1947" i="1"/>
  <c r="Y1947" i="1"/>
  <c r="AM1946" i="1"/>
  <c r="AF1946" i="1"/>
  <c r="Y1946" i="1"/>
  <c r="AM1945" i="1"/>
  <c r="AF1945" i="1"/>
  <c r="Y1945" i="1"/>
  <c r="AM1944" i="1"/>
  <c r="AF1944" i="1"/>
  <c r="Y1944" i="1"/>
  <c r="AM1943" i="1"/>
  <c r="AF1943" i="1"/>
  <c r="Y1943" i="1"/>
  <c r="AM1942" i="1"/>
  <c r="AF1942" i="1"/>
  <c r="Y1942" i="1"/>
  <c r="AM1941" i="1"/>
  <c r="AF1941" i="1"/>
  <c r="Y1941" i="1"/>
  <c r="AM1940" i="1"/>
  <c r="AF1940" i="1"/>
  <c r="Y1940" i="1"/>
  <c r="AM1939" i="1"/>
  <c r="AF1939" i="1"/>
  <c r="Y1939" i="1"/>
  <c r="AM1938" i="1"/>
  <c r="AF1938" i="1"/>
  <c r="Y1938" i="1"/>
  <c r="AM1937" i="1"/>
  <c r="AF1937" i="1"/>
  <c r="Y1937" i="1"/>
  <c r="AM1936" i="1"/>
  <c r="AF1936" i="1"/>
  <c r="Y1936" i="1"/>
  <c r="AM1935" i="1"/>
  <c r="AF1935" i="1"/>
  <c r="Y1935" i="1"/>
  <c r="AM1934" i="1"/>
  <c r="AF1934" i="1"/>
  <c r="Y1934" i="1"/>
  <c r="AM1933" i="1"/>
  <c r="AF1933" i="1"/>
  <c r="Y1933" i="1"/>
  <c r="AM1932" i="1"/>
  <c r="AF1932" i="1"/>
  <c r="Y1932" i="1"/>
  <c r="AM1931" i="1"/>
  <c r="AF1931" i="1"/>
  <c r="Y1931" i="1"/>
  <c r="AM1930" i="1"/>
  <c r="AF1930" i="1"/>
  <c r="Y1930" i="1"/>
  <c r="AM1929" i="1"/>
  <c r="AF1929" i="1"/>
  <c r="Y1929" i="1"/>
  <c r="AM1928" i="1"/>
  <c r="AF1928" i="1"/>
  <c r="Y1928" i="1"/>
  <c r="AM1927" i="1"/>
  <c r="AF1927" i="1"/>
  <c r="Y1927" i="1"/>
  <c r="AM1926" i="1"/>
  <c r="AF1926" i="1"/>
  <c r="Y1926" i="1"/>
  <c r="AM1925" i="1"/>
  <c r="AF1925" i="1"/>
  <c r="Y1925" i="1"/>
  <c r="AM1924" i="1"/>
  <c r="AF1924" i="1"/>
  <c r="Y1924" i="1"/>
  <c r="AM1923" i="1"/>
  <c r="AF1923" i="1"/>
  <c r="Y1923" i="1"/>
  <c r="AM1922" i="1"/>
  <c r="AF1922" i="1"/>
  <c r="Y1922" i="1"/>
  <c r="AM1921" i="1"/>
  <c r="AF1921" i="1"/>
  <c r="Y1921" i="1"/>
  <c r="AM1920" i="1"/>
  <c r="AF1920" i="1"/>
  <c r="Y1920" i="1"/>
  <c r="AM1919" i="1"/>
  <c r="AF1919" i="1"/>
  <c r="Y1919" i="1"/>
  <c r="AM1918" i="1"/>
  <c r="AF1918" i="1"/>
  <c r="Y1918" i="1"/>
  <c r="AM1917" i="1"/>
  <c r="AF1917" i="1"/>
  <c r="Y1917" i="1"/>
  <c r="AM1916" i="1"/>
  <c r="AF1916" i="1"/>
  <c r="Y1916" i="1"/>
  <c r="AM1915" i="1"/>
  <c r="AF1915" i="1"/>
  <c r="Y1915" i="1"/>
  <c r="AM1914" i="1"/>
  <c r="AF1914" i="1"/>
  <c r="Y1914" i="1"/>
  <c r="AM1913" i="1"/>
  <c r="AF1913" i="1"/>
  <c r="Y1913" i="1"/>
  <c r="AM1912" i="1"/>
  <c r="AF1912" i="1"/>
  <c r="Y1912" i="1"/>
  <c r="AM1911" i="1"/>
  <c r="AF1911" i="1"/>
  <c r="Y1911" i="1"/>
  <c r="AM1910" i="1"/>
  <c r="AF1910" i="1"/>
  <c r="Y1910" i="1"/>
  <c r="AM1909" i="1"/>
  <c r="AF1909" i="1"/>
  <c r="Y1909" i="1"/>
  <c r="AM1908" i="1"/>
  <c r="AF1908" i="1"/>
  <c r="Y1908" i="1"/>
  <c r="AM1907" i="1"/>
  <c r="AF1907" i="1"/>
  <c r="Y1907" i="1"/>
  <c r="AM1906" i="1"/>
  <c r="AF1906" i="1"/>
  <c r="Y1906" i="1"/>
  <c r="AM1905" i="1"/>
  <c r="AF1905" i="1"/>
  <c r="Y1905" i="1"/>
  <c r="AM1904" i="1"/>
  <c r="AF1904" i="1"/>
  <c r="Y1904" i="1"/>
  <c r="AM1903" i="1"/>
  <c r="AF1903" i="1"/>
  <c r="Y1903" i="1"/>
  <c r="AM1902" i="1"/>
  <c r="AF1902" i="1"/>
  <c r="Y1902" i="1"/>
  <c r="AM1901" i="1"/>
  <c r="AF1901" i="1"/>
  <c r="Y1901" i="1"/>
  <c r="AM1900" i="1"/>
  <c r="AF1900" i="1"/>
  <c r="Y1900" i="1"/>
  <c r="AM1899" i="1"/>
  <c r="AF1899" i="1"/>
  <c r="Y1899" i="1"/>
  <c r="AM1898" i="1"/>
  <c r="AF1898" i="1"/>
  <c r="Y1898" i="1"/>
  <c r="AM1897" i="1"/>
  <c r="AF1897" i="1"/>
  <c r="Y1897" i="1"/>
  <c r="AM1896" i="1"/>
  <c r="AF1896" i="1"/>
  <c r="Y1896" i="1"/>
  <c r="AM1895" i="1"/>
  <c r="AF1895" i="1"/>
  <c r="Y1895" i="1"/>
  <c r="AM1894" i="1"/>
  <c r="AF1894" i="1"/>
  <c r="Y1894" i="1"/>
  <c r="AM1893" i="1"/>
  <c r="AF1893" i="1"/>
  <c r="Y1893" i="1"/>
  <c r="AM1892" i="1"/>
  <c r="AF1892" i="1"/>
  <c r="Y1892" i="1"/>
  <c r="AM1891" i="1"/>
  <c r="AF1891" i="1"/>
  <c r="Y1891" i="1"/>
  <c r="AM1890" i="1"/>
  <c r="AF1890" i="1"/>
  <c r="Y1890" i="1"/>
  <c r="AM1889" i="1"/>
  <c r="AF1889" i="1"/>
  <c r="Y1889" i="1"/>
  <c r="AM1888" i="1"/>
  <c r="AF1888" i="1"/>
  <c r="Y1888" i="1"/>
  <c r="AM1887" i="1"/>
  <c r="AF1887" i="1"/>
  <c r="Y1887" i="1"/>
  <c r="AM1886" i="1"/>
  <c r="AF1886" i="1"/>
  <c r="Y1886" i="1"/>
  <c r="AM1885" i="1"/>
  <c r="AF1885" i="1"/>
  <c r="Y1885" i="1"/>
  <c r="AM1884" i="1"/>
  <c r="AF1884" i="1"/>
  <c r="Y1884" i="1"/>
  <c r="AM1883" i="1"/>
  <c r="AF1883" i="1"/>
  <c r="Y1883" i="1"/>
  <c r="AM1882" i="1"/>
  <c r="AF1882" i="1"/>
  <c r="Y1882" i="1"/>
  <c r="AM1881" i="1"/>
  <c r="AF1881" i="1"/>
  <c r="Y1881" i="1"/>
  <c r="AM1880" i="1"/>
  <c r="AF1880" i="1"/>
  <c r="Y1880" i="1"/>
  <c r="AM1879" i="1"/>
  <c r="AF1879" i="1"/>
  <c r="Y1879" i="1"/>
  <c r="AM1878" i="1"/>
  <c r="AF1878" i="1"/>
  <c r="Y1878" i="1"/>
  <c r="AM1877" i="1"/>
  <c r="AF1877" i="1"/>
  <c r="Y1877" i="1"/>
  <c r="AM1876" i="1"/>
  <c r="AF1876" i="1"/>
  <c r="Y1876" i="1"/>
  <c r="AM1875" i="1"/>
  <c r="AF1875" i="1"/>
  <c r="Y1875" i="1"/>
  <c r="AM1874" i="1"/>
  <c r="AF1874" i="1"/>
  <c r="Y1874" i="1"/>
  <c r="AM1873" i="1"/>
  <c r="AF1873" i="1"/>
  <c r="Y1873" i="1"/>
  <c r="AM1872" i="1"/>
  <c r="AF1872" i="1"/>
  <c r="Y1872" i="1"/>
  <c r="AM1871" i="1"/>
  <c r="AF1871" i="1"/>
  <c r="Y1871" i="1"/>
  <c r="AM1870" i="1"/>
  <c r="AF1870" i="1"/>
  <c r="Y1870" i="1"/>
  <c r="AM1869" i="1"/>
  <c r="AF1869" i="1"/>
  <c r="Y1869" i="1"/>
  <c r="AM1868" i="1"/>
  <c r="AF1868" i="1"/>
  <c r="Y1868" i="1"/>
  <c r="AM1867" i="1"/>
  <c r="AF1867" i="1"/>
  <c r="Y1867" i="1"/>
  <c r="AM1866" i="1"/>
  <c r="AF1866" i="1"/>
  <c r="Y1866" i="1"/>
  <c r="AM1865" i="1"/>
  <c r="AF1865" i="1"/>
  <c r="Y1865" i="1"/>
  <c r="AM1864" i="1"/>
  <c r="AF1864" i="1"/>
  <c r="Y1864" i="1"/>
  <c r="AM1863" i="1"/>
  <c r="AF1863" i="1"/>
  <c r="Y1863" i="1"/>
  <c r="AM1862" i="1"/>
  <c r="AF1862" i="1"/>
  <c r="Y1862" i="1"/>
  <c r="AM1861" i="1"/>
  <c r="AF1861" i="1"/>
  <c r="Y1861" i="1"/>
  <c r="AM1860" i="1"/>
  <c r="AF1860" i="1"/>
  <c r="Y1860" i="1"/>
  <c r="AM1859" i="1"/>
  <c r="AF1859" i="1"/>
  <c r="Y1859" i="1"/>
  <c r="AM1858" i="1"/>
  <c r="AF1858" i="1"/>
  <c r="Y1858" i="1"/>
  <c r="AM1857" i="1"/>
  <c r="AF1857" i="1"/>
  <c r="Y1857" i="1"/>
  <c r="AM1856" i="1"/>
  <c r="AF1856" i="1"/>
  <c r="Y1856" i="1"/>
  <c r="AM1855" i="1"/>
  <c r="AF1855" i="1"/>
  <c r="Y1855" i="1"/>
  <c r="AM1854" i="1"/>
  <c r="AF1854" i="1"/>
  <c r="Y1854" i="1"/>
  <c r="AM1853" i="1"/>
  <c r="AF1853" i="1"/>
  <c r="Y1853" i="1"/>
  <c r="AM1852" i="1"/>
  <c r="AF1852" i="1"/>
  <c r="Y1852" i="1"/>
  <c r="AM1851" i="1"/>
  <c r="AF1851" i="1"/>
  <c r="Y1851" i="1"/>
  <c r="AM1850" i="1"/>
  <c r="AF1850" i="1"/>
  <c r="Y1850" i="1"/>
  <c r="AM1849" i="1"/>
  <c r="AF1849" i="1"/>
  <c r="Y1849" i="1"/>
  <c r="AM1848" i="1"/>
  <c r="AF1848" i="1"/>
  <c r="Y1848" i="1"/>
  <c r="AM1847" i="1"/>
  <c r="AF1847" i="1"/>
  <c r="Y1847" i="1"/>
  <c r="AM1846" i="1"/>
  <c r="AF1846" i="1"/>
  <c r="Y1846" i="1"/>
  <c r="AM1845" i="1"/>
  <c r="AF1845" i="1"/>
  <c r="Y1845" i="1"/>
  <c r="AM1844" i="1"/>
  <c r="AF1844" i="1"/>
  <c r="Y1844" i="1"/>
  <c r="AM1843" i="1"/>
  <c r="AF1843" i="1"/>
  <c r="Y1843" i="1"/>
  <c r="AM1842" i="1"/>
  <c r="AF1842" i="1"/>
  <c r="Y1842" i="1"/>
  <c r="AM1841" i="1"/>
  <c r="AF1841" i="1"/>
  <c r="Y1841" i="1"/>
  <c r="AM1840" i="1"/>
  <c r="AF1840" i="1"/>
  <c r="Y1840" i="1"/>
  <c r="AM1839" i="1"/>
  <c r="AF1839" i="1"/>
  <c r="Y1839" i="1"/>
  <c r="AM1838" i="1"/>
  <c r="AF1838" i="1"/>
  <c r="Y1838" i="1"/>
  <c r="AM1837" i="1"/>
  <c r="AF1837" i="1"/>
  <c r="Y1837" i="1"/>
  <c r="AM1836" i="1"/>
  <c r="AF1836" i="1"/>
  <c r="Y1836" i="1"/>
  <c r="AM1835" i="1"/>
  <c r="AF1835" i="1"/>
  <c r="Y1835" i="1"/>
  <c r="AM1834" i="1"/>
  <c r="AF1834" i="1"/>
  <c r="Y1834" i="1"/>
  <c r="AM1833" i="1"/>
  <c r="AF1833" i="1"/>
  <c r="Y1833" i="1"/>
  <c r="AM1832" i="1"/>
  <c r="AF1832" i="1"/>
  <c r="Y1832" i="1"/>
  <c r="AM1831" i="1"/>
  <c r="AF1831" i="1"/>
  <c r="Y1831" i="1"/>
  <c r="AM1830" i="1"/>
  <c r="AF1830" i="1"/>
  <c r="Y1830" i="1"/>
  <c r="AM1829" i="1"/>
  <c r="AF1829" i="1"/>
  <c r="Y1829" i="1"/>
  <c r="AM1828" i="1"/>
  <c r="AF1828" i="1"/>
  <c r="Y1828" i="1"/>
  <c r="AM1827" i="1"/>
  <c r="AF1827" i="1"/>
  <c r="Y1827" i="1"/>
  <c r="AM1826" i="1"/>
  <c r="AF1826" i="1"/>
  <c r="Y1826" i="1"/>
  <c r="AM1825" i="1"/>
  <c r="AF1825" i="1"/>
  <c r="Y1825" i="1"/>
  <c r="AM1824" i="1"/>
  <c r="AF1824" i="1"/>
  <c r="Y1824" i="1"/>
  <c r="AM1823" i="1"/>
  <c r="AF1823" i="1"/>
  <c r="Y1823" i="1"/>
  <c r="AM1822" i="1"/>
  <c r="AF1822" i="1"/>
  <c r="Y1822" i="1"/>
  <c r="AM1821" i="1"/>
  <c r="AF1821" i="1"/>
  <c r="Y1821" i="1"/>
  <c r="AM1820" i="1"/>
  <c r="AF1820" i="1"/>
  <c r="Y1820" i="1"/>
  <c r="AM1819" i="1"/>
  <c r="AF1819" i="1"/>
  <c r="Y1819" i="1"/>
  <c r="AM1818" i="1"/>
  <c r="AF1818" i="1"/>
  <c r="Y1818" i="1"/>
  <c r="AM1817" i="1"/>
  <c r="AF1817" i="1"/>
  <c r="Y1817" i="1"/>
  <c r="AM1816" i="1"/>
  <c r="AF1816" i="1"/>
  <c r="Y1816" i="1"/>
  <c r="AM1815" i="1"/>
  <c r="AF1815" i="1"/>
  <c r="Y1815" i="1"/>
  <c r="AM1814" i="1"/>
  <c r="AF1814" i="1"/>
  <c r="Y1814" i="1"/>
  <c r="AM1813" i="1"/>
  <c r="AF1813" i="1"/>
  <c r="Y1813" i="1"/>
  <c r="AM1812" i="1"/>
  <c r="AF1812" i="1"/>
  <c r="Y1812" i="1"/>
  <c r="AM1811" i="1"/>
  <c r="AF1811" i="1"/>
  <c r="Y1811" i="1"/>
  <c r="AM1810" i="1"/>
  <c r="AF1810" i="1"/>
  <c r="Y1810" i="1"/>
  <c r="AM1809" i="1"/>
  <c r="AF1809" i="1"/>
  <c r="Y1809" i="1"/>
  <c r="AM1808" i="1"/>
  <c r="AF1808" i="1"/>
  <c r="Y1808" i="1"/>
  <c r="AM1807" i="1"/>
  <c r="AF1807" i="1"/>
  <c r="Y1807" i="1"/>
  <c r="AM1806" i="1"/>
  <c r="AF1806" i="1"/>
  <c r="Y1806" i="1"/>
  <c r="AM1805" i="1"/>
  <c r="AF1805" i="1"/>
  <c r="Y1805" i="1"/>
  <c r="AM1804" i="1"/>
  <c r="AF1804" i="1"/>
  <c r="Y1804" i="1"/>
  <c r="AM1803" i="1"/>
  <c r="AF1803" i="1"/>
  <c r="Y1803" i="1"/>
  <c r="AM1802" i="1"/>
  <c r="AF1802" i="1"/>
  <c r="Y1802" i="1"/>
  <c r="AM1801" i="1"/>
  <c r="AF1801" i="1"/>
  <c r="Y1801" i="1"/>
  <c r="AM1800" i="1"/>
  <c r="AF1800" i="1"/>
  <c r="Y1800" i="1"/>
  <c r="AM1799" i="1"/>
  <c r="AF1799" i="1"/>
  <c r="Y1799" i="1"/>
  <c r="AM1798" i="1"/>
  <c r="AF1798" i="1"/>
  <c r="Y1798" i="1"/>
  <c r="AM1797" i="1"/>
  <c r="AF1797" i="1"/>
  <c r="Y1797" i="1"/>
  <c r="AM1796" i="1"/>
  <c r="AF1796" i="1"/>
  <c r="Y1796" i="1"/>
  <c r="AM1795" i="1"/>
  <c r="AF1795" i="1"/>
  <c r="Y1795" i="1"/>
  <c r="AM1794" i="1"/>
  <c r="AF1794" i="1"/>
  <c r="Y1794" i="1"/>
  <c r="AM1793" i="1"/>
  <c r="AF1793" i="1"/>
  <c r="Y1793" i="1"/>
  <c r="AM1792" i="1"/>
  <c r="AF1792" i="1"/>
  <c r="Y1792" i="1"/>
  <c r="AM1791" i="1"/>
  <c r="AF1791" i="1"/>
  <c r="Y1791" i="1"/>
  <c r="AM1790" i="1"/>
  <c r="AF1790" i="1"/>
  <c r="Y1790" i="1"/>
  <c r="AM1789" i="1"/>
  <c r="AF1789" i="1"/>
  <c r="Y1789" i="1"/>
  <c r="AM1788" i="1"/>
  <c r="AF1788" i="1"/>
  <c r="Y1788" i="1"/>
  <c r="AM1787" i="1"/>
  <c r="AF1787" i="1"/>
  <c r="Y1787" i="1"/>
  <c r="AM1786" i="1"/>
  <c r="AF1786" i="1"/>
  <c r="Y1786" i="1"/>
  <c r="AM1785" i="1"/>
  <c r="AF1785" i="1"/>
  <c r="Y1785" i="1"/>
  <c r="AM1784" i="1"/>
  <c r="AF1784" i="1"/>
  <c r="Y1784" i="1"/>
  <c r="AM1783" i="1"/>
  <c r="AF1783" i="1"/>
  <c r="Y1783" i="1"/>
  <c r="AM1782" i="1"/>
  <c r="AF1782" i="1"/>
  <c r="Y1782" i="1"/>
  <c r="AM1781" i="1"/>
  <c r="AF1781" i="1"/>
  <c r="Y1781" i="1"/>
  <c r="AM1780" i="1"/>
  <c r="AF1780" i="1"/>
  <c r="Y1780" i="1"/>
  <c r="AM1779" i="1"/>
  <c r="AF1779" i="1"/>
  <c r="Y1779" i="1"/>
  <c r="AM1778" i="1"/>
  <c r="AF1778" i="1"/>
  <c r="Y1778" i="1"/>
  <c r="AM1777" i="1"/>
  <c r="AF1777" i="1"/>
  <c r="Y1777" i="1"/>
  <c r="AM1776" i="1"/>
  <c r="AF1776" i="1"/>
  <c r="Y1776" i="1"/>
  <c r="AM1775" i="1"/>
  <c r="AF1775" i="1"/>
  <c r="Y1775" i="1"/>
  <c r="AM1774" i="1"/>
  <c r="AF1774" i="1"/>
  <c r="Y1774" i="1"/>
  <c r="AM1773" i="1"/>
  <c r="AF1773" i="1"/>
  <c r="Y1773" i="1"/>
  <c r="AM1772" i="1"/>
  <c r="AF1772" i="1"/>
  <c r="Y1772" i="1"/>
  <c r="AM1771" i="1"/>
  <c r="AF1771" i="1"/>
  <c r="Y1771" i="1"/>
  <c r="AM1770" i="1"/>
  <c r="AF1770" i="1"/>
  <c r="Y1770" i="1"/>
  <c r="AM1769" i="1"/>
  <c r="AF1769" i="1"/>
  <c r="Y1769" i="1"/>
  <c r="AM1768" i="1"/>
  <c r="AF1768" i="1"/>
  <c r="Y1768" i="1"/>
  <c r="AM1767" i="1"/>
  <c r="AF1767" i="1"/>
  <c r="Y1767" i="1"/>
  <c r="AM1766" i="1"/>
  <c r="AF1766" i="1"/>
  <c r="Y1766" i="1"/>
  <c r="AM1765" i="1"/>
  <c r="AF1765" i="1"/>
  <c r="Y1765" i="1"/>
  <c r="AM1764" i="1"/>
  <c r="AF1764" i="1"/>
  <c r="Y1764" i="1"/>
  <c r="AM1763" i="1"/>
  <c r="AF1763" i="1"/>
  <c r="Y1763" i="1"/>
  <c r="AM1762" i="1"/>
  <c r="AF1762" i="1"/>
  <c r="Y1762" i="1"/>
  <c r="AM1761" i="1"/>
  <c r="AF1761" i="1"/>
  <c r="Y1761" i="1"/>
  <c r="AM1760" i="1"/>
  <c r="AF1760" i="1"/>
  <c r="Y1760" i="1"/>
  <c r="AM1759" i="1"/>
  <c r="AF1759" i="1"/>
  <c r="Y1759" i="1"/>
  <c r="AM1758" i="1"/>
  <c r="AF1758" i="1"/>
  <c r="Y1758" i="1"/>
  <c r="AM1757" i="1"/>
  <c r="AF1757" i="1"/>
  <c r="Y1757" i="1"/>
  <c r="AM1756" i="1"/>
  <c r="AF1756" i="1"/>
  <c r="Y1756" i="1"/>
  <c r="AM1755" i="1"/>
  <c r="AF1755" i="1"/>
  <c r="Y1755" i="1"/>
  <c r="AM1754" i="1"/>
  <c r="AF1754" i="1"/>
  <c r="Y1754" i="1"/>
  <c r="AM1753" i="1"/>
  <c r="AF1753" i="1"/>
  <c r="Y1753" i="1"/>
  <c r="AM1752" i="1"/>
  <c r="AF1752" i="1"/>
  <c r="Y1752" i="1"/>
  <c r="AM1751" i="1"/>
  <c r="AF1751" i="1"/>
  <c r="Y1751" i="1"/>
  <c r="AM1750" i="1"/>
  <c r="AF1750" i="1"/>
  <c r="Y1750" i="1"/>
  <c r="AM1749" i="1"/>
  <c r="AF1749" i="1"/>
  <c r="Y1749" i="1"/>
  <c r="AM1748" i="1"/>
  <c r="AF1748" i="1"/>
  <c r="Y1748" i="1"/>
  <c r="AM1747" i="1"/>
  <c r="AF1747" i="1"/>
  <c r="Y1747" i="1"/>
  <c r="AM1746" i="1"/>
  <c r="AF1746" i="1"/>
  <c r="Y1746" i="1"/>
  <c r="AM1745" i="1"/>
  <c r="AF1745" i="1"/>
  <c r="Y1745" i="1"/>
  <c r="AM1744" i="1"/>
  <c r="AF1744" i="1"/>
  <c r="Y1744" i="1"/>
  <c r="AM1743" i="1"/>
  <c r="AF1743" i="1"/>
  <c r="Y1743" i="1"/>
  <c r="AM1742" i="1"/>
  <c r="AF1742" i="1"/>
  <c r="Y1742" i="1"/>
  <c r="AM1741" i="1"/>
  <c r="AF1741" i="1"/>
  <c r="Y1741" i="1"/>
  <c r="AM1740" i="1"/>
  <c r="AF1740" i="1"/>
  <c r="Y1740" i="1"/>
  <c r="AM1739" i="1"/>
  <c r="AF1739" i="1"/>
  <c r="Y1739" i="1"/>
  <c r="AM1738" i="1"/>
  <c r="AF1738" i="1"/>
  <c r="Y1738" i="1"/>
  <c r="AM1737" i="1"/>
  <c r="AF1737" i="1"/>
  <c r="Y1737" i="1"/>
  <c r="AM1736" i="1"/>
  <c r="AF1736" i="1"/>
  <c r="Y1736" i="1"/>
  <c r="AM1735" i="1"/>
  <c r="AF1735" i="1"/>
  <c r="Y1735" i="1"/>
  <c r="AM1734" i="1"/>
  <c r="AF1734" i="1"/>
  <c r="Y1734" i="1"/>
  <c r="AM1733" i="1"/>
  <c r="AF1733" i="1"/>
  <c r="Y1733" i="1"/>
  <c r="AM1732" i="1"/>
  <c r="AF1732" i="1"/>
  <c r="Y1732" i="1"/>
  <c r="AM1731" i="1"/>
  <c r="AF1731" i="1"/>
  <c r="Y1731" i="1"/>
  <c r="AM1730" i="1"/>
  <c r="AF1730" i="1"/>
  <c r="Y1730" i="1"/>
  <c r="AM1729" i="1"/>
  <c r="AF1729" i="1"/>
  <c r="Y1729" i="1"/>
  <c r="AM1728" i="1"/>
  <c r="AF1728" i="1"/>
  <c r="Y1728" i="1"/>
  <c r="AM1727" i="1"/>
  <c r="AF1727" i="1"/>
  <c r="Y1727" i="1"/>
  <c r="AM1726" i="1"/>
  <c r="AF1726" i="1"/>
  <c r="Y1726" i="1"/>
  <c r="AM1725" i="1"/>
  <c r="AF1725" i="1"/>
  <c r="Y1725" i="1"/>
  <c r="AM1724" i="1"/>
  <c r="AF1724" i="1"/>
  <c r="Y1724" i="1"/>
  <c r="AM1723" i="1"/>
  <c r="AF1723" i="1"/>
  <c r="Y1723" i="1"/>
  <c r="AM1722" i="1"/>
  <c r="AF1722" i="1"/>
  <c r="Y1722" i="1"/>
  <c r="AM1721" i="1"/>
  <c r="AF1721" i="1"/>
  <c r="Y1721" i="1"/>
  <c r="AM1720" i="1"/>
  <c r="AF1720" i="1"/>
  <c r="Y1720" i="1"/>
  <c r="AM1719" i="1"/>
  <c r="AF1719" i="1"/>
  <c r="Y1719" i="1"/>
  <c r="AM1718" i="1"/>
  <c r="AF1718" i="1"/>
  <c r="Y1718" i="1"/>
  <c r="AM1717" i="1"/>
  <c r="AF1717" i="1"/>
  <c r="Y1717" i="1"/>
  <c r="AM1716" i="1"/>
  <c r="AF1716" i="1"/>
  <c r="Y1716" i="1"/>
  <c r="AM1715" i="1"/>
  <c r="AF1715" i="1"/>
  <c r="Y1715" i="1"/>
  <c r="AM1714" i="1"/>
  <c r="AF1714" i="1"/>
  <c r="Y1714" i="1"/>
  <c r="AM1713" i="1"/>
  <c r="AF1713" i="1"/>
  <c r="Y1713" i="1"/>
  <c r="AM1712" i="1"/>
  <c r="AF1712" i="1"/>
  <c r="Y1712" i="1"/>
  <c r="AM1711" i="1"/>
  <c r="AF1711" i="1"/>
  <c r="Y1711" i="1"/>
  <c r="AM1710" i="1"/>
  <c r="AF1710" i="1"/>
  <c r="Y1710" i="1"/>
  <c r="AM1709" i="1"/>
  <c r="AF1709" i="1"/>
  <c r="Y1709" i="1"/>
  <c r="AM1708" i="1"/>
  <c r="AF1708" i="1"/>
  <c r="Y1708" i="1"/>
  <c r="AM1707" i="1"/>
  <c r="AF1707" i="1"/>
  <c r="Y1707" i="1"/>
  <c r="AM1706" i="1"/>
  <c r="AF1706" i="1"/>
  <c r="Y1706" i="1"/>
  <c r="AM1705" i="1"/>
  <c r="AF1705" i="1"/>
  <c r="Y1705" i="1"/>
  <c r="AM1704" i="1"/>
  <c r="AF1704" i="1"/>
  <c r="Y1704" i="1"/>
  <c r="AM1703" i="1"/>
  <c r="AF1703" i="1"/>
  <c r="Y1703" i="1"/>
  <c r="AM1702" i="1"/>
  <c r="AF1702" i="1"/>
  <c r="Y1702" i="1"/>
  <c r="AM1701" i="1"/>
  <c r="AF1701" i="1"/>
  <c r="Y1701" i="1"/>
  <c r="AM1700" i="1"/>
  <c r="AF1700" i="1"/>
  <c r="Y1700" i="1"/>
  <c r="AM1699" i="1"/>
  <c r="AF1699" i="1"/>
  <c r="Y1699" i="1"/>
  <c r="AM1698" i="1"/>
  <c r="AF1698" i="1"/>
  <c r="Y1698" i="1"/>
  <c r="AM1697" i="1"/>
  <c r="AF1697" i="1"/>
  <c r="Y1697" i="1"/>
  <c r="AM1696" i="1"/>
  <c r="AF1696" i="1"/>
  <c r="Y1696" i="1"/>
  <c r="AM1695" i="1"/>
  <c r="AF1695" i="1"/>
  <c r="Y1695" i="1"/>
  <c r="AM1694" i="1"/>
  <c r="AF1694" i="1"/>
  <c r="Y1694" i="1"/>
  <c r="AM1693" i="1"/>
  <c r="AF1693" i="1"/>
  <c r="Y1693" i="1"/>
  <c r="AM1692" i="1"/>
  <c r="AF1692" i="1"/>
  <c r="Y1692" i="1"/>
  <c r="AM1691" i="1"/>
  <c r="AF1691" i="1"/>
  <c r="Y1691" i="1"/>
  <c r="AM1690" i="1"/>
  <c r="AF1690" i="1"/>
  <c r="Y1690" i="1"/>
  <c r="AM1689" i="1"/>
  <c r="AF1689" i="1"/>
  <c r="Y1689" i="1"/>
  <c r="AM1688" i="1"/>
  <c r="AF1688" i="1"/>
  <c r="Y1688" i="1"/>
  <c r="AM1687" i="1"/>
  <c r="AF1687" i="1"/>
  <c r="Y1687" i="1"/>
  <c r="AM1686" i="1"/>
  <c r="AF1686" i="1"/>
  <c r="Y1686" i="1"/>
  <c r="AM1685" i="1"/>
  <c r="AF1685" i="1"/>
  <c r="Y1685" i="1"/>
  <c r="AM1684" i="1"/>
  <c r="AF1684" i="1"/>
  <c r="Y1684" i="1"/>
  <c r="AM1683" i="1"/>
  <c r="AF1683" i="1"/>
  <c r="Y1683" i="1"/>
  <c r="AM1682" i="1"/>
  <c r="AF1682" i="1"/>
  <c r="Y1682" i="1"/>
  <c r="AM1681" i="1"/>
  <c r="AF1681" i="1"/>
  <c r="Y1681" i="1"/>
  <c r="AM1680" i="1"/>
  <c r="AF1680" i="1"/>
  <c r="Y1680" i="1"/>
  <c r="AM1679" i="1"/>
  <c r="AF1679" i="1"/>
  <c r="Y1679" i="1"/>
  <c r="AM1678" i="1"/>
  <c r="AF1678" i="1"/>
  <c r="Y1678" i="1"/>
  <c r="AM1677" i="1"/>
  <c r="AF1677" i="1"/>
  <c r="Y1677" i="1"/>
  <c r="AM1676" i="1"/>
  <c r="AF1676" i="1"/>
  <c r="Y1676" i="1"/>
  <c r="AM1675" i="1"/>
  <c r="AF1675" i="1"/>
  <c r="Y1675" i="1"/>
  <c r="AM1674" i="1"/>
  <c r="AF1674" i="1"/>
  <c r="Y1674" i="1"/>
  <c r="AM1673" i="1"/>
  <c r="AF1673" i="1"/>
  <c r="Y1673" i="1"/>
  <c r="AM1672" i="1"/>
  <c r="AF1672" i="1"/>
  <c r="Y1672" i="1"/>
  <c r="AM1671" i="1"/>
  <c r="AF1671" i="1"/>
  <c r="Y1671" i="1"/>
  <c r="AM1670" i="1"/>
  <c r="AF1670" i="1"/>
  <c r="Y1670" i="1"/>
  <c r="AM1669" i="1"/>
  <c r="AF1669" i="1"/>
  <c r="Y1669" i="1"/>
  <c r="AM1668" i="1"/>
  <c r="AF1668" i="1"/>
  <c r="Y1668" i="1"/>
  <c r="AM1667" i="1"/>
  <c r="AF1667" i="1"/>
  <c r="Y1667" i="1"/>
  <c r="AM1666" i="1"/>
  <c r="AF1666" i="1"/>
  <c r="Y1666" i="1"/>
  <c r="AM1665" i="1"/>
  <c r="AF1665" i="1"/>
  <c r="Y1665" i="1"/>
  <c r="AM1664" i="1"/>
  <c r="AF1664" i="1"/>
  <c r="Y1664" i="1"/>
  <c r="AM1663" i="1"/>
  <c r="AF1663" i="1"/>
  <c r="Y1663" i="1"/>
  <c r="AM1662" i="1"/>
  <c r="AF1662" i="1"/>
  <c r="Y1662" i="1"/>
  <c r="AM1661" i="1"/>
  <c r="AF1661" i="1"/>
  <c r="Y1661" i="1"/>
  <c r="AM1660" i="1"/>
  <c r="AF1660" i="1"/>
  <c r="Y1660" i="1"/>
  <c r="AM1659" i="1"/>
  <c r="AF1659" i="1"/>
  <c r="Y1659" i="1"/>
  <c r="AM1658" i="1"/>
  <c r="AF1658" i="1"/>
  <c r="Y1658" i="1"/>
  <c r="AM1657" i="1"/>
  <c r="AF1657" i="1"/>
  <c r="Y1657" i="1"/>
  <c r="AM1656" i="1"/>
  <c r="AF1656" i="1"/>
  <c r="Y1656" i="1"/>
  <c r="AM1655" i="1"/>
  <c r="AF1655" i="1"/>
  <c r="Y1655" i="1"/>
  <c r="AM1654" i="1"/>
  <c r="AF1654" i="1"/>
  <c r="Y1654" i="1"/>
  <c r="AM1653" i="1"/>
  <c r="AF1653" i="1"/>
  <c r="Y1653" i="1"/>
  <c r="AM1652" i="1"/>
  <c r="AF1652" i="1"/>
  <c r="Y1652" i="1"/>
  <c r="AM1651" i="1"/>
  <c r="AF1651" i="1"/>
  <c r="Y1651" i="1"/>
  <c r="AM1650" i="1"/>
  <c r="AF1650" i="1"/>
  <c r="Y1650" i="1"/>
  <c r="AM1649" i="1"/>
  <c r="AF1649" i="1"/>
  <c r="Y1649" i="1"/>
  <c r="AM1648" i="1"/>
  <c r="AF1648" i="1"/>
  <c r="Y1648" i="1"/>
  <c r="AM1647" i="1"/>
  <c r="AF1647" i="1"/>
  <c r="Y1647" i="1"/>
  <c r="AM1646" i="1"/>
  <c r="AF1646" i="1"/>
  <c r="Y1646" i="1"/>
  <c r="AM1645" i="1"/>
  <c r="AF1645" i="1"/>
  <c r="Y1645" i="1"/>
  <c r="AM1644" i="1"/>
  <c r="AF1644" i="1"/>
  <c r="Y1644" i="1"/>
  <c r="AM1643" i="1"/>
  <c r="AF1643" i="1"/>
  <c r="Y1643" i="1"/>
  <c r="AM1642" i="1"/>
  <c r="AF1642" i="1"/>
  <c r="Y1642" i="1"/>
  <c r="AM1641" i="1"/>
  <c r="AF1641" i="1"/>
  <c r="Y1641" i="1"/>
  <c r="AM1640" i="1"/>
  <c r="AF1640" i="1"/>
  <c r="Y1640" i="1"/>
  <c r="AM1639" i="1"/>
  <c r="AF1639" i="1"/>
  <c r="Y1639" i="1"/>
  <c r="AM1638" i="1"/>
  <c r="AF1638" i="1"/>
  <c r="Y1638" i="1"/>
  <c r="AM1637" i="1"/>
  <c r="AF1637" i="1"/>
  <c r="Y1637" i="1"/>
  <c r="AM1636" i="1"/>
  <c r="AF1636" i="1"/>
  <c r="Y1636" i="1"/>
  <c r="AM1635" i="1"/>
  <c r="AF1635" i="1"/>
  <c r="Y1635" i="1"/>
  <c r="AM1634" i="1"/>
  <c r="AF1634" i="1"/>
  <c r="Y1634" i="1"/>
  <c r="AM1633" i="1"/>
  <c r="AF1633" i="1"/>
  <c r="Y1633" i="1"/>
  <c r="AM1632" i="1"/>
  <c r="AF1632" i="1"/>
  <c r="Y1632" i="1"/>
  <c r="AM1631" i="1"/>
  <c r="AF1631" i="1"/>
  <c r="Y1631" i="1"/>
  <c r="AM1630" i="1"/>
  <c r="AF1630" i="1"/>
  <c r="Y1630" i="1"/>
  <c r="AM1629" i="1"/>
  <c r="AF1629" i="1"/>
  <c r="Y1629" i="1"/>
  <c r="AM1628" i="1"/>
  <c r="AF1628" i="1"/>
  <c r="Y1628" i="1"/>
  <c r="AM1627" i="1"/>
  <c r="AF1627" i="1"/>
  <c r="Y1627" i="1"/>
  <c r="AM1626" i="1"/>
  <c r="AF1626" i="1"/>
  <c r="Y1626" i="1"/>
  <c r="AM1625" i="1"/>
  <c r="AF1625" i="1"/>
  <c r="Y1625" i="1"/>
  <c r="AM1624" i="1"/>
  <c r="AF1624" i="1"/>
  <c r="Y1624" i="1"/>
  <c r="AM1623" i="1"/>
  <c r="AF1623" i="1"/>
  <c r="Y1623" i="1"/>
  <c r="AM1622" i="1"/>
  <c r="AF1622" i="1"/>
  <c r="Y1622" i="1"/>
  <c r="AM1621" i="1"/>
  <c r="AF1621" i="1"/>
  <c r="Y1621" i="1"/>
  <c r="AM1620" i="1"/>
  <c r="AF1620" i="1"/>
  <c r="Y1620" i="1"/>
  <c r="AM1619" i="1"/>
  <c r="AF1619" i="1"/>
  <c r="Y1619" i="1"/>
  <c r="AM1618" i="1"/>
  <c r="AF1618" i="1"/>
  <c r="Y1618" i="1"/>
  <c r="AM1617" i="1"/>
  <c r="AF1617" i="1"/>
  <c r="Y1617" i="1"/>
  <c r="AM1616" i="1"/>
  <c r="AF1616" i="1"/>
  <c r="Y1616" i="1"/>
  <c r="AM1615" i="1"/>
  <c r="AF1615" i="1"/>
  <c r="Y1615" i="1"/>
  <c r="AM1614" i="1"/>
  <c r="AF1614" i="1"/>
  <c r="Y1614" i="1"/>
  <c r="AM1613" i="1"/>
  <c r="AF1613" i="1"/>
  <c r="Y1613" i="1"/>
  <c r="AM1612" i="1"/>
  <c r="AF1612" i="1"/>
  <c r="Y1612" i="1"/>
  <c r="AM1611" i="1"/>
  <c r="AF1611" i="1"/>
  <c r="Y1611" i="1"/>
  <c r="AM1610" i="1"/>
  <c r="AF1610" i="1"/>
  <c r="Y1610" i="1"/>
  <c r="AM1609" i="1"/>
  <c r="AF1609" i="1"/>
  <c r="Y1609" i="1"/>
  <c r="AM1608" i="1"/>
  <c r="AF1608" i="1"/>
  <c r="Y1608" i="1"/>
  <c r="AM1607" i="1"/>
  <c r="AF1607" i="1"/>
  <c r="Y1607" i="1"/>
  <c r="AM1606" i="1"/>
  <c r="AF1606" i="1"/>
  <c r="Y1606" i="1"/>
  <c r="AM1605" i="1"/>
  <c r="AF1605" i="1"/>
  <c r="Y1605" i="1"/>
  <c r="AM1604" i="1"/>
  <c r="AF1604" i="1"/>
  <c r="Y1604" i="1"/>
  <c r="AM1603" i="1"/>
  <c r="AF1603" i="1"/>
  <c r="Y1603" i="1"/>
  <c r="AM1602" i="1"/>
  <c r="AF1602" i="1"/>
  <c r="Y1602" i="1"/>
  <c r="AM1601" i="1"/>
  <c r="AF1601" i="1"/>
  <c r="Y1601" i="1"/>
  <c r="AM1600" i="1"/>
  <c r="AF1600" i="1"/>
  <c r="Y1600" i="1"/>
  <c r="AM1599" i="1"/>
  <c r="AF1599" i="1"/>
  <c r="Y1599" i="1"/>
  <c r="AM1598" i="1"/>
  <c r="AF1598" i="1"/>
  <c r="Y1598" i="1"/>
  <c r="AM1597" i="1"/>
  <c r="AF1597" i="1"/>
  <c r="Y1597" i="1"/>
  <c r="AM1596" i="1"/>
  <c r="AF1596" i="1"/>
  <c r="Y1596" i="1"/>
  <c r="AM1595" i="1"/>
  <c r="AF1595" i="1"/>
  <c r="Y1595" i="1"/>
  <c r="AM1594" i="1"/>
  <c r="AF1594" i="1"/>
  <c r="Y1594" i="1"/>
  <c r="AM1593" i="1"/>
  <c r="AF1593" i="1"/>
  <c r="Y1593" i="1"/>
  <c r="AM1592" i="1"/>
  <c r="AF1592" i="1"/>
  <c r="Y1592" i="1"/>
  <c r="AM1591" i="1"/>
  <c r="AF1591" i="1"/>
  <c r="Y1591" i="1"/>
  <c r="AM1590" i="1"/>
  <c r="AF1590" i="1"/>
  <c r="Y1590" i="1"/>
  <c r="AM1589" i="1"/>
  <c r="AF1589" i="1"/>
  <c r="Y1589" i="1"/>
  <c r="AM1588" i="1"/>
  <c r="AF1588" i="1"/>
  <c r="Y1588" i="1"/>
  <c r="AM1587" i="1"/>
  <c r="AF1587" i="1"/>
  <c r="Y1587" i="1"/>
  <c r="AM1586" i="1"/>
  <c r="AF1586" i="1"/>
  <c r="Y1586" i="1"/>
  <c r="AM1585" i="1"/>
  <c r="AF1585" i="1"/>
  <c r="Y1585" i="1"/>
  <c r="AM1584" i="1"/>
  <c r="AF1584" i="1"/>
  <c r="Y1584" i="1"/>
  <c r="AM1583" i="1"/>
  <c r="AF1583" i="1"/>
  <c r="Y1583" i="1"/>
  <c r="AM1582" i="1"/>
  <c r="AF1582" i="1"/>
  <c r="Y1582" i="1"/>
  <c r="AM1581" i="1"/>
  <c r="AF1581" i="1"/>
  <c r="Y1581" i="1"/>
  <c r="AM1580" i="1"/>
  <c r="AF1580" i="1"/>
  <c r="Y1580" i="1"/>
  <c r="AM1579" i="1"/>
  <c r="AF1579" i="1"/>
  <c r="Y1579" i="1"/>
  <c r="AM1578" i="1"/>
  <c r="AF1578" i="1"/>
  <c r="Y1578" i="1"/>
  <c r="AM1577" i="1"/>
  <c r="AF1577" i="1"/>
  <c r="Y1577" i="1"/>
  <c r="AM1576" i="1"/>
  <c r="AF1576" i="1"/>
  <c r="Y1576" i="1"/>
  <c r="AM1575" i="1"/>
  <c r="AF1575" i="1"/>
  <c r="Y1575" i="1"/>
  <c r="AM1574" i="1"/>
  <c r="AF1574" i="1"/>
  <c r="Y1574" i="1"/>
  <c r="AM1573" i="1"/>
  <c r="AF1573" i="1"/>
  <c r="Y1573" i="1"/>
  <c r="AM1572" i="1"/>
  <c r="AF1572" i="1"/>
  <c r="Y1572" i="1"/>
  <c r="AM1571" i="1"/>
  <c r="AF1571" i="1"/>
  <c r="Y1571" i="1"/>
  <c r="AM1570" i="1"/>
  <c r="AF1570" i="1"/>
  <c r="Y1570" i="1"/>
  <c r="AM1569" i="1"/>
  <c r="AF1569" i="1"/>
  <c r="Y1569" i="1"/>
  <c r="AM1568" i="1"/>
  <c r="AF1568" i="1"/>
  <c r="Y1568" i="1"/>
  <c r="AM1567" i="1"/>
  <c r="AF1567" i="1"/>
  <c r="Y1567" i="1"/>
  <c r="AM1566" i="1"/>
  <c r="AF1566" i="1"/>
  <c r="Y1566" i="1"/>
  <c r="AM1565" i="1"/>
  <c r="AF1565" i="1"/>
  <c r="Y1565" i="1"/>
  <c r="AM1564" i="1"/>
  <c r="AF1564" i="1"/>
  <c r="Y1564" i="1"/>
  <c r="AM1563" i="1"/>
  <c r="AF1563" i="1"/>
  <c r="Y1563" i="1"/>
  <c r="AM1562" i="1"/>
  <c r="AF1562" i="1"/>
  <c r="Y1562" i="1"/>
  <c r="AM1561" i="1"/>
  <c r="AF1561" i="1"/>
  <c r="Y1561" i="1"/>
  <c r="AM1560" i="1"/>
  <c r="AF1560" i="1"/>
  <c r="Y1560" i="1"/>
  <c r="AM1559" i="1"/>
  <c r="AF1559" i="1"/>
  <c r="Y1559" i="1"/>
  <c r="AM1558" i="1"/>
  <c r="AF1558" i="1"/>
  <c r="Y1558" i="1"/>
  <c r="AM1557" i="1"/>
  <c r="AF1557" i="1"/>
  <c r="Y1557" i="1"/>
  <c r="AM1556" i="1"/>
  <c r="AF1556" i="1"/>
  <c r="Y1556" i="1"/>
  <c r="AM1555" i="1"/>
  <c r="AF1555" i="1"/>
  <c r="Y1555" i="1"/>
  <c r="AM1554" i="1"/>
  <c r="AF1554" i="1"/>
  <c r="Y1554" i="1"/>
  <c r="AM1553" i="1"/>
  <c r="AF1553" i="1"/>
  <c r="Y1553" i="1"/>
  <c r="AM1552" i="1"/>
  <c r="AF1552" i="1"/>
  <c r="Y1552" i="1"/>
  <c r="AM1551" i="1"/>
  <c r="AF1551" i="1"/>
  <c r="Y1551" i="1"/>
  <c r="AM1550" i="1"/>
  <c r="AF1550" i="1"/>
  <c r="Y1550" i="1"/>
  <c r="AM1549" i="1"/>
  <c r="AF1549" i="1"/>
  <c r="Y1549" i="1"/>
  <c r="AM1548" i="1"/>
  <c r="AF1548" i="1"/>
  <c r="Y1548" i="1"/>
  <c r="AM1547" i="1"/>
  <c r="AF1547" i="1"/>
  <c r="Y1547" i="1"/>
  <c r="AM1546" i="1"/>
  <c r="AF1546" i="1"/>
  <c r="Y1546" i="1"/>
  <c r="AM1545" i="1"/>
  <c r="AF1545" i="1"/>
  <c r="Y1545" i="1"/>
  <c r="AM1544" i="1"/>
  <c r="AF1544" i="1"/>
  <c r="Y1544" i="1"/>
  <c r="AM1543" i="1"/>
  <c r="AF1543" i="1"/>
  <c r="Y1543" i="1"/>
  <c r="AM1542" i="1"/>
  <c r="AF1542" i="1"/>
  <c r="Y1542" i="1"/>
  <c r="AM1541" i="1"/>
  <c r="AF1541" i="1"/>
  <c r="Y1541" i="1"/>
  <c r="AM1540" i="1"/>
  <c r="AF1540" i="1"/>
  <c r="Y1540" i="1"/>
  <c r="AM1539" i="1"/>
  <c r="AF1539" i="1"/>
  <c r="Y1539" i="1"/>
  <c r="AM1538" i="1"/>
  <c r="AF1538" i="1"/>
  <c r="Y1538" i="1"/>
  <c r="AM1537" i="1"/>
  <c r="AF1537" i="1"/>
  <c r="Y1537" i="1"/>
  <c r="AM1536" i="1"/>
  <c r="AF1536" i="1"/>
  <c r="Y1536" i="1"/>
  <c r="AM1535" i="1"/>
  <c r="AF1535" i="1"/>
  <c r="Y1535" i="1"/>
  <c r="AM1534" i="1"/>
  <c r="AF1534" i="1"/>
  <c r="Y1534" i="1"/>
  <c r="AM1533" i="1"/>
  <c r="AF1533" i="1"/>
  <c r="Y1533" i="1"/>
  <c r="AM1532" i="1"/>
  <c r="AF1532" i="1"/>
  <c r="Y1532" i="1"/>
  <c r="AM1531" i="1"/>
  <c r="AF1531" i="1"/>
  <c r="Y1531" i="1"/>
  <c r="AM1530" i="1"/>
  <c r="AF1530" i="1"/>
  <c r="Y1530" i="1"/>
  <c r="AM1529" i="1"/>
  <c r="AF1529" i="1"/>
  <c r="Y1529" i="1"/>
  <c r="AM1528" i="1"/>
  <c r="AF1528" i="1"/>
  <c r="Y1528" i="1"/>
  <c r="AM1527" i="1"/>
  <c r="AF1527" i="1"/>
  <c r="Y1527" i="1"/>
  <c r="AM1526" i="1"/>
  <c r="AF1526" i="1"/>
  <c r="Y1526" i="1"/>
  <c r="AM1525" i="1"/>
  <c r="AF1525" i="1"/>
  <c r="Y1525" i="1"/>
  <c r="AM1524" i="1"/>
  <c r="AF1524" i="1"/>
  <c r="Y1524" i="1"/>
  <c r="AM1523" i="1"/>
  <c r="AF1523" i="1"/>
  <c r="Y1523" i="1"/>
  <c r="AM1522" i="1"/>
  <c r="AF1522" i="1"/>
  <c r="Y1522" i="1"/>
  <c r="AM1521" i="1"/>
  <c r="AF1521" i="1"/>
  <c r="Y1521" i="1"/>
  <c r="AM1520" i="1"/>
  <c r="AF1520" i="1"/>
  <c r="Y1520" i="1"/>
  <c r="AM1519" i="1"/>
  <c r="AF1519" i="1"/>
  <c r="Y1519" i="1"/>
  <c r="AM1518" i="1"/>
  <c r="AF1518" i="1"/>
  <c r="Y1518" i="1"/>
  <c r="AM1517" i="1"/>
  <c r="AF1517" i="1"/>
  <c r="Y1517" i="1"/>
  <c r="AM1516" i="1"/>
  <c r="AF1516" i="1"/>
  <c r="Y1516" i="1"/>
  <c r="AM1515" i="1"/>
  <c r="AF1515" i="1"/>
  <c r="Y1515" i="1"/>
  <c r="AM1514" i="1"/>
  <c r="AF1514" i="1"/>
  <c r="Y1514" i="1"/>
  <c r="AM1513" i="1"/>
  <c r="AF1513" i="1"/>
  <c r="Y1513" i="1"/>
  <c r="AM1512" i="1"/>
  <c r="AF1512" i="1"/>
  <c r="Y1512" i="1"/>
  <c r="AM1511" i="1"/>
  <c r="AF1511" i="1"/>
  <c r="Y1511" i="1"/>
  <c r="AM1510" i="1"/>
  <c r="AF1510" i="1"/>
  <c r="Y1510" i="1"/>
  <c r="AM1509" i="1"/>
  <c r="AF1509" i="1"/>
  <c r="Y1509" i="1"/>
  <c r="AM1508" i="1"/>
  <c r="AF1508" i="1"/>
  <c r="Y1508" i="1"/>
  <c r="AM1507" i="1"/>
  <c r="AF1507" i="1"/>
  <c r="Y1507" i="1"/>
  <c r="AM1506" i="1"/>
  <c r="AF1506" i="1"/>
  <c r="Y1506" i="1"/>
  <c r="AM1505" i="1"/>
  <c r="AF1505" i="1"/>
  <c r="Y1505" i="1"/>
  <c r="AM1504" i="1"/>
  <c r="AF1504" i="1"/>
  <c r="Y1504" i="1"/>
  <c r="AM1503" i="1"/>
  <c r="AF1503" i="1"/>
  <c r="Y1503" i="1"/>
  <c r="AM1502" i="1"/>
  <c r="AF1502" i="1"/>
  <c r="Y1502" i="1"/>
  <c r="AM1501" i="1"/>
  <c r="AF1501" i="1"/>
  <c r="Y1501" i="1"/>
  <c r="AM1500" i="1"/>
  <c r="AF1500" i="1"/>
  <c r="Y1500" i="1"/>
  <c r="AM1499" i="1"/>
  <c r="AF1499" i="1"/>
  <c r="Y1499" i="1"/>
  <c r="AM1498" i="1"/>
  <c r="AF1498" i="1"/>
  <c r="Y1498" i="1"/>
  <c r="AM1497" i="1"/>
  <c r="AF1497" i="1"/>
  <c r="Y1497" i="1"/>
  <c r="AM1496" i="1"/>
  <c r="AF1496" i="1"/>
  <c r="Y1496" i="1"/>
  <c r="AM1495" i="1"/>
  <c r="AF1495" i="1"/>
  <c r="Y1495" i="1"/>
  <c r="AM1494" i="1"/>
  <c r="AF1494" i="1"/>
  <c r="Y1494" i="1"/>
  <c r="AM1493" i="1"/>
  <c r="AF1493" i="1"/>
  <c r="Y1493" i="1"/>
  <c r="AM1492" i="1"/>
  <c r="AF1492" i="1"/>
  <c r="Y1492" i="1"/>
  <c r="AM1491" i="1"/>
  <c r="AF1491" i="1"/>
  <c r="Y1491" i="1"/>
  <c r="AM1490" i="1"/>
  <c r="AF1490" i="1"/>
  <c r="Y1490" i="1"/>
  <c r="AM1489" i="1"/>
  <c r="AF1489" i="1"/>
  <c r="Y1489" i="1"/>
  <c r="AM1488" i="1"/>
  <c r="AF1488" i="1"/>
  <c r="Y1488" i="1"/>
  <c r="AM1487" i="1"/>
  <c r="AF1487" i="1"/>
  <c r="Y1487" i="1"/>
  <c r="AM1486" i="1"/>
  <c r="AF1486" i="1"/>
  <c r="Y1486" i="1"/>
  <c r="AM1485" i="1"/>
  <c r="AF1485" i="1"/>
  <c r="Y1485" i="1"/>
  <c r="AM1484" i="1"/>
  <c r="AF1484" i="1"/>
  <c r="Y1484" i="1"/>
  <c r="AM1483" i="1"/>
  <c r="AF1483" i="1"/>
  <c r="Y1483" i="1"/>
  <c r="AM1482" i="1"/>
  <c r="AF1482" i="1"/>
  <c r="Y1482" i="1"/>
  <c r="AM1481" i="1"/>
  <c r="AF1481" i="1"/>
  <c r="Y1481" i="1"/>
  <c r="AM1480" i="1"/>
  <c r="AF1480" i="1"/>
  <c r="Y1480" i="1"/>
  <c r="AM1479" i="1"/>
  <c r="AF1479" i="1"/>
  <c r="Y1479" i="1"/>
  <c r="AM1478" i="1"/>
  <c r="AF1478" i="1"/>
  <c r="Y1478" i="1"/>
  <c r="AM1477" i="1"/>
  <c r="AF1477" i="1"/>
  <c r="Y1477" i="1"/>
  <c r="AM1476" i="1"/>
  <c r="AF1476" i="1"/>
  <c r="Y1476" i="1"/>
  <c r="AM1475" i="1"/>
  <c r="AF1475" i="1"/>
  <c r="Y1475" i="1"/>
  <c r="AM1474" i="1"/>
  <c r="AF1474" i="1"/>
  <c r="Y1474" i="1"/>
  <c r="AM1473" i="1"/>
  <c r="AF1473" i="1"/>
  <c r="Y1473" i="1"/>
  <c r="AM1472" i="1"/>
  <c r="AF1472" i="1"/>
  <c r="Y1472" i="1"/>
  <c r="AM1471" i="1"/>
  <c r="AF1471" i="1"/>
  <c r="Y1471" i="1"/>
  <c r="AM1470" i="1"/>
  <c r="AF1470" i="1"/>
  <c r="Y1470" i="1"/>
  <c r="AM1469" i="1"/>
  <c r="AF1469" i="1"/>
  <c r="Y1469" i="1"/>
  <c r="AM1468" i="1"/>
  <c r="AF1468" i="1"/>
  <c r="Y1468" i="1"/>
  <c r="AM1467" i="1"/>
  <c r="AF1467" i="1"/>
  <c r="Y1467" i="1"/>
  <c r="AM1466" i="1"/>
  <c r="AF1466" i="1"/>
  <c r="Y1466" i="1"/>
  <c r="AM1465" i="1"/>
  <c r="AF1465" i="1"/>
  <c r="Y1465" i="1"/>
  <c r="AM1464" i="1"/>
  <c r="AF1464" i="1"/>
  <c r="Y1464" i="1"/>
  <c r="AM1463" i="1"/>
  <c r="AF1463" i="1"/>
  <c r="Y1463" i="1"/>
  <c r="AM1462" i="1"/>
  <c r="AF1462" i="1"/>
  <c r="Y1462" i="1"/>
  <c r="AM1461" i="1"/>
  <c r="AF1461" i="1"/>
  <c r="Y1461" i="1"/>
  <c r="AM1460" i="1"/>
  <c r="AF1460" i="1"/>
  <c r="Y1460" i="1"/>
  <c r="AM1459" i="1"/>
  <c r="AF1459" i="1"/>
  <c r="Y1459" i="1"/>
  <c r="AM1458" i="1"/>
  <c r="AF1458" i="1"/>
  <c r="Y1458" i="1"/>
  <c r="AM1457" i="1"/>
  <c r="AF1457" i="1"/>
  <c r="Y1457" i="1"/>
  <c r="AM1456" i="1"/>
  <c r="AF1456" i="1"/>
  <c r="Y1456" i="1"/>
  <c r="AM1455" i="1"/>
  <c r="AF1455" i="1"/>
  <c r="Y1455" i="1"/>
  <c r="AM1454" i="1"/>
  <c r="AF1454" i="1"/>
  <c r="Y1454" i="1"/>
  <c r="AM1453" i="1"/>
  <c r="AF1453" i="1"/>
  <c r="Y1453" i="1"/>
  <c r="AM1452" i="1"/>
  <c r="AF1452" i="1"/>
  <c r="Y1452" i="1"/>
  <c r="AM1451" i="1"/>
  <c r="AF1451" i="1"/>
  <c r="Y1451" i="1"/>
  <c r="AM1450" i="1"/>
  <c r="AF1450" i="1"/>
  <c r="Y1450" i="1"/>
  <c r="AM1449" i="1"/>
  <c r="AF1449" i="1"/>
  <c r="Y1449" i="1"/>
  <c r="AM1448" i="1"/>
  <c r="AF1448" i="1"/>
  <c r="Y1448" i="1"/>
  <c r="AM1447" i="1"/>
  <c r="AF1447" i="1"/>
  <c r="Y1447" i="1"/>
  <c r="AM1446" i="1"/>
  <c r="AF1446" i="1"/>
  <c r="Y1446" i="1"/>
  <c r="AM1445" i="1"/>
  <c r="AF1445" i="1"/>
  <c r="Y1445" i="1"/>
  <c r="AM1444" i="1"/>
  <c r="AF1444" i="1"/>
  <c r="Y1444" i="1"/>
  <c r="AM1443" i="1"/>
  <c r="AF1443" i="1"/>
  <c r="Y1443" i="1"/>
  <c r="AM1442" i="1"/>
  <c r="AF1442" i="1"/>
  <c r="Y1442" i="1"/>
  <c r="AM1441" i="1"/>
  <c r="AF1441" i="1"/>
  <c r="Y1441" i="1"/>
  <c r="AM1440" i="1"/>
  <c r="AF1440" i="1"/>
  <c r="Y1440" i="1"/>
  <c r="AM1439" i="1"/>
  <c r="AF1439" i="1"/>
  <c r="Y1439" i="1"/>
  <c r="AM1438" i="1"/>
  <c r="AF1438" i="1"/>
  <c r="Y1438" i="1"/>
  <c r="AM1437" i="1"/>
  <c r="AF1437" i="1"/>
  <c r="Y1437" i="1"/>
  <c r="AM1436" i="1"/>
  <c r="AF1436" i="1"/>
  <c r="Y1436" i="1"/>
  <c r="AM1435" i="1"/>
  <c r="AF1435" i="1"/>
  <c r="Y1435" i="1"/>
  <c r="AM1434" i="1"/>
  <c r="AF1434" i="1"/>
  <c r="Y1434" i="1"/>
  <c r="AM1433" i="1"/>
  <c r="AF1433" i="1"/>
  <c r="Y1433" i="1"/>
  <c r="AM1432" i="1"/>
  <c r="AF1432" i="1"/>
  <c r="Y1432" i="1"/>
  <c r="AM1431" i="1"/>
  <c r="AF1431" i="1"/>
  <c r="Y1431" i="1"/>
  <c r="AM1430" i="1"/>
  <c r="AF1430" i="1"/>
  <c r="Y1430" i="1"/>
  <c r="AM1429" i="1"/>
  <c r="AF1429" i="1"/>
  <c r="Y1429" i="1"/>
  <c r="AM1428" i="1"/>
  <c r="AF1428" i="1"/>
  <c r="Y1428" i="1"/>
  <c r="AM1427" i="1"/>
  <c r="AF1427" i="1"/>
  <c r="Y1427" i="1"/>
  <c r="AM1426" i="1"/>
  <c r="AF1426" i="1"/>
  <c r="Y1426" i="1"/>
  <c r="AM1425" i="1"/>
  <c r="AF1425" i="1"/>
  <c r="Y1425" i="1"/>
  <c r="AM1424" i="1"/>
  <c r="AF1424" i="1"/>
  <c r="Y1424" i="1"/>
  <c r="AM1423" i="1"/>
  <c r="AF1423" i="1"/>
  <c r="Y1423" i="1"/>
  <c r="AM1422" i="1"/>
  <c r="AF1422" i="1"/>
  <c r="Y1422" i="1"/>
  <c r="AM1421" i="1"/>
  <c r="AF1421" i="1"/>
  <c r="Y1421" i="1"/>
  <c r="AM1420" i="1"/>
  <c r="AF1420" i="1"/>
  <c r="Y1420" i="1"/>
  <c r="AM1419" i="1"/>
  <c r="AF1419" i="1"/>
  <c r="Y1419" i="1"/>
  <c r="AM1418" i="1"/>
  <c r="AF1418" i="1"/>
  <c r="Y1418" i="1"/>
  <c r="AM1417" i="1"/>
  <c r="AF1417" i="1"/>
  <c r="Y1417" i="1"/>
  <c r="AM1416" i="1"/>
  <c r="AF1416" i="1"/>
  <c r="Y1416" i="1"/>
  <c r="AM1415" i="1"/>
  <c r="AF1415" i="1"/>
  <c r="Y1415" i="1"/>
  <c r="AM1414" i="1"/>
  <c r="AF1414" i="1"/>
  <c r="Y1414" i="1"/>
  <c r="AM1413" i="1"/>
  <c r="AF1413" i="1"/>
  <c r="Y1413" i="1"/>
  <c r="AM1412" i="1"/>
  <c r="AF1412" i="1"/>
  <c r="Y1412" i="1"/>
  <c r="AM1411" i="1"/>
  <c r="AF1411" i="1"/>
  <c r="Y1411" i="1"/>
  <c r="AM1410" i="1"/>
  <c r="AF1410" i="1"/>
  <c r="Y1410" i="1"/>
  <c r="AM1409" i="1"/>
  <c r="AF1409" i="1"/>
  <c r="Y1409" i="1"/>
  <c r="AM1408" i="1"/>
  <c r="AF1408" i="1"/>
  <c r="Y1408" i="1"/>
  <c r="AM1407" i="1"/>
  <c r="AF1407" i="1"/>
  <c r="Y1407" i="1"/>
  <c r="AM1406" i="1"/>
  <c r="AF1406" i="1"/>
  <c r="Y1406" i="1"/>
  <c r="AM1405" i="1"/>
  <c r="AF1405" i="1"/>
  <c r="Y1405" i="1"/>
  <c r="AM1404" i="1"/>
  <c r="AF1404" i="1"/>
  <c r="Y1404" i="1"/>
  <c r="AM1403" i="1"/>
  <c r="AF1403" i="1"/>
  <c r="Y1403" i="1"/>
  <c r="AM1402" i="1"/>
  <c r="AF1402" i="1"/>
  <c r="Y1402" i="1"/>
  <c r="AM1401" i="1"/>
  <c r="AF1401" i="1"/>
  <c r="Y1401" i="1"/>
  <c r="AM1400" i="1"/>
  <c r="AF1400" i="1"/>
  <c r="Y1400" i="1"/>
  <c r="AM1399" i="1"/>
  <c r="AF1399" i="1"/>
  <c r="Y1399" i="1"/>
  <c r="AM1398" i="1"/>
  <c r="AF1398" i="1"/>
  <c r="Y1398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Y1034" i="1"/>
  <c r="W1034" i="1" s="1"/>
  <c r="Y1033" i="1"/>
  <c r="W1033" i="1" s="1"/>
  <c r="Y1032" i="1"/>
  <c r="W1032" i="1" s="1"/>
  <c r="Y1031" i="1"/>
  <c r="W1031" i="1" s="1"/>
  <c r="Y1030" i="1"/>
  <c r="W1030" i="1" s="1"/>
  <c r="Y1029" i="1"/>
  <c r="W1029" i="1" s="1"/>
  <c r="Y1028" i="1"/>
  <c r="W1028" i="1" s="1"/>
  <c r="Y1027" i="1"/>
  <c r="W1027" i="1" s="1"/>
  <c r="Y1026" i="1"/>
  <c r="W1026" i="1" s="1"/>
  <c r="Y1025" i="1"/>
  <c r="W1025" i="1" s="1"/>
  <c r="Y1024" i="1"/>
  <c r="W1024" i="1" s="1"/>
  <c r="Y1023" i="1"/>
  <c r="W1023" i="1" s="1"/>
  <c r="Y1022" i="1"/>
  <c r="W1022" i="1" s="1"/>
  <c r="Y1021" i="1"/>
  <c r="W1021" i="1" s="1"/>
  <c r="Y1020" i="1"/>
  <c r="W1020" i="1" s="1"/>
  <c r="Y1019" i="1"/>
  <c r="W1019" i="1" s="1"/>
  <c r="Y1018" i="1"/>
  <c r="W1018" i="1" s="1"/>
  <c r="Y1017" i="1"/>
  <c r="W1017" i="1" s="1"/>
  <c r="Y1016" i="1"/>
  <c r="W1016" i="1" s="1"/>
  <c r="Y1015" i="1"/>
  <c r="W1015" i="1" s="1"/>
  <c r="Y1014" i="1"/>
  <c r="W1014" i="1" s="1"/>
  <c r="Y1013" i="1"/>
  <c r="W1013" i="1" s="1"/>
  <c r="Y1012" i="1"/>
  <c r="W1012" i="1" s="1"/>
  <c r="Y1011" i="1"/>
  <c r="W1011" i="1" s="1"/>
  <c r="Y1010" i="1"/>
  <c r="W1010" i="1" s="1"/>
  <c r="Y1009" i="1"/>
  <c r="W1009" i="1" s="1"/>
  <c r="Y1008" i="1"/>
  <c r="W1008" i="1" s="1"/>
  <c r="Y1007" i="1"/>
  <c r="W1007" i="1" s="1"/>
  <c r="Y1006" i="1"/>
  <c r="W1006" i="1" s="1"/>
  <c r="Y1005" i="1"/>
  <c r="W1005" i="1" s="1"/>
  <c r="Y1004" i="1"/>
  <c r="W1004" i="1" s="1"/>
  <c r="Y1003" i="1"/>
  <c r="W1003" i="1" s="1"/>
  <c r="Y1002" i="1"/>
  <c r="W1002" i="1" s="1"/>
  <c r="Y1001" i="1"/>
  <c r="W1001" i="1" s="1"/>
  <c r="Y1000" i="1"/>
  <c r="W1000" i="1" s="1"/>
  <c r="Y999" i="1"/>
  <c r="W999" i="1" s="1"/>
  <c r="Y998" i="1"/>
  <c r="W998" i="1" s="1"/>
  <c r="Y997" i="1"/>
  <c r="W997" i="1" s="1"/>
  <c r="Y996" i="1"/>
  <c r="W996" i="1" s="1"/>
  <c r="Y995" i="1"/>
  <c r="W995" i="1" s="1"/>
  <c r="Y994" i="1"/>
  <c r="W994" i="1" s="1"/>
  <c r="Y993" i="1"/>
  <c r="W993" i="1" s="1"/>
  <c r="Y992" i="1"/>
  <c r="W992" i="1" s="1"/>
  <c r="Y991" i="1"/>
  <c r="W991" i="1" s="1"/>
  <c r="Y990" i="1"/>
  <c r="W990" i="1" s="1"/>
  <c r="Y989" i="1"/>
  <c r="W989" i="1" s="1"/>
  <c r="Y988" i="1"/>
  <c r="W988" i="1" s="1"/>
  <c r="Y987" i="1"/>
  <c r="W987" i="1" s="1"/>
  <c r="Y986" i="1"/>
  <c r="W986" i="1" s="1"/>
  <c r="Y985" i="1"/>
  <c r="W985" i="1" s="1"/>
  <c r="Y984" i="1"/>
  <c r="W984" i="1" s="1"/>
  <c r="Y983" i="1"/>
  <c r="W983" i="1" s="1"/>
  <c r="Y982" i="1"/>
  <c r="W982" i="1" s="1"/>
  <c r="Y981" i="1"/>
  <c r="W981" i="1" s="1"/>
  <c r="Y980" i="1"/>
  <c r="W980" i="1" s="1"/>
  <c r="Y979" i="1"/>
  <c r="W979" i="1" s="1"/>
  <c r="Y978" i="1"/>
  <c r="W978" i="1" s="1"/>
  <c r="Y977" i="1"/>
  <c r="W977" i="1" s="1"/>
  <c r="Y976" i="1"/>
  <c r="W976" i="1" s="1"/>
  <c r="Y975" i="1"/>
  <c r="W975" i="1" s="1"/>
  <c r="Y974" i="1"/>
  <c r="W974" i="1" s="1"/>
  <c r="Y973" i="1"/>
  <c r="W973" i="1" s="1"/>
  <c r="Y972" i="1"/>
  <c r="W972" i="1" s="1"/>
  <c r="Y971" i="1"/>
  <c r="W971" i="1" s="1"/>
  <c r="Y970" i="1"/>
  <c r="W970" i="1" s="1"/>
  <c r="Y969" i="1"/>
  <c r="W969" i="1" s="1"/>
  <c r="Y968" i="1"/>
  <c r="W968" i="1" s="1"/>
  <c r="Y967" i="1"/>
  <c r="W967" i="1" s="1"/>
  <c r="Y966" i="1"/>
  <c r="W966" i="1" s="1"/>
  <c r="Y965" i="1"/>
  <c r="W965" i="1" s="1"/>
  <c r="Y964" i="1"/>
  <c r="W964" i="1" s="1"/>
  <c r="Y963" i="1"/>
  <c r="W963" i="1" s="1"/>
  <c r="Y962" i="1"/>
  <c r="W962" i="1" s="1"/>
  <c r="Y961" i="1"/>
  <c r="W961" i="1" s="1"/>
  <c r="Y960" i="1"/>
  <c r="W960" i="1" s="1"/>
  <c r="Y959" i="1"/>
  <c r="W959" i="1" s="1"/>
  <c r="Y958" i="1"/>
  <c r="W958" i="1" s="1"/>
  <c r="Y957" i="1"/>
  <c r="W957" i="1" s="1"/>
  <c r="Y956" i="1"/>
  <c r="W956" i="1" s="1"/>
  <c r="Y955" i="1"/>
  <c r="W955" i="1" s="1"/>
  <c r="Y954" i="1"/>
  <c r="W954" i="1" s="1"/>
  <c r="Y953" i="1"/>
  <c r="W953" i="1" s="1"/>
  <c r="Y952" i="1"/>
  <c r="W952" i="1" s="1"/>
  <c r="Y951" i="1"/>
  <c r="W951" i="1" s="1"/>
  <c r="Y950" i="1"/>
  <c r="W950" i="1" s="1"/>
  <c r="Y949" i="1"/>
  <c r="W949" i="1" s="1"/>
  <c r="Y948" i="1"/>
  <c r="W948" i="1" s="1"/>
  <c r="Y947" i="1"/>
  <c r="W947" i="1" s="1"/>
  <c r="Y946" i="1"/>
  <c r="W946" i="1" s="1"/>
  <c r="Y945" i="1"/>
  <c r="W945" i="1" s="1"/>
  <c r="Y944" i="1"/>
  <c r="W944" i="1" s="1"/>
  <c r="Y943" i="1"/>
  <c r="W943" i="1" s="1"/>
  <c r="Y942" i="1"/>
  <c r="W942" i="1" s="1"/>
  <c r="Y941" i="1"/>
  <c r="W941" i="1" s="1"/>
  <c r="Y940" i="1"/>
  <c r="W940" i="1" s="1"/>
  <c r="Y939" i="1"/>
  <c r="W939" i="1" s="1"/>
  <c r="Y938" i="1"/>
  <c r="W938" i="1" s="1"/>
  <c r="Y937" i="1"/>
  <c r="W937" i="1" s="1"/>
  <c r="Y936" i="1"/>
  <c r="W936" i="1" s="1"/>
  <c r="Y935" i="1"/>
  <c r="W935" i="1" s="1"/>
  <c r="Y934" i="1"/>
  <c r="W934" i="1" s="1"/>
  <c r="Y933" i="1"/>
  <c r="W933" i="1" s="1"/>
  <c r="Y932" i="1"/>
  <c r="W932" i="1" s="1"/>
  <c r="Y931" i="1"/>
  <c r="W931" i="1" s="1"/>
  <c r="Y930" i="1"/>
  <c r="W930" i="1" s="1"/>
  <c r="Y929" i="1"/>
  <c r="W929" i="1" s="1"/>
  <c r="Y928" i="1"/>
  <c r="W928" i="1" s="1"/>
  <c r="Y927" i="1"/>
  <c r="W927" i="1" s="1"/>
  <c r="Y926" i="1"/>
  <c r="W926" i="1" s="1"/>
  <c r="Y925" i="1"/>
  <c r="W925" i="1" s="1"/>
  <c r="Y924" i="1"/>
  <c r="W924" i="1" s="1"/>
  <c r="Y923" i="1"/>
  <c r="W923" i="1" s="1"/>
  <c r="Y922" i="1"/>
  <c r="W922" i="1" s="1"/>
  <c r="Y921" i="1"/>
  <c r="W921" i="1" s="1"/>
  <c r="Y920" i="1"/>
  <c r="W920" i="1" s="1"/>
  <c r="Y919" i="1"/>
  <c r="W919" i="1" s="1"/>
  <c r="Y918" i="1"/>
  <c r="W918" i="1" s="1"/>
  <c r="Y917" i="1"/>
  <c r="W917" i="1" s="1"/>
  <c r="Y916" i="1"/>
  <c r="W916" i="1" s="1"/>
  <c r="Y915" i="1"/>
  <c r="W915" i="1" s="1"/>
  <c r="Y914" i="1"/>
  <c r="W914" i="1" s="1"/>
  <c r="Y913" i="1"/>
  <c r="W913" i="1" s="1"/>
  <c r="Y912" i="1"/>
  <c r="W912" i="1" s="1"/>
  <c r="Y911" i="1"/>
  <c r="W911" i="1" s="1"/>
  <c r="Y910" i="1"/>
  <c r="W910" i="1" s="1"/>
  <c r="Y909" i="1"/>
  <c r="W909" i="1" s="1"/>
  <c r="Y908" i="1"/>
  <c r="W908" i="1" s="1"/>
  <c r="Y907" i="1"/>
  <c r="W907" i="1" s="1"/>
  <c r="Y906" i="1"/>
  <c r="W906" i="1" s="1"/>
  <c r="Y905" i="1"/>
  <c r="W905" i="1" s="1"/>
  <c r="Y904" i="1"/>
  <c r="W904" i="1" s="1"/>
  <c r="Y903" i="1"/>
  <c r="W903" i="1" s="1"/>
  <c r="Y902" i="1"/>
  <c r="W902" i="1" s="1"/>
  <c r="Y901" i="1"/>
  <c r="W901" i="1" s="1"/>
  <c r="Y900" i="1"/>
  <c r="W900" i="1" s="1"/>
  <c r="Y899" i="1"/>
  <c r="W899" i="1" s="1"/>
  <c r="Y898" i="1"/>
  <c r="W898" i="1" s="1"/>
  <c r="Y897" i="1"/>
  <c r="W897" i="1" s="1"/>
  <c r="Y896" i="1"/>
  <c r="W896" i="1" s="1"/>
  <c r="Y895" i="1"/>
  <c r="W895" i="1" s="1"/>
  <c r="Y894" i="1"/>
  <c r="W894" i="1" s="1"/>
  <c r="Y893" i="1"/>
  <c r="W893" i="1" s="1"/>
  <c r="Y892" i="1"/>
  <c r="W892" i="1" s="1"/>
  <c r="Y891" i="1"/>
  <c r="W891" i="1" s="1"/>
  <c r="Y890" i="1"/>
  <c r="W890" i="1" s="1"/>
  <c r="Y889" i="1"/>
  <c r="W889" i="1" s="1"/>
  <c r="Y888" i="1"/>
  <c r="W888" i="1" s="1"/>
  <c r="Y887" i="1"/>
  <c r="W887" i="1" s="1"/>
  <c r="Y886" i="1"/>
  <c r="W886" i="1" s="1"/>
  <c r="Y885" i="1"/>
  <c r="W885" i="1" s="1"/>
  <c r="Y884" i="1"/>
  <c r="W884" i="1" s="1"/>
  <c r="Y883" i="1"/>
  <c r="W883" i="1" s="1"/>
  <c r="Y882" i="1"/>
  <c r="W882" i="1" s="1"/>
  <c r="Y881" i="1"/>
  <c r="W881" i="1" s="1"/>
  <c r="Y880" i="1"/>
  <c r="W880" i="1" s="1"/>
  <c r="Y879" i="1"/>
  <c r="W879" i="1" s="1"/>
  <c r="Y878" i="1"/>
  <c r="W878" i="1" s="1"/>
  <c r="Y877" i="1"/>
  <c r="W877" i="1" s="1"/>
  <c r="Y876" i="1"/>
  <c r="W876" i="1" s="1"/>
  <c r="Y875" i="1"/>
  <c r="W875" i="1" s="1"/>
  <c r="Y874" i="1"/>
  <c r="W874" i="1" s="1"/>
  <c r="Y873" i="1"/>
  <c r="W873" i="1" s="1"/>
  <c r="Y872" i="1"/>
  <c r="W872" i="1" s="1"/>
  <c r="Y871" i="1"/>
  <c r="W871" i="1" s="1"/>
  <c r="Y870" i="1"/>
  <c r="W870" i="1" s="1"/>
  <c r="Y869" i="1"/>
  <c r="W869" i="1" s="1"/>
  <c r="Y868" i="1"/>
  <c r="W868" i="1" s="1"/>
  <c r="Y867" i="1"/>
  <c r="W867" i="1" s="1"/>
  <c r="Y866" i="1"/>
  <c r="W866" i="1" s="1"/>
  <c r="Y865" i="1"/>
  <c r="W865" i="1" s="1"/>
  <c r="Y864" i="1"/>
  <c r="W864" i="1" s="1"/>
  <c r="Y863" i="1"/>
  <c r="W863" i="1" s="1"/>
  <c r="Y862" i="1"/>
  <c r="W862" i="1" s="1"/>
  <c r="Y861" i="1"/>
  <c r="W861" i="1" s="1"/>
  <c r="Y860" i="1"/>
  <c r="W860" i="1" s="1"/>
  <c r="Y859" i="1"/>
  <c r="W859" i="1" s="1"/>
  <c r="Y858" i="1"/>
  <c r="W858" i="1" s="1"/>
  <c r="Y857" i="1"/>
  <c r="W857" i="1" s="1"/>
  <c r="Y856" i="1"/>
  <c r="W856" i="1" s="1"/>
  <c r="Y855" i="1"/>
  <c r="W855" i="1" s="1"/>
  <c r="Y854" i="1"/>
  <c r="W854" i="1" s="1"/>
  <c r="Y853" i="1"/>
  <c r="W853" i="1" s="1"/>
  <c r="Y852" i="1"/>
  <c r="W852" i="1" s="1"/>
  <c r="Y851" i="1"/>
  <c r="W851" i="1" s="1"/>
  <c r="Y850" i="1"/>
  <c r="W850" i="1" s="1"/>
  <c r="Y849" i="1"/>
  <c r="W849" i="1" s="1"/>
  <c r="Y848" i="1"/>
  <c r="W848" i="1" s="1"/>
  <c r="Y847" i="1"/>
  <c r="W847" i="1" s="1"/>
  <c r="Y846" i="1"/>
  <c r="W846" i="1" s="1"/>
  <c r="Y845" i="1"/>
  <c r="W845" i="1" s="1"/>
  <c r="Y844" i="1"/>
  <c r="W844" i="1" s="1"/>
  <c r="Y843" i="1"/>
  <c r="W843" i="1" s="1"/>
  <c r="Y842" i="1"/>
  <c r="W842" i="1" s="1"/>
  <c r="Y841" i="1"/>
  <c r="W841" i="1" s="1"/>
  <c r="Y840" i="1"/>
  <c r="W840" i="1" s="1"/>
  <c r="Y839" i="1"/>
  <c r="W839" i="1" s="1"/>
  <c r="Y838" i="1"/>
  <c r="W838" i="1" s="1"/>
  <c r="Y837" i="1"/>
  <c r="W837" i="1" s="1"/>
  <c r="Y836" i="1"/>
  <c r="W836" i="1" s="1"/>
  <c r="Y835" i="1"/>
  <c r="W835" i="1" s="1"/>
  <c r="Y834" i="1"/>
  <c r="W834" i="1" s="1"/>
  <c r="Y833" i="1"/>
  <c r="W833" i="1" s="1"/>
  <c r="Y832" i="1"/>
  <c r="W832" i="1" s="1"/>
  <c r="Y831" i="1"/>
  <c r="W831" i="1" s="1"/>
  <c r="Y830" i="1"/>
  <c r="W830" i="1" s="1"/>
  <c r="Y829" i="1"/>
  <c r="W829" i="1" s="1"/>
  <c r="Y828" i="1"/>
  <c r="W828" i="1" s="1"/>
  <c r="Y827" i="1"/>
  <c r="W827" i="1" s="1"/>
  <c r="Y826" i="1"/>
  <c r="W826" i="1" s="1"/>
  <c r="Y825" i="1"/>
  <c r="W825" i="1" s="1"/>
  <c r="Y824" i="1"/>
  <c r="W824" i="1" s="1"/>
  <c r="Y823" i="1"/>
  <c r="W823" i="1" s="1"/>
  <c r="Y822" i="1"/>
  <c r="W822" i="1" s="1"/>
  <c r="Y821" i="1"/>
  <c r="W821" i="1" s="1"/>
  <c r="Y820" i="1"/>
  <c r="W820" i="1" s="1"/>
  <c r="Y819" i="1"/>
  <c r="W819" i="1" s="1"/>
  <c r="Y818" i="1"/>
  <c r="W818" i="1" s="1"/>
  <c r="Y817" i="1"/>
  <c r="W817" i="1" s="1"/>
  <c r="Y816" i="1"/>
  <c r="W816" i="1" s="1"/>
  <c r="Y815" i="1"/>
  <c r="W815" i="1" s="1"/>
  <c r="Y814" i="1"/>
  <c r="W814" i="1" s="1"/>
  <c r="Y813" i="1"/>
  <c r="W813" i="1" s="1"/>
  <c r="Y812" i="1"/>
  <c r="W812" i="1" s="1"/>
  <c r="Y811" i="1"/>
  <c r="W811" i="1" s="1"/>
  <c r="Y810" i="1"/>
  <c r="W810" i="1" s="1"/>
  <c r="Y809" i="1"/>
  <c r="W809" i="1" s="1"/>
  <c r="Y808" i="1"/>
  <c r="W808" i="1" s="1"/>
  <c r="Y807" i="1"/>
  <c r="W807" i="1" s="1"/>
  <c r="Y806" i="1"/>
  <c r="W806" i="1" s="1"/>
  <c r="Y805" i="1"/>
  <c r="W805" i="1" s="1"/>
  <c r="Y804" i="1"/>
  <c r="W804" i="1" s="1"/>
  <c r="Y803" i="1"/>
  <c r="W803" i="1" s="1"/>
  <c r="Y802" i="1"/>
  <c r="W802" i="1" s="1"/>
  <c r="Y801" i="1"/>
  <c r="W801" i="1" s="1"/>
  <c r="Y800" i="1"/>
  <c r="W800" i="1" s="1"/>
  <c r="Y799" i="1"/>
  <c r="W799" i="1" s="1"/>
  <c r="Y798" i="1"/>
  <c r="W798" i="1" s="1"/>
  <c r="Y797" i="1"/>
  <c r="W797" i="1" s="1"/>
  <c r="Y796" i="1"/>
  <c r="W796" i="1" s="1"/>
  <c r="Y795" i="1"/>
  <c r="W795" i="1" s="1"/>
  <c r="Y794" i="1"/>
  <c r="W794" i="1" s="1"/>
  <c r="Y793" i="1"/>
  <c r="W793" i="1" s="1"/>
  <c r="Y792" i="1"/>
  <c r="W792" i="1" s="1"/>
  <c r="Y791" i="1"/>
  <c r="W791" i="1" s="1"/>
  <c r="Y790" i="1"/>
  <c r="W790" i="1" s="1"/>
  <c r="Y789" i="1"/>
  <c r="W789" i="1" s="1"/>
  <c r="Y788" i="1"/>
  <c r="W788" i="1" s="1"/>
  <c r="Y787" i="1"/>
  <c r="W787" i="1" s="1"/>
  <c r="Y786" i="1"/>
  <c r="W786" i="1" s="1"/>
  <c r="Y785" i="1"/>
  <c r="W785" i="1" s="1"/>
  <c r="Y784" i="1"/>
  <c r="W784" i="1" s="1"/>
  <c r="Y783" i="1"/>
  <c r="W783" i="1" s="1"/>
  <c r="Y782" i="1"/>
  <c r="W782" i="1" s="1"/>
  <c r="Y781" i="1"/>
  <c r="W781" i="1" s="1"/>
  <c r="Y780" i="1"/>
  <c r="W780" i="1" s="1"/>
  <c r="Y779" i="1"/>
  <c r="W779" i="1" s="1"/>
  <c r="Y778" i="1"/>
  <c r="W778" i="1" s="1"/>
  <c r="Y777" i="1"/>
  <c r="W777" i="1" s="1"/>
  <c r="Y776" i="1"/>
  <c r="W776" i="1" s="1"/>
  <c r="Y775" i="1"/>
  <c r="W775" i="1" s="1"/>
  <c r="Y774" i="1"/>
  <c r="W774" i="1" s="1"/>
  <c r="Y773" i="1"/>
  <c r="W773" i="1" s="1"/>
  <c r="Y772" i="1"/>
  <c r="W772" i="1" s="1"/>
  <c r="Y771" i="1"/>
  <c r="W771" i="1" s="1"/>
  <c r="Y770" i="1"/>
  <c r="W770" i="1" s="1"/>
  <c r="Y769" i="1"/>
  <c r="W769" i="1" s="1"/>
  <c r="Y768" i="1"/>
  <c r="W768" i="1" s="1"/>
  <c r="Y767" i="1"/>
  <c r="W767" i="1" s="1"/>
  <c r="Y766" i="1"/>
  <c r="W766" i="1" s="1"/>
  <c r="Y765" i="1"/>
  <c r="W765" i="1" s="1"/>
  <c r="Y764" i="1"/>
  <c r="W764" i="1" s="1"/>
  <c r="Y763" i="1"/>
  <c r="W763" i="1" s="1"/>
  <c r="Y762" i="1"/>
  <c r="W762" i="1" s="1"/>
  <c r="Y761" i="1"/>
  <c r="W761" i="1" s="1"/>
  <c r="Y760" i="1"/>
  <c r="W760" i="1" s="1"/>
  <c r="Y759" i="1"/>
  <c r="W759" i="1" s="1"/>
  <c r="Y758" i="1"/>
  <c r="W758" i="1" s="1"/>
  <c r="Y757" i="1"/>
  <c r="W757" i="1" s="1"/>
  <c r="Y756" i="1"/>
  <c r="W756" i="1" s="1"/>
  <c r="Y755" i="1"/>
  <c r="W755" i="1" s="1"/>
  <c r="Y754" i="1"/>
  <c r="W754" i="1" s="1"/>
  <c r="Y753" i="1"/>
  <c r="W753" i="1" s="1"/>
  <c r="Y752" i="1"/>
  <c r="W752" i="1" s="1"/>
  <c r="Y751" i="1"/>
  <c r="W751" i="1" s="1"/>
  <c r="Y750" i="1"/>
  <c r="W750" i="1" s="1"/>
  <c r="Y749" i="1"/>
  <c r="W749" i="1" s="1"/>
  <c r="Y748" i="1"/>
  <c r="W748" i="1" s="1"/>
  <c r="Y747" i="1"/>
  <c r="W747" i="1" s="1"/>
  <c r="Y746" i="1"/>
  <c r="W746" i="1" s="1"/>
  <c r="Y745" i="1"/>
  <c r="W745" i="1" s="1"/>
  <c r="Y744" i="1"/>
  <c r="W744" i="1" s="1"/>
  <c r="Y743" i="1"/>
  <c r="W743" i="1" s="1"/>
  <c r="Y742" i="1"/>
  <c r="W742" i="1" s="1"/>
  <c r="Y741" i="1"/>
  <c r="W741" i="1" s="1"/>
  <c r="Y740" i="1"/>
  <c r="W740" i="1" s="1"/>
  <c r="Y739" i="1"/>
  <c r="W739" i="1" s="1"/>
  <c r="Y738" i="1"/>
  <c r="W738" i="1" s="1"/>
  <c r="Y737" i="1"/>
  <c r="W737" i="1" s="1"/>
  <c r="Y736" i="1"/>
  <c r="W736" i="1" s="1"/>
  <c r="Y735" i="1"/>
  <c r="W735" i="1" s="1"/>
  <c r="Y734" i="1"/>
  <c r="W734" i="1" s="1"/>
  <c r="Y733" i="1"/>
  <c r="W733" i="1" s="1"/>
  <c r="Y732" i="1"/>
  <c r="W732" i="1" s="1"/>
  <c r="Y731" i="1"/>
  <c r="W731" i="1" s="1"/>
  <c r="Y730" i="1"/>
  <c r="W730" i="1" s="1"/>
  <c r="Y729" i="1"/>
  <c r="W729" i="1" s="1"/>
  <c r="Y728" i="1"/>
  <c r="W728" i="1" s="1"/>
  <c r="Y727" i="1"/>
  <c r="W727" i="1" s="1"/>
  <c r="Y726" i="1"/>
  <c r="W726" i="1" s="1"/>
  <c r="Y725" i="1"/>
  <c r="W725" i="1" s="1"/>
  <c r="Y724" i="1"/>
  <c r="W724" i="1" s="1"/>
  <c r="Y723" i="1"/>
  <c r="W723" i="1" s="1"/>
  <c r="Y722" i="1"/>
  <c r="W722" i="1" s="1"/>
  <c r="Y721" i="1"/>
  <c r="W721" i="1" s="1"/>
  <c r="Y720" i="1"/>
  <c r="W720" i="1" s="1"/>
  <c r="Y719" i="1"/>
  <c r="W719" i="1" s="1"/>
  <c r="Y718" i="1"/>
  <c r="W718" i="1" s="1"/>
  <c r="Y717" i="1"/>
  <c r="W717" i="1" s="1"/>
  <c r="Y716" i="1"/>
  <c r="W716" i="1" s="1"/>
  <c r="Y715" i="1"/>
  <c r="W715" i="1" s="1"/>
  <c r="Y714" i="1"/>
  <c r="W714" i="1" s="1"/>
  <c r="Y713" i="1"/>
  <c r="W713" i="1" s="1"/>
  <c r="Y712" i="1"/>
  <c r="W712" i="1" s="1"/>
  <c r="Y711" i="1"/>
  <c r="W711" i="1" s="1"/>
  <c r="Y710" i="1"/>
  <c r="W710" i="1" s="1"/>
  <c r="Y709" i="1"/>
  <c r="W709" i="1" s="1"/>
  <c r="Y708" i="1"/>
  <c r="W708" i="1" s="1"/>
  <c r="Y707" i="1"/>
  <c r="W707" i="1" s="1"/>
  <c r="Y706" i="1"/>
  <c r="W706" i="1" s="1"/>
  <c r="Y705" i="1"/>
  <c r="W705" i="1" s="1"/>
  <c r="Y704" i="1"/>
  <c r="W704" i="1" s="1"/>
  <c r="Y703" i="1"/>
  <c r="W703" i="1" s="1"/>
  <c r="Y702" i="1"/>
  <c r="W702" i="1" s="1"/>
  <c r="Y701" i="1"/>
  <c r="W701" i="1" s="1"/>
  <c r="Y700" i="1"/>
  <c r="W700" i="1" s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BA2067" i="1"/>
  <c r="AT2067" i="1"/>
  <c r="BA2066" i="1"/>
  <c r="AT2066" i="1"/>
  <c r="BA2065" i="1"/>
  <c r="AT2065" i="1"/>
  <c r="BA2064" i="1"/>
  <c r="AT2064" i="1"/>
  <c r="BA2063" i="1"/>
  <c r="AT2063" i="1"/>
  <c r="BA2062" i="1"/>
  <c r="AT2062" i="1"/>
  <c r="BA2061" i="1"/>
  <c r="AT2061" i="1"/>
  <c r="BA2060" i="1"/>
  <c r="AT2060" i="1"/>
  <c r="BA2059" i="1"/>
  <c r="AT2059" i="1"/>
  <c r="BA2058" i="1"/>
  <c r="AT2058" i="1"/>
  <c r="BA2057" i="1"/>
  <c r="AT2057" i="1"/>
  <c r="BA2056" i="1"/>
  <c r="AT2056" i="1"/>
  <c r="BA2055" i="1"/>
  <c r="AT2055" i="1"/>
  <c r="BA2054" i="1"/>
  <c r="AT2054" i="1"/>
  <c r="BA2053" i="1"/>
  <c r="AT2053" i="1"/>
  <c r="BA2052" i="1"/>
  <c r="AT2052" i="1"/>
  <c r="BA2051" i="1"/>
  <c r="AT2051" i="1"/>
  <c r="BA2050" i="1"/>
  <c r="AT2050" i="1"/>
  <c r="BA2049" i="1"/>
  <c r="AT2049" i="1"/>
  <c r="BA2048" i="1"/>
  <c r="AT2048" i="1"/>
  <c r="BA2047" i="1"/>
  <c r="AT2047" i="1"/>
  <c r="BA2046" i="1"/>
  <c r="AT2046" i="1"/>
  <c r="BA2045" i="1"/>
  <c r="AT2045" i="1"/>
  <c r="BA2044" i="1"/>
  <c r="AT2044" i="1"/>
  <c r="BA2043" i="1"/>
  <c r="AT2043" i="1"/>
  <c r="BA2042" i="1"/>
  <c r="AT2042" i="1"/>
  <c r="BA2041" i="1"/>
  <c r="AT2041" i="1"/>
  <c r="BA2040" i="1"/>
  <c r="AT2040" i="1"/>
  <c r="BA2039" i="1"/>
  <c r="AT2039" i="1"/>
  <c r="BA2038" i="1"/>
  <c r="AT2038" i="1"/>
  <c r="BA2037" i="1"/>
  <c r="AT2037" i="1"/>
  <c r="BA2036" i="1"/>
  <c r="AT2036" i="1"/>
  <c r="BA2035" i="1"/>
  <c r="AT2035" i="1"/>
  <c r="BA2034" i="1"/>
  <c r="AT2034" i="1"/>
  <c r="BA2033" i="1"/>
  <c r="AT2033" i="1"/>
  <c r="BA2032" i="1"/>
  <c r="AT2032" i="1"/>
  <c r="BA2031" i="1"/>
  <c r="AT2031" i="1"/>
  <c r="BA2030" i="1"/>
  <c r="AT2030" i="1"/>
  <c r="BA2029" i="1"/>
  <c r="AT2029" i="1"/>
  <c r="BA2028" i="1"/>
  <c r="AT2028" i="1"/>
  <c r="BA2027" i="1"/>
  <c r="AT2027" i="1"/>
  <c r="BA2026" i="1"/>
  <c r="AT2026" i="1"/>
  <c r="BA2025" i="1"/>
  <c r="AT2025" i="1"/>
  <c r="BA2024" i="1"/>
  <c r="AT2024" i="1"/>
  <c r="BA2023" i="1"/>
  <c r="AT2023" i="1"/>
  <c r="BA2022" i="1"/>
  <c r="AT2022" i="1"/>
  <c r="BA2021" i="1"/>
  <c r="AT2021" i="1"/>
  <c r="BA2020" i="1"/>
  <c r="AT2020" i="1"/>
  <c r="BA2019" i="1"/>
  <c r="AT2019" i="1"/>
  <c r="BA2018" i="1"/>
  <c r="AT2018" i="1"/>
  <c r="BA2017" i="1"/>
  <c r="AT2017" i="1"/>
  <c r="BA2016" i="1"/>
  <c r="AT2016" i="1"/>
  <c r="BA2015" i="1"/>
  <c r="AT2015" i="1"/>
  <c r="BA2014" i="1"/>
  <c r="AT2014" i="1"/>
  <c r="BA2013" i="1"/>
  <c r="AT2013" i="1"/>
  <c r="BA2012" i="1"/>
  <c r="AT2012" i="1"/>
  <c r="BA2011" i="1"/>
  <c r="AT2011" i="1"/>
  <c r="BA2010" i="1"/>
  <c r="AT2010" i="1"/>
  <c r="BA2009" i="1"/>
  <c r="AT2009" i="1"/>
  <c r="BA2008" i="1"/>
  <c r="AT2008" i="1"/>
  <c r="BA2007" i="1"/>
  <c r="AT2007" i="1"/>
  <c r="BA2006" i="1"/>
  <c r="AT2006" i="1"/>
  <c r="BA2005" i="1"/>
  <c r="AT2005" i="1"/>
  <c r="BA2004" i="1"/>
  <c r="AT2004" i="1"/>
  <c r="BA2003" i="1"/>
  <c r="AT2003" i="1"/>
  <c r="BA2002" i="1"/>
  <c r="AT2002" i="1"/>
  <c r="BA2001" i="1"/>
  <c r="AT2001" i="1"/>
  <c r="BA2000" i="1"/>
  <c r="AT2000" i="1"/>
  <c r="BA1999" i="1"/>
  <c r="AT1999" i="1"/>
  <c r="BA1998" i="1"/>
  <c r="AT1998" i="1"/>
  <c r="BA1997" i="1"/>
  <c r="AT1997" i="1"/>
  <c r="BA1996" i="1"/>
  <c r="AT1996" i="1"/>
  <c r="BA1995" i="1"/>
  <c r="AT1995" i="1"/>
  <c r="BA1994" i="1"/>
  <c r="AT1994" i="1"/>
  <c r="BA1993" i="1"/>
  <c r="AT1993" i="1"/>
  <c r="BA1992" i="1"/>
  <c r="AT1992" i="1"/>
  <c r="BA1991" i="1"/>
  <c r="AT1991" i="1"/>
  <c r="BA1990" i="1"/>
  <c r="AT1990" i="1"/>
  <c r="BA1989" i="1"/>
  <c r="AT1989" i="1"/>
  <c r="BA1988" i="1"/>
  <c r="AT1988" i="1"/>
  <c r="BA1987" i="1"/>
  <c r="AT1987" i="1"/>
  <c r="BA1986" i="1"/>
  <c r="AT1986" i="1"/>
  <c r="BA1985" i="1"/>
  <c r="AT1985" i="1"/>
  <c r="BA1984" i="1"/>
  <c r="AT1984" i="1"/>
  <c r="BA1983" i="1"/>
  <c r="AT1983" i="1"/>
  <c r="BA1982" i="1"/>
  <c r="AT1982" i="1"/>
  <c r="BA1981" i="1"/>
  <c r="AT1981" i="1"/>
  <c r="BA1980" i="1"/>
  <c r="AT1980" i="1"/>
  <c r="BA1979" i="1"/>
  <c r="AT1979" i="1"/>
  <c r="BA1978" i="1"/>
  <c r="AT1978" i="1"/>
  <c r="BA1977" i="1"/>
  <c r="AT1977" i="1"/>
  <c r="BA1976" i="1"/>
  <c r="AT1976" i="1"/>
  <c r="BA1975" i="1"/>
  <c r="AT1975" i="1"/>
  <c r="BA1974" i="1"/>
  <c r="AT1974" i="1"/>
  <c r="BA1973" i="1"/>
  <c r="AT1973" i="1"/>
  <c r="BA1972" i="1"/>
  <c r="AT1972" i="1"/>
  <c r="BA1971" i="1"/>
  <c r="AT1971" i="1"/>
  <c r="BA1970" i="1"/>
  <c r="AT1970" i="1"/>
  <c r="BA1969" i="1"/>
  <c r="AT1969" i="1"/>
  <c r="BA1968" i="1"/>
  <c r="AT1968" i="1"/>
  <c r="BA1967" i="1"/>
  <c r="AT1967" i="1"/>
  <c r="BA1966" i="1"/>
  <c r="AT1966" i="1"/>
  <c r="BA1965" i="1"/>
  <c r="AT1965" i="1"/>
  <c r="BA1964" i="1"/>
  <c r="AT1964" i="1"/>
  <c r="BA1963" i="1"/>
  <c r="AT1963" i="1"/>
  <c r="BA1962" i="1"/>
  <c r="AT1962" i="1"/>
  <c r="BA1961" i="1"/>
  <c r="AT1961" i="1"/>
  <c r="BA1960" i="1"/>
  <c r="AT1960" i="1"/>
  <c r="BA1959" i="1"/>
  <c r="AT1959" i="1"/>
  <c r="BA1958" i="1"/>
  <c r="AT1958" i="1"/>
  <c r="BA1957" i="1"/>
  <c r="AT1957" i="1"/>
  <c r="BA1956" i="1"/>
  <c r="AT1956" i="1"/>
  <c r="BA1955" i="1"/>
  <c r="AT1955" i="1"/>
  <c r="BA1954" i="1"/>
  <c r="AT1954" i="1"/>
  <c r="BA1953" i="1"/>
  <c r="AT1953" i="1"/>
  <c r="BA1952" i="1"/>
  <c r="AT1952" i="1"/>
  <c r="BA1951" i="1"/>
  <c r="AT1951" i="1"/>
  <c r="BA1950" i="1"/>
  <c r="AT1950" i="1"/>
  <c r="BA1949" i="1"/>
  <c r="AT1949" i="1"/>
  <c r="BA1948" i="1"/>
  <c r="AT1948" i="1"/>
  <c r="BA1947" i="1"/>
  <c r="AT1947" i="1"/>
  <c r="BA1946" i="1"/>
  <c r="AT1946" i="1"/>
  <c r="BA1945" i="1"/>
  <c r="AT1945" i="1"/>
  <c r="BA1944" i="1"/>
  <c r="AT1944" i="1"/>
  <c r="BA1943" i="1"/>
  <c r="AT1943" i="1"/>
  <c r="BA1942" i="1"/>
  <c r="AT1942" i="1"/>
  <c r="BA1941" i="1"/>
  <c r="AT1941" i="1"/>
  <c r="BA1940" i="1"/>
  <c r="AT1940" i="1"/>
  <c r="BA1939" i="1"/>
  <c r="AT1939" i="1"/>
  <c r="BA1938" i="1"/>
  <c r="AT1938" i="1"/>
  <c r="BA1937" i="1"/>
  <c r="AT1937" i="1"/>
  <c r="BA1936" i="1"/>
  <c r="AT1936" i="1"/>
  <c r="BA1935" i="1"/>
  <c r="AT1935" i="1"/>
  <c r="BA1934" i="1"/>
  <c r="AT1934" i="1"/>
  <c r="BA1933" i="1"/>
  <c r="AT1933" i="1"/>
  <c r="BA1932" i="1"/>
  <c r="AT1932" i="1"/>
  <c r="BA1931" i="1"/>
  <c r="AT1931" i="1"/>
  <c r="BA1930" i="1"/>
  <c r="AT1930" i="1"/>
  <c r="BA1929" i="1"/>
  <c r="AT1929" i="1"/>
  <c r="BA1928" i="1"/>
  <c r="AT1928" i="1"/>
  <c r="BA1927" i="1"/>
  <c r="AT1927" i="1"/>
  <c r="BA1926" i="1"/>
  <c r="AT1926" i="1"/>
  <c r="BA1925" i="1"/>
  <c r="AT1925" i="1"/>
  <c r="BA1924" i="1"/>
  <c r="AT1924" i="1"/>
  <c r="BA1923" i="1"/>
  <c r="AT1923" i="1"/>
  <c r="BA1922" i="1"/>
  <c r="AT1922" i="1"/>
  <c r="BA1921" i="1"/>
  <c r="AT1921" i="1"/>
  <c r="BA1920" i="1"/>
  <c r="AT1920" i="1"/>
  <c r="BA1919" i="1"/>
  <c r="AT1919" i="1"/>
  <c r="BA1918" i="1"/>
  <c r="AT1918" i="1"/>
  <c r="BA1917" i="1"/>
  <c r="AT1917" i="1"/>
  <c r="BA1916" i="1"/>
  <c r="AT1916" i="1"/>
  <c r="BA1915" i="1"/>
  <c r="AT1915" i="1"/>
  <c r="BA1914" i="1"/>
  <c r="AT1914" i="1"/>
  <c r="BA1913" i="1"/>
  <c r="AT1913" i="1"/>
  <c r="BA1912" i="1"/>
  <c r="AT1912" i="1"/>
  <c r="BA1911" i="1"/>
  <c r="AT1911" i="1"/>
  <c r="BA1910" i="1"/>
  <c r="AT1910" i="1"/>
  <c r="BA1909" i="1"/>
  <c r="AT1909" i="1"/>
  <c r="BA1908" i="1"/>
  <c r="AT1908" i="1"/>
  <c r="BA1907" i="1"/>
  <c r="AT1907" i="1"/>
  <c r="BA1906" i="1"/>
  <c r="AT1906" i="1"/>
  <c r="BA1905" i="1"/>
  <c r="AT1905" i="1"/>
  <c r="BA1904" i="1"/>
  <c r="AT1904" i="1"/>
  <c r="BA1903" i="1"/>
  <c r="AT1903" i="1"/>
  <c r="BA1902" i="1"/>
  <c r="AT1902" i="1"/>
  <c r="BA1901" i="1"/>
  <c r="AT1901" i="1"/>
  <c r="BA1900" i="1"/>
  <c r="AT1900" i="1"/>
  <c r="BA1899" i="1"/>
  <c r="AT1899" i="1"/>
  <c r="BA1898" i="1"/>
  <c r="AT1898" i="1"/>
  <c r="BA1897" i="1"/>
  <c r="AT1897" i="1"/>
  <c r="BA1896" i="1"/>
  <c r="AT1896" i="1"/>
  <c r="BA1895" i="1"/>
  <c r="AT1895" i="1"/>
  <c r="BA1894" i="1"/>
  <c r="AT1894" i="1"/>
  <c r="BA1893" i="1"/>
  <c r="AT1893" i="1"/>
  <c r="BA1892" i="1"/>
  <c r="AT1892" i="1"/>
  <c r="BA1891" i="1"/>
  <c r="AT1891" i="1"/>
  <c r="BA1890" i="1"/>
  <c r="AT1890" i="1"/>
  <c r="BA1889" i="1"/>
  <c r="AT1889" i="1"/>
  <c r="BA1888" i="1"/>
  <c r="AT1888" i="1"/>
  <c r="BA1887" i="1"/>
  <c r="AT1887" i="1"/>
  <c r="BA1886" i="1"/>
  <c r="AT1886" i="1"/>
  <c r="BA1885" i="1"/>
  <c r="AT1885" i="1"/>
  <c r="BA1884" i="1"/>
  <c r="AT1884" i="1"/>
  <c r="BA1883" i="1"/>
  <c r="AT1883" i="1"/>
  <c r="BA1882" i="1"/>
  <c r="AT1882" i="1"/>
  <c r="BA1881" i="1"/>
  <c r="AT1881" i="1"/>
  <c r="BA1880" i="1"/>
  <c r="AT1880" i="1"/>
  <c r="BA1879" i="1"/>
  <c r="AT1879" i="1"/>
  <c r="BA1878" i="1"/>
  <c r="AT1878" i="1"/>
  <c r="BA1877" i="1"/>
  <c r="AT1877" i="1"/>
  <c r="BA1876" i="1"/>
  <c r="AT1876" i="1"/>
  <c r="BA1875" i="1"/>
  <c r="AT1875" i="1"/>
  <c r="BA1874" i="1"/>
  <c r="AT1874" i="1"/>
  <c r="BA1873" i="1"/>
  <c r="AT1873" i="1"/>
  <c r="BA1872" i="1"/>
  <c r="AT1872" i="1"/>
  <c r="BA1871" i="1"/>
  <c r="AT1871" i="1"/>
  <c r="BA1870" i="1"/>
  <c r="AT1870" i="1"/>
  <c r="BA1869" i="1"/>
  <c r="AT1869" i="1"/>
  <c r="BA1868" i="1"/>
  <c r="AT1868" i="1"/>
  <c r="BA1867" i="1"/>
  <c r="AT1867" i="1"/>
  <c r="BA1866" i="1"/>
  <c r="AT1866" i="1"/>
  <c r="BA1865" i="1"/>
  <c r="AT1865" i="1"/>
  <c r="BA1864" i="1"/>
  <c r="AT1864" i="1"/>
  <c r="BA1863" i="1"/>
  <c r="AT1863" i="1"/>
  <c r="BA1862" i="1"/>
  <c r="AT1862" i="1"/>
  <c r="BA1861" i="1"/>
  <c r="AT1861" i="1"/>
  <c r="BA1860" i="1"/>
  <c r="AT1860" i="1"/>
  <c r="BA1859" i="1"/>
  <c r="AT1859" i="1"/>
  <c r="BA1858" i="1"/>
  <c r="AT1858" i="1"/>
  <c r="BA1857" i="1"/>
  <c r="AT1857" i="1"/>
  <c r="BA1856" i="1"/>
  <c r="AT1856" i="1"/>
  <c r="BA1855" i="1"/>
  <c r="AT1855" i="1"/>
  <c r="BA1854" i="1"/>
  <c r="AT1854" i="1"/>
  <c r="BA1853" i="1"/>
  <c r="AT1853" i="1"/>
  <c r="BA1852" i="1"/>
  <c r="AT1852" i="1"/>
  <c r="BA1851" i="1"/>
  <c r="AT1851" i="1"/>
  <c r="BA1850" i="1"/>
  <c r="AT1850" i="1"/>
  <c r="BA1849" i="1"/>
  <c r="AT1849" i="1"/>
  <c r="BA1848" i="1"/>
  <c r="AT1848" i="1"/>
  <c r="BA1847" i="1"/>
  <c r="AT1847" i="1"/>
  <c r="BA1846" i="1"/>
  <c r="AT1846" i="1"/>
  <c r="BA1845" i="1"/>
  <c r="AT1845" i="1"/>
  <c r="BA1844" i="1"/>
  <c r="AT1844" i="1"/>
  <c r="BA1843" i="1"/>
  <c r="AT1843" i="1"/>
  <c r="BA1842" i="1"/>
  <c r="AT1842" i="1"/>
  <c r="BA1841" i="1"/>
  <c r="AT1841" i="1"/>
  <c r="BA1840" i="1"/>
  <c r="AT1840" i="1"/>
  <c r="BA1839" i="1"/>
  <c r="AT1839" i="1"/>
  <c r="BA1838" i="1"/>
  <c r="AT1838" i="1"/>
  <c r="BA1837" i="1"/>
  <c r="AT1837" i="1"/>
  <c r="BA1836" i="1"/>
  <c r="AT1836" i="1"/>
  <c r="BA1835" i="1"/>
  <c r="AT1835" i="1"/>
  <c r="BA1834" i="1"/>
  <c r="AT1834" i="1"/>
  <c r="BA1833" i="1"/>
  <c r="AT1833" i="1"/>
  <c r="BA1832" i="1"/>
  <c r="AT1832" i="1"/>
  <c r="BA1831" i="1"/>
  <c r="AT1831" i="1"/>
  <c r="BA1830" i="1"/>
  <c r="AT1830" i="1"/>
  <c r="BA1829" i="1"/>
  <c r="AT1829" i="1"/>
  <c r="BA1828" i="1"/>
  <c r="AT1828" i="1"/>
  <c r="BA1827" i="1"/>
  <c r="AT1827" i="1"/>
  <c r="BA1826" i="1"/>
  <c r="AT1826" i="1"/>
  <c r="BA1825" i="1"/>
  <c r="AT1825" i="1"/>
  <c r="BA1824" i="1"/>
  <c r="AT1824" i="1"/>
  <c r="BA1823" i="1"/>
  <c r="AT1823" i="1"/>
  <c r="BA1822" i="1"/>
  <c r="AT1822" i="1"/>
  <c r="BA1821" i="1"/>
  <c r="AT1821" i="1"/>
  <c r="BA1820" i="1"/>
  <c r="AT1820" i="1"/>
  <c r="BA1819" i="1"/>
  <c r="AT1819" i="1"/>
  <c r="BA1818" i="1"/>
  <c r="AT1818" i="1"/>
  <c r="BA1817" i="1"/>
  <c r="AT1817" i="1"/>
  <c r="BA1816" i="1"/>
  <c r="AT1816" i="1"/>
  <c r="BA1815" i="1"/>
  <c r="AT1815" i="1"/>
  <c r="BA1814" i="1"/>
  <c r="AT1814" i="1"/>
  <c r="BA1813" i="1"/>
  <c r="AT1813" i="1"/>
  <c r="BA1812" i="1"/>
  <c r="AT1812" i="1"/>
  <c r="BA1811" i="1"/>
  <c r="AT1811" i="1"/>
  <c r="BA1810" i="1"/>
  <c r="AT1810" i="1"/>
  <c r="BA1809" i="1"/>
  <c r="AT1809" i="1"/>
  <c r="BA1808" i="1"/>
  <c r="AT1808" i="1"/>
  <c r="BA1807" i="1"/>
  <c r="AT1807" i="1"/>
  <c r="BA1806" i="1"/>
  <c r="AT1806" i="1"/>
  <c r="BA1805" i="1"/>
  <c r="AT1805" i="1"/>
  <c r="BA1804" i="1"/>
  <c r="AT1804" i="1"/>
  <c r="BA1803" i="1"/>
  <c r="AT1803" i="1"/>
  <c r="BA1802" i="1"/>
  <c r="AT1802" i="1"/>
  <c r="BA1801" i="1"/>
  <c r="AT1801" i="1"/>
  <c r="BA1800" i="1"/>
  <c r="AT1800" i="1"/>
  <c r="BA1799" i="1"/>
  <c r="AT1799" i="1"/>
  <c r="BA1798" i="1"/>
  <c r="AT1798" i="1"/>
  <c r="BA1797" i="1"/>
  <c r="AT1797" i="1"/>
  <c r="BA1796" i="1"/>
  <c r="AT1796" i="1"/>
  <c r="BA1795" i="1"/>
  <c r="AT1795" i="1"/>
  <c r="BA1794" i="1"/>
  <c r="AT1794" i="1"/>
  <c r="BA1793" i="1"/>
  <c r="AT1793" i="1"/>
  <c r="BA1792" i="1"/>
  <c r="AT1792" i="1"/>
  <c r="BA1791" i="1"/>
  <c r="AT1791" i="1"/>
  <c r="BA1790" i="1"/>
  <c r="AT1790" i="1"/>
  <c r="BA1789" i="1"/>
  <c r="AT1789" i="1"/>
  <c r="BA1788" i="1"/>
  <c r="AT1788" i="1"/>
  <c r="BA1787" i="1"/>
  <c r="AT1787" i="1"/>
  <c r="BA1786" i="1"/>
  <c r="AT1786" i="1"/>
  <c r="BA1785" i="1"/>
  <c r="AT1785" i="1"/>
  <c r="BA1784" i="1"/>
  <c r="AT1784" i="1"/>
  <c r="BA1783" i="1"/>
  <c r="AT1783" i="1"/>
  <c r="BA1782" i="1"/>
  <c r="AT1782" i="1"/>
  <c r="BA1781" i="1"/>
  <c r="AT1781" i="1"/>
  <c r="BA1780" i="1"/>
  <c r="AT1780" i="1"/>
  <c r="BA1779" i="1"/>
  <c r="AT1779" i="1"/>
  <c r="BA1778" i="1"/>
  <c r="AT1778" i="1"/>
  <c r="BA1777" i="1"/>
  <c r="AT1777" i="1"/>
  <c r="BA1776" i="1"/>
  <c r="AT1776" i="1"/>
  <c r="BA1775" i="1"/>
  <c r="AT1775" i="1"/>
  <c r="BA1774" i="1"/>
  <c r="AT1774" i="1"/>
  <c r="BA1773" i="1"/>
  <c r="AT1773" i="1"/>
  <c r="BA1772" i="1"/>
  <c r="AT1772" i="1"/>
  <c r="BA1771" i="1"/>
  <c r="AT1771" i="1"/>
  <c r="BA1770" i="1"/>
  <c r="AT1770" i="1"/>
  <c r="BA1769" i="1"/>
  <c r="AT1769" i="1"/>
  <c r="BA1768" i="1"/>
  <c r="AT1768" i="1"/>
  <c r="BA1767" i="1"/>
  <c r="AT1767" i="1"/>
  <c r="BA1766" i="1"/>
  <c r="AT1766" i="1"/>
  <c r="BA1765" i="1"/>
  <c r="AT1765" i="1"/>
  <c r="BA1764" i="1"/>
  <c r="AT1764" i="1"/>
  <c r="BA1763" i="1"/>
  <c r="AT1763" i="1"/>
  <c r="BA1762" i="1"/>
  <c r="AT1762" i="1"/>
  <c r="BA1761" i="1"/>
  <c r="AT1761" i="1"/>
  <c r="BA1760" i="1"/>
  <c r="AT1760" i="1"/>
  <c r="BA1759" i="1"/>
  <c r="AT1759" i="1"/>
  <c r="BA1758" i="1"/>
  <c r="AT1758" i="1"/>
  <c r="BA1757" i="1"/>
  <c r="AT1757" i="1"/>
  <c r="BA1756" i="1"/>
  <c r="AT1756" i="1"/>
  <c r="BA1755" i="1"/>
  <c r="AT1755" i="1"/>
  <c r="BA1754" i="1"/>
  <c r="AT1754" i="1"/>
  <c r="BA1753" i="1"/>
  <c r="AT1753" i="1"/>
  <c r="BA1752" i="1"/>
  <c r="AT1752" i="1"/>
  <c r="BA1751" i="1"/>
  <c r="AT1751" i="1"/>
  <c r="BA1750" i="1"/>
  <c r="AT1750" i="1"/>
  <c r="BA1749" i="1"/>
  <c r="AT1749" i="1"/>
  <c r="BA1748" i="1"/>
  <c r="AT1748" i="1"/>
  <c r="BA1747" i="1"/>
  <c r="AT1747" i="1"/>
  <c r="BA1746" i="1"/>
  <c r="AT1746" i="1"/>
  <c r="BA1745" i="1"/>
  <c r="AT1745" i="1"/>
  <c r="BA1744" i="1"/>
  <c r="AT1744" i="1"/>
  <c r="BA1743" i="1"/>
  <c r="AT1743" i="1"/>
  <c r="BA1742" i="1"/>
  <c r="AT1742" i="1"/>
  <c r="BA1741" i="1"/>
  <c r="AT1741" i="1"/>
  <c r="BA1740" i="1"/>
  <c r="AT1740" i="1"/>
  <c r="BA1739" i="1"/>
  <c r="AT1739" i="1"/>
  <c r="BA1738" i="1"/>
  <c r="AT1738" i="1"/>
  <c r="BA1737" i="1"/>
  <c r="AT1737" i="1"/>
  <c r="BA1736" i="1"/>
  <c r="AT1736" i="1"/>
  <c r="BA1735" i="1"/>
  <c r="AT1735" i="1"/>
  <c r="BA1734" i="1"/>
  <c r="AT1734" i="1"/>
  <c r="BA1733" i="1"/>
  <c r="AT1733" i="1"/>
  <c r="B2067" i="1"/>
  <c r="C2067" i="1" s="1"/>
  <c r="B2066" i="1"/>
  <c r="C2066" i="1" s="1"/>
  <c r="B2065" i="1"/>
  <c r="C2065" i="1" s="1"/>
  <c r="B2064" i="1"/>
  <c r="C2064" i="1" s="1"/>
  <c r="B2063" i="1"/>
  <c r="C2063" i="1" s="1"/>
  <c r="B2062" i="1"/>
  <c r="C2062" i="1" s="1"/>
  <c r="B2061" i="1"/>
  <c r="C2061" i="1" s="1"/>
  <c r="B2060" i="1"/>
  <c r="C2060" i="1" s="1"/>
  <c r="B2059" i="1"/>
  <c r="C2059" i="1" s="1"/>
  <c r="B2058" i="1"/>
  <c r="C2058" i="1" s="1"/>
  <c r="B2057" i="1"/>
  <c r="C2057" i="1" s="1"/>
  <c r="B2056" i="1"/>
  <c r="C2056" i="1" s="1"/>
  <c r="B2055" i="1"/>
  <c r="C2055" i="1" s="1"/>
  <c r="B2054" i="1"/>
  <c r="C2054" i="1" s="1"/>
  <c r="B2053" i="1"/>
  <c r="C2053" i="1" s="1"/>
  <c r="B2052" i="1"/>
  <c r="C2052" i="1" s="1"/>
  <c r="B2051" i="1"/>
  <c r="C2051" i="1" s="1"/>
  <c r="B2050" i="1"/>
  <c r="C2050" i="1" s="1"/>
  <c r="B2049" i="1"/>
  <c r="C2049" i="1" s="1"/>
  <c r="B2048" i="1"/>
  <c r="C2048" i="1" s="1"/>
  <c r="B2047" i="1"/>
  <c r="C2047" i="1" s="1"/>
  <c r="B2046" i="1"/>
  <c r="C2046" i="1" s="1"/>
  <c r="B2045" i="1"/>
  <c r="C2045" i="1" s="1"/>
  <c r="B2044" i="1"/>
  <c r="C2044" i="1" s="1"/>
  <c r="B2043" i="1"/>
  <c r="C2043" i="1" s="1"/>
  <c r="B2042" i="1"/>
  <c r="C2042" i="1" s="1"/>
  <c r="B2041" i="1"/>
  <c r="C2041" i="1" s="1"/>
  <c r="B2040" i="1"/>
  <c r="C2040" i="1" s="1"/>
  <c r="B2039" i="1"/>
  <c r="C2039" i="1" s="1"/>
  <c r="B2038" i="1"/>
  <c r="C2038" i="1" s="1"/>
  <c r="B2037" i="1"/>
  <c r="C2037" i="1" s="1"/>
  <c r="B2036" i="1"/>
  <c r="C2036" i="1" s="1"/>
  <c r="B2035" i="1"/>
  <c r="C2035" i="1" s="1"/>
  <c r="B2034" i="1"/>
  <c r="C2034" i="1" s="1"/>
  <c r="B2033" i="1"/>
  <c r="C2033" i="1" s="1"/>
  <c r="B2032" i="1"/>
  <c r="C2032" i="1" s="1"/>
  <c r="B2031" i="1"/>
  <c r="C2031" i="1" s="1"/>
  <c r="B2030" i="1"/>
  <c r="C2030" i="1" s="1"/>
  <c r="B2029" i="1"/>
  <c r="C2029" i="1" s="1"/>
  <c r="B2028" i="1"/>
  <c r="C2028" i="1" s="1"/>
  <c r="B2027" i="1"/>
  <c r="C2027" i="1" s="1"/>
  <c r="B2026" i="1"/>
  <c r="C2026" i="1" s="1"/>
  <c r="B2025" i="1"/>
  <c r="C2025" i="1" s="1"/>
  <c r="B2024" i="1"/>
  <c r="C2024" i="1" s="1"/>
  <c r="B2023" i="1"/>
  <c r="C2023" i="1" s="1"/>
  <c r="B2022" i="1"/>
  <c r="C2022" i="1" s="1"/>
  <c r="B2021" i="1"/>
  <c r="C2021" i="1" s="1"/>
  <c r="B2020" i="1"/>
  <c r="C2020" i="1" s="1"/>
  <c r="B2019" i="1"/>
  <c r="C2019" i="1" s="1"/>
  <c r="B2018" i="1"/>
  <c r="C2018" i="1" s="1"/>
  <c r="B2017" i="1"/>
  <c r="C2017" i="1" s="1"/>
  <c r="B2016" i="1"/>
  <c r="C2016" i="1" s="1"/>
  <c r="B2015" i="1"/>
  <c r="C2015" i="1" s="1"/>
  <c r="B2014" i="1"/>
  <c r="C2014" i="1" s="1"/>
  <c r="B2013" i="1"/>
  <c r="C2013" i="1" s="1"/>
  <c r="B2012" i="1"/>
  <c r="C2012" i="1" s="1"/>
  <c r="B2011" i="1"/>
  <c r="C2011" i="1" s="1"/>
  <c r="B2010" i="1"/>
  <c r="C2010" i="1" s="1"/>
  <c r="B2009" i="1"/>
  <c r="C2009" i="1" s="1"/>
  <c r="B2008" i="1"/>
  <c r="C2008" i="1" s="1"/>
  <c r="B2007" i="1"/>
  <c r="C2007" i="1" s="1"/>
  <c r="B2006" i="1"/>
  <c r="C2006" i="1" s="1"/>
  <c r="B2005" i="1"/>
  <c r="C2005" i="1" s="1"/>
  <c r="B2004" i="1"/>
  <c r="C2004" i="1" s="1"/>
  <c r="B2003" i="1"/>
  <c r="C2003" i="1" s="1"/>
  <c r="B2002" i="1"/>
  <c r="C2002" i="1" s="1"/>
  <c r="B2001" i="1"/>
  <c r="C2001" i="1" s="1"/>
  <c r="B2000" i="1"/>
  <c r="C2000" i="1" s="1"/>
  <c r="B1999" i="1"/>
  <c r="C1999" i="1" s="1"/>
  <c r="B1998" i="1"/>
  <c r="C1998" i="1" s="1"/>
  <c r="B1997" i="1"/>
  <c r="C1997" i="1" s="1"/>
  <c r="B1996" i="1"/>
  <c r="C1996" i="1" s="1"/>
  <c r="B1995" i="1"/>
  <c r="C1995" i="1" s="1"/>
  <c r="B1994" i="1"/>
  <c r="C1994" i="1" s="1"/>
  <c r="B1993" i="1"/>
  <c r="C1993" i="1" s="1"/>
  <c r="B1992" i="1"/>
  <c r="C1992" i="1" s="1"/>
  <c r="B1991" i="1"/>
  <c r="C1991" i="1" s="1"/>
  <c r="B1990" i="1"/>
  <c r="C1990" i="1" s="1"/>
  <c r="B1989" i="1"/>
  <c r="C1989" i="1" s="1"/>
  <c r="B1988" i="1"/>
  <c r="C1988" i="1" s="1"/>
  <c r="B1987" i="1"/>
  <c r="C1987" i="1" s="1"/>
  <c r="B1986" i="1"/>
  <c r="C1986" i="1" s="1"/>
  <c r="B1985" i="1"/>
  <c r="C1985" i="1" s="1"/>
  <c r="B1984" i="1"/>
  <c r="C1984" i="1" s="1"/>
  <c r="B1983" i="1"/>
  <c r="C1983" i="1" s="1"/>
  <c r="B1982" i="1"/>
  <c r="C1982" i="1" s="1"/>
  <c r="B1981" i="1"/>
  <c r="C1981" i="1" s="1"/>
  <c r="B1980" i="1"/>
  <c r="C1980" i="1" s="1"/>
  <c r="B1979" i="1"/>
  <c r="C1979" i="1" s="1"/>
  <c r="B1978" i="1"/>
  <c r="C1978" i="1" s="1"/>
  <c r="B1977" i="1"/>
  <c r="C1977" i="1" s="1"/>
  <c r="B1976" i="1"/>
  <c r="C1976" i="1" s="1"/>
  <c r="B1975" i="1"/>
  <c r="C1975" i="1" s="1"/>
  <c r="B1974" i="1"/>
  <c r="C1974" i="1" s="1"/>
  <c r="B1973" i="1"/>
  <c r="C1973" i="1" s="1"/>
  <c r="B1972" i="1"/>
  <c r="C1972" i="1" s="1"/>
  <c r="B1971" i="1"/>
  <c r="C1971" i="1" s="1"/>
  <c r="B1970" i="1"/>
  <c r="C1970" i="1" s="1"/>
  <c r="B1969" i="1"/>
  <c r="C1969" i="1" s="1"/>
  <c r="B1968" i="1"/>
  <c r="C1968" i="1" s="1"/>
  <c r="B1967" i="1"/>
  <c r="C1967" i="1" s="1"/>
  <c r="B1966" i="1"/>
  <c r="C1966" i="1" s="1"/>
  <c r="B1965" i="1"/>
  <c r="C1965" i="1" s="1"/>
  <c r="B1964" i="1"/>
  <c r="C1964" i="1" s="1"/>
  <c r="B1963" i="1"/>
  <c r="C1963" i="1" s="1"/>
  <c r="B1962" i="1"/>
  <c r="C1962" i="1" s="1"/>
  <c r="B1961" i="1"/>
  <c r="C1961" i="1" s="1"/>
  <c r="B1960" i="1"/>
  <c r="C1960" i="1" s="1"/>
  <c r="B1959" i="1"/>
  <c r="C1959" i="1" s="1"/>
  <c r="B1958" i="1"/>
  <c r="C1958" i="1" s="1"/>
  <c r="B1957" i="1"/>
  <c r="C1957" i="1" s="1"/>
  <c r="B1956" i="1"/>
  <c r="C1956" i="1" s="1"/>
  <c r="B1955" i="1"/>
  <c r="C1955" i="1" s="1"/>
  <c r="B1954" i="1"/>
  <c r="C1954" i="1" s="1"/>
  <c r="B1953" i="1"/>
  <c r="C1953" i="1" s="1"/>
  <c r="B1952" i="1"/>
  <c r="C1952" i="1" s="1"/>
  <c r="B1951" i="1"/>
  <c r="C1951" i="1" s="1"/>
  <c r="B1950" i="1"/>
  <c r="C1950" i="1" s="1"/>
  <c r="B1949" i="1"/>
  <c r="C1949" i="1" s="1"/>
  <c r="B1948" i="1"/>
  <c r="C1948" i="1" s="1"/>
  <c r="B1947" i="1"/>
  <c r="C1947" i="1" s="1"/>
  <c r="B1946" i="1"/>
  <c r="C1946" i="1" s="1"/>
  <c r="B1945" i="1"/>
  <c r="C1945" i="1" s="1"/>
  <c r="B1944" i="1"/>
  <c r="C1944" i="1" s="1"/>
  <c r="B1943" i="1"/>
  <c r="C1943" i="1" s="1"/>
  <c r="B1942" i="1"/>
  <c r="C1942" i="1" s="1"/>
  <c r="B1941" i="1"/>
  <c r="C1941" i="1" s="1"/>
  <c r="B1940" i="1"/>
  <c r="C1940" i="1" s="1"/>
  <c r="B1939" i="1"/>
  <c r="C1939" i="1" s="1"/>
  <c r="B1938" i="1"/>
  <c r="C1938" i="1" s="1"/>
  <c r="B1937" i="1"/>
  <c r="C1937" i="1" s="1"/>
  <c r="B1936" i="1"/>
  <c r="C1936" i="1" s="1"/>
  <c r="B1935" i="1"/>
  <c r="C1935" i="1" s="1"/>
  <c r="B1934" i="1"/>
  <c r="C1934" i="1" s="1"/>
  <c r="B1933" i="1"/>
  <c r="C1933" i="1" s="1"/>
  <c r="B1932" i="1"/>
  <c r="C1932" i="1" s="1"/>
  <c r="B1931" i="1"/>
  <c r="C1931" i="1" s="1"/>
  <c r="B1930" i="1"/>
  <c r="C1930" i="1" s="1"/>
  <c r="B1929" i="1"/>
  <c r="C1929" i="1" s="1"/>
  <c r="B1928" i="1"/>
  <c r="C1928" i="1" s="1"/>
  <c r="B1927" i="1"/>
  <c r="C1927" i="1" s="1"/>
  <c r="B1926" i="1"/>
  <c r="C1926" i="1" s="1"/>
  <c r="B1925" i="1"/>
  <c r="C1925" i="1" s="1"/>
  <c r="B1924" i="1"/>
  <c r="C1924" i="1" s="1"/>
  <c r="B1923" i="1"/>
  <c r="C1923" i="1" s="1"/>
  <c r="B1922" i="1"/>
  <c r="C1922" i="1" s="1"/>
  <c r="B1921" i="1"/>
  <c r="C1921" i="1" s="1"/>
  <c r="B1920" i="1"/>
  <c r="C1920" i="1" s="1"/>
  <c r="B1919" i="1"/>
  <c r="C1919" i="1" s="1"/>
  <c r="B1918" i="1"/>
  <c r="C1918" i="1" s="1"/>
  <c r="B1917" i="1"/>
  <c r="C1917" i="1" s="1"/>
  <c r="B1916" i="1"/>
  <c r="C1916" i="1" s="1"/>
  <c r="B1915" i="1"/>
  <c r="C1915" i="1" s="1"/>
  <c r="B1914" i="1"/>
  <c r="C1914" i="1" s="1"/>
  <c r="B1913" i="1"/>
  <c r="C1913" i="1" s="1"/>
  <c r="B1912" i="1"/>
  <c r="C1912" i="1" s="1"/>
  <c r="B1911" i="1"/>
  <c r="C1911" i="1" s="1"/>
  <c r="B1910" i="1"/>
  <c r="C1910" i="1" s="1"/>
  <c r="B1909" i="1"/>
  <c r="C1909" i="1" s="1"/>
  <c r="B1908" i="1"/>
  <c r="C1908" i="1" s="1"/>
  <c r="B1907" i="1"/>
  <c r="C1907" i="1" s="1"/>
  <c r="B1906" i="1"/>
  <c r="C1906" i="1" s="1"/>
  <c r="B1905" i="1"/>
  <c r="C1905" i="1" s="1"/>
  <c r="B1904" i="1"/>
  <c r="C1904" i="1" s="1"/>
  <c r="B1903" i="1"/>
  <c r="C1903" i="1" s="1"/>
  <c r="B1902" i="1"/>
  <c r="C1902" i="1" s="1"/>
  <c r="B1901" i="1"/>
  <c r="C1901" i="1" s="1"/>
  <c r="B1900" i="1"/>
  <c r="C1900" i="1" s="1"/>
  <c r="B1899" i="1"/>
  <c r="C1899" i="1" s="1"/>
  <c r="B1898" i="1"/>
  <c r="C1898" i="1" s="1"/>
  <c r="B1897" i="1"/>
  <c r="C1897" i="1" s="1"/>
  <c r="B1896" i="1"/>
  <c r="C1896" i="1" s="1"/>
  <c r="B1895" i="1"/>
  <c r="C1895" i="1" s="1"/>
  <c r="B1894" i="1"/>
  <c r="C1894" i="1" s="1"/>
  <c r="B1893" i="1"/>
  <c r="C1893" i="1" s="1"/>
  <c r="B1892" i="1"/>
  <c r="C1892" i="1" s="1"/>
  <c r="B1891" i="1"/>
  <c r="C1891" i="1" s="1"/>
  <c r="B1890" i="1"/>
  <c r="C1890" i="1" s="1"/>
  <c r="B1889" i="1"/>
  <c r="C1889" i="1" s="1"/>
  <c r="B1888" i="1"/>
  <c r="C1888" i="1" s="1"/>
  <c r="B1887" i="1"/>
  <c r="C1887" i="1" s="1"/>
  <c r="B1886" i="1"/>
  <c r="C1886" i="1" s="1"/>
  <c r="B1885" i="1"/>
  <c r="C1885" i="1" s="1"/>
  <c r="B1884" i="1"/>
  <c r="C1884" i="1" s="1"/>
  <c r="B1883" i="1"/>
  <c r="C1883" i="1" s="1"/>
  <c r="B1882" i="1"/>
  <c r="C1882" i="1" s="1"/>
  <c r="B1881" i="1"/>
  <c r="C1881" i="1" s="1"/>
  <c r="B1880" i="1"/>
  <c r="C1880" i="1" s="1"/>
  <c r="B1879" i="1"/>
  <c r="C1879" i="1" s="1"/>
  <c r="B1878" i="1"/>
  <c r="C1878" i="1" s="1"/>
  <c r="B1877" i="1"/>
  <c r="C1877" i="1" s="1"/>
  <c r="B1876" i="1"/>
  <c r="C1876" i="1" s="1"/>
  <c r="B1875" i="1"/>
  <c r="C1875" i="1" s="1"/>
  <c r="B1874" i="1"/>
  <c r="C1874" i="1" s="1"/>
  <c r="B1873" i="1"/>
  <c r="C1873" i="1" s="1"/>
  <c r="B1872" i="1"/>
  <c r="C1872" i="1" s="1"/>
  <c r="B1871" i="1"/>
  <c r="C1871" i="1" s="1"/>
  <c r="B1870" i="1"/>
  <c r="C1870" i="1" s="1"/>
  <c r="B1869" i="1"/>
  <c r="C1869" i="1" s="1"/>
  <c r="B1868" i="1"/>
  <c r="C1868" i="1" s="1"/>
  <c r="B1867" i="1"/>
  <c r="C1867" i="1" s="1"/>
  <c r="B1866" i="1"/>
  <c r="C1866" i="1" s="1"/>
  <c r="B1865" i="1"/>
  <c r="C1865" i="1" s="1"/>
  <c r="B1864" i="1"/>
  <c r="C1864" i="1" s="1"/>
  <c r="B1863" i="1"/>
  <c r="C1863" i="1" s="1"/>
  <c r="B1862" i="1"/>
  <c r="C1862" i="1" s="1"/>
  <c r="B1861" i="1"/>
  <c r="C1861" i="1" s="1"/>
  <c r="B1860" i="1"/>
  <c r="C1860" i="1" s="1"/>
  <c r="B1859" i="1"/>
  <c r="C1859" i="1" s="1"/>
  <c r="B1858" i="1"/>
  <c r="C1858" i="1" s="1"/>
  <c r="B1857" i="1"/>
  <c r="C1857" i="1" s="1"/>
  <c r="B1856" i="1"/>
  <c r="C1856" i="1" s="1"/>
  <c r="B1855" i="1"/>
  <c r="C1855" i="1" s="1"/>
  <c r="B1854" i="1"/>
  <c r="C1854" i="1" s="1"/>
  <c r="B1853" i="1"/>
  <c r="C1853" i="1" s="1"/>
  <c r="B1852" i="1"/>
  <c r="C1852" i="1" s="1"/>
  <c r="B1851" i="1"/>
  <c r="C1851" i="1" s="1"/>
  <c r="B1850" i="1"/>
  <c r="C1850" i="1" s="1"/>
  <c r="B1849" i="1"/>
  <c r="C1849" i="1" s="1"/>
  <c r="B1848" i="1"/>
  <c r="C1848" i="1" s="1"/>
  <c r="B1847" i="1"/>
  <c r="C1847" i="1" s="1"/>
  <c r="B1846" i="1"/>
  <c r="C1846" i="1" s="1"/>
  <c r="B1845" i="1"/>
  <c r="C1845" i="1" s="1"/>
  <c r="B1844" i="1"/>
  <c r="C1844" i="1" s="1"/>
  <c r="B1843" i="1"/>
  <c r="C1843" i="1" s="1"/>
  <c r="B1842" i="1"/>
  <c r="C1842" i="1" s="1"/>
  <c r="B1841" i="1"/>
  <c r="C1841" i="1" s="1"/>
  <c r="B1840" i="1"/>
  <c r="C1840" i="1" s="1"/>
  <c r="B1839" i="1"/>
  <c r="C1839" i="1" s="1"/>
  <c r="B1838" i="1"/>
  <c r="C1838" i="1" s="1"/>
  <c r="B1837" i="1"/>
  <c r="C1837" i="1" s="1"/>
  <c r="B1836" i="1"/>
  <c r="C1836" i="1" s="1"/>
  <c r="B1835" i="1"/>
  <c r="C1835" i="1" s="1"/>
  <c r="B1834" i="1"/>
  <c r="C1834" i="1" s="1"/>
  <c r="B1833" i="1"/>
  <c r="C1833" i="1" s="1"/>
  <c r="B1832" i="1"/>
  <c r="C1832" i="1" s="1"/>
  <c r="B1831" i="1"/>
  <c r="C1831" i="1" s="1"/>
  <c r="B1830" i="1"/>
  <c r="C1830" i="1" s="1"/>
  <c r="B1829" i="1"/>
  <c r="C1829" i="1" s="1"/>
  <c r="B1828" i="1"/>
  <c r="C1828" i="1" s="1"/>
  <c r="B1827" i="1"/>
  <c r="C1827" i="1" s="1"/>
  <c r="B1826" i="1"/>
  <c r="C1826" i="1" s="1"/>
  <c r="B1825" i="1"/>
  <c r="C1825" i="1" s="1"/>
  <c r="B1824" i="1"/>
  <c r="C1824" i="1" s="1"/>
  <c r="B1823" i="1"/>
  <c r="C1823" i="1" s="1"/>
  <c r="B1822" i="1"/>
  <c r="C1822" i="1" s="1"/>
  <c r="B1821" i="1"/>
  <c r="C1821" i="1" s="1"/>
  <c r="B1820" i="1"/>
  <c r="C1820" i="1" s="1"/>
  <c r="B1819" i="1"/>
  <c r="C1819" i="1" s="1"/>
  <c r="B1818" i="1"/>
  <c r="C1818" i="1" s="1"/>
  <c r="B1817" i="1"/>
  <c r="C1817" i="1" s="1"/>
  <c r="B1816" i="1"/>
  <c r="C1816" i="1" s="1"/>
  <c r="B1815" i="1"/>
  <c r="C1815" i="1" s="1"/>
  <c r="B1814" i="1"/>
  <c r="C1814" i="1" s="1"/>
  <c r="B1813" i="1"/>
  <c r="C1813" i="1" s="1"/>
  <c r="B1812" i="1"/>
  <c r="C1812" i="1" s="1"/>
  <c r="B1811" i="1"/>
  <c r="C1811" i="1" s="1"/>
  <c r="B1810" i="1"/>
  <c r="C1810" i="1" s="1"/>
  <c r="B1809" i="1"/>
  <c r="C1809" i="1" s="1"/>
  <c r="B1808" i="1"/>
  <c r="C1808" i="1" s="1"/>
  <c r="B1807" i="1"/>
  <c r="C1807" i="1" s="1"/>
  <c r="B1806" i="1"/>
  <c r="C1806" i="1" s="1"/>
  <c r="B1805" i="1"/>
  <c r="C1805" i="1" s="1"/>
  <c r="B1804" i="1"/>
  <c r="C1804" i="1" s="1"/>
  <c r="B1803" i="1"/>
  <c r="C1803" i="1" s="1"/>
  <c r="B1802" i="1"/>
  <c r="C1802" i="1" s="1"/>
  <c r="B1801" i="1"/>
  <c r="C1801" i="1" s="1"/>
  <c r="B1800" i="1"/>
  <c r="C1800" i="1" s="1"/>
  <c r="B1799" i="1"/>
  <c r="C1799" i="1" s="1"/>
  <c r="B1798" i="1"/>
  <c r="C1798" i="1" s="1"/>
  <c r="B1797" i="1"/>
  <c r="C1797" i="1" s="1"/>
  <c r="B1796" i="1"/>
  <c r="C1796" i="1" s="1"/>
  <c r="B1795" i="1"/>
  <c r="C1795" i="1" s="1"/>
  <c r="B1794" i="1"/>
  <c r="C1794" i="1" s="1"/>
  <c r="B1793" i="1"/>
  <c r="C1793" i="1" s="1"/>
  <c r="B1792" i="1"/>
  <c r="C1792" i="1" s="1"/>
  <c r="B1791" i="1"/>
  <c r="C1791" i="1" s="1"/>
  <c r="B1790" i="1"/>
  <c r="C1790" i="1" s="1"/>
  <c r="B1789" i="1"/>
  <c r="C1789" i="1" s="1"/>
  <c r="B1788" i="1"/>
  <c r="C1788" i="1" s="1"/>
  <c r="B1787" i="1"/>
  <c r="C1787" i="1" s="1"/>
  <c r="B1786" i="1"/>
  <c r="C1786" i="1" s="1"/>
  <c r="B1785" i="1"/>
  <c r="C1785" i="1" s="1"/>
  <c r="B1784" i="1"/>
  <c r="C1784" i="1" s="1"/>
  <c r="B1783" i="1"/>
  <c r="C1783" i="1" s="1"/>
  <c r="B1782" i="1"/>
  <c r="C1782" i="1" s="1"/>
  <c r="B1781" i="1"/>
  <c r="C1781" i="1" s="1"/>
  <c r="B1780" i="1"/>
  <c r="C1780" i="1" s="1"/>
  <c r="B1779" i="1"/>
  <c r="C1779" i="1" s="1"/>
  <c r="B1778" i="1"/>
  <c r="C1778" i="1" s="1"/>
  <c r="B1777" i="1"/>
  <c r="C1777" i="1" s="1"/>
  <c r="B1776" i="1"/>
  <c r="C1776" i="1" s="1"/>
  <c r="B1775" i="1"/>
  <c r="C1775" i="1" s="1"/>
  <c r="B1774" i="1"/>
  <c r="C1774" i="1" s="1"/>
  <c r="B1773" i="1"/>
  <c r="C1773" i="1" s="1"/>
  <c r="B1772" i="1"/>
  <c r="C1772" i="1" s="1"/>
  <c r="B1771" i="1"/>
  <c r="C1771" i="1" s="1"/>
  <c r="B1770" i="1"/>
  <c r="C1770" i="1" s="1"/>
  <c r="B1769" i="1"/>
  <c r="C1769" i="1" s="1"/>
  <c r="B1768" i="1"/>
  <c r="C1768" i="1" s="1"/>
  <c r="B1767" i="1"/>
  <c r="C1767" i="1" s="1"/>
  <c r="B1766" i="1"/>
  <c r="C1766" i="1" s="1"/>
  <c r="B1765" i="1"/>
  <c r="C1765" i="1" s="1"/>
  <c r="B1764" i="1"/>
  <c r="C1764" i="1" s="1"/>
  <c r="B1763" i="1"/>
  <c r="C1763" i="1" s="1"/>
  <c r="B1762" i="1"/>
  <c r="C1762" i="1" s="1"/>
  <c r="B1761" i="1"/>
  <c r="C1761" i="1" s="1"/>
  <c r="B1760" i="1"/>
  <c r="C1760" i="1" s="1"/>
  <c r="B1759" i="1"/>
  <c r="C1759" i="1" s="1"/>
  <c r="B1758" i="1"/>
  <c r="C1758" i="1" s="1"/>
  <c r="B1757" i="1"/>
  <c r="C1757" i="1" s="1"/>
  <c r="B1756" i="1"/>
  <c r="C1756" i="1" s="1"/>
  <c r="B1755" i="1"/>
  <c r="C1755" i="1" s="1"/>
  <c r="B1754" i="1"/>
  <c r="C1754" i="1" s="1"/>
  <c r="B1753" i="1"/>
  <c r="C1753" i="1" s="1"/>
  <c r="B1752" i="1"/>
  <c r="C1752" i="1" s="1"/>
  <c r="B1751" i="1"/>
  <c r="C1751" i="1" s="1"/>
  <c r="B1750" i="1"/>
  <c r="C1750" i="1" s="1"/>
  <c r="B1749" i="1"/>
  <c r="C1749" i="1" s="1"/>
  <c r="B1748" i="1"/>
  <c r="C1748" i="1" s="1"/>
  <c r="B1747" i="1"/>
  <c r="C1747" i="1" s="1"/>
  <c r="B1746" i="1"/>
  <c r="C1746" i="1" s="1"/>
  <c r="B1745" i="1"/>
  <c r="C1745" i="1" s="1"/>
  <c r="B1744" i="1"/>
  <c r="C1744" i="1" s="1"/>
  <c r="B1743" i="1"/>
  <c r="C1743" i="1" s="1"/>
  <c r="B1742" i="1"/>
  <c r="C1742" i="1" s="1"/>
  <c r="B1741" i="1"/>
  <c r="C1741" i="1" s="1"/>
  <c r="B1740" i="1"/>
  <c r="C1740" i="1" s="1"/>
  <c r="B1739" i="1"/>
  <c r="C1739" i="1" s="1"/>
  <c r="B1738" i="1"/>
  <c r="C1738" i="1" s="1"/>
  <c r="B1737" i="1"/>
  <c r="C1737" i="1" s="1"/>
  <c r="B1736" i="1"/>
  <c r="C1736" i="1" s="1"/>
  <c r="B1735" i="1"/>
  <c r="C1735" i="1" s="1"/>
  <c r="B1734" i="1"/>
  <c r="C1734" i="1" s="1"/>
  <c r="B1733" i="1"/>
  <c r="C1733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W2040" i="1" l="1"/>
  <c r="W2052" i="1"/>
  <c r="W2064" i="1"/>
  <c r="W2067" i="1"/>
  <c r="W1804" i="1"/>
  <c r="W1883" i="1"/>
  <c r="W1888" i="1"/>
  <c r="W1738" i="1"/>
  <c r="W1762" i="1"/>
  <c r="W1872" i="1"/>
  <c r="W1882" i="1"/>
  <c r="W1889" i="1"/>
  <c r="W1842" i="1"/>
  <c r="W1864" i="1"/>
  <c r="W1778" i="1"/>
  <c r="W1802" i="1"/>
  <c r="W1850" i="1"/>
  <c r="W1862" i="1"/>
  <c r="W1898" i="1"/>
  <c r="W1910" i="1"/>
  <c r="W1922" i="1"/>
  <c r="W1934" i="1"/>
  <c r="W1946" i="1"/>
  <c r="W1958" i="1"/>
  <c r="W1970" i="1"/>
  <c r="W1982" i="1"/>
  <c r="W1994" i="1"/>
  <c r="W2006" i="1"/>
  <c r="W2018" i="1"/>
  <c r="W2030" i="1"/>
  <c r="W1754" i="1"/>
  <c r="W1742" i="1"/>
  <c r="W1740" i="1"/>
  <c r="W1764" i="1"/>
  <c r="W1766" i="1"/>
  <c r="W1733" i="1"/>
  <c r="W1771" i="1"/>
  <c r="W1822" i="1"/>
  <c r="W1752" i="1"/>
  <c r="W1794" i="1"/>
  <c r="W1750" i="1"/>
  <c r="W1786" i="1"/>
  <c r="W1770" i="1"/>
  <c r="W1746" i="1"/>
  <c r="W1874" i="1"/>
  <c r="W2054" i="1"/>
  <c r="W2066" i="1"/>
  <c r="W1792" i="1"/>
  <c r="W1876" i="1"/>
  <c r="W1760" i="1"/>
  <c r="W1776" i="1"/>
  <c r="W1812" i="1"/>
  <c r="W1915" i="1"/>
  <c r="W1939" i="1"/>
  <c r="W1975" i="1"/>
  <c r="W1987" i="1"/>
  <c r="W1999" i="1"/>
  <c r="W2011" i="1"/>
  <c r="W2023" i="1"/>
  <c r="W2035" i="1"/>
  <c r="W1816" i="1"/>
  <c r="W1852" i="1"/>
  <c r="W1772" i="1"/>
  <c r="W1793" i="1"/>
  <c r="W1824" i="1"/>
  <c r="W1903" i="1"/>
  <c r="W1927" i="1"/>
  <c r="W1744" i="1"/>
  <c r="W1758" i="1"/>
  <c r="W1828" i="1"/>
  <c r="W1951" i="1"/>
  <c r="W1963" i="1"/>
  <c r="W1756" i="1"/>
  <c r="W1774" i="1"/>
  <c r="W1784" i="1"/>
  <c r="W1798" i="1"/>
  <c r="W1826" i="1"/>
  <c r="W1848" i="1"/>
  <c r="W1800" i="1"/>
  <c r="W1846" i="1"/>
  <c r="W1858" i="1"/>
  <c r="W1870" i="1"/>
  <c r="W1768" i="1"/>
  <c r="W1820" i="1"/>
  <c r="W1844" i="1"/>
  <c r="W1863" i="1"/>
  <c r="W1834" i="1"/>
  <c r="W1880" i="1"/>
  <c r="W1892" i="1"/>
  <c r="W1896" i="1"/>
  <c r="W1780" i="1"/>
  <c r="W1745" i="1"/>
  <c r="W1810" i="1"/>
  <c r="W1813" i="1"/>
  <c r="W1818" i="1"/>
  <c r="W1830" i="1"/>
  <c r="W1861" i="1"/>
  <c r="W1866" i="1"/>
  <c r="W1894" i="1"/>
  <c r="W2041" i="1"/>
  <c r="W1736" i="1"/>
  <c r="W1757" i="1"/>
  <c r="W1868" i="1"/>
  <c r="W1734" i="1"/>
  <c r="W1748" i="1"/>
  <c r="W1840" i="1"/>
  <c r="W1890" i="1"/>
  <c r="W1753" i="1"/>
  <c r="W1782" i="1"/>
  <c r="W1841" i="1"/>
  <c r="W1749" i="1"/>
  <c r="W1814" i="1"/>
  <c r="W1832" i="1"/>
  <c r="W1859" i="1"/>
  <c r="W1884" i="1"/>
  <c r="W1747" i="1"/>
  <c r="W1773" i="1"/>
  <c r="W1789" i="1"/>
  <c r="W1796" i="1"/>
  <c r="W1839" i="1"/>
  <c r="W1857" i="1"/>
  <c r="W1891" i="1"/>
  <c r="W1905" i="1"/>
  <c r="W1917" i="1"/>
  <c r="W1929" i="1"/>
  <c r="W1941" i="1"/>
  <c r="W1953" i="1"/>
  <c r="W1965" i="1"/>
  <c r="W1977" i="1"/>
  <c r="W1989" i="1"/>
  <c r="W2001" i="1"/>
  <c r="W2013" i="1"/>
  <c r="W2025" i="1"/>
  <c r="W2037" i="1"/>
  <c r="W2049" i="1"/>
  <c r="W2061" i="1"/>
  <c r="W2047" i="1"/>
  <c r="W1741" i="1"/>
  <c r="W1767" i="1"/>
  <c r="W1860" i="1"/>
  <c r="W1743" i="1"/>
  <c r="W1769" i="1"/>
  <c r="W1785" i="1"/>
  <c r="W2004" i="1"/>
  <c r="W2016" i="1"/>
  <c r="W2028" i="1"/>
  <c r="W1739" i="1"/>
  <c r="W1763" i="1"/>
  <c r="W1765" i="1"/>
  <c r="W1790" i="1"/>
  <c r="W1808" i="1"/>
  <c r="W1817" i="1"/>
  <c r="W1878" i="1"/>
  <c r="W1819" i="1"/>
  <c r="W1887" i="1"/>
  <c r="W1761" i="1"/>
  <c r="W1815" i="1"/>
  <c r="W1833" i="1"/>
  <c r="W1867" i="1"/>
  <c r="W1885" i="1"/>
  <c r="W2050" i="1"/>
  <c r="W2062" i="1"/>
  <c r="W1837" i="1"/>
  <c r="W1737" i="1"/>
  <c r="W1735" i="1"/>
  <c r="W1759" i="1"/>
  <c r="W1788" i="1"/>
  <c r="W1806" i="1"/>
  <c r="W1838" i="1"/>
  <c r="W1856" i="1"/>
  <c r="W1865" i="1"/>
  <c r="W1755" i="1"/>
  <c r="W1795" i="1"/>
  <c r="W1836" i="1"/>
  <c r="W1854" i="1"/>
  <c r="W1881" i="1"/>
  <c r="W2053" i="1"/>
  <c r="W2065" i="1"/>
  <c r="W1886" i="1"/>
  <c r="W1751" i="1"/>
  <c r="W1791" i="1"/>
  <c r="W1809" i="1"/>
  <c r="W1843" i="1"/>
  <c r="W1797" i="1"/>
  <c r="W1821" i="1"/>
  <c r="W1845" i="1"/>
  <c r="W1869" i="1"/>
  <c r="W1893" i="1"/>
  <c r="W1787" i="1"/>
  <c r="W1811" i="1"/>
  <c r="W1835" i="1"/>
  <c r="W1783" i="1"/>
  <c r="W1807" i="1"/>
  <c r="W1831" i="1"/>
  <c r="W1855" i="1"/>
  <c r="W1879" i="1"/>
  <c r="W1781" i="1"/>
  <c r="W1805" i="1"/>
  <c r="W1829" i="1"/>
  <c r="W1853" i="1"/>
  <c r="W1877" i="1"/>
  <c r="W1779" i="1"/>
  <c r="W1803" i="1"/>
  <c r="W1827" i="1"/>
  <c r="W1851" i="1"/>
  <c r="W1875" i="1"/>
  <c r="W1777" i="1"/>
  <c r="W1801" i="1"/>
  <c r="W1825" i="1"/>
  <c r="W1873" i="1"/>
  <c r="W1897" i="1"/>
  <c r="W1902" i="1"/>
  <c r="W1914" i="1"/>
  <c r="W1926" i="1"/>
  <c r="W1938" i="1"/>
  <c r="W1950" i="1"/>
  <c r="W1962" i="1"/>
  <c r="W1974" i="1"/>
  <c r="W1986" i="1"/>
  <c r="W1849" i="1"/>
  <c r="W1775" i="1"/>
  <c r="W1799" i="1"/>
  <c r="W1823" i="1"/>
  <c r="W1847" i="1"/>
  <c r="W1871" i="1"/>
  <c r="W1895" i="1"/>
  <c r="W1900" i="1"/>
  <c r="W1912" i="1"/>
  <c r="W1924" i="1"/>
  <c r="W1936" i="1"/>
  <c r="W1948" i="1"/>
  <c r="W1960" i="1"/>
  <c r="W1972" i="1"/>
  <c r="W1984" i="1"/>
  <c r="W1996" i="1"/>
  <c r="W2008" i="1"/>
  <c r="W2020" i="1"/>
  <c r="W2032" i="1"/>
  <c r="W2044" i="1"/>
  <c r="W2056" i="1"/>
  <c r="W2042" i="1"/>
  <c r="W2059" i="1"/>
  <c r="W1908" i="1"/>
  <c r="W1932" i="1"/>
  <c r="W1956" i="1"/>
  <c r="W1980" i="1"/>
  <c r="W2045" i="1"/>
  <c r="W2057" i="1"/>
  <c r="W1920" i="1"/>
  <c r="W1944" i="1"/>
  <c r="W1968" i="1"/>
  <c r="W1992" i="1"/>
  <c r="W1901" i="1"/>
  <c r="W1913" i="1"/>
  <c r="W1925" i="1"/>
  <c r="W1937" i="1"/>
  <c r="W1949" i="1"/>
  <c r="W1961" i="1"/>
  <c r="W1973" i="1"/>
  <c r="W1985" i="1"/>
  <c r="W1997" i="1"/>
  <c r="W2009" i="1"/>
  <c r="W2021" i="1"/>
  <c r="W2033" i="1"/>
  <c r="W1906" i="1"/>
  <c r="W1918" i="1"/>
  <c r="W1930" i="1"/>
  <c r="W1942" i="1"/>
  <c r="W1954" i="1"/>
  <c r="W1966" i="1"/>
  <c r="W1978" i="1"/>
  <c r="W1990" i="1"/>
  <c r="W2002" i="1"/>
  <c r="W2014" i="1"/>
  <c r="W2026" i="1"/>
  <c r="W2038" i="1"/>
  <c r="W1899" i="1"/>
  <c r="W1911" i="1"/>
  <c r="W1923" i="1"/>
  <c r="W1935" i="1"/>
  <c r="W1947" i="1"/>
  <c r="W1959" i="1"/>
  <c r="W1971" i="1"/>
  <c r="W1983" i="1"/>
  <c r="W1995" i="1"/>
  <c r="W2007" i="1"/>
  <c r="W2019" i="1"/>
  <c r="W2031" i="1"/>
  <c r="W2043" i="1"/>
  <c r="W2055" i="1"/>
  <c r="W2048" i="1"/>
  <c r="W2060" i="1"/>
  <c r="W1904" i="1"/>
  <c r="W1916" i="1"/>
  <c r="W1928" i="1"/>
  <c r="W1940" i="1"/>
  <c r="W1952" i="1"/>
  <c r="W1964" i="1"/>
  <c r="W1976" i="1"/>
  <c r="W1988" i="1"/>
  <c r="W2000" i="1"/>
  <c r="W2012" i="1"/>
  <c r="W2024" i="1"/>
  <c r="W2036" i="1"/>
  <c r="W1909" i="1"/>
  <c r="W1921" i="1"/>
  <c r="W1933" i="1"/>
  <c r="W1945" i="1"/>
  <c r="W1957" i="1"/>
  <c r="W1969" i="1"/>
  <c r="W1981" i="1"/>
  <c r="W1993" i="1"/>
  <c r="W2005" i="1"/>
  <c r="W2017" i="1"/>
  <c r="W2029" i="1"/>
  <c r="W1998" i="1"/>
  <c r="W2010" i="1"/>
  <c r="W2022" i="1"/>
  <c r="W2034" i="1"/>
  <c r="W2046" i="1"/>
  <c r="W2058" i="1"/>
  <c r="W1907" i="1"/>
  <c r="W1919" i="1"/>
  <c r="W1931" i="1"/>
  <c r="W1943" i="1"/>
  <c r="W1955" i="1"/>
  <c r="W1967" i="1"/>
  <c r="W1979" i="1"/>
  <c r="W1991" i="1"/>
  <c r="W2003" i="1"/>
  <c r="W2015" i="1"/>
  <c r="W2027" i="1"/>
  <c r="W2039" i="1"/>
  <c r="W2051" i="1"/>
  <c r="W2063" i="1"/>
  <c r="C2" i="13" l="1"/>
  <c r="C3" i="13" s="1"/>
  <c r="C4" i="13" s="1"/>
  <c r="C5" i="13" l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72" i="13" l="1"/>
  <c r="C132" i="13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26" i="4" l="1"/>
  <c r="BI26" i="4"/>
  <c r="BB26" i="4"/>
  <c r="AG26" i="4" l="1"/>
  <c r="BP26" i="4"/>
  <c r="AU26" i="4"/>
  <c r="AN26" i="4"/>
  <c r="Z26" i="4"/>
  <c r="S26" i="4"/>
  <c r="L26" i="4"/>
  <c r="E26" i="4"/>
  <c r="CJ2182" i="1"/>
  <c r="CC2182" i="1"/>
  <c r="BV2182" i="1"/>
  <c r="BO2182" i="1"/>
  <c r="BH2182" i="1"/>
  <c r="BA2182" i="1"/>
  <c r="AT2182" i="1"/>
  <c r="AM2182" i="1"/>
  <c r="AF2182" i="1"/>
  <c r="Y2182" i="1"/>
  <c r="B2182" i="1"/>
  <c r="C2182" i="1" s="1"/>
  <c r="W2182" i="1" l="1"/>
  <c r="C37" i="3" l="1"/>
  <c r="C51" i="3"/>
  <c r="C48" i="3"/>
  <c r="V721" i="12" l="1"/>
  <c r="U721" i="12"/>
  <c r="S721" i="12"/>
  <c r="R721" i="12"/>
  <c r="P721" i="12"/>
  <c r="V720" i="12"/>
  <c r="U720" i="12"/>
  <c r="S720" i="12"/>
  <c r="R720" i="12"/>
  <c r="P720" i="12"/>
  <c r="V719" i="12"/>
  <c r="U719" i="12"/>
  <c r="S719" i="12"/>
  <c r="R719" i="12"/>
  <c r="P719" i="12"/>
  <c r="V718" i="12"/>
  <c r="U718" i="12"/>
  <c r="S718" i="12"/>
  <c r="R718" i="12"/>
  <c r="P718" i="12"/>
  <c r="V717" i="12"/>
  <c r="U717" i="12"/>
  <c r="S717" i="12"/>
  <c r="R717" i="12"/>
  <c r="P717" i="12"/>
  <c r="V716" i="12"/>
  <c r="U716" i="12"/>
  <c r="S716" i="12"/>
  <c r="R716" i="12"/>
  <c r="P716" i="12"/>
  <c r="V715" i="12"/>
  <c r="U715" i="12"/>
  <c r="S715" i="12"/>
  <c r="R715" i="12"/>
  <c r="P715" i="12"/>
  <c r="V714" i="12"/>
  <c r="U714" i="12"/>
  <c r="S714" i="12"/>
  <c r="R714" i="12"/>
  <c r="P714" i="12"/>
  <c r="V713" i="12"/>
  <c r="U713" i="12"/>
  <c r="S713" i="12"/>
  <c r="R713" i="12"/>
  <c r="P713" i="12"/>
  <c r="V712" i="12"/>
  <c r="U712" i="12"/>
  <c r="S712" i="12"/>
  <c r="R712" i="12"/>
  <c r="P712" i="12"/>
  <c r="V711" i="12"/>
  <c r="U711" i="12"/>
  <c r="S711" i="12"/>
  <c r="R711" i="12"/>
  <c r="P711" i="12"/>
  <c r="V710" i="12"/>
  <c r="U710" i="12"/>
  <c r="S710" i="12"/>
  <c r="R710" i="12"/>
  <c r="P710" i="12"/>
  <c r="V709" i="12"/>
  <c r="U709" i="12"/>
  <c r="S709" i="12"/>
  <c r="R709" i="12"/>
  <c r="P709" i="12"/>
  <c r="V708" i="12"/>
  <c r="U708" i="12"/>
  <c r="S708" i="12"/>
  <c r="R708" i="12"/>
  <c r="P708" i="12"/>
  <c r="V707" i="12"/>
  <c r="U707" i="12"/>
  <c r="S707" i="12"/>
  <c r="R707" i="12"/>
  <c r="P707" i="12"/>
  <c r="V706" i="12"/>
  <c r="U706" i="12"/>
  <c r="S706" i="12"/>
  <c r="R706" i="12"/>
  <c r="P706" i="12"/>
  <c r="V705" i="12"/>
  <c r="U705" i="12"/>
  <c r="S705" i="12"/>
  <c r="R705" i="12"/>
  <c r="P705" i="12"/>
  <c r="V704" i="12"/>
  <c r="U704" i="12"/>
  <c r="S704" i="12"/>
  <c r="R704" i="12"/>
  <c r="P704" i="12"/>
  <c r="V703" i="12"/>
  <c r="U703" i="12"/>
  <c r="S703" i="12"/>
  <c r="R703" i="12"/>
  <c r="P703" i="12"/>
  <c r="V702" i="12"/>
  <c r="U702" i="12"/>
  <c r="S702" i="12"/>
  <c r="R702" i="12"/>
  <c r="P702" i="12"/>
  <c r="V701" i="12"/>
  <c r="U701" i="12"/>
  <c r="S701" i="12"/>
  <c r="R701" i="12"/>
  <c r="P701" i="12"/>
  <c r="V700" i="12"/>
  <c r="U700" i="12"/>
  <c r="S700" i="12"/>
  <c r="R700" i="12"/>
  <c r="P700" i="12"/>
  <c r="V699" i="12"/>
  <c r="U699" i="12"/>
  <c r="S699" i="12"/>
  <c r="R699" i="12"/>
  <c r="P699" i="12"/>
  <c r="V698" i="12"/>
  <c r="U698" i="12"/>
  <c r="S698" i="12"/>
  <c r="R698" i="12"/>
  <c r="P698" i="12"/>
  <c r="V697" i="12"/>
  <c r="U697" i="12"/>
  <c r="S697" i="12"/>
  <c r="R697" i="12"/>
  <c r="P697" i="12"/>
  <c r="V696" i="12"/>
  <c r="U696" i="12"/>
  <c r="S696" i="12"/>
  <c r="R696" i="12"/>
  <c r="P696" i="12"/>
  <c r="V695" i="12"/>
  <c r="U695" i="12"/>
  <c r="S695" i="12"/>
  <c r="R695" i="12"/>
  <c r="P695" i="12"/>
  <c r="V694" i="12"/>
  <c r="U694" i="12"/>
  <c r="S694" i="12"/>
  <c r="R694" i="12"/>
  <c r="P694" i="12"/>
  <c r="V693" i="12"/>
  <c r="U693" i="12"/>
  <c r="S693" i="12"/>
  <c r="R693" i="12"/>
  <c r="P693" i="12"/>
  <c r="V692" i="12"/>
  <c r="U692" i="12"/>
  <c r="S692" i="12"/>
  <c r="R692" i="12"/>
  <c r="P692" i="12"/>
  <c r="V691" i="12"/>
  <c r="U691" i="12"/>
  <c r="S691" i="12"/>
  <c r="R691" i="12"/>
  <c r="P691" i="12"/>
  <c r="V690" i="12"/>
  <c r="U690" i="12"/>
  <c r="S690" i="12"/>
  <c r="R690" i="12"/>
  <c r="P690" i="12"/>
  <c r="V689" i="12"/>
  <c r="U689" i="12"/>
  <c r="S689" i="12"/>
  <c r="R689" i="12"/>
  <c r="P689" i="12"/>
  <c r="V688" i="12"/>
  <c r="U688" i="12"/>
  <c r="S688" i="12"/>
  <c r="R688" i="12"/>
  <c r="P688" i="12"/>
  <c r="V687" i="12"/>
  <c r="U687" i="12"/>
  <c r="S687" i="12"/>
  <c r="R687" i="12"/>
  <c r="P687" i="12"/>
  <c r="V686" i="12"/>
  <c r="U686" i="12"/>
  <c r="S686" i="12"/>
  <c r="R686" i="12"/>
  <c r="P686" i="12"/>
  <c r="V685" i="12"/>
  <c r="U685" i="12"/>
  <c r="S685" i="12"/>
  <c r="R685" i="12"/>
  <c r="P685" i="12"/>
  <c r="V684" i="12"/>
  <c r="U684" i="12"/>
  <c r="S684" i="12"/>
  <c r="R684" i="12"/>
  <c r="P684" i="12"/>
  <c r="V683" i="12"/>
  <c r="U683" i="12"/>
  <c r="S683" i="12"/>
  <c r="R683" i="12"/>
  <c r="P683" i="12"/>
  <c r="V682" i="12"/>
  <c r="U682" i="12"/>
  <c r="S682" i="12"/>
  <c r="R682" i="12"/>
  <c r="P682" i="12"/>
  <c r="V681" i="12"/>
  <c r="U681" i="12"/>
  <c r="S681" i="12"/>
  <c r="R681" i="12"/>
  <c r="P681" i="12"/>
  <c r="V680" i="12"/>
  <c r="U680" i="12"/>
  <c r="S680" i="12"/>
  <c r="R680" i="12"/>
  <c r="P680" i="12"/>
  <c r="V679" i="12"/>
  <c r="U679" i="12"/>
  <c r="S679" i="12"/>
  <c r="R679" i="12"/>
  <c r="P679" i="12"/>
  <c r="V678" i="12"/>
  <c r="U678" i="12"/>
  <c r="S678" i="12"/>
  <c r="R678" i="12"/>
  <c r="P678" i="12"/>
  <c r="V677" i="12"/>
  <c r="U677" i="12"/>
  <c r="S677" i="12"/>
  <c r="R677" i="12"/>
  <c r="P677" i="12"/>
  <c r="V676" i="12"/>
  <c r="U676" i="12"/>
  <c r="S676" i="12"/>
  <c r="R676" i="12"/>
  <c r="P676" i="12"/>
  <c r="V675" i="12"/>
  <c r="U675" i="12"/>
  <c r="S675" i="12"/>
  <c r="R675" i="12"/>
  <c r="P675" i="12"/>
  <c r="V674" i="12"/>
  <c r="U674" i="12"/>
  <c r="S674" i="12"/>
  <c r="R674" i="12"/>
  <c r="P674" i="12"/>
  <c r="V673" i="12"/>
  <c r="U673" i="12"/>
  <c r="S673" i="12"/>
  <c r="R673" i="12"/>
  <c r="P673" i="12"/>
  <c r="V672" i="12"/>
  <c r="U672" i="12"/>
  <c r="S672" i="12"/>
  <c r="R672" i="12"/>
  <c r="P672" i="12"/>
  <c r="V671" i="12"/>
  <c r="U671" i="12"/>
  <c r="S671" i="12"/>
  <c r="R671" i="12"/>
  <c r="P671" i="12"/>
  <c r="V670" i="12"/>
  <c r="U670" i="12"/>
  <c r="S670" i="12"/>
  <c r="R670" i="12"/>
  <c r="P670" i="12"/>
  <c r="V669" i="12"/>
  <c r="U669" i="12"/>
  <c r="S669" i="12"/>
  <c r="R669" i="12"/>
  <c r="P669" i="12"/>
  <c r="V668" i="12"/>
  <c r="U668" i="12"/>
  <c r="S668" i="12"/>
  <c r="R668" i="12"/>
  <c r="P668" i="12"/>
  <c r="V667" i="12"/>
  <c r="U667" i="12"/>
  <c r="S667" i="12"/>
  <c r="R667" i="12"/>
  <c r="P667" i="12"/>
  <c r="V666" i="12"/>
  <c r="U666" i="12"/>
  <c r="S666" i="12"/>
  <c r="R666" i="12"/>
  <c r="P666" i="12"/>
  <c r="V665" i="12"/>
  <c r="U665" i="12"/>
  <c r="S665" i="12"/>
  <c r="R665" i="12"/>
  <c r="P665" i="12"/>
  <c r="V664" i="12"/>
  <c r="U664" i="12"/>
  <c r="S664" i="12"/>
  <c r="R664" i="12"/>
  <c r="P664" i="12"/>
  <c r="V663" i="12"/>
  <c r="U663" i="12"/>
  <c r="S663" i="12"/>
  <c r="R663" i="12"/>
  <c r="P663" i="12"/>
  <c r="V662" i="12"/>
  <c r="U662" i="12"/>
  <c r="S662" i="12"/>
  <c r="R662" i="12"/>
  <c r="P662" i="12"/>
  <c r="V661" i="12"/>
  <c r="U661" i="12"/>
  <c r="S661" i="12"/>
  <c r="R661" i="12"/>
  <c r="P661" i="12"/>
  <c r="V660" i="12"/>
  <c r="U660" i="12"/>
  <c r="S660" i="12"/>
  <c r="R660" i="12"/>
  <c r="P660" i="12"/>
  <c r="V659" i="12"/>
  <c r="U659" i="12"/>
  <c r="S659" i="12"/>
  <c r="R659" i="12"/>
  <c r="P659" i="12"/>
  <c r="V658" i="12"/>
  <c r="U658" i="12"/>
  <c r="S658" i="12"/>
  <c r="R658" i="12"/>
  <c r="P658" i="12"/>
  <c r="V657" i="12"/>
  <c r="U657" i="12"/>
  <c r="S657" i="12"/>
  <c r="R657" i="12"/>
  <c r="P657" i="12"/>
  <c r="V656" i="12"/>
  <c r="U656" i="12"/>
  <c r="S656" i="12"/>
  <c r="R656" i="12"/>
  <c r="P656" i="12"/>
  <c r="V655" i="12"/>
  <c r="U655" i="12"/>
  <c r="S655" i="12"/>
  <c r="R655" i="12"/>
  <c r="P655" i="12"/>
  <c r="V654" i="12"/>
  <c r="U654" i="12"/>
  <c r="S654" i="12"/>
  <c r="R654" i="12"/>
  <c r="P654" i="12"/>
  <c r="V653" i="12"/>
  <c r="U653" i="12"/>
  <c r="S653" i="12"/>
  <c r="R653" i="12"/>
  <c r="P653" i="12"/>
  <c r="V652" i="12"/>
  <c r="U652" i="12"/>
  <c r="S652" i="12"/>
  <c r="R652" i="12"/>
  <c r="P652" i="12"/>
  <c r="V651" i="12"/>
  <c r="U651" i="12"/>
  <c r="S651" i="12"/>
  <c r="R651" i="12"/>
  <c r="P651" i="12"/>
  <c r="V650" i="12"/>
  <c r="U650" i="12"/>
  <c r="S650" i="12"/>
  <c r="R650" i="12"/>
  <c r="P650" i="12"/>
  <c r="V649" i="12"/>
  <c r="U649" i="12"/>
  <c r="S649" i="12"/>
  <c r="R649" i="12"/>
  <c r="P649" i="12"/>
  <c r="V648" i="12"/>
  <c r="U648" i="12"/>
  <c r="S648" i="12"/>
  <c r="R648" i="12"/>
  <c r="P648" i="12"/>
  <c r="V647" i="12"/>
  <c r="U647" i="12"/>
  <c r="S647" i="12"/>
  <c r="R647" i="12"/>
  <c r="P647" i="12"/>
  <c r="V646" i="12"/>
  <c r="U646" i="12"/>
  <c r="S646" i="12"/>
  <c r="R646" i="12"/>
  <c r="P646" i="12"/>
  <c r="V645" i="12"/>
  <c r="U645" i="12"/>
  <c r="S645" i="12"/>
  <c r="R645" i="12"/>
  <c r="P645" i="12"/>
  <c r="V644" i="12"/>
  <c r="U644" i="12"/>
  <c r="S644" i="12"/>
  <c r="R644" i="12"/>
  <c r="P644" i="12"/>
  <c r="V643" i="12"/>
  <c r="U643" i="12"/>
  <c r="S643" i="12"/>
  <c r="R643" i="12"/>
  <c r="P643" i="12"/>
  <c r="V642" i="12"/>
  <c r="U642" i="12"/>
  <c r="S642" i="12"/>
  <c r="R642" i="12"/>
  <c r="P642" i="12"/>
  <c r="V641" i="12"/>
  <c r="U641" i="12"/>
  <c r="S641" i="12"/>
  <c r="R641" i="12"/>
  <c r="P641" i="12"/>
  <c r="V640" i="12"/>
  <c r="U640" i="12"/>
  <c r="S640" i="12"/>
  <c r="R640" i="12"/>
  <c r="P640" i="12"/>
  <c r="V639" i="12"/>
  <c r="U639" i="12"/>
  <c r="S639" i="12"/>
  <c r="R639" i="12"/>
  <c r="P639" i="12"/>
  <c r="V638" i="12"/>
  <c r="U638" i="12"/>
  <c r="S638" i="12"/>
  <c r="R638" i="12"/>
  <c r="P638" i="12"/>
  <c r="V637" i="12"/>
  <c r="U637" i="12"/>
  <c r="S637" i="12"/>
  <c r="R637" i="12"/>
  <c r="P637" i="12"/>
  <c r="V636" i="12"/>
  <c r="U636" i="12"/>
  <c r="S636" i="12"/>
  <c r="R636" i="12"/>
  <c r="P636" i="12"/>
  <c r="V635" i="12"/>
  <c r="U635" i="12"/>
  <c r="S635" i="12"/>
  <c r="R635" i="12"/>
  <c r="P635" i="12"/>
  <c r="V634" i="12"/>
  <c r="U634" i="12"/>
  <c r="S634" i="12"/>
  <c r="R634" i="12"/>
  <c r="P634" i="12"/>
  <c r="V633" i="12"/>
  <c r="U633" i="12"/>
  <c r="S633" i="12"/>
  <c r="R633" i="12"/>
  <c r="P633" i="12"/>
  <c r="V632" i="12"/>
  <c r="U632" i="12"/>
  <c r="S632" i="12"/>
  <c r="R632" i="12"/>
  <c r="P632" i="12"/>
  <c r="V631" i="12"/>
  <c r="U631" i="12"/>
  <c r="S631" i="12"/>
  <c r="R631" i="12"/>
  <c r="P631" i="12"/>
  <c r="V630" i="12"/>
  <c r="U630" i="12"/>
  <c r="S630" i="12"/>
  <c r="R630" i="12"/>
  <c r="P630" i="12"/>
  <c r="V629" i="12"/>
  <c r="U629" i="12"/>
  <c r="S629" i="12"/>
  <c r="R629" i="12"/>
  <c r="P629" i="12"/>
  <c r="V628" i="12"/>
  <c r="U628" i="12"/>
  <c r="S628" i="12"/>
  <c r="R628" i="12"/>
  <c r="P628" i="12"/>
  <c r="V627" i="12"/>
  <c r="U627" i="12"/>
  <c r="S627" i="12"/>
  <c r="R627" i="12"/>
  <c r="P627" i="12"/>
  <c r="V626" i="12"/>
  <c r="U626" i="12"/>
  <c r="S626" i="12"/>
  <c r="R626" i="12"/>
  <c r="P626" i="12"/>
  <c r="V625" i="12"/>
  <c r="U625" i="12"/>
  <c r="S625" i="12"/>
  <c r="R625" i="12"/>
  <c r="P625" i="12"/>
  <c r="V624" i="12"/>
  <c r="U624" i="12"/>
  <c r="S624" i="12"/>
  <c r="R624" i="12"/>
  <c r="P624" i="12"/>
  <c r="V623" i="12"/>
  <c r="U623" i="12"/>
  <c r="S623" i="12"/>
  <c r="R623" i="12"/>
  <c r="P623" i="12"/>
  <c r="V622" i="12"/>
  <c r="U622" i="12"/>
  <c r="S622" i="12"/>
  <c r="R622" i="12"/>
  <c r="P622" i="12"/>
  <c r="V621" i="12"/>
  <c r="U621" i="12"/>
  <c r="S621" i="12"/>
  <c r="R621" i="12"/>
  <c r="P621" i="12"/>
  <c r="V620" i="12"/>
  <c r="U620" i="12"/>
  <c r="S620" i="12"/>
  <c r="R620" i="12"/>
  <c r="P620" i="12"/>
  <c r="V619" i="12"/>
  <c r="U619" i="12"/>
  <c r="S619" i="12"/>
  <c r="R619" i="12"/>
  <c r="P619" i="12"/>
  <c r="V618" i="12"/>
  <c r="U618" i="12"/>
  <c r="S618" i="12"/>
  <c r="R618" i="12"/>
  <c r="P618" i="12"/>
  <c r="V617" i="12"/>
  <c r="U617" i="12"/>
  <c r="S617" i="12"/>
  <c r="R617" i="12"/>
  <c r="P617" i="12"/>
  <c r="V616" i="12"/>
  <c r="U616" i="12"/>
  <c r="S616" i="12"/>
  <c r="R616" i="12"/>
  <c r="P616" i="12"/>
  <c r="V615" i="12"/>
  <c r="U615" i="12"/>
  <c r="S615" i="12"/>
  <c r="R615" i="12"/>
  <c r="P615" i="12"/>
  <c r="V614" i="12"/>
  <c r="U614" i="12"/>
  <c r="S614" i="12"/>
  <c r="R614" i="12"/>
  <c r="P614" i="12"/>
  <c r="V613" i="12"/>
  <c r="U613" i="12"/>
  <c r="S613" i="12"/>
  <c r="R613" i="12"/>
  <c r="P613" i="12"/>
  <c r="V612" i="12"/>
  <c r="U612" i="12"/>
  <c r="S612" i="12"/>
  <c r="R612" i="12"/>
  <c r="P612" i="12"/>
  <c r="V611" i="12"/>
  <c r="U611" i="12"/>
  <c r="S611" i="12"/>
  <c r="R611" i="12"/>
  <c r="P611" i="12"/>
  <c r="V610" i="12"/>
  <c r="U610" i="12"/>
  <c r="S610" i="12"/>
  <c r="R610" i="12"/>
  <c r="P610" i="12"/>
  <c r="V609" i="12"/>
  <c r="U609" i="12"/>
  <c r="S609" i="12"/>
  <c r="R609" i="12"/>
  <c r="P609" i="12"/>
  <c r="V608" i="12"/>
  <c r="U608" i="12"/>
  <c r="S608" i="12"/>
  <c r="R608" i="12"/>
  <c r="P608" i="12"/>
  <c r="V607" i="12"/>
  <c r="U607" i="12"/>
  <c r="S607" i="12"/>
  <c r="R607" i="12"/>
  <c r="P607" i="12"/>
  <c r="V606" i="12"/>
  <c r="U606" i="12"/>
  <c r="S606" i="12"/>
  <c r="R606" i="12"/>
  <c r="P606" i="12"/>
  <c r="V605" i="12"/>
  <c r="U605" i="12"/>
  <c r="S605" i="12"/>
  <c r="R605" i="12"/>
  <c r="P605" i="12"/>
  <c r="V604" i="12"/>
  <c r="U604" i="12"/>
  <c r="S604" i="12"/>
  <c r="R604" i="12"/>
  <c r="P604" i="12"/>
  <c r="V603" i="12"/>
  <c r="U603" i="12"/>
  <c r="S603" i="12"/>
  <c r="R603" i="12"/>
  <c r="P603" i="12"/>
  <c r="V602" i="12"/>
  <c r="U602" i="12"/>
  <c r="S602" i="12"/>
  <c r="R602" i="12"/>
  <c r="P602" i="12"/>
  <c r="V601" i="12"/>
  <c r="U601" i="12"/>
  <c r="S601" i="12"/>
  <c r="R601" i="12"/>
  <c r="P601" i="12"/>
  <c r="V600" i="12"/>
  <c r="U600" i="12"/>
  <c r="S600" i="12"/>
  <c r="R600" i="12"/>
  <c r="P600" i="12"/>
  <c r="V599" i="12"/>
  <c r="U599" i="12"/>
  <c r="S599" i="12"/>
  <c r="R599" i="12"/>
  <c r="P599" i="12"/>
  <c r="V598" i="12"/>
  <c r="U598" i="12"/>
  <c r="S598" i="12"/>
  <c r="R598" i="12"/>
  <c r="P598" i="12"/>
  <c r="V597" i="12"/>
  <c r="U597" i="12"/>
  <c r="S597" i="12"/>
  <c r="R597" i="12"/>
  <c r="P597" i="12"/>
  <c r="V596" i="12"/>
  <c r="U596" i="12"/>
  <c r="S596" i="12"/>
  <c r="R596" i="12"/>
  <c r="P596" i="12"/>
  <c r="V595" i="12"/>
  <c r="U595" i="12"/>
  <c r="S595" i="12"/>
  <c r="R595" i="12"/>
  <c r="P595" i="12"/>
  <c r="V594" i="12"/>
  <c r="U594" i="12"/>
  <c r="S594" i="12"/>
  <c r="R594" i="12"/>
  <c r="P594" i="12"/>
  <c r="V593" i="12"/>
  <c r="U593" i="12"/>
  <c r="S593" i="12"/>
  <c r="R593" i="12"/>
  <c r="P593" i="12"/>
  <c r="V592" i="12"/>
  <c r="U592" i="12"/>
  <c r="S592" i="12"/>
  <c r="R592" i="12"/>
  <c r="P592" i="12"/>
  <c r="V591" i="12"/>
  <c r="U591" i="12"/>
  <c r="S591" i="12"/>
  <c r="R591" i="12"/>
  <c r="P591" i="12"/>
  <c r="V590" i="12"/>
  <c r="U590" i="12"/>
  <c r="S590" i="12"/>
  <c r="R590" i="12"/>
  <c r="P590" i="12"/>
  <c r="V589" i="12"/>
  <c r="U589" i="12"/>
  <c r="S589" i="12"/>
  <c r="R589" i="12"/>
  <c r="P589" i="12"/>
  <c r="V588" i="12"/>
  <c r="U588" i="12"/>
  <c r="S588" i="12"/>
  <c r="R588" i="12"/>
  <c r="P588" i="12"/>
  <c r="V587" i="12"/>
  <c r="U587" i="12"/>
  <c r="S587" i="12"/>
  <c r="R587" i="12"/>
  <c r="P587" i="12"/>
  <c r="V586" i="12"/>
  <c r="U586" i="12"/>
  <c r="S586" i="12"/>
  <c r="R586" i="12"/>
  <c r="P586" i="12"/>
  <c r="V585" i="12"/>
  <c r="U585" i="12"/>
  <c r="S585" i="12"/>
  <c r="R585" i="12"/>
  <c r="P585" i="12"/>
  <c r="V584" i="12"/>
  <c r="U584" i="12"/>
  <c r="S584" i="12"/>
  <c r="R584" i="12"/>
  <c r="P584" i="12"/>
  <c r="V583" i="12"/>
  <c r="U583" i="12"/>
  <c r="S583" i="12"/>
  <c r="R583" i="12"/>
  <c r="P583" i="12"/>
  <c r="V582" i="12"/>
  <c r="U582" i="12"/>
  <c r="S582" i="12"/>
  <c r="R582" i="12"/>
  <c r="P582" i="12"/>
  <c r="V581" i="12"/>
  <c r="U581" i="12"/>
  <c r="S581" i="12"/>
  <c r="R581" i="12"/>
  <c r="P581" i="12"/>
  <c r="V580" i="12"/>
  <c r="U580" i="12"/>
  <c r="S580" i="12"/>
  <c r="R580" i="12"/>
  <c r="P580" i="12"/>
  <c r="V579" i="12"/>
  <c r="U579" i="12"/>
  <c r="S579" i="12"/>
  <c r="R579" i="12"/>
  <c r="P579" i="12"/>
  <c r="V578" i="12"/>
  <c r="U578" i="12"/>
  <c r="S578" i="12"/>
  <c r="R578" i="12"/>
  <c r="P578" i="12"/>
  <c r="V577" i="12"/>
  <c r="U577" i="12"/>
  <c r="S577" i="12"/>
  <c r="R577" i="12"/>
  <c r="P577" i="12"/>
  <c r="V576" i="12"/>
  <c r="U576" i="12"/>
  <c r="S576" i="12"/>
  <c r="R576" i="12"/>
  <c r="P576" i="12"/>
  <c r="V575" i="12"/>
  <c r="U575" i="12"/>
  <c r="S575" i="12"/>
  <c r="R575" i="12"/>
  <c r="P575" i="12"/>
  <c r="V574" i="12"/>
  <c r="U574" i="12"/>
  <c r="S574" i="12"/>
  <c r="R574" i="12"/>
  <c r="P574" i="12"/>
  <c r="V573" i="12"/>
  <c r="U573" i="12"/>
  <c r="S573" i="12"/>
  <c r="R573" i="12"/>
  <c r="P573" i="12"/>
  <c r="V572" i="12"/>
  <c r="U572" i="12"/>
  <c r="S572" i="12"/>
  <c r="R572" i="12"/>
  <c r="P572" i="12"/>
  <c r="V571" i="12"/>
  <c r="U571" i="12"/>
  <c r="S571" i="12"/>
  <c r="R571" i="12"/>
  <c r="P571" i="12"/>
  <c r="V570" i="12"/>
  <c r="U570" i="12"/>
  <c r="S570" i="12"/>
  <c r="R570" i="12"/>
  <c r="P570" i="12"/>
  <c r="V569" i="12"/>
  <c r="U569" i="12"/>
  <c r="S569" i="12"/>
  <c r="R569" i="12"/>
  <c r="P569" i="12"/>
  <c r="V568" i="12"/>
  <c r="U568" i="12"/>
  <c r="S568" i="12"/>
  <c r="R568" i="12"/>
  <c r="P568" i="12"/>
  <c r="V567" i="12"/>
  <c r="U567" i="12"/>
  <c r="S567" i="12"/>
  <c r="R567" i="12"/>
  <c r="P567" i="12"/>
  <c r="V566" i="12"/>
  <c r="U566" i="12"/>
  <c r="S566" i="12"/>
  <c r="R566" i="12"/>
  <c r="P566" i="12"/>
  <c r="V565" i="12"/>
  <c r="U565" i="12"/>
  <c r="S565" i="12"/>
  <c r="R565" i="12"/>
  <c r="P565" i="12"/>
  <c r="V564" i="12"/>
  <c r="U564" i="12"/>
  <c r="S564" i="12"/>
  <c r="R564" i="12"/>
  <c r="P564" i="12"/>
  <c r="V563" i="12"/>
  <c r="U563" i="12"/>
  <c r="S563" i="12"/>
  <c r="R563" i="12"/>
  <c r="P563" i="12"/>
  <c r="V562" i="12"/>
  <c r="U562" i="12"/>
  <c r="S562" i="12"/>
  <c r="R562" i="12"/>
  <c r="P562" i="12"/>
  <c r="V561" i="12"/>
  <c r="U561" i="12"/>
  <c r="S561" i="12"/>
  <c r="R561" i="12"/>
  <c r="P561" i="12"/>
  <c r="V560" i="12"/>
  <c r="U560" i="12"/>
  <c r="S560" i="12"/>
  <c r="R560" i="12"/>
  <c r="P560" i="12"/>
  <c r="V559" i="12"/>
  <c r="U559" i="12"/>
  <c r="S559" i="12"/>
  <c r="R559" i="12"/>
  <c r="P559" i="12"/>
  <c r="V558" i="12"/>
  <c r="U558" i="12"/>
  <c r="S558" i="12"/>
  <c r="R558" i="12"/>
  <c r="P558" i="12"/>
  <c r="V557" i="12"/>
  <c r="U557" i="12"/>
  <c r="S557" i="12"/>
  <c r="R557" i="12"/>
  <c r="P557" i="12"/>
  <c r="V556" i="12"/>
  <c r="U556" i="12"/>
  <c r="S556" i="12"/>
  <c r="R556" i="12"/>
  <c r="P556" i="12"/>
  <c r="V555" i="12"/>
  <c r="U555" i="12"/>
  <c r="S555" i="12"/>
  <c r="R555" i="12"/>
  <c r="P555" i="12"/>
  <c r="V554" i="12"/>
  <c r="U554" i="12"/>
  <c r="S554" i="12"/>
  <c r="R554" i="12"/>
  <c r="P554" i="12"/>
  <c r="V553" i="12"/>
  <c r="U553" i="12"/>
  <c r="S553" i="12"/>
  <c r="R553" i="12"/>
  <c r="P553" i="12"/>
  <c r="V552" i="12"/>
  <c r="U552" i="12"/>
  <c r="S552" i="12"/>
  <c r="R552" i="12"/>
  <c r="P552" i="12"/>
  <c r="V551" i="12"/>
  <c r="U551" i="12"/>
  <c r="S551" i="12"/>
  <c r="R551" i="12"/>
  <c r="P551" i="12"/>
  <c r="V550" i="12"/>
  <c r="U550" i="12"/>
  <c r="S550" i="12"/>
  <c r="R550" i="12"/>
  <c r="P550" i="12"/>
  <c r="V549" i="12"/>
  <c r="U549" i="12"/>
  <c r="S549" i="12"/>
  <c r="R549" i="12"/>
  <c r="P549" i="12"/>
  <c r="V548" i="12"/>
  <c r="U548" i="12"/>
  <c r="S548" i="12"/>
  <c r="R548" i="12"/>
  <c r="P548" i="12"/>
  <c r="V547" i="12"/>
  <c r="U547" i="12"/>
  <c r="S547" i="12"/>
  <c r="R547" i="12"/>
  <c r="P547" i="12"/>
  <c r="V546" i="12"/>
  <c r="U546" i="12"/>
  <c r="S546" i="12"/>
  <c r="R546" i="12"/>
  <c r="P546" i="12"/>
  <c r="V545" i="12"/>
  <c r="U545" i="12"/>
  <c r="S545" i="12"/>
  <c r="R545" i="12"/>
  <c r="P545" i="12"/>
  <c r="V544" i="12"/>
  <c r="U544" i="12"/>
  <c r="S544" i="12"/>
  <c r="R544" i="12"/>
  <c r="P544" i="12"/>
  <c r="V543" i="12"/>
  <c r="U543" i="12"/>
  <c r="S543" i="12"/>
  <c r="R543" i="12"/>
  <c r="P543" i="12"/>
  <c r="V542" i="12"/>
  <c r="U542" i="12"/>
  <c r="S542" i="12"/>
  <c r="R542" i="12"/>
  <c r="P542" i="12"/>
  <c r="V541" i="12"/>
  <c r="U541" i="12"/>
  <c r="S541" i="12"/>
  <c r="R541" i="12"/>
  <c r="P541" i="12"/>
  <c r="V540" i="12"/>
  <c r="U540" i="12"/>
  <c r="S540" i="12"/>
  <c r="R540" i="12"/>
  <c r="P540" i="12"/>
  <c r="V539" i="12"/>
  <c r="U539" i="12"/>
  <c r="S539" i="12"/>
  <c r="R539" i="12"/>
  <c r="P539" i="12"/>
  <c r="V538" i="12"/>
  <c r="U538" i="12"/>
  <c r="S538" i="12"/>
  <c r="R538" i="12"/>
  <c r="P538" i="12"/>
  <c r="V537" i="12"/>
  <c r="U537" i="12"/>
  <c r="S537" i="12"/>
  <c r="R537" i="12"/>
  <c r="P537" i="12"/>
  <c r="V536" i="12"/>
  <c r="U536" i="12"/>
  <c r="S536" i="12"/>
  <c r="R536" i="12"/>
  <c r="P536" i="12"/>
  <c r="V535" i="12"/>
  <c r="U535" i="12"/>
  <c r="S535" i="12"/>
  <c r="R535" i="12"/>
  <c r="P535" i="12"/>
  <c r="V534" i="12"/>
  <c r="U534" i="12"/>
  <c r="S534" i="12"/>
  <c r="R534" i="12"/>
  <c r="P534" i="12"/>
  <c r="V533" i="12"/>
  <c r="U533" i="12"/>
  <c r="S533" i="12"/>
  <c r="R533" i="12"/>
  <c r="P533" i="12"/>
  <c r="V532" i="12"/>
  <c r="U532" i="12"/>
  <c r="S532" i="12"/>
  <c r="R532" i="12"/>
  <c r="P532" i="12"/>
  <c r="V531" i="12"/>
  <c r="U531" i="12"/>
  <c r="S531" i="12"/>
  <c r="R531" i="12"/>
  <c r="P531" i="12"/>
  <c r="V530" i="12"/>
  <c r="U530" i="12"/>
  <c r="S530" i="12"/>
  <c r="R530" i="12"/>
  <c r="P530" i="12"/>
  <c r="V529" i="12"/>
  <c r="U529" i="12"/>
  <c r="S529" i="12"/>
  <c r="R529" i="12"/>
  <c r="P529" i="12"/>
  <c r="V528" i="12"/>
  <c r="U528" i="12"/>
  <c r="S528" i="12"/>
  <c r="R528" i="12"/>
  <c r="P528" i="12"/>
  <c r="V527" i="12"/>
  <c r="U527" i="12"/>
  <c r="S527" i="12"/>
  <c r="R527" i="12"/>
  <c r="P527" i="12"/>
  <c r="V526" i="12"/>
  <c r="U526" i="12"/>
  <c r="S526" i="12"/>
  <c r="R526" i="12"/>
  <c r="P526" i="12"/>
  <c r="V525" i="12"/>
  <c r="U525" i="12"/>
  <c r="S525" i="12"/>
  <c r="R525" i="12"/>
  <c r="P525" i="12"/>
  <c r="V524" i="12"/>
  <c r="U524" i="12"/>
  <c r="S524" i="12"/>
  <c r="R524" i="12"/>
  <c r="P524" i="12"/>
  <c r="V523" i="12"/>
  <c r="U523" i="12"/>
  <c r="S523" i="12"/>
  <c r="R523" i="12"/>
  <c r="P523" i="12"/>
  <c r="V522" i="12"/>
  <c r="U522" i="12"/>
  <c r="S522" i="12"/>
  <c r="R522" i="12"/>
  <c r="P522" i="12"/>
  <c r="V521" i="12"/>
  <c r="U521" i="12"/>
  <c r="S521" i="12"/>
  <c r="R521" i="12"/>
  <c r="P521" i="12"/>
  <c r="V520" i="12"/>
  <c r="U520" i="12"/>
  <c r="S520" i="12"/>
  <c r="R520" i="12"/>
  <c r="P520" i="12"/>
  <c r="V519" i="12"/>
  <c r="U519" i="12"/>
  <c r="S519" i="12"/>
  <c r="R519" i="12"/>
  <c r="P519" i="12"/>
  <c r="V518" i="12"/>
  <c r="U518" i="12"/>
  <c r="S518" i="12"/>
  <c r="R518" i="12"/>
  <c r="P518" i="12"/>
  <c r="V517" i="12"/>
  <c r="U517" i="12"/>
  <c r="S517" i="12"/>
  <c r="R517" i="12"/>
  <c r="P517" i="12"/>
  <c r="V516" i="12"/>
  <c r="U516" i="12"/>
  <c r="S516" i="12"/>
  <c r="R516" i="12"/>
  <c r="P516" i="12"/>
  <c r="V515" i="12"/>
  <c r="U515" i="12"/>
  <c r="S515" i="12"/>
  <c r="R515" i="12"/>
  <c r="P515" i="12"/>
  <c r="V514" i="12"/>
  <c r="U514" i="12"/>
  <c r="S514" i="12"/>
  <c r="R514" i="12"/>
  <c r="P514" i="12"/>
  <c r="V513" i="12"/>
  <c r="U513" i="12"/>
  <c r="S513" i="12"/>
  <c r="R513" i="12"/>
  <c r="P513" i="12"/>
  <c r="V512" i="12"/>
  <c r="U512" i="12"/>
  <c r="S512" i="12"/>
  <c r="R512" i="12"/>
  <c r="P512" i="12"/>
  <c r="V511" i="12"/>
  <c r="U511" i="12"/>
  <c r="S511" i="12"/>
  <c r="R511" i="12"/>
  <c r="P511" i="12"/>
  <c r="V510" i="12"/>
  <c r="U510" i="12"/>
  <c r="S510" i="12"/>
  <c r="R510" i="12"/>
  <c r="P510" i="12"/>
  <c r="V509" i="12"/>
  <c r="U509" i="12"/>
  <c r="S509" i="12"/>
  <c r="R509" i="12"/>
  <c r="P509" i="12"/>
  <c r="V508" i="12"/>
  <c r="U508" i="12"/>
  <c r="S508" i="12"/>
  <c r="R508" i="12"/>
  <c r="P508" i="12"/>
  <c r="V507" i="12"/>
  <c r="U507" i="12"/>
  <c r="S507" i="12"/>
  <c r="R507" i="12"/>
  <c r="P507" i="12"/>
  <c r="V506" i="12"/>
  <c r="U506" i="12"/>
  <c r="S506" i="12"/>
  <c r="R506" i="12"/>
  <c r="P506" i="12"/>
  <c r="V505" i="12"/>
  <c r="U505" i="12"/>
  <c r="S505" i="12"/>
  <c r="R505" i="12"/>
  <c r="P505" i="12"/>
  <c r="V504" i="12"/>
  <c r="U504" i="12"/>
  <c r="S504" i="12"/>
  <c r="R504" i="12"/>
  <c r="P504" i="12"/>
  <c r="V503" i="12"/>
  <c r="U503" i="12"/>
  <c r="S503" i="12"/>
  <c r="R503" i="12"/>
  <c r="P503" i="12"/>
  <c r="V502" i="12"/>
  <c r="U502" i="12"/>
  <c r="S502" i="12"/>
  <c r="R502" i="12"/>
  <c r="P502" i="12"/>
  <c r="V501" i="12"/>
  <c r="U501" i="12"/>
  <c r="S501" i="12"/>
  <c r="R501" i="12"/>
  <c r="P501" i="12"/>
  <c r="V500" i="12"/>
  <c r="U500" i="12"/>
  <c r="S500" i="12"/>
  <c r="R500" i="12"/>
  <c r="P500" i="12"/>
  <c r="V499" i="12"/>
  <c r="U499" i="12"/>
  <c r="S499" i="12"/>
  <c r="R499" i="12"/>
  <c r="P499" i="12"/>
  <c r="V498" i="12"/>
  <c r="U498" i="12"/>
  <c r="S498" i="12"/>
  <c r="R498" i="12"/>
  <c r="P498" i="12"/>
  <c r="V497" i="12"/>
  <c r="U497" i="12"/>
  <c r="S497" i="12"/>
  <c r="R497" i="12"/>
  <c r="P497" i="12"/>
  <c r="V496" i="12"/>
  <c r="U496" i="12"/>
  <c r="S496" i="12"/>
  <c r="R496" i="12"/>
  <c r="P496" i="12"/>
  <c r="V495" i="12"/>
  <c r="U495" i="12"/>
  <c r="S495" i="12"/>
  <c r="R495" i="12"/>
  <c r="P495" i="12"/>
  <c r="V494" i="12"/>
  <c r="U494" i="12"/>
  <c r="S494" i="12"/>
  <c r="R494" i="12"/>
  <c r="P494" i="12"/>
  <c r="V493" i="12"/>
  <c r="U493" i="12"/>
  <c r="S493" i="12"/>
  <c r="R493" i="12"/>
  <c r="P493" i="12"/>
  <c r="V492" i="12"/>
  <c r="U492" i="12"/>
  <c r="S492" i="12"/>
  <c r="R492" i="12"/>
  <c r="P492" i="12"/>
  <c r="V491" i="12"/>
  <c r="U491" i="12"/>
  <c r="S491" i="12"/>
  <c r="R491" i="12"/>
  <c r="P491" i="12"/>
  <c r="V490" i="12"/>
  <c r="U490" i="12"/>
  <c r="S490" i="12"/>
  <c r="R490" i="12"/>
  <c r="P490" i="12"/>
  <c r="V489" i="12"/>
  <c r="U489" i="12"/>
  <c r="S489" i="12"/>
  <c r="R489" i="12"/>
  <c r="P489" i="12"/>
  <c r="V488" i="12"/>
  <c r="U488" i="12"/>
  <c r="S488" i="12"/>
  <c r="R488" i="12"/>
  <c r="P488" i="12"/>
  <c r="V487" i="12"/>
  <c r="U487" i="12"/>
  <c r="S487" i="12"/>
  <c r="R487" i="12"/>
  <c r="P487" i="12"/>
  <c r="V486" i="12"/>
  <c r="U486" i="12"/>
  <c r="S486" i="12"/>
  <c r="R486" i="12"/>
  <c r="P486" i="12"/>
  <c r="V485" i="12"/>
  <c r="U485" i="12"/>
  <c r="S485" i="12"/>
  <c r="R485" i="12"/>
  <c r="P485" i="12"/>
  <c r="V484" i="12"/>
  <c r="U484" i="12"/>
  <c r="S484" i="12"/>
  <c r="R484" i="12"/>
  <c r="P484" i="12"/>
  <c r="V483" i="12"/>
  <c r="U483" i="12"/>
  <c r="S483" i="12"/>
  <c r="R483" i="12"/>
  <c r="P483" i="12"/>
  <c r="V482" i="12"/>
  <c r="U482" i="12"/>
  <c r="S482" i="12"/>
  <c r="R482" i="12"/>
  <c r="P482" i="12"/>
  <c r="V481" i="12"/>
  <c r="U481" i="12"/>
  <c r="S481" i="12"/>
  <c r="R481" i="12"/>
  <c r="P481" i="12"/>
  <c r="V480" i="12"/>
  <c r="U480" i="12"/>
  <c r="S480" i="12"/>
  <c r="R480" i="12"/>
  <c r="P480" i="12"/>
  <c r="V479" i="12"/>
  <c r="U479" i="12"/>
  <c r="S479" i="12"/>
  <c r="R479" i="12"/>
  <c r="P479" i="12"/>
  <c r="V478" i="12"/>
  <c r="U478" i="12"/>
  <c r="S478" i="12"/>
  <c r="R478" i="12"/>
  <c r="P478" i="12"/>
  <c r="V477" i="12"/>
  <c r="U477" i="12"/>
  <c r="S477" i="12"/>
  <c r="R477" i="12"/>
  <c r="P477" i="12"/>
  <c r="V476" i="12"/>
  <c r="U476" i="12"/>
  <c r="S476" i="12"/>
  <c r="R476" i="12"/>
  <c r="P476" i="12"/>
  <c r="V475" i="12"/>
  <c r="U475" i="12"/>
  <c r="S475" i="12"/>
  <c r="R475" i="12"/>
  <c r="P475" i="12"/>
  <c r="V474" i="12"/>
  <c r="U474" i="12"/>
  <c r="S474" i="12"/>
  <c r="R474" i="12"/>
  <c r="P474" i="12"/>
  <c r="V473" i="12"/>
  <c r="U473" i="12"/>
  <c r="S473" i="12"/>
  <c r="R473" i="12"/>
  <c r="P473" i="12"/>
  <c r="V472" i="12"/>
  <c r="U472" i="12"/>
  <c r="S472" i="12"/>
  <c r="R472" i="12"/>
  <c r="P472" i="12"/>
  <c r="V471" i="12"/>
  <c r="U471" i="12"/>
  <c r="S471" i="12"/>
  <c r="R471" i="12"/>
  <c r="P471" i="12"/>
  <c r="V470" i="12"/>
  <c r="U470" i="12"/>
  <c r="S470" i="12"/>
  <c r="R470" i="12"/>
  <c r="P470" i="12"/>
  <c r="V469" i="12"/>
  <c r="U469" i="12"/>
  <c r="S469" i="12"/>
  <c r="R469" i="12"/>
  <c r="P469" i="12"/>
  <c r="V468" i="12"/>
  <c r="U468" i="12"/>
  <c r="S468" i="12"/>
  <c r="R468" i="12"/>
  <c r="P468" i="12"/>
  <c r="V467" i="12"/>
  <c r="U467" i="12"/>
  <c r="S467" i="12"/>
  <c r="R467" i="12"/>
  <c r="P467" i="12"/>
  <c r="V466" i="12"/>
  <c r="U466" i="12"/>
  <c r="S466" i="12"/>
  <c r="R466" i="12"/>
  <c r="P466" i="12"/>
  <c r="V465" i="12"/>
  <c r="U465" i="12"/>
  <c r="S465" i="12"/>
  <c r="R465" i="12"/>
  <c r="P465" i="12"/>
  <c r="V464" i="12"/>
  <c r="U464" i="12"/>
  <c r="S464" i="12"/>
  <c r="R464" i="12"/>
  <c r="P464" i="12"/>
  <c r="V463" i="12"/>
  <c r="U463" i="12"/>
  <c r="S463" i="12"/>
  <c r="R463" i="12"/>
  <c r="P463" i="12"/>
  <c r="V462" i="12"/>
  <c r="U462" i="12"/>
  <c r="S462" i="12"/>
  <c r="R462" i="12"/>
  <c r="P462" i="12"/>
  <c r="V461" i="12"/>
  <c r="U461" i="12"/>
  <c r="S461" i="12"/>
  <c r="R461" i="12"/>
  <c r="P461" i="12"/>
  <c r="V460" i="12"/>
  <c r="U460" i="12"/>
  <c r="S460" i="12"/>
  <c r="R460" i="12"/>
  <c r="P460" i="12"/>
  <c r="V459" i="12"/>
  <c r="U459" i="12"/>
  <c r="S459" i="12"/>
  <c r="R459" i="12"/>
  <c r="P459" i="12"/>
  <c r="V458" i="12"/>
  <c r="U458" i="12"/>
  <c r="S458" i="12"/>
  <c r="R458" i="12"/>
  <c r="P458" i="12"/>
  <c r="V457" i="12"/>
  <c r="U457" i="12"/>
  <c r="S457" i="12"/>
  <c r="R457" i="12"/>
  <c r="P457" i="12"/>
  <c r="V456" i="12"/>
  <c r="U456" i="12"/>
  <c r="S456" i="12"/>
  <c r="R456" i="12"/>
  <c r="P456" i="12"/>
  <c r="V455" i="12"/>
  <c r="U455" i="12"/>
  <c r="S455" i="12"/>
  <c r="R455" i="12"/>
  <c r="P455" i="12"/>
  <c r="V454" i="12"/>
  <c r="U454" i="12"/>
  <c r="S454" i="12"/>
  <c r="R454" i="12"/>
  <c r="P454" i="12"/>
  <c r="V453" i="12"/>
  <c r="U453" i="12"/>
  <c r="S453" i="12"/>
  <c r="R453" i="12"/>
  <c r="P453" i="12"/>
  <c r="V452" i="12"/>
  <c r="U452" i="12"/>
  <c r="S452" i="12"/>
  <c r="R452" i="12"/>
  <c r="P452" i="12"/>
  <c r="V451" i="12"/>
  <c r="U451" i="12"/>
  <c r="S451" i="12"/>
  <c r="R451" i="12"/>
  <c r="P451" i="12"/>
  <c r="V450" i="12"/>
  <c r="U450" i="12"/>
  <c r="S450" i="12"/>
  <c r="R450" i="12"/>
  <c r="P450" i="12"/>
  <c r="V449" i="12"/>
  <c r="U449" i="12"/>
  <c r="S449" i="12"/>
  <c r="R449" i="12"/>
  <c r="P449" i="12"/>
  <c r="V448" i="12"/>
  <c r="U448" i="12"/>
  <c r="S448" i="12"/>
  <c r="R448" i="12"/>
  <c r="P448" i="12"/>
  <c r="V447" i="12"/>
  <c r="U447" i="12"/>
  <c r="S447" i="12"/>
  <c r="R447" i="12"/>
  <c r="P447" i="12"/>
  <c r="V446" i="12"/>
  <c r="U446" i="12"/>
  <c r="S446" i="12"/>
  <c r="R446" i="12"/>
  <c r="P446" i="12"/>
  <c r="V445" i="12"/>
  <c r="U445" i="12"/>
  <c r="S445" i="12"/>
  <c r="R445" i="12"/>
  <c r="P445" i="12"/>
  <c r="V444" i="12"/>
  <c r="U444" i="12"/>
  <c r="S444" i="12"/>
  <c r="R444" i="12"/>
  <c r="P444" i="12"/>
  <c r="V443" i="12"/>
  <c r="U443" i="12"/>
  <c r="S443" i="12"/>
  <c r="R443" i="12"/>
  <c r="P443" i="12"/>
  <c r="V442" i="12"/>
  <c r="U442" i="12"/>
  <c r="S442" i="12"/>
  <c r="R442" i="12"/>
  <c r="P442" i="12"/>
  <c r="V441" i="12"/>
  <c r="U441" i="12"/>
  <c r="S441" i="12"/>
  <c r="R441" i="12"/>
  <c r="P441" i="12"/>
  <c r="V440" i="12"/>
  <c r="U440" i="12"/>
  <c r="S440" i="12"/>
  <c r="R440" i="12"/>
  <c r="P440" i="12"/>
  <c r="V439" i="12"/>
  <c r="U439" i="12"/>
  <c r="S439" i="12"/>
  <c r="R439" i="12"/>
  <c r="P439" i="12"/>
  <c r="V438" i="12"/>
  <c r="U438" i="12"/>
  <c r="S438" i="12"/>
  <c r="R438" i="12"/>
  <c r="P438" i="12"/>
  <c r="V437" i="12"/>
  <c r="U437" i="12"/>
  <c r="S437" i="12"/>
  <c r="R437" i="12"/>
  <c r="P437" i="12"/>
  <c r="V436" i="12"/>
  <c r="U436" i="12"/>
  <c r="S436" i="12"/>
  <c r="R436" i="12"/>
  <c r="P436" i="12"/>
  <c r="V435" i="12"/>
  <c r="U435" i="12"/>
  <c r="S435" i="12"/>
  <c r="R435" i="12"/>
  <c r="P435" i="12"/>
  <c r="V434" i="12"/>
  <c r="U434" i="12"/>
  <c r="S434" i="12"/>
  <c r="R434" i="12"/>
  <c r="P434" i="12"/>
  <c r="V433" i="12"/>
  <c r="U433" i="12"/>
  <c r="S433" i="12"/>
  <c r="R433" i="12"/>
  <c r="P433" i="12"/>
  <c r="V432" i="12"/>
  <c r="U432" i="12"/>
  <c r="S432" i="12"/>
  <c r="R432" i="12"/>
  <c r="P432" i="12"/>
  <c r="V431" i="12"/>
  <c r="U431" i="12"/>
  <c r="S431" i="12"/>
  <c r="R431" i="12"/>
  <c r="P431" i="12"/>
  <c r="V430" i="12"/>
  <c r="U430" i="12"/>
  <c r="S430" i="12"/>
  <c r="R430" i="12"/>
  <c r="P430" i="12"/>
  <c r="V429" i="12"/>
  <c r="U429" i="12"/>
  <c r="S429" i="12"/>
  <c r="R429" i="12"/>
  <c r="P429" i="12"/>
  <c r="V428" i="12"/>
  <c r="U428" i="12"/>
  <c r="S428" i="12"/>
  <c r="R428" i="12"/>
  <c r="P428" i="12"/>
  <c r="V427" i="12"/>
  <c r="U427" i="12"/>
  <c r="S427" i="12"/>
  <c r="R427" i="12"/>
  <c r="P427" i="12"/>
  <c r="V426" i="12"/>
  <c r="U426" i="12"/>
  <c r="S426" i="12"/>
  <c r="R426" i="12"/>
  <c r="P426" i="12"/>
  <c r="V425" i="12"/>
  <c r="U425" i="12"/>
  <c r="S425" i="12"/>
  <c r="R425" i="12"/>
  <c r="P425" i="12"/>
  <c r="V424" i="12"/>
  <c r="U424" i="12"/>
  <c r="S424" i="12"/>
  <c r="R424" i="12"/>
  <c r="P424" i="12"/>
  <c r="V423" i="12"/>
  <c r="U423" i="12"/>
  <c r="S423" i="12"/>
  <c r="R423" i="12"/>
  <c r="P423" i="12"/>
  <c r="V422" i="12"/>
  <c r="U422" i="12"/>
  <c r="S422" i="12"/>
  <c r="R422" i="12"/>
  <c r="P422" i="12"/>
  <c r="V421" i="12"/>
  <c r="U421" i="12"/>
  <c r="S421" i="12"/>
  <c r="R421" i="12"/>
  <c r="P421" i="12"/>
  <c r="V420" i="12"/>
  <c r="U420" i="12"/>
  <c r="S420" i="12"/>
  <c r="R420" i="12"/>
  <c r="P420" i="12"/>
  <c r="V419" i="12"/>
  <c r="U419" i="12"/>
  <c r="S419" i="12"/>
  <c r="R419" i="12"/>
  <c r="P419" i="12"/>
  <c r="V418" i="12"/>
  <c r="U418" i="12"/>
  <c r="S418" i="12"/>
  <c r="R418" i="12"/>
  <c r="P418" i="12"/>
  <c r="V417" i="12"/>
  <c r="U417" i="12"/>
  <c r="S417" i="12"/>
  <c r="R417" i="12"/>
  <c r="P417" i="12"/>
  <c r="V416" i="12"/>
  <c r="U416" i="12"/>
  <c r="S416" i="12"/>
  <c r="R416" i="12"/>
  <c r="P416" i="12"/>
  <c r="V415" i="12"/>
  <c r="U415" i="12"/>
  <c r="S415" i="12"/>
  <c r="R415" i="12"/>
  <c r="P415" i="12"/>
  <c r="V414" i="12"/>
  <c r="U414" i="12"/>
  <c r="S414" i="12"/>
  <c r="R414" i="12"/>
  <c r="P414" i="12"/>
  <c r="V413" i="12"/>
  <c r="U413" i="12"/>
  <c r="S413" i="12"/>
  <c r="R413" i="12"/>
  <c r="P413" i="12"/>
  <c r="V412" i="12"/>
  <c r="U412" i="12"/>
  <c r="S412" i="12"/>
  <c r="R412" i="12"/>
  <c r="P412" i="12"/>
  <c r="V411" i="12"/>
  <c r="U411" i="12"/>
  <c r="S411" i="12"/>
  <c r="R411" i="12"/>
  <c r="P411" i="12"/>
  <c r="V410" i="12"/>
  <c r="U410" i="12"/>
  <c r="S410" i="12"/>
  <c r="R410" i="12"/>
  <c r="P410" i="12"/>
  <c r="V409" i="12"/>
  <c r="U409" i="12"/>
  <c r="S409" i="12"/>
  <c r="R409" i="12"/>
  <c r="P409" i="12"/>
  <c r="V408" i="12"/>
  <c r="U408" i="12"/>
  <c r="S408" i="12"/>
  <c r="R408" i="12"/>
  <c r="P408" i="12"/>
  <c r="V407" i="12"/>
  <c r="U407" i="12"/>
  <c r="S407" i="12"/>
  <c r="R407" i="12"/>
  <c r="P407" i="12"/>
  <c r="V406" i="12"/>
  <c r="U406" i="12"/>
  <c r="S406" i="12"/>
  <c r="R406" i="12"/>
  <c r="P406" i="12"/>
  <c r="V405" i="12"/>
  <c r="U405" i="12"/>
  <c r="S405" i="12"/>
  <c r="R405" i="12"/>
  <c r="P405" i="12"/>
  <c r="V404" i="12"/>
  <c r="U404" i="12"/>
  <c r="S404" i="12"/>
  <c r="R404" i="12"/>
  <c r="P404" i="12"/>
  <c r="V403" i="12"/>
  <c r="U403" i="12"/>
  <c r="S403" i="12"/>
  <c r="R403" i="12"/>
  <c r="P403" i="12"/>
  <c r="V402" i="12"/>
  <c r="U402" i="12"/>
  <c r="S402" i="12"/>
  <c r="R402" i="12"/>
  <c r="P402" i="12"/>
  <c r="V401" i="12"/>
  <c r="U401" i="12"/>
  <c r="S401" i="12"/>
  <c r="R401" i="12"/>
  <c r="P401" i="12"/>
  <c r="V400" i="12"/>
  <c r="U400" i="12"/>
  <c r="S400" i="12"/>
  <c r="R400" i="12"/>
  <c r="P400" i="12"/>
  <c r="V399" i="12"/>
  <c r="U399" i="12"/>
  <c r="S399" i="12"/>
  <c r="R399" i="12"/>
  <c r="P399" i="12"/>
  <c r="V398" i="12"/>
  <c r="U398" i="12"/>
  <c r="S398" i="12"/>
  <c r="R398" i="12"/>
  <c r="P398" i="12"/>
  <c r="V397" i="12"/>
  <c r="U397" i="12"/>
  <c r="S397" i="12"/>
  <c r="R397" i="12"/>
  <c r="P397" i="12"/>
  <c r="V396" i="12"/>
  <c r="U396" i="12"/>
  <c r="S396" i="12"/>
  <c r="R396" i="12"/>
  <c r="P396" i="12"/>
  <c r="V395" i="12"/>
  <c r="U395" i="12"/>
  <c r="S395" i="12"/>
  <c r="R395" i="12"/>
  <c r="P395" i="12"/>
  <c r="V394" i="12"/>
  <c r="U394" i="12"/>
  <c r="S394" i="12"/>
  <c r="R394" i="12"/>
  <c r="P394" i="12"/>
  <c r="V393" i="12"/>
  <c r="U393" i="12"/>
  <c r="S393" i="12"/>
  <c r="R393" i="12"/>
  <c r="P393" i="12"/>
  <c r="V392" i="12"/>
  <c r="U392" i="12"/>
  <c r="S392" i="12"/>
  <c r="R392" i="12"/>
  <c r="P392" i="12"/>
  <c r="V391" i="12"/>
  <c r="U391" i="12"/>
  <c r="S391" i="12"/>
  <c r="R391" i="12"/>
  <c r="P391" i="12"/>
  <c r="V390" i="12"/>
  <c r="U390" i="12"/>
  <c r="S390" i="12"/>
  <c r="R390" i="12"/>
  <c r="P390" i="12"/>
  <c r="V389" i="12"/>
  <c r="U389" i="12"/>
  <c r="S389" i="12"/>
  <c r="R389" i="12"/>
  <c r="P389" i="12"/>
  <c r="V388" i="12"/>
  <c r="U388" i="12"/>
  <c r="S388" i="12"/>
  <c r="R388" i="12"/>
  <c r="P388" i="12"/>
  <c r="V387" i="12"/>
  <c r="U387" i="12"/>
  <c r="S387" i="12"/>
  <c r="R387" i="12"/>
  <c r="P387" i="12"/>
  <c r="V386" i="12"/>
  <c r="U386" i="12"/>
  <c r="S386" i="12"/>
  <c r="R386" i="12"/>
  <c r="P386" i="12"/>
  <c r="V385" i="12"/>
  <c r="U385" i="12"/>
  <c r="S385" i="12"/>
  <c r="R385" i="12"/>
  <c r="P385" i="12"/>
  <c r="V384" i="12"/>
  <c r="U384" i="12"/>
  <c r="S384" i="12"/>
  <c r="R384" i="12"/>
  <c r="P384" i="12"/>
  <c r="V383" i="12"/>
  <c r="U383" i="12"/>
  <c r="S383" i="12"/>
  <c r="R383" i="12"/>
  <c r="P383" i="12"/>
  <c r="V382" i="12"/>
  <c r="U382" i="12"/>
  <c r="S382" i="12"/>
  <c r="R382" i="12"/>
  <c r="P382" i="12"/>
  <c r="V381" i="12"/>
  <c r="U381" i="12"/>
  <c r="S381" i="12"/>
  <c r="R381" i="12"/>
  <c r="P381" i="12"/>
  <c r="V380" i="12"/>
  <c r="U380" i="12"/>
  <c r="S380" i="12"/>
  <c r="R380" i="12"/>
  <c r="P380" i="12"/>
  <c r="V379" i="12"/>
  <c r="U379" i="12"/>
  <c r="S379" i="12"/>
  <c r="R379" i="12"/>
  <c r="P379" i="12"/>
  <c r="V378" i="12"/>
  <c r="U378" i="12"/>
  <c r="S378" i="12"/>
  <c r="R378" i="12"/>
  <c r="P378" i="12"/>
  <c r="V377" i="12"/>
  <c r="U377" i="12"/>
  <c r="S377" i="12"/>
  <c r="R377" i="12"/>
  <c r="P377" i="12"/>
  <c r="V376" i="12"/>
  <c r="U376" i="12"/>
  <c r="S376" i="12"/>
  <c r="R376" i="12"/>
  <c r="P376" i="12"/>
  <c r="V375" i="12"/>
  <c r="U375" i="12"/>
  <c r="S375" i="12"/>
  <c r="R375" i="12"/>
  <c r="P375" i="12"/>
  <c r="V374" i="12"/>
  <c r="U374" i="12"/>
  <c r="S374" i="12"/>
  <c r="R374" i="12"/>
  <c r="P374" i="12"/>
  <c r="V373" i="12"/>
  <c r="U373" i="12"/>
  <c r="S373" i="12"/>
  <c r="R373" i="12"/>
  <c r="P373" i="12"/>
  <c r="V372" i="12"/>
  <c r="U372" i="12"/>
  <c r="S372" i="12"/>
  <c r="R372" i="12"/>
  <c r="P372" i="12"/>
  <c r="V371" i="12"/>
  <c r="U371" i="12"/>
  <c r="S371" i="12"/>
  <c r="R371" i="12"/>
  <c r="P371" i="12"/>
  <c r="V370" i="12"/>
  <c r="U370" i="12"/>
  <c r="S370" i="12"/>
  <c r="R370" i="12"/>
  <c r="P370" i="12"/>
  <c r="V369" i="12"/>
  <c r="U369" i="12"/>
  <c r="S369" i="12"/>
  <c r="R369" i="12"/>
  <c r="P369" i="12"/>
  <c r="V368" i="12"/>
  <c r="U368" i="12"/>
  <c r="S368" i="12"/>
  <c r="R368" i="12"/>
  <c r="P368" i="12"/>
  <c r="V367" i="12"/>
  <c r="U367" i="12"/>
  <c r="S367" i="12"/>
  <c r="R367" i="12"/>
  <c r="P367" i="12"/>
  <c r="V366" i="12"/>
  <c r="U366" i="12"/>
  <c r="S366" i="12"/>
  <c r="R366" i="12"/>
  <c r="P366" i="12"/>
  <c r="V365" i="12"/>
  <c r="U365" i="12"/>
  <c r="S365" i="12"/>
  <c r="R365" i="12"/>
  <c r="P365" i="12"/>
  <c r="V364" i="12"/>
  <c r="U364" i="12"/>
  <c r="S364" i="12"/>
  <c r="R364" i="12"/>
  <c r="P364" i="12"/>
  <c r="V363" i="12"/>
  <c r="U363" i="12"/>
  <c r="S363" i="12"/>
  <c r="R363" i="12"/>
  <c r="P363" i="12"/>
  <c r="V362" i="12"/>
  <c r="U362" i="12"/>
  <c r="S362" i="12"/>
  <c r="R362" i="12"/>
  <c r="P362" i="12"/>
  <c r="V361" i="12"/>
  <c r="U361" i="12"/>
  <c r="S361" i="12"/>
  <c r="R361" i="12"/>
  <c r="P361" i="12"/>
  <c r="V360" i="12"/>
  <c r="U360" i="12"/>
  <c r="S360" i="12"/>
  <c r="R360" i="12"/>
  <c r="P360" i="12"/>
  <c r="V359" i="12"/>
  <c r="U359" i="12"/>
  <c r="S359" i="12"/>
  <c r="R359" i="12"/>
  <c r="P359" i="12"/>
  <c r="V358" i="12"/>
  <c r="U358" i="12"/>
  <c r="S358" i="12"/>
  <c r="R358" i="12"/>
  <c r="P358" i="12"/>
  <c r="V357" i="12"/>
  <c r="U357" i="12"/>
  <c r="S357" i="12"/>
  <c r="R357" i="12"/>
  <c r="P357" i="12"/>
  <c r="V356" i="12"/>
  <c r="U356" i="12"/>
  <c r="S356" i="12"/>
  <c r="R356" i="12"/>
  <c r="P356" i="12"/>
  <c r="V355" i="12"/>
  <c r="U355" i="12"/>
  <c r="S355" i="12"/>
  <c r="R355" i="12"/>
  <c r="P355" i="12"/>
  <c r="V354" i="12"/>
  <c r="U354" i="12"/>
  <c r="S354" i="12"/>
  <c r="R354" i="12"/>
  <c r="P354" i="12"/>
  <c r="V353" i="12"/>
  <c r="U353" i="12"/>
  <c r="S353" i="12"/>
  <c r="R353" i="12"/>
  <c r="P353" i="12"/>
  <c r="V352" i="12"/>
  <c r="U352" i="12"/>
  <c r="S352" i="12"/>
  <c r="R352" i="12"/>
  <c r="P352" i="12"/>
  <c r="V351" i="12"/>
  <c r="U351" i="12"/>
  <c r="S351" i="12"/>
  <c r="R351" i="12"/>
  <c r="P351" i="12"/>
  <c r="V350" i="12"/>
  <c r="U350" i="12"/>
  <c r="S350" i="12"/>
  <c r="R350" i="12"/>
  <c r="P350" i="12"/>
  <c r="V349" i="12"/>
  <c r="U349" i="12"/>
  <c r="S349" i="12"/>
  <c r="R349" i="12"/>
  <c r="P349" i="12"/>
  <c r="V348" i="12"/>
  <c r="U348" i="12"/>
  <c r="S348" i="12"/>
  <c r="R348" i="12"/>
  <c r="P348" i="12"/>
  <c r="V347" i="12"/>
  <c r="U347" i="12"/>
  <c r="S347" i="12"/>
  <c r="R347" i="12"/>
  <c r="P347" i="12"/>
  <c r="V346" i="12"/>
  <c r="U346" i="12"/>
  <c r="S346" i="12"/>
  <c r="R346" i="12"/>
  <c r="P346" i="12"/>
  <c r="V345" i="12"/>
  <c r="U345" i="12"/>
  <c r="S345" i="12"/>
  <c r="R345" i="12"/>
  <c r="P345" i="12"/>
  <c r="V344" i="12"/>
  <c r="U344" i="12"/>
  <c r="S344" i="12"/>
  <c r="R344" i="12"/>
  <c r="P344" i="12"/>
  <c r="V343" i="12"/>
  <c r="U343" i="12"/>
  <c r="S343" i="12"/>
  <c r="R343" i="12"/>
  <c r="P343" i="12"/>
  <c r="V342" i="12"/>
  <c r="U342" i="12"/>
  <c r="S342" i="12"/>
  <c r="R342" i="12"/>
  <c r="P342" i="12"/>
  <c r="V341" i="12"/>
  <c r="U341" i="12"/>
  <c r="S341" i="12"/>
  <c r="R341" i="12"/>
  <c r="P341" i="12"/>
  <c r="V340" i="12"/>
  <c r="U340" i="12"/>
  <c r="S340" i="12"/>
  <c r="R340" i="12"/>
  <c r="P340" i="12"/>
  <c r="V339" i="12"/>
  <c r="U339" i="12"/>
  <c r="S339" i="12"/>
  <c r="R339" i="12"/>
  <c r="P339" i="12"/>
  <c r="V338" i="12"/>
  <c r="U338" i="12"/>
  <c r="S338" i="12"/>
  <c r="R338" i="12"/>
  <c r="P338" i="12"/>
  <c r="V337" i="12"/>
  <c r="U337" i="12"/>
  <c r="S337" i="12"/>
  <c r="R337" i="12"/>
  <c r="P337" i="12"/>
  <c r="V336" i="12"/>
  <c r="U336" i="12"/>
  <c r="S336" i="12"/>
  <c r="R336" i="12"/>
  <c r="P336" i="12"/>
  <c r="V335" i="12"/>
  <c r="U335" i="12"/>
  <c r="S335" i="12"/>
  <c r="R335" i="12"/>
  <c r="P335" i="12"/>
  <c r="V334" i="12"/>
  <c r="U334" i="12"/>
  <c r="S334" i="12"/>
  <c r="R334" i="12"/>
  <c r="P334" i="12"/>
  <c r="V333" i="12"/>
  <c r="U333" i="12"/>
  <c r="S333" i="12"/>
  <c r="R333" i="12"/>
  <c r="P333" i="12"/>
  <c r="V332" i="12"/>
  <c r="U332" i="12"/>
  <c r="S332" i="12"/>
  <c r="R332" i="12"/>
  <c r="P332" i="12"/>
  <c r="V331" i="12"/>
  <c r="U331" i="12"/>
  <c r="S331" i="12"/>
  <c r="R331" i="12"/>
  <c r="P331" i="12"/>
  <c r="V330" i="12"/>
  <c r="U330" i="12"/>
  <c r="S330" i="12"/>
  <c r="R330" i="12"/>
  <c r="P330" i="12"/>
  <c r="V329" i="12"/>
  <c r="U329" i="12"/>
  <c r="S329" i="12"/>
  <c r="R329" i="12"/>
  <c r="P329" i="12"/>
  <c r="V328" i="12"/>
  <c r="U328" i="12"/>
  <c r="S328" i="12"/>
  <c r="R328" i="12"/>
  <c r="P328" i="12"/>
  <c r="V327" i="12"/>
  <c r="U327" i="12"/>
  <c r="S327" i="12"/>
  <c r="R327" i="12"/>
  <c r="P327" i="12"/>
  <c r="V326" i="12"/>
  <c r="U326" i="12"/>
  <c r="S326" i="12"/>
  <c r="R326" i="12"/>
  <c r="P326" i="12"/>
  <c r="V325" i="12"/>
  <c r="U325" i="12"/>
  <c r="S325" i="12"/>
  <c r="R325" i="12"/>
  <c r="P325" i="12"/>
  <c r="V324" i="12"/>
  <c r="U324" i="12"/>
  <c r="S324" i="12"/>
  <c r="R324" i="12"/>
  <c r="P324" i="12"/>
  <c r="V323" i="12"/>
  <c r="U323" i="12"/>
  <c r="S323" i="12"/>
  <c r="R323" i="12"/>
  <c r="P323" i="12"/>
  <c r="V322" i="12"/>
  <c r="U322" i="12"/>
  <c r="S322" i="12"/>
  <c r="R322" i="12"/>
  <c r="P322" i="12"/>
  <c r="V321" i="12"/>
  <c r="U321" i="12"/>
  <c r="S321" i="12"/>
  <c r="R321" i="12"/>
  <c r="P321" i="12"/>
  <c r="V320" i="12"/>
  <c r="U320" i="12"/>
  <c r="S320" i="12"/>
  <c r="R320" i="12"/>
  <c r="P320" i="12"/>
  <c r="V319" i="12"/>
  <c r="U319" i="12"/>
  <c r="S319" i="12"/>
  <c r="R319" i="12"/>
  <c r="P319" i="12"/>
  <c r="V318" i="12"/>
  <c r="U318" i="12"/>
  <c r="S318" i="12"/>
  <c r="R318" i="12"/>
  <c r="P318" i="12"/>
  <c r="V317" i="12"/>
  <c r="U317" i="12"/>
  <c r="S317" i="12"/>
  <c r="R317" i="12"/>
  <c r="P317" i="12"/>
  <c r="V316" i="12"/>
  <c r="U316" i="12"/>
  <c r="S316" i="12"/>
  <c r="R316" i="12"/>
  <c r="P316" i="12"/>
  <c r="V315" i="12"/>
  <c r="U315" i="12"/>
  <c r="S315" i="12"/>
  <c r="R315" i="12"/>
  <c r="P315" i="12"/>
  <c r="V314" i="12"/>
  <c r="U314" i="12"/>
  <c r="S314" i="12"/>
  <c r="R314" i="12"/>
  <c r="P314" i="12"/>
  <c r="V313" i="12"/>
  <c r="U313" i="12"/>
  <c r="S313" i="12"/>
  <c r="R313" i="12"/>
  <c r="P313" i="12"/>
  <c r="V312" i="12"/>
  <c r="U312" i="12"/>
  <c r="S312" i="12"/>
  <c r="R312" i="12"/>
  <c r="P312" i="12"/>
  <c r="V311" i="12"/>
  <c r="U311" i="12"/>
  <c r="S311" i="12"/>
  <c r="R311" i="12"/>
  <c r="P311" i="12"/>
  <c r="V310" i="12"/>
  <c r="U310" i="12"/>
  <c r="S310" i="12"/>
  <c r="R310" i="12"/>
  <c r="P310" i="12"/>
  <c r="V309" i="12"/>
  <c r="U309" i="12"/>
  <c r="S309" i="12"/>
  <c r="R309" i="12"/>
  <c r="P309" i="12"/>
  <c r="V308" i="12"/>
  <c r="U308" i="12"/>
  <c r="S308" i="12"/>
  <c r="R308" i="12"/>
  <c r="P308" i="12"/>
  <c r="V307" i="12"/>
  <c r="U307" i="12"/>
  <c r="S307" i="12"/>
  <c r="R307" i="12"/>
  <c r="P307" i="12"/>
  <c r="V306" i="12"/>
  <c r="U306" i="12"/>
  <c r="S306" i="12"/>
  <c r="R306" i="12"/>
  <c r="P306" i="12"/>
  <c r="V305" i="12"/>
  <c r="U305" i="12"/>
  <c r="S305" i="12"/>
  <c r="R305" i="12"/>
  <c r="P305" i="12"/>
  <c r="V304" i="12"/>
  <c r="U304" i="12"/>
  <c r="S304" i="12"/>
  <c r="R304" i="12"/>
  <c r="P304" i="12"/>
  <c r="V303" i="12"/>
  <c r="U303" i="12"/>
  <c r="S303" i="12"/>
  <c r="R303" i="12"/>
  <c r="P303" i="12"/>
  <c r="V302" i="12"/>
  <c r="U302" i="12"/>
  <c r="S302" i="12"/>
  <c r="R302" i="12"/>
  <c r="P302" i="12"/>
  <c r="V301" i="12"/>
  <c r="U301" i="12"/>
  <c r="S301" i="12"/>
  <c r="R301" i="12"/>
  <c r="P301" i="12"/>
  <c r="V300" i="12"/>
  <c r="U300" i="12"/>
  <c r="S300" i="12"/>
  <c r="R300" i="12"/>
  <c r="P300" i="12"/>
  <c r="V299" i="12"/>
  <c r="U299" i="12"/>
  <c r="S299" i="12"/>
  <c r="R299" i="12"/>
  <c r="P299" i="12"/>
  <c r="V298" i="12"/>
  <c r="U298" i="12"/>
  <c r="S298" i="12"/>
  <c r="R298" i="12"/>
  <c r="P298" i="12"/>
  <c r="V297" i="12"/>
  <c r="U297" i="12"/>
  <c r="S297" i="12"/>
  <c r="R297" i="12"/>
  <c r="P297" i="12"/>
  <c r="V296" i="12"/>
  <c r="U296" i="12"/>
  <c r="S296" i="12"/>
  <c r="R296" i="12"/>
  <c r="P296" i="12"/>
  <c r="V295" i="12"/>
  <c r="U295" i="12"/>
  <c r="S295" i="12"/>
  <c r="R295" i="12"/>
  <c r="P295" i="12"/>
  <c r="V294" i="12"/>
  <c r="U294" i="12"/>
  <c r="S294" i="12"/>
  <c r="R294" i="12"/>
  <c r="P294" i="12"/>
  <c r="V293" i="12"/>
  <c r="U293" i="12"/>
  <c r="S293" i="12"/>
  <c r="R293" i="12"/>
  <c r="P293" i="12"/>
  <c r="V292" i="12"/>
  <c r="U292" i="12"/>
  <c r="S292" i="12"/>
  <c r="R292" i="12"/>
  <c r="P292" i="12"/>
  <c r="V291" i="12"/>
  <c r="U291" i="12"/>
  <c r="S291" i="12"/>
  <c r="R291" i="12"/>
  <c r="P291" i="12"/>
  <c r="V290" i="12"/>
  <c r="U290" i="12"/>
  <c r="S290" i="12"/>
  <c r="R290" i="12"/>
  <c r="P290" i="12"/>
  <c r="V289" i="12"/>
  <c r="U289" i="12"/>
  <c r="S289" i="12"/>
  <c r="R289" i="12"/>
  <c r="P289" i="12"/>
  <c r="V288" i="12"/>
  <c r="U288" i="12"/>
  <c r="S288" i="12"/>
  <c r="R288" i="12"/>
  <c r="P288" i="12"/>
  <c r="V287" i="12"/>
  <c r="U287" i="12"/>
  <c r="S287" i="12"/>
  <c r="R287" i="12"/>
  <c r="P287" i="12"/>
  <c r="V286" i="12"/>
  <c r="U286" i="12"/>
  <c r="S286" i="12"/>
  <c r="R286" i="12"/>
  <c r="P286" i="12"/>
  <c r="V285" i="12"/>
  <c r="U285" i="12"/>
  <c r="S285" i="12"/>
  <c r="R285" i="12"/>
  <c r="P285" i="12"/>
  <c r="V284" i="12"/>
  <c r="U284" i="12"/>
  <c r="S284" i="12"/>
  <c r="R284" i="12"/>
  <c r="P284" i="12"/>
  <c r="V283" i="12"/>
  <c r="U283" i="12"/>
  <c r="S283" i="12"/>
  <c r="R283" i="12"/>
  <c r="P283" i="12"/>
  <c r="V282" i="12"/>
  <c r="U282" i="12"/>
  <c r="S282" i="12"/>
  <c r="R282" i="12"/>
  <c r="P282" i="12"/>
  <c r="V281" i="12"/>
  <c r="U281" i="12"/>
  <c r="S281" i="12"/>
  <c r="R281" i="12"/>
  <c r="P281" i="12"/>
  <c r="V280" i="12"/>
  <c r="U280" i="12"/>
  <c r="S280" i="12"/>
  <c r="R280" i="12"/>
  <c r="P280" i="12"/>
  <c r="V279" i="12"/>
  <c r="U279" i="12"/>
  <c r="S279" i="12"/>
  <c r="R279" i="12"/>
  <c r="P279" i="12"/>
  <c r="V278" i="12"/>
  <c r="U278" i="12"/>
  <c r="S278" i="12"/>
  <c r="R278" i="12"/>
  <c r="P278" i="12"/>
  <c r="V277" i="12"/>
  <c r="U277" i="12"/>
  <c r="S277" i="12"/>
  <c r="R277" i="12"/>
  <c r="P277" i="12"/>
  <c r="V276" i="12"/>
  <c r="U276" i="12"/>
  <c r="S276" i="12"/>
  <c r="R276" i="12"/>
  <c r="P276" i="12"/>
  <c r="V275" i="12"/>
  <c r="U275" i="12"/>
  <c r="S275" i="12"/>
  <c r="R275" i="12"/>
  <c r="P275" i="12"/>
  <c r="V274" i="12"/>
  <c r="U274" i="12"/>
  <c r="S274" i="12"/>
  <c r="R274" i="12"/>
  <c r="P274" i="12"/>
  <c r="V273" i="12"/>
  <c r="U273" i="12"/>
  <c r="S273" i="12"/>
  <c r="R273" i="12"/>
  <c r="P273" i="12"/>
  <c r="V272" i="12"/>
  <c r="U272" i="12"/>
  <c r="S272" i="12"/>
  <c r="R272" i="12"/>
  <c r="P272" i="12"/>
  <c r="V271" i="12"/>
  <c r="U271" i="12"/>
  <c r="S271" i="12"/>
  <c r="R271" i="12"/>
  <c r="P271" i="12"/>
  <c r="V270" i="12"/>
  <c r="U270" i="12"/>
  <c r="S270" i="12"/>
  <c r="R270" i="12"/>
  <c r="P270" i="12"/>
  <c r="V269" i="12"/>
  <c r="U269" i="12"/>
  <c r="S269" i="12"/>
  <c r="R269" i="12"/>
  <c r="P269" i="12"/>
  <c r="V268" i="12"/>
  <c r="U268" i="12"/>
  <c r="S268" i="12"/>
  <c r="R268" i="12"/>
  <c r="P268" i="12"/>
  <c r="V267" i="12"/>
  <c r="U267" i="12"/>
  <c r="S267" i="12"/>
  <c r="R267" i="12"/>
  <c r="P267" i="12"/>
  <c r="V266" i="12"/>
  <c r="U266" i="12"/>
  <c r="S266" i="12"/>
  <c r="R266" i="12"/>
  <c r="P266" i="12"/>
  <c r="V265" i="12"/>
  <c r="U265" i="12"/>
  <c r="S265" i="12"/>
  <c r="R265" i="12"/>
  <c r="P265" i="12"/>
  <c r="V264" i="12"/>
  <c r="U264" i="12"/>
  <c r="S264" i="12"/>
  <c r="R264" i="12"/>
  <c r="P264" i="12"/>
  <c r="V263" i="12"/>
  <c r="U263" i="12"/>
  <c r="S263" i="12"/>
  <c r="R263" i="12"/>
  <c r="P263" i="12"/>
  <c r="V262" i="12"/>
  <c r="U262" i="12"/>
  <c r="S262" i="12"/>
  <c r="R262" i="12"/>
  <c r="P262" i="12"/>
  <c r="V261" i="12"/>
  <c r="U261" i="12"/>
  <c r="S261" i="12"/>
  <c r="R261" i="12"/>
  <c r="P261" i="12"/>
  <c r="V260" i="12"/>
  <c r="U260" i="12"/>
  <c r="S260" i="12"/>
  <c r="R260" i="12"/>
  <c r="P260" i="12"/>
  <c r="V259" i="12"/>
  <c r="U259" i="12"/>
  <c r="S259" i="12"/>
  <c r="R259" i="12"/>
  <c r="P259" i="12"/>
  <c r="V258" i="12"/>
  <c r="U258" i="12"/>
  <c r="S258" i="12"/>
  <c r="R258" i="12"/>
  <c r="P258" i="12"/>
  <c r="V257" i="12"/>
  <c r="U257" i="12"/>
  <c r="S257" i="12"/>
  <c r="R257" i="12"/>
  <c r="P257" i="12"/>
  <c r="V256" i="12"/>
  <c r="U256" i="12"/>
  <c r="S256" i="12"/>
  <c r="R256" i="12"/>
  <c r="P256" i="12"/>
  <c r="V255" i="12"/>
  <c r="U255" i="12"/>
  <c r="S255" i="12"/>
  <c r="R255" i="12"/>
  <c r="P255" i="12"/>
  <c r="V254" i="12"/>
  <c r="U254" i="12"/>
  <c r="S254" i="12"/>
  <c r="R254" i="12"/>
  <c r="P254" i="12"/>
  <c r="V253" i="12"/>
  <c r="U253" i="12"/>
  <c r="S253" i="12"/>
  <c r="R253" i="12"/>
  <c r="P253" i="12"/>
  <c r="V252" i="12"/>
  <c r="U252" i="12"/>
  <c r="S252" i="12"/>
  <c r="R252" i="12"/>
  <c r="P252" i="12"/>
  <c r="V251" i="12"/>
  <c r="U251" i="12"/>
  <c r="S251" i="12"/>
  <c r="R251" i="12"/>
  <c r="P251" i="12"/>
  <c r="V250" i="12"/>
  <c r="U250" i="12"/>
  <c r="S250" i="12"/>
  <c r="R250" i="12"/>
  <c r="P250" i="12"/>
  <c r="V249" i="12"/>
  <c r="U249" i="12"/>
  <c r="S249" i="12"/>
  <c r="R249" i="12"/>
  <c r="P249" i="12"/>
  <c r="V248" i="12"/>
  <c r="U248" i="12"/>
  <c r="S248" i="12"/>
  <c r="R248" i="12"/>
  <c r="P248" i="12"/>
  <c r="V247" i="12"/>
  <c r="U247" i="12"/>
  <c r="S247" i="12"/>
  <c r="R247" i="12"/>
  <c r="P247" i="12"/>
  <c r="V246" i="12"/>
  <c r="U246" i="12"/>
  <c r="S246" i="12"/>
  <c r="R246" i="12"/>
  <c r="P246" i="12"/>
  <c r="V245" i="12"/>
  <c r="U245" i="12"/>
  <c r="S245" i="12"/>
  <c r="R245" i="12"/>
  <c r="P245" i="12"/>
  <c r="V244" i="12"/>
  <c r="U244" i="12"/>
  <c r="S244" i="12"/>
  <c r="R244" i="12"/>
  <c r="P244" i="12"/>
  <c r="V243" i="12"/>
  <c r="U243" i="12"/>
  <c r="S243" i="12"/>
  <c r="R243" i="12"/>
  <c r="P243" i="12"/>
  <c r="V242" i="12"/>
  <c r="U242" i="12"/>
  <c r="S242" i="12"/>
  <c r="R242" i="12"/>
  <c r="P242" i="12"/>
  <c r="V241" i="12"/>
  <c r="U241" i="12"/>
  <c r="S241" i="12"/>
  <c r="R241" i="12"/>
  <c r="P241" i="12"/>
  <c r="V240" i="12"/>
  <c r="U240" i="12"/>
  <c r="S240" i="12"/>
  <c r="R240" i="12"/>
  <c r="P240" i="12"/>
  <c r="V239" i="12"/>
  <c r="U239" i="12"/>
  <c r="S239" i="12"/>
  <c r="R239" i="12"/>
  <c r="P239" i="12"/>
  <c r="V238" i="12"/>
  <c r="U238" i="12"/>
  <c r="S238" i="12"/>
  <c r="R238" i="12"/>
  <c r="P238" i="12"/>
  <c r="V237" i="12"/>
  <c r="U237" i="12"/>
  <c r="S237" i="12"/>
  <c r="R237" i="12"/>
  <c r="P237" i="12"/>
  <c r="V236" i="12"/>
  <c r="U236" i="12"/>
  <c r="S236" i="12"/>
  <c r="R236" i="12"/>
  <c r="P236" i="12"/>
  <c r="V235" i="12"/>
  <c r="U235" i="12"/>
  <c r="S235" i="12"/>
  <c r="R235" i="12"/>
  <c r="P235" i="12"/>
  <c r="V234" i="12"/>
  <c r="U234" i="12"/>
  <c r="S234" i="12"/>
  <c r="R234" i="12"/>
  <c r="P234" i="12"/>
  <c r="V233" i="12"/>
  <c r="U233" i="12"/>
  <c r="S233" i="12"/>
  <c r="R233" i="12"/>
  <c r="P233" i="12"/>
  <c r="V232" i="12"/>
  <c r="U232" i="12"/>
  <c r="S232" i="12"/>
  <c r="R232" i="12"/>
  <c r="P232" i="12"/>
  <c r="V231" i="12"/>
  <c r="U231" i="12"/>
  <c r="S231" i="12"/>
  <c r="R231" i="12"/>
  <c r="P231" i="12"/>
  <c r="V230" i="12"/>
  <c r="U230" i="12"/>
  <c r="S230" i="12"/>
  <c r="R230" i="12"/>
  <c r="P230" i="12"/>
  <c r="V229" i="12"/>
  <c r="U229" i="12"/>
  <c r="S229" i="12"/>
  <c r="R229" i="12"/>
  <c r="P229" i="12"/>
  <c r="V228" i="12"/>
  <c r="U228" i="12"/>
  <c r="S228" i="12"/>
  <c r="R228" i="12"/>
  <c r="P228" i="12"/>
  <c r="V227" i="12"/>
  <c r="U227" i="12"/>
  <c r="S227" i="12"/>
  <c r="R227" i="12"/>
  <c r="P227" i="12"/>
  <c r="V226" i="12"/>
  <c r="U226" i="12"/>
  <c r="S226" i="12"/>
  <c r="R226" i="12"/>
  <c r="P226" i="12"/>
  <c r="V225" i="12"/>
  <c r="U225" i="12"/>
  <c r="S225" i="12"/>
  <c r="R225" i="12"/>
  <c r="P225" i="12"/>
  <c r="V224" i="12"/>
  <c r="U224" i="12"/>
  <c r="S224" i="12"/>
  <c r="R224" i="12"/>
  <c r="P224" i="12"/>
  <c r="V223" i="12"/>
  <c r="U223" i="12"/>
  <c r="S223" i="12"/>
  <c r="R223" i="12"/>
  <c r="P223" i="12"/>
  <c r="V222" i="12"/>
  <c r="U222" i="12"/>
  <c r="S222" i="12"/>
  <c r="R222" i="12"/>
  <c r="P222" i="12"/>
  <c r="V221" i="12"/>
  <c r="U221" i="12"/>
  <c r="S221" i="12"/>
  <c r="R221" i="12"/>
  <c r="P221" i="12"/>
  <c r="V220" i="12"/>
  <c r="U220" i="12"/>
  <c r="S220" i="12"/>
  <c r="R220" i="12"/>
  <c r="P220" i="12"/>
  <c r="V219" i="12"/>
  <c r="U219" i="12"/>
  <c r="S219" i="12"/>
  <c r="R219" i="12"/>
  <c r="P219" i="12"/>
  <c r="V218" i="12"/>
  <c r="U218" i="12"/>
  <c r="S218" i="12"/>
  <c r="R218" i="12"/>
  <c r="P218" i="12"/>
  <c r="V217" i="12"/>
  <c r="U217" i="12"/>
  <c r="S217" i="12"/>
  <c r="R217" i="12"/>
  <c r="P217" i="12"/>
  <c r="V216" i="12"/>
  <c r="U216" i="12"/>
  <c r="S216" i="12"/>
  <c r="R216" i="12"/>
  <c r="P216" i="12"/>
  <c r="V215" i="12"/>
  <c r="U215" i="12"/>
  <c r="S215" i="12"/>
  <c r="R215" i="12"/>
  <c r="P215" i="12"/>
  <c r="V214" i="12"/>
  <c r="U214" i="12"/>
  <c r="S214" i="12"/>
  <c r="R214" i="12"/>
  <c r="P214" i="12"/>
  <c r="V213" i="12"/>
  <c r="U213" i="12"/>
  <c r="S213" i="12"/>
  <c r="R213" i="12"/>
  <c r="P213" i="12"/>
  <c r="V212" i="12"/>
  <c r="U212" i="12"/>
  <c r="S212" i="12"/>
  <c r="R212" i="12"/>
  <c r="P212" i="12"/>
  <c r="V211" i="12"/>
  <c r="U211" i="12"/>
  <c r="S211" i="12"/>
  <c r="R211" i="12"/>
  <c r="P211" i="12"/>
  <c r="V210" i="12"/>
  <c r="U210" i="12"/>
  <c r="S210" i="12"/>
  <c r="R210" i="12"/>
  <c r="P210" i="12"/>
  <c r="V209" i="12"/>
  <c r="U209" i="12"/>
  <c r="S209" i="12"/>
  <c r="R209" i="12"/>
  <c r="P209" i="12"/>
  <c r="V208" i="12"/>
  <c r="U208" i="12"/>
  <c r="S208" i="12"/>
  <c r="R208" i="12"/>
  <c r="P208" i="12"/>
  <c r="V207" i="12"/>
  <c r="U207" i="12"/>
  <c r="S207" i="12"/>
  <c r="R207" i="12"/>
  <c r="P207" i="12"/>
  <c r="V206" i="12"/>
  <c r="U206" i="12"/>
  <c r="S206" i="12"/>
  <c r="R206" i="12"/>
  <c r="P206" i="12"/>
  <c r="V205" i="12"/>
  <c r="U205" i="12"/>
  <c r="S205" i="12"/>
  <c r="R205" i="12"/>
  <c r="P205" i="12"/>
  <c r="V204" i="12"/>
  <c r="U204" i="12"/>
  <c r="S204" i="12"/>
  <c r="R204" i="12"/>
  <c r="P204" i="12"/>
  <c r="V203" i="12"/>
  <c r="U203" i="12"/>
  <c r="S203" i="12"/>
  <c r="R203" i="12"/>
  <c r="P203" i="12"/>
  <c r="V202" i="12"/>
  <c r="U202" i="12"/>
  <c r="S202" i="12"/>
  <c r="R202" i="12"/>
  <c r="P202" i="12"/>
  <c r="V201" i="12"/>
  <c r="U201" i="12"/>
  <c r="S201" i="12"/>
  <c r="R201" i="12"/>
  <c r="P201" i="12"/>
  <c r="V200" i="12"/>
  <c r="U200" i="12"/>
  <c r="S200" i="12"/>
  <c r="R200" i="12"/>
  <c r="P200" i="12"/>
  <c r="V199" i="12"/>
  <c r="U199" i="12"/>
  <c r="S199" i="12"/>
  <c r="R199" i="12"/>
  <c r="P199" i="12"/>
  <c r="V198" i="12"/>
  <c r="U198" i="12"/>
  <c r="S198" i="12"/>
  <c r="R198" i="12"/>
  <c r="P198" i="12"/>
  <c r="V197" i="12"/>
  <c r="U197" i="12"/>
  <c r="S197" i="12"/>
  <c r="R197" i="12"/>
  <c r="P197" i="12"/>
  <c r="V196" i="12"/>
  <c r="U196" i="12"/>
  <c r="S196" i="12"/>
  <c r="R196" i="12"/>
  <c r="P196" i="12"/>
  <c r="V195" i="12"/>
  <c r="U195" i="12"/>
  <c r="S195" i="12"/>
  <c r="R195" i="12"/>
  <c r="P195" i="12"/>
  <c r="V194" i="12"/>
  <c r="U194" i="12"/>
  <c r="S194" i="12"/>
  <c r="R194" i="12"/>
  <c r="P194" i="12"/>
  <c r="V193" i="12"/>
  <c r="U193" i="12"/>
  <c r="S193" i="12"/>
  <c r="R193" i="12"/>
  <c r="P193" i="12"/>
  <c r="V192" i="12"/>
  <c r="U192" i="12"/>
  <c r="S192" i="12"/>
  <c r="R192" i="12"/>
  <c r="P192" i="12"/>
  <c r="V191" i="12"/>
  <c r="U191" i="12"/>
  <c r="S191" i="12"/>
  <c r="R191" i="12"/>
  <c r="P191" i="12"/>
  <c r="V190" i="12"/>
  <c r="U190" i="12"/>
  <c r="S190" i="12"/>
  <c r="R190" i="12"/>
  <c r="P190" i="12"/>
  <c r="V189" i="12"/>
  <c r="U189" i="12"/>
  <c r="S189" i="12"/>
  <c r="R189" i="12"/>
  <c r="P189" i="12"/>
  <c r="V188" i="12"/>
  <c r="U188" i="12"/>
  <c r="S188" i="12"/>
  <c r="R188" i="12"/>
  <c r="P188" i="12"/>
  <c r="V187" i="12"/>
  <c r="U187" i="12"/>
  <c r="S187" i="12"/>
  <c r="R187" i="12"/>
  <c r="P187" i="12"/>
  <c r="V186" i="12"/>
  <c r="U186" i="12"/>
  <c r="S186" i="12"/>
  <c r="R186" i="12"/>
  <c r="P186" i="12"/>
  <c r="V185" i="12"/>
  <c r="U185" i="12"/>
  <c r="S185" i="12"/>
  <c r="R185" i="12"/>
  <c r="P185" i="12"/>
  <c r="V184" i="12"/>
  <c r="U184" i="12"/>
  <c r="S184" i="12"/>
  <c r="R184" i="12"/>
  <c r="P184" i="12"/>
  <c r="V183" i="12"/>
  <c r="U183" i="12"/>
  <c r="S183" i="12"/>
  <c r="R183" i="12"/>
  <c r="P183" i="12"/>
  <c r="V182" i="12"/>
  <c r="U182" i="12"/>
  <c r="S182" i="12"/>
  <c r="R182" i="12"/>
  <c r="P182" i="12"/>
  <c r="V181" i="12"/>
  <c r="U181" i="12"/>
  <c r="S181" i="12"/>
  <c r="R181" i="12"/>
  <c r="P181" i="12"/>
  <c r="V180" i="12"/>
  <c r="U180" i="12"/>
  <c r="S180" i="12"/>
  <c r="R180" i="12"/>
  <c r="P180" i="12"/>
  <c r="V179" i="12"/>
  <c r="U179" i="12"/>
  <c r="S179" i="12"/>
  <c r="R179" i="12"/>
  <c r="P179" i="12"/>
  <c r="V178" i="12"/>
  <c r="U178" i="12"/>
  <c r="S178" i="12"/>
  <c r="R178" i="12"/>
  <c r="P178" i="12"/>
  <c r="V177" i="12"/>
  <c r="U177" i="12"/>
  <c r="S177" i="12"/>
  <c r="R177" i="12"/>
  <c r="P177" i="12"/>
  <c r="V176" i="12"/>
  <c r="U176" i="12"/>
  <c r="S176" i="12"/>
  <c r="R176" i="12"/>
  <c r="P176" i="12"/>
  <c r="V175" i="12"/>
  <c r="U175" i="12"/>
  <c r="S175" i="12"/>
  <c r="R175" i="12"/>
  <c r="P175" i="12"/>
  <c r="V174" i="12"/>
  <c r="U174" i="12"/>
  <c r="S174" i="12"/>
  <c r="R174" i="12"/>
  <c r="P174" i="12"/>
  <c r="V173" i="12"/>
  <c r="U173" i="12"/>
  <c r="S173" i="12"/>
  <c r="R173" i="12"/>
  <c r="P173" i="12"/>
  <c r="V172" i="12"/>
  <c r="U172" i="12"/>
  <c r="S172" i="12"/>
  <c r="R172" i="12"/>
  <c r="P172" i="12"/>
  <c r="V171" i="12"/>
  <c r="U171" i="12"/>
  <c r="S171" i="12"/>
  <c r="R171" i="12"/>
  <c r="P171" i="12"/>
  <c r="V170" i="12"/>
  <c r="U170" i="12"/>
  <c r="S170" i="12"/>
  <c r="R170" i="12"/>
  <c r="P170" i="12"/>
  <c r="V169" i="12"/>
  <c r="U169" i="12"/>
  <c r="S169" i="12"/>
  <c r="R169" i="12"/>
  <c r="P169" i="12"/>
  <c r="V168" i="12"/>
  <c r="U168" i="12"/>
  <c r="S168" i="12"/>
  <c r="R168" i="12"/>
  <c r="P168" i="12"/>
  <c r="V167" i="12"/>
  <c r="U167" i="12"/>
  <c r="S167" i="12"/>
  <c r="R167" i="12"/>
  <c r="P167" i="12"/>
  <c r="V166" i="12"/>
  <c r="U166" i="12"/>
  <c r="S166" i="12"/>
  <c r="R166" i="12"/>
  <c r="P166" i="12"/>
  <c r="V165" i="12"/>
  <c r="U165" i="12"/>
  <c r="S165" i="12"/>
  <c r="R165" i="12"/>
  <c r="P165" i="12"/>
  <c r="V164" i="12"/>
  <c r="U164" i="12"/>
  <c r="S164" i="12"/>
  <c r="R164" i="12"/>
  <c r="P164" i="12"/>
  <c r="V163" i="12"/>
  <c r="U163" i="12"/>
  <c r="S163" i="12"/>
  <c r="R163" i="12"/>
  <c r="P163" i="12"/>
  <c r="V162" i="12"/>
  <c r="U162" i="12"/>
  <c r="S162" i="12"/>
  <c r="R162" i="12"/>
  <c r="P162" i="12"/>
  <c r="V161" i="12"/>
  <c r="U161" i="12"/>
  <c r="S161" i="12"/>
  <c r="R161" i="12"/>
  <c r="P161" i="12"/>
  <c r="V160" i="12"/>
  <c r="U160" i="12"/>
  <c r="S160" i="12"/>
  <c r="R160" i="12"/>
  <c r="P160" i="12"/>
  <c r="V159" i="12"/>
  <c r="U159" i="12"/>
  <c r="S159" i="12"/>
  <c r="R159" i="12"/>
  <c r="P159" i="12"/>
  <c r="V158" i="12"/>
  <c r="U158" i="12"/>
  <c r="S158" i="12"/>
  <c r="R158" i="12"/>
  <c r="P158" i="12"/>
  <c r="V157" i="12"/>
  <c r="U157" i="12"/>
  <c r="S157" i="12"/>
  <c r="R157" i="12"/>
  <c r="P157" i="12"/>
  <c r="V156" i="12"/>
  <c r="U156" i="12"/>
  <c r="S156" i="12"/>
  <c r="R156" i="12"/>
  <c r="P156" i="12"/>
  <c r="V155" i="12"/>
  <c r="U155" i="12"/>
  <c r="S155" i="12"/>
  <c r="R155" i="12"/>
  <c r="P155" i="12"/>
  <c r="V154" i="12"/>
  <c r="U154" i="12"/>
  <c r="S154" i="12"/>
  <c r="R154" i="12"/>
  <c r="P154" i="12"/>
  <c r="V153" i="12"/>
  <c r="U153" i="12"/>
  <c r="S153" i="12"/>
  <c r="R153" i="12"/>
  <c r="P153" i="12"/>
  <c r="V152" i="12"/>
  <c r="U152" i="12"/>
  <c r="S152" i="12"/>
  <c r="R152" i="12"/>
  <c r="P152" i="12"/>
  <c r="V151" i="12"/>
  <c r="U151" i="12"/>
  <c r="S151" i="12"/>
  <c r="R151" i="12"/>
  <c r="P151" i="12"/>
  <c r="V150" i="12"/>
  <c r="U150" i="12"/>
  <c r="S150" i="12"/>
  <c r="R150" i="12"/>
  <c r="P150" i="12"/>
  <c r="V149" i="12"/>
  <c r="U149" i="12"/>
  <c r="S149" i="12"/>
  <c r="R149" i="12"/>
  <c r="P149" i="12"/>
  <c r="V148" i="12"/>
  <c r="U148" i="12"/>
  <c r="S148" i="12"/>
  <c r="R148" i="12"/>
  <c r="P148" i="12"/>
  <c r="V147" i="12"/>
  <c r="U147" i="12"/>
  <c r="S147" i="12"/>
  <c r="R147" i="12"/>
  <c r="P147" i="12"/>
  <c r="V146" i="12"/>
  <c r="U146" i="12"/>
  <c r="S146" i="12"/>
  <c r="R146" i="12"/>
  <c r="P146" i="12"/>
  <c r="V145" i="12"/>
  <c r="U145" i="12"/>
  <c r="S145" i="12"/>
  <c r="R145" i="12"/>
  <c r="P145" i="12"/>
  <c r="V144" i="12"/>
  <c r="U144" i="12"/>
  <c r="S144" i="12"/>
  <c r="R144" i="12"/>
  <c r="P144" i="12"/>
  <c r="V143" i="12"/>
  <c r="U143" i="12"/>
  <c r="S143" i="12"/>
  <c r="R143" i="12"/>
  <c r="P143" i="12"/>
  <c r="V142" i="12"/>
  <c r="U142" i="12"/>
  <c r="S142" i="12"/>
  <c r="R142" i="12"/>
  <c r="P142" i="12"/>
  <c r="V141" i="12"/>
  <c r="U141" i="12"/>
  <c r="S141" i="12"/>
  <c r="R141" i="12"/>
  <c r="P141" i="12"/>
  <c r="V140" i="12"/>
  <c r="U140" i="12"/>
  <c r="S140" i="12"/>
  <c r="R140" i="12"/>
  <c r="P140" i="12"/>
  <c r="V139" i="12"/>
  <c r="U139" i="12"/>
  <c r="S139" i="12"/>
  <c r="R139" i="12"/>
  <c r="P139" i="12"/>
  <c r="V138" i="12"/>
  <c r="U138" i="12"/>
  <c r="S138" i="12"/>
  <c r="R138" i="12"/>
  <c r="P138" i="12"/>
  <c r="V137" i="12"/>
  <c r="U137" i="12"/>
  <c r="S137" i="12"/>
  <c r="R137" i="12"/>
  <c r="P137" i="12"/>
  <c r="V136" i="12"/>
  <c r="U136" i="12"/>
  <c r="S136" i="12"/>
  <c r="R136" i="12"/>
  <c r="P136" i="12"/>
  <c r="V135" i="12"/>
  <c r="U135" i="12"/>
  <c r="S135" i="12"/>
  <c r="R135" i="12"/>
  <c r="P135" i="12"/>
  <c r="V134" i="12"/>
  <c r="U134" i="12"/>
  <c r="S134" i="12"/>
  <c r="R134" i="12"/>
  <c r="P134" i="12"/>
  <c r="V133" i="12"/>
  <c r="U133" i="12"/>
  <c r="S133" i="12"/>
  <c r="R133" i="12"/>
  <c r="P133" i="12"/>
  <c r="V132" i="12"/>
  <c r="U132" i="12"/>
  <c r="S132" i="12"/>
  <c r="R132" i="12"/>
  <c r="P132" i="12"/>
  <c r="V131" i="12"/>
  <c r="U131" i="12"/>
  <c r="S131" i="12"/>
  <c r="R131" i="12"/>
  <c r="P131" i="12"/>
  <c r="V130" i="12"/>
  <c r="U130" i="12"/>
  <c r="S130" i="12"/>
  <c r="R130" i="12"/>
  <c r="P130" i="12"/>
  <c r="V129" i="12"/>
  <c r="U129" i="12"/>
  <c r="S129" i="12"/>
  <c r="R129" i="12"/>
  <c r="P129" i="12"/>
  <c r="V128" i="12"/>
  <c r="U128" i="12"/>
  <c r="S128" i="12"/>
  <c r="R128" i="12"/>
  <c r="P128" i="12"/>
  <c r="V127" i="12"/>
  <c r="U127" i="12"/>
  <c r="S127" i="12"/>
  <c r="R127" i="12"/>
  <c r="P127" i="12"/>
  <c r="V126" i="12"/>
  <c r="U126" i="12"/>
  <c r="S126" i="12"/>
  <c r="R126" i="12"/>
  <c r="P126" i="12"/>
  <c r="V125" i="12"/>
  <c r="U125" i="12"/>
  <c r="S125" i="12"/>
  <c r="R125" i="12"/>
  <c r="P125" i="12"/>
  <c r="V124" i="12"/>
  <c r="U124" i="12"/>
  <c r="S124" i="12"/>
  <c r="R124" i="12"/>
  <c r="P124" i="12"/>
  <c r="V123" i="12"/>
  <c r="U123" i="12"/>
  <c r="S123" i="12"/>
  <c r="R123" i="12"/>
  <c r="P123" i="12"/>
  <c r="V122" i="12"/>
  <c r="U122" i="12"/>
  <c r="S122" i="12"/>
  <c r="R122" i="12"/>
  <c r="P122" i="12"/>
  <c r="V121" i="12"/>
  <c r="U121" i="12"/>
  <c r="S121" i="12"/>
  <c r="R121" i="12"/>
  <c r="P121" i="12"/>
  <c r="V120" i="12"/>
  <c r="U120" i="12"/>
  <c r="S120" i="12"/>
  <c r="R120" i="12"/>
  <c r="P120" i="12"/>
  <c r="V119" i="12"/>
  <c r="U119" i="12"/>
  <c r="S119" i="12"/>
  <c r="R119" i="12"/>
  <c r="P119" i="12"/>
  <c r="V118" i="12"/>
  <c r="U118" i="12"/>
  <c r="S118" i="12"/>
  <c r="R118" i="12"/>
  <c r="P118" i="12"/>
  <c r="V117" i="12"/>
  <c r="U117" i="12"/>
  <c r="S117" i="12"/>
  <c r="R117" i="12"/>
  <c r="P117" i="12"/>
  <c r="V116" i="12"/>
  <c r="U116" i="12"/>
  <c r="S116" i="12"/>
  <c r="R116" i="12"/>
  <c r="P116" i="12"/>
  <c r="V115" i="12"/>
  <c r="U115" i="12"/>
  <c r="S115" i="12"/>
  <c r="R115" i="12"/>
  <c r="P115" i="12"/>
  <c r="V114" i="12"/>
  <c r="U114" i="12"/>
  <c r="S114" i="12"/>
  <c r="R114" i="12"/>
  <c r="P114" i="12"/>
  <c r="V113" i="12"/>
  <c r="U113" i="12"/>
  <c r="S113" i="12"/>
  <c r="R113" i="12"/>
  <c r="P113" i="12"/>
  <c r="V112" i="12"/>
  <c r="U112" i="12"/>
  <c r="S112" i="12"/>
  <c r="R112" i="12"/>
  <c r="P112" i="12"/>
  <c r="V111" i="12"/>
  <c r="U111" i="12"/>
  <c r="S111" i="12"/>
  <c r="R111" i="12"/>
  <c r="P111" i="12"/>
  <c r="V110" i="12"/>
  <c r="U110" i="12"/>
  <c r="S110" i="12"/>
  <c r="R110" i="12"/>
  <c r="P110" i="12"/>
  <c r="V109" i="12"/>
  <c r="U109" i="12"/>
  <c r="S109" i="12"/>
  <c r="R109" i="12"/>
  <c r="P109" i="12"/>
  <c r="V108" i="12"/>
  <c r="U108" i="12"/>
  <c r="S108" i="12"/>
  <c r="R108" i="12"/>
  <c r="P108" i="12"/>
  <c r="V107" i="12"/>
  <c r="U107" i="12"/>
  <c r="S107" i="12"/>
  <c r="R107" i="12"/>
  <c r="P107" i="12"/>
  <c r="V106" i="12"/>
  <c r="U106" i="12"/>
  <c r="S106" i="12"/>
  <c r="R106" i="12"/>
  <c r="P106" i="12"/>
  <c r="V105" i="12"/>
  <c r="U105" i="12"/>
  <c r="S105" i="12"/>
  <c r="R105" i="12"/>
  <c r="P105" i="12"/>
  <c r="V104" i="12"/>
  <c r="U104" i="12"/>
  <c r="S104" i="12"/>
  <c r="R104" i="12"/>
  <c r="P104" i="12"/>
  <c r="V103" i="12"/>
  <c r="U103" i="12"/>
  <c r="S103" i="12"/>
  <c r="R103" i="12"/>
  <c r="P103" i="12"/>
  <c r="V102" i="12"/>
  <c r="U102" i="12"/>
  <c r="S102" i="12"/>
  <c r="R102" i="12"/>
  <c r="P102" i="12"/>
  <c r="V101" i="12"/>
  <c r="U101" i="12"/>
  <c r="S101" i="12"/>
  <c r="R101" i="12"/>
  <c r="P101" i="12"/>
  <c r="V100" i="12"/>
  <c r="U100" i="12"/>
  <c r="S100" i="12"/>
  <c r="R100" i="12"/>
  <c r="P100" i="12"/>
  <c r="V99" i="12"/>
  <c r="U99" i="12"/>
  <c r="S99" i="12"/>
  <c r="R99" i="12"/>
  <c r="P99" i="12"/>
  <c r="V98" i="12"/>
  <c r="U98" i="12"/>
  <c r="S98" i="12"/>
  <c r="R98" i="12"/>
  <c r="P98" i="12"/>
  <c r="V97" i="12"/>
  <c r="U97" i="12"/>
  <c r="S97" i="12"/>
  <c r="R97" i="12"/>
  <c r="P97" i="12"/>
  <c r="V96" i="12"/>
  <c r="U96" i="12"/>
  <c r="S96" i="12"/>
  <c r="R96" i="12"/>
  <c r="P96" i="12"/>
  <c r="V95" i="12"/>
  <c r="U95" i="12"/>
  <c r="S95" i="12"/>
  <c r="R95" i="12"/>
  <c r="P95" i="12"/>
  <c r="V94" i="12"/>
  <c r="U94" i="12"/>
  <c r="S94" i="12"/>
  <c r="R94" i="12"/>
  <c r="P94" i="12"/>
  <c r="V93" i="12"/>
  <c r="U93" i="12"/>
  <c r="S93" i="12"/>
  <c r="R93" i="12"/>
  <c r="P93" i="12"/>
  <c r="V92" i="12"/>
  <c r="U92" i="12"/>
  <c r="S92" i="12"/>
  <c r="R92" i="12"/>
  <c r="P92" i="12"/>
  <c r="V91" i="12"/>
  <c r="U91" i="12"/>
  <c r="S91" i="12"/>
  <c r="R91" i="12"/>
  <c r="P91" i="12"/>
  <c r="V90" i="12"/>
  <c r="U90" i="12"/>
  <c r="S90" i="12"/>
  <c r="R90" i="12"/>
  <c r="P90" i="12"/>
  <c r="V89" i="12"/>
  <c r="U89" i="12"/>
  <c r="S89" i="12"/>
  <c r="R89" i="12"/>
  <c r="P89" i="12"/>
  <c r="V88" i="12"/>
  <c r="U88" i="12"/>
  <c r="S88" i="12"/>
  <c r="R88" i="12"/>
  <c r="P88" i="12"/>
  <c r="V87" i="12"/>
  <c r="U87" i="12"/>
  <c r="S87" i="12"/>
  <c r="R87" i="12"/>
  <c r="P87" i="12"/>
  <c r="V86" i="12"/>
  <c r="U86" i="12"/>
  <c r="S86" i="12"/>
  <c r="R86" i="12"/>
  <c r="P86" i="12"/>
  <c r="V85" i="12"/>
  <c r="U85" i="12"/>
  <c r="S85" i="12"/>
  <c r="R85" i="12"/>
  <c r="P85" i="12"/>
  <c r="V84" i="12"/>
  <c r="U84" i="12"/>
  <c r="S84" i="12"/>
  <c r="R84" i="12"/>
  <c r="P84" i="12"/>
  <c r="V83" i="12"/>
  <c r="U83" i="12"/>
  <c r="S83" i="12"/>
  <c r="R83" i="12"/>
  <c r="P83" i="12"/>
  <c r="V82" i="12"/>
  <c r="U82" i="12"/>
  <c r="S82" i="12"/>
  <c r="R82" i="12"/>
  <c r="P82" i="12"/>
  <c r="V81" i="12"/>
  <c r="U81" i="12"/>
  <c r="S81" i="12"/>
  <c r="R81" i="12"/>
  <c r="P81" i="12"/>
  <c r="V80" i="12"/>
  <c r="U80" i="12"/>
  <c r="S80" i="12"/>
  <c r="R80" i="12"/>
  <c r="P80" i="12"/>
  <c r="V79" i="12"/>
  <c r="U79" i="12"/>
  <c r="S79" i="12"/>
  <c r="R79" i="12"/>
  <c r="P79" i="12"/>
  <c r="V78" i="12"/>
  <c r="U78" i="12"/>
  <c r="S78" i="12"/>
  <c r="R78" i="12"/>
  <c r="P78" i="12"/>
  <c r="V77" i="12"/>
  <c r="U77" i="12"/>
  <c r="S77" i="12"/>
  <c r="R77" i="12"/>
  <c r="P77" i="12"/>
  <c r="V76" i="12"/>
  <c r="U76" i="12"/>
  <c r="S76" i="12"/>
  <c r="R76" i="12"/>
  <c r="P76" i="12"/>
  <c r="V75" i="12"/>
  <c r="U75" i="12"/>
  <c r="S75" i="12"/>
  <c r="R75" i="12"/>
  <c r="P75" i="12"/>
  <c r="V74" i="12"/>
  <c r="U74" i="12"/>
  <c r="S74" i="12"/>
  <c r="R74" i="12"/>
  <c r="P74" i="12"/>
  <c r="V73" i="12"/>
  <c r="U73" i="12"/>
  <c r="S73" i="12"/>
  <c r="R73" i="12"/>
  <c r="P73" i="12"/>
  <c r="V72" i="12"/>
  <c r="U72" i="12"/>
  <c r="S72" i="12"/>
  <c r="R72" i="12"/>
  <c r="P72" i="12"/>
  <c r="V71" i="12"/>
  <c r="U71" i="12"/>
  <c r="S71" i="12"/>
  <c r="R71" i="12"/>
  <c r="P71" i="12"/>
  <c r="V70" i="12"/>
  <c r="U70" i="12"/>
  <c r="S70" i="12"/>
  <c r="R70" i="12"/>
  <c r="P70" i="12"/>
  <c r="V69" i="12"/>
  <c r="U69" i="12"/>
  <c r="S69" i="12"/>
  <c r="R69" i="12"/>
  <c r="P69" i="12"/>
  <c r="V68" i="12"/>
  <c r="U68" i="12"/>
  <c r="S68" i="12"/>
  <c r="R68" i="12"/>
  <c r="P68" i="12"/>
  <c r="V67" i="12"/>
  <c r="U67" i="12"/>
  <c r="S67" i="12"/>
  <c r="R67" i="12"/>
  <c r="P67" i="12"/>
  <c r="V66" i="12"/>
  <c r="U66" i="12"/>
  <c r="S66" i="12"/>
  <c r="R66" i="12"/>
  <c r="P66" i="12"/>
  <c r="V65" i="12"/>
  <c r="U65" i="12"/>
  <c r="S65" i="12"/>
  <c r="R65" i="12"/>
  <c r="P65" i="12"/>
  <c r="V64" i="12"/>
  <c r="U64" i="12"/>
  <c r="S64" i="12"/>
  <c r="R64" i="12"/>
  <c r="P64" i="12"/>
  <c r="V63" i="12"/>
  <c r="U63" i="12"/>
  <c r="S63" i="12"/>
  <c r="R63" i="12"/>
  <c r="P63" i="12"/>
  <c r="V62" i="12"/>
  <c r="U62" i="12"/>
  <c r="S62" i="12"/>
  <c r="R62" i="12"/>
  <c r="P62" i="12"/>
  <c r="V61" i="12"/>
  <c r="U61" i="12"/>
  <c r="S61" i="12"/>
  <c r="R61" i="12"/>
  <c r="P61" i="12"/>
  <c r="V60" i="12"/>
  <c r="U60" i="12"/>
  <c r="S60" i="12"/>
  <c r="R60" i="12"/>
  <c r="P60" i="12"/>
  <c r="V59" i="12"/>
  <c r="U59" i="12"/>
  <c r="S59" i="12"/>
  <c r="R59" i="12"/>
  <c r="P59" i="12"/>
  <c r="V58" i="12"/>
  <c r="U58" i="12"/>
  <c r="S58" i="12"/>
  <c r="R58" i="12"/>
  <c r="P58" i="12"/>
  <c r="V57" i="12"/>
  <c r="U57" i="12"/>
  <c r="S57" i="12"/>
  <c r="R57" i="12"/>
  <c r="P57" i="12"/>
  <c r="V56" i="12"/>
  <c r="U56" i="12"/>
  <c r="S56" i="12"/>
  <c r="R56" i="12"/>
  <c r="P56" i="12"/>
  <c r="V55" i="12"/>
  <c r="U55" i="12"/>
  <c r="S55" i="12"/>
  <c r="R55" i="12"/>
  <c r="P55" i="12"/>
  <c r="V54" i="12"/>
  <c r="U54" i="12"/>
  <c r="S54" i="12"/>
  <c r="R54" i="12"/>
  <c r="P54" i="12"/>
  <c r="V53" i="12"/>
  <c r="U53" i="12"/>
  <c r="S53" i="12"/>
  <c r="R53" i="12"/>
  <c r="P53" i="12"/>
  <c r="V52" i="12"/>
  <c r="U52" i="12"/>
  <c r="S52" i="12"/>
  <c r="R52" i="12"/>
  <c r="P52" i="12"/>
  <c r="V51" i="12"/>
  <c r="U51" i="12"/>
  <c r="S51" i="12"/>
  <c r="R51" i="12"/>
  <c r="P51" i="12"/>
  <c r="V50" i="12"/>
  <c r="U50" i="12"/>
  <c r="S50" i="12"/>
  <c r="R50" i="12"/>
  <c r="P50" i="12"/>
  <c r="V49" i="12"/>
  <c r="U49" i="12"/>
  <c r="S49" i="12"/>
  <c r="R49" i="12"/>
  <c r="P49" i="12"/>
  <c r="V48" i="12"/>
  <c r="U48" i="12"/>
  <c r="S48" i="12"/>
  <c r="R48" i="12"/>
  <c r="P48" i="12"/>
  <c r="V47" i="12"/>
  <c r="U47" i="12"/>
  <c r="S47" i="12"/>
  <c r="R47" i="12"/>
  <c r="P47" i="12"/>
  <c r="V46" i="12"/>
  <c r="U46" i="12"/>
  <c r="S46" i="12"/>
  <c r="R46" i="12"/>
  <c r="P46" i="12"/>
  <c r="V45" i="12"/>
  <c r="U45" i="12"/>
  <c r="S45" i="12"/>
  <c r="R45" i="12"/>
  <c r="P45" i="12"/>
  <c r="V44" i="12"/>
  <c r="U44" i="12"/>
  <c r="S44" i="12"/>
  <c r="R44" i="12"/>
  <c r="P44" i="12"/>
  <c r="V43" i="12"/>
  <c r="U43" i="12"/>
  <c r="S43" i="12"/>
  <c r="R43" i="12"/>
  <c r="P43" i="12"/>
  <c r="V42" i="12"/>
  <c r="U42" i="12"/>
  <c r="S42" i="12"/>
  <c r="R42" i="12"/>
  <c r="P42" i="12"/>
  <c r="V41" i="12"/>
  <c r="U41" i="12"/>
  <c r="S41" i="12"/>
  <c r="R41" i="12"/>
  <c r="P41" i="12"/>
  <c r="V40" i="12"/>
  <c r="U40" i="12"/>
  <c r="S40" i="12"/>
  <c r="R40" i="12"/>
  <c r="P40" i="12"/>
  <c r="V39" i="12"/>
  <c r="U39" i="12"/>
  <c r="S39" i="12"/>
  <c r="R39" i="12"/>
  <c r="P39" i="12"/>
  <c r="V38" i="12"/>
  <c r="U38" i="12"/>
  <c r="S38" i="12"/>
  <c r="R38" i="12"/>
  <c r="P38" i="12"/>
  <c r="V37" i="12"/>
  <c r="U37" i="12"/>
  <c r="S37" i="12"/>
  <c r="R37" i="12"/>
  <c r="P37" i="12"/>
  <c r="V36" i="12"/>
  <c r="U36" i="12"/>
  <c r="S36" i="12"/>
  <c r="R36" i="12"/>
  <c r="P36" i="12"/>
  <c r="V35" i="12"/>
  <c r="U35" i="12"/>
  <c r="S35" i="12"/>
  <c r="R35" i="12"/>
  <c r="P35" i="12"/>
  <c r="V34" i="12"/>
  <c r="U34" i="12"/>
  <c r="S34" i="12"/>
  <c r="R34" i="12"/>
  <c r="P34" i="12"/>
  <c r="V33" i="12"/>
  <c r="U33" i="12"/>
  <c r="S33" i="12"/>
  <c r="R33" i="12"/>
  <c r="P33" i="12"/>
  <c r="V32" i="12"/>
  <c r="U32" i="12"/>
  <c r="S32" i="12"/>
  <c r="R32" i="12"/>
  <c r="P32" i="12"/>
  <c r="V31" i="12"/>
  <c r="U31" i="12"/>
  <c r="S31" i="12"/>
  <c r="R31" i="12"/>
  <c r="P31" i="12"/>
  <c r="V30" i="12"/>
  <c r="U30" i="12"/>
  <c r="S30" i="12"/>
  <c r="R30" i="12"/>
  <c r="P30" i="12"/>
  <c r="V29" i="12"/>
  <c r="U29" i="12"/>
  <c r="S29" i="12"/>
  <c r="R29" i="12"/>
  <c r="P29" i="12"/>
  <c r="V28" i="12"/>
  <c r="U28" i="12"/>
  <c r="S28" i="12"/>
  <c r="R28" i="12"/>
  <c r="P28" i="12"/>
  <c r="V27" i="12"/>
  <c r="U27" i="12"/>
  <c r="S27" i="12"/>
  <c r="R27" i="12"/>
  <c r="P27" i="12"/>
  <c r="V26" i="12"/>
  <c r="U26" i="12"/>
  <c r="S26" i="12"/>
  <c r="R26" i="12"/>
  <c r="P26" i="12"/>
  <c r="V25" i="12"/>
  <c r="U25" i="12"/>
  <c r="S25" i="12"/>
  <c r="R25" i="12"/>
  <c r="P25" i="12"/>
  <c r="V24" i="12"/>
  <c r="U24" i="12"/>
  <c r="S24" i="12"/>
  <c r="R24" i="12"/>
  <c r="P24" i="12"/>
  <c r="V23" i="12"/>
  <c r="U23" i="12"/>
  <c r="S23" i="12"/>
  <c r="R23" i="12"/>
  <c r="P23" i="12"/>
  <c r="V22" i="12"/>
  <c r="U22" i="12"/>
  <c r="S22" i="12"/>
  <c r="R22" i="12"/>
  <c r="P22" i="12"/>
  <c r="V21" i="12"/>
  <c r="U21" i="12"/>
  <c r="S21" i="12"/>
  <c r="R21" i="12"/>
  <c r="P21" i="12"/>
  <c r="V20" i="12"/>
  <c r="U20" i="12"/>
  <c r="S20" i="12"/>
  <c r="R20" i="12"/>
  <c r="P20" i="12"/>
  <c r="V19" i="12"/>
  <c r="U19" i="12"/>
  <c r="S19" i="12"/>
  <c r="R19" i="12"/>
  <c r="P19" i="12"/>
  <c r="V18" i="12"/>
  <c r="U18" i="12"/>
  <c r="S18" i="12"/>
  <c r="R18" i="12"/>
  <c r="P18" i="12"/>
  <c r="V17" i="12"/>
  <c r="U17" i="12"/>
  <c r="S17" i="12"/>
  <c r="R17" i="12"/>
  <c r="P17" i="12"/>
  <c r="V16" i="12"/>
  <c r="U16" i="12"/>
  <c r="S16" i="12"/>
  <c r="R16" i="12"/>
  <c r="P16" i="12"/>
  <c r="V15" i="12"/>
  <c r="U15" i="12"/>
  <c r="S15" i="12"/>
  <c r="R15" i="12"/>
  <c r="P15" i="12"/>
  <c r="V14" i="12"/>
  <c r="U14" i="12"/>
  <c r="S14" i="12"/>
  <c r="R14" i="12"/>
  <c r="P14" i="12"/>
  <c r="V13" i="12"/>
  <c r="U13" i="12"/>
  <c r="S13" i="12"/>
  <c r="R13" i="12"/>
  <c r="P13" i="12"/>
  <c r="V12" i="12"/>
  <c r="U12" i="12"/>
  <c r="S12" i="12"/>
  <c r="R12" i="12"/>
  <c r="P12" i="12"/>
  <c r="V11" i="12"/>
  <c r="U11" i="12"/>
  <c r="S11" i="12"/>
  <c r="R11" i="12"/>
  <c r="P11" i="12"/>
  <c r="V10" i="12"/>
  <c r="U10" i="12"/>
  <c r="S10" i="12"/>
  <c r="R10" i="12"/>
  <c r="P10" i="12"/>
  <c r="V9" i="12"/>
  <c r="U9" i="12"/>
  <c r="S9" i="12"/>
  <c r="R9" i="12"/>
  <c r="P9" i="12"/>
  <c r="V8" i="12"/>
  <c r="U8" i="12"/>
  <c r="S8" i="12"/>
  <c r="R8" i="12"/>
  <c r="P8" i="12"/>
  <c r="V7" i="12"/>
  <c r="U7" i="12"/>
  <c r="S7" i="12"/>
  <c r="R7" i="12"/>
  <c r="P7" i="12"/>
  <c r="V6" i="12"/>
  <c r="U6" i="12"/>
  <c r="S6" i="12"/>
  <c r="R6" i="12"/>
  <c r="P6" i="12"/>
  <c r="V5" i="12"/>
  <c r="U5" i="12"/>
  <c r="S5" i="12"/>
  <c r="R5" i="12"/>
  <c r="P5" i="12"/>
  <c r="V4" i="12"/>
  <c r="U4" i="12"/>
  <c r="S4" i="12"/>
  <c r="R4" i="12"/>
  <c r="P4" i="12"/>
  <c r="J721" i="12"/>
  <c r="J720" i="12"/>
  <c r="K719" i="12"/>
  <c r="T719" i="12" s="1"/>
  <c r="J719" i="12"/>
  <c r="K718" i="12"/>
  <c r="T718" i="12" s="1"/>
  <c r="J718" i="12"/>
  <c r="J717" i="12"/>
  <c r="J716" i="12"/>
  <c r="K715" i="12"/>
  <c r="T715" i="12" s="1"/>
  <c r="J715" i="12"/>
  <c r="K714" i="12"/>
  <c r="T714" i="12" s="1"/>
  <c r="J714" i="12"/>
  <c r="J713" i="12"/>
  <c r="J712" i="12"/>
  <c r="K711" i="12"/>
  <c r="T711" i="12" s="1"/>
  <c r="J711" i="12"/>
  <c r="K710" i="12"/>
  <c r="T710" i="12" s="1"/>
  <c r="J710" i="12"/>
  <c r="J709" i="12"/>
  <c r="J708" i="12"/>
  <c r="K707" i="12"/>
  <c r="T707" i="12" s="1"/>
  <c r="J707" i="12"/>
  <c r="K706" i="12"/>
  <c r="T706" i="12" s="1"/>
  <c r="J706" i="12"/>
  <c r="J705" i="12"/>
  <c r="J704" i="12"/>
  <c r="K703" i="12"/>
  <c r="T703" i="12" s="1"/>
  <c r="J703" i="12"/>
  <c r="K702" i="12"/>
  <c r="T702" i="12" s="1"/>
  <c r="J702" i="12"/>
  <c r="J701" i="12"/>
  <c r="J700" i="12"/>
  <c r="K699" i="12"/>
  <c r="T699" i="12" s="1"/>
  <c r="J699" i="12"/>
  <c r="K698" i="12"/>
  <c r="T698" i="12" s="1"/>
  <c r="J698" i="12"/>
  <c r="J697" i="12"/>
  <c r="J696" i="12"/>
  <c r="K695" i="12"/>
  <c r="T695" i="12" s="1"/>
  <c r="J695" i="12"/>
  <c r="K694" i="12"/>
  <c r="T694" i="12" s="1"/>
  <c r="J694" i="12"/>
  <c r="J693" i="12"/>
  <c r="J692" i="12"/>
  <c r="K691" i="12"/>
  <c r="T691" i="12" s="1"/>
  <c r="J691" i="12"/>
  <c r="K690" i="12"/>
  <c r="T690" i="12" s="1"/>
  <c r="J690" i="12"/>
  <c r="J689" i="12"/>
  <c r="J688" i="12"/>
  <c r="K687" i="12"/>
  <c r="T687" i="12" s="1"/>
  <c r="J687" i="12"/>
  <c r="K686" i="12"/>
  <c r="T686" i="12" s="1"/>
  <c r="J686" i="12"/>
  <c r="J685" i="12"/>
  <c r="J684" i="12"/>
  <c r="K683" i="12"/>
  <c r="T683" i="12" s="1"/>
  <c r="J683" i="12"/>
  <c r="K682" i="12"/>
  <c r="T682" i="12" s="1"/>
  <c r="J682" i="12"/>
  <c r="J681" i="12"/>
  <c r="J680" i="12"/>
  <c r="K679" i="12"/>
  <c r="T679" i="12" s="1"/>
  <c r="J679" i="12"/>
  <c r="K678" i="12"/>
  <c r="T678" i="12" s="1"/>
  <c r="J678" i="12"/>
  <c r="J677" i="12"/>
  <c r="J676" i="12"/>
  <c r="K675" i="12"/>
  <c r="T675" i="12" s="1"/>
  <c r="J675" i="12"/>
  <c r="K674" i="12"/>
  <c r="T674" i="12" s="1"/>
  <c r="J674" i="12"/>
  <c r="J673" i="12"/>
  <c r="J672" i="12"/>
  <c r="K671" i="12"/>
  <c r="T671" i="12" s="1"/>
  <c r="J671" i="12"/>
  <c r="K670" i="12"/>
  <c r="T670" i="12" s="1"/>
  <c r="J670" i="12"/>
  <c r="J669" i="12"/>
  <c r="J668" i="12"/>
  <c r="K667" i="12"/>
  <c r="T667" i="12" s="1"/>
  <c r="J667" i="12"/>
  <c r="K666" i="12"/>
  <c r="T666" i="12" s="1"/>
  <c r="J666" i="12"/>
  <c r="J665" i="12"/>
  <c r="J664" i="12"/>
  <c r="K663" i="12"/>
  <c r="T663" i="12" s="1"/>
  <c r="J663" i="12"/>
  <c r="K662" i="12"/>
  <c r="T662" i="12" s="1"/>
  <c r="J662" i="12"/>
  <c r="J661" i="12"/>
  <c r="J660" i="12"/>
  <c r="K659" i="12"/>
  <c r="T659" i="12" s="1"/>
  <c r="J659" i="12"/>
  <c r="K658" i="12"/>
  <c r="T658" i="12" s="1"/>
  <c r="J658" i="12"/>
  <c r="J657" i="12"/>
  <c r="J656" i="12"/>
  <c r="K655" i="12"/>
  <c r="T655" i="12" s="1"/>
  <c r="J655" i="12"/>
  <c r="K654" i="12"/>
  <c r="T654" i="12" s="1"/>
  <c r="J654" i="12"/>
  <c r="J653" i="12"/>
  <c r="J652" i="12"/>
  <c r="K651" i="12"/>
  <c r="T651" i="12" s="1"/>
  <c r="J651" i="12"/>
  <c r="K650" i="12"/>
  <c r="T650" i="12" s="1"/>
  <c r="J650" i="12"/>
  <c r="J649" i="12"/>
  <c r="J648" i="12"/>
  <c r="K647" i="12"/>
  <c r="T647" i="12" s="1"/>
  <c r="J647" i="12"/>
  <c r="K646" i="12"/>
  <c r="T646" i="12" s="1"/>
  <c r="J646" i="12"/>
  <c r="J645" i="12"/>
  <c r="J644" i="12"/>
  <c r="K643" i="12"/>
  <c r="T643" i="12" s="1"/>
  <c r="J643" i="12"/>
  <c r="K642" i="12"/>
  <c r="T642" i="12" s="1"/>
  <c r="J642" i="12"/>
  <c r="J641" i="12"/>
  <c r="J640" i="12"/>
  <c r="K639" i="12"/>
  <c r="T639" i="12" s="1"/>
  <c r="J639" i="12"/>
  <c r="K638" i="12"/>
  <c r="T638" i="12" s="1"/>
  <c r="J638" i="12"/>
  <c r="J637" i="12"/>
  <c r="J636" i="12"/>
  <c r="K635" i="12"/>
  <c r="T635" i="12" s="1"/>
  <c r="J635" i="12"/>
  <c r="K634" i="12"/>
  <c r="T634" i="12" s="1"/>
  <c r="J634" i="12"/>
  <c r="J633" i="12"/>
  <c r="J632" i="12"/>
  <c r="K631" i="12"/>
  <c r="T631" i="12" s="1"/>
  <c r="J631" i="12"/>
  <c r="K630" i="12"/>
  <c r="T630" i="12" s="1"/>
  <c r="J630" i="12"/>
  <c r="J629" i="12"/>
  <c r="J628" i="12"/>
  <c r="K627" i="12"/>
  <c r="T627" i="12" s="1"/>
  <c r="J627" i="12"/>
  <c r="K626" i="12"/>
  <c r="T626" i="12" s="1"/>
  <c r="J626" i="12"/>
  <c r="J625" i="12"/>
  <c r="J624" i="12"/>
  <c r="K623" i="12"/>
  <c r="T623" i="12" s="1"/>
  <c r="J623" i="12"/>
  <c r="K622" i="12"/>
  <c r="T622" i="12" s="1"/>
  <c r="J622" i="12"/>
  <c r="J621" i="12"/>
  <c r="J620" i="12"/>
  <c r="K619" i="12"/>
  <c r="T619" i="12" s="1"/>
  <c r="J619" i="12"/>
  <c r="K618" i="12"/>
  <c r="T618" i="12" s="1"/>
  <c r="J618" i="12"/>
  <c r="J617" i="12"/>
  <c r="J616" i="12"/>
  <c r="K615" i="12"/>
  <c r="T615" i="12" s="1"/>
  <c r="J615" i="12"/>
  <c r="K614" i="12"/>
  <c r="T614" i="12" s="1"/>
  <c r="J614" i="12"/>
  <c r="J613" i="12"/>
  <c r="J612" i="12"/>
  <c r="K611" i="12"/>
  <c r="T611" i="12" s="1"/>
  <c r="J611" i="12"/>
  <c r="K610" i="12"/>
  <c r="T610" i="12" s="1"/>
  <c r="J610" i="12"/>
  <c r="J609" i="12"/>
  <c r="J608" i="12"/>
  <c r="K607" i="12"/>
  <c r="T607" i="12" s="1"/>
  <c r="J607" i="12"/>
  <c r="K606" i="12"/>
  <c r="T606" i="12" s="1"/>
  <c r="J606" i="12"/>
  <c r="J605" i="12"/>
  <c r="J604" i="12"/>
  <c r="K603" i="12"/>
  <c r="T603" i="12" s="1"/>
  <c r="J603" i="12"/>
  <c r="K602" i="12"/>
  <c r="T602" i="12" s="1"/>
  <c r="J602" i="12"/>
  <c r="J601" i="12"/>
  <c r="J600" i="12"/>
  <c r="K599" i="12"/>
  <c r="T599" i="12" s="1"/>
  <c r="J599" i="12"/>
  <c r="K598" i="12"/>
  <c r="T598" i="12" s="1"/>
  <c r="J598" i="12"/>
  <c r="J597" i="12"/>
  <c r="J596" i="12"/>
  <c r="K595" i="12"/>
  <c r="T595" i="12" s="1"/>
  <c r="J595" i="12"/>
  <c r="K594" i="12"/>
  <c r="T594" i="12" s="1"/>
  <c r="J594" i="12"/>
  <c r="J593" i="12"/>
  <c r="J592" i="12"/>
  <c r="K591" i="12"/>
  <c r="T591" i="12" s="1"/>
  <c r="J591" i="12"/>
  <c r="K590" i="12"/>
  <c r="T590" i="12" s="1"/>
  <c r="J590" i="12"/>
  <c r="J589" i="12"/>
  <c r="J588" i="12"/>
  <c r="K587" i="12"/>
  <c r="T587" i="12" s="1"/>
  <c r="J587" i="12"/>
  <c r="K586" i="12"/>
  <c r="T586" i="12" s="1"/>
  <c r="J586" i="12"/>
  <c r="J585" i="12"/>
  <c r="J584" i="12"/>
  <c r="K583" i="12"/>
  <c r="T583" i="12" s="1"/>
  <c r="J583" i="12"/>
  <c r="K582" i="12"/>
  <c r="T582" i="12" s="1"/>
  <c r="J582" i="12"/>
  <c r="J581" i="12"/>
  <c r="J580" i="12"/>
  <c r="K579" i="12"/>
  <c r="T579" i="12" s="1"/>
  <c r="J579" i="12"/>
  <c r="K578" i="12"/>
  <c r="T578" i="12" s="1"/>
  <c r="J578" i="12"/>
  <c r="J577" i="12"/>
  <c r="J576" i="12"/>
  <c r="K575" i="12"/>
  <c r="T575" i="12" s="1"/>
  <c r="J575" i="12"/>
  <c r="K574" i="12"/>
  <c r="T574" i="12" s="1"/>
  <c r="J574" i="12"/>
  <c r="J573" i="12"/>
  <c r="J572" i="12"/>
  <c r="K571" i="12"/>
  <c r="T571" i="12" s="1"/>
  <c r="J571" i="12"/>
  <c r="K570" i="12"/>
  <c r="T570" i="12" s="1"/>
  <c r="J570" i="12"/>
  <c r="J569" i="12"/>
  <c r="J568" i="12"/>
  <c r="K567" i="12"/>
  <c r="T567" i="12" s="1"/>
  <c r="J567" i="12"/>
  <c r="K566" i="12"/>
  <c r="T566" i="12" s="1"/>
  <c r="J566" i="12"/>
  <c r="J565" i="12"/>
  <c r="J564" i="12"/>
  <c r="K563" i="12"/>
  <c r="T563" i="12" s="1"/>
  <c r="J563" i="12"/>
  <c r="K562" i="12"/>
  <c r="T562" i="12" s="1"/>
  <c r="J562" i="12"/>
  <c r="J561" i="12"/>
  <c r="J560" i="12"/>
  <c r="K559" i="12"/>
  <c r="T559" i="12" s="1"/>
  <c r="J559" i="12"/>
  <c r="K558" i="12"/>
  <c r="T558" i="12" s="1"/>
  <c r="J558" i="12"/>
  <c r="J557" i="12"/>
  <c r="J556" i="12"/>
  <c r="K555" i="12"/>
  <c r="T555" i="12" s="1"/>
  <c r="J555" i="12"/>
  <c r="K554" i="12"/>
  <c r="T554" i="12" s="1"/>
  <c r="J554" i="12"/>
  <c r="J553" i="12"/>
  <c r="J552" i="12"/>
  <c r="K551" i="12"/>
  <c r="T551" i="12" s="1"/>
  <c r="J551" i="12"/>
  <c r="K550" i="12"/>
  <c r="T550" i="12" s="1"/>
  <c r="J550" i="12"/>
  <c r="J549" i="12"/>
  <c r="J548" i="12"/>
  <c r="K547" i="12"/>
  <c r="T547" i="12" s="1"/>
  <c r="J547" i="12"/>
  <c r="K546" i="12"/>
  <c r="T546" i="12" s="1"/>
  <c r="J546" i="12"/>
  <c r="J545" i="12"/>
  <c r="J544" i="12"/>
  <c r="K543" i="12"/>
  <c r="T543" i="12" s="1"/>
  <c r="J543" i="12"/>
  <c r="K542" i="12"/>
  <c r="T542" i="12" s="1"/>
  <c r="J542" i="12"/>
  <c r="J541" i="12"/>
  <c r="J540" i="12"/>
  <c r="K539" i="12"/>
  <c r="T539" i="12" s="1"/>
  <c r="J539" i="12"/>
  <c r="K538" i="12"/>
  <c r="T538" i="12" s="1"/>
  <c r="J538" i="12"/>
  <c r="J537" i="12"/>
  <c r="J536" i="12"/>
  <c r="K535" i="12"/>
  <c r="T535" i="12" s="1"/>
  <c r="J535" i="12"/>
  <c r="K534" i="12"/>
  <c r="T534" i="12" s="1"/>
  <c r="J534" i="12"/>
  <c r="J533" i="12"/>
  <c r="J532" i="12"/>
  <c r="K531" i="12"/>
  <c r="T531" i="12" s="1"/>
  <c r="J531" i="12"/>
  <c r="K530" i="12"/>
  <c r="T530" i="12" s="1"/>
  <c r="J530" i="12"/>
  <c r="J529" i="12"/>
  <c r="J528" i="12"/>
  <c r="K527" i="12"/>
  <c r="T527" i="12" s="1"/>
  <c r="J527" i="12"/>
  <c r="K526" i="12"/>
  <c r="T526" i="12" s="1"/>
  <c r="J526" i="12"/>
  <c r="J525" i="12"/>
  <c r="J524" i="12"/>
  <c r="K523" i="12"/>
  <c r="T523" i="12" s="1"/>
  <c r="J523" i="12"/>
  <c r="K522" i="12"/>
  <c r="T522" i="12" s="1"/>
  <c r="J522" i="12"/>
  <c r="J521" i="12"/>
  <c r="J520" i="12"/>
  <c r="K519" i="12"/>
  <c r="T519" i="12" s="1"/>
  <c r="J519" i="12"/>
  <c r="K518" i="12"/>
  <c r="T518" i="12" s="1"/>
  <c r="J518" i="12"/>
  <c r="J517" i="12"/>
  <c r="J516" i="12"/>
  <c r="K515" i="12"/>
  <c r="T515" i="12" s="1"/>
  <c r="J515" i="12"/>
  <c r="K514" i="12"/>
  <c r="T514" i="12" s="1"/>
  <c r="J514" i="12"/>
  <c r="J513" i="12"/>
  <c r="J512" i="12"/>
  <c r="K511" i="12"/>
  <c r="T511" i="12" s="1"/>
  <c r="J511" i="12"/>
  <c r="K510" i="12"/>
  <c r="T510" i="12" s="1"/>
  <c r="J510" i="12"/>
  <c r="J509" i="12"/>
  <c r="J508" i="12"/>
  <c r="K507" i="12"/>
  <c r="T507" i="12" s="1"/>
  <c r="J507" i="12"/>
  <c r="K506" i="12"/>
  <c r="T506" i="12" s="1"/>
  <c r="J506" i="12"/>
  <c r="J505" i="12"/>
  <c r="J504" i="12"/>
  <c r="K503" i="12"/>
  <c r="T503" i="12" s="1"/>
  <c r="J503" i="12"/>
  <c r="K502" i="12"/>
  <c r="T502" i="12" s="1"/>
  <c r="J502" i="12"/>
  <c r="J501" i="12"/>
  <c r="J500" i="12"/>
  <c r="K499" i="12"/>
  <c r="T499" i="12" s="1"/>
  <c r="J499" i="12"/>
  <c r="K498" i="12"/>
  <c r="T498" i="12" s="1"/>
  <c r="J498" i="12"/>
  <c r="J497" i="12"/>
  <c r="J496" i="12"/>
  <c r="K495" i="12"/>
  <c r="T495" i="12" s="1"/>
  <c r="J495" i="12"/>
  <c r="K494" i="12"/>
  <c r="T494" i="12" s="1"/>
  <c r="J494" i="12"/>
  <c r="J493" i="12"/>
  <c r="J492" i="12"/>
  <c r="K491" i="12"/>
  <c r="T491" i="12" s="1"/>
  <c r="J491" i="12"/>
  <c r="K490" i="12"/>
  <c r="T490" i="12" s="1"/>
  <c r="J490" i="12"/>
  <c r="J489" i="12"/>
  <c r="J488" i="12"/>
  <c r="K487" i="12"/>
  <c r="T487" i="12" s="1"/>
  <c r="J487" i="12"/>
  <c r="K486" i="12"/>
  <c r="T486" i="12" s="1"/>
  <c r="J486" i="12"/>
  <c r="J485" i="12"/>
  <c r="J484" i="12"/>
  <c r="K483" i="12"/>
  <c r="T483" i="12" s="1"/>
  <c r="J483" i="12"/>
  <c r="K482" i="12"/>
  <c r="T482" i="12" s="1"/>
  <c r="J482" i="12"/>
  <c r="J481" i="12"/>
  <c r="J480" i="12"/>
  <c r="K479" i="12"/>
  <c r="T479" i="12" s="1"/>
  <c r="J479" i="12"/>
  <c r="K478" i="12"/>
  <c r="T478" i="12" s="1"/>
  <c r="J478" i="12"/>
  <c r="J477" i="12"/>
  <c r="J476" i="12"/>
  <c r="K475" i="12"/>
  <c r="T475" i="12" s="1"/>
  <c r="J475" i="12"/>
  <c r="K474" i="12"/>
  <c r="T474" i="12" s="1"/>
  <c r="J474" i="12"/>
  <c r="J473" i="12"/>
  <c r="J472" i="12"/>
  <c r="K471" i="12"/>
  <c r="T471" i="12" s="1"/>
  <c r="J471" i="12"/>
  <c r="K470" i="12"/>
  <c r="T470" i="12" s="1"/>
  <c r="J470" i="12"/>
  <c r="J469" i="12"/>
  <c r="J468" i="12"/>
  <c r="K467" i="12"/>
  <c r="T467" i="12" s="1"/>
  <c r="J467" i="12"/>
  <c r="K466" i="12"/>
  <c r="T466" i="12" s="1"/>
  <c r="J466" i="12"/>
  <c r="J465" i="12"/>
  <c r="J464" i="12"/>
  <c r="K463" i="12"/>
  <c r="T463" i="12" s="1"/>
  <c r="J463" i="12"/>
  <c r="K462" i="12"/>
  <c r="T462" i="12" s="1"/>
  <c r="J462" i="12"/>
  <c r="J461" i="12"/>
  <c r="J460" i="12"/>
  <c r="K459" i="12"/>
  <c r="T459" i="12" s="1"/>
  <c r="J459" i="12"/>
  <c r="K458" i="12"/>
  <c r="T458" i="12" s="1"/>
  <c r="J458" i="12"/>
  <c r="J457" i="12"/>
  <c r="J456" i="12"/>
  <c r="K455" i="12"/>
  <c r="T455" i="12" s="1"/>
  <c r="J455" i="12"/>
  <c r="K454" i="12"/>
  <c r="T454" i="12" s="1"/>
  <c r="J454" i="12"/>
  <c r="J453" i="12"/>
  <c r="J452" i="12"/>
  <c r="K451" i="12"/>
  <c r="T451" i="12" s="1"/>
  <c r="J451" i="12"/>
  <c r="K450" i="12"/>
  <c r="T450" i="12" s="1"/>
  <c r="J450" i="12"/>
  <c r="J449" i="12"/>
  <c r="J448" i="12"/>
  <c r="K447" i="12"/>
  <c r="T447" i="12" s="1"/>
  <c r="J447" i="12"/>
  <c r="K446" i="12"/>
  <c r="T446" i="12" s="1"/>
  <c r="J446" i="12"/>
  <c r="J445" i="12"/>
  <c r="J444" i="12"/>
  <c r="K443" i="12"/>
  <c r="T443" i="12" s="1"/>
  <c r="J443" i="12"/>
  <c r="K442" i="12"/>
  <c r="T442" i="12" s="1"/>
  <c r="J442" i="12"/>
  <c r="J441" i="12"/>
  <c r="J440" i="12"/>
  <c r="K439" i="12"/>
  <c r="T439" i="12" s="1"/>
  <c r="J439" i="12"/>
  <c r="K438" i="12"/>
  <c r="T438" i="12" s="1"/>
  <c r="J438" i="12"/>
  <c r="J437" i="12"/>
  <c r="J436" i="12"/>
  <c r="K435" i="12"/>
  <c r="T435" i="12" s="1"/>
  <c r="J435" i="12"/>
  <c r="K434" i="12"/>
  <c r="T434" i="12" s="1"/>
  <c r="J434" i="12"/>
  <c r="J433" i="12"/>
  <c r="J432" i="12"/>
  <c r="K431" i="12"/>
  <c r="T431" i="12" s="1"/>
  <c r="J431" i="12"/>
  <c r="K430" i="12"/>
  <c r="T430" i="12" s="1"/>
  <c r="J430" i="12"/>
  <c r="J429" i="12"/>
  <c r="J428" i="12"/>
  <c r="K427" i="12"/>
  <c r="T427" i="12" s="1"/>
  <c r="J427" i="12"/>
  <c r="K426" i="12"/>
  <c r="T426" i="12" s="1"/>
  <c r="J426" i="12"/>
  <c r="J425" i="12"/>
  <c r="J424" i="12"/>
  <c r="K423" i="12"/>
  <c r="T423" i="12" s="1"/>
  <c r="J423" i="12"/>
  <c r="K422" i="12"/>
  <c r="T422" i="12" s="1"/>
  <c r="J422" i="12"/>
  <c r="J421" i="12"/>
  <c r="J420" i="12"/>
  <c r="K419" i="12"/>
  <c r="T419" i="12" s="1"/>
  <c r="J419" i="12"/>
  <c r="K418" i="12"/>
  <c r="T418" i="12" s="1"/>
  <c r="J418" i="12"/>
  <c r="J417" i="12"/>
  <c r="J416" i="12"/>
  <c r="K415" i="12"/>
  <c r="T415" i="12" s="1"/>
  <c r="J415" i="12"/>
  <c r="K414" i="12"/>
  <c r="T414" i="12" s="1"/>
  <c r="J414" i="12"/>
  <c r="J413" i="12"/>
  <c r="J412" i="12"/>
  <c r="K411" i="12"/>
  <c r="T411" i="12" s="1"/>
  <c r="J411" i="12"/>
  <c r="K410" i="12"/>
  <c r="T410" i="12" s="1"/>
  <c r="J410" i="12"/>
  <c r="J409" i="12"/>
  <c r="J408" i="12"/>
  <c r="K407" i="12"/>
  <c r="T407" i="12" s="1"/>
  <c r="J407" i="12"/>
  <c r="K406" i="12"/>
  <c r="T406" i="12" s="1"/>
  <c r="J406" i="12"/>
  <c r="J405" i="12"/>
  <c r="J404" i="12"/>
  <c r="K403" i="12"/>
  <c r="T403" i="12" s="1"/>
  <c r="J403" i="12"/>
  <c r="K402" i="12"/>
  <c r="T402" i="12" s="1"/>
  <c r="J402" i="12"/>
  <c r="J401" i="12"/>
  <c r="J400" i="12"/>
  <c r="K399" i="12"/>
  <c r="T399" i="12" s="1"/>
  <c r="J399" i="12"/>
  <c r="K398" i="12"/>
  <c r="T398" i="12" s="1"/>
  <c r="J398" i="12"/>
  <c r="J397" i="12"/>
  <c r="J396" i="12"/>
  <c r="K395" i="12"/>
  <c r="T395" i="12" s="1"/>
  <c r="J395" i="12"/>
  <c r="K394" i="12"/>
  <c r="T394" i="12" s="1"/>
  <c r="J394" i="12"/>
  <c r="J393" i="12"/>
  <c r="J392" i="12"/>
  <c r="K391" i="12"/>
  <c r="T391" i="12" s="1"/>
  <c r="J391" i="12"/>
  <c r="K390" i="12"/>
  <c r="T390" i="12" s="1"/>
  <c r="J390" i="12"/>
  <c r="J389" i="12"/>
  <c r="J388" i="12"/>
  <c r="K387" i="12"/>
  <c r="T387" i="12" s="1"/>
  <c r="J387" i="12"/>
  <c r="K386" i="12"/>
  <c r="T386" i="12" s="1"/>
  <c r="J386" i="12"/>
  <c r="J385" i="12"/>
  <c r="J384" i="12"/>
  <c r="K383" i="12"/>
  <c r="T383" i="12" s="1"/>
  <c r="J383" i="12"/>
  <c r="K382" i="12"/>
  <c r="T382" i="12" s="1"/>
  <c r="J382" i="12"/>
  <c r="J381" i="12"/>
  <c r="J380" i="12"/>
  <c r="K379" i="12"/>
  <c r="T379" i="12" s="1"/>
  <c r="J379" i="12"/>
  <c r="K378" i="12"/>
  <c r="T378" i="12" s="1"/>
  <c r="J378" i="12"/>
  <c r="J377" i="12"/>
  <c r="J376" i="12"/>
  <c r="K375" i="12"/>
  <c r="T375" i="12" s="1"/>
  <c r="J375" i="12"/>
  <c r="K374" i="12"/>
  <c r="T374" i="12" s="1"/>
  <c r="J374" i="12"/>
  <c r="J373" i="12"/>
  <c r="J372" i="12"/>
  <c r="K371" i="12"/>
  <c r="T371" i="12" s="1"/>
  <c r="J371" i="12"/>
  <c r="K370" i="12"/>
  <c r="T370" i="12" s="1"/>
  <c r="J370" i="12"/>
  <c r="J369" i="12"/>
  <c r="J368" i="12"/>
  <c r="K367" i="12"/>
  <c r="T367" i="12" s="1"/>
  <c r="J367" i="12"/>
  <c r="K366" i="12"/>
  <c r="T366" i="12" s="1"/>
  <c r="J366" i="12"/>
  <c r="J365" i="12"/>
  <c r="J364" i="12"/>
  <c r="K363" i="12"/>
  <c r="T363" i="12" s="1"/>
  <c r="J363" i="12"/>
  <c r="K362" i="12"/>
  <c r="T362" i="12" s="1"/>
  <c r="J362" i="12"/>
  <c r="J361" i="12"/>
  <c r="J360" i="12"/>
  <c r="K359" i="12"/>
  <c r="T359" i="12" s="1"/>
  <c r="J359" i="12"/>
  <c r="K358" i="12"/>
  <c r="T358" i="12" s="1"/>
  <c r="J358" i="12"/>
  <c r="J357" i="12"/>
  <c r="J356" i="12"/>
  <c r="K355" i="12"/>
  <c r="T355" i="12" s="1"/>
  <c r="J355" i="12"/>
  <c r="K354" i="12"/>
  <c r="T354" i="12" s="1"/>
  <c r="J354" i="12"/>
  <c r="J353" i="12"/>
  <c r="J352" i="12"/>
  <c r="K351" i="12"/>
  <c r="T351" i="12" s="1"/>
  <c r="J351" i="12"/>
  <c r="K350" i="12"/>
  <c r="T350" i="12" s="1"/>
  <c r="J350" i="12"/>
  <c r="J349" i="12"/>
  <c r="J348" i="12"/>
  <c r="K347" i="12"/>
  <c r="T347" i="12" s="1"/>
  <c r="J347" i="12"/>
  <c r="K346" i="12"/>
  <c r="T346" i="12" s="1"/>
  <c r="J346" i="12"/>
  <c r="J345" i="12"/>
  <c r="J344" i="12"/>
  <c r="K343" i="12"/>
  <c r="T343" i="12" s="1"/>
  <c r="J343" i="12"/>
  <c r="K342" i="12"/>
  <c r="T342" i="12" s="1"/>
  <c r="J342" i="12"/>
  <c r="J341" i="12"/>
  <c r="J340" i="12"/>
  <c r="K339" i="12"/>
  <c r="T339" i="12" s="1"/>
  <c r="J339" i="12"/>
  <c r="K338" i="12"/>
  <c r="T338" i="12" s="1"/>
  <c r="J338" i="12"/>
  <c r="J337" i="12"/>
  <c r="J336" i="12"/>
  <c r="K335" i="12"/>
  <c r="T335" i="12" s="1"/>
  <c r="J335" i="12"/>
  <c r="K334" i="12"/>
  <c r="T334" i="12" s="1"/>
  <c r="J334" i="12"/>
  <c r="J333" i="12"/>
  <c r="J332" i="12"/>
  <c r="K331" i="12"/>
  <c r="T331" i="12" s="1"/>
  <c r="J331" i="12"/>
  <c r="K330" i="12"/>
  <c r="T330" i="12" s="1"/>
  <c r="J330" i="12"/>
  <c r="J329" i="12"/>
  <c r="J328" i="12"/>
  <c r="K327" i="12"/>
  <c r="T327" i="12" s="1"/>
  <c r="J327" i="12"/>
  <c r="K326" i="12"/>
  <c r="T326" i="12" s="1"/>
  <c r="J326" i="12"/>
  <c r="J325" i="12"/>
  <c r="J324" i="12"/>
  <c r="K323" i="12"/>
  <c r="T323" i="12" s="1"/>
  <c r="J323" i="12"/>
  <c r="K322" i="12"/>
  <c r="T322" i="12" s="1"/>
  <c r="J322" i="12"/>
  <c r="J321" i="12"/>
  <c r="J320" i="12"/>
  <c r="K319" i="12"/>
  <c r="T319" i="12" s="1"/>
  <c r="J319" i="12"/>
  <c r="K318" i="12"/>
  <c r="T318" i="12" s="1"/>
  <c r="J318" i="12"/>
  <c r="J317" i="12"/>
  <c r="J316" i="12"/>
  <c r="K315" i="12"/>
  <c r="T315" i="12" s="1"/>
  <c r="J315" i="12"/>
  <c r="K314" i="12"/>
  <c r="T314" i="12" s="1"/>
  <c r="J314" i="12"/>
  <c r="J313" i="12"/>
  <c r="J312" i="12"/>
  <c r="K311" i="12"/>
  <c r="T311" i="12" s="1"/>
  <c r="J311" i="12"/>
  <c r="K310" i="12"/>
  <c r="T310" i="12" s="1"/>
  <c r="J310" i="12"/>
  <c r="J309" i="12"/>
  <c r="J308" i="12"/>
  <c r="K307" i="12"/>
  <c r="T307" i="12" s="1"/>
  <c r="J307" i="12"/>
  <c r="K306" i="12"/>
  <c r="T306" i="12" s="1"/>
  <c r="J306" i="12"/>
  <c r="J305" i="12"/>
  <c r="J304" i="12"/>
  <c r="K303" i="12"/>
  <c r="T303" i="12" s="1"/>
  <c r="J303" i="12"/>
  <c r="K302" i="12"/>
  <c r="T302" i="12" s="1"/>
  <c r="J302" i="12"/>
  <c r="J301" i="12"/>
  <c r="J300" i="12"/>
  <c r="K299" i="12"/>
  <c r="T299" i="12" s="1"/>
  <c r="J299" i="12"/>
  <c r="K298" i="12"/>
  <c r="T298" i="12" s="1"/>
  <c r="J298" i="12"/>
  <c r="J297" i="12"/>
  <c r="J296" i="12"/>
  <c r="K295" i="12"/>
  <c r="T295" i="12" s="1"/>
  <c r="J295" i="12"/>
  <c r="K294" i="12"/>
  <c r="T294" i="12" s="1"/>
  <c r="J294" i="12"/>
  <c r="J293" i="12"/>
  <c r="J292" i="12"/>
  <c r="K291" i="12"/>
  <c r="T291" i="12" s="1"/>
  <c r="J291" i="12"/>
  <c r="K290" i="12"/>
  <c r="T290" i="12" s="1"/>
  <c r="J290" i="12"/>
  <c r="J289" i="12"/>
  <c r="J288" i="12"/>
  <c r="K287" i="12"/>
  <c r="T287" i="12" s="1"/>
  <c r="J287" i="12"/>
  <c r="K286" i="12"/>
  <c r="T286" i="12" s="1"/>
  <c r="J286" i="12"/>
  <c r="J285" i="12"/>
  <c r="J284" i="12"/>
  <c r="K283" i="12"/>
  <c r="T283" i="12" s="1"/>
  <c r="J283" i="12"/>
  <c r="K282" i="12"/>
  <c r="T282" i="12" s="1"/>
  <c r="J282" i="12"/>
  <c r="J281" i="12"/>
  <c r="J280" i="12"/>
  <c r="K279" i="12"/>
  <c r="T279" i="12" s="1"/>
  <c r="J279" i="12"/>
  <c r="K278" i="12"/>
  <c r="T278" i="12" s="1"/>
  <c r="J278" i="12"/>
  <c r="J277" i="12"/>
  <c r="J276" i="12"/>
  <c r="K275" i="12"/>
  <c r="T275" i="12" s="1"/>
  <c r="J275" i="12"/>
  <c r="K274" i="12"/>
  <c r="T274" i="12" s="1"/>
  <c r="J274" i="12"/>
  <c r="J273" i="12"/>
  <c r="J272" i="12"/>
  <c r="K271" i="12"/>
  <c r="T271" i="12" s="1"/>
  <c r="J271" i="12"/>
  <c r="K270" i="12"/>
  <c r="T270" i="12" s="1"/>
  <c r="J270" i="12"/>
  <c r="J269" i="12"/>
  <c r="J268" i="12"/>
  <c r="K267" i="12"/>
  <c r="T267" i="12" s="1"/>
  <c r="J267" i="12"/>
  <c r="K266" i="12"/>
  <c r="T266" i="12" s="1"/>
  <c r="J266" i="12"/>
  <c r="J265" i="12"/>
  <c r="J264" i="12"/>
  <c r="K263" i="12"/>
  <c r="T263" i="12" s="1"/>
  <c r="J263" i="12"/>
  <c r="K262" i="12"/>
  <c r="T262" i="12" s="1"/>
  <c r="J262" i="12"/>
  <c r="J261" i="12"/>
  <c r="J260" i="12"/>
  <c r="K259" i="12"/>
  <c r="T259" i="12" s="1"/>
  <c r="J259" i="12"/>
  <c r="K258" i="12"/>
  <c r="T258" i="12" s="1"/>
  <c r="J258" i="12"/>
  <c r="J257" i="12"/>
  <c r="J256" i="12"/>
  <c r="K255" i="12"/>
  <c r="T255" i="12" s="1"/>
  <c r="J255" i="12"/>
  <c r="K254" i="12"/>
  <c r="T254" i="12" s="1"/>
  <c r="J254" i="12"/>
  <c r="J253" i="12"/>
  <c r="J252" i="12"/>
  <c r="K251" i="12"/>
  <c r="T251" i="12" s="1"/>
  <c r="J251" i="12"/>
  <c r="K250" i="12"/>
  <c r="T250" i="12" s="1"/>
  <c r="J250" i="12"/>
  <c r="J249" i="12"/>
  <c r="J248" i="12"/>
  <c r="K247" i="12"/>
  <c r="T247" i="12" s="1"/>
  <c r="J247" i="12"/>
  <c r="K246" i="12"/>
  <c r="T246" i="12" s="1"/>
  <c r="J246" i="12"/>
  <c r="J245" i="12"/>
  <c r="J244" i="12"/>
  <c r="K243" i="12"/>
  <c r="T243" i="12" s="1"/>
  <c r="J243" i="12"/>
  <c r="K242" i="12"/>
  <c r="T242" i="12" s="1"/>
  <c r="J242" i="12"/>
  <c r="J241" i="12"/>
  <c r="J240" i="12"/>
  <c r="K239" i="12"/>
  <c r="T239" i="12" s="1"/>
  <c r="J239" i="12"/>
  <c r="K238" i="12"/>
  <c r="T238" i="12" s="1"/>
  <c r="J238" i="12"/>
  <c r="J237" i="12"/>
  <c r="J236" i="12"/>
  <c r="K235" i="12"/>
  <c r="T235" i="12" s="1"/>
  <c r="J235" i="12"/>
  <c r="K234" i="12"/>
  <c r="T234" i="12" s="1"/>
  <c r="J234" i="12"/>
  <c r="J233" i="12"/>
  <c r="J232" i="12"/>
  <c r="K231" i="12"/>
  <c r="T231" i="12" s="1"/>
  <c r="J231" i="12"/>
  <c r="K230" i="12"/>
  <c r="T230" i="12" s="1"/>
  <c r="J230" i="12"/>
  <c r="J229" i="12"/>
  <c r="J228" i="12"/>
  <c r="K227" i="12"/>
  <c r="T227" i="12" s="1"/>
  <c r="J227" i="12"/>
  <c r="K226" i="12"/>
  <c r="T226" i="12" s="1"/>
  <c r="J226" i="12"/>
  <c r="J225" i="12"/>
  <c r="J224" i="12"/>
  <c r="K223" i="12"/>
  <c r="T223" i="12" s="1"/>
  <c r="J223" i="12"/>
  <c r="K222" i="12"/>
  <c r="T222" i="12" s="1"/>
  <c r="J222" i="12"/>
  <c r="J221" i="12"/>
  <c r="J220" i="12"/>
  <c r="K219" i="12"/>
  <c r="T219" i="12" s="1"/>
  <c r="J219" i="12"/>
  <c r="K218" i="12"/>
  <c r="T218" i="12" s="1"/>
  <c r="J218" i="12"/>
  <c r="J217" i="12"/>
  <c r="J216" i="12"/>
  <c r="K215" i="12"/>
  <c r="T215" i="12" s="1"/>
  <c r="J215" i="12"/>
  <c r="K214" i="12"/>
  <c r="T214" i="12" s="1"/>
  <c r="J214" i="12"/>
  <c r="J213" i="12"/>
  <c r="J212" i="12"/>
  <c r="K211" i="12"/>
  <c r="T211" i="12" s="1"/>
  <c r="J211" i="12"/>
  <c r="K210" i="12"/>
  <c r="T210" i="12" s="1"/>
  <c r="J210" i="12"/>
  <c r="J209" i="12"/>
  <c r="J208" i="12"/>
  <c r="K207" i="12"/>
  <c r="T207" i="12" s="1"/>
  <c r="J207" i="12"/>
  <c r="K206" i="12"/>
  <c r="T206" i="12" s="1"/>
  <c r="J206" i="12"/>
  <c r="J205" i="12"/>
  <c r="J204" i="12"/>
  <c r="K203" i="12"/>
  <c r="T203" i="12" s="1"/>
  <c r="J203" i="12"/>
  <c r="K202" i="12"/>
  <c r="T202" i="12" s="1"/>
  <c r="J202" i="12"/>
  <c r="J201" i="12"/>
  <c r="J200" i="12"/>
  <c r="K199" i="12"/>
  <c r="T199" i="12" s="1"/>
  <c r="J199" i="12"/>
  <c r="K198" i="12"/>
  <c r="T198" i="12" s="1"/>
  <c r="J198" i="12"/>
  <c r="J197" i="12"/>
  <c r="J196" i="12"/>
  <c r="K195" i="12"/>
  <c r="T195" i="12" s="1"/>
  <c r="J195" i="12"/>
  <c r="K194" i="12"/>
  <c r="T194" i="12" s="1"/>
  <c r="J194" i="12"/>
  <c r="J193" i="12"/>
  <c r="J192" i="12"/>
  <c r="K191" i="12"/>
  <c r="T191" i="12" s="1"/>
  <c r="J191" i="12"/>
  <c r="K190" i="12"/>
  <c r="T190" i="12" s="1"/>
  <c r="J190" i="12"/>
  <c r="J189" i="12"/>
  <c r="J188" i="12"/>
  <c r="K187" i="12"/>
  <c r="T187" i="12" s="1"/>
  <c r="J187" i="12"/>
  <c r="K186" i="12"/>
  <c r="T186" i="12" s="1"/>
  <c r="J186" i="12"/>
  <c r="J185" i="12"/>
  <c r="J184" i="12"/>
  <c r="K183" i="12"/>
  <c r="T183" i="12" s="1"/>
  <c r="J183" i="12"/>
  <c r="K182" i="12"/>
  <c r="T182" i="12" s="1"/>
  <c r="J182" i="12"/>
  <c r="J181" i="12"/>
  <c r="J180" i="12"/>
  <c r="K179" i="12"/>
  <c r="T179" i="12" s="1"/>
  <c r="J179" i="12"/>
  <c r="K178" i="12"/>
  <c r="T178" i="12" s="1"/>
  <c r="J178" i="12"/>
  <c r="J177" i="12"/>
  <c r="J176" i="12"/>
  <c r="K175" i="12"/>
  <c r="T175" i="12" s="1"/>
  <c r="J175" i="12"/>
  <c r="K174" i="12"/>
  <c r="T174" i="12" s="1"/>
  <c r="J174" i="12"/>
  <c r="J173" i="12"/>
  <c r="J172" i="12"/>
  <c r="K171" i="12"/>
  <c r="T171" i="12" s="1"/>
  <c r="J171" i="12"/>
  <c r="K170" i="12"/>
  <c r="T170" i="12" s="1"/>
  <c r="J170" i="12"/>
  <c r="J169" i="12"/>
  <c r="J168" i="12"/>
  <c r="K167" i="12"/>
  <c r="T167" i="12" s="1"/>
  <c r="J167" i="12"/>
  <c r="K166" i="12"/>
  <c r="T166" i="12" s="1"/>
  <c r="J166" i="12"/>
  <c r="J165" i="12"/>
  <c r="J164" i="12"/>
  <c r="K163" i="12"/>
  <c r="T163" i="12" s="1"/>
  <c r="J163" i="12"/>
  <c r="K162" i="12"/>
  <c r="T162" i="12" s="1"/>
  <c r="J162" i="12"/>
  <c r="J161" i="12"/>
  <c r="J160" i="12"/>
  <c r="K159" i="12"/>
  <c r="T159" i="12" s="1"/>
  <c r="J159" i="12"/>
  <c r="K158" i="12"/>
  <c r="T158" i="12" s="1"/>
  <c r="J158" i="12"/>
  <c r="J157" i="12"/>
  <c r="J156" i="12"/>
  <c r="K155" i="12"/>
  <c r="T155" i="12" s="1"/>
  <c r="J155" i="12"/>
  <c r="K154" i="12"/>
  <c r="T154" i="12" s="1"/>
  <c r="J154" i="12"/>
  <c r="J153" i="12"/>
  <c r="J152" i="12"/>
  <c r="K151" i="12"/>
  <c r="T151" i="12" s="1"/>
  <c r="J151" i="12"/>
  <c r="K150" i="12"/>
  <c r="T150" i="12" s="1"/>
  <c r="J150" i="12"/>
  <c r="J149" i="12"/>
  <c r="J148" i="12"/>
  <c r="K147" i="12"/>
  <c r="T147" i="12" s="1"/>
  <c r="J147" i="12"/>
  <c r="K146" i="12"/>
  <c r="T146" i="12" s="1"/>
  <c r="J146" i="12"/>
  <c r="J145" i="12"/>
  <c r="J144" i="12"/>
  <c r="K143" i="12"/>
  <c r="T143" i="12" s="1"/>
  <c r="J143" i="12"/>
  <c r="K142" i="12"/>
  <c r="T142" i="12" s="1"/>
  <c r="J142" i="12"/>
  <c r="J141" i="12"/>
  <c r="J140" i="12"/>
  <c r="K139" i="12"/>
  <c r="T139" i="12" s="1"/>
  <c r="J139" i="12"/>
  <c r="K138" i="12"/>
  <c r="T138" i="12" s="1"/>
  <c r="J138" i="12"/>
  <c r="J137" i="12"/>
  <c r="J136" i="12"/>
  <c r="K135" i="12"/>
  <c r="T135" i="12" s="1"/>
  <c r="J135" i="12"/>
  <c r="K134" i="12"/>
  <c r="T134" i="12" s="1"/>
  <c r="J134" i="12"/>
  <c r="J133" i="12"/>
  <c r="J132" i="12"/>
  <c r="K131" i="12"/>
  <c r="T131" i="12" s="1"/>
  <c r="J131" i="12"/>
  <c r="K130" i="12"/>
  <c r="T130" i="12" s="1"/>
  <c r="J130" i="12"/>
  <c r="J129" i="12"/>
  <c r="J128" i="12"/>
  <c r="K127" i="12"/>
  <c r="T127" i="12" s="1"/>
  <c r="J127" i="12"/>
  <c r="K126" i="12"/>
  <c r="T126" i="12" s="1"/>
  <c r="J126" i="12"/>
  <c r="J125" i="12"/>
  <c r="J124" i="12"/>
  <c r="K123" i="12"/>
  <c r="T123" i="12" s="1"/>
  <c r="J123" i="12"/>
  <c r="K122" i="12"/>
  <c r="T122" i="12" s="1"/>
  <c r="J122" i="12"/>
  <c r="J121" i="12"/>
  <c r="J120" i="12"/>
  <c r="K119" i="12"/>
  <c r="T119" i="12" s="1"/>
  <c r="J119" i="12"/>
  <c r="K118" i="12"/>
  <c r="T118" i="12" s="1"/>
  <c r="J118" i="12"/>
  <c r="J117" i="12"/>
  <c r="J116" i="12"/>
  <c r="K115" i="12"/>
  <c r="T115" i="12" s="1"/>
  <c r="J115" i="12"/>
  <c r="K114" i="12"/>
  <c r="T114" i="12" s="1"/>
  <c r="J114" i="12"/>
  <c r="J113" i="12"/>
  <c r="J112" i="12"/>
  <c r="K111" i="12"/>
  <c r="T111" i="12" s="1"/>
  <c r="J111" i="12"/>
  <c r="K110" i="12"/>
  <c r="T110" i="12" s="1"/>
  <c r="J110" i="12"/>
  <c r="J109" i="12"/>
  <c r="J108" i="12"/>
  <c r="K107" i="12"/>
  <c r="T107" i="12" s="1"/>
  <c r="J107" i="12"/>
  <c r="K106" i="12"/>
  <c r="T106" i="12" s="1"/>
  <c r="J106" i="12"/>
  <c r="J105" i="12"/>
  <c r="J104" i="12"/>
  <c r="K103" i="12"/>
  <c r="T103" i="12" s="1"/>
  <c r="J103" i="12"/>
  <c r="K102" i="12"/>
  <c r="T102" i="12" s="1"/>
  <c r="J102" i="12"/>
  <c r="J101" i="12"/>
  <c r="J100" i="12"/>
  <c r="K99" i="12"/>
  <c r="T99" i="12" s="1"/>
  <c r="J99" i="12"/>
  <c r="K98" i="12"/>
  <c r="T98" i="12" s="1"/>
  <c r="J98" i="12"/>
  <c r="J97" i="12"/>
  <c r="J96" i="12"/>
  <c r="K95" i="12"/>
  <c r="T95" i="12" s="1"/>
  <c r="J95" i="12"/>
  <c r="K94" i="12"/>
  <c r="T94" i="12" s="1"/>
  <c r="J94" i="12"/>
  <c r="J93" i="12"/>
  <c r="J92" i="12"/>
  <c r="K91" i="12"/>
  <c r="T91" i="12" s="1"/>
  <c r="J91" i="12"/>
  <c r="K90" i="12"/>
  <c r="T90" i="12" s="1"/>
  <c r="J90" i="12"/>
  <c r="J89" i="12"/>
  <c r="J88" i="12"/>
  <c r="K87" i="12"/>
  <c r="T87" i="12" s="1"/>
  <c r="J87" i="12"/>
  <c r="K86" i="12"/>
  <c r="T86" i="12" s="1"/>
  <c r="J86" i="12"/>
  <c r="J85" i="12"/>
  <c r="J84" i="12"/>
  <c r="K83" i="12"/>
  <c r="T83" i="12" s="1"/>
  <c r="J83" i="12"/>
  <c r="K82" i="12"/>
  <c r="T82" i="12" s="1"/>
  <c r="J82" i="12"/>
  <c r="J81" i="12"/>
  <c r="J80" i="12"/>
  <c r="K79" i="12"/>
  <c r="T79" i="12" s="1"/>
  <c r="J79" i="12"/>
  <c r="K78" i="12"/>
  <c r="T78" i="12" s="1"/>
  <c r="J78" i="12"/>
  <c r="J77" i="12"/>
  <c r="J76" i="12"/>
  <c r="K75" i="12"/>
  <c r="T75" i="12" s="1"/>
  <c r="J75" i="12"/>
  <c r="K74" i="12"/>
  <c r="T74" i="12" s="1"/>
  <c r="J74" i="12"/>
  <c r="J73" i="12"/>
  <c r="J72" i="12"/>
  <c r="K71" i="12"/>
  <c r="T71" i="12" s="1"/>
  <c r="J71" i="12"/>
  <c r="K70" i="12"/>
  <c r="T70" i="12" s="1"/>
  <c r="J70" i="12"/>
  <c r="J69" i="12"/>
  <c r="J68" i="12"/>
  <c r="K67" i="12"/>
  <c r="T67" i="12" s="1"/>
  <c r="J67" i="12"/>
  <c r="K66" i="12"/>
  <c r="T66" i="12" s="1"/>
  <c r="J66" i="12"/>
  <c r="J65" i="12"/>
  <c r="J64" i="12"/>
  <c r="K63" i="12"/>
  <c r="T63" i="12" s="1"/>
  <c r="J63" i="12"/>
  <c r="K62" i="12"/>
  <c r="T62" i="12" s="1"/>
  <c r="J62" i="12"/>
  <c r="J61" i="12"/>
  <c r="J60" i="12"/>
  <c r="K59" i="12"/>
  <c r="T59" i="12" s="1"/>
  <c r="J59" i="12"/>
  <c r="K58" i="12"/>
  <c r="T58" i="12" s="1"/>
  <c r="J58" i="12"/>
  <c r="J57" i="12"/>
  <c r="J56" i="12"/>
  <c r="K55" i="12"/>
  <c r="T55" i="12" s="1"/>
  <c r="J55" i="12"/>
  <c r="K54" i="12"/>
  <c r="T54" i="12" s="1"/>
  <c r="J54" i="12"/>
  <c r="J53" i="12"/>
  <c r="J52" i="12"/>
  <c r="K51" i="12"/>
  <c r="T51" i="12" s="1"/>
  <c r="J51" i="12"/>
  <c r="K50" i="12"/>
  <c r="T50" i="12" s="1"/>
  <c r="J50" i="12"/>
  <c r="J49" i="12"/>
  <c r="J48" i="12"/>
  <c r="K47" i="12"/>
  <c r="T47" i="12" s="1"/>
  <c r="J47" i="12"/>
  <c r="K46" i="12"/>
  <c r="T46" i="12" s="1"/>
  <c r="J46" i="12"/>
  <c r="J45" i="12"/>
  <c r="J44" i="12"/>
  <c r="K43" i="12"/>
  <c r="T43" i="12" s="1"/>
  <c r="J43" i="12"/>
  <c r="K42" i="12"/>
  <c r="T42" i="12" s="1"/>
  <c r="J42" i="12"/>
  <c r="J41" i="12"/>
  <c r="J40" i="12"/>
  <c r="K39" i="12"/>
  <c r="T39" i="12" s="1"/>
  <c r="J39" i="12"/>
  <c r="K38" i="12"/>
  <c r="T38" i="12" s="1"/>
  <c r="J38" i="12"/>
  <c r="J37" i="12"/>
  <c r="J36" i="12"/>
  <c r="K35" i="12"/>
  <c r="T35" i="12" s="1"/>
  <c r="J35" i="12"/>
  <c r="K34" i="12"/>
  <c r="T34" i="12" s="1"/>
  <c r="J34" i="12"/>
  <c r="J33" i="12"/>
  <c r="J32" i="12"/>
  <c r="K31" i="12"/>
  <c r="T31" i="12" s="1"/>
  <c r="J31" i="12"/>
  <c r="K30" i="12"/>
  <c r="T30" i="12" s="1"/>
  <c r="J30" i="12"/>
  <c r="J29" i="12"/>
  <c r="J28" i="12"/>
  <c r="K27" i="12"/>
  <c r="T27" i="12" s="1"/>
  <c r="J27" i="12"/>
  <c r="K26" i="12"/>
  <c r="T26" i="12" s="1"/>
  <c r="J26" i="12"/>
  <c r="J25" i="12"/>
  <c r="J24" i="12"/>
  <c r="K23" i="12"/>
  <c r="T23" i="12" s="1"/>
  <c r="J23" i="12"/>
  <c r="K22" i="12"/>
  <c r="T22" i="12" s="1"/>
  <c r="J22" i="12"/>
  <c r="J21" i="12"/>
  <c r="J20" i="12"/>
  <c r="K19" i="12"/>
  <c r="T19" i="12" s="1"/>
  <c r="J19" i="12"/>
  <c r="K18" i="12"/>
  <c r="T18" i="12" s="1"/>
  <c r="J18" i="12"/>
  <c r="J17" i="12"/>
  <c r="J16" i="12"/>
  <c r="K15" i="12"/>
  <c r="T15" i="12" s="1"/>
  <c r="J15" i="12"/>
  <c r="K14" i="12"/>
  <c r="T14" i="12" s="1"/>
  <c r="J14" i="12"/>
  <c r="J13" i="12"/>
  <c r="J12" i="12"/>
  <c r="K11" i="12"/>
  <c r="T11" i="12" s="1"/>
  <c r="J11" i="12"/>
  <c r="K10" i="12"/>
  <c r="T10" i="12" s="1"/>
  <c r="J10" i="12"/>
  <c r="J9" i="12"/>
  <c r="J8" i="12"/>
  <c r="K7" i="12"/>
  <c r="T7" i="12" s="1"/>
  <c r="J7" i="12"/>
  <c r="K6" i="12"/>
  <c r="T6" i="12" s="1"/>
  <c r="J6" i="12"/>
  <c r="K432" i="12"/>
  <c r="F430" i="12"/>
  <c r="K152" i="12"/>
  <c r="F623" i="12"/>
  <c r="F342" i="12"/>
  <c r="K9" i="12"/>
  <c r="F216" i="12"/>
  <c r="K252" i="12"/>
  <c r="F91" i="12"/>
  <c r="K184" i="12"/>
  <c r="F220" i="12"/>
  <c r="F311" i="12"/>
  <c r="F387" i="12"/>
  <c r="K613" i="12"/>
  <c r="F690" i="12"/>
  <c r="K608" i="12"/>
  <c r="K453" i="12"/>
  <c r="F281" i="12"/>
  <c r="F675" i="12"/>
  <c r="F7" i="12"/>
  <c r="F570" i="12"/>
  <c r="K105" i="12"/>
  <c r="F332" i="12"/>
  <c r="K504" i="12"/>
  <c r="K341" i="12"/>
  <c r="F359" i="12"/>
  <c r="K148" i="12"/>
  <c r="K236" i="12"/>
  <c r="K324" i="12"/>
  <c r="F624" i="12"/>
  <c r="K625" i="12"/>
  <c r="K104" i="12"/>
  <c r="F411" i="12"/>
  <c r="F249" i="12"/>
  <c r="K389" i="12"/>
  <c r="F313" i="12"/>
  <c r="F112" i="12"/>
  <c r="F302" i="12"/>
  <c r="F481" i="12"/>
  <c r="F366" i="12"/>
  <c r="F358" i="12"/>
  <c r="K168" i="12"/>
  <c r="F219" i="12"/>
  <c r="F603" i="12"/>
  <c r="K352" i="12"/>
  <c r="K244" i="12"/>
  <c r="F130" i="12"/>
  <c r="F616" i="12"/>
  <c r="K161" i="12"/>
  <c r="F407" i="12"/>
  <c r="K404" i="12"/>
  <c r="K224" i="12"/>
  <c r="K400" i="12"/>
  <c r="F486" i="12"/>
  <c r="F548" i="12"/>
  <c r="F503" i="12"/>
  <c r="F500" i="12"/>
  <c r="F559" i="12"/>
  <c r="F63" i="12"/>
  <c r="F224" i="12"/>
  <c r="F544" i="12"/>
  <c r="F142" i="12"/>
  <c r="K680" i="12"/>
  <c r="F719" i="12"/>
  <c r="F54" i="12"/>
  <c r="F420" i="12"/>
  <c r="F553" i="12"/>
  <c r="K69" i="12"/>
  <c r="K21" i="12"/>
  <c r="F257" i="12"/>
  <c r="F82" i="12"/>
  <c r="K12" i="12"/>
  <c r="F319" i="12"/>
  <c r="F431" i="12"/>
  <c r="F97" i="12"/>
  <c r="F225" i="12"/>
  <c r="K505" i="12"/>
  <c r="F396" i="12"/>
  <c r="F518" i="12"/>
  <c r="K316" i="12"/>
  <c r="F372" i="12"/>
  <c r="F477" i="12"/>
  <c r="K185" i="12"/>
  <c r="F433" i="12"/>
  <c r="F269" i="12"/>
  <c r="F308" i="12"/>
  <c r="F144" i="12"/>
  <c r="K77" i="12"/>
  <c r="K81" i="12"/>
  <c r="F250" i="12"/>
  <c r="F265" i="12"/>
  <c r="F163" i="12"/>
  <c r="K320" i="12"/>
  <c r="F720" i="12"/>
  <c r="F527" i="12"/>
  <c r="F35" i="12"/>
  <c r="F207" i="12"/>
  <c r="K97" i="12"/>
  <c r="F687" i="12"/>
  <c r="F456" i="12"/>
  <c r="F328" i="12"/>
  <c r="F537" i="12"/>
  <c r="K241" i="12"/>
  <c r="F676" i="12"/>
  <c r="F331" i="12"/>
  <c r="F167" i="12"/>
  <c r="K88" i="12"/>
  <c r="F458" i="12"/>
  <c r="F473" i="12"/>
  <c r="K636" i="12"/>
  <c r="F146" i="12"/>
  <c r="F354" i="12"/>
  <c r="F508" i="12"/>
  <c r="K369" i="12"/>
  <c r="K525" i="12"/>
  <c r="F61" i="12"/>
  <c r="F210" i="12"/>
  <c r="F233" i="12"/>
  <c r="K56" i="12"/>
  <c r="F705" i="12"/>
  <c r="F242" i="12"/>
  <c r="F268" i="12"/>
  <c r="K348" i="12"/>
  <c r="K37" i="12"/>
  <c r="F659" i="12"/>
  <c r="F138" i="12"/>
  <c r="F334" i="12"/>
  <c r="K260" i="12"/>
  <c r="F177" i="12"/>
  <c r="F539" i="12"/>
  <c r="F338" i="12"/>
  <c r="K116" i="12"/>
  <c r="F34" i="12"/>
  <c r="K596" i="12"/>
  <c r="F218" i="12"/>
  <c r="F684" i="12"/>
  <c r="F498" i="12"/>
  <c r="K569" i="12"/>
  <c r="F188" i="12"/>
  <c r="F231" i="12"/>
  <c r="K421" i="12"/>
  <c r="F107" i="12"/>
  <c r="F716" i="12"/>
  <c r="K565" i="12"/>
  <c r="K308" i="12"/>
  <c r="F329" i="12"/>
  <c r="F674" i="12"/>
  <c r="F353" i="12"/>
  <c r="K604" i="12"/>
  <c r="F236" i="12"/>
  <c r="K560" i="12"/>
  <c r="F399" i="12"/>
  <c r="K521" i="12"/>
  <c r="F382" i="12"/>
  <c r="F605" i="12"/>
  <c r="K676" i="12"/>
  <c r="K280" i="12"/>
  <c r="K264" i="12"/>
  <c r="F700" i="12"/>
  <c r="K448" i="12"/>
  <c r="F228" i="12"/>
  <c r="F708" i="12"/>
  <c r="F440" i="12"/>
  <c r="F538" i="12"/>
  <c r="F283" i="12"/>
  <c r="K312" i="12"/>
  <c r="F196" i="12"/>
  <c r="F388" i="12"/>
  <c r="F514" i="12"/>
  <c r="K173" i="12"/>
  <c r="K172" i="12"/>
  <c r="F161" i="12"/>
  <c r="K133" i="12"/>
  <c r="K544" i="12"/>
  <c r="K508" i="12"/>
  <c r="F297" i="12"/>
  <c r="F492" i="12"/>
  <c r="K517" i="12"/>
  <c r="F495" i="12"/>
  <c r="F115" i="12"/>
  <c r="K545" i="12"/>
  <c r="F710" i="12"/>
  <c r="F685" i="12"/>
  <c r="K605" i="12"/>
  <c r="F525" i="12"/>
  <c r="K660" i="12"/>
  <c r="F351" i="12"/>
  <c r="K288" i="12"/>
  <c r="F397" i="12"/>
  <c r="F530" i="12"/>
  <c r="F444" i="12"/>
  <c r="F296" i="12"/>
  <c r="K420" i="12"/>
  <c r="F383" i="12"/>
  <c r="F117" i="12"/>
  <c r="F614" i="12"/>
  <c r="F298" i="12"/>
  <c r="F410" i="12"/>
  <c r="K481" i="12"/>
  <c r="K429" i="12"/>
  <c r="F680" i="12"/>
  <c r="K20" i="12"/>
  <c r="K325" i="12"/>
  <c r="F617" i="12"/>
  <c r="K233" i="12"/>
  <c r="K237" i="12"/>
  <c r="F654" i="12"/>
  <c r="F341" i="12"/>
  <c r="F566" i="12"/>
  <c r="F346" i="12"/>
  <c r="F697" i="12"/>
  <c r="F556" i="12"/>
  <c r="F511" i="12"/>
  <c r="F532" i="12"/>
  <c r="F352" i="12"/>
  <c r="F19" i="12"/>
  <c r="F192" i="12"/>
  <c r="K129" i="12"/>
  <c r="F318" i="12"/>
  <c r="F367" i="12"/>
  <c r="F223" i="12"/>
  <c r="F652" i="12"/>
  <c r="K433" i="12"/>
  <c r="F122" i="12"/>
  <c r="F591" i="12"/>
  <c r="F386" i="12"/>
  <c r="F240" i="12"/>
  <c r="K501" i="12"/>
  <c r="F682" i="12"/>
  <c r="F644" i="12"/>
  <c r="K424" i="12"/>
  <c r="K60" i="12"/>
  <c r="F291" i="12"/>
  <c r="K257" i="12"/>
  <c r="K457" i="12"/>
  <c r="K176" i="12"/>
  <c r="F426" i="12"/>
  <c r="F277" i="12"/>
  <c r="K364" i="12"/>
  <c r="K700" i="12"/>
  <c r="K265" i="12"/>
  <c r="F293" i="12"/>
  <c r="F646" i="12"/>
  <c r="K417" i="12"/>
  <c r="F174" i="12"/>
  <c r="K153" i="12"/>
  <c r="K409" i="12"/>
  <c r="F601" i="12"/>
  <c r="F424" i="12"/>
  <c r="F365" i="12"/>
  <c r="F68" i="12"/>
  <c r="K720" i="12"/>
  <c r="F436" i="12"/>
  <c r="F582" i="12"/>
  <c r="K157" i="12"/>
  <c r="F181" i="12"/>
  <c r="F619" i="12"/>
  <c r="F217" i="12"/>
  <c r="K641" i="12"/>
  <c r="F404" i="12"/>
  <c r="K373" i="12"/>
  <c r="F713" i="12"/>
  <c r="K713" i="12"/>
  <c r="F93" i="12"/>
  <c r="K513" i="12"/>
  <c r="F260" i="12"/>
  <c r="F114" i="12"/>
  <c r="F86" i="12"/>
  <c r="F348" i="12"/>
  <c r="K717" i="12"/>
  <c r="K577" i="12"/>
  <c r="F152" i="12"/>
  <c r="F412" i="12"/>
  <c r="F22" i="12"/>
  <c r="F454" i="12"/>
  <c r="K609" i="12"/>
  <c r="F176" i="12"/>
  <c r="K488" i="12"/>
  <c r="F53" i="12"/>
  <c r="F336" i="12"/>
  <c r="F516" i="12"/>
  <c r="K160" i="12"/>
  <c r="F230" i="12"/>
  <c r="K220" i="12"/>
  <c r="F244" i="12"/>
  <c r="F581" i="12"/>
  <c r="F247" i="12"/>
  <c r="F8" i="12"/>
  <c r="F303" i="12"/>
  <c r="K285" i="12"/>
  <c r="F602" i="12"/>
  <c r="F105" i="12"/>
  <c r="K221" i="12"/>
  <c r="K96" i="12"/>
  <c r="F166" i="12"/>
  <c r="F471" i="12"/>
  <c r="F48" i="12"/>
  <c r="F478" i="12"/>
  <c r="F439" i="12"/>
  <c r="F289" i="12"/>
  <c r="F205" i="12"/>
  <c r="F643" i="12"/>
  <c r="F709" i="12"/>
  <c r="K444" i="12"/>
  <c r="F222" i="12"/>
  <c r="F337" i="12"/>
  <c r="F363" i="12"/>
  <c r="K109" i="12"/>
  <c r="K328" i="12"/>
  <c r="K620" i="12"/>
  <c r="F184" i="12"/>
  <c r="K112" i="12"/>
  <c r="F667" i="12"/>
  <c r="F271" i="12"/>
  <c r="F571" i="12"/>
  <c r="F600" i="12"/>
  <c r="K45" i="12"/>
  <c r="F714" i="12"/>
  <c r="K49" i="12"/>
  <c r="K628" i="12"/>
  <c r="K44" i="12"/>
  <c r="K589" i="12"/>
  <c r="F213" i="12"/>
  <c r="F288" i="12"/>
  <c r="K289" i="12"/>
  <c r="F44" i="12"/>
  <c r="F21" i="12"/>
  <c r="F718" i="12"/>
  <c r="F299" i="12"/>
  <c r="F507" i="12"/>
  <c r="F609" i="12"/>
  <c r="K593" i="12"/>
  <c r="K144" i="12"/>
  <c r="K121" i="12"/>
  <c r="K272" i="12"/>
  <c r="F282" i="12"/>
  <c r="F280" i="12"/>
  <c r="K468" i="12"/>
  <c r="K181" i="12"/>
  <c r="F636" i="12"/>
  <c r="F474" i="12"/>
  <c r="F118" i="12"/>
  <c r="F59" i="12"/>
  <c r="F437" i="12"/>
  <c r="F58" i="12"/>
  <c r="F403" i="12"/>
  <c r="F632" i="12"/>
  <c r="F74" i="12"/>
  <c r="F629" i="12"/>
  <c r="K149" i="12"/>
  <c r="F136" i="12"/>
  <c r="F510" i="12"/>
  <c r="F711" i="12"/>
  <c r="K333" i="12"/>
  <c r="F27" i="12"/>
  <c r="F60" i="12"/>
  <c r="F295" i="12"/>
  <c r="K213" i="12"/>
  <c r="F453" i="12"/>
  <c r="K600" i="12"/>
  <c r="K57" i="12"/>
  <c r="F427" i="12"/>
  <c r="F445" i="12"/>
  <c r="F597" i="12"/>
  <c r="F113" i="12"/>
  <c r="F11" i="12"/>
  <c r="K368" i="12"/>
  <c r="F182" i="12"/>
  <c r="K205" i="12"/>
  <c r="F263" i="12"/>
  <c r="F615" i="12"/>
  <c r="F688" i="12"/>
  <c r="F212" i="12"/>
  <c r="F640" i="12"/>
  <c r="F567" i="12"/>
  <c r="K317" i="12"/>
  <c r="K125" i="12"/>
  <c r="F120" i="12"/>
  <c r="K120" i="12"/>
  <c r="F77" i="12"/>
  <c r="K376" i="12"/>
  <c r="F622" i="12"/>
  <c r="F485" i="12"/>
  <c r="F598" i="12"/>
  <c r="F679" i="12"/>
  <c r="F349" i="12"/>
  <c r="F479" i="12"/>
  <c r="F612" i="12"/>
  <c r="F66" i="12"/>
  <c r="F452" i="12"/>
  <c r="F106" i="12"/>
  <c r="F50" i="12"/>
  <c r="F618" i="12"/>
  <c r="F208" i="12"/>
  <c r="F642" i="12"/>
  <c r="F572" i="12"/>
  <c r="K53" i="12"/>
  <c r="K656" i="12"/>
  <c r="F179" i="12"/>
  <c r="K649" i="12"/>
  <c r="F286" i="12"/>
  <c r="F423" i="12"/>
  <c r="K216" i="12"/>
  <c r="F634" i="12"/>
  <c r="F694" i="12"/>
  <c r="F496" i="12"/>
  <c r="F476" i="12"/>
  <c r="K556" i="12"/>
  <c r="K124" i="12"/>
  <c r="K632" i="12"/>
  <c r="K509" i="12"/>
  <c r="F87" i="12"/>
  <c r="F197" i="12"/>
  <c r="F421" i="12"/>
  <c r="K16" i="12"/>
  <c r="K500" i="12"/>
  <c r="K425" i="12"/>
  <c r="F657" i="12"/>
  <c r="K217" i="12"/>
  <c r="F562" i="12"/>
  <c r="F543" i="12"/>
  <c r="K688" i="12"/>
  <c r="F662" i="12"/>
  <c r="F592" i="12"/>
  <c r="F173" i="12"/>
  <c r="F550" i="12"/>
  <c r="F379" i="12"/>
  <c r="F457" i="12"/>
  <c r="K464" i="12"/>
  <c r="F369" i="12"/>
  <c r="F707" i="12"/>
  <c r="F664" i="12"/>
  <c r="F151" i="12"/>
  <c r="F309" i="12"/>
  <c r="F374" i="12"/>
  <c r="F109" i="12"/>
  <c r="F606" i="12"/>
  <c r="F520" i="12"/>
  <c r="F278" i="12"/>
  <c r="K689" i="12"/>
  <c r="K309" i="12"/>
  <c r="K40" i="12"/>
  <c r="F14" i="12"/>
  <c r="F255" i="12"/>
  <c r="K588" i="12"/>
  <c r="K344" i="12"/>
  <c r="F466" i="12"/>
  <c r="F695" i="12"/>
  <c r="F391" i="12"/>
  <c r="F175" i="12"/>
  <c r="K465" i="12"/>
  <c r="F669" i="12"/>
  <c r="K493" i="12"/>
  <c r="K73" i="12"/>
  <c r="F468" i="12"/>
  <c r="F422" i="12"/>
  <c r="F243" i="12"/>
  <c r="F448" i="12"/>
  <c r="F65" i="12"/>
  <c r="F488" i="12"/>
  <c r="K528" i="12"/>
  <c r="K461" i="12"/>
  <c r="F672" i="12"/>
  <c r="F465" i="12"/>
  <c r="F121" i="12"/>
  <c r="F229" i="12"/>
  <c r="K437" i="12"/>
  <c r="K456" i="12"/>
  <c r="F395" i="12"/>
  <c r="K245" i="12"/>
  <c r="K449" i="12"/>
  <c r="F266" i="12"/>
  <c r="F191" i="12"/>
  <c r="K48" i="12"/>
  <c r="F128" i="12"/>
  <c r="F428" i="12"/>
  <c r="K564" i="12"/>
  <c r="F156" i="12"/>
  <c r="K477" i="12"/>
  <c r="F131" i="12"/>
  <c r="F88" i="12"/>
  <c r="K13" i="12"/>
  <c r="K572" i="12"/>
  <c r="F641" i="12"/>
  <c r="F320" i="12"/>
  <c r="F254" i="12"/>
  <c r="F39" i="12"/>
  <c r="F392" i="12"/>
  <c r="K557" i="12"/>
  <c r="K61" i="12"/>
  <c r="K492" i="12"/>
  <c r="F489" i="12"/>
  <c r="F134" i="12"/>
  <c r="K276" i="12"/>
  <c r="K117" i="12"/>
  <c r="F55" i="12"/>
  <c r="F292" i="12"/>
  <c r="F304" i="12"/>
  <c r="F413" i="12"/>
  <c r="K712" i="12"/>
  <c r="F330" i="12"/>
  <c r="F647" i="12"/>
  <c r="K340" i="12"/>
  <c r="F245" i="12"/>
  <c r="F168" i="12"/>
  <c r="F202" i="12"/>
  <c r="K476" i="12"/>
  <c r="K177" i="12"/>
  <c r="K721" i="12"/>
  <c r="K648" i="12"/>
  <c r="K489" i="12"/>
  <c r="F610" i="12"/>
  <c r="K365" i="12"/>
  <c r="K228" i="12"/>
  <c r="F204" i="12"/>
  <c r="F692" i="12"/>
  <c r="K65" i="12"/>
  <c r="F274" i="12"/>
  <c r="F16" i="12"/>
  <c r="F524" i="12"/>
  <c r="F209" i="12"/>
  <c r="F56" i="12"/>
  <c r="F67" i="12"/>
  <c r="F360" i="12"/>
  <c r="K621" i="12"/>
  <c r="F84" i="12"/>
  <c r="K357" i="12"/>
  <c r="F683" i="12"/>
  <c r="F261" i="12"/>
  <c r="K416" i="12"/>
  <c r="F517" i="12"/>
  <c r="F429" i="12"/>
  <c r="F384" i="12"/>
  <c r="F159" i="12"/>
  <c r="K496" i="12"/>
  <c r="F401" i="12"/>
  <c r="F625" i="12"/>
  <c r="F124" i="12"/>
  <c r="F689" i="12"/>
  <c r="K225" i="12"/>
  <c r="K469" i="12"/>
  <c r="F99" i="12"/>
  <c r="F343" i="12"/>
  <c r="K401" i="12"/>
  <c r="K677" i="12"/>
  <c r="K329" i="12"/>
  <c r="F526" i="12"/>
  <c r="F101" i="12"/>
  <c r="K273" i="12"/>
  <c r="F322" i="12"/>
  <c r="K584" i="12"/>
  <c r="F441" i="12"/>
  <c r="F42" i="12"/>
  <c r="K232" i="12"/>
  <c r="F13" i="12"/>
  <c r="F148" i="12"/>
  <c r="K549" i="12"/>
  <c r="F335" i="12"/>
  <c r="F406" i="12"/>
  <c r="F85" i="12"/>
  <c r="F28" i="12"/>
  <c r="F306" i="12"/>
  <c r="K484" i="12"/>
  <c r="F645" i="12"/>
  <c r="K384" i="12"/>
  <c r="F270" i="12"/>
  <c r="F497" i="12"/>
  <c r="F253" i="12"/>
  <c r="F513" i="12"/>
  <c r="F164" i="12"/>
  <c r="K108" i="12"/>
  <c r="F149" i="12"/>
  <c r="F583" i="12"/>
  <c r="F46" i="12"/>
  <c r="F475" i="12"/>
  <c r="F290" i="12"/>
  <c r="F576" i="12"/>
  <c r="F408" i="12"/>
  <c r="F509" i="12"/>
  <c r="K633" i="12"/>
  <c r="F345" i="12"/>
  <c r="F380" i="12"/>
  <c r="F704" i="12"/>
  <c r="K361" i="12"/>
  <c r="K300" i="12"/>
  <c r="F305" i="12"/>
  <c r="F140" i="12"/>
  <c r="F455" i="12"/>
  <c r="K640" i="12"/>
  <c r="F301" i="12"/>
  <c r="K189" i="12"/>
  <c r="F129" i="12"/>
  <c r="F472" i="12"/>
  <c r="F417" i="12"/>
  <c r="K36" i="12"/>
  <c r="F256" i="12"/>
  <c r="F561" i="12"/>
  <c r="F125" i="12"/>
  <c r="F221" i="12"/>
  <c r="K388" i="12"/>
  <c r="F321" i="12"/>
  <c r="K212" i="12"/>
  <c r="F656" i="12"/>
  <c r="K512" i="12"/>
  <c r="F604" i="12"/>
  <c r="K356" i="12"/>
  <c r="F78" i="12"/>
  <c r="K261" i="12"/>
  <c r="F505" i="12"/>
  <c r="K452" i="12"/>
  <c r="F558" i="12"/>
  <c r="F702" i="12"/>
  <c r="F555" i="12"/>
  <c r="F160" i="12"/>
  <c r="F171" i="12"/>
  <c r="F29" i="12"/>
  <c r="K601" i="12"/>
  <c r="F47" i="12"/>
  <c r="F540" i="12"/>
  <c r="F158" i="12"/>
  <c r="F419" i="12"/>
  <c r="F108" i="12"/>
  <c r="K192" i="12"/>
  <c r="K229" i="12"/>
  <c r="F79" i="12"/>
  <c r="F190" i="12"/>
  <c r="F534" i="12"/>
  <c r="F522" i="12"/>
  <c r="F639" i="12"/>
  <c r="F661" i="12"/>
  <c r="F442" i="12"/>
  <c r="F325" i="12"/>
  <c r="F200" i="12"/>
  <c r="K445" i="12"/>
  <c r="K25" i="12"/>
  <c r="K548" i="12"/>
  <c r="K497" i="12"/>
  <c r="F141" i="12"/>
  <c r="F287" i="12"/>
  <c r="K668" i="12"/>
  <c r="K72" i="12"/>
  <c r="K473" i="12"/>
  <c r="F681" i="12"/>
  <c r="F356" i="12"/>
  <c r="F72" i="12"/>
  <c r="K480" i="12"/>
  <c r="F153" i="12"/>
  <c r="K441" i="12"/>
  <c r="K533" i="12"/>
  <c r="F294" i="12"/>
  <c r="F92" i="12"/>
  <c r="F12" i="12"/>
  <c r="F651" i="12"/>
  <c r="K653" i="12"/>
  <c r="F630" i="12"/>
  <c r="F613" i="12"/>
  <c r="K169" i="12"/>
  <c r="F251" i="12"/>
  <c r="K381" i="12"/>
  <c r="K85" i="12"/>
  <c r="K249" i="12"/>
  <c r="F285" i="12"/>
  <c r="F586" i="12"/>
  <c r="F203" i="12"/>
  <c r="F549" i="12"/>
  <c r="K516" i="12"/>
  <c r="F199" i="12"/>
  <c r="K248" i="12"/>
  <c r="K408" i="12"/>
  <c r="F376" i="12"/>
  <c r="F373" i="12"/>
  <c r="F671" i="12"/>
  <c r="F307" i="12"/>
  <c r="K349" i="12"/>
  <c r="F665" i="12"/>
  <c r="F133" i="12"/>
  <c r="F400" i="12"/>
  <c r="F43" i="12"/>
  <c r="F31" i="12"/>
  <c r="K537" i="12"/>
  <c r="K532" i="12"/>
  <c r="F165" i="12"/>
  <c r="F677" i="12"/>
  <c r="F95" i="12"/>
  <c r="F147" i="12"/>
  <c r="F275" i="12"/>
  <c r="K80" i="12"/>
  <c r="F621" i="12"/>
  <c r="K597" i="12"/>
  <c r="K372" i="12"/>
  <c r="F32" i="12"/>
  <c r="F126" i="12"/>
  <c r="F626" i="12"/>
  <c r="K292" i="12"/>
  <c r="F461" i="12"/>
  <c r="F246" i="12"/>
  <c r="F574" i="12"/>
  <c r="F450" i="12"/>
  <c r="F389" i="12"/>
  <c r="F10" i="12"/>
  <c r="F103" i="12"/>
  <c r="K637" i="12"/>
  <c r="F52" i="12"/>
  <c r="F252" i="12"/>
  <c r="F127" i="12"/>
  <c r="F123" i="12"/>
  <c r="F111" i="12"/>
  <c r="F377" i="12"/>
  <c r="K136" i="12"/>
  <c r="F357" i="12"/>
  <c r="F36" i="12"/>
  <c r="K592" i="12"/>
  <c r="F405" i="12"/>
  <c r="F460" i="12"/>
  <c r="K17" i="12"/>
  <c r="F480" i="12"/>
  <c r="K337" i="12"/>
  <c r="F49" i="12"/>
  <c r="F443" i="12"/>
  <c r="F132" i="12"/>
  <c r="F512" i="12"/>
  <c r="F214" i="12"/>
  <c r="F368" i="12"/>
  <c r="F579" i="12"/>
  <c r="F490" i="12"/>
  <c r="K705" i="12"/>
  <c r="F635" i="12"/>
  <c r="K321" i="12"/>
  <c r="F347" i="12"/>
  <c r="K524" i="12"/>
  <c r="K585" i="12"/>
  <c r="K89" i="12"/>
  <c r="F390" i="12"/>
  <c r="F531" i="12"/>
  <c r="K281" i="12"/>
  <c r="F506" i="12"/>
  <c r="F467" i="12"/>
  <c r="F315" i="12"/>
  <c r="F564" i="12"/>
  <c r="K385" i="12"/>
  <c r="F17" i="12"/>
  <c r="F415" i="12"/>
  <c r="F333" i="12"/>
  <c r="F699" i="12"/>
  <c r="K412" i="12"/>
  <c r="F110" i="12"/>
  <c r="F201" i="12"/>
  <c r="F170" i="12"/>
  <c r="F402" i="12"/>
  <c r="F267" i="12"/>
  <c r="F414" i="12"/>
  <c r="F686" i="12"/>
  <c r="F599" i="12"/>
  <c r="K301" i="12"/>
  <c r="F519" i="12"/>
  <c r="K256" i="12"/>
  <c r="F593" i="12"/>
  <c r="F620" i="12"/>
  <c r="F26" i="12"/>
  <c r="K661" i="12"/>
  <c r="F446" i="12"/>
  <c r="K541" i="12"/>
  <c r="K716" i="12"/>
  <c r="F587" i="12"/>
  <c r="F75" i="12"/>
  <c r="F701" i="12"/>
  <c r="K397" i="12"/>
  <c r="F227" i="12"/>
  <c r="F375" i="12"/>
  <c r="K345" i="12"/>
  <c r="K269" i="12"/>
  <c r="K128" i="12"/>
  <c r="F693" i="12"/>
  <c r="F96" i="12"/>
  <c r="K709" i="12"/>
  <c r="F94" i="12"/>
  <c r="F541" i="12"/>
  <c r="F324" i="12"/>
  <c r="F116" i="12"/>
  <c r="F314" i="12"/>
  <c r="F187" i="12"/>
  <c r="F23" i="12"/>
  <c r="K561" i="12"/>
  <c r="K377" i="12"/>
  <c r="F536" i="12"/>
  <c r="K208" i="12"/>
  <c r="F135" i="12"/>
  <c r="F139" i="12"/>
  <c r="F393" i="12"/>
  <c r="K697" i="12"/>
  <c r="F234" i="12"/>
  <c r="F717" i="12"/>
  <c r="K669" i="12"/>
  <c r="F70" i="12"/>
  <c r="K353" i="12"/>
  <c r="F24" i="12"/>
  <c r="K701" i="12"/>
  <c r="K296" i="12"/>
  <c r="K145" i="12"/>
  <c r="F100" i="12"/>
  <c r="F385" i="12"/>
  <c r="F434" i="12"/>
  <c r="F504" i="12"/>
  <c r="F194" i="12"/>
  <c r="K141" i="12"/>
  <c r="F83" i="12"/>
  <c r="F102" i="12"/>
  <c r="F449" i="12"/>
  <c r="F499" i="12"/>
  <c r="F459" i="12"/>
  <c r="K336" i="12"/>
  <c r="F698" i="12"/>
  <c r="F578" i="12"/>
  <c r="F89" i="12"/>
  <c r="K209" i="12"/>
  <c r="K180" i="12"/>
  <c r="F715" i="12"/>
  <c r="F226" i="12"/>
  <c r="F9" i="12"/>
  <c r="F483" i="12"/>
  <c r="K52" i="12"/>
  <c r="K393" i="12"/>
  <c r="F658" i="12"/>
  <c r="F232" i="12"/>
  <c r="F696" i="12"/>
  <c r="K32" i="12"/>
  <c r="K440" i="12"/>
  <c r="F284" i="12"/>
  <c r="K672" i="12"/>
  <c r="K204" i="12"/>
  <c r="F364" i="12"/>
  <c r="K165" i="12"/>
  <c r="F588" i="12"/>
  <c r="K685" i="12"/>
  <c r="F577" i="12"/>
  <c r="K665" i="12"/>
  <c r="K253" i="12"/>
  <c r="F183" i="12"/>
  <c r="F73" i="12"/>
  <c r="K612" i="12"/>
  <c r="F340" i="12"/>
  <c r="K684" i="12"/>
  <c r="F154" i="12"/>
  <c r="F18" i="12"/>
  <c r="F186" i="12"/>
  <c r="F464" i="12"/>
  <c r="K304" i="12"/>
  <c r="K293" i="12"/>
  <c r="F596" i="12"/>
  <c r="F398" i="12"/>
  <c r="F487" i="12"/>
  <c r="F40" i="12"/>
  <c r="F533" i="12"/>
  <c r="F535" i="12"/>
  <c r="K297" i="12"/>
  <c r="F560" i="12"/>
  <c r="F272" i="12"/>
  <c r="F241" i="12"/>
  <c r="F546" i="12"/>
  <c r="F673" i="12"/>
  <c r="K580" i="12"/>
  <c r="K188" i="12"/>
  <c r="F628" i="12"/>
  <c r="K673" i="12"/>
  <c r="F668" i="12"/>
  <c r="F90" i="12"/>
  <c r="F312" i="12"/>
  <c r="F264" i="12"/>
  <c r="K693" i="12"/>
  <c r="F721" i="12"/>
  <c r="F650" i="12"/>
  <c r="F552" i="12"/>
  <c r="F64" i="12"/>
  <c r="K576" i="12"/>
  <c r="F370" i="12"/>
  <c r="F432" i="12"/>
  <c r="K8" i="12"/>
  <c r="K28" i="12"/>
  <c r="F238" i="12"/>
  <c r="K41" i="12"/>
  <c r="F575" i="12"/>
  <c r="K624" i="12"/>
  <c r="F551" i="12"/>
  <c r="F607" i="12"/>
  <c r="F565" i="12"/>
  <c r="F310" i="12"/>
  <c r="F491" i="12"/>
  <c r="K284" i="12"/>
  <c r="F451" i="12"/>
  <c r="F409" i="12"/>
  <c r="K536" i="12"/>
  <c r="K657" i="12"/>
  <c r="K29" i="12"/>
  <c r="F143" i="12"/>
  <c r="F45" i="12"/>
  <c r="F611" i="12"/>
  <c r="F469" i="12"/>
  <c r="K200" i="12"/>
  <c r="F41" i="12"/>
  <c r="F484" i="12"/>
  <c r="K652" i="12"/>
  <c r="K33" i="12"/>
  <c r="K305" i="12"/>
  <c r="F563" i="12"/>
  <c r="F655" i="12"/>
  <c r="F648" i="12"/>
  <c r="F185" i="12"/>
  <c r="F350" i="12"/>
  <c r="F81" i="12"/>
  <c r="F262" i="12"/>
  <c r="F172" i="12"/>
  <c r="F80" i="12"/>
  <c r="K92" i="12"/>
  <c r="F670" i="12"/>
  <c r="F62" i="12"/>
  <c r="F215" i="12"/>
  <c r="F521" i="12"/>
  <c r="K581" i="12"/>
  <c r="F394" i="12"/>
  <c r="K460" i="12"/>
  <c r="F189" i="12"/>
  <c r="F235" i="12"/>
  <c r="F545" i="12"/>
  <c r="F542" i="12"/>
  <c r="K137" i="12"/>
  <c r="K617" i="12"/>
  <c r="F25" i="12"/>
  <c r="K197" i="12"/>
  <c r="F326" i="12"/>
  <c r="F627" i="12"/>
  <c r="F462" i="12"/>
  <c r="K201" i="12"/>
  <c r="F638" i="12"/>
  <c r="F104" i="12"/>
  <c r="F57" i="12"/>
  <c r="K332" i="12"/>
  <c r="K692" i="12"/>
  <c r="F157" i="12"/>
  <c r="F691" i="12"/>
  <c r="F712" i="12"/>
  <c r="K485" i="12"/>
  <c r="F502" i="12"/>
  <c r="K520" i="12"/>
  <c r="F528" i="12"/>
  <c r="F71" i="12"/>
  <c r="F706" i="12"/>
  <c r="F470" i="12"/>
  <c r="F339" i="12"/>
  <c r="K436" i="12"/>
  <c r="F633" i="12"/>
  <c r="F595" i="12"/>
  <c r="F463" i="12"/>
  <c r="K405" i="12"/>
  <c r="K413" i="12"/>
  <c r="F501" i="12"/>
  <c r="K392" i="12"/>
  <c r="F259" i="12"/>
  <c r="F195" i="12"/>
  <c r="K704" i="12"/>
  <c r="K428" i="12"/>
  <c r="F355" i="12"/>
  <c r="F6" i="12"/>
  <c r="F666" i="12"/>
  <c r="K380" i="12"/>
  <c r="F137" i="12"/>
  <c r="F155" i="12"/>
  <c r="F258" i="12"/>
  <c r="F33" i="12"/>
  <c r="F554" i="12"/>
  <c r="F178" i="12"/>
  <c r="K93" i="12"/>
  <c r="F162" i="12"/>
  <c r="F378" i="12"/>
  <c r="F557" i="12"/>
  <c r="F418" i="12"/>
  <c r="F150" i="12"/>
  <c r="K313" i="12"/>
  <c r="K84" i="12"/>
  <c r="K101" i="12"/>
  <c r="K616" i="12"/>
  <c r="K24" i="12"/>
  <c r="F653" i="12"/>
  <c r="K164" i="12"/>
  <c r="F239" i="12"/>
  <c r="F529" i="12"/>
  <c r="F482" i="12"/>
  <c r="F594" i="12"/>
  <c r="F119" i="12"/>
  <c r="F193" i="12"/>
  <c r="F15" i="12"/>
  <c r="K113" i="12"/>
  <c r="F276" i="12"/>
  <c r="F425" i="12"/>
  <c r="F30" i="12"/>
  <c r="F608" i="12"/>
  <c r="F169" i="12"/>
  <c r="K540" i="12"/>
  <c r="F37" i="12"/>
  <c r="F590" i="12"/>
  <c r="F98" i="12"/>
  <c r="F361" i="12"/>
  <c r="F145" i="12"/>
  <c r="K645" i="12"/>
  <c r="F316" i="12"/>
  <c r="F279" i="12"/>
  <c r="F180" i="12"/>
  <c r="F435" i="12"/>
  <c r="F580" i="12"/>
  <c r="K529" i="12"/>
  <c r="F76" i="12"/>
  <c r="F663" i="12"/>
  <c r="F300" i="12"/>
  <c r="K553" i="12"/>
  <c r="K277" i="12"/>
  <c r="K196" i="12"/>
  <c r="K240" i="12"/>
  <c r="F327" i="12"/>
  <c r="F371" i="12"/>
  <c r="K132" i="12"/>
  <c r="K100" i="12"/>
  <c r="F447" i="12"/>
  <c r="K268" i="12"/>
  <c r="F211" i="12"/>
  <c r="K681" i="12"/>
  <c r="K573" i="12"/>
  <c r="F323" i="12"/>
  <c r="F589" i="12"/>
  <c r="F69" i="12"/>
  <c r="K396" i="12"/>
  <c r="F237" i="12"/>
  <c r="F493" i="12"/>
  <c r="F381" i="12"/>
  <c r="K156" i="12"/>
  <c r="F198" i="12"/>
  <c r="F523" i="12"/>
  <c r="F631" i="12"/>
  <c r="F438" i="12"/>
  <c r="F51" i="12"/>
  <c r="F660" i="12"/>
  <c r="F678" i="12"/>
  <c r="K76" i="12"/>
  <c r="F573" i="12"/>
  <c r="K664" i="12"/>
  <c r="K140" i="12"/>
  <c r="F515" i="12"/>
  <c r="K360" i="12"/>
  <c r="K696" i="12"/>
  <c r="F38" i="12"/>
  <c r="F494" i="12"/>
  <c r="K629" i="12"/>
  <c r="F416" i="12"/>
  <c r="K708" i="12"/>
  <c r="F547" i="12"/>
  <c r="K193" i="12"/>
  <c r="F273" i="12"/>
  <c r="F317" i="12"/>
  <c r="F344" i="12"/>
  <c r="K568" i="12"/>
  <c r="F637" i="12"/>
  <c r="F248" i="12"/>
  <c r="F584" i="12"/>
  <c r="F649" i="12"/>
  <c r="K552" i="12"/>
  <c r="F568" i="12"/>
  <c r="F362" i="12"/>
  <c r="K68" i="12"/>
  <c r="K644" i="12"/>
  <c r="K64" i="12"/>
  <c r="F585" i="12"/>
  <c r="F703" i="12"/>
  <c r="F20" i="12"/>
  <c r="F206" i="12"/>
  <c r="F569" i="12"/>
  <c r="K472" i="12"/>
  <c r="Q7" i="12" l="1"/>
  <c r="Q31" i="12"/>
  <c r="Q67" i="12"/>
  <c r="Q91" i="12"/>
  <c r="Q107" i="12"/>
  <c r="Q143" i="12"/>
  <c r="Q171" i="12"/>
  <c r="Q195" i="12"/>
  <c r="Q230" i="12"/>
  <c r="Q514" i="12"/>
  <c r="Q220" i="12"/>
  <c r="Q225" i="12"/>
  <c r="Q247" i="12"/>
  <c r="Q254" i="12"/>
  <c r="Q302" i="12"/>
  <c r="Q350" i="12"/>
  <c r="Q398" i="12"/>
  <c r="Q446" i="12"/>
  <c r="Q494" i="12"/>
  <c r="Q542" i="12"/>
  <c r="Q590" i="12"/>
  <c r="Q638" i="12"/>
  <c r="Q686" i="12"/>
  <c r="Q11" i="12"/>
  <c r="Q55" i="12"/>
  <c r="Q103" i="12"/>
  <c r="Q151" i="12"/>
  <c r="Q211" i="12"/>
  <c r="Q378" i="12"/>
  <c r="Q426" i="12"/>
  <c r="Q474" i="12"/>
  <c r="Q522" i="12"/>
  <c r="Q570" i="12"/>
  <c r="Q618" i="12"/>
  <c r="Q666" i="12"/>
  <c r="Q714" i="12"/>
  <c r="Q8" i="12"/>
  <c r="Q12" i="12"/>
  <c r="Q16" i="12"/>
  <c r="Q20" i="12"/>
  <c r="Q24" i="12"/>
  <c r="Q28" i="12"/>
  <c r="Q32" i="12"/>
  <c r="Q36" i="12"/>
  <c r="Q40" i="12"/>
  <c r="Q44" i="12"/>
  <c r="Q48" i="12"/>
  <c r="Q52" i="12"/>
  <c r="Q56" i="12"/>
  <c r="Q60" i="12"/>
  <c r="Q64" i="12"/>
  <c r="Q68" i="12"/>
  <c r="Q72" i="12"/>
  <c r="Q76" i="12"/>
  <c r="Q80" i="12"/>
  <c r="Q84" i="12"/>
  <c r="Q88" i="12"/>
  <c r="Q92" i="12"/>
  <c r="Q96" i="12"/>
  <c r="Q100" i="12"/>
  <c r="Q104" i="12"/>
  <c r="Q108" i="12"/>
  <c r="Q112" i="12"/>
  <c r="Q116" i="12"/>
  <c r="Q120" i="12"/>
  <c r="Q124" i="12"/>
  <c r="Q128" i="12"/>
  <c r="Q132" i="12"/>
  <c r="Q136" i="12"/>
  <c r="Q140" i="12"/>
  <c r="Q144" i="12"/>
  <c r="Q148" i="12"/>
  <c r="Q152" i="12"/>
  <c r="Q156" i="12"/>
  <c r="Q160" i="12"/>
  <c r="Q164" i="12"/>
  <c r="Q168" i="12"/>
  <c r="Q172" i="12"/>
  <c r="Q176" i="12"/>
  <c r="Q180" i="12"/>
  <c r="Q184" i="12"/>
  <c r="Q188" i="12"/>
  <c r="Q192" i="12"/>
  <c r="Q196" i="12"/>
  <c r="Q200" i="12"/>
  <c r="Q204" i="12"/>
  <c r="Q208" i="12"/>
  <c r="Q212" i="12"/>
  <c r="Q216" i="12"/>
  <c r="Q221" i="12"/>
  <c r="Q226" i="12"/>
  <c r="Q231" i="12"/>
  <c r="Q236" i="12"/>
  <c r="Q262" i="12"/>
  <c r="Q310" i="12"/>
  <c r="Q358" i="12"/>
  <c r="Q406" i="12"/>
  <c r="Q454" i="12"/>
  <c r="Q502" i="12"/>
  <c r="Q550" i="12"/>
  <c r="Q598" i="12"/>
  <c r="Q646" i="12"/>
  <c r="Q694" i="12"/>
  <c r="Q19" i="12"/>
  <c r="Q63" i="12"/>
  <c r="Q115" i="12"/>
  <c r="Q179" i="12"/>
  <c r="Q242" i="12"/>
  <c r="Q290" i="12"/>
  <c r="Q338" i="12"/>
  <c r="Q386" i="12"/>
  <c r="Q434" i="12"/>
  <c r="Q482" i="12"/>
  <c r="Q530" i="12"/>
  <c r="Q578" i="12"/>
  <c r="Q626" i="12"/>
  <c r="Q674" i="12"/>
  <c r="Q43" i="12"/>
  <c r="Q87" i="12"/>
  <c r="Q135" i="12"/>
  <c r="Q183" i="12"/>
  <c r="Q322" i="12"/>
  <c r="T8" i="12"/>
  <c r="T12" i="12"/>
  <c r="T16" i="12"/>
  <c r="T20" i="12"/>
  <c r="T24" i="12"/>
  <c r="T28" i="12"/>
  <c r="T32" i="12"/>
  <c r="T36" i="12"/>
  <c r="T40" i="12"/>
  <c r="T44" i="12"/>
  <c r="T48" i="12"/>
  <c r="T52" i="12"/>
  <c r="T56" i="12"/>
  <c r="T60" i="12"/>
  <c r="T64" i="12"/>
  <c r="T68" i="12"/>
  <c r="T72" i="12"/>
  <c r="T76" i="12"/>
  <c r="T80" i="12"/>
  <c r="T84" i="12"/>
  <c r="T88" i="12"/>
  <c r="T92" i="12"/>
  <c r="T96" i="12"/>
  <c r="T100" i="12"/>
  <c r="T104" i="12"/>
  <c r="T108" i="12"/>
  <c r="T112" i="12"/>
  <c r="T116" i="12"/>
  <c r="T120" i="12"/>
  <c r="T124" i="12"/>
  <c r="T128" i="12"/>
  <c r="T132" i="12"/>
  <c r="T136" i="12"/>
  <c r="T140" i="12"/>
  <c r="T144" i="12"/>
  <c r="T148" i="12"/>
  <c r="T152" i="12"/>
  <c r="T156" i="12"/>
  <c r="T160" i="12"/>
  <c r="T164" i="12"/>
  <c r="T168" i="12"/>
  <c r="T172" i="12"/>
  <c r="T176" i="12"/>
  <c r="T180" i="12"/>
  <c r="T184" i="12"/>
  <c r="T188" i="12"/>
  <c r="T192" i="12"/>
  <c r="T196" i="12"/>
  <c r="T200" i="12"/>
  <c r="T204" i="12"/>
  <c r="T208" i="12"/>
  <c r="T212" i="12"/>
  <c r="Q217" i="12"/>
  <c r="Q222" i="12"/>
  <c r="Q243" i="12"/>
  <c r="Q270" i="12"/>
  <c r="Q318" i="12"/>
  <c r="Q366" i="12"/>
  <c r="Q414" i="12"/>
  <c r="Q462" i="12"/>
  <c r="Q510" i="12"/>
  <c r="Q558" i="12"/>
  <c r="Q606" i="12"/>
  <c r="Q654" i="12"/>
  <c r="Q702" i="12"/>
  <c r="Q47" i="12"/>
  <c r="Q83" i="12"/>
  <c r="Q139" i="12"/>
  <c r="Q187" i="12"/>
  <c r="Q658" i="12"/>
  <c r="Q9" i="12"/>
  <c r="Q13" i="12"/>
  <c r="Q17" i="12"/>
  <c r="Q21" i="12"/>
  <c r="Q25" i="12"/>
  <c r="Q29" i="12"/>
  <c r="Q33" i="12"/>
  <c r="Q37" i="12"/>
  <c r="Q41" i="12"/>
  <c r="Q45" i="12"/>
  <c r="Q49" i="12"/>
  <c r="Q53" i="12"/>
  <c r="Q57" i="12"/>
  <c r="Q61" i="12"/>
  <c r="Q65" i="12"/>
  <c r="Q69" i="12"/>
  <c r="Q73" i="12"/>
  <c r="Q77" i="12"/>
  <c r="Q81" i="12"/>
  <c r="Q85" i="12"/>
  <c r="Q89" i="12"/>
  <c r="Q93" i="12"/>
  <c r="Q97" i="12"/>
  <c r="Q101" i="12"/>
  <c r="Q105" i="12"/>
  <c r="Q109" i="12"/>
  <c r="Q113" i="12"/>
  <c r="Q117" i="12"/>
  <c r="Q121" i="12"/>
  <c r="Q125" i="12"/>
  <c r="Q129" i="12"/>
  <c r="Q133" i="12"/>
  <c r="Q137" i="12"/>
  <c r="Q141" i="12"/>
  <c r="Q145" i="12"/>
  <c r="Q149" i="12"/>
  <c r="Q153" i="12"/>
  <c r="Q157" i="12"/>
  <c r="Q161" i="12"/>
  <c r="Q165" i="12"/>
  <c r="Q169" i="12"/>
  <c r="Q173" i="12"/>
  <c r="Q177" i="12"/>
  <c r="Q181" i="12"/>
  <c r="Q185" i="12"/>
  <c r="Q189" i="12"/>
  <c r="Q193" i="12"/>
  <c r="Q197" i="12"/>
  <c r="Q201" i="12"/>
  <c r="Q205" i="12"/>
  <c r="Q209" i="12"/>
  <c r="Q213" i="12"/>
  <c r="Q227" i="12"/>
  <c r="Q232" i="12"/>
  <c r="Q238" i="12"/>
  <c r="Q250" i="12"/>
  <c r="Q298" i="12"/>
  <c r="Q346" i="12"/>
  <c r="Q394" i="12"/>
  <c r="Q442" i="12"/>
  <c r="Q490" i="12"/>
  <c r="Q538" i="12"/>
  <c r="Q586" i="12"/>
  <c r="Q634" i="12"/>
  <c r="Q682" i="12"/>
  <c r="Q23" i="12"/>
  <c r="Q71" i="12"/>
  <c r="Q119" i="12"/>
  <c r="Q159" i="12"/>
  <c r="Q199" i="12"/>
  <c r="Q610" i="12"/>
  <c r="Q218" i="12"/>
  <c r="Q278" i="12"/>
  <c r="Q326" i="12"/>
  <c r="Q374" i="12"/>
  <c r="Q422" i="12"/>
  <c r="Q470" i="12"/>
  <c r="Q518" i="12"/>
  <c r="Q566" i="12"/>
  <c r="Q614" i="12"/>
  <c r="Q662" i="12"/>
  <c r="Q710" i="12"/>
  <c r="Q35" i="12"/>
  <c r="Q75" i="12"/>
  <c r="Q123" i="12"/>
  <c r="Q155" i="12"/>
  <c r="Q207" i="12"/>
  <c r="Q370" i="12"/>
  <c r="Q562" i="12"/>
  <c r="Q282" i="12"/>
  <c r="T9" i="12"/>
  <c r="T13" i="12"/>
  <c r="T17" i="12"/>
  <c r="T21" i="12"/>
  <c r="T25" i="12"/>
  <c r="T29" i="12"/>
  <c r="T33" i="12"/>
  <c r="T37" i="12"/>
  <c r="T41" i="12"/>
  <c r="T45" i="12"/>
  <c r="T49" i="12"/>
  <c r="T53" i="12"/>
  <c r="T57" i="12"/>
  <c r="T61" i="12"/>
  <c r="T65" i="12"/>
  <c r="T69" i="12"/>
  <c r="T73" i="12"/>
  <c r="T77" i="12"/>
  <c r="T81" i="12"/>
  <c r="T85" i="12"/>
  <c r="T89" i="12"/>
  <c r="T93" i="12"/>
  <c r="T97" i="12"/>
  <c r="T101" i="12"/>
  <c r="T105" i="12"/>
  <c r="T109" i="12"/>
  <c r="T113" i="12"/>
  <c r="T117" i="12"/>
  <c r="T121" i="12"/>
  <c r="T125" i="12"/>
  <c r="T129" i="12"/>
  <c r="T133" i="12"/>
  <c r="T137" i="12"/>
  <c r="T141" i="12"/>
  <c r="T145" i="12"/>
  <c r="T149" i="12"/>
  <c r="T153" i="12"/>
  <c r="T157" i="12"/>
  <c r="T161" i="12"/>
  <c r="T165" i="12"/>
  <c r="T169" i="12"/>
  <c r="T173" i="12"/>
  <c r="T177" i="12"/>
  <c r="T181" i="12"/>
  <c r="T185" i="12"/>
  <c r="T189" i="12"/>
  <c r="T193" i="12"/>
  <c r="T197" i="12"/>
  <c r="T201" i="12"/>
  <c r="T205" i="12"/>
  <c r="T209" i="12"/>
  <c r="T213" i="12"/>
  <c r="Q223" i="12"/>
  <c r="Q258" i="12"/>
  <c r="Q306" i="12"/>
  <c r="Q354" i="12"/>
  <c r="Q402" i="12"/>
  <c r="Q450" i="12"/>
  <c r="Q498" i="12"/>
  <c r="Q546" i="12"/>
  <c r="Q594" i="12"/>
  <c r="Q642" i="12"/>
  <c r="Q690" i="12"/>
  <c r="Q15" i="12"/>
  <c r="Q39" i="12"/>
  <c r="Q79" i="12"/>
  <c r="Q127" i="12"/>
  <c r="Q175" i="12"/>
  <c r="Q274" i="12"/>
  <c r="Q418" i="12"/>
  <c r="Q330" i="12"/>
  <c r="Q6" i="12"/>
  <c r="Q10" i="12"/>
  <c r="Q14" i="12"/>
  <c r="Q18" i="12"/>
  <c r="Q22" i="12"/>
  <c r="Q26" i="12"/>
  <c r="Q30" i="12"/>
  <c r="Q34" i="12"/>
  <c r="Q38" i="12"/>
  <c r="Q42" i="12"/>
  <c r="Q46" i="12"/>
  <c r="Q50" i="12"/>
  <c r="Q54" i="12"/>
  <c r="Q58" i="12"/>
  <c r="Q62" i="12"/>
  <c r="Q66" i="12"/>
  <c r="Q70" i="12"/>
  <c r="Q74" i="12"/>
  <c r="Q78" i="12"/>
  <c r="Q82" i="12"/>
  <c r="Q86" i="12"/>
  <c r="Q90" i="12"/>
  <c r="Q94" i="12"/>
  <c r="Q98" i="12"/>
  <c r="Q102" i="12"/>
  <c r="Q106" i="12"/>
  <c r="Q110" i="12"/>
  <c r="Q114" i="12"/>
  <c r="Q118" i="12"/>
  <c r="Q122" i="12"/>
  <c r="Q126" i="12"/>
  <c r="Q130" i="12"/>
  <c r="Q134" i="12"/>
  <c r="Q138" i="12"/>
  <c r="Q142" i="12"/>
  <c r="Q146" i="12"/>
  <c r="Q150" i="12"/>
  <c r="Q154" i="12"/>
  <c r="Q158" i="12"/>
  <c r="Q162" i="12"/>
  <c r="Q166" i="12"/>
  <c r="Q170" i="12"/>
  <c r="Q174" i="12"/>
  <c r="Q178" i="12"/>
  <c r="Q182" i="12"/>
  <c r="Q186" i="12"/>
  <c r="Q190" i="12"/>
  <c r="Q194" i="12"/>
  <c r="Q198" i="12"/>
  <c r="Q202" i="12"/>
  <c r="Q206" i="12"/>
  <c r="Q210" i="12"/>
  <c r="Q214" i="12"/>
  <c r="Q228" i="12"/>
  <c r="Q234" i="12"/>
  <c r="Q239" i="12"/>
  <c r="Q286" i="12"/>
  <c r="Q334" i="12"/>
  <c r="Q382" i="12"/>
  <c r="Q430" i="12"/>
  <c r="Q478" i="12"/>
  <c r="Q526" i="12"/>
  <c r="Q574" i="12"/>
  <c r="Q622" i="12"/>
  <c r="Q670" i="12"/>
  <c r="Q718" i="12"/>
  <c r="Q51" i="12"/>
  <c r="Q99" i="12"/>
  <c r="Q131" i="12"/>
  <c r="Q163" i="12"/>
  <c r="Q203" i="12"/>
  <c r="Q219" i="12"/>
  <c r="Q246" i="12"/>
  <c r="Q266" i="12"/>
  <c r="Q314" i="12"/>
  <c r="Q362" i="12"/>
  <c r="Q410" i="12"/>
  <c r="Q458" i="12"/>
  <c r="Q506" i="12"/>
  <c r="Q554" i="12"/>
  <c r="Q602" i="12"/>
  <c r="Q650" i="12"/>
  <c r="Q698" i="12"/>
  <c r="Q27" i="12"/>
  <c r="Q59" i="12"/>
  <c r="Q95" i="12"/>
  <c r="Q111" i="12"/>
  <c r="Q147" i="12"/>
  <c r="Q167" i="12"/>
  <c r="Q191" i="12"/>
  <c r="Q215" i="12"/>
  <c r="Q235" i="12"/>
  <c r="Q466" i="12"/>
  <c r="Q706" i="12"/>
  <c r="Q224" i="12"/>
  <c r="Q294" i="12"/>
  <c r="Q342" i="12"/>
  <c r="Q390" i="12"/>
  <c r="Q438" i="12"/>
  <c r="Q486" i="12"/>
  <c r="Q534" i="12"/>
  <c r="Q582" i="12"/>
  <c r="Q630" i="12"/>
  <c r="Q678" i="12"/>
  <c r="Q251" i="12"/>
  <c r="Q255" i="12"/>
  <c r="Q259" i="12"/>
  <c r="Q263" i="12"/>
  <c r="Q267" i="12"/>
  <c r="Q271" i="12"/>
  <c r="Q275" i="12"/>
  <c r="Q279" i="12"/>
  <c r="Q283" i="12"/>
  <c r="Q287" i="12"/>
  <c r="Q291" i="12"/>
  <c r="Q295" i="12"/>
  <c r="Q299" i="12"/>
  <c r="Q303" i="12"/>
  <c r="Q307" i="12"/>
  <c r="Q311" i="12"/>
  <c r="Q315" i="12"/>
  <c r="Q319" i="12"/>
  <c r="Q323" i="12"/>
  <c r="Q327" i="12"/>
  <c r="Q331" i="12"/>
  <c r="Q335" i="12"/>
  <c r="Q339" i="12"/>
  <c r="Q343" i="12"/>
  <c r="Q347" i="12"/>
  <c r="Q351" i="12"/>
  <c r="Q355" i="12"/>
  <c r="Q359" i="12"/>
  <c r="Q363" i="12"/>
  <c r="Q367" i="12"/>
  <c r="Q371" i="12"/>
  <c r="Q375" i="12"/>
  <c r="Q379" i="12"/>
  <c r="Q383" i="12"/>
  <c r="Q387" i="12"/>
  <c r="Q391" i="12"/>
  <c r="Q395" i="12"/>
  <c r="Q399" i="12"/>
  <c r="Q403" i="12"/>
  <c r="Q407" i="12"/>
  <c r="Q411" i="12"/>
  <c r="Q415" i="12"/>
  <c r="Q419" i="12"/>
  <c r="Q423" i="12"/>
  <c r="Q427" i="12"/>
  <c r="Q431" i="12"/>
  <c r="Q435" i="12"/>
  <c r="Q439" i="12"/>
  <c r="Q443" i="12"/>
  <c r="Q447" i="12"/>
  <c r="Q451" i="12"/>
  <c r="Q455" i="12"/>
  <c r="Q459" i="12"/>
  <c r="Q463" i="12"/>
  <c r="Q467" i="12"/>
  <c r="Q471" i="12"/>
  <c r="Q475" i="12"/>
  <c r="Q479" i="12"/>
  <c r="Q483" i="12"/>
  <c r="Q487" i="12"/>
  <c r="Q491" i="12"/>
  <c r="Q495" i="12"/>
  <c r="Q499" i="12"/>
  <c r="Q503" i="12"/>
  <c r="Q507" i="12"/>
  <c r="Q511" i="12"/>
  <c r="Q515" i="12"/>
  <c r="Q519" i="12"/>
  <c r="Q523" i="12"/>
  <c r="Q527" i="12"/>
  <c r="Q531" i="12"/>
  <c r="Q535" i="12"/>
  <c r="Q539" i="12"/>
  <c r="Q543" i="12"/>
  <c r="Q547" i="12"/>
  <c r="Q551" i="12"/>
  <c r="Q555" i="12"/>
  <c r="Q559" i="12"/>
  <c r="Q563" i="12"/>
  <c r="Q567" i="12"/>
  <c r="Q571" i="12"/>
  <c r="Q575" i="12"/>
  <c r="Q579" i="12"/>
  <c r="Q583" i="12"/>
  <c r="Q587" i="12"/>
  <c r="Q591" i="12"/>
  <c r="Q595" i="12"/>
  <c r="Q599" i="12"/>
  <c r="Q603" i="12"/>
  <c r="Q607" i="12"/>
  <c r="Q611" i="12"/>
  <c r="Q615" i="12"/>
  <c r="Q619" i="12"/>
  <c r="Q623" i="12"/>
  <c r="Q627" i="12"/>
  <c r="Q631" i="12"/>
  <c r="Q635" i="12"/>
  <c r="Q639" i="12"/>
  <c r="Q643" i="12"/>
  <c r="Q647" i="12"/>
  <c r="Q651" i="12"/>
  <c r="Q655" i="12"/>
  <c r="Q659" i="12"/>
  <c r="Q663" i="12"/>
  <c r="Q667" i="12"/>
  <c r="Q671" i="12"/>
  <c r="Q675" i="12"/>
  <c r="Q679" i="12"/>
  <c r="Q683" i="12"/>
  <c r="Q687" i="12"/>
  <c r="Q691" i="12"/>
  <c r="Q695" i="12"/>
  <c r="Q699" i="12"/>
  <c r="Q703" i="12"/>
  <c r="Q707" i="12"/>
  <c r="Q711" i="12"/>
  <c r="Q715" i="12"/>
  <c r="Q719" i="12"/>
  <c r="Q240" i="12"/>
  <c r="Q244" i="12"/>
  <c r="Q248" i="12"/>
  <c r="Q252" i="12"/>
  <c r="Q256" i="12"/>
  <c r="Q260" i="12"/>
  <c r="Q264" i="12"/>
  <c r="Q268" i="12"/>
  <c r="Q272" i="12"/>
  <c r="Q276" i="12"/>
  <c r="Q280" i="12"/>
  <c r="Q284" i="12"/>
  <c r="Q288" i="12"/>
  <c r="Q292" i="12"/>
  <c r="Q296" i="12"/>
  <c r="Q300" i="12"/>
  <c r="Q304" i="12"/>
  <c r="Q308" i="12"/>
  <c r="Q312" i="12"/>
  <c r="Q316" i="12"/>
  <c r="Q320" i="12"/>
  <c r="Q324" i="12"/>
  <c r="Q328" i="12"/>
  <c r="Q332" i="12"/>
  <c r="Q336" i="12"/>
  <c r="Q340" i="12"/>
  <c r="Q344" i="12"/>
  <c r="Q348" i="12"/>
  <c r="Q352" i="12"/>
  <c r="Q356" i="12"/>
  <c r="Q360" i="12"/>
  <c r="Q364" i="12"/>
  <c r="Q368" i="12"/>
  <c r="Q372" i="12"/>
  <c r="Q376" i="12"/>
  <c r="Q380" i="12"/>
  <c r="Q384" i="12"/>
  <c r="Q388" i="12"/>
  <c r="Q392" i="12"/>
  <c r="Q396" i="12"/>
  <c r="Q400" i="12"/>
  <c r="Q404" i="12"/>
  <c r="Q408" i="12"/>
  <c r="Q412" i="12"/>
  <c r="Q416" i="12"/>
  <c r="Q420" i="12"/>
  <c r="Q424" i="12"/>
  <c r="Q428" i="12"/>
  <c r="Q432" i="12"/>
  <c r="Q436" i="12"/>
  <c r="Q440" i="12"/>
  <c r="Q444" i="12"/>
  <c r="Q448" i="12"/>
  <c r="Q452" i="12"/>
  <c r="Q456" i="12"/>
  <c r="Q460" i="12"/>
  <c r="Q464" i="12"/>
  <c r="Q468" i="12"/>
  <c r="Q472" i="12"/>
  <c r="Q476" i="12"/>
  <c r="Q480" i="12"/>
  <c r="Q484" i="12"/>
  <c r="Q488" i="12"/>
  <c r="Q492" i="12"/>
  <c r="Q496" i="12"/>
  <c r="Q500" i="12"/>
  <c r="Q504" i="12"/>
  <c r="Q508" i="12"/>
  <c r="Q512" i="12"/>
  <c r="Q516" i="12"/>
  <c r="Q520" i="12"/>
  <c r="Q524" i="12"/>
  <c r="Q528" i="12"/>
  <c r="Q532" i="12"/>
  <c r="Q536" i="12"/>
  <c r="Q540" i="12"/>
  <c r="Q544" i="12"/>
  <c r="Q548" i="12"/>
  <c r="Q552" i="12"/>
  <c r="Q556" i="12"/>
  <c r="Q560" i="12"/>
  <c r="Q564" i="12"/>
  <c r="Q568" i="12"/>
  <c r="Q572" i="12"/>
  <c r="Q576" i="12"/>
  <c r="Q580" i="12"/>
  <c r="Q584" i="12"/>
  <c r="Q588" i="12"/>
  <c r="Q592" i="12"/>
  <c r="Q596" i="12"/>
  <c r="Q600" i="12"/>
  <c r="Q604" i="12"/>
  <c r="Q608" i="12"/>
  <c r="Q612" i="12"/>
  <c r="Q616" i="12"/>
  <c r="Q620" i="12"/>
  <c r="Q624" i="12"/>
  <c r="Q628" i="12"/>
  <c r="Q632" i="12"/>
  <c r="Q636" i="12"/>
  <c r="Q640" i="12"/>
  <c r="Q644" i="12"/>
  <c r="Q648" i="12"/>
  <c r="Q652" i="12"/>
  <c r="Q656" i="12"/>
  <c r="Q660" i="12"/>
  <c r="Q664" i="12"/>
  <c r="Q668" i="12"/>
  <c r="Q672" i="12"/>
  <c r="Q676" i="12"/>
  <c r="Q680" i="12"/>
  <c r="Q684" i="12"/>
  <c r="Q688" i="12"/>
  <c r="Q692" i="12"/>
  <c r="Q696" i="12"/>
  <c r="Q700" i="12"/>
  <c r="Q704" i="12"/>
  <c r="Q708" i="12"/>
  <c r="Q712" i="12"/>
  <c r="Q716" i="12"/>
  <c r="Q720" i="12"/>
  <c r="T216" i="12"/>
  <c r="T220" i="12"/>
  <c r="T224" i="12"/>
  <c r="T228" i="12"/>
  <c r="T232" i="12"/>
  <c r="T236" i="12"/>
  <c r="T240" i="12"/>
  <c r="T244" i="12"/>
  <c r="T248" i="12"/>
  <c r="T252" i="12"/>
  <c r="T256" i="12"/>
  <c r="T260" i="12"/>
  <c r="T264" i="12"/>
  <c r="T268" i="12"/>
  <c r="T272" i="12"/>
  <c r="T276" i="12"/>
  <c r="T280" i="12"/>
  <c r="T284" i="12"/>
  <c r="T288" i="12"/>
  <c r="T292" i="12"/>
  <c r="T296" i="12"/>
  <c r="T300" i="12"/>
  <c r="T304" i="12"/>
  <c r="T308" i="12"/>
  <c r="T312" i="12"/>
  <c r="T316" i="12"/>
  <c r="T320" i="12"/>
  <c r="T324" i="12"/>
  <c r="T328" i="12"/>
  <c r="T332" i="12"/>
  <c r="T336" i="12"/>
  <c r="T340" i="12"/>
  <c r="T344" i="12"/>
  <c r="T348" i="12"/>
  <c r="T352" i="12"/>
  <c r="T356" i="12"/>
  <c r="T360" i="12"/>
  <c r="T364" i="12"/>
  <c r="T368" i="12"/>
  <c r="T372" i="12"/>
  <c r="T376" i="12"/>
  <c r="T380" i="12"/>
  <c r="T384" i="12"/>
  <c r="T388" i="12"/>
  <c r="T392" i="12"/>
  <c r="T396" i="12"/>
  <c r="T400" i="12"/>
  <c r="T404" i="12"/>
  <c r="T408" i="12"/>
  <c r="T412" i="12"/>
  <c r="T416" i="12"/>
  <c r="T420" i="12"/>
  <c r="T424" i="12"/>
  <c r="T428" i="12"/>
  <c r="T432" i="12"/>
  <c r="T436" i="12"/>
  <c r="T440" i="12"/>
  <c r="T444" i="12"/>
  <c r="T448" i="12"/>
  <c r="T452" i="12"/>
  <c r="T456" i="12"/>
  <c r="T460" i="12"/>
  <c r="T464" i="12"/>
  <c r="T468" i="12"/>
  <c r="T472" i="12"/>
  <c r="T476" i="12"/>
  <c r="T480" i="12"/>
  <c r="T484" i="12"/>
  <c r="T488" i="12"/>
  <c r="T492" i="12"/>
  <c r="T496" i="12"/>
  <c r="T500" i="12"/>
  <c r="T504" i="12"/>
  <c r="T508" i="12"/>
  <c r="T512" i="12"/>
  <c r="T516" i="12"/>
  <c r="T520" i="12"/>
  <c r="T524" i="12"/>
  <c r="T528" i="12"/>
  <c r="T532" i="12"/>
  <c r="T536" i="12"/>
  <c r="T540" i="12"/>
  <c r="T544" i="12"/>
  <c r="T548" i="12"/>
  <c r="T552" i="12"/>
  <c r="T556" i="12"/>
  <c r="T560" i="12"/>
  <c r="T564" i="12"/>
  <c r="T568" i="12"/>
  <c r="T572" i="12"/>
  <c r="T576" i="12"/>
  <c r="T580" i="12"/>
  <c r="T584" i="12"/>
  <c r="T588" i="12"/>
  <c r="T592" i="12"/>
  <c r="T596" i="12"/>
  <c r="T600" i="12"/>
  <c r="T604" i="12"/>
  <c r="T608" i="12"/>
  <c r="T612" i="12"/>
  <c r="T616" i="12"/>
  <c r="T620" i="12"/>
  <c r="T624" i="12"/>
  <c r="T628" i="12"/>
  <c r="T632" i="12"/>
  <c r="T636" i="12"/>
  <c r="T640" i="12"/>
  <c r="T644" i="12"/>
  <c r="T648" i="12"/>
  <c r="T652" i="12"/>
  <c r="T656" i="12"/>
  <c r="T660" i="12"/>
  <c r="T664" i="12"/>
  <c r="T668" i="12"/>
  <c r="T672" i="12"/>
  <c r="T676" i="12"/>
  <c r="T680" i="12"/>
  <c r="T684" i="12"/>
  <c r="T688" i="12"/>
  <c r="T692" i="12"/>
  <c r="T696" i="12"/>
  <c r="T700" i="12"/>
  <c r="T704" i="12"/>
  <c r="T708" i="12"/>
  <c r="T712" i="12"/>
  <c r="T716" i="12"/>
  <c r="T720" i="12"/>
  <c r="Q229" i="12"/>
  <c r="Q233" i="12"/>
  <c r="Q237" i="12"/>
  <c r="Q241" i="12"/>
  <c r="Q245" i="12"/>
  <c r="Q249" i="12"/>
  <c r="Q253" i="12"/>
  <c r="Q257" i="12"/>
  <c r="Q261" i="12"/>
  <c r="Q265" i="12"/>
  <c r="Q269" i="12"/>
  <c r="Q273" i="12"/>
  <c r="Q277" i="12"/>
  <c r="Q281" i="12"/>
  <c r="Q285" i="12"/>
  <c r="Q289" i="12"/>
  <c r="Q293" i="12"/>
  <c r="Q297" i="12"/>
  <c r="Q301" i="12"/>
  <c r="Q305" i="12"/>
  <c r="Q309" i="12"/>
  <c r="Q313" i="12"/>
  <c r="Q317" i="12"/>
  <c r="Q321" i="12"/>
  <c r="Q325" i="12"/>
  <c r="Q329" i="12"/>
  <c r="Q333" i="12"/>
  <c r="Q337" i="12"/>
  <c r="Q341" i="12"/>
  <c r="Q345" i="12"/>
  <c r="Q349" i="12"/>
  <c r="Q353" i="12"/>
  <c r="Q357" i="12"/>
  <c r="Q361" i="12"/>
  <c r="Q365" i="12"/>
  <c r="Q369" i="12"/>
  <c r="Q373" i="12"/>
  <c r="Q377" i="12"/>
  <c r="Q381" i="12"/>
  <c r="Q385" i="12"/>
  <c r="Q389" i="12"/>
  <c r="Q393" i="12"/>
  <c r="Q397" i="12"/>
  <c r="Q401" i="12"/>
  <c r="Q405" i="12"/>
  <c r="Q409" i="12"/>
  <c r="Q413" i="12"/>
  <c r="Q417" i="12"/>
  <c r="Q421" i="12"/>
  <c r="Q425" i="12"/>
  <c r="Q429" i="12"/>
  <c r="Q433" i="12"/>
  <c r="Q437" i="12"/>
  <c r="Q441" i="12"/>
  <c r="Q445" i="12"/>
  <c r="Q449" i="12"/>
  <c r="Q453" i="12"/>
  <c r="Q457" i="12"/>
  <c r="Q461" i="12"/>
  <c r="Q465" i="12"/>
  <c r="Q469" i="12"/>
  <c r="Q473" i="12"/>
  <c r="Q477" i="12"/>
  <c r="Q481" i="12"/>
  <c r="Q485" i="12"/>
  <c r="Q489" i="12"/>
  <c r="Q493" i="12"/>
  <c r="Q497" i="12"/>
  <c r="Q501" i="12"/>
  <c r="Q505" i="12"/>
  <c r="Q509" i="12"/>
  <c r="Q513" i="12"/>
  <c r="Q517" i="12"/>
  <c r="Q521" i="12"/>
  <c r="Q525" i="12"/>
  <c r="Q529" i="12"/>
  <c r="Q533" i="12"/>
  <c r="Q537" i="12"/>
  <c r="Q541" i="12"/>
  <c r="Q545" i="12"/>
  <c r="Q549" i="12"/>
  <c r="Q553" i="12"/>
  <c r="Q557" i="12"/>
  <c r="Q561" i="12"/>
  <c r="Q565" i="12"/>
  <c r="Q569" i="12"/>
  <c r="Q573" i="12"/>
  <c r="Q577" i="12"/>
  <c r="Q581" i="12"/>
  <c r="Q585" i="12"/>
  <c r="Q589" i="12"/>
  <c r="Q593" i="12"/>
  <c r="Q597" i="12"/>
  <c r="Q601" i="12"/>
  <c r="Q605" i="12"/>
  <c r="Q609" i="12"/>
  <c r="Q613" i="12"/>
  <c r="Q617" i="12"/>
  <c r="Q621" i="12"/>
  <c r="Q625" i="12"/>
  <c r="Q629" i="12"/>
  <c r="Q633" i="12"/>
  <c r="Q637" i="12"/>
  <c r="Q641" i="12"/>
  <c r="Q645" i="12"/>
  <c r="Q649" i="12"/>
  <c r="Q653" i="12"/>
  <c r="Q657" i="12"/>
  <c r="Q661" i="12"/>
  <c r="Q665" i="12"/>
  <c r="Q669" i="12"/>
  <c r="Q673" i="12"/>
  <c r="Q677" i="12"/>
  <c r="Q681" i="12"/>
  <c r="Q685" i="12"/>
  <c r="Q689" i="12"/>
  <c r="Q693" i="12"/>
  <c r="Q697" i="12"/>
  <c r="Q701" i="12"/>
  <c r="Q705" i="12"/>
  <c r="Q709" i="12"/>
  <c r="Q713" i="12"/>
  <c r="Q717" i="12"/>
  <c r="Q721" i="12"/>
  <c r="T217" i="12"/>
  <c r="T221" i="12"/>
  <c r="T225" i="12"/>
  <c r="T229" i="12"/>
  <c r="T233" i="12"/>
  <c r="T237" i="12"/>
  <c r="T241" i="12"/>
  <c r="T245" i="12"/>
  <c r="T249" i="12"/>
  <c r="T253" i="12"/>
  <c r="T257" i="12"/>
  <c r="T261" i="12"/>
  <c r="T265" i="12"/>
  <c r="T269" i="12"/>
  <c r="T273" i="12"/>
  <c r="T277" i="12"/>
  <c r="T281" i="12"/>
  <c r="T285" i="12"/>
  <c r="T289" i="12"/>
  <c r="T293" i="12"/>
  <c r="T297" i="12"/>
  <c r="T301" i="12"/>
  <c r="T305" i="12"/>
  <c r="T309" i="12"/>
  <c r="T313" i="12"/>
  <c r="T317" i="12"/>
  <c r="T321" i="12"/>
  <c r="T325" i="12"/>
  <c r="T329" i="12"/>
  <c r="T333" i="12"/>
  <c r="T337" i="12"/>
  <c r="T341" i="12"/>
  <c r="T345" i="12"/>
  <c r="T349" i="12"/>
  <c r="T353" i="12"/>
  <c r="T357" i="12"/>
  <c r="T361" i="12"/>
  <c r="T365" i="12"/>
  <c r="T369" i="12"/>
  <c r="T373" i="12"/>
  <c r="T377" i="12"/>
  <c r="T381" i="12"/>
  <c r="T385" i="12"/>
  <c r="T389" i="12"/>
  <c r="T393" i="12"/>
  <c r="T397" i="12"/>
  <c r="T401" i="12"/>
  <c r="T405" i="12"/>
  <c r="T409" i="12"/>
  <c r="T413" i="12"/>
  <c r="T417" i="12"/>
  <c r="T421" i="12"/>
  <c r="T425" i="12"/>
  <c r="T429" i="12"/>
  <c r="T433" i="12"/>
  <c r="T437" i="12"/>
  <c r="T441" i="12"/>
  <c r="T445" i="12"/>
  <c r="T449" i="12"/>
  <c r="T453" i="12"/>
  <c r="T457" i="12"/>
  <c r="T461" i="12"/>
  <c r="T465" i="12"/>
  <c r="T469" i="12"/>
  <c r="T473" i="12"/>
  <c r="T477" i="12"/>
  <c r="T481" i="12"/>
  <c r="T485" i="12"/>
  <c r="T489" i="12"/>
  <c r="T493" i="12"/>
  <c r="T497" i="12"/>
  <c r="T501" i="12"/>
  <c r="T505" i="12"/>
  <c r="T509" i="12"/>
  <c r="T513" i="12"/>
  <c r="T517" i="12"/>
  <c r="T521" i="12"/>
  <c r="T525" i="12"/>
  <c r="T529" i="12"/>
  <c r="T533" i="12"/>
  <c r="T537" i="12"/>
  <c r="T541" i="12"/>
  <c r="T545" i="12"/>
  <c r="T549" i="12"/>
  <c r="T553" i="12"/>
  <c r="T557" i="12"/>
  <c r="T561" i="12"/>
  <c r="T565" i="12"/>
  <c r="T569" i="12"/>
  <c r="T573" i="12"/>
  <c r="T577" i="12"/>
  <c r="T581" i="12"/>
  <c r="T585" i="12"/>
  <c r="T589" i="12"/>
  <c r="T593" i="12"/>
  <c r="T597" i="12"/>
  <c r="T601" i="12"/>
  <c r="T605" i="12"/>
  <c r="T609" i="12"/>
  <c r="T613" i="12"/>
  <c r="T617" i="12"/>
  <c r="T621" i="12"/>
  <c r="T625" i="12"/>
  <c r="T629" i="12"/>
  <c r="T633" i="12"/>
  <c r="T637" i="12"/>
  <c r="T641" i="12"/>
  <c r="T645" i="12"/>
  <c r="T649" i="12"/>
  <c r="T653" i="12"/>
  <c r="T657" i="12"/>
  <c r="T661" i="12"/>
  <c r="T665" i="12"/>
  <c r="T669" i="12"/>
  <c r="T673" i="12"/>
  <c r="T677" i="12"/>
  <c r="T681" i="12"/>
  <c r="T685" i="12"/>
  <c r="T689" i="12"/>
  <c r="T693" i="12"/>
  <c r="T697" i="12"/>
  <c r="T701" i="12"/>
  <c r="T705" i="12"/>
  <c r="T709" i="12"/>
  <c r="T713" i="12"/>
  <c r="T717" i="12"/>
  <c r="T721" i="12"/>
  <c r="D30" i="12" l="1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A61" i="12"/>
  <c r="D61" i="12" s="1"/>
  <c r="A60" i="12"/>
  <c r="D60" i="12" s="1"/>
  <c r="A59" i="12"/>
  <c r="B59" i="12" s="1"/>
  <c r="A58" i="12"/>
  <c r="B58" i="12" s="1"/>
  <c r="A57" i="12"/>
  <c r="B57" i="12" s="1"/>
  <c r="A56" i="12"/>
  <c r="D56" i="12" s="1"/>
  <c r="A55" i="12"/>
  <c r="D55" i="12" s="1"/>
  <c r="A54" i="12"/>
  <c r="B54" i="12" s="1"/>
  <c r="A53" i="12"/>
  <c r="A52" i="12"/>
  <c r="A51" i="12"/>
  <c r="A50" i="12"/>
  <c r="A80" i="12" s="1"/>
  <c r="D80" i="12" s="1"/>
  <c r="A49" i="12"/>
  <c r="D49" i="12" s="1"/>
  <c r="A48" i="12"/>
  <c r="D48" i="12" s="1"/>
  <c r="A47" i="12"/>
  <c r="B47" i="12" s="1"/>
  <c r="A46" i="12"/>
  <c r="B46" i="12" s="1"/>
  <c r="A45" i="12"/>
  <c r="B45" i="12" s="1"/>
  <c r="A44" i="12"/>
  <c r="D44" i="12" s="1"/>
  <c r="A43" i="12"/>
  <c r="D43" i="12" s="1"/>
  <c r="A42" i="12"/>
  <c r="B42" i="12" s="1"/>
  <c r="A41" i="12"/>
  <c r="A40" i="12"/>
  <c r="A39" i="12"/>
  <c r="A38" i="12"/>
  <c r="A68" i="12" s="1"/>
  <c r="D68" i="12" s="1"/>
  <c r="A37" i="12"/>
  <c r="D37" i="12" s="1"/>
  <c r="A36" i="12"/>
  <c r="D36" i="12" s="1"/>
  <c r="A35" i="12"/>
  <c r="B35" i="12" s="1"/>
  <c r="A34" i="12"/>
  <c r="B34" i="12" s="1"/>
  <c r="A33" i="12"/>
  <c r="B33" i="12" s="1"/>
  <c r="A32" i="12"/>
  <c r="D32" i="12" s="1"/>
  <c r="B5" i="12"/>
  <c r="B4" i="12"/>
  <c r="B3" i="12"/>
  <c r="B2" i="12"/>
  <c r="D31" i="12"/>
  <c r="J5" i="12"/>
  <c r="J4" i="12"/>
  <c r="D4" i="12"/>
  <c r="V3" i="12"/>
  <c r="U3" i="12"/>
  <c r="S3" i="12"/>
  <c r="R3" i="12"/>
  <c r="P3" i="12"/>
  <c r="K3" i="12"/>
  <c r="T3" i="12" s="1"/>
  <c r="J3" i="12"/>
  <c r="D3" i="12"/>
  <c r="V2" i="12"/>
  <c r="U2" i="12"/>
  <c r="S2" i="12"/>
  <c r="R2" i="12"/>
  <c r="P2" i="12"/>
  <c r="K2" i="12"/>
  <c r="T2" i="12" s="1"/>
  <c r="J2" i="12"/>
  <c r="D2" i="12"/>
  <c r="C2" i="12"/>
  <c r="K4" i="12"/>
  <c r="K5" i="12"/>
  <c r="A110" i="12" l="1"/>
  <c r="A140" i="12" s="1"/>
  <c r="B140" i="12" s="1"/>
  <c r="A72" i="12"/>
  <c r="D72" i="12" s="1"/>
  <c r="A73" i="12"/>
  <c r="D73" i="12" s="1"/>
  <c r="A69" i="12"/>
  <c r="D39" i="12"/>
  <c r="A81" i="12"/>
  <c r="A111" i="12" s="1"/>
  <c r="D51" i="12"/>
  <c r="B32" i="12"/>
  <c r="B44" i="12"/>
  <c r="B56" i="12"/>
  <c r="B68" i="12"/>
  <c r="B80" i="12"/>
  <c r="A70" i="12"/>
  <c r="D40" i="12"/>
  <c r="A71" i="12"/>
  <c r="A101" i="12" s="1"/>
  <c r="D41" i="12"/>
  <c r="A83" i="12"/>
  <c r="D53" i="12"/>
  <c r="A74" i="12"/>
  <c r="A84" i="12"/>
  <c r="A114" i="12" s="1"/>
  <c r="A85" i="12"/>
  <c r="A115" i="12" s="1"/>
  <c r="B36" i="12"/>
  <c r="B48" i="12"/>
  <c r="B60" i="12"/>
  <c r="B72" i="12"/>
  <c r="A86" i="12"/>
  <c r="B37" i="12"/>
  <c r="B49" i="12"/>
  <c r="B61" i="12"/>
  <c r="A82" i="12"/>
  <c r="D52" i="12"/>
  <c r="A63" i="12"/>
  <c r="A93" i="12" s="1"/>
  <c r="D33" i="12"/>
  <c r="A75" i="12"/>
  <c r="A105" i="12" s="1"/>
  <c r="D45" i="12"/>
  <c r="A87" i="12"/>
  <c r="A117" i="12" s="1"/>
  <c r="D57" i="12"/>
  <c r="A98" i="12"/>
  <c r="B38" i="12"/>
  <c r="B50" i="12"/>
  <c r="B110" i="12"/>
  <c r="D38" i="12"/>
  <c r="D110" i="12"/>
  <c r="A64" i="12"/>
  <c r="A94" i="12" s="1"/>
  <c r="D34" i="12"/>
  <c r="A76" i="12"/>
  <c r="A106" i="12" s="1"/>
  <c r="D46" i="12"/>
  <c r="A88" i="12"/>
  <c r="A118" i="12" s="1"/>
  <c r="D58" i="12"/>
  <c r="A170" i="12"/>
  <c r="A200" i="12" s="1"/>
  <c r="D140" i="12"/>
  <c r="B39" i="12"/>
  <c r="B51" i="12"/>
  <c r="D42" i="12"/>
  <c r="A65" i="12"/>
  <c r="A95" i="12" s="1"/>
  <c r="D35" i="12"/>
  <c r="A77" i="12"/>
  <c r="A107" i="12" s="1"/>
  <c r="D47" i="12"/>
  <c r="A89" i="12"/>
  <c r="A119" i="12" s="1"/>
  <c r="D59" i="12"/>
  <c r="B40" i="12"/>
  <c r="B52" i="12"/>
  <c r="D50" i="12"/>
  <c r="B41" i="12"/>
  <c r="B53" i="12"/>
  <c r="D54" i="12"/>
  <c r="A62" i="12"/>
  <c r="B43" i="12"/>
  <c r="B55" i="12"/>
  <c r="T4" i="12"/>
  <c r="T5" i="12"/>
  <c r="A67" i="12"/>
  <c r="A79" i="12"/>
  <c r="A91" i="12"/>
  <c r="A113" i="12"/>
  <c r="A99" i="12"/>
  <c r="A103" i="12"/>
  <c r="A66" i="12"/>
  <c r="A78" i="12"/>
  <c r="A90" i="12"/>
  <c r="A102" i="12"/>
  <c r="E2" i="12"/>
  <c r="C3" i="12"/>
  <c r="B73" i="12" l="1"/>
  <c r="D66" i="12"/>
  <c r="B66" i="12"/>
  <c r="D67" i="12"/>
  <c r="B67" i="12"/>
  <c r="A230" i="12"/>
  <c r="D200" i="12"/>
  <c r="B200" i="12"/>
  <c r="B170" i="12"/>
  <c r="D170" i="12"/>
  <c r="A128" i="12"/>
  <c r="B98" i="12"/>
  <c r="D98" i="12"/>
  <c r="D71" i="12"/>
  <c r="B71" i="12"/>
  <c r="D107" i="12"/>
  <c r="B107" i="12"/>
  <c r="D88" i="12"/>
  <c r="B88" i="12"/>
  <c r="D87" i="12"/>
  <c r="B87" i="12"/>
  <c r="A100" i="12"/>
  <c r="D70" i="12"/>
  <c r="B70" i="12"/>
  <c r="D103" i="12"/>
  <c r="B103" i="12"/>
  <c r="D95" i="12"/>
  <c r="B95" i="12"/>
  <c r="D89" i="12"/>
  <c r="B89" i="12"/>
  <c r="D118" i="12"/>
  <c r="B118" i="12"/>
  <c r="D76" i="12"/>
  <c r="B76" i="12"/>
  <c r="D75" i="12"/>
  <c r="B75" i="12"/>
  <c r="D119" i="12"/>
  <c r="B119" i="12"/>
  <c r="D77" i="12"/>
  <c r="B77" i="12"/>
  <c r="A116" i="12"/>
  <c r="B86" i="12"/>
  <c r="D86" i="12"/>
  <c r="D111" i="12"/>
  <c r="B111" i="12"/>
  <c r="D94" i="12"/>
  <c r="B94" i="12"/>
  <c r="D64" i="12"/>
  <c r="B64" i="12"/>
  <c r="D63" i="12"/>
  <c r="B63" i="12"/>
  <c r="D85" i="12"/>
  <c r="B85" i="12"/>
  <c r="D106" i="12"/>
  <c r="B106" i="12"/>
  <c r="D99" i="12"/>
  <c r="B99" i="12"/>
  <c r="D117" i="12"/>
  <c r="B117" i="12"/>
  <c r="A92" i="12"/>
  <c r="C92" i="12" s="1"/>
  <c r="E92" i="12" s="1"/>
  <c r="D62" i="12"/>
  <c r="B62" i="12"/>
  <c r="D65" i="12"/>
  <c r="B65" i="12"/>
  <c r="D84" i="12"/>
  <c r="B84" i="12"/>
  <c r="B114" i="12"/>
  <c r="D114" i="12"/>
  <c r="D113" i="12"/>
  <c r="B113" i="12"/>
  <c r="D105" i="12"/>
  <c r="B105" i="12"/>
  <c r="A112" i="12"/>
  <c r="D82" i="12"/>
  <c r="B82" i="12"/>
  <c r="A104" i="12"/>
  <c r="B74" i="12"/>
  <c r="D74" i="12"/>
  <c r="B102" i="12"/>
  <c r="D102" i="12"/>
  <c r="D93" i="12"/>
  <c r="B93" i="12"/>
  <c r="D81" i="12"/>
  <c r="B81" i="12"/>
  <c r="B90" i="12"/>
  <c r="D90" i="12"/>
  <c r="D91" i="12"/>
  <c r="B91" i="12"/>
  <c r="D115" i="12"/>
  <c r="B115" i="12"/>
  <c r="D83" i="12"/>
  <c r="B83" i="12"/>
  <c r="B78" i="12"/>
  <c r="D78" i="12"/>
  <c r="D79" i="12"/>
  <c r="B79" i="12"/>
  <c r="D101" i="12"/>
  <c r="B101" i="12"/>
  <c r="D69" i="12"/>
  <c r="B69" i="12"/>
  <c r="A129" i="12"/>
  <c r="A135" i="12"/>
  <c r="A145" i="12"/>
  <c r="A131" i="12"/>
  <c r="A121" i="12"/>
  <c r="A149" i="12"/>
  <c r="A123" i="12"/>
  <c r="A144" i="12"/>
  <c r="A148" i="12"/>
  <c r="A133" i="12"/>
  <c r="A132" i="12"/>
  <c r="A143" i="12"/>
  <c r="A120" i="12"/>
  <c r="A109" i="12"/>
  <c r="A137" i="12"/>
  <c r="A136" i="12"/>
  <c r="A108" i="12"/>
  <c r="A96" i="12"/>
  <c r="A124" i="12"/>
  <c r="A141" i="12"/>
  <c r="A97" i="12"/>
  <c r="A147" i="12"/>
  <c r="A125" i="12"/>
  <c r="C4" i="12"/>
  <c r="E3" i="12"/>
  <c r="C32" i="12"/>
  <c r="E32" i="12" s="1"/>
  <c r="X32" i="12" s="1"/>
  <c r="Y32" i="12" l="1"/>
  <c r="D123" i="12"/>
  <c r="B123" i="12"/>
  <c r="A158" i="12"/>
  <c r="D128" i="12"/>
  <c r="B128" i="12"/>
  <c r="D108" i="12"/>
  <c r="B108" i="12"/>
  <c r="D149" i="12"/>
  <c r="B149" i="12"/>
  <c r="D100" i="12"/>
  <c r="B100" i="12"/>
  <c r="A130" i="12"/>
  <c r="D136" i="12"/>
  <c r="B136" i="12"/>
  <c r="D137" i="12"/>
  <c r="B137" i="12"/>
  <c r="D121" i="12"/>
  <c r="B121" i="12"/>
  <c r="D144" i="12"/>
  <c r="B144" i="12"/>
  <c r="D125" i="12"/>
  <c r="B125" i="12"/>
  <c r="D109" i="12"/>
  <c r="B109" i="12"/>
  <c r="D131" i="12"/>
  <c r="B131" i="12"/>
  <c r="D120" i="12"/>
  <c r="B120" i="12"/>
  <c r="D145" i="12"/>
  <c r="B145" i="12"/>
  <c r="A260" i="12"/>
  <c r="B230" i="12"/>
  <c r="D230" i="12"/>
  <c r="D124" i="12"/>
  <c r="B124" i="12"/>
  <c r="D112" i="12"/>
  <c r="B112" i="12"/>
  <c r="A142" i="12"/>
  <c r="D147" i="12"/>
  <c r="B147" i="12"/>
  <c r="D143" i="12"/>
  <c r="B143" i="12"/>
  <c r="D135" i="12"/>
  <c r="B135" i="12"/>
  <c r="D116" i="12"/>
  <c r="A146" i="12"/>
  <c r="B116" i="12"/>
  <c r="D97" i="12"/>
  <c r="B97" i="12"/>
  <c r="D132" i="12"/>
  <c r="B132" i="12"/>
  <c r="D129" i="12"/>
  <c r="B129" i="12"/>
  <c r="D104" i="12"/>
  <c r="B104" i="12"/>
  <c r="A134" i="12"/>
  <c r="D92" i="12"/>
  <c r="B92" i="12"/>
  <c r="A122" i="12"/>
  <c r="D133" i="12"/>
  <c r="B133" i="12"/>
  <c r="D96" i="12"/>
  <c r="B96" i="12"/>
  <c r="D141" i="12"/>
  <c r="B141" i="12"/>
  <c r="D148" i="12"/>
  <c r="B148" i="12"/>
  <c r="A175" i="12"/>
  <c r="A179" i="12"/>
  <c r="A138" i="12"/>
  <c r="A150" i="12"/>
  <c r="A153" i="12"/>
  <c r="A177" i="12"/>
  <c r="A178" i="12"/>
  <c r="C93" i="12"/>
  <c r="E93" i="12" s="1"/>
  <c r="X93" i="12" s="1"/>
  <c r="A165" i="12"/>
  <c r="A154" i="12"/>
  <c r="A166" i="12"/>
  <c r="A151" i="12"/>
  <c r="A163" i="12"/>
  <c r="A161" i="12"/>
  <c r="A127" i="12"/>
  <c r="A167" i="12"/>
  <c r="A173" i="12"/>
  <c r="A171" i="12"/>
  <c r="A159" i="12"/>
  <c r="A155" i="12"/>
  <c r="A126" i="12"/>
  <c r="A139" i="12"/>
  <c r="A162" i="12"/>
  <c r="A174" i="12"/>
  <c r="E4" i="12"/>
  <c r="C5" i="12"/>
  <c r="E5" i="12" s="1"/>
  <c r="C33" i="12"/>
  <c r="E33" i="12" s="1"/>
  <c r="X33" i="12" s="1"/>
  <c r="X92" i="12" l="1"/>
  <c r="Y92" i="12" s="1"/>
  <c r="Y93" i="12"/>
  <c r="Y33" i="12"/>
  <c r="D127" i="12"/>
  <c r="B127" i="12"/>
  <c r="D138" i="12"/>
  <c r="B138" i="12"/>
  <c r="D122" i="12"/>
  <c r="B122" i="12"/>
  <c r="A152" i="12"/>
  <c r="D161" i="12"/>
  <c r="B161" i="12"/>
  <c r="A176" i="12"/>
  <c r="B146" i="12"/>
  <c r="D146" i="12"/>
  <c r="B174" i="12"/>
  <c r="D174" i="12"/>
  <c r="D163" i="12"/>
  <c r="B163" i="12"/>
  <c r="D179" i="12"/>
  <c r="B179" i="12"/>
  <c r="D134" i="12"/>
  <c r="B134" i="12"/>
  <c r="A164" i="12"/>
  <c r="D139" i="12"/>
  <c r="B139" i="12"/>
  <c r="D166" i="12"/>
  <c r="B166" i="12"/>
  <c r="D175" i="12"/>
  <c r="B175" i="12"/>
  <c r="A290" i="12"/>
  <c r="D260" i="12"/>
  <c r="B260" i="12"/>
  <c r="B126" i="12"/>
  <c r="D126" i="12"/>
  <c r="D154" i="12"/>
  <c r="B154" i="12"/>
  <c r="D155" i="12"/>
  <c r="B155" i="12"/>
  <c r="D165" i="12"/>
  <c r="B165" i="12"/>
  <c r="D159" i="12"/>
  <c r="B159" i="12"/>
  <c r="D151" i="12"/>
  <c r="B151" i="12"/>
  <c r="D171" i="12"/>
  <c r="B171" i="12"/>
  <c r="D178" i="12"/>
  <c r="B178" i="12"/>
  <c r="B158" i="12"/>
  <c r="D158" i="12"/>
  <c r="A188" i="12"/>
  <c r="D177" i="12"/>
  <c r="B177" i="12"/>
  <c r="D142" i="12"/>
  <c r="B142" i="12"/>
  <c r="A172" i="12"/>
  <c r="B162" i="12"/>
  <c r="D162" i="12"/>
  <c r="D173" i="12"/>
  <c r="B173" i="12"/>
  <c r="D153" i="12"/>
  <c r="B153" i="12"/>
  <c r="D167" i="12"/>
  <c r="B167" i="12"/>
  <c r="B150" i="12"/>
  <c r="D150" i="12"/>
  <c r="D130" i="12"/>
  <c r="B130" i="12"/>
  <c r="A160" i="12"/>
  <c r="A184" i="12"/>
  <c r="A195" i="12"/>
  <c r="A192" i="12"/>
  <c r="A185" i="12"/>
  <c r="A209" i="12"/>
  <c r="A189" i="12"/>
  <c r="A193" i="12"/>
  <c r="A180" i="12"/>
  <c r="C94" i="12"/>
  <c r="E94" i="12" s="1"/>
  <c r="X94" i="12" s="1"/>
  <c r="A203" i="12"/>
  <c r="A197" i="12"/>
  <c r="A201" i="12"/>
  <c r="A181" i="12"/>
  <c r="A168" i="12"/>
  <c r="A183" i="12"/>
  <c r="A169" i="12"/>
  <c r="A157" i="12"/>
  <c r="A208" i="12"/>
  <c r="A205" i="12"/>
  <c r="A196" i="12"/>
  <c r="A156" i="12"/>
  <c r="A207" i="12"/>
  <c r="A204" i="12"/>
  <c r="A191" i="12"/>
  <c r="C6" i="12"/>
  <c r="C34" i="12"/>
  <c r="E34" i="12" s="1"/>
  <c r="X34" i="12" s="1"/>
  <c r="Y94" i="12" l="1"/>
  <c r="Y34" i="12"/>
  <c r="A235" i="12"/>
  <c r="D205" i="12"/>
  <c r="B205" i="12"/>
  <c r="A223" i="12"/>
  <c r="D193" i="12"/>
  <c r="B193" i="12"/>
  <c r="D157" i="12"/>
  <c r="B157" i="12"/>
  <c r="A239" i="12"/>
  <c r="D209" i="12"/>
  <c r="B209" i="12"/>
  <c r="D176" i="12"/>
  <c r="B176" i="12"/>
  <c r="A206" i="12"/>
  <c r="A238" i="12"/>
  <c r="D208" i="12"/>
  <c r="B208" i="12"/>
  <c r="D169" i="12"/>
  <c r="B169" i="12"/>
  <c r="A215" i="12"/>
  <c r="D185" i="12"/>
  <c r="B185" i="12"/>
  <c r="D164" i="12"/>
  <c r="B164" i="12"/>
  <c r="A194" i="12"/>
  <c r="A213" i="12"/>
  <c r="D183" i="12"/>
  <c r="B183" i="12"/>
  <c r="A222" i="12"/>
  <c r="D192" i="12"/>
  <c r="B192" i="12"/>
  <c r="D168" i="12"/>
  <c r="B168" i="12"/>
  <c r="A225" i="12"/>
  <c r="D195" i="12"/>
  <c r="B195" i="12"/>
  <c r="D160" i="12"/>
  <c r="B160" i="12"/>
  <c r="A190" i="12"/>
  <c r="D152" i="12"/>
  <c r="B152" i="12"/>
  <c r="A182" i="12"/>
  <c r="A214" i="12"/>
  <c r="D184" i="12"/>
  <c r="B184" i="12"/>
  <c r="D172" i="12"/>
  <c r="B172" i="12"/>
  <c r="A202" i="12"/>
  <c r="D181" i="12"/>
  <c r="B181" i="12"/>
  <c r="A221" i="12"/>
  <c r="D191" i="12"/>
  <c r="B191" i="12"/>
  <c r="A231" i="12"/>
  <c r="D201" i="12"/>
  <c r="B201" i="12"/>
  <c r="A234" i="12"/>
  <c r="D204" i="12"/>
  <c r="B204" i="12"/>
  <c r="A227" i="12"/>
  <c r="D197" i="12"/>
  <c r="B197" i="12"/>
  <c r="A320" i="12"/>
  <c r="B290" i="12"/>
  <c r="D290" i="12"/>
  <c r="A237" i="12"/>
  <c r="D207" i="12"/>
  <c r="B207" i="12"/>
  <c r="A233" i="12"/>
  <c r="D203" i="12"/>
  <c r="B203" i="12"/>
  <c r="D156" i="12"/>
  <c r="B156" i="12"/>
  <c r="A219" i="12"/>
  <c r="D189" i="12"/>
  <c r="B189" i="12"/>
  <c r="A226" i="12"/>
  <c r="D196" i="12"/>
  <c r="B196" i="12"/>
  <c r="D180" i="12"/>
  <c r="B180" i="12"/>
  <c r="A218" i="12"/>
  <c r="D188" i="12"/>
  <c r="B188" i="12"/>
  <c r="C7" i="12"/>
  <c r="E7" i="12" s="1"/>
  <c r="X7" i="12" s="1"/>
  <c r="E6" i="12"/>
  <c r="X6" i="12" s="1"/>
  <c r="A210" i="12"/>
  <c r="A187" i="12"/>
  <c r="A198" i="12"/>
  <c r="A211" i="12"/>
  <c r="C95" i="12"/>
  <c r="E95" i="12" s="1"/>
  <c r="X95" i="12" s="1"/>
  <c r="A186" i="12"/>
  <c r="A199" i="12"/>
  <c r="C62" i="12"/>
  <c r="E62" i="12" s="1"/>
  <c r="X62" i="12" s="1"/>
  <c r="C35" i="12"/>
  <c r="E35" i="12" s="1"/>
  <c r="X35" i="12" s="1"/>
  <c r="Y95" i="12" l="1"/>
  <c r="Y6" i="12"/>
  <c r="Y7" i="12"/>
  <c r="Y35" i="12"/>
  <c r="Y62" i="12"/>
  <c r="A257" i="12"/>
  <c r="D227" i="12"/>
  <c r="B227" i="12"/>
  <c r="A232" i="12"/>
  <c r="D202" i="12"/>
  <c r="B202" i="12"/>
  <c r="A248" i="12"/>
  <c r="B218" i="12"/>
  <c r="D218" i="12"/>
  <c r="A255" i="12"/>
  <c r="D225" i="12"/>
  <c r="B225" i="12"/>
  <c r="A263" i="12"/>
  <c r="D233" i="12"/>
  <c r="B233" i="12"/>
  <c r="A264" i="12"/>
  <c r="B234" i="12"/>
  <c r="D234" i="12"/>
  <c r="A269" i="12"/>
  <c r="D239" i="12"/>
  <c r="B239" i="12"/>
  <c r="A245" i="12"/>
  <c r="D215" i="12"/>
  <c r="B215" i="12"/>
  <c r="A244" i="12"/>
  <c r="D214" i="12"/>
  <c r="B214" i="12"/>
  <c r="A229" i="12"/>
  <c r="D199" i="12"/>
  <c r="B199" i="12"/>
  <c r="A216" i="12"/>
  <c r="B186" i="12"/>
  <c r="D186" i="12"/>
  <c r="A267" i="12"/>
  <c r="D237" i="12"/>
  <c r="B237" i="12"/>
  <c r="A261" i="12"/>
  <c r="D231" i="12"/>
  <c r="B231" i="12"/>
  <c r="A212" i="12"/>
  <c r="C182" i="12"/>
  <c r="D182" i="12"/>
  <c r="B182" i="12"/>
  <c r="A256" i="12"/>
  <c r="D226" i="12"/>
  <c r="B226" i="12"/>
  <c r="A252" i="12"/>
  <c r="B222" i="12"/>
  <c r="D222" i="12"/>
  <c r="A241" i="12"/>
  <c r="D211" i="12"/>
  <c r="B211" i="12"/>
  <c r="A253" i="12"/>
  <c r="D223" i="12"/>
  <c r="B223" i="12"/>
  <c r="A228" i="12"/>
  <c r="B198" i="12"/>
  <c r="D198" i="12"/>
  <c r="A350" i="12"/>
  <c r="D320" i="12"/>
  <c r="B320" i="12"/>
  <c r="A251" i="12"/>
  <c r="D221" i="12"/>
  <c r="B221" i="12"/>
  <c r="A220" i="12"/>
  <c r="D190" i="12"/>
  <c r="B190" i="12"/>
  <c r="A268" i="12"/>
  <c r="D238" i="12"/>
  <c r="B238" i="12"/>
  <c r="A249" i="12"/>
  <c r="D219" i="12"/>
  <c r="B219" i="12"/>
  <c r="A243" i="12"/>
  <c r="D213" i="12"/>
  <c r="B213" i="12"/>
  <c r="A236" i="12"/>
  <c r="D206" i="12"/>
  <c r="B206" i="12"/>
  <c r="A217" i="12"/>
  <c r="D187" i="12"/>
  <c r="B187" i="12"/>
  <c r="A240" i="12"/>
  <c r="D210" i="12"/>
  <c r="B210" i="12"/>
  <c r="A224" i="12"/>
  <c r="D194" i="12"/>
  <c r="B194" i="12"/>
  <c r="A265" i="12"/>
  <c r="D235" i="12"/>
  <c r="B235" i="12"/>
  <c r="C8" i="12"/>
  <c r="E8" i="12" s="1"/>
  <c r="X8" i="12" s="1"/>
  <c r="C96" i="12"/>
  <c r="E96" i="12" s="1"/>
  <c r="X96" i="12" s="1"/>
  <c r="C36" i="12"/>
  <c r="E36" i="12" s="1"/>
  <c r="X36" i="12" s="1"/>
  <c r="C63" i="12"/>
  <c r="E63" i="12" s="1"/>
  <c r="X63" i="12" s="1"/>
  <c r="Y63" i="12" l="1"/>
  <c r="Y96" i="12"/>
  <c r="Y8" i="12"/>
  <c r="Y36" i="12"/>
  <c r="A298" i="12"/>
  <c r="D268" i="12"/>
  <c r="B268" i="12"/>
  <c r="A258" i="12"/>
  <c r="D228" i="12"/>
  <c r="B228" i="12"/>
  <c r="A286" i="12"/>
  <c r="D256" i="12"/>
  <c r="B256" i="12"/>
  <c r="A275" i="12"/>
  <c r="D245" i="12"/>
  <c r="B245" i="12"/>
  <c r="A285" i="12"/>
  <c r="D255" i="12"/>
  <c r="B255" i="12"/>
  <c r="A246" i="12"/>
  <c r="D216" i="12"/>
  <c r="B216" i="12"/>
  <c r="A295" i="12"/>
  <c r="D265" i="12"/>
  <c r="B265" i="12"/>
  <c r="A266" i="12"/>
  <c r="D236" i="12"/>
  <c r="B236" i="12"/>
  <c r="A250" i="12"/>
  <c r="D220" i="12"/>
  <c r="B220" i="12"/>
  <c r="A283" i="12"/>
  <c r="D253" i="12"/>
  <c r="B253" i="12"/>
  <c r="C183" i="12"/>
  <c r="E182" i="12"/>
  <c r="X182" i="12" s="1"/>
  <c r="A299" i="12"/>
  <c r="D269" i="12"/>
  <c r="B269" i="12"/>
  <c r="A278" i="12"/>
  <c r="D248" i="12"/>
  <c r="B248" i="12"/>
  <c r="A247" i="12"/>
  <c r="D217" i="12"/>
  <c r="B217" i="12"/>
  <c r="A242" i="12"/>
  <c r="C212" i="12"/>
  <c r="D212" i="12"/>
  <c r="B212" i="12"/>
  <c r="A259" i="12"/>
  <c r="D229" i="12"/>
  <c r="B229" i="12"/>
  <c r="A254" i="12"/>
  <c r="D224" i="12"/>
  <c r="B224" i="12"/>
  <c r="A273" i="12"/>
  <c r="D243" i="12"/>
  <c r="B243" i="12"/>
  <c r="A281" i="12"/>
  <c r="D251" i="12"/>
  <c r="B251" i="12"/>
  <c r="A271" i="12"/>
  <c r="D241" i="12"/>
  <c r="B241" i="12"/>
  <c r="A294" i="12"/>
  <c r="D264" i="12"/>
  <c r="B264" i="12"/>
  <c r="A262" i="12"/>
  <c r="D232" i="12"/>
  <c r="B232" i="12"/>
  <c r="A297" i="12"/>
  <c r="D267" i="12"/>
  <c r="B267" i="12"/>
  <c r="A291" i="12"/>
  <c r="D261" i="12"/>
  <c r="B261" i="12"/>
  <c r="A270" i="12"/>
  <c r="D240" i="12"/>
  <c r="B240" i="12"/>
  <c r="A274" i="12"/>
  <c r="D244" i="12"/>
  <c r="B244" i="12"/>
  <c r="A279" i="12"/>
  <c r="D249" i="12"/>
  <c r="B249" i="12"/>
  <c r="A380" i="12"/>
  <c r="D350" i="12"/>
  <c r="B350" i="12"/>
  <c r="A282" i="12"/>
  <c r="D252" i="12"/>
  <c r="B252" i="12"/>
  <c r="A293" i="12"/>
  <c r="D263" i="12"/>
  <c r="B263" i="12"/>
  <c r="A287" i="12"/>
  <c r="D257" i="12"/>
  <c r="B257" i="12"/>
  <c r="C9" i="12"/>
  <c r="E9" i="12" s="1"/>
  <c r="X9" i="12" s="1"/>
  <c r="C97" i="12"/>
  <c r="E97" i="12" s="1"/>
  <c r="X97" i="12" s="1"/>
  <c r="C37" i="12"/>
  <c r="C122" i="12"/>
  <c r="E122" i="12" s="1"/>
  <c r="X122" i="12" s="1"/>
  <c r="C64" i="12"/>
  <c r="Y122" i="12" l="1"/>
  <c r="Y97" i="12"/>
  <c r="Y9" i="12"/>
  <c r="Y182" i="12"/>
  <c r="A296" i="12"/>
  <c r="D266" i="12"/>
  <c r="B266" i="12"/>
  <c r="A323" i="12"/>
  <c r="D293" i="12"/>
  <c r="B293" i="12"/>
  <c r="A272" i="12"/>
  <c r="B242" i="12"/>
  <c r="D242" i="12"/>
  <c r="C242" i="12"/>
  <c r="A305" i="12"/>
  <c r="D275" i="12"/>
  <c r="B275" i="12"/>
  <c r="A304" i="12"/>
  <c r="D274" i="12"/>
  <c r="B274" i="12"/>
  <c r="A292" i="12"/>
  <c r="D262" i="12"/>
  <c r="B262" i="12"/>
  <c r="C184" i="12"/>
  <c r="E183" i="12"/>
  <c r="X183" i="12" s="1"/>
  <c r="A325" i="12"/>
  <c r="D295" i="12"/>
  <c r="B295" i="12"/>
  <c r="A311" i="12"/>
  <c r="D281" i="12"/>
  <c r="B281" i="12"/>
  <c r="A303" i="12"/>
  <c r="D273" i="12"/>
  <c r="B273" i="12"/>
  <c r="A312" i="12"/>
  <c r="D282" i="12"/>
  <c r="B282" i="12"/>
  <c r="A316" i="12"/>
  <c r="D286" i="12"/>
  <c r="B286" i="12"/>
  <c r="A329" i="12"/>
  <c r="D299" i="12"/>
  <c r="B299" i="12"/>
  <c r="A300" i="12"/>
  <c r="B270" i="12"/>
  <c r="D270" i="12"/>
  <c r="A324" i="12"/>
  <c r="B294" i="12"/>
  <c r="D294" i="12"/>
  <c r="A313" i="12"/>
  <c r="D283" i="12"/>
  <c r="B283" i="12"/>
  <c r="A327" i="12"/>
  <c r="D297" i="12"/>
  <c r="B297" i="12"/>
  <c r="A284" i="12"/>
  <c r="D254" i="12"/>
  <c r="B254" i="12"/>
  <c r="A277" i="12"/>
  <c r="D247" i="12"/>
  <c r="B247" i="12"/>
  <c r="A276" i="12"/>
  <c r="B246" i="12"/>
  <c r="D246" i="12"/>
  <c r="E212" i="12"/>
  <c r="X212" i="12" s="1"/>
  <c r="C213" i="12"/>
  <c r="A410" i="12"/>
  <c r="D380" i="12"/>
  <c r="B380" i="12"/>
  <c r="A288" i="12"/>
  <c r="B258" i="12"/>
  <c r="D258" i="12"/>
  <c r="A321" i="12"/>
  <c r="D291" i="12"/>
  <c r="B291" i="12"/>
  <c r="A301" i="12"/>
  <c r="D271" i="12"/>
  <c r="B271" i="12"/>
  <c r="A280" i="12"/>
  <c r="D250" i="12"/>
  <c r="B250" i="12"/>
  <c r="A289" i="12"/>
  <c r="D259" i="12"/>
  <c r="B259" i="12"/>
  <c r="A308" i="12"/>
  <c r="D278" i="12"/>
  <c r="B278" i="12"/>
  <c r="A315" i="12"/>
  <c r="D285" i="12"/>
  <c r="B285" i="12"/>
  <c r="A317" i="12"/>
  <c r="D287" i="12"/>
  <c r="B287" i="12"/>
  <c r="A309" i="12"/>
  <c r="D279" i="12"/>
  <c r="B279" i="12"/>
  <c r="A328" i="12"/>
  <c r="D298" i="12"/>
  <c r="B298" i="12"/>
  <c r="C10" i="12"/>
  <c r="E10" i="12" s="1"/>
  <c r="X10" i="12" s="1"/>
  <c r="C65" i="12"/>
  <c r="E65" i="12" s="1"/>
  <c r="X65" i="12" s="1"/>
  <c r="E64" i="12"/>
  <c r="X64" i="12" s="1"/>
  <c r="C38" i="12"/>
  <c r="E38" i="12" s="1"/>
  <c r="X38" i="12" s="1"/>
  <c r="E37" i="12"/>
  <c r="X37" i="12" s="1"/>
  <c r="C98" i="12"/>
  <c r="E98" i="12" s="1"/>
  <c r="X98" i="12" s="1"/>
  <c r="C123" i="12"/>
  <c r="E123" i="12" s="1"/>
  <c r="X123" i="12" s="1"/>
  <c r="Y38" i="12" l="1"/>
  <c r="Y64" i="12"/>
  <c r="Y65" i="12"/>
  <c r="Y212" i="12"/>
  <c r="Y10" i="12"/>
  <c r="Y37" i="12"/>
  <c r="Y183" i="12"/>
  <c r="Y123" i="12"/>
  <c r="Y98" i="12"/>
  <c r="C11" i="12"/>
  <c r="E11" i="12" s="1"/>
  <c r="X11" i="12" s="1"/>
  <c r="A335" i="12"/>
  <c r="D305" i="12"/>
  <c r="B305" i="12"/>
  <c r="A347" i="12"/>
  <c r="D317" i="12"/>
  <c r="B317" i="12"/>
  <c r="A307" i="12"/>
  <c r="D277" i="12"/>
  <c r="B277" i="12"/>
  <c r="A310" i="12"/>
  <c r="D280" i="12"/>
  <c r="B280" i="12"/>
  <c r="A440" i="12"/>
  <c r="D410" i="12"/>
  <c r="B410" i="12"/>
  <c r="A318" i="12"/>
  <c r="D288" i="12"/>
  <c r="B288" i="12"/>
  <c r="A354" i="12"/>
  <c r="D324" i="12"/>
  <c r="B324" i="12"/>
  <c r="E213" i="12"/>
  <c r="X213" i="12" s="1"/>
  <c r="C214" i="12"/>
  <c r="A355" i="12"/>
  <c r="D325" i="12"/>
  <c r="B325" i="12"/>
  <c r="A345" i="12"/>
  <c r="D315" i="12"/>
  <c r="B315" i="12"/>
  <c r="A314" i="12"/>
  <c r="D284" i="12"/>
  <c r="B284" i="12"/>
  <c r="A330" i="12"/>
  <c r="D300" i="12"/>
  <c r="B300" i="12"/>
  <c r="A322" i="12"/>
  <c r="D292" i="12"/>
  <c r="B292" i="12"/>
  <c r="A302" i="12"/>
  <c r="C272" i="12"/>
  <c r="D272" i="12"/>
  <c r="B272" i="12"/>
  <c r="A331" i="12"/>
  <c r="D301" i="12"/>
  <c r="B301" i="12"/>
  <c r="A333" i="12"/>
  <c r="D303" i="12"/>
  <c r="B303" i="12"/>
  <c r="C185" i="12"/>
  <c r="E184" i="12"/>
  <c r="X184" i="12" s="1"/>
  <c r="A358" i="12"/>
  <c r="D328" i="12"/>
  <c r="B328" i="12"/>
  <c r="A357" i="12"/>
  <c r="D327" i="12"/>
  <c r="B327" i="12"/>
  <c r="A359" i="12"/>
  <c r="D329" i="12"/>
  <c r="B329" i="12"/>
  <c r="A353" i="12"/>
  <c r="D323" i="12"/>
  <c r="B323" i="12"/>
  <c r="A319" i="12"/>
  <c r="D289" i="12"/>
  <c r="B289" i="12"/>
  <c r="A338" i="12"/>
  <c r="D308" i="12"/>
  <c r="B308" i="12"/>
  <c r="A351" i="12"/>
  <c r="D321" i="12"/>
  <c r="B321" i="12"/>
  <c r="A306" i="12"/>
  <c r="D276" i="12"/>
  <c r="B276" i="12"/>
  <c r="A341" i="12"/>
  <c r="D311" i="12"/>
  <c r="B311" i="12"/>
  <c r="A334" i="12"/>
  <c r="D304" i="12"/>
  <c r="B304" i="12"/>
  <c r="A342" i="12"/>
  <c r="D312" i="12"/>
  <c r="B312" i="12"/>
  <c r="E242" i="12"/>
  <c r="X242" i="12" s="1"/>
  <c r="C243" i="12"/>
  <c r="A339" i="12"/>
  <c r="D309" i="12"/>
  <c r="B309" i="12"/>
  <c r="A343" i="12"/>
  <c r="D313" i="12"/>
  <c r="B313" i="12"/>
  <c r="A346" i="12"/>
  <c r="D316" i="12"/>
  <c r="B316" i="12"/>
  <c r="A326" i="12"/>
  <c r="D296" i="12"/>
  <c r="B296" i="12"/>
  <c r="C66" i="12"/>
  <c r="E66" i="12" s="1"/>
  <c r="X66" i="12" s="1"/>
  <c r="C39" i="12"/>
  <c r="E39" i="12" s="1"/>
  <c r="X39" i="12" s="1"/>
  <c r="C99" i="12"/>
  <c r="E99" i="12" s="1"/>
  <c r="X99" i="12" s="1"/>
  <c r="C124" i="12"/>
  <c r="E124" i="12" s="1"/>
  <c r="X124" i="12" s="1"/>
  <c r="C12" i="12" l="1"/>
  <c r="E12" i="12" s="1"/>
  <c r="Y99" i="12"/>
  <c r="Y66" i="12"/>
  <c r="Y184" i="12"/>
  <c r="Y242" i="12"/>
  <c r="Y11" i="12"/>
  <c r="Y213" i="12"/>
  <c r="Y39" i="12"/>
  <c r="Y124" i="12"/>
  <c r="A368" i="12"/>
  <c r="D338" i="12"/>
  <c r="B338" i="12"/>
  <c r="A387" i="12"/>
  <c r="D357" i="12"/>
  <c r="B357" i="12"/>
  <c r="A361" i="12"/>
  <c r="D331" i="12"/>
  <c r="B331" i="12"/>
  <c r="A369" i="12"/>
  <c r="D339" i="12"/>
  <c r="B339" i="12"/>
  <c r="A371" i="12"/>
  <c r="D341" i="12"/>
  <c r="B341" i="12"/>
  <c r="A384" i="12"/>
  <c r="D354" i="12"/>
  <c r="B354" i="12"/>
  <c r="E243" i="12"/>
  <c r="X243" i="12" s="1"/>
  <c r="C244" i="12"/>
  <c r="A344" i="12"/>
  <c r="B314" i="12"/>
  <c r="D314" i="12"/>
  <c r="A337" i="12"/>
  <c r="D307" i="12"/>
  <c r="B307" i="12"/>
  <c r="A360" i="12"/>
  <c r="B330" i="12"/>
  <c r="D330" i="12"/>
  <c r="A356" i="12"/>
  <c r="D326" i="12"/>
  <c r="B326" i="12"/>
  <c r="A349" i="12"/>
  <c r="D319" i="12"/>
  <c r="B319" i="12"/>
  <c r="A388" i="12"/>
  <c r="D358" i="12"/>
  <c r="B358" i="12"/>
  <c r="E272" i="12"/>
  <c r="X272" i="12" s="1"/>
  <c r="C273" i="12"/>
  <c r="A348" i="12"/>
  <c r="B318" i="12"/>
  <c r="D318" i="12"/>
  <c r="A336" i="12"/>
  <c r="B306" i="12"/>
  <c r="D306" i="12"/>
  <c r="C186" i="12"/>
  <c r="E185" i="12"/>
  <c r="X185" i="12" s="1"/>
  <c r="A332" i="12"/>
  <c r="C302" i="12"/>
  <c r="B302" i="12"/>
  <c r="D302" i="12"/>
  <c r="A375" i="12"/>
  <c r="D345" i="12"/>
  <c r="B345" i="12"/>
  <c r="A377" i="12"/>
  <c r="D347" i="12"/>
  <c r="B347" i="12"/>
  <c r="A376" i="12"/>
  <c r="D346" i="12"/>
  <c r="B346" i="12"/>
  <c r="A372" i="12"/>
  <c r="B342" i="12"/>
  <c r="D342" i="12"/>
  <c r="A383" i="12"/>
  <c r="D353" i="12"/>
  <c r="B353" i="12"/>
  <c r="A364" i="12"/>
  <c r="D334" i="12"/>
  <c r="B334" i="12"/>
  <c r="A470" i="12"/>
  <c r="D440" i="12"/>
  <c r="B440" i="12"/>
  <c r="A340" i="12"/>
  <c r="D310" i="12"/>
  <c r="B310" i="12"/>
  <c r="A381" i="12"/>
  <c r="D351" i="12"/>
  <c r="B351" i="12"/>
  <c r="A352" i="12"/>
  <c r="D322" i="12"/>
  <c r="B322" i="12"/>
  <c r="A385" i="12"/>
  <c r="D355" i="12"/>
  <c r="B355" i="12"/>
  <c r="A373" i="12"/>
  <c r="D343" i="12"/>
  <c r="B343" i="12"/>
  <c r="A389" i="12"/>
  <c r="D359" i="12"/>
  <c r="B359" i="12"/>
  <c r="A363" i="12"/>
  <c r="D333" i="12"/>
  <c r="B333" i="12"/>
  <c r="E214" i="12"/>
  <c r="X214" i="12" s="1"/>
  <c r="C215" i="12"/>
  <c r="A365" i="12"/>
  <c r="D335" i="12"/>
  <c r="B335" i="12"/>
  <c r="C40" i="12"/>
  <c r="E40" i="12" s="1"/>
  <c r="X40" i="12" s="1"/>
  <c r="C67" i="12"/>
  <c r="E67" i="12" s="1"/>
  <c r="X67" i="12" s="1"/>
  <c r="C100" i="12"/>
  <c r="E100" i="12" s="1"/>
  <c r="X100" i="12" s="1"/>
  <c r="C125" i="12"/>
  <c r="E125" i="12" s="1"/>
  <c r="X125" i="12" s="1"/>
  <c r="C13" i="12" l="1"/>
  <c r="E13" i="12" s="1"/>
  <c r="X13" i="12" s="1"/>
  <c r="Y13" i="12" s="1"/>
  <c r="X12" i="12"/>
  <c r="Y12" i="12" s="1"/>
  <c r="Y40" i="12"/>
  <c r="Y272" i="12"/>
  <c r="Y67" i="12"/>
  <c r="Y185" i="12"/>
  <c r="Y214" i="12"/>
  <c r="Y100" i="12"/>
  <c r="Y125" i="12"/>
  <c r="Y243" i="12"/>
  <c r="A395" i="12"/>
  <c r="D365" i="12"/>
  <c r="B365" i="12"/>
  <c r="A403" i="12"/>
  <c r="D373" i="12"/>
  <c r="B373" i="12"/>
  <c r="A413" i="12"/>
  <c r="D383" i="12"/>
  <c r="B383" i="12"/>
  <c r="A405" i="12"/>
  <c r="D375" i="12"/>
  <c r="B375" i="12"/>
  <c r="A386" i="12"/>
  <c r="D356" i="12"/>
  <c r="B356" i="12"/>
  <c r="A366" i="12"/>
  <c r="D336" i="12"/>
  <c r="B336" i="12"/>
  <c r="E215" i="12"/>
  <c r="X215" i="12" s="1"/>
  <c r="C216" i="12"/>
  <c r="A378" i="12"/>
  <c r="D348" i="12"/>
  <c r="B348" i="12"/>
  <c r="A391" i="12"/>
  <c r="D361" i="12"/>
  <c r="B361" i="12"/>
  <c r="A370" i="12"/>
  <c r="D340" i="12"/>
  <c r="B340" i="12"/>
  <c r="E273" i="12"/>
  <c r="X273" i="12" s="1"/>
  <c r="C274" i="12"/>
  <c r="A415" i="12"/>
  <c r="D385" i="12"/>
  <c r="B385" i="12"/>
  <c r="A402" i="12"/>
  <c r="D372" i="12"/>
  <c r="B372" i="12"/>
  <c r="E302" i="12"/>
  <c r="X302" i="12" s="1"/>
  <c r="C303" i="12"/>
  <c r="A390" i="12"/>
  <c r="D360" i="12"/>
  <c r="B360" i="12"/>
  <c r="A414" i="12"/>
  <c r="D384" i="12"/>
  <c r="B384" i="12"/>
  <c r="A362" i="12"/>
  <c r="D332" i="12"/>
  <c r="C332" i="12"/>
  <c r="B332" i="12"/>
  <c r="A417" i="12"/>
  <c r="D387" i="12"/>
  <c r="B387" i="12"/>
  <c r="E244" i="12"/>
  <c r="X244" i="12" s="1"/>
  <c r="C245" i="12"/>
  <c r="A500" i="12"/>
  <c r="D470" i="12"/>
  <c r="B470" i="12"/>
  <c r="A393" i="12"/>
  <c r="D363" i="12"/>
  <c r="B363" i="12"/>
  <c r="A382" i="12"/>
  <c r="D352" i="12"/>
  <c r="B352" i="12"/>
  <c r="A406" i="12"/>
  <c r="D376" i="12"/>
  <c r="B376" i="12"/>
  <c r="C187" i="12"/>
  <c r="E186" i="12"/>
  <c r="X186" i="12" s="1"/>
  <c r="A418" i="12"/>
  <c r="D388" i="12"/>
  <c r="B388" i="12"/>
  <c r="A401" i="12"/>
  <c r="D371" i="12"/>
  <c r="B371" i="12"/>
  <c r="A374" i="12"/>
  <c r="D344" i="12"/>
  <c r="B344" i="12"/>
  <c r="A367" i="12"/>
  <c r="D337" i="12"/>
  <c r="B337" i="12"/>
  <c r="A399" i="12"/>
  <c r="D369" i="12"/>
  <c r="B369" i="12"/>
  <c r="A398" i="12"/>
  <c r="D368" i="12"/>
  <c r="B368" i="12"/>
  <c r="A419" i="12"/>
  <c r="D389" i="12"/>
  <c r="B389" i="12"/>
  <c r="A411" i="12"/>
  <c r="D381" i="12"/>
  <c r="B381" i="12"/>
  <c r="A394" i="12"/>
  <c r="D364" i="12"/>
  <c r="B364" i="12"/>
  <c r="A407" i="12"/>
  <c r="D377" i="12"/>
  <c r="B377" i="12"/>
  <c r="A379" i="12"/>
  <c r="D349" i="12"/>
  <c r="B349" i="12"/>
  <c r="C68" i="12"/>
  <c r="E68" i="12" s="1"/>
  <c r="X68" i="12" s="1"/>
  <c r="C41" i="12"/>
  <c r="E41" i="12" s="1"/>
  <c r="X41" i="12" s="1"/>
  <c r="C101" i="12"/>
  <c r="E101" i="12" s="1"/>
  <c r="X101" i="12" s="1"/>
  <c r="C126" i="12"/>
  <c r="E126" i="12" s="1"/>
  <c r="X126" i="12" s="1"/>
  <c r="C14" i="12" l="1"/>
  <c r="E14" i="12" s="1"/>
  <c r="X14" i="12" s="1"/>
  <c r="Y14" i="12" s="1"/>
  <c r="Y302" i="12"/>
  <c r="Y273" i="12"/>
  <c r="Y126" i="12"/>
  <c r="Y68" i="12"/>
  <c r="Y244" i="12"/>
  <c r="Y186" i="12"/>
  <c r="Y101" i="12"/>
  <c r="Y41" i="12"/>
  <c r="Y215" i="12"/>
  <c r="A445" i="12"/>
  <c r="D415" i="12"/>
  <c r="B415" i="12"/>
  <c r="A437" i="12"/>
  <c r="D407" i="12"/>
  <c r="B407" i="12"/>
  <c r="E245" i="12"/>
  <c r="X245" i="12" s="1"/>
  <c r="C246" i="12"/>
  <c r="C188" i="12"/>
  <c r="E187" i="12"/>
  <c r="X187" i="12" s="1"/>
  <c r="E274" i="12"/>
  <c r="X274" i="12" s="1"/>
  <c r="C275" i="12"/>
  <c r="A404" i="12"/>
  <c r="B374" i="12"/>
  <c r="D374" i="12"/>
  <c r="A436" i="12"/>
  <c r="D406" i="12"/>
  <c r="B406" i="12"/>
  <c r="A443" i="12"/>
  <c r="D413" i="12"/>
  <c r="B413" i="12"/>
  <c r="A444" i="12"/>
  <c r="B414" i="12"/>
  <c r="D414" i="12"/>
  <c r="A428" i="12"/>
  <c r="D398" i="12"/>
  <c r="B398" i="12"/>
  <c r="A420" i="12"/>
  <c r="B390" i="12"/>
  <c r="D390" i="12"/>
  <c r="A435" i="12"/>
  <c r="D405" i="12"/>
  <c r="B405" i="12"/>
  <c r="A530" i="12"/>
  <c r="D500" i="12"/>
  <c r="B500" i="12"/>
  <c r="E303" i="12"/>
  <c r="X303" i="12" s="1"/>
  <c r="C304" i="12"/>
  <c r="A397" i="12"/>
  <c r="D367" i="12"/>
  <c r="B367" i="12"/>
  <c r="A424" i="12"/>
  <c r="D394" i="12"/>
  <c r="B394" i="12"/>
  <c r="A412" i="12"/>
  <c r="D382" i="12"/>
  <c r="B382" i="12"/>
  <c r="A447" i="12"/>
  <c r="D417" i="12"/>
  <c r="B417" i="12"/>
  <c r="A400" i="12"/>
  <c r="D370" i="12"/>
  <c r="B370" i="12"/>
  <c r="A396" i="12"/>
  <c r="B366" i="12"/>
  <c r="D366" i="12"/>
  <c r="A433" i="12"/>
  <c r="D403" i="12"/>
  <c r="B403" i="12"/>
  <c r="A431" i="12"/>
  <c r="D401" i="12"/>
  <c r="B401" i="12"/>
  <c r="A429" i="12"/>
  <c r="D399" i="12"/>
  <c r="B399" i="12"/>
  <c r="E332" i="12"/>
  <c r="X332" i="12" s="1"/>
  <c r="C333" i="12"/>
  <c r="A441" i="12"/>
  <c r="D411" i="12"/>
  <c r="B411" i="12"/>
  <c r="A432" i="12"/>
  <c r="B402" i="12"/>
  <c r="D402" i="12"/>
  <c r="A421" i="12"/>
  <c r="D391" i="12"/>
  <c r="B391" i="12"/>
  <c r="A416" i="12"/>
  <c r="B386" i="12"/>
  <c r="D386" i="12"/>
  <c r="A408" i="12"/>
  <c r="B378" i="12"/>
  <c r="D378" i="12"/>
  <c r="A448" i="12"/>
  <c r="D418" i="12"/>
  <c r="B418" i="12"/>
  <c r="A423" i="12"/>
  <c r="D393" i="12"/>
  <c r="B393" i="12"/>
  <c r="A392" i="12"/>
  <c r="B362" i="12"/>
  <c r="C362" i="12"/>
  <c r="D362" i="12"/>
  <c r="A425" i="12"/>
  <c r="D395" i="12"/>
  <c r="B395" i="12"/>
  <c r="A449" i="12"/>
  <c r="D419" i="12"/>
  <c r="B419" i="12"/>
  <c r="E216" i="12"/>
  <c r="X216" i="12" s="1"/>
  <c r="C217" i="12"/>
  <c r="A409" i="12"/>
  <c r="D379" i="12"/>
  <c r="B379" i="12"/>
  <c r="C69" i="12"/>
  <c r="E69" i="12" s="1"/>
  <c r="X69" i="12" s="1"/>
  <c r="C42" i="12"/>
  <c r="E42" i="12" s="1"/>
  <c r="X42" i="12" s="1"/>
  <c r="C102" i="12"/>
  <c r="E102" i="12" s="1"/>
  <c r="X102" i="12" s="1"/>
  <c r="C127" i="12"/>
  <c r="E127" i="12" s="1"/>
  <c r="X127" i="12" s="1"/>
  <c r="C15" i="12" l="1"/>
  <c r="E15" i="12" s="1"/>
  <c r="X15" i="12" s="1"/>
  <c r="Y15" i="12" s="1"/>
  <c r="Y303" i="12"/>
  <c r="Y274" i="12"/>
  <c r="Y102" i="12"/>
  <c r="Y187" i="12"/>
  <c r="Y42" i="12"/>
  <c r="Y69" i="12"/>
  <c r="Y245" i="12"/>
  <c r="Y127" i="12"/>
  <c r="Y216" i="12"/>
  <c r="Y332" i="12"/>
  <c r="C43" i="12"/>
  <c r="E43" i="12" s="1"/>
  <c r="X43" i="12" s="1"/>
  <c r="A479" i="12"/>
  <c r="B449" i="12"/>
  <c r="D449" i="12"/>
  <c r="A459" i="12"/>
  <c r="D429" i="12"/>
  <c r="B429" i="12"/>
  <c r="A426" i="12"/>
  <c r="D396" i="12"/>
  <c r="B396" i="12"/>
  <c r="A474" i="12"/>
  <c r="D444" i="12"/>
  <c r="B444" i="12"/>
  <c r="A453" i="12"/>
  <c r="D423" i="12"/>
  <c r="B423" i="12"/>
  <c r="A478" i="12"/>
  <c r="D448" i="12"/>
  <c r="B448" i="12"/>
  <c r="C189" i="12"/>
  <c r="E188" i="12"/>
  <c r="X188" i="12" s="1"/>
  <c r="A454" i="12"/>
  <c r="D424" i="12"/>
  <c r="B424" i="12"/>
  <c r="A465" i="12"/>
  <c r="D435" i="12"/>
  <c r="B435" i="12"/>
  <c r="E246" i="12"/>
  <c r="X246" i="12" s="1"/>
  <c r="C247" i="12"/>
  <c r="A442" i="12"/>
  <c r="D412" i="12"/>
  <c r="B412" i="12"/>
  <c r="A451" i="12"/>
  <c r="D421" i="12"/>
  <c r="B421" i="12"/>
  <c r="A560" i="12"/>
  <c r="D530" i="12"/>
  <c r="B530" i="12"/>
  <c r="A462" i="12"/>
  <c r="D432" i="12"/>
  <c r="B432" i="12"/>
  <c r="A473" i="12"/>
  <c r="D443" i="12"/>
  <c r="B443" i="12"/>
  <c r="A430" i="12"/>
  <c r="D400" i="12"/>
  <c r="B400" i="12"/>
  <c r="E275" i="12"/>
  <c r="X275" i="12" s="1"/>
  <c r="C276" i="12"/>
  <c r="E362" i="12"/>
  <c r="X362" i="12" s="1"/>
  <c r="C363" i="12"/>
  <c r="A461" i="12"/>
  <c r="D431" i="12"/>
  <c r="B431" i="12"/>
  <c r="A439" i="12"/>
  <c r="D409" i="12"/>
  <c r="B409" i="12"/>
  <c r="A438" i="12"/>
  <c r="D408" i="12"/>
  <c r="B408" i="12"/>
  <c r="A450" i="12"/>
  <c r="D420" i="12"/>
  <c r="B420" i="12"/>
  <c r="A455" i="12"/>
  <c r="D425" i="12"/>
  <c r="B425" i="12"/>
  <c r="E217" i="12"/>
  <c r="X217" i="12" s="1"/>
  <c r="C218" i="12"/>
  <c r="A422" i="12"/>
  <c r="D392" i="12"/>
  <c r="C392" i="12"/>
  <c r="B392" i="12"/>
  <c r="A471" i="12"/>
  <c r="D441" i="12"/>
  <c r="B441" i="12"/>
  <c r="A427" i="12"/>
  <c r="D397" i="12"/>
  <c r="B397" i="12"/>
  <c r="A466" i="12"/>
  <c r="D436" i="12"/>
  <c r="B436" i="12"/>
  <c r="A467" i="12"/>
  <c r="D437" i="12"/>
  <c r="B437" i="12"/>
  <c r="E333" i="12"/>
  <c r="X333" i="12" s="1"/>
  <c r="C334" i="12"/>
  <c r="A477" i="12"/>
  <c r="D447" i="12"/>
  <c r="B447" i="12"/>
  <c r="E304" i="12"/>
  <c r="X304" i="12" s="1"/>
  <c r="C305" i="12"/>
  <c r="A446" i="12"/>
  <c r="D416" i="12"/>
  <c r="B416" i="12"/>
  <c r="A463" i="12"/>
  <c r="D433" i="12"/>
  <c r="B433" i="12"/>
  <c r="A458" i="12"/>
  <c r="D428" i="12"/>
  <c r="B428" i="12"/>
  <c r="A434" i="12"/>
  <c r="D404" i="12"/>
  <c r="B404" i="12"/>
  <c r="A475" i="12"/>
  <c r="D445" i="12"/>
  <c r="B445" i="12"/>
  <c r="C70" i="12"/>
  <c r="E70" i="12" s="1"/>
  <c r="X70" i="12" s="1"/>
  <c r="C103" i="12"/>
  <c r="E103" i="12" s="1"/>
  <c r="X103" i="12" s="1"/>
  <c r="C128" i="12"/>
  <c r="E128" i="12" s="1"/>
  <c r="X128" i="12" s="1"/>
  <c r="C16" i="12" l="1"/>
  <c r="E16" i="12" s="1"/>
  <c r="X16" i="12" s="1"/>
  <c r="Y16" i="12" s="1"/>
  <c r="C44" i="12"/>
  <c r="E44" i="12" s="1"/>
  <c r="X44" i="12" s="1"/>
  <c r="Y44" i="12" s="1"/>
  <c r="Y70" i="12"/>
  <c r="Y188" i="12"/>
  <c r="Y103" i="12"/>
  <c r="Y217" i="12"/>
  <c r="Y362" i="12"/>
  <c r="Y43" i="12"/>
  <c r="Y275" i="12"/>
  <c r="Y304" i="12"/>
  <c r="Y333" i="12"/>
  <c r="Y246" i="12"/>
  <c r="Y128" i="12"/>
  <c r="A485" i="12"/>
  <c r="D455" i="12"/>
  <c r="B455" i="12"/>
  <c r="A503" i="12"/>
  <c r="B473" i="12"/>
  <c r="D473" i="12"/>
  <c r="C190" i="12"/>
  <c r="E189" i="12"/>
  <c r="X189" i="12" s="1"/>
  <c r="A491" i="12"/>
  <c r="B461" i="12"/>
  <c r="D461" i="12"/>
  <c r="A472" i="12"/>
  <c r="D442" i="12"/>
  <c r="B442" i="12"/>
  <c r="A505" i="12"/>
  <c r="D475" i="12"/>
  <c r="B475" i="12"/>
  <c r="A493" i="12"/>
  <c r="D463" i="12"/>
  <c r="B463" i="12"/>
  <c r="A501" i="12"/>
  <c r="D471" i="12"/>
  <c r="B471" i="12"/>
  <c r="E363" i="12"/>
  <c r="X363" i="12" s="1"/>
  <c r="C364" i="12"/>
  <c r="E247" i="12"/>
  <c r="X247" i="12" s="1"/>
  <c r="C248" i="12"/>
  <c r="A456" i="12"/>
  <c r="D426" i="12"/>
  <c r="B426" i="12"/>
  <c r="C71" i="12"/>
  <c r="E71" i="12" s="1"/>
  <c r="X71" i="12" s="1"/>
  <c r="A480" i="12"/>
  <c r="B450" i="12"/>
  <c r="D450" i="12"/>
  <c r="A508" i="12"/>
  <c r="D478" i="12"/>
  <c r="B478" i="12"/>
  <c r="A481" i="12"/>
  <c r="D451" i="12"/>
  <c r="B451" i="12"/>
  <c r="E334" i="12"/>
  <c r="X334" i="12" s="1"/>
  <c r="C335" i="12"/>
  <c r="A457" i="12"/>
  <c r="D427" i="12"/>
  <c r="B427" i="12"/>
  <c r="E392" i="12"/>
  <c r="X392" i="12" s="1"/>
  <c r="C393" i="12"/>
  <c r="E276" i="12"/>
  <c r="X276" i="12" s="1"/>
  <c r="C277" i="12"/>
  <c r="A492" i="12"/>
  <c r="B462" i="12"/>
  <c r="D462" i="12"/>
  <c r="A497" i="12"/>
  <c r="D467" i="12"/>
  <c r="B467" i="12"/>
  <c r="A488" i="12"/>
  <c r="D458" i="12"/>
  <c r="B458" i="12"/>
  <c r="A484" i="12"/>
  <c r="D454" i="12"/>
  <c r="B454" i="12"/>
  <c r="A476" i="12"/>
  <c r="D446" i="12"/>
  <c r="B446" i="12"/>
  <c r="A464" i="12"/>
  <c r="D434" i="12"/>
  <c r="B434" i="12"/>
  <c r="E305" i="12"/>
  <c r="X305" i="12" s="1"/>
  <c r="C306" i="12"/>
  <c r="A496" i="12"/>
  <c r="D466" i="12"/>
  <c r="B466" i="12"/>
  <c r="A452" i="12"/>
  <c r="D422" i="12"/>
  <c r="B422" i="12"/>
  <c r="C422" i="12"/>
  <c r="A468" i="12"/>
  <c r="B438" i="12"/>
  <c r="D438" i="12"/>
  <c r="A495" i="12"/>
  <c r="D465" i="12"/>
  <c r="B465" i="12"/>
  <c r="A489" i="12"/>
  <c r="D459" i="12"/>
  <c r="B459" i="12"/>
  <c r="A504" i="12"/>
  <c r="B474" i="12"/>
  <c r="D474" i="12"/>
  <c r="E218" i="12"/>
  <c r="X218" i="12" s="1"/>
  <c r="C219" i="12"/>
  <c r="A590" i="12"/>
  <c r="D560" i="12"/>
  <c r="B560" i="12"/>
  <c r="A483" i="12"/>
  <c r="D453" i="12"/>
  <c r="B453" i="12"/>
  <c r="A507" i="12"/>
  <c r="D477" i="12"/>
  <c r="B477" i="12"/>
  <c r="A469" i="12"/>
  <c r="D439" i="12"/>
  <c r="B439" i="12"/>
  <c r="A460" i="12"/>
  <c r="D430" i="12"/>
  <c r="B430" i="12"/>
  <c r="A509" i="12"/>
  <c r="D479" i="12"/>
  <c r="B479" i="12"/>
  <c r="C104" i="12"/>
  <c r="E104" i="12" s="1"/>
  <c r="X104" i="12" s="1"/>
  <c r="C129" i="12"/>
  <c r="E129" i="12" s="1"/>
  <c r="X129" i="12" s="1"/>
  <c r="C17" i="12" l="1"/>
  <c r="E17" i="12" s="1"/>
  <c r="X17" i="12" s="1"/>
  <c r="Y17" i="12" s="1"/>
  <c r="C45" i="12"/>
  <c r="E45" i="12" s="1"/>
  <c r="X45" i="12" s="1"/>
  <c r="Y45" i="12" s="1"/>
  <c r="Y189" i="12"/>
  <c r="Y71" i="12"/>
  <c r="Y218" i="12"/>
  <c r="Y334" i="12"/>
  <c r="Y129" i="12"/>
  <c r="Y392" i="12"/>
  <c r="Y247" i="12"/>
  <c r="Y305" i="12"/>
  <c r="Y104" i="12"/>
  <c r="Y276" i="12"/>
  <c r="Y363" i="12"/>
  <c r="A482" i="12"/>
  <c r="C452" i="12"/>
  <c r="D452" i="12"/>
  <c r="B452" i="12"/>
  <c r="A506" i="12"/>
  <c r="D476" i="12"/>
  <c r="B476" i="12"/>
  <c r="E335" i="12"/>
  <c r="X335" i="12" s="1"/>
  <c r="C336" i="12"/>
  <c r="A521" i="12"/>
  <c r="D491" i="12"/>
  <c r="B491" i="12"/>
  <c r="A513" i="12"/>
  <c r="D483" i="12"/>
  <c r="B483" i="12"/>
  <c r="A519" i="12"/>
  <c r="D489" i="12"/>
  <c r="B489" i="12"/>
  <c r="A523" i="12"/>
  <c r="D493" i="12"/>
  <c r="B493" i="12"/>
  <c r="C191" i="12"/>
  <c r="E190" i="12"/>
  <c r="X190" i="12" s="1"/>
  <c r="A510" i="12"/>
  <c r="D480" i="12"/>
  <c r="B480" i="12"/>
  <c r="A539" i="12"/>
  <c r="B509" i="12"/>
  <c r="D509" i="12"/>
  <c r="A490" i="12"/>
  <c r="D460" i="12"/>
  <c r="B460" i="12"/>
  <c r="A526" i="12"/>
  <c r="D496" i="12"/>
  <c r="B496" i="12"/>
  <c r="A522" i="12"/>
  <c r="D492" i="12"/>
  <c r="B492" i="12"/>
  <c r="A486" i="12"/>
  <c r="D456" i="12"/>
  <c r="B456" i="12"/>
  <c r="A534" i="12"/>
  <c r="D504" i="12"/>
  <c r="B504" i="12"/>
  <c r="A527" i="12"/>
  <c r="B497" i="12"/>
  <c r="D497" i="12"/>
  <c r="A620" i="12"/>
  <c r="D590" i="12"/>
  <c r="B590" i="12"/>
  <c r="E306" i="12"/>
  <c r="X306" i="12" s="1"/>
  <c r="C307" i="12"/>
  <c r="A514" i="12"/>
  <c r="D484" i="12"/>
  <c r="B484" i="12"/>
  <c r="E277" i="12"/>
  <c r="X277" i="12" s="1"/>
  <c r="C278" i="12"/>
  <c r="A511" i="12"/>
  <c r="D481" i="12"/>
  <c r="B481" i="12"/>
  <c r="C249" i="12"/>
  <c r="E248" i="12"/>
  <c r="X248" i="12" s="1"/>
  <c r="C220" i="12"/>
  <c r="E219" i="12"/>
  <c r="X219" i="12" s="1"/>
  <c r="A535" i="12"/>
  <c r="D505" i="12"/>
  <c r="B505" i="12"/>
  <c r="A533" i="12"/>
  <c r="D503" i="12"/>
  <c r="B503" i="12"/>
  <c r="A531" i="12"/>
  <c r="D501" i="12"/>
  <c r="B501" i="12"/>
  <c r="A499" i="12"/>
  <c r="D469" i="12"/>
  <c r="B469" i="12"/>
  <c r="E393" i="12"/>
  <c r="X393" i="12" s="1"/>
  <c r="C394" i="12"/>
  <c r="E364" i="12"/>
  <c r="X364" i="12" s="1"/>
  <c r="C365" i="12"/>
  <c r="A487" i="12"/>
  <c r="D457" i="12"/>
  <c r="B457" i="12"/>
  <c r="A538" i="12"/>
  <c r="D508" i="12"/>
  <c r="B508" i="12"/>
  <c r="A498" i="12"/>
  <c r="D468" i="12"/>
  <c r="B468" i="12"/>
  <c r="A518" i="12"/>
  <c r="D488" i="12"/>
  <c r="B488" i="12"/>
  <c r="A502" i="12"/>
  <c r="D472" i="12"/>
  <c r="B472" i="12"/>
  <c r="A525" i="12"/>
  <c r="D495" i="12"/>
  <c r="B495" i="12"/>
  <c r="C72" i="12"/>
  <c r="E72" i="12" s="1"/>
  <c r="X72" i="12" s="1"/>
  <c r="A537" i="12"/>
  <c r="D507" i="12"/>
  <c r="B507" i="12"/>
  <c r="E422" i="12"/>
  <c r="X422" i="12" s="1"/>
  <c r="C423" i="12"/>
  <c r="A494" i="12"/>
  <c r="D464" i="12"/>
  <c r="B464" i="12"/>
  <c r="A515" i="12"/>
  <c r="B485" i="12"/>
  <c r="D485" i="12"/>
  <c r="C105" i="12"/>
  <c r="E105" i="12" s="1"/>
  <c r="X105" i="12" s="1"/>
  <c r="C130" i="12"/>
  <c r="E130" i="12" s="1"/>
  <c r="X130" i="12" s="1"/>
  <c r="C18" i="12" l="1"/>
  <c r="E18" i="12" s="1"/>
  <c r="X18" i="12" s="1"/>
  <c r="Y18" i="12" s="1"/>
  <c r="C46" i="12"/>
  <c r="E46" i="12" s="1"/>
  <c r="X46" i="12" s="1"/>
  <c r="Y46" i="12" s="1"/>
  <c r="C73" i="12"/>
  <c r="E73" i="12" s="1"/>
  <c r="X73" i="12" s="1"/>
  <c r="Y73" i="12" s="1"/>
  <c r="Y277" i="12"/>
  <c r="Y335" i="12"/>
  <c r="Y130" i="12"/>
  <c r="Y422" i="12"/>
  <c r="Y364" i="12"/>
  <c r="Y393" i="12"/>
  <c r="Y219" i="12"/>
  <c r="Y105" i="12"/>
  <c r="Y72" i="12"/>
  <c r="Y306" i="12"/>
  <c r="Y248" i="12"/>
  <c r="Y190" i="12"/>
  <c r="A555" i="12"/>
  <c r="D525" i="12"/>
  <c r="B525" i="12"/>
  <c r="A529" i="12"/>
  <c r="D499" i="12"/>
  <c r="B499" i="12"/>
  <c r="A520" i="12"/>
  <c r="D490" i="12"/>
  <c r="B490" i="12"/>
  <c r="A553" i="12"/>
  <c r="D523" i="12"/>
  <c r="B523" i="12"/>
  <c r="A551" i="12"/>
  <c r="B521" i="12"/>
  <c r="D521" i="12"/>
  <c r="E423" i="12"/>
  <c r="X423" i="12" s="1"/>
  <c r="C424" i="12"/>
  <c r="A532" i="12"/>
  <c r="D502" i="12"/>
  <c r="B502" i="12"/>
  <c r="A561" i="12"/>
  <c r="D531" i="12"/>
  <c r="B531" i="12"/>
  <c r="A650" i="12"/>
  <c r="D620" i="12"/>
  <c r="B620" i="12"/>
  <c r="A569" i="12"/>
  <c r="D539" i="12"/>
  <c r="B539" i="12"/>
  <c r="A541" i="12"/>
  <c r="D511" i="12"/>
  <c r="B511" i="12"/>
  <c r="A549" i="12"/>
  <c r="D519" i="12"/>
  <c r="B519" i="12"/>
  <c r="A516" i="12"/>
  <c r="B486" i="12"/>
  <c r="D486" i="12"/>
  <c r="A517" i="12"/>
  <c r="D487" i="12"/>
  <c r="B487" i="12"/>
  <c r="C279" i="12"/>
  <c r="E278" i="12"/>
  <c r="X278" i="12" s="1"/>
  <c r="A552" i="12"/>
  <c r="B522" i="12"/>
  <c r="D522" i="12"/>
  <c r="A536" i="12"/>
  <c r="D506" i="12"/>
  <c r="B506" i="12"/>
  <c r="E365" i="12"/>
  <c r="X365" i="12" s="1"/>
  <c r="C366" i="12"/>
  <c r="A563" i="12"/>
  <c r="B533" i="12"/>
  <c r="D533" i="12"/>
  <c r="A557" i="12"/>
  <c r="D527" i="12"/>
  <c r="B527" i="12"/>
  <c r="A540" i="12"/>
  <c r="B510" i="12"/>
  <c r="D510" i="12"/>
  <c r="E336" i="12"/>
  <c r="X336" i="12" s="1"/>
  <c r="C337" i="12"/>
  <c r="A567" i="12"/>
  <c r="D537" i="12"/>
  <c r="B537" i="12"/>
  <c r="A548" i="12"/>
  <c r="D518" i="12"/>
  <c r="B518" i="12"/>
  <c r="E394" i="12"/>
  <c r="X394" i="12" s="1"/>
  <c r="C395" i="12"/>
  <c r="A556" i="12"/>
  <c r="D526" i="12"/>
  <c r="B526" i="12"/>
  <c r="C192" i="12"/>
  <c r="E191" i="12"/>
  <c r="X191" i="12" s="1"/>
  <c r="A543" i="12"/>
  <c r="D513" i="12"/>
  <c r="B513" i="12"/>
  <c r="E452" i="12"/>
  <c r="X452" i="12" s="1"/>
  <c r="C453" i="12"/>
  <c r="A545" i="12"/>
  <c r="D515" i="12"/>
  <c r="B515" i="12"/>
  <c r="A565" i="12"/>
  <c r="D535" i="12"/>
  <c r="B535" i="12"/>
  <c r="A564" i="12"/>
  <c r="B534" i="12"/>
  <c r="D534" i="12"/>
  <c r="A512" i="12"/>
  <c r="D482" i="12"/>
  <c r="B482" i="12"/>
  <c r="C482" i="12"/>
  <c r="C250" i="12"/>
  <c r="E249" i="12"/>
  <c r="X249" i="12" s="1"/>
  <c r="A544" i="12"/>
  <c r="D514" i="12"/>
  <c r="B514" i="12"/>
  <c r="A568" i="12"/>
  <c r="D538" i="12"/>
  <c r="B538" i="12"/>
  <c r="A524" i="12"/>
  <c r="D494" i="12"/>
  <c r="B494" i="12"/>
  <c r="A528" i="12"/>
  <c r="B498" i="12"/>
  <c r="D498" i="12"/>
  <c r="C221" i="12"/>
  <c r="E220" i="12"/>
  <c r="X220" i="12" s="1"/>
  <c r="E307" i="12"/>
  <c r="X307" i="12" s="1"/>
  <c r="C308" i="12"/>
  <c r="C106" i="12"/>
  <c r="E106" i="12" s="1"/>
  <c r="X106" i="12" s="1"/>
  <c r="C131" i="12"/>
  <c r="C19" i="12" l="1"/>
  <c r="E19" i="12" s="1"/>
  <c r="X19" i="12" s="1"/>
  <c r="Y19" i="12" s="1"/>
  <c r="C47" i="12"/>
  <c r="E47" i="12" s="1"/>
  <c r="X47" i="12" s="1"/>
  <c r="Y47" i="12" s="1"/>
  <c r="C74" i="12"/>
  <c r="E74" i="12" s="1"/>
  <c r="X74" i="12" s="1"/>
  <c r="Y74" i="12" s="1"/>
  <c r="Y423" i="12"/>
  <c r="Y191" i="12"/>
  <c r="Y365" i="12"/>
  <c r="Y220" i="12"/>
  <c r="Y336" i="12"/>
  <c r="Y307" i="12"/>
  <c r="Y249" i="12"/>
  <c r="Y394" i="12"/>
  <c r="Y106" i="12"/>
  <c r="Y452" i="12"/>
  <c r="Y278" i="12"/>
  <c r="E482" i="12"/>
  <c r="X482" i="12" s="1"/>
  <c r="C483" i="12"/>
  <c r="E366" i="12"/>
  <c r="X366" i="12" s="1"/>
  <c r="C367" i="12"/>
  <c r="E337" i="12"/>
  <c r="X337" i="12" s="1"/>
  <c r="C338" i="12"/>
  <c r="A547" i="12"/>
  <c r="D517" i="12"/>
  <c r="B517" i="12"/>
  <c r="E424" i="12"/>
  <c r="X424" i="12" s="1"/>
  <c r="C425" i="12"/>
  <c r="A554" i="12"/>
  <c r="D524" i="12"/>
  <c r="B524" i="12"/>
  <c r="A575" i="12"/>
  <c r="B545" i="12"/>
  <c r="D545" i="12"/>
  <c r="A586" i="12"/>
  <c r="D556" i="12"/>
  <c r="B556" i="12"/>
  <c r="A550" i="12"/>
  <c r="D520" i="12"/>
  <c r="B520" i="12"/>
  <c r="A542" i="12"/>
  <c r="C512" i="12"/>
  <c r="E512" i="12" s="1"/>
  <c r="D512" i="12"/>
  <c r="B512" i="12"/>
  <c r="E453" i="12"/>
  <c r="X453" i="12" s="1"/>
  <c r="C454" i="12"/>
  <c r="E395" i="12"/>
  <c r="X395" i="12" s="1"/>
  <c r="C396" i="12"/>
  <c r="A566" i="12"/>
  <c r="D536" i="12"/>
  <c r="B536" i="12"/>
  <c r="A599" i="12"/>
  <c r="B569" i="12"/>
  <c r="D569" i="12"/>
  <c r="A570" i="12"/>
  <c r="D540" i="12"/>
  <c r="B540" i="12"/>
  <c r="A571" i="12"/>
  <c r="D541" i="12"/>
  <c r="B541" i="12"/>
  <c r="A598" i="12"/>
  <c r="D568" i="12"/>
  <c r="B568" i="12"/>
  <c r="A546" i="12"/>
  <c r="D516" i="12"/>
  <c r="B516" i="12"/>
  <c r="A559" i="12"/>
  <c r="D529" i="12"/>
  <c r="B529" i="12"/>
  <c r="A597" i="12"/>
  <c r="D567" i="12"/>
  <c r="B567" i="12"/>
  <c r="A562" i="12"/>
  <c r="D532" i="12"/>
  <c r="B532" i="12"/>
  <c r="A680" i="12"/>
  <c r="D650" i="12"/>
  <c r="B650" i="12"/>
  <c r="A581" i="12"/>
  <c r="D551" i="12"/>
  <c r="B551" i="12"/>
  <c r="C251" i="12"/>
  <c r="E250" i="12"/>
  <c r="X250" i="12" s="1"/>
  <c r="E308" i="12"/>
  <c r="X308" i="12" s="1"/>
  <c r="C309" i="12"/>
  <c r="E221" i="12"/>
  <c r="X221" i="12" s="1"/>
  <c r="C222" i="12"/>
  <c r="A594" i="12"/>
  <c r="D564" i="12"/>
  <c r="B564" i="12"/>
  <c r="A587" i="12"/>
  <c r="B557" i="12"/>
  <c r="D557" i="12"/>
  <c r="A582" i="12"/>
  <c r="D552" i="12"/>
  <c r="B552" i="12"/>
  <c r="A573" i="12"/>
  <c r="D543" i="12"/>
  <c r="B543" i="12"/>
  <c r="A578" i="12"/>
  <c r="D548" i="12"/>
  <c r="B548" i="12"/>
  <c r="A574" i="12"/>
  <c r="D544" i="12"/>
  <c r="B544" i="12"/>
  <c r="E279" i="12"/>
  <c r="X279" i="12" s="1"/>
  <c r="C280" i="12"/>
  <c r="A579" i="12"/>
  <c r="D549" i="12"/>
  <c r="B549" i="12"/>
  <c r="A591" i="12"/>
  <c r="D561" i="12"/>
  <c r="B561" i="12"/>
  <c r="A585" i="12"/>
  <c r="D555" i="12"/>
  <c r="B555" i="12"/>
  <c r="A558" i="12"/>
  <c r="D528" i="12"/>
  <c r="B528" i="12"/>
  <c r="A595" i="12"/>
  <c r="D565" i="12"/>
  <c r="B565" i="12"/>
  <c r="C193" i="12"/>
  <c r="E192" i="12"/>
  <c r="X192" i="12" s="1"/>
  <c r="A593" i="12"/>
  <c r="D563" i="12"/>
  <c r="B563" i="12"/>
  <c r="A583" i="12"/>
  <c r="D553" i="12"/>
  <c r="B553" i="12"/>
  <c r="C132" i="12"/>
  <c r="E132" i="12" s="1"/>
  <c r="X132" i="12" s="1"/>
  <c r="E131" i="12"/>
  <c r="X131" i="12" s="1"/>
  <c r="C107" i="12"/>
  <c r="E107" i="12" s="1"/>
  <c r="X107" i="12" s="1"/>
  <c r="X512" i="12" l="1"/>
  <c r="Y512" i="12" s="1"/>
  <c r="C48" i="12"/>
  <c r="E48" i="12" s="1"/>
  <c r="X48" i="12" s="1"/>
  <c r="Y48" i="12" s="1"/>
  <c r="C20" i="12"/>
  <c r="E20" i="12" s="1"/>
  <c r="X20" i="12" s="1"/>
  <c r="Y20" i="12" s="1"/>
  <c r="C75" i="12"/>
  <c r="E75" i="12" s="1"/>
  <c r="X75" i="12" s="1"/>
  <c r="Y75" i="12" s="1"/>
  <c r="Y279" i="12"/>
  <c r="Y337" i="12"/>
  <c r="Y107" i="12"/>
  <c r="Y366" i="12"/>
  <c r="Y395" i="12"/>
  <c r="Y131" i="12"/>
  <c r="Y250" i="12"/>
  <c r="Y453" i="12"/>
  <c r="Y482" i="12"/>
  <c r="Y192" i="12"/>
  <c r="Y308" i="12"/>
  <c r="Y132" i="12"/>
  <c r="Y424" i="12"/>
  <c r="Y221" i="12"/>
  <c r="A625" i="12"/>
  <c r="D595" i="12"/>
  <c r="B595" i="12"/>
  <c r="A608" i="12"/>
  <c r="D578" i="12"/>
  <c r="B578" i="12"/>
  <c r="A617" i="12"/>
  <c r="D587" i="12"/>
  <c r="B587" i="12"/>
  <c r="E396" i="12"/>
  <c r="X396" i="12" s="1"/>
  <c r="C397" i="12"/>
  <c r="E425" i="12"/>
  <c r="X425" i="12" s="1"/>
  <c r="C426" i="12"/>
  <c r="A609" i="12"/>
  <c r="D579" i="12"/>
  <c r="B579" i="12"/>
  <c r="A611" i="12"/>
  <c r="B581" i="12"/>
  <c r="D581" i="12"/>
  <c r="A589" i="12"/>
  <c r="D559" i="12"/>
  <c r="B559" i="12"/>
  <c r="A601" i="12"/>
  <c r="D571" i="12"/>
  <c r="B571" i="12"/>
  <c r="E454" i="12"/>
  <c r="X454" i="12" s="1"/>
  <c r="C455" i="12"/>
  <c r="A588" i="12"/>
  <c r="B558" i="12"/>
  <c r="D558" i="12"/>
  <c r="E280" i="12"/>
  <c r="X280" i="12" s="1"/>
  <c r="C281" i="12"/>
  <c r="A624" i="12"/>
  <c r="B594" i="12"/>
  <c r="D594" i="12"/>
  <c r="A616" i="12"/>
  <c r="D586" i="12"/>
  <c r="B586" i="12"/>
  <c r="A603" i="12"/>
  <c r="D573" i="12"/>
  <c r="B573" i="12"/>
  <c r="C223" i="12"/>
  <c r="E222" i="12"/>
  <c r="X222" i="12" s="1"/>
  <c r="A710" i="12"/>
  <c r="D680" i="12"/>
  <c r="B680" i="12"/>
  <c r="A600" i="12"/>
  <c r="B570" i="12"/>
  <c r="D570" i="12"/>
  <c r="A577" i="12"/>
  <c r="D547" i="12"/>
  <c r="B547" i="12"/>
  <c r="A613" i="12"/>
  <c r="D583" i="12"/>
  <c r="B583" i="12"/>
  <c r="E309" i="12"/>
  <c r="X309" i="12" s="1"/>
  <c r="C310" i="12"/>
  <c r="A576" i="12"/>
  <c r="B546" i="12"/>
  <c r="D546" i="12"/>
  <c r="E338" i="12"/>
  <c r="X338" i="12" s="1"/>
  <c r="C339" i="12"/>
  <c r="A623" i="12"/>
  <c r="B593" i="12"/>
  <c r="D593" i="12"/>
  <c r="A615" i="12"/>
  <c r="D585" i="12"/>
  <c r="B585" i="12"/>
  <c r="A572" i="12"/>
  <c r="D542" i="12"/>
  <c r="C542" i="12"/>
  <c r="B542" i="12"/>
  <c r="A605" i="12"/>
  <c r="D575" i="12"/>
  <c r="B575" i="12"/>
  <c r="A604" i="12"/>
  <c r="D574" i="12"/>
  <c r="B574" i="12"/>
  <c r="A612" i="12"/>
  <c r="B582" i="12"/>
  <c r="D582" i="12"/>
  <c r="A592" i="12"/>
  <c r="D562" i="12"/>
  <c r="B562" i="12"/>
  <c r="C513" i="12"/>
  <c r="A629" i="12"/>
  <c r="D599" i="12"/>
  <c r="B599" i="12"/>
  <c r="E367" i="12"/>
  <c r="X367" i="12" s="1"/>
  <c r="C368" i="12"/>
  <c r="A621" i="12"/>
  <c r="D591" i="12"/>
  <c r="B591" i="12"/>
  <c r="E483" i="12"/>
  <c r="X483" i="12" s="1"/>
  <c r="C484" i="12"/>
  <c r="C194" i="12"/>
  <c r="E193" i="12"/>
  <c r="X193" i="12" s="1"/>
  <c r="E251" i="12"/>
  <c r="X251" i="12" s="1"/>
  <c r="C252" i="12"/>
  <c r="A627" i="12"/>
  <c r="D597" i="12"/>
  <c r="B597" i="12"/>
  <c r="A628" i="12"/>
  <c r="D598" i="12"/>
  <c r="B598" i="12"/>
  <c r="A596" i="12"/>
  <c r="D566" i="12"/>
  <c r="B566" i="12"/>
  <c r="A580" i="12"/>
  <c r="D550" i="12"/>
  <c r="B550" i="12"/>
  <c r="A584" i="12"/>
  <c r="D554" i="12"/>
  <c r="B554" i="12"/>
  <c r="C133" i="12"/>
  <c r="E133" i="12" s="1"/>
  <c r="X133" i="12" s="1"/>
  <c r="C49" i="12"/>
  <c r="E49" i="12" s="1"/>
  <c r="X49" i="12" s="1"/>
  <c r="C108" i="12"/>
  <c r="E108" i="12" s="1"/>
  <c r="X108" i="12" s="1"/>
  <c r="C21" i="12"/>
  <c r="E21" i="12" s="1"/>
  <c r="X21" i="12" s="1"/>
  <c r="C76" i="12" l="1"/>
  <c r="E76" i="12" s="1"/>
  <c r="X76" i="12" s="1"/>
  <c r="Y76" i="12" s="1"/>
  <c r="Y483" i="12"/>
  <c r="Y396" i="12"/>
  <c r="Y425" i="12"/>
  <c r="Y133" i="12"/>
  <c r="Y222" i="12"/>
  <c r="Y280" i="12"/>
  <c r="Y309" i="12"/>
  <c r="Y49" i="12"/>
  <c r="Y367" i="12"/>
  <c r="Y21" i="12"/>
  <c r="Y108" i="12"/>
  <c r="Y251" i="12"/>
  <c r="Y454" i="12"/>
  <c r="Y193" i="12"/>
  <c r="Y338" i="12"/>
  <c r="A651" i="12"/>
  <c r="D621" i="12"/>
  <c r="B621" i="12"/>
  <c r="A607" i="12"/>
  <c r="D577" i="12"/>
  <c r="B577" i="12"/>
  <c r="A633" i="12"/>
  <c r="D603" i="12"/>
  <c r="B603" i="12"/>
  <c r="A658" i="12"/>
  <c r="D628" i="12"/>
  <c r="B628" i="12"/>
  <c r="E368" i="12"/>
  <c r="X368" i="12" s="1"/>
  <c r="C369" i="12"/>
  <c r="A642" i="12"/>
  <c r="D612" i="12"/>
  <c r="B612" i="12"/>
  <c r="A602" i="12"/>
  <c r="C572" i="12"/>
  <c r="E572" i="12" s="1"/>
  <c r="D572" i="12"/>
  <c r="B572" i="12"/>
  <c r="A618" i="12"/>
  <c r="D588" i="12"/>
  <c r="B588" i="12"/>
  <c r="A641" i="12"/>
  <c r="D611" i="12"/>
  <c r="B611" i="12"/>
  <c r="A647" i="12"/>
  <c r="B617" i="12"/>
  <c r="D617" i="12"/>
  <c r="A614" i="12"/>
  <c r="D584" i="12"/>
  <c r="B584" i="12"/>
  <c r="A606" i="12"/>
  <c r="D576" i="12"/>
  <c r="B576" i="12"/>
  <c r="E455" i="12"/>
  <c r="X455" i="12" s="1"/>
  <c r="C456" i="12"/>
  <c r="E310" i="12"/>
  <c r="X310" i="12" s="1"/>
  <c r="C311" i="12"/>
  <c r="A630" i="12"/>
  <c r="D600" i="12"/>
  <c r="B600" i="12"/>
  <c r="A657" i="12"/>
  <c r="D627" i="12"/>
  <c r="B627" i="12"/>
  <c r="A646" i="12"/>
  <c r="D616" i="12"/>
  <c r="B616" i="12"/>
  <c r="C253" i="12"/>
  <c r="E252" i="12"/>
  <c r="X252" i="12" s="1"/>
  <c r="A659" i="12"/>
  <c r="B629" i="12"/>
  <c r="D629" i="12"/>
  <c r="A634" i="12"/>
  <c r="D604" i="12"/>
  <c r="B604" i="12"/>
  <c r="A645" i="12"/>
  <c r="D615" i="12"/>
  <c r="B615" i="12"/>
  <c r="A639" i="12"/>
  <c r="D609" i="12"/>
  <c r="B609" i="12"/>
  <c r="A638" i="12"/>
  <c r="D608" i="12"/>
  <c r="B608" i="12"/>
  <c r="A610" i="12"/>
  <c r="D580" i="12"/>
  <c r="B580" i="12"/>
  <c r="E513" i="12"/>
  <c r="X513" i="12" s="1"/>
  <c r="C514" i="12"/>
  <c r="D710" i="12"/>
  <c r="B710" i="12"/>
  <c r="A631" i="12"/>
  <c r="D601" i="12"/>
  <c r="B601" i="12"/>
  <c r="E426" i="12"/>
  <c r="X426" i="12" s="1"/>
  <c r="C427" i="12"/>
  <c r="A654" i="12"/>
  <c r="D624" i="12"/>
  <c r="B624" i="12"/>
  <c r="C195" i="12"/>
  <c r="E194" i="12"/>
  <c r="X194" i="12" s="1"/>
  <c r="E484" i="12"/>
  <c r="X484" i="12" s="1"/>
  <c r="C485" i="12"/>
  <c r="A653" i="12"/>
  <c r="D623" i="12"/>
  <c r="B623" i="12"/>
  <c r="A643" i="12"/>
  <c r="D613" i="12"/>
  <c r="B613" i="12"/>
  <c r="E223" i="12"/>
  <c r="X223" i="12" s="1"/>
  <c r="C224" i="12"/>
  <c r="C282" i="12"/>
  <c r="E281" i="12"/>
  <c r="X281" i="12" s="1"/>
  <c r="E397" i="12"/>
  <c r="X397" i="12" s="1"/>
  <c r="C398" i="12"/>
  <c r="A655" i="12"/>
  <c r="D625" i="12"/>
  <c r="B625" i="12"/>
  <c r="E542" i="12"/>
  <c r="X542" i="12" s="1"/>
  <c r="C543" i="12"/>
  <c r="A626" i="12"/>
  <c r="D596" i="12"/>
  <c r="B596" i="12"/>
  <c r="A622" i="12"/>
  <c r="D592" i="12"/>
  <c r="B592" i="12"/>
  <c r="A635" i="12"/>
  <c r="B605" i="12"/>
  <c r="D605" i="12"/>
  <c r="E339" i="12"/>
  <c r="X339" i="12" s="1"/>
  <c r="C340" i="12"/>
  <c r="A619" i="12"/>
  <c r="D589" i="12"/>
  <c r="B589" i="12"/>
  <c r="C134" i="12"/>
  <c r="E134" i="12" s="1"/>
  <c r="X134" i="12" s="1"/>
  <c r="C109" i="12"/>
  <c r="E109" i="12" s="1"/>
  <c r="X109" i="12" s="1"/>
  <c r="C50" i="12"/>
  <c r="E50" i="12" s="1"/>
  <c r="X50" i="12" s="1"/>
  <c r="C22" i="12"/>
  <c r="E22" i="12" s="1"/>
  <c r="X22" i="12" s="1"/>
  <c r="X572" i="12" l="1"/>
  <c r="Y572" i="12" s="1"/>
  <c r="C77" i="12"/>
  <c r="E77" i="12" s="1"/>
  <c r="X77" i="12" s="1"/>
  <c r="Y77" i="12" s="1"/>
  <c r="C135" i="12"/>
  <c r="E135" i="12" s="1"/>
  <c r="X135" i="12" s="1"/>
  <c r="Y135" i="12" s="1"/>
  <c r="Y252" i="12"/>
  <c r="Y22" i="12"/>
  <c r="Y455" i="12"/>
  <c r="Y368" i="12"/>
  <c r="Y281" i="12"/>
  <c r="Y194" i="12"/>
  <c r="Y513" i="12"/>
  <c r="Y339" i="12"/>
  <c r="Y134" i="12"/>
  <c r="Y50" i="12"/>
  <c r="Y223" i="12"/>
  <c r="Y310" i="12"/>
  <c r="Y484" i="12"/>
  <c r="Y397" i="12"/>
  <c r="Y109" i="12"/>
  <c r="Y542" i="12"/>
  <c r="Y426" i="12"/>
  <c r="A652" i="12"/>
  <c r="D622" i="12"/>
  <c r="B622" i="12"/>
  <c r="E340" i="12"/>
  <c r="X340" i="12" s="1"/>
  <c r="C341" i="12"/>
  <c r="E543" i="12"/>
  <c r="X543" i="12" s="1"/>
  <c r="C544" i="12"/>
  <c r="A684" i="12"/>
  <c r="B654" i="12"/>
  <c r="D654" i="12"/>
  <c r="E456" i="12"/>
  <c r="X456" i="12" s="1"/>
  <c r="C457" i="12"/>
  <c r="A675" i="12"/>
  <c r="D645" i="12"/>
  <c r="B645" i="12"/>
  <c r="A673" i="12"/>
  <c r="D643" i="12"/>
  <c r="B643" i="12"/>
  <c r="A676" i="12"/>
  <c r="D646" i="12"/>
  <c r="B646" i="12"/>
  <c r="A677" i="12"/>
  <c r="D647" i="12"/>
  <c r="B647" i="12"/>
  <c r="A632" i="12"/>
  <c r="D602" i="12"/>
  <c r="B602" i="12"/>
  <c r="C602" i="12"/>
  <c r="E602" i="12" s="1"/>
  <c r="A663" i="12"/>
  <c r="D633" i="12"/>
  <c r="B633" i="12"/>
  <c r="E427" i="12"/>
  <c r="X427" i="12" s="1"/>
  <c r="C428" i="12"/>
  <c r="A685" i="12"/>
  <c r="D655" i="12"/>
  <c r="B655" i="12"/>
  <c r="A640" i="12"/>
  <c r="D610" i="12"/>
  <c r="B610" i="12"/>
  <c r="A665" i="12"/>
  <c r="D635" i="12"/>
  <c r="B635" i="12"/>
  <c r="E398" i="12"/>
  <c r="X398" i="12" s="1"/>
  <c r="C399" i="12"/>
  <c r="A683" i="12"/>
  <c r="B653" i="12"/>
  <c r="D653" i="12"/>
  <c r="A661" i="12"/>
  <c r="D631" i="12"/>
  <c r="B631" i="12"/>
  <c r="A668" i="12"/>
  <c r="D638" i="12"/>
  <c r="B638" i="12"/>
  <c r="A664" i="12"/>
  <c r="D634" i="12"/>
  <c r="B634" i="12"/>
  <c r="A687" i="12"/>
  <c r="D657" i="12"/>
  <c r="B657" i="12"/>
  <c r="A636" i="12"/>
  <c r="B606" i="12"/>
  <c r="D606" i="12"/>
  <c r="E485" i="12"/>
  <c r="X485" i="12" s="1"/>
  <c r="C486" i="12"/>
  <c r="A671" i="12"/>
  <c r="B641" i="12"/>
  <c r="D641" i="12"/>
  <c r="A672" i="12"/>
  <c r="B642" i="12"/>
  <c r="D642" i="12"/>
  <c r="E369" i="12"/>
  <c r="X369" i="12" s="1"/>
  <c r="C370" i="12"/>
  <c r="A637" i="12"/>
  <c r="D607" i="12"/>
  <c r="B607" i="12"/>
  <c r="E514" i="12"/>
  <c r="X514" i="12" s="1"/>
  <c r="C515" i="12"/>
  <c r="A689" i="12"/>
  <c r="D659" i="12"/>
  <c r="B659" i="12"/>
  <c r="A660" i="12"/>
  <c r="B630" i="12"/>
  <c r="D630" i="12"/>
  <c r="E224" i="12"/>
  <c r="X224" i="12" s="1"/>
  <c r="C225" i="12"/>
  <c r="A669" i="12"/>
  <c r="D639" i="12"/>
  <c r="B639" i="12"/>
  <c r="E311" i="12"/>
  <c r="X311" i="12" s="1"/>
  <c r="C312" i="12"/>
  <c r="E282" i="12"/>
  <c r="X282" i="12" s="1"/>
  <c r="C283" i="12"/>
  <c r="C196" i="12"/>
  <c r="E195" i="12"/>
  <c r="X195" i="12" s="1"/>
  <c r="C254" i="12"/>
  <c r="E253" i="12"/>
  <c r="X253" i="12" s="1"/>
  <c r="A644" i="12"/>
  <c r="D614" i="12"/>
  <c r="B614" i="12"/>
  <c r="A648" i="12"/>
  <c r="B618" i="12"/>
  <c r="D618" i="12"/>
  <c r="A681" i="12"/>
  <c r="D651" i="12"/>
  <c r="B651" i="12"/>
  <c r="A649" i="12"/>
  <c r="D619" i="12"/>
  <c r="B619" i="12"/>
  <c r="C573" i="12"/>
  <c r="A656" i="12"/>
  <c r="D626" i="12"/>
  <c r="B626" i="12"/>
  <c r="A688" i="12"/>
  <c r="D658" i="12"/>
  <c r="B658" i="12"/>
  <c r="C51" i="12"/>
  <c r="E51" i="12" s="1"/>
  <c r="X51" i="12" s="1"/>
  <c r="C110" i="12"/>
  <c r="E110" i="12" s="1"/>
  <c r="X110" i="12" s="1"/>
  <c r="C23" i="12"/>
  <c r="E23" i="12" s="1"/>
  <c r="X23" i="12" s="1"/>
  <c r="C152" i="12"/>
  <c r="X602" i="12" l="1"/>
  <c r="Y602" i="12" s="1"/>
  <c r="C78" i="12"/>
  <c r="E78" i="12" s="1"/>
  <c r="X78" i="12" s="1"/>
  <c r="Y78" i="12" s="1"/>
  <c r="C136" i="12"/>
  <c r="E136" i="12" s="1"/>
  <c r="X136" i="12" s="1"/>
  <c r="Y136" i="12" s="1"/>
  <c r="Y398" i="12"/>
  <c r="Y543" i="12"/>
  <c r="Y311" i="12"/>
  <c r="Y340" i="12"/>
  <c r="Y485" i="12"/>
  <c r="Y427" i="12"/>
  <c r="Y282" i="12"/>
  <c r="Y514" i="12"/>
  <c r="Y253" i="12"/>
  <c r="Y110" i="12"/>
  <c r="Y369" i="12"/>
  <c r="Y456" i="12"/>
  <c r="Y23" i="12"/>
  <c r="Y224" i="12"/>
  <c r="Y195" i="12"/>
  <c r="Y51" i="12"/>
  <c r="E283" i="12"/>
  <c r="X283" i="12" s="1"/>
  <c r="C284" i="12"/>
  <c r="A686" i="12"/>
  <c r="D656" i="12"/>
  <c r="B656" i="12"/>
  <c r="E312" i="12"/>
  <c r="X312" i="12" s="1"/>
  <c r="C313" i="12"/>
  <c r="A714" i="12"/>
  <c r="D684" i="12"/>
  <c r="B684" i="12"/>
  <c r="A666" i="12"/>
  <c r="D636" i="12"/>
  <c r="B636" i="12"/>
  <c r="E573" i="12"/>
  <c r="X573" i="12" s="1"/>
  <c r="C574" i="12"/>
  <c r="A719" i="12"/>
  <c r="B689" i="12"/>
  <c r="D689" i="12"/>
  <c r="A702" i="12"/>
  <c r="D672" i="12"/>
  <c r="B672" i="12"/>
  <c r="A691" i="12"/>
  <c r="D661" i="12"/>
  <c r="B661" i="12"/>
  <c r="E544" i="12"/>
  <c r="X544" i="12" s="1"/>
  <c r="C545" i="12"/>
  <c r="A698" i="12"/>
  <c r="D668" i="12"/>
  <c r="B668" i="12"/>
  <c r="E515" i="12"/>
  <c r="X515" i="12" s="1"/>
  <c r="C516" i="12"/>
  <c r="A717" i="12"/>
  <c r="D687" i="12"/>
  <c r="B687" i="12"/>
  <c r="A670" i="12"/>
  <c r="D640" i="12"/>
  <c r="B640" i="12"/>
  <c r="A693" i="12"/>
  <c r="D663" i="12"/>
  <c r="B663" i="12"/>
  <c r="A662" i="12"/>
  <c r="C632" i="12"/>
  <c r="E632" i="12" s="1"/>
  <c r="D632" i="12"/>
  <c r="B632" i="12"/>
  <c r="A703" i="12"/>
  <c r="D673" i="12"/>
  <c r="B673" i="12"/>
  <c r="C342" i="12"/>
  <c r="E341" i="12"/>
  <c r="X341" i="12" s="1"/>
  <c r="A690" i="12"/>
  <c r="D660" i="12"/>
  <c r="B660" i="12"/>
  <c r="A678" i="12"/>
  <c r="D648" i="12"/>
  <c r="B648" i="12"/>
  <c r="A713" i="12"/>
  <c r="D683" i="12"/>
  <c r="B683" i="12"/>
  <c r="A706" i="12"/>
  <c r="D676" i="12"/>
  <c r="B676" i="12"/>
  <c r="A674" i="12"/>
  <c r="D644" i="12"/>
  <c r="B644" i="12"/>
  <c r="A699" i="12"/>
  <c r="D669" i="12"/>
  <c r="B669" i="12"/>
  <c r="A701" i="12"/>
  <c r="D671" i="12"/>
  <c r="B671" i="12"/>
  <c r="E399" i="12"/>
  <c r="X399" i="12" s="1"/>
  <c r="C400" i="12"/>
  <c r="A715" i="12"/>
  <c r="D685" i="12"/>
  <c r="B685" i="12"/>
  <c r="A695" i="12"/>
  <c r="B665" i="12"/>
  <c r="D665" i="12"/>
  <c r="A679" i="12"/>
  <c r="D649" i="12"/>
  <c r="B649" i="12"/>
  <c r="C226" i="12"/>
  <c r="E225" i="12"/>
  <c r="X225" i="12" s="1"/>
  <c r="E486" i="12"/>
  <c r="X486" i="12" s="1"/>
  <c r="C487" i="12"/>
  <c r="A694" i="12"/>
  <c r="D664" i="12"/>
  <c r="B664" i="12"/>
  <c r="E428" i="12"/>
  <c r="X428" i="12" s="1"/>
  <c r="C429" i="12"/>
  <c r="C255" i="12"/>
  <c r="E254" i="12"/>
  <c r="X254" i="12" s="1"/>
  <c r="A667" i="12"/>
  <c r="D637" i="12"/>
  <c r="B637" i="12"/>
  <c r="A707" i="12"/>
  <c r="B677" i="12"/>
  <c r="D677" i="12"/>
  <c r="A705" i="12"/>
  <c r="D675" i="12"/>
  <c r="B675" i="12"/>
  <c r="A682" i="12"/>
  <c r="D652" i="12"/>
  <c r="B652" i="12"/>
  <c r="E370" i="12"/>
  <c r="X370" i="12" s="1"/>
  <c r="C371" i="12"/>
  <c r="E457" i="12"/>
  <c r="X457" i="12" s="1"/>
  <c r="C458" i="12"/>
  <c r="C603" i="12"/>
  <c r="A718" i="12"/>
  <c r="D688" i="12"/>
  <c r="B688" i="12"/>
  <c r="A711" i="12"/>
  <c r="D681" i="12"/>
  <c r="B681" i="12"/>
  <c r="C197" i="12"/>
  <c r="E196" i="12"/>
  <c r="X196" i="12" s="1"/>
  <c r="C153" i="12"/>
  <c r="E153" i="12" s="1"/>
  <c r="X153" i="12" s="1"/>
  <c r="E152" i="12"/>
  <c r="X152" i="12" s="1"/>
  <c r="C111" i="12"/>
  <c r="E111" i="12" s="1"/>
  <c r="X111" i="12" s="1"/>
  <c r="C52" i="12"/>
  <c r="E52" i="12" s="1"/>
  <c r="X52" i="12" s="1"/>
  <c r="C24" i="12"/>
  <c r="E24" i="12" s="1"/>
  <c r="X24" i="12" s="1"/>
  <c r="X632" i="12" l="1"/>
  <c r="Y632" i="12" s="1"/>
  <c r="C79" i="12"/>
  <c r="E79" i="12" s="1"/>
  <c r="X79" i="12" s="1"/>
  <c r="Y79" i="12" s="1"/>
  <c r="C137" i="12"/>
  <c r="E137" i="12" s="1"/>
  <c r="X137" i="12" s="1"/>
  <c r="Y137" i="12" s="1"/>
  <c r="C633" i="12"/>
  <c r="E633" i="12" s="1"/>
  <c r="X633" i="12" s="1"/>
  <c r="Y254" i="12"/>
  <c r="Y515" i="12"/>
  <c r="Y24" i="12"/>
  <c r="Y428" i="12"/>
  <c r="Y312" i="12"/>
  <c r="Y399" i="12"/>
  <c r="Y196" i="12"/>
  <c r="Y111" i="12"/>
  <c r="Y573" i="12"/>
  <c r="Y153" i="12"/>
  <c r="Y52" i="12"/>
  <c r="Y341" i="12"/>
  <c r="Y544" i="12"/>
  <c r="Y225" i="12"/>
  <c r="Y370" i="12"/>
  <c r="Y152" i="12"/>
  <c r="Y457" i="12"/>
  <c r="Y486" i="12"/>
  <c r="Y283" i="12"/>
  <c r="E429" i="12"/>
  <c r="X429" i="12" s="1"/>
  <c r="C430" i="12"/>
  <c r="E458" i="12"/>
  <c r="X458" i="12" s="1"/>
  <c r="C459" i="12"/>
  <c r="A720" i="12"/>
  <c r="B690" i="12"/>
  <c r="D690" i="12"/>
  <c r="B702" i="12"/>
  <c r="D702" i="12"/>
  <c r="B714" i="12"/>
  <c r="D714" i="12"/>
  <c r="A704" i="12"/>
  <c r="D674" i="12"/>
  <c r="B674" i="12"/>
  <c r="A709" i="12"/>
  <c r="D679" i="12"/>
  <c r="B679" i="12"/>
  <c r="E603" i="12"/>
  <c r="X603" i="12" s="1"/>
  <c r="C604" i="12"/>
  <c r="B701" i="12"/>
  <c r="D701" i="12"/>
  <c r="D706" i="12"/>
  <c r="B706" i="12"/>
  <c r="C343" i="12"/>
  <c r="E342" i="12"/>
  <c r="X342" i="12" s="1"/>
  <c r="D693" i="12"/>
  <c r="B693" i="12"/>
  <c r="C314" i="12"/>
  <c r="E313" i="12"/>
  <c r="X313" i="12" s="1"/>
  <c r="D718" i="12"/>
  <c r="B718" i="12"/>
  <c r="E516" i="12"/>
  <c r="X516" i="12" s="1"/>
  <c r="C517" i="12"/>
  <c r="C198" i="12"/>
  <c r="E197" i="12"/>
  <c r="X197" i="12" s="1"/>
  <c r="C372" i="12"/>
  <c r="E371" i="12"/>
  <c r="X371" i="12" s="1"/>
  <c r="D707" i="12"/>
  <c r="B707" i="12"/>
  <c r="D698" i="12"/>
  <c r="B698" i="12"/>
  <c r="D719" i="12"/>
  <c r="B719" i="12"/>
  <c r="D694" i="12"/>
  <c r="B694" i="12"/>
  <c r="E545" i="12"/>
  <c r="X545" i="12" s="1"/>
  <c r="C546" i="12"/>
  <c r="E574" i="12"/>
  <c r="X574" i="12" s="1"/>
  <c r="C575" i="12"/>
  <c r="E487" i="12"/>
  <c r="X487" i="12" s="1"/>
  <c r="C488" i="12"/>
  <c r="D695" i="12"/>
  <c r="B695" i="12"/>
  <c r="B713" i="12"/>
  <c r="D713" i="12"/>
  <c r="C256" i="12"/>
  <c r="E255" i="12"/>
  <c r="X255" i="12" s="1"/>
  <c r="A692" i="12"/>
  <c r="C662" i="12"/>
  <c r="E662" i="12" s="1"/>
  <c r="D662" i="12"/>
  <c r="B662" i="12"/>
  <c r="D705" i="12"/>
  <c r="B705" i="12"/>
  <c r="D699" i="12"/>
  <c r="B699" i="12"/>
  <c r="D703" i="12"/>
  <c r="B703" i="12"/>
  <c r="A700" i="12"/>
  <c r="D670" i="12"/>
  <c r="B670" i="12"/>
  <c r="A716" i="12"/>
  <c r="D686" i="12"/>
  <c r="B686" i="12"/>
  <c r="E284" i="12"/>
  <c r="X284" i="12" s="1"/>
  <c r="C285" i="12"/>
  <c r="D711" i="12"/>
  <c r="B711" i="12"/>
  <c r="A712" i="12"/>
  <c r="D682" i="12"/>
  <c r="B682" i="12"/>
  <c r="A697" i="12"/>
  <c r="D667" i="12"/>
  <c r="B667" i="12"/>
  <c r="C227" i="12"/>
  <c r="E226" i="12"/>
  <c r="X226" i="12" s="1"/>
  <c r="D715" i="12"/>
  <c r="B715" i="12"/>
  <c r="D691" i="12"/>
  <c r="B691" i="12"/>
  <c r="A721" i="12"/>
  <c r="E400" i="12"/>
  <c r="X400" i="12" s="1"/>
  <c r="C401" i="12"/>
  <c r="A708" i="12"/>
  <c r="B678" i="12"/>
  <c r="D678" i="12"/>
  <c r="D717" i="12"/>
  <c r="B717" i="12"/>
  <c r="A696" i="12"/>
  <c r="B666" i="12"/>
  <c r="D666" i="12"/>
  <c r="C154" i="12"/>
  <c r="E154" i="12" s="1"/>
  <c r="X154" i="12" s="1"/>
  <c r="C53" i="12"/>
  <c r="E53" i="12" s="1"/>
  <c r="X53" i="12" s="1"/>
  <c r="C112" i="12"/>
  <c r="E112" i="12" s="1"/>
  <c r="X112" i="12" s="1"/>
  <c r="C25" i="12"/>
  <c r="E25" i="12" s="1"/>
  <c r="X25" i="12" s="1"/>
  <c r="X662" i="12" l="1"/>
  <c r="Y662" i="12" s="1"/>
  <c r="C80" i="12"/>
  <c r="E80" i="12" s="1"/>
  <c r="X80" i="12" s="1"/>
  <c r="Y80" i="12" s="1"/>
  <c r="C138" i="12"/>
  <c r="E138" i="12" s="1"/>
  <c r="X138" i="12" s="1"/>
  <c r="Y138" i="12" s="1"/>
  <c r="C634" i="12"/>
  <c r="C635" i="12" s="1"/>
  <c r="Y226" i="12"/>
  <c r="Y371" i="12"/>
  <c r="Y342" i="12"/>
  <c r="Y458" i="12"/>
  <c r="Y574" i="12"/>
  <c r="Y25" i="12"/>
  <c r="Y197" i="12"/>
  <c r="Y429" i="12"/>
  <c r="Y487" i="12"/>
  <c r="Y545" i="12"/>
  <c r="Y112" i="12"/>
  <c r="Y255" i="12"/>
  <c r="Y603" i="12"/>
  <c r="Y516" i="12"/>
  <c r="Y53" i="12"/>
  <c r="Y400" i="12"/>
  <c r="Y284" i="12"/>
  <c r="Y154" i="12"/>
  <c r="Y633" i="12"/>
  <c r="Y313" i="12"/>
  <c r="D692" i="12"/>
  <c r="C692" i="12"/>
  <c r="E692" i="12" s="1"/>
  <c r="B692" i="12"/>
  <c r="C373" i="12"/>
  <c r="E372" i="12"/>
  <c r="X372" i="12" s="1"/>
  <c r="C286" i="12"/>
  <c r="E285" i="12"/>
  <c r="X285" i="12" s="1"/>
  <c r="C344" i="12"/>
  <c r="E343" i="12"/>
  <c r="X343" i="12" s="1"/>
  <c r="D708" i="12"/>
  <c r="B708" i="12"/>
  <c r="C199" i="12"/>
  <c r="E198" i="12"/>
  <c r="X198" i="12" s="1"/>
  <c r="C228" i="12"/>
  <c r="E227" i="12"/>
  <c r="X227" i="12" s="1"/>
  <c r="E401" i="12"/>
  <c r="X401" i="12" s="1"/>
  <c r="C402" i="12"/>
  <c r="E517" i="12"/>
  <c r="X517" i="12" s="1"/>
  <c r="C518" i="12"/>
  <c r="E256" i="12"/>
  <c r="X256" i="12" s="1"/>
  <c r="C257" i="12"/>
  <c r="D697" i="12"/>
  <c r="B697" i="12"/>
  <c r="D709" i="12"/>
  <c r="B709" i="12"/>
  <c r="D720" i="12"/>
  <c r="B720" i="12"/>
  <c r="E546" i="12"/>
  <c r="X546" i="12" s="1"/>
  <c r="C547" i="12"/>
  <c r="C663" i="12"/>
  <c r="D716" i="12"/>
  <c r="B716" i="12"/>
  <c r="E459" i="12"/>
  <c r="X459" i="12" s="1"/>
  <c r="C460" i="12"/>
  <c r="E604" i="12"/>
  <c r="X604" i="12" s="1"/>
  <c r="C605" i="12"/>
  <c r="D721" i="12"/>
  <c r="B721" i="12"/>
  <c r="E488" i="12"/>
  <c r="X488" i="12" s="1"/>
  <c r="C489" i="12"/>
  <c r="D696" i="12"/>
  <c r="B696" i="12"/>
  <c r="E430" i="12"/>
  <c r="X430" i="12" s="1"/>
  <c r="C431" i="12"/>
  <c r="E575" i="12"/>
  <c r="X575" i="12" s="1"/>
  <c r="C576" i="12"/>
  <c r="E314" i="12"/>
  <c r="X314" i="12" s="1"/>
  <c r="C315" i="12"/>
  <c r="D704" i="12"/>
  <c r="B704" i="12"/>
  <c r="D712" i="12"/>
  <c r="B712" i="12"/>
  <c r="D700" i="12"/>
  <c r="B700" i="12"/>
  <c r="C155" i="12"/>
  <c r="E155" i="12" s="1"/>
  <c r="X155" i="12" s="1"/>
  <c r="C113" i="12"/>
  <c r="E113" i="12" s="1"/>
  <c r="X113" i="12" s="1"/>
  <c r="C54" i="12"/>
  <c r="E54" i="12" s="1"/>
  <c r="X54" i="12" s="1"/>
  <c r="C26" i="12"/>
  <c r="E26" i="12" s="1"/>
  <c r="X26" i="12" s="1"/>
  <c r="X692" i="12" l="1"/>
  <c r="Y692" i="12" s="1"/>
  <c r="C81" i="12"/>
  <c r="E81" i="12" s="1"/>
  <c r="X81" i="12" s="1"/>
  <c r="Y81" i="12" s="1"/>
  <c r="C139" i="12"/>
  <c r="E139" i="12" s="1"/>
  <c r="X139" i="12" s="1"/>
  <c r="Y139" i="12" s="1"/>
  <c r="E634" i="12"/>
  <c r="X634" i="12" s="1"/>
  <c r="Y634" i="12" s="1"/>
  <c r="C156" i="12"/>
  <c r="E156" i="12" s="1"/>
  <c r="X156" i="12" s="1"/>
  <c r="Y156" i="12" s="1"/>
  <c r="Y113" i="12"/>
  <c r="Y314" i="12"/>
  <c r="Y604" i="12"/>
  <c r="Y198" i="12"/>
  <c r="C693" i="12"/>
  <c r="E693" i="12" s="1"/>
  <c r="X693" i="12" s="1"/>
  <c r="Y575" i="12"/>
  <c r="Y459" i="12"/>
  <c r="Y343" i="12"/>
  <c r="Y155" i="12"/>
  <c r="Y256" i="12"/>
  <c r="Y430" i="12"/>
  <c r="Y285" i="12"/>
  <c r="Y372" i="12"/>
  <c r="Y517" i="12"/>
  <c r="Y401" i="12"/>
  <c r="Y26" i="12"/>
  <c r="Y546" i="12"/>
  <c r="Y54" i="12"/>
  <c r="Y488" i="12"/>
  <c r="Y227" i="12"/>
  <c r="E663" i="12"/>
  <c r="X663" i="12" s="1"/>
  <c r="C664" i="12"/>
  <c r="C258" i="12"/>
  <c r="E257" i="12"/>
  <c r="X257" i="12" s="1"/>
  <c r="C345" i="12"/>
  <c r="E344" i="12"/>
  <c r="X344" i="12" s="1"/>
  <c r="E547" i="12"/>
  <c r="X547" i="12" s="1"/>
  <c r="C548" i="12"/>
  <c r="C316" i="12"/>
  <c r="E315" i="12"/>
  <c r="X315" i="12" s="1"/>
  <c r="E402" i="12"/>
  <c r="X402" i="12" s="1"/>
  <c r="C403" i="12"/>
  <c r="E286" i="12"/>
  <c r="X286" i="12" s="1"/>
  <c r="C287" i="12"/>
  <c r="E635" i="12"/>
  <c r="X635" i="12" s="1"/>
  <c r="C636" i="12"/>
  <c r="E605" i="12"/>
  <c r="X605" i="12" s="1"/>
  <c r="C606" i="12"/>
  <c r="E576" i="12"/>
  <c r="X576" i="12" s="1"/>
  <c r="C577" i="12"/>
  <c r="C374" i="12"/>
  <c r="E373" i="12"/>
  <c r="X373" i="12" s="1"/>
  <c r="E518" i="12"/>
  <c r="X518" i="12" s="1"/>
  <c r="C519" i="12"/>
  <c r="E460" i="12"/>
  <c r="X460" i="12" s="1"/>
  <c r="C461" i="12"/>
  <c r="C229" i="12"/>
  <c r="E228" i="12"/>
  <c r="X228" i="12" s="1"/>
  <c r="E489" i="12"/>
  <c r="X489" i="12" s="1"/>
  <c r="C490" i="12"/>
  <c r="E431" i="12"/>
  <c r="X431" i="12" s="1"/>
  <c r="C432" i="12"/>
  <c r="C200" i="12"/>
  <c r="E199" i="12"/>
  <c r="X199" i="12" s="1"/>
  <c r="C55" i="12"/>
  <c r="E55" i="12" s="1"/>
  <c r="X55" i="12" s="1"/>
  <c r="C114" i="12"/>
  <c r="E114" i="12" s="1"/>
  <c r="X114" i="12" s="1"/>
  <c r="C82" i="12"/>
  <c r="E82" i="12" s="1"/>
  <c r="X82" i="12" s="1"/>
  <c r="C27" i="12"/>
  <c r="E27" i="12" s="1"/>
  <c r="X27" i="12" s="1"/>
  <c r="C140" i="12" l="1"/>
  <c r="E140" i="12" s="1"/>
  <c r="X140" i="12" s="1"/>
  <c r="Y140" i="12" s="1"/>
  <c r="C157" i="12"/>
  <c r="E157" i="12" s="1"/>
  <c r="X157" i="12" s="1"/>
  <c r="Y157" i="12" s="1"/>
  <c r="C694" i="12"/>
  <c r="E694" i="12" s="1"/>
  <c r="X694" i="12" s="1"/>
  <c r="Y431" i="12"/>
  <c r="Y576" i="12"/>
  <c r="Y693" i="12"/>
  <c r="Y489" i="12"/>
  <c r="Y605" i="12"/>
  <c r="Y547" i="12"/>
  <c r="Y27" i="12"/>
  <c r="Y228" i="12"/>
  <c r="Y344" i="12"/>
  <c r="Y82" i="12"/>
  <c r="Y635" i="12"/>
  <c r="Y257" i="12"/>
  <c r="Y114" i="12"/>
  <c r="Y460" i="12"/>
  <c r="Y286" i="12"/>
  <c r="Y55" i="12"/>
  <c r="Y518" i="12"/>
  <c r="Y402" i="12"/>
  <c r="Y663" i="12"/>
  <c r="Y199" i="12"/>
  <c r="Y373" i="12"/>
  <c r="Y315" i="12"/>
  <c r="C201" i="12"/>
  <c r="E200" i="12"/>
  <c r="X200" i="12" s="1"/>
  <c r="C375" i="12"/>
  <c r="E374" i="12"/>
  <c r="X374" i="12" s="1"/>
  <c r="E316" i="12"/>
  <c r="X316" i="12" s="1"/>
  <c r="C317" i="12"/>
  <c r="E432" i="12"/>
  <c r="X432" i="12" s="1"/>
  <c r="C433" i="12"/>
  <c r="E577" i="12"/>
  <c r="X577" i="12" s="1"/>
  <c r="C578" i="12"/>
  <c r="E490" i="12"/>
  <c r="X490" i="12" s="1"/>
  <c r="C491" i="12"/>
  <c r="E606" i="12"/>
  <c r="X606" i="12" s="1"/>
  <c r="C607" i="12"/>
  <c r="E548" i="12"/>
  <c r="X548" i="12" s="1"/>
  <c r="C549" i="12"/>
  <c r="E636" i="12"/>
  <c r="X636" i="12" s="1"/>
  <c r="C637" i="12"/>
  <c r="C230" i="12"/>
  <c r="E229" i="12"/>
  <c r="X229" i="12" s="1"/>
  <c r="E345" i="12"/>
  <c r="X345" i="12" s="1"/>
  <c r="C346" i="12"/>
  <c r="E461" i="12"/>
  <c r="X461" i="12" s="1"/>
  <c r="C462" i="12"/>
  <c r="C288" i="12"/>
  <c r="E287" i="12"/>
  <c r="X287" i="12" s="1"/>
  <c r="E258" i="12"/>
  <c r="X258" i="12" s="1"/>
  <c r="C259" i="12"/>
  <c r="E519" i="12"/>
  <c r="X519" i="12" s="1"/>
  <c r="C520" i="12"/>
  <c r="E403" i="12"/>
  <c r="X403" i="12" s="1"/>
  <c r="C404" i="12"/>
  <c r="E664" i="12"/>
  <c r="X664" i="12" s="1"/>
  <c r="C665" i="12"/>
  <c r="C115" i="12"/>
  <c r="E115" i="12" s="1"/>
  <c r="X115" i="12" s="1"/>
  <c r="C56" i="12"/>
  <c r="E56" i="12" s="1"/>
  <c r="X56" i="12" s="1"/>
  <c r="C83" i="12"/>
  <c r="E83" i="12" s="1"/>
  <c r="X83" i="12" s="1"/>
  <c r="C141" i="12"/>
  <c r="E141" i="12" s="1"/>
  <c r="X141" i="12" s="1"/>
  <c r="C28" i="12"/>
  <c r="E28" i="12" s="1"/>
  <c r="X28" i="12" s="1"/>
  <c r="C158" i="12" l="1"/>
  <c r="E158" i="12" s="1"/>
  <c r="X158" i="12" s="1"/>
  <c r="Y158" i="12" s="1"/>
  <c r="C695" i="12"/>
  <c r="E695" i="12" s="1"/>
  <c r="X695" i="12" s="1"/>
  <c r="Y694" i="12"/>
  <c r="Y229" i="12"/>
  <c r="Y403" i="12"/>
  <c r="Y577" i="12"/>
  <c r="Y345" i="12"/>
  <c r="Y519" i="12"/>
  <c r="Y636" i="12"/>
  <c r="Y432" i="12"/>
  <c r="Y28" i="12"/>
  <c r="Y141" i="12"/>
  <c r="Y258" i="12"/>
  <c r="Y548" i="12"/>
  <c r="Y316" i="12"/>
  <c r="Y664" i="12"/>
  <c r="Y56" i="12"/>
  <c r="Y606" i="12"/>
  <c r="Y83" i="12"/>
  <c r="Y287" i="12"/>
  <c r="Y374" i="12"/>
  <c r="Y115" i="12"/>
  <c r="Y200" i="12"/>
  <c r="Y461" i="12"/>
  <c r="Y490" i="12"/>
  <c r="C405" i="12"/>
  <c r="E404" i="12"/>
  <c r="X404" i="12" s="1"/>
  <c r="E578" i="12"/>
  <c r="X578" i="12" s="1"/>
  <c r="C579" i="12"/>
  <c r="C231" i="12"/>
  <c r="E230" i="12"/>
  <c r="X230" i="12" s="1"/>
  <c r="E520" i="12"/>
  <c r="X520" i="12" s="1"/>
  <c r="C521" i="12"/>
  <c r="E637" i="12"/>
  <c r="X637" i="12" s="1"/>
  <c r="C638" i="12"/>
  <c r="E433" i="12"/>
  <c r="X433" i="12" s="1"/>
  <c r="C434" i="12"/>
  <c r="C260" i="12"/>
  <c r="E259" i="12"/>
  <c r="X259" i="12" s="1"/>
  <c r="E549" i="12"/>
  <c r="X549" i="12" s="1"/>
  <c r="C550" i="12"/>
  <c r="C318" i="12"/>
  <c r="E317" i="12"/>
  <c r="X317" i="12" s="1"/>
  <c r="C347" i="12"/>
  <c r="E346" i="12"/>
  <c r="X346" i="12" s="1"/>
  <c r="E607" i="12"/>
  <c r="X607" i="12" s="1"/>
  <c r="C608" i="12"/>
  <c r="E665" i="12"/>
  <c r="X665" i="12" s="1"/>
  <c r="C666" i="12"/>
  <c r="E288" i="12"/>
  <c r="X288" i="12" s="1"/>
  <c r="C289" i="12"/>
  <c r="E375" i="12"/>
  <c r="X375" i="12" s="1"/>
  <c r="C376" i="12"/>
  <c r="E462" i="12"/>
  <c r="X462" i="12" s="1"/>
  <c r="C463" i="12"/>
  <c r="E491" i="12"/>
  <c r="X491" i="12" s="1"/>
  <c r="C492" i="12"/>
  <c r="C202" i="12"/>
  <c r="E201" i="12"/>
  <c r="X201" i="12" s="1"/>
  <c r="C142" i="12"/>
  <c r="E142" i="12" s="1"/>
  <c r="X142" i="12" s="1"/>
  <c r="C57" i="12"/>
  <c r="E57" i="12" s="1"/>
  <c r="X57" i="12" s="1"/>
  <c r="C84" i="12"/>
  <c r="E84" i="12" s="1"/>
  <c r="X84" i="12" s="1"/>
  <c r="C116" i="12"/>
  <c r="E116" i="12" s="1"/>
  <c r="X116" i="12" s="1"/>
  <c r="C29" i="12"/>
  <c r="E29" i="12" s="1"/>
  <c r="X29" i="12" s="1"/>
  <c r="C159" i="12" l="1"/>
  <c r="E159" i="12" s="1"/>
  <c r="X159" i="12" s="1"/>
  <c r="Y159" i="12" s="1"/>
  <c r="C696" i="12"/>
  <c r="E696" i="12" s="1"/>
  <c r="X696" i="12" s="1"/>
  <c r="Y491" i="12"/>
  <c r="Y607" i="12"/>
  <c r="Y637" i="12"/>
  <c r="Y665" i="12"/>
  <c r="Y462" i="12"/>
  <c r="Y520" i="12"/>
  <c r="Y29" i="12"/>
  <c r="Y317" i="12"/>
  <c r="Y230" i="12"/>
  <c r="Y695" i="12"/>
  <c r="Y201" i="12"/>
  <c r="Y84" i="12"/>
  <c r="Y375" i="12"/>
  <c r="Y549" i="12"/>
  <c r="Y578" i="12"/>
  <c r="Y433" i="12"/>
  <c r="Y346" i="12"/>
  <c r="Y116" i="12"/>
  <c r="Y57" i="12"/>
  <c r="Y259" i="12"/>
  <c r="Y404" i="12"/>
  <c r="Y142" i="12"/>
  <c r="Y288" i="12"/>
  <c r="E666" i="12"/>
  <c r="X666" i="12" s="1"/>
  <c r="C667" i="12"/>
  <c r="E434" i="12"/>
  <c r="X434" i="12" s="1"/>
  <c r="C435" i="12"/>
  <c r="C203" i="12"/>
  <c r="E202" i="12"/>
  <c r="X202" i="12" s="1"/>
  <c r="E492" i="12"/>
  <c r="X492" i="12" s="1"/>
  <c r="C493" i="12"/>
  <c r="E608" i="12"/>
  <c r="X608" i="12" s="1"/>
  <c r="C609" i="12"/>
  <c r="E638" i="12"/>
  <c r="X638" i="12" s="1"/>
  <c r="C639" i="12"/>
  <c r="E463" i="12"/>
  <c r="X463" i="12" s="1"/>
  <c r="C464" i="12"/>
  <c r="E521" i="12"/>
  <c r="X521" i="12" s="1"/>
  <c r="C522" i="12"/>
  <c r="E347" i="12"/>
  <c r="X347" i="12" s="1"/>
  <c r="C348" i="12"/>
  <c r="C319" i="12"/>
  <c r="E318" i="12"/>
  <c r="X318" i="12" s="1"/>
  <c r="E231" i="12"/>
  <c r="X231" i="12" s="1"/>
  <c r="C232" i="12"/>
  <c r="E376" i="12"/>
  <c r="X376" i="12" s="1"/>
  <c r="C377" i="12"/>
  <c r="E550" i="12"/>
  <c r="X550" i="12" s="1"/>
  <c r="C551" i="12"/>
  <c r="E579" i="12"/>
  <c r="X579" i="12" s="1"/>
  <c r="C580" i="12"/>
  <c r="C290" i="12"/>
  <c r="E289" i="12"/>
  <c r="X289" i="12" s="1"/>
  <c r="E260" i="12"/>
  <c r="X260" i="12" s="1"/>
  <c r="C261" i="12"/>
  <c r="C406" i="12"/>
  <c r="E405" i="12"/>
  <c r="X405" i="12" s="1"/>
  <c r="C85" i="12"/>
  <c r="E85" i="12" s="1"/>
  <c r="X85" i="12" s="1"/>
  <c r="C143" i="12"/>
  <c r="E143" i="12" s="1"/>
  <c r="X143" i="12" s="1"/>
  <c r="C117" i="12"/>
  <c r="E117" i="12" s="1"/>
  <c r="X117" i="12" s="1"/>
  <c r="C58" i="12"/>
  <c r="E58" i="12" s="1"/>
  <c r="X58" i="12" s="1"/>
  <c r="C30" i="12"/>
  <c r="E30" i="12" s="1"/>
  <c r="X30" i="12" s="1"/>
  <c r="C160" i="12" l="1"/>
  <c r="E160" i="12" s="1"/>
  <c r="X160" i="12" s="1"/>
  <c r="Y160" i="12" s="1"/>
  <c r="C697" i="12"/>
  <c r="E697" i="12" s="1"/>
  <c r="X697" i="12" s="1"/>
  <c r="Y638" i="12"/>
  <c r="Y260" i="12"/>
  <c r="Y608" i="12"/>
  <c r="Y289" i="12"/>
  <c r="Y696" i="12"/>
  <c r="Y492" i="12"/>
  <c r="Y231" i="12"/>
  <c r="Y58" i="12"/>
  <c r="Y579" i="12"/>
  <c r="Y347" i="12"/>
  <c r="Y405" i="12"/>
  <c r="Y117" i="12"/>
  <c r="Y143" i="12"/>
  <c r="Y550" i="12"/>
  <c r="Y521" i="12"/>
  <c r="Y434" i="12"/>
  <c r="Y318" i="12"/>
  <c r="Y30" i="12"/>
  <c r="Y202" i="12"/>
  <c r="Y85" i="12"/>
  <c r="Y376" i="12"/>
  <c r="Y463" i="12"/>
  <c r="Y666" i="12"/>
  <c r="C407" i="12"/>
  <c r="E406" i="12"/>
  <c r="X406" i="12" s="1"/>
  <c r="E319" i="12"/>
  <c r="X319" i="12" s="1"/>
  <c r="C320" i="12"/>
  <c r="C233" i="12"/>
  <c r="E232" i="12"/>
  <c r="X232" i="12" s="1"/>
  <c r="E493" i="12"/>
  <c r="X493" i="12" s="1"/>
  <c r="C494" i="12"/>
  <c r="C262" i="12"/>
  <c r="E261" i="12"/>
  <c r="X261" i="12" s="1"/>
  <c r="C291" i="12"/>
  <c r="E290" i="12"/>
  <c r="X290" i="12" s="1"/>
  <c r="E580" i="12"/>
  <c r="X580" i="12" s="1"/>
  <c r="C581" i="12"/>
  <c r="C349" i="12"/>
  <c r="E348" i="12"/>
  <c r="X348" i="12" s="1"/>
  <c r="E609" i="12"/>
  <c r="X609" i="12" s="1"/>
  <c r="C610" i="12"/>
  <c r="C204" i="12"/>
  <c r="E203" i="12"/>
  <c r="X203" i="12" s="1"/>
  <c r="E639" i="12"/>
  <c r="X639" i="12" s="1"/>
  <c r="C640" i="12"/>
  <c r="E551" i="12"/>
  <c r="X551" i="12" s="1"/>
  <c r="C552" i="12"/>
  <c r="E522" i="12"/>
  <c r="X522" i="12" s="1"/>
  <c r="C523" i="12"/>
  <c r="E435" i="12"/>
  <c r="X435" i="12" s="1"/>
  <c r="C436" i="12"/>
  <c r="C378" i="12"/>
  <c r="E377" i="12"/>
  <c r="X377" i="12" s="1"/>
  <c r="E464" i="12"/>
  <c r="X464" i="12" s="1"/>
  <c r="C465" i="12"/>
  <c r="E667" i="12"/>
  <c r="X667" i="12" s="1"/>
  <c r="C668" i="12"/>
  <c r="C59" i="12"/>
  <c r="E59" i="12" s="1"/>
  <c r="X59" i="12" s="1"/>
  <c r="C118" i="12"/>
  <c r="E118" i="12" s="1"/>
  <c r="X118" i="12" s="1"/>
  <c r="C144" i="12"/>
  <c r="E144" i="12" s="1"/>
  <c r="X144" i="12" s="1"/>
  <c r="C86" i="12"/>
  <c r="E86" i="12" s="1"/>
  <c r="X86" i="12" s="1"/>
  <c r="C31" i="12"/>
  <c r="E31" i="12" s="1"/>
  <c r="X31" i="12" s="1"/>
  <c r="C161" i="12" l="1"/>
  <c r="E161" i="12" s="1"/>
  <c r="X161" i="12" s="1"/>
  <c r="Y161" i="12" s="1"/>
  <c r="C698" i="12"/>
  <c r="E698" i="12" s="1"/>
  <c r="X698" i="12" s="1"/>
  <c r="Y464" i="12"/>
  <c r="Y493" i="12"/>
  <c r="Y667" i="12"/>
  <c r="Y609" i="12"/>
  <c r="Y697" i="12"/>
  <c r="Y261" i="12"/>
  <c r="Y203" i="12"/>
  <c r="Y348" i="12"/>
  <c r="Y232" i="12"/>
  <c r="Y435" i="12"/>
  <c r="Y86" i="12"/>
  <c r="Y144" i="12"/>
  <c r="Y522" i="12"/>
  <c r="Y580" i="12"/>
  <c r="Y319" i="12"/>
  <c r="Y377" i="12"/>
  <c r="Y290" i="12"/>
  <c r="Y406" i="12"/>
  <c r="Y639" i="12"/>
  <c r="Y31" i="12"/>
  <c r="Y118" i="12"/>
  <c r="Y59" i="12"/>
  <c r="Y551" i="12"/>
  <c r="E262" i="12"/>
  <c r="X262" i="12" s="1"/>
  <c r="C263" i="12"/>
  <c r="C466" i="12"/>
  <c r="E465" i="12"/>
  <c r="X465" i="12" s="1"/>
  <c r="E494" i="12"/>
  <c r="X494" i="12" s="1"/>
  <c r="C495" i="12"/>
  <c r="E668" i="12"/>
  <c r="X668" i="12" s="1"/>
  <c r="C669" i="12"/>
  <c r="C205" i="12"/>
  <c r="E204" i="12"/>
  <c r="X204" i="12" s="1"/>
  <c r="E610" i="12"/>
  <c r="X610" i="12" s="1"/>
  <c r="C611" i="12"/>
  <c r="E378" i="12"/>
  <c r="X378" i="12" s="1"/>
  <c r="C379" i="12"/>
  <c r="C350" i="12"/>
  <c r="E349" i="12"/>
  <c r="X349" i="12" s="1"/>
  <c r="E233" i="12"/>
  <c r="X233" i="12" s="1"/>
  <c r="C234" i="12"/>
  <c r="E640" i="12"/>
  <c r="X640" i="12" s="1"/>
  <c r="C641" i="12"/>
  <c r="E436" i="12"/>
  <c r="X436" i="12" s="1"/>
  <c r="C437" i="12"/>
  <c r="E523" i="12"/>
  <c r="X523" i="12" s="1"/>
  <c r="C524" i="12"/>
  <c r="E581" i="12"/>
  <c r="X581" i="12" s="1"/>
  <c r="C582" i="12"/>
  <c r="C321" i="12"/>
  <c r="E320" i="12"/>
  <c r="X320" i="12" s="1"/>
  <c r="E552" i="12"/>
  <c r="X552" i="12" s="1"/>
  <c r="C553" i="12"/>
  <c r="C292" i="12"/>
  <c r="E291" i="12"/>
  <c r="X291" i="12" s="1"/>
  <c r="C408" i="12"/>
  <c r="E407" i="12"/>
  <c r="X407" i="12" s="1"/>
  <c r="C145" i="12"/>
  <c r="E145" i="12" s="1"/>
  <c r="X145" i="12" s="1"/>
  <c r="C119" i="12"/>
  <c r="E119" i="12" s="1"/>
  <c r="X119" i="12" s="1"/>
  <c r="C60" i="12"/>
  <c r="E60" i="12" s="1"/>
  <c r="X60" i="12" s="1"/>
  <c r="C87" i="12"/>
  <c r="E87" i="12" s="1"/>
  <c r="X87" i="12" s="1"/>
  <c r="F5" i="12"/>
  <c r="F2" i="12"/>
  <c r="F3" i="12"/>
  <c r="F4" i="12"/>
  <c r="C162" i="12" l="1"/>
  <c r="E162" i="12" s="1"/>
  <c r="X162" i="12" s="1"/>
  <c r="Y162" i="12" s="1"/>
  <c r="C699" i="12"/>
  <c r="C700" i="12" s="1"/>
  <c r="X3" i="12"/>
  <c r="Y3" i="12" s="1"/>
  <c r="X5" i="12"/>
  <c r="Y5" i="12" s="1"/>
  <c r="X4" i="12"/>
  <c r="Y4" i="12" s="1"/>
  <c r="X2" i="12"/>
  <c r="Y640" i="12"/>
  <c r="Y407" i="12"/>
  <c r="Y552" i="12"/>
  <c r="Y233" i="12"/>
  <c r="Y668" i="12"/>
  <c r="Y610" i="12"/>
  <c r="Y320" i="12"/>
  <c r="Y349" i="12"/>
  <c r="Y87" i="12"/>
  <c r="Y494" i="12"/>
  <c r="Y291" i="12"/>
  <c r="Y204" i="12"/>
  <c r="Y119" i="12"/>
  <c r="Y581" i="12"/>
  <c r="Y378" i="12"/>
  <c r="Y60" i="12"/>
  <c r="Y436" i="12"/>
  <c r="Y465" i="12"/>
  <c r="Y145" i="12"/>
  <c r="Y523" i="12"/>
  <c r="Y698" i="12"/>
  <c r="Y262" i="12"/>
  <c r="E437" i="12"/>
  <c r="X437" i="12" s="1"/>
  <c r="C438" i="12"/>
  <c r="E611" i="12"/>
  <c r="X611" i="12" s="1"/>
  <c r="C612" i="12"/>
  <c r="E641" i="12"/>
  <c r="X641" i="12" s="1"/>
  <c r="C642" i="12"/>
  <c r="C206" i="12"/>
  <c r="E205" i="12"/>
  <c r="X205" i="12" s="1"/>
  <c r="E292" i="12"/>
  <c r="X292" i="12" s="1"/>
  <c r="C293" i="12"/>
  <c r="E553" i="12"/>
  <c r="X553" i="12" s="1"/>
  <c r="C554" i="12"/>
  <c r="C235" i="12"/>
  <c r="E234" i="12"/>
  <c r="X234" i="12" s="1"/>
  <c r="E669" i="12"/>
  <c r="X669" i="12" s="1"/>
  <c r="C670" i="12"/>
  <c r="E495" i="12"/>
  <c r="X495" i="12" s="1"/>
  <c r="C496" i="12"/>
  <c r="E321" i="12"/>
  <c r="X321" i="12" s="1"/>
  <c r="C322" i="12"/>
  <c r="C351" i="12"/>
  <c r="E350" i="12"/>
  <c r="X350" i="12" s="1"/>
  <c r="E582" i="12"/>
  <c r="X582" i="12" s="1"/>
  <c r="C583" i="12"/>
  <c r="E379" i="12"/>
  <c r="X379" i="12" s="1"/>
  <c r="C380" i="12"/>
  <c r="C409" i="12"/>
  <c r="E408" i="12"/>
  <c r="X408" i="12" s="1"/>
  <c r="C467" i="12"/>
  <c r="E466" i="12"/>
  <c r="X466" i="12" s="1"/>
  <c r="E524" i="12"/>
  <c r="X524" i="12" s="1"/>
  <c r="C525" i="12"/>
  <c r="C264" i="12"/>
  <c r="E263" i="12"/>
  <c r="X263" i="12" s="1"/>
  <c r="Q5" i="12"/>
  <c r="Q4" i="12"/>
  <c r="C88" i="12"/>
  <c r="E88" i="12" s="1"/>
  <c r="X88" i="12" s="1"/>
  <c r="C120" i="12"/>
  <c r="E120" i="12" s="1"/>
  <c r="X120" i="12" s="1"/>
  <c r="C61" i="12"/>
  <c r="E61" i="12" s="1"/>
  <c r="X61" i="12" s="1"/>
  <c r="C146" i="12"/>
  <c r="E146" i="12" s="1"/>
  <c r="X146" i="12" s="1"/>
  <c r="Q3" i="12"/>
  <c r="Q2" i="12"/>
  <c r="C163" i="12" l="1"/>
  <c r="E163" i="12" s="1"/>
  <c r="X163" i="12" s="1"/>
  <c r="Y163" i="12" s="1"/>
  <c r="E699" i="12"/>
  <c r="X699" i="12" s="1"/>
  <c r="Y699" i="12" s="1"/>
  <c r="Y350" i="12"/>
  <c r="Y146" i="12"/>
  <c r="Y321" i="12"/>
  <c r="Y205" i="12"/>
  <c r="Y524" i="12"/>
  <c r="Y120" i="12"/>
  <c r="Y466" i="12"/>
  <c r="Y582" i="12"/>
  <c r="Y553" i="12"/>
  <c r="Y495" i="12"/>
  <c r="Y641" i="12"/>
  <c r="Y408" i="12"/>
  <c r="Y292" i="12"/>
  <c r="Y61" i="12"/>
  <c r="Y88" i="12"/>
  <c r="Y669" i="12"/>
  <c r="Y611" i="12"/>
  <c r="Y234" i="12"/>
  <c r="Y379" i="12"/>
  <c r="Y437" i="12"/>
  <c r="Y263" i="12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AB2" i="12"/>
  <c r="Y2" i="12"/>
  <c r="Z2" i="12" s="1"/>
  <c r="E293" i="12"/>
  <c r="X293" i="12" s="1"/>
  <c r="C294" i="12"/>
  <c r="E351" i="12"/>
  <c r="X351" i="12" s="1"/>
  <c r="C352" i="12"/>
  <c r="C323" i="12"/>
  <c r="E322" i="12"/>
  <c r="X322" i="12" s="1"/>
  <c r="C207" i="12"/>
  <c r="E206" i="12"/>
  <c r="X206" i="12" s="1"/>
  <c r="C497" i="12"/>
  <c r="E496" i="12"/>
  <c r="X496" i="12" s="1"/>
  <c r="E642" i="12"/>
  <c r="X642" i="12" s="1"/>
  <c r="C643" i="12"/>
  <c r="E467" i="12"/>
  <c r="X467" i="12" s="1"/>
  <c r="C468" i="12"/>
  <c r="E583" i="12"/>
  <c r="X583" i="12" s="1"/>
  <c r="C584" i="12"/>
  <c r="E264" i="12"/>
  <c r="X264" i="12" s="1"/>
  <c r="C265" i="12"/>
  <c r="E670" i="12"/>
  <c r="X670" i="12" s="1"/>
  <c r="C671" i="12"/>
  <c r="E612" i="12"/>
  <c r="X612" i="12" s="1"/>
  <c r="C613" i="12"/>
  <c r="C410" i="12"/>
  <c r="E409" i="12"/>
  <c r="X409" i="12" s="1"/>
  <c r="E554" i="12"/>
  <c r="X554" i="12" s="1"/>
  <c r="C555" i="12"/>
  <c r="E700" i="12"/>
  <c r="X700" i="12" s="1"/>
  <c r="C701" i="12"/>
  <c r="C381" i="12"/>
  <c r="E380" i="12"/>
  <c r="X380" i="12" s="1"/>
  <c r="C439" i="12"/>
  <c r="E438" i="12"/>
  <c r="X438" i="12" s="1"/>
  <c r="E525" i="12"/>
  <c r="X525" i="12" s="1"/>
  <c r="C526" i="12"/>
  <c r="C236" i="12"/>
  <c r="E235" i="12"/>
  <c r="X235" i="12" s="1"/>
  <c r="C147" i="12"/>
  <c r="E147" i="12" s="1"/>
  <c r="X147" i="12" s="1"/>
  <c r="C121" i="12"/>
  <c r="C89" i="12"/>
  <c r="E89" i="12" s="1"/>
  <c r="X89" i="12" s="1"/>
  <c r="C164" i="12" l="1"/>
  <c r="E164" i="12" s="1"/>
  <c r="X164" i="12" s="1"/>
  <c r="Y164" i="12" s="1"/>
  <c r="Y496" i="12"/>
  <c r="Y438" i="12"/>
  <c r="Y206" i="12"/>
  <c r="Y642" i="12"/>
  <c r="Y380" i="12"/>
  <c r="Y322" i="12"/>
  <c r="Y612" i="12"/>
  <c r="Y525" i="12"/>
  <c r="Y264" i="12"/>
  <c r="W89" i="12"/>
  <c r="Y670" i="12"/>
  <c r="Y700" i="12"/>
  <c r="Y583" i="12"/>
  <c r="Y351" i="12"/>
  <c r="Y147" i="12"/>
  <c r="Y554" i="12"/>
  <c r="Y293" i="12"/>
  <c r="Y467" i="12"/>
  <c r="Y235" i="12"/>
  <c r="Y409" i="12"/>
  <c r="AB3" i="12"/>
  <c r="Z3" i="12"/>
  <c r="AC2" i="12" s="1"/>
  <c r="AA2" i="12" s="1"/>
  <c r="C237" i="12"/>
  <c r="E236" i="12"/>
  <c r="X236" i="12" s="1"/>
  <c r="C411" i="12"/>
  <c r="E410" i="12"/>
  <c r="X410" i="12" s="1"/>
  <c r="C527" i="12"/>
  <c r="E526" i="12"/>
  <c r="X526" i="12" s="1"/>
  <c r="E613" i="12"/>
  <c r="X613" i="12" s="1"/>
  <c r="C614" i="12"/>
  <c r="C498" i="12"/>
  <c r="E497" i="12"/>
  <c r="X497" i="12" s="1"/>
  <c r="E671" i="12"/>
  <c r="X671" i="12" s="1"/>
  <c r="C672" i="12"/>
  <c r="C440" i="12"/>
  <c r="E439" i="12"/>
  <c r="X439" i="12" s="1"/>
  <c r="C208" i="12"/>
  <c r="E207" i="12"/>
  <c r="X207" i="12" s="1"/>
  <c r="C266" i="12"/>
  <c r="E265" i="12"/>
  <c r="X265" i="12" s="1"/>
  <c r="C324" i="12"/>
  <c r="E323" i="12"/>
  <c r="X323" i="12" s="1"/>
  <c r="E701" i="12"/>
  <c r="X701" i="12" s="1"/>
  <c r="C702" i="12"/>
  <c r="E584" i="12"/>
  <c r="X584" i="12" s="1"/>
  <c r="C585" i="12"/>
  <c r="C353" i="12"/>
  <c r="E352" i="12"/>
  <c r="X352" i="12" s="1"/>
  <c r="E643" i="12"/>
  <c r="X643" i="12" s="1"/>
  <c r="C644" i="12"/>
  <c r="E381" i="12"/>
  <c r="X381" i="12" s="1"/>
  <c r="C382" i="12"/>
  <c r="E555" i="12"/>
  <c r="X555" i="12" s="1"/>
  <c r="C556" i="12"/>
  <c r="E468" i="12"/>
  <c r="X468" i="12" s="1"/>
  <c r="C469" i="12"/>
  <c r="C295" i="12"/>
  <c r="E294" i="12"/>
  <c r="X294" i="12" s="1"/>
  <c r="E121" i="12"/>
  <c r="X121" i="12" s="1"/>
  <c r="C90" i="12"/>
  <c r="E90" i="12" s="1"/>
  <c r="X90" i="12" s="1"/>
  <c r="C148" i="12"/>
  <c r="E148" i="12" s="1"/>
  <c r="X148" i="12" s="1"/>
  <c r="C165" i="12" l="1"/>
  <c r="E165" i="12" s="1"/>
  <c r="X165" i="12" s="1"/>
  <c r="Y165" i="12" s="1"/>
  <c r="Y352" i="12"/>
  <c r="Y148" i="12"/>
  <c r="Y643" i="12"/>
  <c r="Y121" i="12"/>
  <c r="Y584" i="12"/>
  <c r="Y671" i="12"/>
  <c r="Y89" i="12"/>
  <c r="Y294" i="12"/>
  <c r="Y497" i="12"/>
  <c r="Y468" i="12"/>
  <c r="Y701" i="12"/>
  <c r="Y439" i="12"/>
  <c r="Y323" i="12"/>
  <c r="Y555" i="12"/>
  <c r="Y613" i="12"/>
  <c r="Y265" i="12"/>
  <c r="Y526" i="12"/>
  <c r="Y381" i="12"/>
  <c r="Y236" i="12"/>
  <c r="Y207" i="12"/>
  <c r="Y410" i="12"/>
  <c r="W90" i="12"/>
  <c r="Y90" i="12"/>
  <c r="AB4" i="12"/>
  <c r="Z4" i="12"/>
  <c r="E585" i="12"/>
  <c r="X585" i="12" s="1"/>
  <c r="C586" i="12"/>
  <c r="E702" i="12"/>
  <c r="X702" i="12" s="1"/>
  <c r="C703" i="12"/>
  <c r="C499" i="12"/>
  <c r="E498" i="12"/>
  <c r="X498" i="12" s="1"/>
  <c r="E614" i="12"/>
  <c r="X614" i="12" s="1"/>
  <c r="C615" i="12"/>
  <c r="C325" i="12"/>
  <c r="E324" i="12"/>
  <c r="X324" i="12" s="1"/>
  <c r="C470" i="12"/>
  <c r="E469" i="12"/>
  <c r="X469" i="12" s="1"/>
  <c r="E556" i="12"/>
  <c r="X556" i="12" s="1"/>
  <c r="C557" i="12"/>
  <c r="C383" i="12"/>
  <c r="E382" i="12"/>
  <c r="X382" i="12" s="1"/>
  <c r="C267" i="12"/>
  <c r="E266" i="12"/>
  <c r="X266" i="12" s="1"/>
  <c r="C528" i="12"/>
  <c r="E527" i="12"/>
  <c r="X527" i="12" s="1"/>
  <c r="E644" i="12"/>
  <c r="X644" i="12" s="1"/>
  <c r="C645" i="12"/>
  <c r="E672" i="12"/>
  <c r="X672" i="12" s="1"/>
  <c r="C673" i="12"/>
  <c r="C296" i="12"/>
  <c r="E295" i="12"/>
  <c r="X295" i="12" s="1"/>
  <c r="C209" i="12"/>
  <c r="E208" i="12"/>
  <c r="X208" i="12" s="1"/>
  <c r="C412" i="12"/>
  <c r="E411" i="12"/>
  <c r="X411" i="12" s="1"/>
  <c r="C354" i="12"/>
  <c r="E353" i="12"/>
  <c r="X353" i="12" s="1"/>
  <c r="C441" i="12"/>
  <c r="E440" i="12"/>
  <c r="X440" i="12" s="1"/>
  <c r="C238" i="12"/>
  <c r="E237" i="12"/>
  <c r="X237" i="12" s="1"/>
  <c r="C149" i="12"/>
  <c r="E149" i="12" s="1"/>
  <c r="X149" i="12" s="1"/>
  <c r="C91" i="12"/>
  <c r="C166" i="12" l="1"/>
  <c r="E166" i="12" s="1"/>
  <c r="X166" i="12" s="1"/>
  <c r="Y166" i="12" s="1"/>
  <c r="Y672" i="12"/>
  <c r="Y440" i="12"/>
  <c r="Y324" i="12"/>
  <c r="Y614" i="12"/>
  <c r="Y556" i="12"/>
  <c r="Y237" i="12"/>
  <c r="Y353" i="12"/>
  <c r="Y527" i="12"/>
  <c r="Y266" i="12"/>
  <c r="Y382" i="12"/>
  <c r="Y469" i="12"/>
  <c r="Y702" i="12"/>
  <c r="Y585" i="12"/>
  <c r="Y644" i="12"/>
  <c r="Y411" i="12"/>
  <c r="Y498" i="12"/>
  <c r="Y208" i="12"/>
  <c r="Y149" i="12"/>
  <c r="Y295" i="12"/>
  <c r="Z5" i="12"/>
  <c r="AC4" i="12" s="1"/>
  <c r="AB5" i="12"/>
  <c r="AC3" i="12"/>
  <c r="AA3" i="12" s="1"/>
  <c r="E673" i="12"/>
  <c r="X673" i="12" s="1"/>
  <c r="C674" i="12"/>
  <c r="E470" i="12"/>
  <c r="X470" i="12" s="1"/>
  <c r="C471" i="12"/>
  <c r="E645" i="12"/>
  <c r="X645" i="12" s="1"/>
  <c r="C646" i="12"/>
  <c r="C326" i="12"/>
  <c r="E325" i="12"/>
  <c r="X325" i="12" s="1"/>
  <c r="E615" i="12"/>
  <c r="X615" i="12" s="1"/>
  <c r="C616" i="12"/>
  <c r="C239" i="12"/>
  <c r="E238" i="12"/>
  <c r="X238" i="12" s="1"/>
  <c r="C355" i="12"/>
  <c r="E354" i="12"/>
  <c r="X354" i="12" s="1"/>
  <c r="C529" i="12"/>
  <c r="E528" i="12"/>
  <c r="X528" i="12" s="1"/>
  <c r="C413" i="12"/>
  <c r="E412" i="12"/>
  <c r="X412" i="12" s="1"/>
  <c r="C268" i="12"/>
  <c r="E267" i="12"/>
  <c r="X267" i="12" s="1"/>
  <c r="C500" i="12"/>
  <c r="E499" i="12"/>
  <c r="X499" i="12" s="1"/>
  <c r="C442" i="12"/>
  <c r="E441" i="12"/>
  <c r="X441" i="12" s="1"/>
  <c r="E703" i="12"/>
  <c r="X703" i="12" s="1"/>
  <c r="C704" i="12"/>
  <c r="C210" i="12"/>
  <c r="E209" i="12"/>
  <c r="X209" i="12" s="1"/>
  <c r="E383" i="12"/>
  <c r="X383" i="12" s="1"/>
  <c r="C384" i="12"/>
  <c r="E557" i="12"/>
  <c r="X557" i="12" s="1"/>
  <c r="C558" i="12"/>
  <c r="E586" i="12"/>
  <c r="X586" i="12" s="1"/>
  <c r="C587" i="12"/>
  <c r="C297" i="12"/>
  <c r="E296" i="12"/>
  <c r="X296" i="12" s="1"/>
  <c r="E91" i="12"/>
  <c r="X91" i="12" s="1"/>
  <c r="C150" i="12"/>
  <c r="E150" i="12" s="1"/>
  <c r="X150" i="12" s="1"/>
  <c r="C167" i="12"/>
  <c r="E167" i="12" s="1"/>
  <c r="X167" i="12" s="1"/>
  <c r="Y209" i="12" l="1"/>
  <c r="Y528" i="12"/>
  <c r="Y470" i="12"/>
  <c r="Y150" i="12"/>
  <c r="Y354" i="12"/>
  <c r="Y673" i="12"/>
  <c r="Y296" i="12"/>
  <c r="Y441" i="12"/>
  <c r="Y238" i="12"/>
  <c r="Y167" i="12"/>
  <c r="Y499" i="12"/>
  <c r="Y383" i="12"/>
  <c r="Y267" i="12"/>
  <c r="Y325" i="12"/>
  <c r="Y703" i="12"/>
  <c r="Y615" i="12"/>
  <c r="Y557" i="12"/>
  <c r="Y645" i="12"/>
  <c r="Y586" i="12"/>
  <c r="Y412" i="12"/>
  <c r="AA4" i="12"/>
  <c r="W91" i="12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W123" i="12" s="1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Y91" i="12"/>
  <c r="AB6" i="12"/>
  <c r="Z6" i="12"/>
  <c r="AC5" i="12" s="1"/>
  <c r="C298" i="12"/>
  <c r="E297" i="12"/>
  <c r="X297" i="12" s="1"/>
  <c r="C443" i="12"/>
  <c r="E442" i="12"/>
  <c r="X442" i="12" s="1"/>
  <c r="C240" i="12"/>
  <c r="E239" i="12"/>
  <c r="X239" i="12" s="1"/>
  <c r="C501" i="12"/>
  <c r="E500" i="12"/>
  <c r="X500" i="12" s="1"/>
  <c r="E558" i="12"/>
  <c r="X558" i="12" s="1"/>
  <c r="C559" i="12"/>
  <c r="E587" i="12"/>
  <c r="X587" i="12" s="1"/>
  <c r="C588" i="12"/>
  <c r="C269" i="12"/>
  <c r="E268" i="12"/>
  <c r="X268" i="12" s="1"/>
  <c r="C327" i="12"/>
  <c r="E326" i="12"/>
  <c r="X326" i="12" s="1"/>
  <c r="C385" i="12"/>
  <c r="E384" i="12"/>
  <c r="X384" i="12" s="1"/>
  <c r="E646" i="12"/>
  <c r="X646" i="12" s="1"/>
  <c r="C647" i="12"/>
  <c r="C414" i="12"/>
  <c r="E413" i="12"/>
  <c r="X413" i="12" s="1"/>
  <c r="E616" i="12"/>
  <c r="X616" i="12" s="1"/>
  <c r="C617" i="12"/>
  <c r="C472" i="12"/>
  <c r="E471" i="12"/>
  <c r="X471" i="12" s="1"/>
  <c r="C211" i="12"/>
  <c r="E211" i="12" s="1"/>
  <c r="X211" i="12" s="1"/>
  <c r="E210" i="12"/>
  <c r="X210" i="12" s="1"/>
  <c r="C530" i="12"/>
  <c r="E529" i="12"/>
  <c r="X529" i="12" s="1"/>
  <c r="E704" i="12"/>
  <c r="X704" i="12" s="1"/>
  <c r="C705" i="12"/>
  <c r="E674" i="12"/>
  <c r="X674" i="12" s="1"/>
  <c r="C675" i="12"/>
  <c r="C356" i="12"/>
  <c r="E355" i="12"/>
  <c r="X355" i="12" s="1"/>
  <c r="C168" i="12"/>
  <c r="E168" i="12" s="1"/>
  <c r="X168" i="12" s="1"/>
  <c r="C151" i="12"/>
  <c r="AA5" i="12" l="1"/>
  <c r="Y268" i="12"/>
  <c r="Y355" i="12"/>
  <c r="Y616" i="12"/>
  <c r="Y413" i="12"/>
  <c r="Y168" i="12"/>
  <c r="Y674" i="12"/>
  <c r="Y500" i="12"/>
  <c r="Y529" i="12"/>
  <c r="Y384" i="12"/>
  <c r="Y239" i="12"/>
  <c r="Y211" i="12"/>
  <c r="Y471" i="12"/>
  <c r="Y297" i="12"/>
  <c r="Y587" i="12"/>
  <c r="Y558" i="12"/>
  <c r="Y704" i="12"/>
  <c r="Y646" i="12"/>
  <c r="Y210" i="12"/>
  <c r="Y326" i="12"/>
  <c r="Y442" i="12"/>
  <c r="AB7" i="12"/>
  <c r="Z7" i="12"/>
  <c r="AC6" i="12" s="1"/>
  <c r="E617" i="12"/>
  <c r="X617" i="12" s="1"/>
  <c r="C618" i="12"/>
  <c r="E588" i="12"/>
  <c r="X588" i="12" s="1"/>
  <c r="C589" i="12"/>
  <c r="C560" i="12"/>
  <c r="E559" i="12"/>
  <c r="X559" i="12" s="1"/>
  <c r="C415" i="12"/>
  <c r="E414" i="12"/>
  <c r="X414" i="12" s="1"/>
  <c r="E705" i="12"/>
  <c r="X705" i="12" s="1"/>
  <c r="C706" i="12"/>
  <c r="E647" i="12"/>
  <c r="X647" i="12" s="1"/>
  <c r="C648" i="12"/>
  <c r="C502" i="12"/>
  <c r="E501" i="12"/>
  <c r="X501" i="12" s="1"/>
  <c r="C531" i="12"/>
  <c r="E530" i="12"/>
  <c r="X530" i="12" s="1"/>
  <c r="C386" i="12"/>
  <c r="E385" i="12"/>
  <c r="X385" i="12" s="1"/>
  <c r="C241" i="12"/>
  <c r="E241" i="12" s="1"/>
  <c r="X241" i="12" s="1"/>
  <c r="E240" i="12"/>
  <c r="X240" i="12" s="1"/>
  <c r="C328" i="12"/>
  <c r="E327" i="12"/>
  <c r="X327" i="12" s="1"/>
  <c r="C444" i="12"/>
  <c r="E443" i="12"/>
  <c r="X443" i="12" s="1"/>
  <c r="C357" i="12"/>
  <c r="E356" i="12"/>
  <c r="X356" i="12" s="1"/>
  <c r="E675" i="12"/>
  <c r="X675" i="12" s="1"/>
  <c r="C676" i="12"/>
  <c r="C473" i="12"/>
  <c r="E472" i="12"/>
  <c r="X472" i="12" s="1"/>
  <c r="C270" i="12"/>
  <c r="E269" i="12"/>
  <c r="X269" i="12" s="1"/>
  <c r="C299" i="12"/>
  <c r="E298" i="12"/>
  <c r="X298" i="12" s="1"/>
  <c r="E151" i="12"/>
  <c r="X151" i="12" s="1"/>
  <c r="C169" i="12"/>
  <c r="E169" i="12" s="1"/>
  <c r="X169" i="12" s="1"/>
  <c r="AA6" i="12" l="1"/>
  <c r="Y675" i="12"/>
  <c r="Y588" i="12"/>
  <c r="Y501" i="12"/>
  <c r="Y617" i="12"/>
  <c r="Y385" i="12"/>
  <c r="Y647" i="12"/>
  <c r="Y559" i="12"/>
  <c r="Y356" i="12"/>
  <c r="Y705" i="12"/>
  <c r="Y472" i="12"/>
  <c r="Y530" i="12"/>
  <c r="Y169" i="12"/>
  <c r="Y443" i="12"/>
  <c r="Y298" i="12"/>
  <c r="Y327" i="12"/>
  <c r="Y269" i="12"/>
  <c r="Y240" i="12"/>
  <c r="Y414" i="12"/>
  <c r="Y241" i="12"/>
  <c r="W151" i="12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Y151" i="12"/>
  <c r="AB8" i="12"/>
  <c r="Z8" i="12"/>
  <c r="E706" i="12"/>
  <c r="X706" i="12" s="1"/>
  <c r="C707" i="12"/>
  <c r="C445" i="12"/>
  <c r="E444" i="12"/>
  <c r="X444" i="12" s="1"/>
  <c r="E648" i="12"/>
  <c r="X648" i="12" s="1"/>
  <c r="C649" i="12"/>
  <c r="C416" i="12"/>
  <c r="E415" i="12"/>
  <c r="X415" i="12" s="1"/>
  <c r="E299" i="12"/>
  <c r="X299" i="12" s="1"/>
  <c r="C300" i="12"/>
  <c r="C329" i="12"/>
  <c r="E328" i="12"/>
  <c r="X328" i="12" s="1"/>
  <c r="C474" i="12"/>
  <c r="E473" i="12"/>
  <c r="X473" i="12" s="1"/>
  <c r="C387" i="12"/>
  <c r="E386" i="12"/>
  <c r="X386" i="12" s="1"/>
  <c r="C561" i="12"/>
  <c r="E560" i="12"/>
  <c r="X560" i="12" s="1"/>
  <c r="E270" i="12"/>
  <c r="X270" i="12" s="1"/>
  <c r="C271" i="12"/>
  <c r="E271" i="12" s="1"/>
  <c r="X271" i="12" s="1"/>
  <c r="E676" i="12"/>
  <c r="X676" i="12" s="1"/>
  <c r="C677" i="12"/>
  <c r="C590" i="12"/>
  <c r="E589" i="12"/>
  <c r="X589" i="12" s="1"/>
  <c r="C532" i="12"/>
  <c r="E531" i="12"/>
  <c r="X531" i="12" s="1"/>
  <c r="E618" i="12"/>
  <c r="X618" i="12" s="1"/>
  <c r="C619" i="12"/>
  <c r="C358" i="12"/>
  <c r="E357" i="12"/>
  <c r="X357" i="12" s="1"/>
  <c r="C503" i="12"/>
  <c r="E502" i="12"/>
  <c r="X502" i="12" s="1"/>
  <c r="C170" i="12"/>
  <c r="E170" i="12" s="1"/>
  <c r="X170" i="12" s="1"/>
  <c r="Y648" i="12" l="1"/>
  <c r="Y357" i="12"/>
  <c r="Y386" i="12"/>
  <c r="Y444" i="12"/>
  <c r="Y618" i="12"/>
  <c r="Y706" i="12"/>
  <c r="Y560" i="12"/>
  <c r="Y589" i="12"/>
  <c r="Y328" i="12"/>
  <c r="Y531" i="12"/>
  <c r="Y473" i="12"/>
  <c r="Y676" i="12"/>
  <c r="Y299" i="12"/>
  <c r="Y502" i="12"/>
  <c r="Y271" i="12"/>
  <c r="Y415" i="12"/>
  <c r="Y270" i="12"/>
  <c r="AB9" i="12"/>
  <c r="Z9" i="12"/>
  <c r="AC8" i="12" s="1"/>
  <c r="AC7" i="12"/>
  <c r="AA7" i="12" s="1"/>
  <c r="W170" i="12"/>
  <c r="Y170" i="12"/>
  <c r="C591" i="12"/>
  <c r="E590" i="12"/>
  <c r="X590" i="12" s="1"/>
  <c r="E677" i="12"/>
  <c r="X677" i="12" s="1"/>
  <c r="C678" i="12"/>
  <c r="E300" i="12"/>
  <c r="X300" i="12" s="1"/>
  <c r="C301" i="12"/>
  <c r="E301" i="12" s="1"/>
  <c r="X301" i="12" s="1"/>
  <c r="C330" i="12"/>
  <c r="E329" i="12"/>
  <c r="X329" i="12" s="1"/>
  <c r="C417" i="12"/>
  <c r="E416" i="12"/>
  <c r="X416" i="12" s="1"/>
  <c r="E649" i="12"/>
  <c r="X649" i="12" s="1"/>
  <c r="C650" i="12"/>
  <c r="E561" i="12"/>
  <c r="X561" i="12" s="1"/>
  <c r="C562" i="12"/>
  <c r="C388" i="12"/>
  <c r="E387" i="12"/>
  <c r="X387" i="12" s="1"/>
  <c r="C446" i="12"/>
  <c r="E445" i="12"/>
  <c r="X445" i="12" s="1"/>
  <c r="E707" i="12"/>
  <c r="X707" i="12" s="1"/>
  <c r="C708" i="12"/>
  <c r="C504" i="12"/>
  <c r="E503" i="12"/>
  <c r="X503" i="12" s="1"/>
  <c r="C359" i="12"/>
  <c r="E358" i="12"/>
  <c r="X358" i="12" s="1"/>
  <c r="E619" i="12"/>
  <c r="X619" i="12" s="1"/>
  <c r="C620" i="12"/>
  <c r="C533" i="12"/>
  <c r="E532" i="12"/>
  <c r="X532" i="12" s="1"/>
  <c r="E474" i="12"/>
  <c r="X474" i="12" s="1"/>
  <c r="C475" i="12"/>
  <c r="C171" i="12"/>
  <c r="E171" i="12" s="1"/>
  <c r="X171" i="12" s="1"/>
  <c r="Y329" i="12" l="1"/>
  <c r="Y445" i="12"/>
  <c r="Y301" i="12"/>
  <c r="Y532" i="12"/>
  <c r="Y387" i="12"/>
  <c r="Y677" i="12"/>
  <c r="Y707" i="12"/>
  <c r="Y300" i="12"/>
  <c r="Y590" i="12"/>
  <c r="Y474" i="12"/>
  <c r="Y619" i="12"/>
  <c r="Y561" i="12"/>
  <c r="Y358" i="12"/>
  <c r="Y649" i="12"/>
  <c r="Y503" i="12"/>
  <c r="Y416" i="12"/>
  <c r="AA8" i="12"/>
  <c r="Z10" i="12"/>
  <c r="AC9" i="12" s="1"/>
  <c r="AB10" i="12"/>
  <c r="W171" i="12"/>
  <c r="Y171" i="12"/>
  <c r="C505" i="12"/>
  <c r="E504" i="12"/>
  <c r="X504" i="12" s="1"/>
  <c r="E417" i="12"/>
  <c r="X417" i="12" s="1"/>
  <c r="C418" i="12"/>
  <c r="C331" i="12"/>
  <c r="E331" i="12" s="1"/>
  <c r="X331" i="12" s="1"/>
  <c r="E330" i="12"/>
  <c r="X330" i="12" s="1"/>
  <c r="C360" i="12"/>
  <c r="E359" i="12"/>
  <c r="X359" i="12" s="1"/>
  <c r="E708" i="12"/>
  <c r="X708" i="12" s="1"/>
  <c r="C709" i="12"/>
  <c r="E475" i="12"/>
  <c r="X475" i="12" s="1"/>
  <c r="C476" i="12"/>
  <c r="C447" i="12"/>
  <c r="E446" i="12"/>
  <c r="X446" i="12" s="1"/>
  <c r="E678" i="12"/>
  <c r="X678" i="12" s="1"/>
  <c r="C679" i="12"/>
  <c r="E533" i="12"/>
  <c r="X533" i="12" s="1"/>
  <c r="C534" i="12"/>
  <c r="C389" i="12"/>
  <c r="E388" i="12"/>
  <c r="X388" i="12" s="1"/>
  <c r="E620" i="12"/>
  <c r="X620" i="12" s="1"/>
  <c r="C621" i="12"/>
  <c r="C563" i="12"/>
  <c r="E562" i="12"/>
  <c r="X562" i="12" s="1"/>
  <c r="E650" i="12"/>
  <c r="X650" i="12" s="1"/>
  <c r="C651" i="12"/>
  <c r="E591" i="12"/>
  <c r="X591" i="12" s="1"/>
  <c r="C592" i="12"/>
  <c r="C172" i="12"/>
  <c r="E172" i="12" s="1"/>
  <c r="X172" i="12" s="1"/>
  <c r="Y620" i="12" l="1"/>
  <c r="Y708" i="12"/>
  <c r="Y388" i="12"/>
  <c r="Y359" i="12"/>
  <c r="Y330" i="12"/>
  <c r="Y475" i="12"/>
  <c r="Y533" i="12"/>
  <c r="Y331" i="12"/>
  <c r="Y591" i="12"/>
  <c r="Y678" i="12"/>
  <c r="Y417" i="12"/>
  <c r="Y446" i="12"/>
  <c r="Y504" i="12"/>
  <c r="Y650" i="12"/>
  <c r="Y562" i="12"/>
  <c r="W172" i="12"/>
  <c r="Y172" i="12"/>
  <c r="AB11" i="12"/>
  <c r="Z11" i="12"/>
  <c r="AA9" i="12"/>
  <c r="C622" i="12"/>
  <c r="E621" i="12"/>
  <c r="X621" i="12" s="1"/>
  <c r="E709" i="12"/>
  <c r="X709" i="12" s="1"/>
  <c r="C710" i="12"/>
  <c r="C390" i="12"/>
  <c r="E389" i="12"/>
  <c r="X389" i="12" s="1"/>
  <c r="C361" i="12"/>
  <c r="E361" i="12" s="1"/>
  <c r="X361" i="12" s="1"/>
  <c r="E360" i="12"/>
  <c r="X360" i="12" s="1"/>
  <c r="C535" i="12"/>
  <c r="E534" i="12"/>
  <c r="X534" i="12" s="1"/>
  <c r="C564" i="12"/>
  <c r="E563" i="12"/>
  <c r="X563" i="12" s="1"/>
  <c r="C593" i="12"/>
  <c r="E592" i="12"/>
  <c r="X592" i="12" s="1"/>
  <c r="E679" i="12"/>
  <c r="X679" i="12" s="1"/>
  <c r="C680" i="12"/>
  <c r="C419" i="12"/>
  <c r="E418" i="12"/>
  <c r="X418" i="12" s="1"/>
  <c r="C477" i="12"/>
  <c r="E476" i="12"/>
  <c r="X476" i="12" s="1"/>
  <c r="E651" i="12"/>
  <c r="X651" i="12" s="1"/>
  <c r="C652" i="12"/>
  <c r="C448" i="12"/>
  <c r="E447" i="12"/>
  <c r="X447" i="12" s="1"/>
  <c r="C506" i="12"/>
  <c r="E505" i="12"/>
  <c r="X505" i="12" s="1"/>
  <c r="C173" i="12"/>
  <c r="E173" i="12" s="1"/>
  <c r="X173" i="12" s="1"/>
  <c r="Y447" i="12" l="1"/>
  <c r="Y563" i="12"/>
  <c r="Y534" i="12"/>
  <c r="Y651" i="12"/>
  <c r="Y476" i="12"/>
  <c r="Y360" i="12"/>
  <c r="Y361" i="12"/>
  <c r="Y418" i="12"/>
  <c r="Y389" i="12"/>
  <c r="Y679" i="12"/>
  <c r="Y709" i="12"/>
  <c r="Y505" i="12"/>
  <c r="Y592" i="12"/>
  <c r="Y621" i="12"/>
  <c r="AB12" i="12"/>
  <c r="Z12" i="12"/>
  <c r="AC11" i="12" s="1"/>
  <c r="W173" i="12"/>
  <c r="Y173" i="12"/>
  <c r="AC10" i="12"/>
  <c r="AA10" i="12" s="1"/>
  <c r="C536" i="12"/>
  <c r="E535" i="12"/>
  <c r="X535" i="12" s="1"/>
  <c r="C449" i="12"/>
  <c r="E448" i="12"/>
  <c r="X448" i="12" s="1"/>
  <c r="C478" i="12"/>
  <c r="E477" i="12"/>
  <c r="X477" i="12" s="1"/>
  <c r="C565" i="12"/>
  <c r="E564" i="12"/>
  <c r="X564" i="12" s="1"/>
  <c r="C653" i="12"/>
  <c r="E652" i="12"/>
  <c r="X652" i="12" s="1"/>
  <c r="E419" i="12"/>
  <c r="X419" i="12" s="1"/>
  <c r="C420" i="12"/>
  <c r="C391" i="12"/>
  <c r="E391" i="12" s="1"/>
  <c r="X391" i="12" s="1"/>
  <c r="E390" i="12"/>
  <c r="X390" i="12" s="1"/>
  <c r="E680" i="12"/>
  <c r="X680" i="12" s="1"/>
  <c r="C681" i="12"/>
  <c r="E710" i="12"/>
  <c r="X710" i="12" s="1"/>
  <c r="C711" i="12"/>
  <c r="C507" i="12"/>
  <c r="E506" i="12"/>
  <c r="X506" i="12" s="1"/>
  <c r="C594" i="12"/>
  <c r="E593" i="12"/>
  <c r="X593" i="12" s="1"/>
  <c r="C623" i="12"/>
  <c r="E622" i="12"/>
  <c r="X622" i="12" s="1"/>
  <c r="C174" i="12"/>
  <c r="E174" i="12" s="1"/>
  <c r="X174" i="12" s="1"/>
  <c r="Y680" i="12" l="1"/>
  <c r="Y391" i="12"/>
  <c r="Y390" i="12"/>
  <c r="Y622" i="12"/>
  <c r="Y535" i="12"/>
  <c r="Y419" i="12"/>
  <c r="Y593" i="12"/>
  <c r="Y652" i="12"/>
  <c r="Y506" i="12"/>
  <c r="Y564" i="12"/>
  <c r="Y477" i="12"/>
  <c r="Y710" i="12"/>
  <c r="Y448" i="12"/>
  <c r="AA11" i="12"/>
  <c r="W174" i="12"/>
  <c r="Y174" i="12"/>
  <c r="Z13" i="12"/>
  <c r="AB13" i="12"/>
  <c r="C421" i="12"/>
  <c r="E421" i="12" s="1"/>
  <c r="X421" i="12" s="1"/>
  <c r="E420" i="12"/>
  <c r="X420" i="12" s="1"/>
  <c r="C624" i="12"/>
  <c r="E623" i="12"/>
  <c r="X623" i="12" s="1"/>
  <c r="C595" i="12"/>
  <c r="E594" i="12"/>
  <c r="X594" i="12" s="1"/>
  <c r="C654" i="12"/>
  <c r="E653" i="12"/>
  <c r="X653" i="12" s="1"/>
  <c r="C508" i="12"/>
  <c r="E507" i="12"/>
  <c r="X507" i="12" s="1"/>
  <c r="C566" i="12"/>
  <c r="E565" i="12"/>
  <c r="X565" i="12" s="1"/>
  <c r="E711" i="12"/>
  <c r="X711" i="12" s="1"/>
  <c r="C712" i="12"/>
  <c r="C479" i="12"/>
  <c r="E478" i="12"/>
  <c r="X478" i="12" s="1"/>
  <c r="E681" i="12"/>
  <c r="X681" i="12" s="1"/>
  <c r="C682" i="12"/>
  <c r="C450" i="12"/>
  <c r="E449" i="12"/>
  <c r="X449" i="12" s="1"/>
  <c r="C537" i="12"/>
  <c r="E536" i="12"/>
  <c r="X536" i="12" s="1"/>
  <c r="C175" i="12"/>
  <c r="E175" i="12" s="1"/>
  <c r="X175" i="12" s="1"/>
  <c r="Y478" i="12" l="1"/>
  <c r="Y623" i="12"/>
  <c r="Y420" i="12"/>
  <c r="Y565" i="12"/>
  <c r="Y536" i="12"/>
  <c r="Y507" i="12"/>
  <c r="Y681" i="12"/>
  <c r="Y711" i="12"/>
  <c r="Y449" i="12"/>
  <c r="Y653" i="12"/>
  <c r="Y421" i="12"/>
  <c r="Y594" i="12"/>
  <c r="W175" i="12"/>
  <c r="Y175" i="12"/>
  <c r="AB14" i="12"/>
  <c r="Z14" i="12"/>
  <c r="AC13" i="12" s="1"/>
  <c r="AC12" i="12"/>
  <c r="AA12" i="12" s="1"/>
  <c r="C567" i="12"/>
  <c r="E566" i="12"/>
  <c r="X566" i="12" s="1"/>
  <c r="C538" i="12"/>
  <c r="E537" i="12"/>
  <c r="X537" i="12" s="1"/>
  <c r="C509" i="12"/>
  <c r="E508" i="12"/>
  <c r="X508" i="12" s="1"/>
  <c r="C451" i="12"/>
  <c r="E451" i="12" s="1"/>
  <c r="X451" i="12" s="1"/>
  <c r="E450" i="12"/>
  <c r="X450" i="12" s="1"/>
  <c r="C655" i="12"/>
  <c r="E654" i="12"/>
  <c r="X654" i="12" s="1"/>
  <c r="E682" i="12"/>
  <c r="X682" i="12" s="1"/>
  <c r="C683" i="12"/>
  <c r="E595" i="12"/>
  <c r="X595" i="12" s="1"/>
  <c r="C596" i="12"/>
  <c r="C480" i="12"/>
  <c r="E479" i="12"/>
  <c r="X479" i="12" s="1"/>
  <c r="C625" i="12"/>
  <c r="E624" i="12"/>
  <c r="X624" i="12" s="1"/>
  <c r="E712" i="12"/>
  <c r="X712" i="12" s="1"/>
  <c r="C713" i="12"/>
  <c r="C176" i="12"/>
  <c r="E176" i="12" s="1"/>
  <c r="X176" i="12" s="1"/>
  <c r="Y508" i="12" l="1"/>
  <c r="Y450" i="12"/>
  <c r="Y479" i="12"/>
  <c r="Y537" i="12"/>
  <c r="Y566" i="12"/>
  <c r="Y451" i="12"/>
  <c r="Y595" i="12"/>
  <c r="Y712" i="12"/>
  <c r="Y624" i="12"/>
  <c r="Y682" i="12"/>
  <c r="Y654" i="12"/>
  <c r="AA13" i="12"/>
  <c r="W176" i="12"/>
  <c r="Y176" i="12"/>
  <c r="Z15" i="12"/>
  <c r="AC14" i="12" s="1"/>
  <c r="AB15" i="12"/>
  <c r="E683" i="12"/>
  <c r="X683" i="12" s="1"/>
  <c r="C684" i="12"/>
  <c r="C626" i="12"/>
  <c r="E625" i="12"/>
  <c r="X625" i="12" s="1"/>
  <c r="E509" i="12"/>
  <c r="X509" i="12" s="1"/>
  <c r="C510" i="12"/>
  <c r="C714" i="12"/>
  <c r="E713" i="12"/>
  <c r="X713" i="12" s="1"/>
  <c r="C481" i="12"/>
  <c r="E481" i="12" s="1"/>
  <c r="X481" i="12" s="1"/>
  <c r="E480" i="12"/>
  <c r="X480" i="12" s="1"/>
  <c r="C539" i="12"/>
  <c r="E538" i="12"/>
  <c r="X538" i="12" s="1"/>
  <c r="C656" i="12"/>
  <c r="E655" i="12"/>
  <c r="X655" i="12" s="1"/>
  <c r="C597" i="12"/>
  <c r="E596" i="12"/>
  <c r="X596" i="12" s="1"/>
  <c r="C568" i="12"/>
  <c r="E567" i="12"/>
  <c r="X567" i="12" s="1"/>
  <c r="C177" i="12"/>
  <c r="E177" i="12" s="1"/>
  <c r="X177" i="12" s="1"/>
  <c r="C41" i="3"/>
  <c r="Y713" i="12" l="1"/>
  <c r="Y509" i="12"/>
  <c r="Y481" i="12"/>
  <c r="Y596" i="12"/>
  <c r="Y625" i="12"/>
  <c r="Y655" i="12"/>
  <c r="Y567" i="12"/>
  <c r="Y683" i="12"/>
  <c r="Y538" i="12"/>
  <c r="Y480" i="12"/>
  <c r="AB16" i="12"/>
  <c r="Z16" i="12"/>
  <c r="AC15" i="12" s="1"/>
  <c r="W177" i="12"/>
  <c r="Y177" i="12"/>
  <c r="AA14" i="12"/>
  <c r="C540" i="12"/>
  <c r="E539" i="12"/>
  <c r="X539" i="12" s="1"/>
  <c r="C715" i="12"/>
  <c r="E714" i="12"/>
  <c r="X714" i="12" s="1"/>
  <c r="E510" i="12"/>
  <c r="X510" i="12" s="1"/>
  <c r="C511" i="12"/>
  <c r="E511" i="12" s="1"/>
  <c r="X511" i="12" s="1"/>
  <c r="C569" i="12"/>
  <c r="E568" i="12"/>
  <c r="X568" i="12" s="1"/>
  <c r="C598" i="12"/>
  <c r="E597" i="12"/>
  <c r="X597" i="12" s="1"/>
  <c r="C627" i="12"/>
  <c r="E626" i="12"/>
  <c r="X626" i="12" s="1"/>
  <c r="E684" i="12"/>
  <c r="X684" i="12" s="1"/>
  <c r="C685" i="12"/>
  <c r="C657" i="12"/>
  <c r="E656" i="12"/>
  <c r="X656" i="12" s="1"/>
  <c r="C178" i="12"/>
  <c r="E178" i="12" s="1"/>
  <c r="X178" i="12" s="1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AF2179" i="1"/>
  <c r="Y568" i="12" l="1"/>
  <c r="Y597" i="12"/>
  <c r="Y511" i="12"/>
  <c r="Y656" i="12"/>
  <c r="Y714" i="12"/>
  <c r="Y539" i="12"/>
  <c r="Y510" i="12"/>
  <c r="Y684" i="12"/>
  <c r="Y626" i="12"/>
  <c r="AA15" i="12"/>
  <c r="Z17" i="12"/>
  <c r="AC16" i="12" s="1"/>
  <c r="AB17" i="12"/>
  <c r="W178" i="12"/>
  <c r="Y178" i="12"/>
  <c r="E598" i="12"/>
  <c r="X598" i="12" s="1"/>
  <c r="C599" i="12"/>
  <c r="C628" i="12"/>
  <c r="E627" i="12"/>
  <c r="X627" i="12" s="1"/>
  <c r="C570" i="12"/>
  <c r="E569" i="12"/>
  <c r="X569" i="12" s="1"/>
  <c r="C658" i="12"/>
  <c r="E657" i="12"/>
  <c r="X657" i="12" s="1"/>
  <c r="C716" i="12"/>
  <c r="E715" i="12"/>
  <c r="X715" i="12" s="1"/>
  <c r="C686" i="12"/>
  <c r="E685" i="12"/>
  <c r="X685" i="12" s="1"/>
  <c r="C541" i="12"/>
  <c r="E541" i="12" s="1"/>
  <c r="X541" i="12" s="1"/>
  <c r="E540" i="12"/>
  <c r="X540" i="12" s="1"/>
  <c r="C179" i="12"/>
  <c r="E179" i="12" s="1"/>
  <c r="X179" i="12" s="1"/>
  <c r="CJ2181" i="1"/>
  <c r="CC2181" i="1"/>
  <c r="BV2181" i="1"/>
  <c r="BO2181" i="1"/>
  <c r="BH2181" i="1"/>
  <c r="BA2181" i="1"/>
  <c r="AT2181" i="1"/>
  <c r="AM2181" i="1"/>
  <c r="AF2181" i="1"/>
  <c r="Y2181" i="1"/>
  <c r="B2181" i="1"/>
  <c r="C2181" i="1" s="1"/>
  <c r="CJ2180" i="1"/>
  <c r="CC2180" i="1"/>
  <c r="BV2180" i="1"/>
  <c r="BO2180" i="1"/>
  <c r="BH2180" i="1"/>
  <c r="BA2180" i="1"/>
  <c r="AT2180" i="1"/>
  <c r="AM2180" i="1"/>
  <c r="AF2180" i="1"/>
  <c r="Y2180" i="1"/>
  <c r="B2180" i="1"/>
  <c r="C2180" i="1" s="1"/>
  <c r="CJ2179" i="1"/>
  <c r="CC2179" i="1"/>
  <c r="BV2179" i="1"/>
  <c r="BO2179" i="1"/>
  <c r="BH2179" i="1"/>
  <c r="BA2179" i="1"/>
  <c r="AT2179" i="1"/>
  <c r="AM2179" i="1"/>
  <c r="Y2179" i="1"/>
  <c r="B2179" i="1"/>
  <c r="C2179" i="1" s="1"/>
  <c r="CJ2178" i="1"/>
  <c r="CC2178" i="1"/>
  <c r="BV2178" i="1"/>
  <c r="BO2178" i="1"/>
  <c r="BH2178" i="1"/>
  <c r="BA2178" i="1"/>
  <c r="AT2178" i="1"/>
  <c r="AM2178" i="1"/>
  <c r="AF2178" i="1"/>
  <c r="Y2178" i="1"/>
  <c r="B2178" i="1"/>
  <c r="C2178" i="1" s="1"/>
  <c r="CJ2177" i="1"/>
  <c r="CC2177" i="1"/>
  <c r="BV2177" i="1"/>
  <c r="BO2177" i="1"/>
  <c r="BH2177" i="1"/>
  <c r="BA2177" i="1"/>
  <c r="AT2177" i="1"/>
  <c r="AM2177" i="1"/>
  <c r="AF2177" i="1"/>
  <c r="Y2177" i="1"/>
  <c r="B2177" i="1"/>
  <c r="C2177" i="1" s="1"/>
  <c r="CJ2176" i="1"/>
  <c r="CC2176" i="1"/>
  <c r="BV2176" i="1"/>
  <c r="BO2176" i="1"/>
  <c r="BH2176" i="1"/>
  <c r="BA2176" i="1"/>
  <c r="AT2176" i="1"/>
  <c r="AM2176" i="1"/>
  <c r="AF2176" i="1"/>
  <c r="Y2176" i="1"/>
  <c r="B2176" i="1"/>
  <c r="C2176" i="1" s="1"/>
  <c r="CJ2175" i="1"/>
  <c r="CC2175" i="1"/>
  <c r="BV2175" i="1"/>
  <c r="BO2175" i="1"/>
  <c r="BH2175" i="1"/>
  <c r="BA2175" i="1"/>
  <c r="AT2175" i="1"/>
  <c r="AM2175" i="1"/>
  <c r="AF2175" i="1"/>
  <c r="Y2175" i="1"/>
  <c r="B2175" i="1"/>
  <c r="C2175" i="1" s="1"/>
  <c r="CJ2174" i="1"/>
  <c r="CC2174" i="1"/>
  <c r="BV2174" i="1"/>
  <c r="BO2174" i="1"/>
  <c r="BH2174" i="1"/>
  <c r="BA2174" i="1"/>
  <c r="AT2174" i="1"/>
  <c r="AM2174" i="1"/>
  <c r="AF2174" i="1"/>
  <c r="Y2174" i="1"/>
  <c r="B2174" i="1"/>
  <c r="C2174" i="1" s="1"/>
  <c r="CJ2157" i="1"/>
  <c r="CC2157" i="1"/>
  <c r="BV2157" i="1"/>
  <c r="BO2157" i="1"/>
  <c r="BH2157" i="1"/>
  <c r="BA2157" i="1"/>
  <c r="AT2157" i="1"/>
  <c r="AM2157" i="1"/>
  <c r="AF2157" i="1"/>
  <c r="Y2157" i="1"/>
  <c r="B2157" i="1"/>
  <c r="C2157" i="1" s="1"/>
  <c r="CJ2156" i="1"/>
  <c r="CC2156" i="1"/>
  <c r="BV2156" i="1"/>
  <c r="BO2156" i="1"/>
  <c r="BH2156" i="1"/>
  <c r="BA2156" i="1"/>
  <c r="AT2156" i="1"/>
  <c r="AM2156" i="1"/>
  <c r="AF2156" i="1"/>
  <c r="Y2156" i="1"/>
  <c r="B2156" i="1"/>
  <c r="C2156" i="1" s="1"/>
  <c r="CJ2155" i="1"/>
  <c r="CC2155" i="1"/>
  <c r="BV2155" i="1"/>
  <c r="BO2155" i="1"/>
  <c r="BH2155" i="1"/>
  <c r="BA2155" i="1"/>
  <c r="AT2155" i="1"/>
  <c r="AM2155" i="1"/>
  <c r="AF2155" i="1"/>
  <c r="Y2155" i="1"/>
  <c r="B2155" i="1"/>
  <c r="C2155" i="1" s="1"/>
  <c r="CJ2154" i="1"/>
  <c r="CC2154" i="1"/>
  <c r="BV2154" i="1"/>
  <c r="BO2154" i="1"/>
  <c r="BH2154" i="1"/>
  <c r="BA2154" i="1"/>
  <c r="AT2154" i="1"/>
  <c r="AM2154" i="1"/>
  <c r="AF2154" i="1"/>
  <c r="Y2154" i="1"/>
  <c r="B2154" i="1"/>
  <c r="C2154" i="1" s="1"/>
  <c r="CJ2153" i="1"/>
  <c r="CC2153" i="1"/>
  <c r="BV2153" i="1"/>
  <c r="BO2153" i="1"/>
  <c r="BH2153" i="1"/>
  <c r="BA2153" i="1"/>
  <c r="AT2153" i="1"/>
  <c r="AM2153" i="1"/>
  <c r="AF2153" i="1"/>
  <c r="Y2153" i="1"/>
  <c r="B2153" i="1"/>
  <c r="C2153" i="1" s="1"/>
  <c r="CJ2152" i="1"/>
  <c r="CC2152" i="1"/>
  <c r="BV2152" i="1"/>
  <c r="BO2152" i="1"/>
  <c r="BH2152" i="1"/>
  <c r="BA2152" i="1"/>
  <c r="AT2152" i="1"/>
  <c r="AM2152" i="1"/>
  <c r="AF2152" i="1"/>
  <c r="Y2152" i="1"/>
  <c r="B2152" i="1"/>
  <c r="C2152" i="1" s="1"/>
  <c r="CJ2151" i="1"/>
  <c r="CC2151" i="1"/>
  <c r="BV2151" i="1"/>
  <c r="BO2151" i="1"/>
  <c r="BH2151" i="1"/>
  <c r="BA2151" i="1"/>
  <c r="AT2151" i="1"/>
  <c r="AM2151" i="1"/>
  <c r="AF2151" i="1"/>
  <c r="Y2151" i="1"/>
  <c r="B2151" i="1"/>
  <c r="C2151" i="1" s="1"/>
  <c r="CJ2150" i="1"/>
  <c r="CC2150" i="1"/>
  <c r="BV2150" i="1"/>
  <c r="BO2150" i="1"/>
  <c r="BH2150" i="1"/>
  <c r="BA2150" i="1"/>
  <c r="AT2150" i="1"/>
  <c r="AM2150" i="1"/>
  <c r="AF2150" i="1"/>
  <c r="Y2150" i="1"/>
  <c r="B2150" i="1"/>
  <c r="C2150" i="1" s="1"/>
  <c r="CJ2149" i="1"/>
  <c r="CC2149" i="1"/>
  <c r="BV2149" i="1"/>
  <c r="BO2149" i="1"/>
  <c r="BH2149" i="1"/>
  <c r="BA2149" i="1"/>
  <c r="AT2149" i="1"/>
  <c r="AM2149" i="1"/>
  <c r="AF2149" i="1"/>
  <c r="Y2149" i="1"/>
  <c r="B2149" i="1"/>
  <c r="C2149" i="1" s="1"/>
  <c r="CJ2148" i="1"/>
  <c r="CC2148" i="1"/>
  <c r="BV2148" i="1"/>
  <c r="BO2148" i="1"/>
  <c r="BH2148" i="1"/>
  <c r="BA2148" i="1"/>
  <c r="AT2148" i="1"/>
  <c r="AM2148" i="1"/>
  <c r="AF2148" i="1"/>
  <c r="Y2148" i="1"/>
  <c r="B2148" i="1"/>
  <c r="C2148" i="1" s="1"/>
  <c r="CJ2147" i="1"/>
  <c r="CC2147" i="1"/>
  <c r="BV2147" i="1"/>
  <c r="BO2147" i="1"/>
  <c r="BH2147" i="1"/>
  <c r="BA2147" i="1"/>
  <c r="AT2147" i="1"/>
  <c r="AM2147" i="1"/>
  <c r="AF2147" i="1"/>
  <c r="Y2147" i="1"/>
  <c r="B2147" i="1"/>
  <c r="C2147" i="1" s="1"/>
  <c r="CJ2146" i="1"/>
  <c r="CC2146" i="1"/>
  <c r="BV2146" i="1"/>
  <c r="BO2146" i="1"/>
  <c r="BH2146" i="1"/>
  <c r="BA2146" i="1"/>
  <c r="AT2146" i="1"/>
  <c r="AM2146" i="1"/>
  <c r="AF2146" i="1"/>
  <c r="Y2146" i="1"/>
  <c r="B2146" i="1"/>
  <c r="C2146" i="1" s="1"/>
  <c r="CJ2145" i="1"/>
  <c r="CC2145" i="1"/>
  <c r="BV2145" i="1"/>
  <c r="BO2145" i="1"/>
  <c r="BH2145" i="1"/>
  <c r="BA2145" i="1"/>
  <c r="AT2145" i="1"/>
  <c r="AM2145" i="1"/>
  <c r="AF2145" i="1"/>
  <c r="Y2145" i="1"/>
  <c r="B2145" i="1"/>
  <c r="C2145" i="1" s="1"/>
  <c r="CJ2144" i="1"/>
  <c r="CC2144" i="1"/>
  <c r="BV2144" i="1"/>
  <c r="BO2144" i="1"/>
  <c r="BH2144" i="1"/>
  <c r="BA2144" i="1"/>
  <c r="AT2144" i="1"/>
  <c r="AM2144" i="1"/>
  <c r="AF2144" i="1"/>
  <c r="Y2144" i="1"/>
  <c r="B2144" i="1"/>
  <c r="C2144" i="1" s="1"/>
  <c r="CJ2127" i="1"/>
  <c r="CC2127" i="1"/>
  <c r="BV2127" i="1"/>
  <c r="BO2127" i="1"/>
  <c r="BH2127" i="1"/>
  <c r="BA2127" i="1"/>
  <c r="AT2127" i="1"/>
  <c r="AM2127" i="1"/>
  <c r="AF2127" i="1"/>
  <c r="Y2127" i="1"/>
  <c r="B2127" i="1"/>
  <c r="C2127" i="1" s="1"/>
  <c r="CJ2126" i="1"/>
  <c r="CC2126" i="1"/>
  <c r="BV2126" i="1"/>
  <c r="BO2126" i="1"/>
  <c r="BH2126" i="1"/>
  <c r="BA2126" i="1"/>
  <c r="AT2126" i="1"/>
  <c r="AM2126" i="1"/>
  <c r="AF2126" i="1"/>
  <c r="Y2126" i="1"/>
  <c r="B2126" i="1"/>
  <c r="C2126" i="1" s="1"/>
  <c r="CJ2125" i="1"/>
  <c r="CC2125" i="1"/>
  <c r="BV2125" i="1"/>
  <c r="BO2125" i="1"/>
  <c r="BH2125" i="1"/>
  <c r="BA2125" i="1"/>
  <c r="AT2125" i="1"/>
  <c r="AM2125" i="1"/>
  <c r="AF2125" i="1"/>
  <c r="Y2125" i="1"/>
  <c r="B2125" i="1"/>
  <c r="C2125" i="1" s="1"/>
  <c r="CJ2124" i="1"/>
  <c r="CC2124" i="1"/>
  <c r="BV2124" i="1"/>
  <c r="BO2124" i="1"/>
  <c r="BH2124" i="1"/>
  <c r="BA2124" i="1"/>
  <c r="AT2124" i="1"/>
  <c r="AM2124" i="1"/>
  <c r="AF2124" i="1"/>
  <c r="Y2124" i="1"/>
  <c r="B2124" i="1"/>
  <c r="C2124" i="1" s="1"/>
  <c r="CJ2123" i="1"/>
  <c r="CC2123" i="1"/>
  <c r="BV2123" i="1"/>
  <c r="BO2123" i="1"/>
  <c r="BH2123" i="1"/>
  <c r="BA2123" i="1"/>
  <c r="AT2123" i="1"/>
  <c r="AM2123" i="1"/>
  <c r="AF2123" i="1"/>
  <c r="Y2123" i="1"/>
  <c r="B2123" i="1"/>
  <c r="C2123" i="1" s="1"/>
  <c r="CJ2122" i="1"/>
  <c r="CC2122" i="1"/>
  <c r="BV2122" i="1"/>
  <c r="BO2122" i="1"/>
  <c r="BH2122" i="1"/>
  <c r="BA2122" i="1"/>
  <c r="AT2122" i="1"/>
  <c r="AM2122" i="1"/>
  <c r="AF2122" i="1"/>
  <c r="Y2122" i="1"/>
  <c r="B2122" i="1"/>
  <c r="C2122" i="1" s="1"/>
  <c r="CJ2121" i="1"/>
  <c r="CC2121" i="1"/>
  <c r="BV2121" i="1"/>
  <c r="BO2121" i="1"/>
  <c r="BH2121" i="1"/>
  <c r="BA2121" i="1"/>
  <c r="AT2121" i="1"/>
  <c r="AM2121" i="1"/>
  <c r="AF2121" i="1"/>
  <c r="Y2121" i="1"/>
  <c r="B2121" i="1"/>
  <c r="C2121" i="1" s="1"/>
  <c r="CJ2120" i="1"/>
  <c r="CC2120" i="1"/>
  <c r="BV2120" i="1"/>
  <c r="BO2120" i="1"/>
  <c r="BH2120" i="1"/>
  <c r="BA2120" i="1"/>
  <c r="AT2120" i="1"/>
  <c r="AM2120" i="1"/>
  <c r="AF2120" i="1"/>
  <c r="Y2120" i="1"/>
  <c r="B2120" i="1"/>
  <c r="C2120" i="1" s="1"/>
  <c r="CJ2119" i="1"/>
  <c r="CC2119" i="1"/>
  <c r="BV2119" i="1"/>
  <c r="BO2119" i="1"/>
  <c r="BH2119" i="1"/>
  <c r="BA2119" i="1"/>
  <c r="AT2119" i="1"/>
  <c r="AM2119" i="1"/>
  <c r="AF2119" i="1"/>
  <c r="Y2119" i="1"/>
  <c r="B2119" i="1"/>
  <c r="C2119" i="1" s="1"/>
  <c r="CJ2118" i="1"/>
  <c r="CC2118" i="1"/>
  <c r="BV2118" i="1"/>
  <c r="BO2118" i="1"/>
  <c r="BH2118" i="1"/>
  <c r="BA2118" i="1"/>
  <c r="AT2118" i="1"/>
  <c r="AM2118" i="1"/>
  <c r="AF2118" i="1"/>
  <c r="Y2118" i="1"/>
  <c r="B2118" i="1"/>
  <c r="C2118" i="1" s="1"/>
  <c r="CJ2117" i="1"/>
  <c r="CC2117" i="1"/>
  <c r="BV2117" i="1"/>
  <c r="BO2117" i="1"/>
  <c r="BH2117" i="1"/>
  <c r="BA2117" i="1"/>
  <c r="AT2117" i="1"/>
  <c r="AM2117" i="1"/>
  <c r="AF2117" i="1"/>
  <c r="Y2117" i="1"/>
  <c r="B2117" i="1"/>
  <c r="C2117" i="1" s="1"/>
  <c r="CJ2116" i="1"/>
  <c r="CC2116" i="1"/>
  <c r="BV2116" i="1"/>
  <c r="BO2116" i="1"/>
  <c r="BH2116" i="1"/>
  <c r="BA2116" i="1"/>
  <c r="AT2116" i="1"/>
  <c r="AM2116" i="1"/>
  <c r="AF2116" i="1"/>
  <c r="Y2116" i="1"/>
  <c r="B2116" i="1"/>
  <c r="C2116" i="1" s="1"/>
  <c r="CJ2115" i="1"/>
  <c r="CC2115" i="1"/>
  <c r="BV2115" i="1"/>
  <c r="BO2115" i="1"/>
  <c r="BH2115" i="1"/>
  <c r="BA2115" i="1"/>
  <c r="AT2115" i="1"/>
  <c r="AM2115" i="1"/>
  <c r="AF2115" i="1"/>
  <c r="Y2115" i="1"/>
  <c r="B2115" i="1"/>
  <c r="C2115" i="1" s="1"/>
  <c r="CJ2114" i="1"/>
  <c r="CC2114" i="1"/>
  <c r="BV2114" i="1"/>
  <c r="BO2114" i="1"/>
  <c r="BH2114" i="1"/>
  <c r="BA2114" i="1"/>
  <c r="AT2114" i="1"/>
  <c r="AM2114" i="1"/>
  <c r="AF2114" i="1"/>
  <c r="Y2114" i="1"/>
  <c r="B2114" i="1"/>
  <c r="C2114" i="1" s="1"/>
  <c r="Y598" i="12" l="1"/>
  <c r="Y715" i="12"/>
  <c r="Y657" i="12"/>
  <c r="Y569" i="12"/>
  <c r="Y541" i="12"/>
  <c r="Y685" i="12"/>
  <c r="Y627" i="12"/>
  <c r="Y540" i="12"/>
  <c r="W179" i="12"/>
  <c r="Y179" i="12"/>
  <c r="AB18" i="12"/>
  <c r="Z18" i="12"/>
  <c r="AC17" i="12" s="1"/>
  <c r="AA16" i="12"/>
  <c r="C687" i="12"/>
  <c r="E686" i="12"/>
  <c r="X686" i="12" s="1"/>
  <c r="C717" i="12"/>
  <c r="E716" i="12"/>
  <c r="X716" i="12" s="1"/>
  <c r="C659" i="12"/>
  <c r="E658" i="12"/>
  <c r="X658" i="12" s="1"/>
  <c r="C571" i="12"/>
  <c r="E571" i="12" s="1"/>
  <c r="X571" i="12" s="1"/>
  <c r="E570" i="12"/>
  <c r="X570" i="12" s="1"/>
  <c r="C629" i="12"/>
  <c r="E628" i="12"/>
  <c r="X628" i="12" s="1"/>
  <c r="C600" i="12"/>
  <c r="E599" i="12"/>
  <c r="X599" i="12" s="1"/>
  <c r="C180" i="12"/>
  <c r="W2180" i="1"/>
  <c r="W2179" i="1"/>
  <c r="W2120" i="1"/>
  <c r="W2119" i="1"/>
  <c r="W2178" i="1"/>
  <c r="W2157" i="1"/>
  <c r="W2116" i="1"/>
  <c r="W2121" i="1"/>
  <c r="W2149" i="1"/>
  <c r="W2181" i="1"/>
  <c r="W2148" i="1"/>
  <c r="W2118" i="1"/>
  <c r="W2146" i="1"/>
  <c r="W2117" i="1"/>
  <c r="W2145" i="1"/>
  <c r="W2147" i="1"/>
  <c r="W2177" i="1"/>
  <c r="W2144" i="1"/>
  <c r="W2156" i="1"/>
  <c r="W2176" i="1"/>
  <c r="W2155" i="1"/>
  <c r="W2175" i="1"/>
  <c r="W2126" i="1"/>
  <c r="W2154" i="1"/>
  <c r="W2174" i="1"/>
  <c r="W2114" i="1"/>
  <c r="W2125" i="1"/>
  <c r="W2153" i="1"/>
  <c r="W2115" i="1"/>
  <c r="W2124" i="1"/>
  <c r="W2152" i="1"/>
  <c r="W2123" i="1"/>
  <c r="W2151" i="1"/>
  <c r="W2127" i="1"/>
  <c r="W2122" i="1"/>
  <c r="W2150" i="1"/>
  <c r="Y599" i="12" l="1"/>
  <c r="Y570" i="12"/>
  <c r="Y571" i="12"/>
  <c r="Y658" i="12"/>
  <c r="Y686" i="12"/>
  <c r="Y628" i="12"/>
  <c r="Y716" i="12"/>
  <c r="AA17" i="12"/>
  <c r="AB19" i="12"/>
  <c r="Z19" i="12"/>
  <c r="AC18" i="12" s="1"/>
  <c r="C601" i="12"/>
  <c r="E601" i="12" s="1"/>
  <c r="X601" i="12" s="1"/>
  <c r="E600" i="12"/>
  <c r="X600" i="12" s="1"/>
  <c r="C630" i="12"/>
  <c r="E629" i="12"/>
  <c r="X629" i="12" s="1"/>
  <c r="C660" i="12"/>
  <c r="E659" i="12"/>
  <c r="X659" i="12" s="1"/>
  <c r="C718" i="12"/>
  <c r="E717" i="12"/>
  <c r="X717" i="12" s="1"/>
  <c r="C688" i="12"/>
  <c r="E687" i="12"/>
  <c r="X687" i="12" s="1"/>
  <c r="C181" i="12"/>
  <c r="E181" i="12" s="1"/>
  <c r="X181" i="12" s="1"/>
  <c r="E180" i="12"/>
  <c r="X180" i="12" s="1"/>
  <c r="CJ2097" i="1"/>
  <c r="CC2097" i="1"/>
  <c r="BV2097" i="1"/>
  <c r="BO2097" i="1"/>
  <c r="BH2097" i="1"/>
  <c r="BA2097" i="1"/>
  <c r="AT2097" i="1"/>
  <c r="AM2097" i="1"/>
  <c r="AF2097" i="1"/>
  <c r="Y2097" i="1"/>
  <c r="B2097" i="1"/>
  <c r="C2097" i="1" s="1"/>
  <c r="CJ2096" i="1"/>
  <c r="CC2096" i="1"/>
  <c r="BV2096" i="1"/>
  <c r="BO2096" i="1"/>
  <c r="BH2096" i="1"/>
  <c r="BA2096" i="1"/>
  <c r="AT2096" i="1"/>
  <c r="AM2096" i="1"/>
  <c r="AF2096" i="1"/>
  <c r="Y2096" i="1"/>
  <c r="B2096" i="1"/>
  <c r="C2096" i="1" s="1"/>
  <c r="CJ2095" i="1"/>
  <c r="CC2095" i="1"/>
  <c r="BV2095" i="1"/>
  <c r="BO2095" i="1"/>
  <c r="BH2095" i="1"/>
  <c r="BA2095" i="1"/>
  <c r="AT2095" i="1"/>
  <c r="AM2095" i="1"/>
  <c r="AF2095" i="1"/>
  <c r="Y2095" i="1"/>
  <c r="B2095" i="1"/>
  <c r="C2095" i="1" s="1"/>
  <c r="CJ2094" i="1"/>
  <c r="CC2094" i="1"/>
  <c r="BV2094" i="1"/>
  <c r="BO2094" i="1"/>
  <c r="BH2094" i="1"/>
  <c r="BA2094" i="1"/>
  <c r="AT2094" i="1"/>
  <c r="AM2094" i="1"/>
  <c r="AF2094" i="1"/>
  <c r="Y2094" i="1"/>
  <c r="B2094" i="1"/>
  <c r="C2094" i="1" s="1"/>
  <c r="CJ2093" i="1"/>
  <c r="CC2093" i="1"/>
  <c r="BV2093" i="1"/>
  <c r="BO2093" i="1"/>
  <c r="BH2093" i="1"/>
  <c r="BA2093" i="1"/>
  <c r="AT2093" i="1"/>
  <c r="AM2093" i="1"/>
  <c r="AF2093" i="1"/>
  <c r="Y2093" i="1"/>
  <c r="B2093" i="1"/>
  <c r="C2093" i="1" s="1"/>
  <c r="CJ2092" i="1"/>
  <c r="CC2092" i="1"/>
  <c r="BV2092" i="1"/>
  <c r="BO2092" i="1"/>
  <c r="BH2092" i="1"/>
  <c r="BA2092" i="1"/>
  <c r="AT2092" i="1"/>
  <c r="AM2092" i="1"/>
  <c r="AF2092" i="1"/>
  <c r="Y2092" i="1"/>
  <c r="B2092" i="1"/>
  <c r="C2092" i="1" s="1"/>
  <c r="CJ2091" i="1"/>
  <c r="CC2091" i="1"/>
  <c r="BV2091" i="1"/>
  <c r="BO2091" i="1"/>
  <c r="BH2091" i="1"/>
  <c r="BA2091" i="1"/>
  <c r="AT2091" i="1"/>
  <c r="AM2091" i="1"/>
  <c r="AF2091" i="1"/>
  <c r="Y2091" i="1"/>
  <c r="B2091" i="1"/>
  <c r="C2091" i="1" s="1"/>
  <c r="CJ2090" i="1"/>
  <c r="CC2090" i="1"/>
  <c r="BV2090" i="1"/>
  <c r="BO2090" i="1"/>
  <c r="BH2090" i="1"/>
  <c r="BA2090" i="1"/>
  <c r="AT2090" i="1"/>
  <c r="AM2090" i="1"/>
  <c r="AF2090" i="1"/>
  <c r="Y2090" i="1"/>
  <c r="B2090" i="1"/>
  <c r="C2090" i="1" s="1"/>
  <c r="CJ2089" i="1"/>
  <c r="CC2089" i="1"/>
  <c r="BV2089" i="1"/>
  <c r="BO2089" i="1"/>
  <c r="BH2089" i="1"/>
  <c r="BA2089" i="1"/>
  <c r="AT2089" i="1"/>
  <c r="AM2089" i="1"/>
  <c r="AF2089" i="1"/>
  <c r="Y2089" i="1"/>
  <c r="B2089" i="1"/>
  <c r="C2089" i="1" s="1"/>
  <c r="CJ2088" i="1"/>
  <c r="CC2088" i="1"/>
  <c r="BV2088" i="1"/>
  <c r="BO2088" i="1"/>
  <c r="BH2088" i="1"/>
  <c r="BA2088" i="1"/>
  <c r="AT2088" i="1"/>
  <c r="AM2088" i="1"/>
  <c r="AF2088" i="1"/>
  <c r="Y2088" i="1"/>
  <c r="B2088" i="1"/>
  <c r="C2088" i="1" s="1"/>
  <c r="CJ2087" i="1"/>
  <c r="CC2087" i="1"/>
  <c r="BV2087" i="1"/>
  <c r="BO2087" i="1"/>
  <c r="BH2087" i="1"/>
  <c r="BA2087" i="1"/>
  <c r="AT2087" i="1"/>
  <c r="AM2087" i="1"/>
  <c r="AF2087" i="1"/>
  <c r="Y2087" i="1"/>
  <c r="B2087" i="1"/>
  <c r="C2087" i="1" s="1"/>
  <c r="CJ2086" i="1"/>
  <c r="CC2086" i="1"/>
  <c r="BV2086" i="1"/>
  <c r="BO2086" i="1"/>
  <c r="BH2086" i="1"/>
  <c r="BA2086" i="1"/>
  <c r="AT2086" i="1"/>
  <c r="AM2086" i="1"/>
  <c r="AF2086" i="1"/>
  <c r="Y2086" i="1"/>
  <c r="B2086" i="1"/>
  <c r="C2086" i="1" s="1"/>
  <c r="CJ2085" i="1"/>
  <c r="CC2085" i="1"/>
  <c r="BV2085" i="1"/>
  <c r="BO2085" i="1"/>
  <c r="BH2085" i="1"/>
  <c r="BA2085" i="1"/>
  <c r="AT2085" i="1"/>
  <c r="AM2085" i="1"/>
  <c r="AF2085" i="1"/>
  <c r="Y2085" i="1"/>
  <c r="B2085" i="1"/>
  <c r="C2085" i="1" s="1"/>
  <c r="CJ2084" i="1"/>
  <c r="CC2084" i="1"/>
  <c r="BV2084" i="1"/>
  <c r="BO2084" i="1"/>
  <c r="BH2084" i="1"/>
  <c r="BA2084" i="1"/>
  <c r="AT2084" i="1"/>
  <c r="AM2084" i="1"/>
  <c r="AF2084" i="1"/>
  <c r="Y2084" i="1"/>
  <c r="B2084" i="1"/>
  <c r="C2084" i="1" s="1"/>
  <c r="AF2083" i="1"/>
  <c r="Y2083" i="1"/>
  <c r="AF2082" i="1"/>
  <c r="Y2082" i="1"/>
  <c r="AF2081" i="1"/>
  <c r="Y2081" i="1"/>
  <c r="AF2080" i="1"/>
  <c r="Y2080" i="1"/>
  <c r="AF2079" i="1"/>
  <c r="Y2079" i="1"/>
  <c r="AF2078" i="1"/>
  <c r="Y2078" i="1"/>
  <c r="AF2077" i="1"/>
  <c r="Y2077" i="1"/>
  <c r="AF2076" i="1"/>
  <c r="Y2076" i="1"/>
  <c r="AF2075" i="1"/>
  <c r="Y2075" i="1"/>
  <c r="AF2074" i="1"/>
  <c r="Y2074" i="1"/>
  <c r="AF2073" i="1"/>
  <c r="Y2073" i="1"/>
  <c r="AF2072" i="1"/>
  <c r="Y2072" i="1"/>
  <c r="AF2071" i="1"/>
  <c r="Y2071" i="1"/>
  <c r="AF2070" i="1"/>
  <c r="Y2070" i="1"/>
  <c r="AF2069" i="1"/>
  <c r="Y2069" i="1"/>
  <c r="BP24" i="4"/>
  <c r="BI24" i="4"/>
  <c r="BB24" i="4"/>
  <c r="AU24" i="4"/>
  <c r="AN24" i="4"/>
  <c r="AG24" i="4"/>
  <c r="Z24" i="4"/>
  <c r="S24" i="4"/>
  <c r="L24" i="4"/>
  <c r="E24" i="4"/>
  <c r="BP23" i="4"/>
  <c r="BI23" i="4"/>
  <c r="BB23" i="4"/>
  <c r="AU23" i="4"/>
  <c r="AN23" i="4"/>
  <c r="AG23" i="4"/>
  <c r="Z23" i="4"/>
  <c r="S23" i="4"/>
  <c r="L23" i="4"/>
  <c r="E23" i="4"/>
  <c r="BP21" i="4"/>
  <c r="BI21" i="4"/>
  <c r="BB21" i="4"/>
  <c r="AU21" i="4"/>
  <c r="AN21" i="4"/>
  <c r="AG21" i="4"/>
  <c r="Z21" i="4"/>
  <c r="S21" i="4"/>
  <c r="L21" i="4"/>
  <c r="E21" i="4"/>
  <c r="BP20" i="4"/>
  <c r="BI20" i="4"/>
  <c r="BB20" i="4"/>
  <c r="AU20" i="4"/>
  <c r="AN20" i="4"/>
  <c r="AG20" i="4"/>
  <c r="Z20" i="4"/>
  <c r="S20" i="4"/>
  <c r="L20" i="4"/>
  <c r="E20" i="4"/>
  <c r="BP19" i="4"/>
  <c r="BI19" i="4"/>
  <c r="BB19" i="4"/>
  <c r="AU19" i="4"/>
  <c r="AN19" i="4"/>
  <c r="AG19" i="4"/>
  <c r="Z19" i="4"/>
  <c r="S19" i="4"/>
  <c r="L19" i="4"/>
  <c r="E19" i="4"/>
  <c r="BP18" i="4"/>
  <c r="BI18" i="4"/>
  <c r="BB18" i="4"/>
  <c r="AU18" i="4"/>
  <c r="AN18" i="4"/>
  <c r="AG18" i="4"/>
  <c r="Z18" i="4"/>
  <c r="S18" i="4"/>
  <c r="L18" i="4"/>
  <c r="E18" i="4"/>
  <c r="BP17" i="4"/>
  <c r="BI17" i="4"/>
  <c r="BB17" i="4"/>
  <c r="AU17" i="4"/>
  <c r="AN17" i="4"/>
  <c r="AG17" i="4"/>
  <c r="Z17" i="4"/>
  <c r="S17" i="4"/>
  <c r="L17" i="4"/>
  <c r="E17" i="4"/>
  <c r="BP16" i="4"/>
  <c r="BI16" i="4"/>
  <c r="BB16" i="4"/>
  <c r="AU16" i="4"/>
  <c r="AN16" i="4"/>
  <c r="AG16" i="4"/>
  <c r="Z16" i="4"/>
  <c r="S16" i="4"/>
  <c r="L16" i="4"/>
  <c r="E16" i="4"/>
  <c r="BP15" i="4"/>
  <c r="BI15" i="4"/>
  <c r="BB15" i="4"/>
  <c r="AU15" i="4"/>
  <c r="AN15" i="4"/>
  <c r="AG15" i="4"/>
  <c r="Z15" i="4"/>
  <c r="S15" i="4"/>
  <c r="L15" i="4"/>
  <c r="E15" i="4"/>
  <c r="BP14" i="4"/>
  <c r="BI14" i="4"/>
  <c r="BB14" i="4"/>
  <c r="AU14" i="4"/>
  <c r="AN14" i="4"/>
  <c r="AG14" i="4"/>
  <c r="Z14" i="4"/>
  <c r="S14" i="4"/>
  <c r="L14" i="4"/>
  <c r="E14" i="4"/>
  <c r="BP13" i="4"/>
  <c r="BI13" i="4"/>
  <c r="BB13" i="4"/>
  <c r="AU13" i="4"/>
  <c r="AN13" i="4"/>
  <c r="AG13" i="4"/>
  <c r="Z13" i="4"/>
  <c r="S13" i="4"/>
  <c r="L13" i="4"/>
  <c r="E13" i="4"/>
  <c r="BP12" i="4"/>
  <c r="BI12" i="4"/>
  <c r="BB12" i="4"/>
  <c r="AU12" i="4"/>
  <c r="AN12" i="4"/>
  <c r="AG12" i="4"/>
  <c r="Z12" i="4"/>
  <c r="S12" i="4"/>
  <c r="L12" i="4"/>
  <c r="E12" i="4"/>
  <c r="BP11" i="4"/>
  <c r="BI11" i="4"/>
  <c r="BB11" i="4"/>
  <c r="AU11" i="4"/>
  <c r="AN11" i="4"/>
  <c r="AG11" i="4"/>
  <c r="Z11" i="4"/>
  <c r="S11" i="4"/>
  <c r="L11" i="4"/>
  <c r="E11" i="4"/>
  <c r="BP10" i="4"/>
  <c r="BI10" i="4"/>
  <c r="BB10" i="4"/>
  <c r="AU10" i="4"/>
  <c r="AN10" i="4"/>
  <c r="AG10" i="4"/>
  <c r="Z10" i="4"/>
  <c r="S10" i="4"/>
  <c r="L10" i="4"/>
  <c r="E10" i="4"/>
  <c r="BP9" i="4"/>
  <c r="BI9" i="4"/>
  <c r="BB9" i="4"/>
  <c r="AU9" i="4"/>
  <c r="AN9" i="4"/>
  <c r="AG9" i="4"/>
  <c r="Z9" i="4"/>
  <c r="S9" i="4"/>
  <c r="L9" i="4"/>
  <c r="E9" i="4"/>
  <c r="BP8" i="4"/>
  <c r="BI8" i="4"/>
  <c r="BB8" i="4"/>
  <c r="AU8" i="4"/>
  <c r="AN8" i="4"/>
  <c r="AG8" i="4"/>
  <c r="Z8" i="4"/>
  <c r="S8" i="4"/>
  <c r="L8" i="4"/>
  <c r="E8" i="4"/>
  <c r="BP7" i="4"/>
  <c r="BI7" i="4"/>
  <c r="BB7" i="4"/>
  <c r="AU7" i="4"/>
  <c r="AN7" i="4"/>
  <c r="AG7" i="4"/>
  <c r="Z7" i="4"/>
  <c r="S7" i="4"/>
  <c r="L7" i="4"/>
  <c r="E7" i="4"/>
  <c r="BP6" i="4"/>
  <c r="BI6" i="4"/>
  <c r="BB6" i="4"/>
  <c r="AU6" i="4"/>
  <c r="AN6" i="4"/>
  <c r="AG6" i="4"/>
  <c r="Z6" i="4"/>
  <c r="S6" i="4"/>
  <c r="L6" i="4"/>
  <c r="E6" i="4"/>
  <c r="BP5" i="4"/>
  <c r="BI5" i="4"/>
  <c r="BB5" i="4"/>
  <c r="AU5" i="4"/>
  <c r="AN5" i="4"/>
  <c r="AG5" i="4"/>
  <c r="Z5" i="4"/>
  <c r="S5" i="4"/>
  <c r="L5" i="4"/>
  <c r="E5" i="4"/>
  <c r="BP4" i="4"/>
  <c r="BI4" i="4"/>
  <c r="BB4" i="4"/>
  <c r="AU4" i="4"/>
  <c r="AN4" i="4"/>
  <c r="AG4" i="4"/>
  <c r="Z4" i="4"/>
  <c r="S4" i="4"/>
  <c r="L4" i="4"/>
  <c r="E4" i="4"/>
  <c r="BP3" i="4"/>
  <c r="BI3" i="4"/>
  <c r="BB3" i="4"/>
  <c r="AU3" i="4"/>
  <c r="AN3" i="4"/>
  <c r="AG3" i="4"/>
  <c r="Z3" i="4"/>
  <c r="S3" i="4"/>
  <c r="L3" i="4"/>
  <c r="E3" i="4"/>
  <c r="C5" i="4" l="1"/>
  <c r="C11" i="4"/>
  <c r="C17" i="4"/>
  <c r="C24" i="4"/>
  <c r="C6" i="4"/>
  <c r="C12" i="4"/>
  <c r="C18" i="4"/>
  <c r="C10" i="4"/>
  <c r="C16" i="4"/>
  <c r="C9" i="4"/>
  <c r="C21" i="4"/>
  <c r="C8" i="4"/>
  <c r="C14" i="4"/>
  <c r="C20" i="4"/>
  <c r="C7" i="4"/>
  <c r="C13" i="4"/>
  <c r="C19" i="4"/>
  <c r="C4" i="4"/>
  <c r="C23" i="4"/>
  <c r="C3" i="4"/>
  <c r="C15" i="4"/>
  <c r="Y659" i="12"/>
  <c r="Y629" i="12"/>
  <c r="Y600" i="12"/>
  <c r="Y601" i="12"/>
  <c r="Y181" i="12"/>
  <c r="Y687" i="12"/>
  <c r="Y717" i="12"/>
  <c r="W180" i="12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W243" i="12" s="1"/>
  <c r="W244" i="12" s="1"/>
  <c r="W245" i="12" s="1"/>
  <c r="W246" i="12" s="1"/>
  <c r="W247" i="12" s="1"/>
  <c r="W248" i="12" s="1"/>
  <c r="W249" i="12" s="1"/>
  <c r="W250" i="12" s="1"/>
  <c r="W251" i="12" s="1"/>
  <c r="W252" i="12" s="1"/>
  <c r="W253" i="12" s="1"/>
  <c r="W254" i="12" s="1"/>
  <c r="W255" i="12" s="1"/>
  <c r="W256" i="12" s="1"/>
  <c r="W257" i="12" s="1"/>
  <c r="W258" i="12" s="1"/>
  <c r="W259" i="12" s="1"/>
  <c r="W260" i="12" s="1"/>
  <c r="W261" i="12" s="1"/>
  <c r="W262" i="12" s="1"/>
  <c r="W263" i="12" s="1"/>
  <c r="W264" i="12" s="1"/>
  <c r="W265" i="12" s="1"/>
  <c r="W266" i="12" s="1"/>
  <c r="W267" i="12" s="1"/>
  <c r="W268" i="12" s="1"/>
  <c r="W269" i="12" s="1"/>
  <c r="W270" i="12" s="1"/>
  <c r="W271" i="12" s="1"/>
  <c r="W272" i="12" s="1"/>
  <c r="W273" i="12" s="1"/>
  <c r="W274" i="12" s="1"/>
  <c r="W275" i="12" s="1"/>
  <c r="W276" i="12" s="1"/>
  <c r="W277" i="12" s="1"/>
  <c r="W278" i="12" s="1"/>
  <c r="W279" i="12" s="1"/>
  <c r="W280" i="12" s="1"/>
  <c r="W281" i="12" s="1"/>
  <c r="W282" i="12" s="1"/>
  <c r="W283" i="12" s="1"/>
  <c r="W284" i="12" s="1"/>
  <c r="W285" i="12" s="1"/>
  <c r="W286" i="12" s="1"/>
  <c r="W287" i="12" s="1"/>
  <c r="W288" i="12" s="1"/>
  <c r="W289" i="12" s="1"/>
  <c r="W290" i="12" s="1"/>
  <c r="W291" i="12" s="1"/>
  <c r="W292" i="12" s="1"/>
  <c r="W293" i="12" s="1"/>
  <c r="W294" i="12" s="1"/>
  <c r="W295" i="12" s="1"/>
  <c r="W296" i="12" s="1"/>
  <c r="W297" i="12" s="1"/>
  <c r="W298" i="12" s="1"/>
  <c r="W299" i="12" s="1"/>
  <c r="W300" i="12" s="1"/>
  <c r="W301" i="12" s="1"/>
  <c r="W302" i="12" s="1"/>
  <c r="W303" i="12" s="1"/>
  <c r="W304" i="12" s="1"/>
  <c r="W305" i="12" s="1"/>
  <c r="W306" i="12" s="1"/>
  <c r="W307" i="12" s="1"/>
  <c r="W308" i="12" s="1"/>
  <c r="W309" i="12" s="1"/>
  <c r="W310" i="12" s="1"/>
  <c r="W311" i="12" s="1"/>
  <c r="W312" i="12" s="1"/>
  <c r="W313" i="12" s="1"/>
  <c r="W314" i="12" s="1"/>
  <c r="W315" i="12" s="1"/>
  <c r="W316" i="12" s="1"/>
  <c r="W317" i="12" s="1"/>
  <c r="W318" i="12" s="1"/>
  <c r="W319" i="12" s="1"/>
  <c r="W320" i="12" s="1"/>
  <c r="W321" i="12" s="1"/>
  <c r="W322" i="12" s="1"/>
  <c r="W323" i="12" s="1"/>
  <c r="W324" i="12" s="1"/>
  <c r="W325" i="12" s="1"/>
  <c r="W326" i="12" s="1"/>
  <c r="W327" i="12" s="1"/>
  <c r="W328" i="12" s="1"/>
  <c r="W329" i="12" s="1"/>
  <c r="W330" i="12" s="1"/>
  <c r="W331" i="12" s="1"/>
  <c r="W332" i="12" s="1"/>
  <c r="W333" i="12" s="1"/>
  <c r="W334" i="12" s="1"/>
  <c r="W335" i="12" s="1"/>
  <c r="W336" i="12" s="1"/>
  <c r="W337" i="12" s="1"/>
  <c r="W338" i="12" s="1"/>
  <c r="W339" i="12" s="1"/>
  <c r="W340" i="12" s="1"/>
  <c r="W341" i="12" s="1"/>
  <c r="W342" i="12" s="1"/>
  <c r="W343" i="12" s="1"/>
  <c r="W344" i="12" s="1"/>
  <c r="W345" i="12" s="1"/>
  <c r="W346" i="12" s="1"/>
  <c r="W347" i="12" s="1"/>
  <c r="W348" i="12" s="1"/>
  <c r="W349" i="12" s="1"/>
  <c r="W350" i="12" s="1"/>
  <c r="W351" i="12" s="1"/>
  <c r="W352" i="12" s="1"/>
  <c r="W353" i="12" s="1"/>
  <c r="W354" i="12" s="1"/>
  <c r="W355" i="12" s="1"/>
  <c r="W356" i="12" s="1"/>
  <c r="W357" i="12" s="1"/>
  <c r="W358" i="12" s="1"/>
  <c r="W359" i="12" s="1"/>
  <c r="W360" i="12" s="1"/>
  <c r="W361" i="12" s="1"/>
  <c r="W362" i="12" s="1"/>
  <c r="W363" i="12" s="1"/>
  <c r="W364" i="12" s="1"/>
  <c r="W365" i="12" s="1"/>
  <c r="W366" i="12" s="1"/>
  <c r="W367" i="12" s="1"/>
  <c r="W368" i="12" s="1"/>
  <c r="W369" i="12" s="1"/>
  <c r="W370" i="12" s="1"/>
  <c r="W371" i="12" s="1"/>
  <c r="W372" i="12" s="1"/>
  <c r="W373" i="12" s="1"/>
  <c r="W374" i="12" s="1"/>
  <c r="W375" i="12" s="1"/>
  <c r="W376" i="12" s="1"/>
  <c r="W377" i="12" s="1"/>
  <c r="W378" i="12" s="1"/>
  <c r="W379" i="12" s="1"/>
  <c r="W380" i="12" s="1"/>
  <c r="W381" i="12" s="1"/>
  <c r="W382" i="12" s="1"/>
  <c r="W383" i="12" s="1"/>
  <c r="W384" i="12" s="1"/>
  <c r="W385" i="12" s="1"/>
  <c r="W386" i="12" s="1"/>
  <c r="W387" i="12" s="1"/>
  <c r="W388" i="12" s="1"/>
  <c r="W389" i="12" s="1"/>
  <c r="W390" i="12" s="1"/>
  <c r="W391" i="12" s="1"/>
  <c r="W392" i="12" s="1"/>
  <c r="W393" i="12" s="1"/>
  <c r="W394" i="12" s="1"/>
  <c r="W395" i="12" s="1"/>
  <c r="W396" i="12" s="1"/>
  <c r="W397" i="12" s="1"/>
  <c r="W398" i="12" s="1"/>
  <c r="W399" i="12" s="1"/>
  <c r="W400" i="12" s="1"/>
  <c r="W401" i="12" s="1"/>
  <c r="W402" i="12" s="1"/>
  <c r="W403" i="12" s="1"/>
  <c r="W404" i="12" s="1"/>
  <c r="W405" i="12" s="1"/>
  <c r="W406" i="12" s="1"/>
  <c r="W407" i="12" s="1"/>
  <c r="W408" i="12" s="1"/>
  <c r="W409" i="12" s="1"/>
  <c r="W410" i="12" s="1"/>
  <c r="W411" i="12" s="1"/>
  <c r="W412" i="12" s="1"/>
  <c r="W413" i="12" s="1"/>
  <c r="W414" i="12" s="1"/>
  <c r="W415" i="12" s="1"/>
  <c r="W416" i="12" s="1"/>
  <c r="W417" i="12" s="1"/>
  <c r="W418" i="12" s="1"/>
  <c r="W419" i="12" s="1"/>
  <c r="W420" i="12" s="1"/>
  <c r="W421" i="12" s="1"/>
  <c r="W422" i="12" s="1"/>
  <c r="W423" i="12" s="1"/>
  <c r="W424" i="12" s="1"/>
  <c r="W425" i="12" s="1"/>
  <c r="W426" i="12" s="1"/>
  <c r="W427" i="12" s="1"/>
  <c r="W428" i="12" s="1"/>
  <c r="W429" i="12" s="1"/>
  <c r="W430" i="12" s="1"/>
  <c r="W431" i="12" s="1"/>
  <c r="W432" i="12" s="1"/>
  <c r="W433" i="12" s="1"/>
  <c r="W434" i="12" s="1"/>
  <c r="W435" i="12" s="1"/>
  <c r="W436" i="12" s="1"/>
  <c r="W437" i="12" s="1"/>
  <c r="W438" i="12" s="1"/>
  <c r="W439" i="12" s="1"/>
  <c r="W440" i="12" s="1"/>
  <c r="W441" i="12" s="1"/>
  <c r="W442" i="12" s="1"/>
  <c r="W443" i="12" s="1"/>
  <c r="W444" i="12" s="1"/>
  <c r="W445" i="12" s="1"/>
  <c r="W446" i="12" s="1"/>
  <c r="W447" i="12" s="1"/>
  <c r="W448" i="12" s="1"/>
  <c r="W449" i="12" s="1"/>
  <c r="W450" i="12" s="1"/>
  <c r="W451" i="12" s="1"/>
  <c r="W452" i="12" s="1"/>
  <c r="W453" i="12" s="1"/>
  <c r="W454" i="12" s="1"/>
  <c r="W455" i="12" s="1"/>
  <c r="W456" i="12" s="1"/>
  <c r="W457" i="12" s="1"/>
  <c r="W458" i="12" s="1"/>
  <c r="W459" i="12" s="1"/>
  <c r="W460" i="12" s="1"/>
  <c r="W461" i="12" s="1"/>
  <c r="W462" i="12" s="1"/>
  <c r="W463" i="12" s="1"/>
  <c r="W464" i="12" s="1"/>
  <c r="W465" i="12" s="1"/>
  <c r="W466" i="12" s="1"/>
  <c r="W467" i="12" s="1"/>
  <c r="W468" i="12" s="1"/>
  <c r="W469" i="12" s="1"/>
  <c r="W470" i="12" s="1"/>
  <c r="W471" i="12" s="1"/>
  <c r="W472" i="12" s="1"/>
  <c r="W473" i="12" s="1"/>
  <c r="W474" i="12" s="1"/>
  <c r="W475" i="12" s="1"/>
  <c r="W476" i="12" s="1"/>
  <c r="W477" i="12" s="1"/>
  <c r="W478" i="12" s="1"/>
  <c r="W479" i="12" s="1"/>
  <c r="W480" i="12" s="1"/>
  <c r="W481" i="12" s="1"/>
  <c r="W482" i="12" s="1"/>
  <c r="W483" i="12" s="1"/>
  <c r="W484" i="12" s="1"/>
  <c r="W485" i="12" s="1"/>
  <c r="W486" i="12" s="1"/>
  <c r="W487" i="12" s="1"/>
  <c r="W488" i="12" s="1"/>
  <c r="W489" i="12" s="1"/>
  <c r="W490" i="12" s="1"/>
  <c r="W491" i="12" s="1"/>
  <c r="W492" i="12" s="1"/>
  <c r="W493" i="12" s="1"/>
  <c r="W494" i="12" s="1"/>
  <c r="W495" i="12" s="1"/>
  <c r="W496" i="12" s="1"/>
  <c r="W497" i="12" s="1"/>
  <c r="W498" i="12" s="1"/>
  <c r="W499" i="12" s="1"/>
  <c r="W500" i="12" s="1"/>
  <c r="W501" i="12" s="1"/>
  <c r="W502" i="12" s="1"/>
  <c r="W503" i="12" s="1"/>
  <c r="W504" i="12" s="1"/>
  <c r="W505" i="12" s="1"/>
  <c r="W506" i="12" s="1"/>
  <c r="W507" i="12" s="1"/>
  <c r="W508" i="12" s="1"/>
  <c r="W509" i="12" s="1"/>
  <c r="W510" i="12" s="1"/>
  <c r="W511" i="12" s="1"/>
  <c r="W512" i="12" s="1"/>
  <c r="W513" i="12" s="1"/>
  <c r="W514" i="12" s="1"/>
  <c r="W515" i="12" s="1"/>
  <c r="W516" i="12" s="1"/>
  <c r="W517" i="12" s="1"/>
  <c r="W518" i="12" s="1"/>
  <c r="W519" i="12" s="1"/>
  <c r="W520" i="12" s="1"/>
  <c r="W521" i="12" s="1"/>
  <c r="W522" i="12" s="1"/>
  <c r="W523" i="12" s="1"/>
  <c r="W524" i="12" s="1"/>
  <c r="W525" i="12" s="1"/>
  <c r="W526" i="12" s="1"/>
  <c r="W527" i="12" s="1"/>
  <c r="W528" i="12" s="1"/>
  <c r="W529" i="12" s="1"/>
  <c r="W530" i="12" s="1"/>
  <c r="W531" i="12" s="1"/>
  <c r="W532" i="12" s="1"/>
  <c r="W533" i="12" s="1"/>
  <c r="W534" i="12" s="1"/>
  <c r="W535" i="12" s="1"/>
  <c r="W536" i="12" s="1"/>
  <c r="W537" i="12" s="1"/>
  <c r="W538" i="12" s="1"/>
  <c r="W539" i="12" s="1"/>
  <c r="W540" i="12" s="1"/>
  <c r="W541" i="12" s="1"/>
  <c r="W542" i="12" s="1"/>
  <c r="W543" i="12" s="1"/>
  <c r="W544" i="12" s="1"/>
  <c r="W545" i="12" s="1"/>
  <c r="W546" i="12" s="1"/>
  <c r="W547" i="12" s="1"/>
  <c r="W548" i="12" s="1"/>
  <c r="W549" i="12" s="1"/>
  <c r="W550" i="12" s="1"/>
  <c r="W551" i="12" s="1"/>
  <c r="W552" i="12" s="1"/>
  <c r="W553" i="12" s="1"/>
  <c r="W554" i="12" s="1"/>
  <c r="W555" i="12" s="1"/>
  <c r="W556" i="12" s="1"/>
  <c r="W557" i="12" s="1"/>
  <c r="W558" i="12" s="1"/>
  <c r="W559" i="12" s="1"/>
  <c r="W560" i="12" s="1"/>
  <c r="W561" i="12" s="1"/>
  <c r="W562" i="12" s="1"/>
  <c r="W563" i="12" s="1"/>
  <c r="W564" i="12" s="1"/>
  <c r="W565" i="12" s="1"/>
  <c r="W566" i="12" s="1"/>
  <c r="W567" i="12" s="1"/>
  <c r="W568" i="12" s="1"/>
  <c r="W569" i="12" s="1"/>
  <c r="W570" i="12" s="1"/>
  <c r="W571" i="12" s="1"/>
  <c r="W572" i="12" s="1"/>
  <c r="W573" i="12" s="1"/>
  <c r="W574" i="12" s="1"/>
  <c r="W575" i="12" s="1"/>
  <c r="W576" i="12" s="1"/>
  <c r="W577" i="12" s="1"/>
  <c r="W578" i="12" s="1"/>
  <c r="W579" i="12" s="1"/>
  <c r="W580" i="12" s="1"/>
  <c r="W581" i="12" s="1"/>
  <c r="W582" i="12" s="1"/>
  <c r="W583" i="12" s="1"/>
  <c r="W584" i="12" s="1"/>
  <c r="W585" i="12" s="1"/>
  <c r="W586" i="12" s="1"/>
  <c r="W587" i="12" s="1"/>
  <c r="W588" i="12" s="1"/>
  <c r="W589" i="12" s="1"/>
  <c r="W590" i="12" s="1"/>
  <c r="W591" i="12" s="1"/>
  <c r="W592" i="12" s="1"/>
  <c r="W593" i="12" s="1"/>
  <c r="W594" i="12" s="1"/>
  <c r="W595" i="12" s="1"/>
  <c r="W596" i="12" s="1"/>
  <c r="W597" i="12" s="1"/>
  <c r="W598" i="12" s="1"/>
  <c r="W599" i="12" s="1"/>
  <c r="W600" i="12" s="1"/>
  <c r="W601" i="12" s="1"/>
  <c r="W602" i="12" s="1"/>
  <c r="W603" i="12" s="1"/>
  <c r="W604" i="12" s="1"/>
  <c r="W605" i="12" s="1"/>
  <c r="W606" i="12" s="1"/>
  <c r="W607" i="12" s="1"/>
  <c r="W608" i="12" s="1"/>
  <c r="W609" i="12" s="1"/>
  <c r="W610" i="12" s="1"/>
  <c r="W611" i="12" s="1"/>
  <c r="W612" i="12" s="1"/>
  <c r="W613" i="12" s="1"/>
  <c r="W614" i="12" s="1"/>
  <c r="W615" i="12" s="1"/>
  <c r="W616" i="12" s="1"/>
  <c r="W617" i="12" s="1"/>
  <c r="W618" i="12" s="1"/>
  <c r="W619" i="12" s="1"/>
  <c r="W620" i="12" s="1"/>
  <c r="W621" i="12" s="1"/>
  <c r="W622" i="12" s="1"/>
  <c r="W623" i="12" s="1"/>
  <c r="W624" i="12" s="1"/>
  <c r="W625" i="12" s="1"/>
  <c r="W626" i="12" s="1"/>
  <c r="W627" i="12" s="1"/>
  <c r="W628" i="12" s="1"/>
  <c r="W629" i="12" s="1"/>
  <c r="Y180" i="12"/>
  <c r="AB20" i="12"/>
  <c r="Z20" i="12"/>
  <c r="AC19" i="12" s="1"/>
  <c r="AA18" i="12"/>
  <c r="E688" i="12"/>
  <c r="X688" i="12" s="1"/>
  <c r="C689" i="12"/>
  <c r="C719" i="12"/>
  <c r="E718" i="12"/>
  <c r="X718" i="12" s="1"/>
  <c r="C661" i="12"/>
  <c r="E661" i="12" s="1"/>
  <c r="X661" i="12" s="1"/>
  <c r="E660" i="12"/>
  <c r="X660" i="12" s="1"/>
  <c r="E630" i="12"/>
  <c r="X630" i="12" s="1"/>
  <c r="C631" i="12"/>
  <c r="E631" i="12" s="1"/>
  <c r="X631" i="12" s="1"/>
  <c r="W2093" i="1"/>
  <c r="W2085" i="1"/>
  <c r="W2087" i="1"/>
  <c r="W2084" i="1"/>
  <c r="W2097" i="1"/>
  <c r="W2096" i="1"/>
  <c r="W2094" i="1"/>
  <c r="W2095" i="1"/>
  <c r="W2091" i="1"/>
  <c r="W2092" i="1"/>
  <c r="W2090" i="1"/>
  <c r="W2089" i="1"/>
  <c r="W2088" i="1"/>
  <c r="W2086" i="1"/>
  <c r="CJ2143" i="1"/>
  <c r="CC2143" i="1"/>
  <c r="BV2143" i="1"/>
  <c r="BO2143" i="1"/>
  <c r="BH2143" i="1"/>
  <c r="BA2143" i="1"/>
  <c r="AT2143" i="1"/>
  <c r="AM2143" i="1"/>
  <c r="AF2143" i="1"/>
  <c r="Y2143" i="1"/>
  <c r="B2143" i="1"/>
  <c r="C2143" i="1" s="1"/>
  <c r="CJ2142" i="1"/>
  <c r="CC2142" i="1"/>
  <c r="BV2142" i="1"/>
  <c r="BO2142" i="1"/>
  <c r="BH2142" i="1"/>
  <c r="BA2142" i="1"/>
  <c r="AT2142" i="1"/>
  <c r="AM2142" i="1"/>
  <c r="AF2142" i="1"/>
  <c r="Y2142" i="1"/>
  <c r="B2142" i="1"/>
  <c r="C2142" i="1" s="1"/>
  <c r="CJ2141" i="1"/>
  <c r="CC2141" i="1"/>
  <c r="BV2141" i="1"/>
  <c r="BO2141" i="1"/>
  <c r="BH2141" i="1"/>
  <c r="BA2141" i="1"/>
  <c r="AT2141" i="1"/>
  <c r="AM2141" i="1"/>
  <c r="AF2141" i="1"/>
  <c r="Y2141" i="1"/>
  <c r="B2141" i="1"/>
  <c r="C2141" i="1" s="1"/>
  <c r="CJ2140" i="1"/>
  <c r="CC2140" i="1"/>
  <c r="BV2140" i="1"/>
  <c r="BO2140" i="1"/>
  <c r="BH2140" i="1"/>
  <c r="BA2140" i="1"/>
  <c r="AT2140" i="1"/>
  <c r="AM2140" i="1"/>
  <c r="AF2140" i="1"/>
  <c r="Y2140" i="1"/>
  <c r="B2140" i="1"/>
  <c r="C2140" i="1" s="1"/>
  <c r="CJ2139" i="1"/>
  <c r="CC2139" i="1"/>
  <c r="BV2139" i="1"/>
  <c r="BO2139" i="1"/>
  <c r="BH2139" i="1"/>
  <c r="BA2139" i="1"/>
  <c r="AT2139" i="1"/>
  <c r="AM2139" i="1"/>
  <c r="AF2139" i="1"/>
  <c r="Y2139" i="1"/>
  <c r="B2139" i="1"/>
  <c r="C2139" i="1" s="1"/>
  <c r="CJ2138" i="1"/>
  <c r="CC2138" i="1"/>
  <c r="BV2138" i="1"/>
  <c r="BO2138" i="1"/>
  <c r="BH2138" i="1"/>
  <c r="BA2138" i="1"/>
  <c r="AT2138" i="1"/>
  <c r="AM2138" i="1"/>
  <c r="AF2138" i="1"/>
  <c r="Y2138" i="1"/>
  <c r="B2138" i="1"/>
  <c r="C2138" i="1" s="1"/>
  <c r="CJ2137" i="1"/>
  <c r="CC2137" i="1"/>
  <c r="BV2137" i="1"/>
  <c r="BO2137" i="1"/>
  <c r="BH2137" i="1"/>
  <c r="BA2137" i="1"/>
  <c r="AT2137" i="1"/>
  <c r="AM2137" i="1"/>
  <c r="AF2137" i="1"/>
  <c r="Y2137" i="1"/>
  <c r="B2137" i="1"/>
  <c r="C2137" i="1" s="1"/>
  <c r="CJ2136" i="1"/>
  <c r="CC2136" i="1"/>
  <c r="BV2136" i="1"/>
  <c r="BO2136" i="1"/>
  <c r="BH2136" i="1"/>
  <c r="BA2136" i="1"/>
  <c r="AT2136" i="1"/>
  <c r="AM2136" i="1"/>
  <c r="AF2136" i="1"/>
  <c r="Y2136" i="1"/>
  <c r="B2136" i="1"/>
  <c r="C2136" i="1" s="1"/>
  <c r="CJ2135" i="1"/>
  <c r="CC2135" i="1"/>
  <c r="BV2135" i="1"/>
  <c r="BO2135" i="1"/>
  <c r="BH2135" i="1"/>
  <c r="BA2135" i="1"/>
  <c r="AT2135" i="1"/>
  <c r="AM2135" i="1"/>
  <c r="AF2135" i="1"/>
  <c r="Y2135" i="1"/>
  <c r="B2135" i="1"/>
  <c r="C2135" i="1" s="1"/>
  <c r="CJ2134" i="1"/>
  <c r="CC2134" i="1"/>
  <c r="BV2134" i="1"/>
  <c r="BO2134" i="1"/>
  <c r="BH2134" i="1"/>
  <c r="BA2134" i="1"/>
  <c r="AT2134" i="1"/>
  <c r="AM2134" i="1"/>
  <c r="AF2134" i="1"/>
  <c r="Y2134" i="1"/>
  <c r="B2134" i="1"/>
  <c r="C2134" i="1" s="1"/>
  <c r="CJ2133" i="1"/>
  <c r="CC2133" i="1"/>
  <c r="BV2133" i="1"/>
  <c r="BO2133" i="1"/>
  <c r="BH2133" i="1"/>
  <c r="BA2133" i="1"/>
  <c r="AT2133" i="1"/>
  <c r="AM2133" i="1"/>
  <c r="AF2133" i="1"/>
  <c r="Y2133" i="1"/>
  <c r="B2133" i="1"/>
  <c r="C2133" i="1" s="1"/>
  <c r="CJ2132" i="1"/>
  <c r="CC2132" i="1"/>
  <c r="BV2132" i="1"/>
  <c r="BO2132" i="1"/>
  <c r="BH2132" i="1"/>
  <c r="BA2132" i="1"/>
  <c r="AT2132" i="1"/>
  <c r="AM2132" i="1"/>
  <c r="AF2132" i="1"/>
  <c r="Y2132" i="1"/>
  <c r="B2132" i="1"/>
  <c r="C2132" i="1" s="1"/>
  <c r="CJ2131" i="1"/>
  <c r="CC2131" i="1"/>
  <c r="BV2131" i="1"/>
  <c r="BO2131" i="1"/>
  <c r="BH2131" i="1"/>
  <c r="BA2131" i="1"/>
  <c r="AT2131" i="1"/>
  <c r="AM2131" i="1"/>
  <c r="AF2131" i="1"/>
  <c r="Y2131" i="1"/>
  <c r="B2131" i="1"/>
  <c r="C2131" i="1" s="1"/>
  <c r="CJ2130" i="1"/>
  <c r="CC2130" i="1"/>
  <c r="BV2130" i="1"/>
  <c r="BO2130" i="1"/>
  <c r="BH2130" i="1"/>
  <c r="BA2130" i="1"/>
  <c r="AT2130" i="1"/>
  <c r="AM2130" i="1"/>
  <c r="AF2130" i="1"/>
  <c r="Y2130" i="1"/>
  <c r="B2130" i="1"/>
  <c r="C2130" i="1" s="1"/>
  <c r="CJ2129" i="1"/>
  <c r="CC2129" i="1"/>
  <c r="BV2129" i="1"/>
  <c r="BO2129" i="1"/>
  <c r="BH2129" i="1"/>
  <c r="BA2129" i="1"/>
  <c r="AT2129" i="1"/>
  <c r="AM2129" i="1"/>
  <c r="AF2129" i="1"/>
  <c r="Y2129" i="1"/>
  <c r="B2129" i="1"/>
  <c r="C2129" i="1" s="1"/>
  <c r="CJ2128" i="1"/>
  <c r="CC2128" i="1"/>
  <c r="BV2128" i="1"/>
  <c r="BO2128" i="1"/>
  <c r="BH2128" i="1"/>
  <c r="BA2128" i="1"/>
  <c r="AT2128" i="1"/>
  <c r="AM2128" i="1"/>
  <c r="AF2128" i="1"/>
  <c r="Y2128" i="1"/>
  <c r="B2128" i="1"/>
  <c r="C212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Y718" i="12" l="1"/>
  <c r="Y688" i="12"/>
  <c r="Y661" i="12"/>
  <c r="Y631" i="12"/>
  <c r="W630" i="12"/>
  <c r="W631" i="12" s="1"/>
  <c r="W632" i="12" s="1"/>
  <c r="W633" i="12" s="1"/>
  <c r="W634" i="12" s="1"/>
  <c r="W635" i="12" s="1"/>
  <c r="W636" i="12" s="1"/>
  <c r="W637" i="12" s="1"/>
  <c r="W638" i="12" s="1"/>
  <c r="W639" i="12" s="1"/>
  <c r="W640" i="12" s="1"/>
  <c r="W641" i="12" s="1"/>
  <c r="W642" i="12" s="1"/>
  <c r="W643" i="12" s="1"/>
  <c r="W644" i="12" s="1"/>
  <c r="W645" i="12" s="1"/>
  <c r="W646" i="12" s="1"/>
  <c r="W647" i="12" s="1"/>
  <c r="W648" i="12" s="1"/>
  <c r="W649" i="12" s="1"/>
  <c r="W650" i="12" s="1"/>
  <c r="W651" i="12" s="1"/>
  <c r="W652" i="12" s="1"/>
  <c r="W653" i="12" s="1"/>
  <c r="W654" i="12" s="1"/>
  <c r="W655" i="12" s="1"/>
  <c r="W656" i="12" s="1"/>
  <c r="W657" i="12" s="1"/>
  <c r="W658" i="12" s="1"/>
  <c r="W659" i="12" s="1"/>
  <c r="W660" i="12" s="1"/>
  <c r="W661" i="12" s="1"/>
  <c r="W662" i="12" s="1"/>
  <c r="W663" i="12" s="1"/>
  <c r="W664" i="12" s="1"/>
  <c r="W665" i="12" s="1"/>
  <c r="W666" i="12" s="1"/>
  <c r="W667" i="12" s="1"/>
  <c r="W668" i="12" s="1"/>
  <c r="W669" i="12" s="1"/>
  <c r="W670" i="12" s="1"/>
  <c r="W671" i="12" s="1"/>
  <c r="W672" i="12" s="1"/>
  <c r="W673" i="12" s="1"/>
  <c r="W674" i="12" s="1"/>
  <c r="W675" i="12" s="1"/>
  <c r="W676" i="12" s="1"/>
  <c r="W677" i="12" s="1"/>
  <c r="W678" i="12" s="1"/>
  <c r="W679" i="12" s="1"/>
  <c r="W680" i="12" s="1"/>
  <c r="W681" i="12" s="1"/>
  <c r="W682" i="12" s="1"/>
  <c r="W683" i="12" s="1"/>
  <c r="W684" i="12" s="1"/>
  <c r="W685" i="12" s="1"/>
  <c r="W686" i="12" s="1"/>
  <c r="W687" i="12" s="1"/>
  <c r="W688" i="12" s="1"/>
  <c r="Y660" i="12"/>
  <c r="AA19" i="12"/>
  <c r="AB21" i="12"/>
  <c r="Z21" i="12"/>
  <c r="AC20" i="12" s="1"/>
  <c r="C720" i="12"/>
  <c r="E719" i="12"/>
  <c r="X719" i="12" s="1"/>
  <c r="C690" i="12"/>
  <c r="E689" i="12"/>
  <c r="X689" i="12" s="1"/>
  <c r="W2129" i="1"/>
  <c r="W2135" i="1"/>
  <c r="W2141" i="1"/>
  <c r="W2142" i="1"/>
  <c r="W2143" i="1"/>
  <c r="W2130" i="1"/>
  <c r="W2136" i="1"/>
  <c r="W2128" i="1"/>
  <c r="W2134" i="1"/>
  <c r="W2140" i="1"/>
  <c r="W2133" i="1"/>
  <c r="W2139" i="1"/>
  <c r="W2132" i="1"/>
  <c r="W2138" i="1"/>
  <c r="W2131" i="1"/>
  <c r="W2137" i="1"/>
  <c r="Y630" i="12" l="1"/>
  <c r="Y719" i="12"/>
  <c r="W689" i="12"/>
  <c r="Y689" i="12"/>
  <c r="Z22" i="12"/>
  <c r="AC21" i="12" s="1"/>
  <c r="AB22" i="12"/>
  <c r="AA20" i="12"/>
  <c r="C691" i="12"/>
  <c r="E691" i="12" s="1"/>
  <c r="X691" i="12" s="1"/>
  <c r="E690" i="12"/>
  <c r="X690" i="12" s="1"/>
  <c r="C721" i="12"/>
  <c r="E721" i="12" s="1"/>
  <c r="X721" i="12" s="1"/>
  <c r="E720" i="12"/>
  <c r="X720" i="12" s="1"/>
  <c r="E3" i="7"/>
  <c r="E4" i="7"/>
  <c r="E5" i="7"/>
  <c r="E6" i="7"/>
  <c r="E7" i="7"/>
  <c r="E8" i="7"/>
  <c r="E9" i="7"/>
  <c r="Y720" i="12" l="1"/>
  <c r="Y721" i="12"/>
  <c r="Y691" i="12"/>
  <c r="W690" i="12"/>
  <c r="W691" i="12" s="1"/>
  <c r="W692" i="12" s="1"/>
  <c r="W693" i="12" s="1"/>
  <c r="W694" i="12" s="1"/>
  <c r="W695" i="12" s="1"/>
  <c r="W696" i="12" s="1"/>
  <c r="W697" i="12" s="1"/>
  <c r="W698" i="12" s="1"/>
  <c r="W699" i="12" s="1"/>
  <c r="W700" i="12" s="1"/>
  <c r="W701" i="12" s="1"/>
  <c r="W702" i="12" s="1"/>
  <c r="W703" i="12" s="1"/>
  <c r="W704" i="12" s="1"/>
  <c r="W705" i="12" s="1"/>
  <c r="W706" i="12" s="1"/>
  <c r="W707" i="12" s="1"/>
  <c r="W708" i="12" s="1"/>
  <c r="W709" i="12" s="1"/>
  <c r="W710" i="12" s="1"/>
  <c r="W711" i="12" s="1"/>
  <c r="W712" i="12" s="1"/>
  <c r="W713" i="12" s="1"/>
  <c r="W714" i="12" s="1"/>
  <c r="W715" i="12" s="1"/>
  <c r="W716" i="12" s="1"/>
  <c r="W717" i="12" s="1"/>
  <c r="W718" i="12" s="1"/>
  <c r="W719" i="12" s="1"/>
  <c r="W720" i="12" s="1"/>
  <c r="W721" i="12" s="1"/>
  <c r="Y690" i="12"/>
  <c r="AA21" i="12"/>
  <c r="AB23" i="12"/>
  <c r="Z23" i="12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CJ2173" i="1"/>
  <c r="CC2173" i="1"/>
  <c r="BV2173" i="1"/>
  <c r="BO2173" i="1"/>
  <c r="BH2173" i="1"/>
  <c r="BA2173" i="1"/>
  <c r="AT2173" i="1"/>
  <c r="AM2173" i="1"/>
  <c r="AF2173" i="1"/>
  <c r="B2173" i="1"/>
  <c r="C2173" i="1" s="1"/>
  <c r="CJ2172" i="1"/>
  <c r="CC2172" i="1"/>
  <c r="BV2172" i="1"/>
  <c r="BO2172" i="1"/>
  <c r="BH2172" i="1"/>
  <c r="BA2172" i="1"/>
  <c r="AT2172" i="1"/>
  <c r="AM2172" i="1"/>
  <c r="AF2172" i="1"/>
  <c r="B2172" i="1"/>
  <c r="C2172" i="1" s="1"/>
  <c r="CJ2171" i="1"/>
  <c r="CC2171" i="1"/>
  <c r="BV2171" i="1"/>
  <c r="BO2171" i="1"/>
  <c r="BH2171" i="1"/>
  <c r="BA2171" i="1"/>
  <c r="AT2171" i="1"/>
  <c r="AM2171" i="1"/>
  <c r="AF2171" i="1"/>
  <c r="B2171" i="1"/>
  <c r="C2171" i="1" s="1"/>
  <c r="CJ2170" i="1"/>
  <c r="CC2170" i="1"/>
  <c r="BV2170" i="1"/>
  <c r="BO2170" i="1"/>
  <c r="BH2170" i="1"/>
  <c r="BA2170" i="1"/>
  <c r="AT2170" i="1"/>
  <c r="AM2170" i="1"/>
  <c r="AF2170" i="1"/>
  <c r="B2170" i="1"/>
  <c r="C2170" i="1" s="1"/>
  <c r="CJ2169" i="1"/>
  <c r="CC2169" i="1"/>
  <c r="BV2169" i="1"/>
  <c r="BO2169" i="1"/>
  <c r="BH2169" i="1"/>
  <c r="BA2169" i="1"/>
  <c r="AT2169" i="1"/>
  <c r="AM2169" i="1"/>
  <c r="AF2169" i="1"/>
  <c r="B2169" i="1"/>
  <c r="C2169" i="1" s="1"/>
  <c r="CJ2168" i="1"/>
  <c r="CC2168" i="1"/>
  <c r="BV2168" i="1"/>
  <c r="BO2168" i="1"/>
  <c r="BH2168" i="1"/>
  <c r="BA2168" i="1"/>
  <c r="AT2168" i="1"/>
  <c r="AM2168" i="1"/>
  <c r="AF2168" i="1"/>
  <c r="B2168" i="1"/>
  <c r="C2168" i="1" s="1"/>
  <c r="CJ2167" i="1"/>
  <c r="CC2167" i="1"/>
  <c r="BV2167" i="1"/>
  <c r="BO2167" i="1"/>
  <c r="BH2167" i="1"/>
  <c r="BA2167" i="1"/>
  <c r="AT2167" i="1"/>
  <c r="AM2167" i="1"/>
  <c r="AF2167" i="1"/>
  <c r="B2167" i="1"/>
  <c r="C2167" i="1" s="1"/>
  <c r="CJ2166" i="1"/>
  <c r="CC2166" i="1"/>
  <c r="BV2166" i="1"/>
  <c r="BO2166" i="1"/>
  <c r="BH2166" i="1"/>
  <c r="BA2166" i="1"/>
  <c r="AT2166" i="1"/>
  <c r="AM2166" i="1"/>
  <c r="AF2166" i="1"/>
  <c r="B2166" i="1"/>
  <c r="C2166" i="1" s="1"/>
  <c r="CJ2165" i="1"/>
  <c r="CC2165" i="1"/>
  <c r="BV2165" i="1"/>
  <c r="BO2165" i="1"/>
  <c r="BH2165" i="1"/>
  <c r="BA2165" i="1"/>
  <c r="AT2165" i="1"/>
  <c r="AM2165" i="1"/>
  <c r="AF2165" i="1"/>
  <c r="B2165" i="1"/>
  <c r="C2165" i="1" s="1"/>
  <c r="CJ2164" i="1"/>
  <c r="CC2164" i="1"/>
  <c r="BV2164" i="1"/>
  <c r="BO2164" i="1"/>
  <c r="BH2164" i="1"/>
  <c r="BA2164" i="1"/>
  <c r="AT2164" i="1"/>
  <c r="AM2164" i="1"/>
  <c r="AF2164" i="1"/>
  <c r="B2164" i="1"/>
  <c r="C2164" i="1" s="1"/>
  <c r="CJ2163" i="1"/>
  <c r="CC2163" i="1"/>
  <c r="BV2163" i="1"/>
  <c r="BO2163" i="1"/>
  <c r="BH2163" i="1"/>
  <c r="BA2163" i="1"/>
  <c r="AT2163" i="1"/>
  <c r="AM2163" i="1"/>
  <c r="AF2163" i="1"/>
  <c r="B2163" i="1"/>
  <c r="C2163" i="1" s="1"/>
  <c r="CJ2162" i="1"/>
  <c r="CC2162" i="1"/>
  <c r="BV2162" i="1"/>
  <c r="BO2162" i="1"/>
  <c r="BH2162" i="1"/>
  <c r="BA2162" i="1"/>
  <c r="AT2162" i="1"/>
  <c r="AM2162" i="1"/>
  <c r="AF2162" i="1"/>
  <c r="B2162" i="1"/>
  <c r="C2162" i="1" s="1"/>
  <c r="CJ2161" i="1"/>
  <c r="CC2161" i="1"/>
  <c r="BV2161" i="1"/>
  <c r="BO2161" i="1"/>
  <c r="BH2161" i="1"/>
  <c r="BA2161" i="1"/>
  <c r="AT2161" i="1"/>
  <c r="AM2161" i="1"/>
  <c r="AF2161" i="1"/>
  <c r="B2161" i="1"/>
  <c r="C2161" i="1" s="1"/>
  <c r="CJ2160" i="1"/>
  <c r="CC2160" i="1"/>
  <c r="BV2160" i="1"/>
  <c r="BO2160" i="1"/>
  <c r="BH2160" i="1"/>
  <c r="BA2160" i="1"/>
  <c r="AT2160" i="1"/>
  <c r="AM2160" i="1"/>
  <c r="AF2160" i="1"/>
  <c r="B2160" i="1"/>
  <c r="C2160" i="1" s="1"/>
  <c r="CJ2159" i="1"/>
  <c r="CC2159" i="1"/>
  <c r="BV2159" i="1"/>
  <c r="BO2159" i="1"/>
  <c r="BH2159" i="1"/>
  <c r="BA2159" i="1"/>
  <c r="AT2159" i="1"/>
  <c r="AM2159" i="1"/>
  <c r="AF2159" i="1"/>
  <c r="Y2159" i="1"/>
  <c r="B2159" i="1"/>
  <c r="C2159" i="1" s="1"/>
  <c r="CJ2158" i="1"/>
  <c r="CC2158" i="1"/>
  <c r="BV2158" i="1"/>
  <c r="BO2158" i="1"/>
  <c r="BH2158" i="1"/>
  <c r="BA2158" i="1"/>
  <c r="AT2158" i="1"/>
  <c r="AM2158" i="1"/>
  <c r="AF2158" i="1"/>
  <c r="Y2158" i="1"/>
  <c r="B2158" i="1"/>
  <c r="C2158" i="1" s="1"/>
  <c r="AB24" i="12" l="1"/>
  <c r="Z24" i="12"/>
  <c r="AC23" i="12" s="1"/>
  <c r="AC22" i="12"/>
  <c r="AA22" i="12" s="1"/>
  <c r="AN2" i="12"/>
  <c r="W2159" i="1"/>
  <c r="W2158" i="1"/>
  <c r="W2162" i="1"/>
  <c r="W2168" i="1"/>
  <c r="W2163" i="1"/>
  <c r="W2169" i="1"/>
  <c r="W2164" i="1"/>
  <c r="W2170" i="1"/>
  <c r="W2165" i="1"/>
  <c r="W2171" i="1"/>
  <c r="W2160" i="1"/>
  <c r="W2166" i="1"/>
  <c r="W2172" i="1"/>
  <c r="W2161" i="1"/>
  <c r="W2167" i="1"/>
  <c r="W2173" i="1"/>
  <c r="BP25" i="4"/>
  <c r="BI25" i="4"/>
  <c r="BB25" i="4"/>
  <c r="AU25" i="4"/>
  <c r="AN25" i="4"/>
  <c r="AG25" i="4"/>
  <c r="Z25" i="4"/>
  <c r="S25" i="4"/>
  <c r="L25" i="4"/>
  <c r="E25" i="4"/>
  <c r="C25" i="4" l="1"/>
  <c r="AA23" i="12"/>
  <c r="Z25" i="12"/>
  <c r="AC24" i="12" s="1"/>
  <c r="AB25" i="12"/>
  <c r="CJ2113" i="1"/>
  <c r="CC2113" i="1"/>
  <c r="BV2113" i="1"/>
  <c r="BO2113" i="1"/>
  <c r="BH2113" i="1"/>
  <c r="BA2113" i="1"/>
  <c r="AT2113" i="1"/>
  <c r="AM2113" i="1"/>
  <c r="AF2113" i="1"/>
  <c r="Y2113" i="1"/>
  <c r="B2113" i="1"/>
  <c r="C2113" i="1" s="1"/>
  <c r="CJ2112" i="1"/>
  <c r="CC2112" i="1"/>
  <c r="BV2112" i="1"/>
  <c r="BO2112" i="1"/>
  <c r="BH2112" i="1"/>
  <c r="BA2112" i="1"/>
  <c r="AT2112" i="1"/>
  <c r="AM2112" i="1"/>
  <c r="AF2112" i="1"/>
  <c r="Y2112" i="1"/>
  <c r="B2112" i="1"/>
  <c r="C2112" i="1" s="1"/>
  <c r="CJ2111" i="1"/>
  <c r="CC2111" i="1"/>
  <c r="BV2111" i="1"/>
  <c r="BO2111" i="1"/>
  <c r="BH2111" i="1"/>
  <c r="BA2111" i="1"/>
  <c r="AT2111" i="1"/>
  <c r="AM2111" i="1"/>
  <c r="AF2111" i="1"/>
  <c r="Y2111" i="1"/>
  <c r="B2111" i="1"/>
  <c r="C2111" i="1" s="1"/>
  <c r="CJ2110" i="1"/>
  <c r="CC2110" i="1"/>
  <c r="BV2110" i="1"/>
  <c r="BO2110" i="1"/>
  <c r="BH2110" i="1"/>
  <c r="BA2110" i="1"/>
  <c r="AT2110" i="1"/>
  <c r="AM2110" i="1"/>
  <c r="AF2110" i="1"/>
  <c r="Y2110" i="1"/>
  <c r="B2110" i="1"/>
  <c r="C2110" i="1" s="1"/>
  <c r="CJ2109" i="1"/>
  <c r="CC2109" i="1"/>
  <c r="BV2109" i="1"/>
  <c r="BO2109" i="1"/>
  <c r="BH2109" i="1"/>
  <c r="BA2109" i="1"/>
  <c r="AT2109" i="1"/>
  <c r="AM2109" i="1"/>
  <c r="AF2109" i="1"/>
  <c r="Y2109" i="1"/>
  <c r="B2109" i="1"/>
  <c r="C2109" i="1" s="1"/>
  <c r="CJ2108" i="1"/>
  <c r="CC2108" i="1"/>
  <c r="BV2108" i="1"/>
  <c r="BO2108" i="1"/>
  <c r="BH2108" i="1"/>
  <c r="BA2108" i="1"/>
  <c r="AT2108" i="1"/>
  <c r="AM2108" i="1"/>
  <c r="AF2108" i="1"/>
  <c r="Y2108" i="1"/>
  <c r="B2108" i="1"/>
  <c r="C2108" i="1" s="1"/>
  <c r="CJ2107" i="1"/>
  <c r="CC2107" i="1"/>
  <c r="BV2107" i="1"/>
  <c r="BO2107" i="1"/>
  <c r="BH2107" i="1"/>
  <c r="BA2107" i="1"/>
  <c r="AT2107" i="1"/>
  <c r="AM2107" i="1"/>
  <c r="AF2107" i="1"/>
  <c r="Y2107" i="1"/>
  <c r="B2107" i="1"/>
  <c r="C2107" i="1" s="1"/>
  <c r="CJ2106" i="1"/>
  <c r="CC2106" i="1"/>
  <c r="BV2106" i="1"/>
  <c r="BO2106" i="1"/>
  <c r="BH2106" i="1"/>
  <c r="BA2106" i="1"/>
  <c r="AT2106" i="1"/>
  <c r="AM2106" i="1"/>
  <c r="AF2106" i="1"/>
  <c r="Y2106" i="1"/>
  <c r="B2106" i="1"/>
  <c r="C2106" i="1" s="1"/>
  <c r="CJ2105" i="1"/>
  <c r="CC2105" i="1"/>
  <c r="BV2105" i="1"/>
  <c r="BO2105" i="1"/>
  <c r="BH2105" i="1"/>
  <c r="BA2105" i="1"/>
  <c r="AT2105" i="1"/>
  <c r="AM2105" i="1"/>
  <c r="AF2105" i="1"/>
  <c r="Y2105" i="1"/>
  <c r="B2105" i="1"/>
  <c r="C2105" i="1" s="1"/>
  <c r="CJ2104" i="1"/>
  <c r="CC2104" i="1"/>
  <c r="BV2104" i="1"/>
  <c r="BO2104" i="1"/>
  <c r="BH2104" i="1"/>
  <c r="BA2104" i="1"/>
  <c r="AT2104" i="1"/>
  <c r="AM2104" i="1"/>
  <c r="AF2104" i="1"/>
  <c r="Y2104" i="1"/>
  <c r="B2104" i="1"/>
  <c r="C2104" i="1" s="1"/>
  <c r="CJ2103" i="1"/>
  <c r="CC2103" i="1"/>
  <c r="BV2103" i="1"/>
  <c r="BO2103" i="1"/>
  <c r="BH2103" i="1"/>
  <c r="BA2103" i="1"/>
  <c r="AT2103" i="1"/>
  <c r="AM2103" i="1"/>
  <c r="AF2103" i="1"/>
  <c r="Y2103" i="1"/>
  <c r="B2103" i="1"/>
  <c r="C2103" i="1" s="1"/>
  <c r="CJ2102" i="1"/>
  <c r="CC2102" i="1"/>
  <c r="BV2102" i="1"/>
  <c r="BO2102" i="1"/>
  <c r="BH2102" i="1"/>
  <c r="BA2102" i="1"/>
  <c r="AT2102" i="1"/>
  <c r="AM2102" i="1"/>
  <c r="AF2102" i="1"/>
  <c r="Y2102" i="1"/>
  <c r="B2102" i="1"/>
  <c r="C2102" i="1" s="1"/>
  <c r="CJ2101" i="1"/>
  <c r="CC2101" i="1"/>
  <c r="BV2101" i="1"/>
  <c r="BO2101" i="1"/>
  <c r="BH2101" i="1"/>
  <c r="BA2101" i="1"/>
  <c r="AT2101" i="1"/>
  <c r="AM2101" i="1"/>
  <c r="AF2101" i="1"/>
  <c r="Y2101" i="1"/>
  <c r="B2101" i="1"/>
  <c r="C2101" i="1" s="1"/>
  <c r="CJ2100" i="1"/>
  <c r="CC2100" i="1"/>
  <c r="BV2100" i="1"/>
  <c r="BO2100" i="1"/>
  <c r="BH2100" i="1"/>
  <c r="BA2100" i="1"/>
  <c r="AT2100" i="1"/>
  <c r="AM2100" i="1"/>
  <c r="AF2100" i="1"/>
  <c r="Y2100" i="1"/>
  <c r="B2100" i="1"/>
  <c r="C2100" i="1" s="1"/>
  <c r="CJ2099" i="1"/>
  <c r="CC2099" i="1"/>
  <c r="BV2099" i="1"/>
  <c r="BO2099" i="1"/>
  <c r="BH2099" i="1"/>
  <c r="BA2099" i="1"/>
  <c r="AT2099" i="1"/>
  <c r="AM2099" i="1"/>
  <c r="AF2099" i="1"/>
  <c r="Y2099" i="1"/>
  <c r="B2099" i="1"/>
  <c r="C2099" i="1" s="1"/>
  <c r="CJ2098" i="1"/>
  <c r="CC2098" i="1"/>
  <c r="BV2098" i="1"/>
  <c r="BO2098" i="1"/>
  <c r="BH2098" i="1"/>
  <c r="BA2098" i="1"/>
  <c r="AT2098" i="1"/>
  <c r="AM2098" i="1"/>
  <c r="AF2098" i="1"/>
  <c r="Y2098" i="1"/>
  <c r="B2098" i="1"/>
  <c r="C2098" i="1" s="1"/>
  <c r="CJ2083" i="1"/>
  <c r="CC2083" i="1"/>
  <c r="BV2083" i="1"/>
  <c r="BO2083" i="1"/>
  <c r="BH2083" i="1"/>
  <c r="BA2083" i="1"/>
  <c r="AT2083" i="1"/>
  <c r="AM2083" i="1"/>
  <c r="B2083" i="1"/>
  <c r="C2083" i="1" s="1"/>
  <c r="CJ2082" i="1"/>
  <c r="CC2082" i="1"/>
  <c r="BV2082" i="1"/>
  <c r="BO2082" i="1"/>
  <c r="BH2082" i="1"/>
  <c r="BA2082" i="1"/>
  <c r="AT2082" i="1"/>
  <c r="AM2082" i="1"/>
  <c r="B2082" i="1"/>
  <c r="C2082" i="1" s="1"/>
  <c r="CJ2081" i="1"/>
  <c r="CC2081" i="1"/>
  <c r="BV2081" i="1"/>
  <c r="BO2081" i="1"/>
  <c r="BH2081" i="1"/>
  <c r="BA2081" i="1"/>
  <c r="AT2081" i="1"/>
  <c r="AM2081" i="1"/>
  <c r="B2081" i="1"/>
  <c r="C2081" i="1" s="1"/>
  <c r="CJ2080" i="1"/>
  <c r="CC2080" i="1"/>
  <c r="BV2080" i="1"/>
  <c r="BO2080" i="1"/>
  <c r="BH2080" i="1"/>
  <c r="BA2080" i="1"/>
  <c r="AT2080" i="1"/>
  <c r="AM2080" i="1"/>
  <c r="B2080" i="1"/>
  <c r="C2080" i="1" s="1"/>
  <c r="CJ2079" i="1"/>
  <c r="CC2079" i="1"/>
  <c r="BV2079" i="1"/>
  <c r="BO2079" i="1"/>
  <c r="BH2079" i="1"/>
  <c r="BA2079" i="1"/>
  <c r="AT2079" i="1"/>
  <c r="AM2079" i="1"/>
  <c r="B2079" i="1"/>
  <c r="C2079" i="1" s="1"/>
  <c r="CJ2078" i="1"/>
  <c r="CC2078" i="1"/>
  <c r="BV2078" i="1"/>
  <c r="BO2078" i="1"/>
  <c r="BH2078" i="1"/>
  <c r="BA2078" i="1"/>
  <c r="AT2078" i="1"/>
  <c r="AM2078" i="1"/>
  <c r="B2078" i="1"/>
  <c r="C2078" i="1" s="1"/>
  <c r="CJ2077" i="1"/>
  <c r="CC2077" i="1"/>
  <c r="BV2077" i="1"/>
  <c r="BO2077" i="1"/>
  <c r="BH2077" i="1"/>
  <c r="BA2077" i="1"/>
  <c r="AT2077" i="1"/>
  <c r="AM2077" i="1"/>
  <c r="B2077" i="1"/>
  <c r="C2077" i="1" s="1"/>
  <c r="CJ2076" i="1"/>
  <c r="CC2076" i="1"/>
  <c r="BV2076" i="1"/>
  <c r="BO2076" i="1"/>
  <c r="BH2076" i="1"/>
  <c r="BA2076" i="1"/>
  <c r="AT2076" i="1"/>
  <c r="AM2076" i="1"/>
  <c r="B2076" i="1"/>
  <c r="C2076" i="1" s="1"/>
  <c r="CJ2075" i="1"/>
  <c r="CC2075" i="1"/>
  <c r="BV2075" i="1"/>
  <c r="BO2075" i="1"/>
  <c r="BH2075" i="1"/>
  <c r="BA2075" i="1"/>
  <c r="AT2075" i="1"/>
  <c r="AM2075" i="1"/>
  <c r="B2075" i="1"/>
  <c r="C2075" i="1" s="1"/>
  <c r="CJ2074" i="1"/>
  <c r="CC2074" i="1"/>
  <c r="BV2074" i="1"/>
  <c r="BO2074" i="1"/>
  <c r="BH2074" i="1"/>
  <c r="BA2074" i="1"/>
  <c r="AT2074" i="1"/>
  <c r="AM2074" i="1"/>
  <c r="B2074" i="1"/>
  <c r="C2074" i="1" s="1"/>
  <c r="CJ2073" i="1"/>
  <c r="CC2073" i="1"/>
  <c r="BV2073" i="1"/>
  <c r="BO2073" i="1"/>
  <c r="BH2073" i="1"/>
  <c r="BA2073" i="1"/>
  <c r="AT2073" i="1"/>
  <c r="AM2073" i="1"/>
  <c r="B2073" i="1"/>
  <c r="C2073" i="1" s="1"/>
  <c r="CJ2072" i="1"/>
  <c r="CC2072" i="1"/>
  <c r="BV2072" i="1"/>
  <c r="BO2072" i="1"/>
  <c r="BH2072" i="1"/>
  <c r="BA2072" i="1"/>
  <c r="AT2072" i="1"/>
  <c r="AM2072" i="1"/>
  <c r="B2072" i="1"/>
  <c r="C2072" i="1" s="1"/>
  <c r="CJ2071" i="1"/>
  <c r="CC2071" i="1"/>
  <c r="BV2071" i="1"/>
  <c r="BO2071" i="1"/>
  <c r="BH2071" i="1"/>
  <c r="BA2071" i="1"/>
  <c r="AT2071" i="1"/>
  <c r="AM2071" i="1"/>
  <c r="B2071" i="1"/>
  <c r="C2071" i="1" s="1"/>
  <c r="CJ2070" i="1"/>
  <c r="CC2070" i="1"/>
  <c r="BV2070" i="1"/>
  <c r="BO2070" i="1"/>
  <c r="BH2070" i="1"/>
  <c r="BA2070" i="1"/>
  <c r="AT2070" i="1"/>
  <c r="AM2070" i="1"/>
  <c r="B2070" i="1"/>
  <c r="C2070" i="1" s="1"/>
  <c r="CJ2069" i="1"/>
  <c r="CC2069" i="1"/>
  <c r="BV2069" i="1"/>
  <c r="BO2069" i="1"/>
  <c r="BH2069" i="1"/>
  <c r="BA2069" i="1"/>
  <c r="AT2069" i="1"/>
  <c r="AM2069" i="1"/>
  <c r="B2069" i="1"/>
  <c r="C2069" i="1" s="1"/>
  <c r="CJ2068" i="1"/>
  <c r="CC2068" i="1"/>
  <c r="BV2068" i="1"/>
  <c r="BO2068" i="1"/>
  <c r="BH2068" i="1"/>
  <c r="BA2068" i="1"/>
  <c r="AT2068" i="1"/>
  <c r="AM2068" i="1"/>
  <c r="AF2068" i="1"/>
  <c r="Y2068" i="1"/>
  <c r="B2068" i="1"/>
  <c r="C2068" i="1" s="1"/>
  <c r="BP22" i="4"/>
  <c r="BI22" i="4"/>
  <c r="BB22" i="4"/>
  <c r="AU22" i="4"/>
  <c r="AN22" i="4"/>
  <c r="AG22" i="4"/>
  <c r="Z22" i="4"/>
  <c r="S22" i="4"/>
  <c r="L22" i="4"/>
  <c r="E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C22" i="4" l="1"/>
  <c r="W2113" i="1"/>
  <c r="AA24" i="12"/>
  <c r="AB26" i="12"/>
  <c r="Z26" i="12"/>
  <c r="AC25" i="12" s="1"/>
  <c r="W2110" i="1"/>
  <c r="W2105" i="1"/>
  <c r="W2111" i="1"/>
  <c r="W2068" i="1"/>
  <c r="W2074" i="1"/>
  <c r="W2080" i="1"/>
  <c r="W2099" i="1"/>
  <c r="W2100" i="1"/>
  <c r="W2109" i="1"/>
  <c r="W2106" i="1"/>
  <c r="W2112" i="1"/>
  <c r="W2079" i="1"/>
  <c r="W2078" i="1"/>
  <c r="W2104" i="1"/>
  <c r="W2071" i="1"/>
  <c r="W2083" i="1"/>
  <c r="W2103" i="1"/>
  <c r="W2070" i="1"/>
  <c r="W2076" i="1"/>
  <c r="W2082" i="1"/>
  <c r="W2098" i="1"/>
  <c r="W2102" i="1"/>
  <c r="W2108" i="1"/>
  <c r="W2072" i="1"/>
  <c r="W2077" i="1"/>
  <c r="W2069" i="1"/>
  <c r="W2075" i="1"/>
  <c r="W2081" i="1"/>
  <c r="W2101" i="1"/>
  <c r="W2107" i="1"/>
  <c r="W207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AM698" i="1"/>
  <c r="AF698" i="1"/>
  <c r="AM697" i="1"/>
  <c r="AF697" i="1"/>
  <c r="AM696" i="1"/>
  <c r="AF696" i="1"/>
  <c r="AM695" i="1"/>
  <c r="AF695" i="1"/>
  <c r="AM694" i="1"/>
  <c r="AF694" i="1"/>
  <c r="AM693" i="1"/>
  <c r="AF693" i="1"/>
  <c r="AM692" i="1"/>
  <c r="AF692" i="1"/>
  <c r="AM691" i="1"/>
  <c r="AF691" i="1"/>
  <c r="AM690" i="1"/>
  <c r="AF690" i="1"/>
  <c r="AM689" i="1"/>
  <c r="AF689" i="1"/>
  <c r="AM688" i="1"/>
  <c r="AF688" i="1"/>
  <c r="AM687" i="1"/>
  <c r="AF687" i="1"/>
  <c r="AM686" i="1"/>
  <c r="AF686" i="1"/>
  <c r="AM685" i="1"/>
  <c r="AF685" i="1"/>
  <c r="AM684" i="1"/>
  <c r="AF684" i="1"/>
  <c r="AM683" i="1"/>
  <c r="AF683" i="1"/>
  <c r="AM682" i="1"/>
  <c r="AF682" i="1"/>
  <c r="AM681" i="1"/>
  <c r="AF681" i="1"/>
  <c r="AM680" i="1"/>
  <c r="AF680" i="1"/>
  <c r="AM679" i="1"/>
  <c r="AF679" i="1"/>
  <c r="AM678" i="1"/>
  <c r="AF678" i="1"/>
  <c r="AM677" i="1"/>
  <c r="AF677" i="1"/>
  <c r="AM676" i="1"/>
  <c r="AF676" i="1"/>
  <c r="AM675" i="1"/>
  <c r="AF675" i="1"/>
  <c r="AM674" i="1"/>
  <c r="AF674" i="1"/>
  <c r="AM673" i="1"/>
  <c r="AF673" i="1"/>
  <c r="AM672" i="1"/>
  <c r="AF672" i="1"/>
  <c r="AM671" i="1"/>
  <c r="AF671" i="1"/>
  <c r="AM670" i="1"/>
  <c r="AF670" i="1"/>
  <c r="AM669" i="1"/>
  <c r="AF669" i="1"/>
  <c r="AM668" i="1"/>
  <c r="AF668" i="1"/>
  <c r="AM667" i="1"/>
  <c r="AF667" i="1"/>
  <c r="AM666" i="1"/>
  <c r="AF666" i="1"/>
  <c r="AM665" i="1"/>
  <c r="AF665" i="1"/>
  <c r="AM664" i="1"/>
  <c r="AF664" i="1"/>
  <c r="AM663" i="1"/>
  <c r="AF663" i="1"/>
  <c r="AM662" i="1"/>
  <c r="AF662" i="1"/>
  <c r="AM661" i="1"/>
  <c r="AF661" i="1"/>
  <c r="AM660" i="1"/>
  <c r="AF660" i="1"/>
  <c r="AM659" i="1"/>
  <c r="AF659" i="1"/>
  <c r="AM658" i="1"/>
  <c r="AF658" i="1"/>
  <c r="AM657" i="1"/>
  <c r="AF657" i="1"/>
  <c r="AM656" i="1"/>
  <c r="AF656" i="1"/>
  <c r="AM655" i="1"/>
  <c r="AF655" i="1"/>
  <c r="AM654" i="1"/>
  <c r="AF654" i="1"/>
  <c r="AM653" i="1"/>
  <c r="AF653" i="1"/>
  <c r="AM652" i="1"/>
  <c r="AF652" i="1"/>
  <c r="AM651" i="1"/>
  <c r="AF651" i="1"/>
  <c r="AM650" i="1"/>
  <c r="AF650" i="1"/>
  <c r="AM649" i="1"/>
  <c r="AF649" i="1"/>
  <c r="AM648" i="1"/>
  <c r="AF648" i="1"/>
  <c r="AM647" i="1"/>
  <c r="AF647" i="1"/>
  <c r="AM646" i="1"/>
  <c r="AF646" i="1"/>
  <c r="AM645" i="1"/>
  <c r="AF645" i="1"/>
  <c r="AM644" i="1"/>
  <c r="AF644" i="1"/>
  <c r="AM643" i="1"/>
  <c r="AF643" i="1"/>
  <c r="AM642" i="1"/>
  <c r="AF642" i="1"/>
  <c r="AM641" i="1"/>
  <c r="AF641" i="1"/>
  <c r="AM640" i="1"/>
  <c r="AF640" i="1"/>
  <c r="AM639" i="1"/>
  <c r="AF639" i="1"/>
  <c r="AM638" i="1"/>
  <c r="AF638" i="1"/>
  <c r="AM637" i="1"/>
  <c r="AF637" i="1"/>
  <c r="AM636" i="1"/>
  <c r="AF636" i="1"/>
  <c r="AM635" i="1"/>
  <c r="AF635" i="1"/>
  <c r="AM634" i="1"/>
  <c r="AF634" i="1"/>
  <c r="AM633" i="1"/>
  <c r="AF633" i="1"/>
  <c r="AM632" i="1"/>
  <c r="AF632" i="1"/>
  <c r="AM631" i="1"/>
  <c r="AF631" i="1"/>
  <c r="AM630" i="1"/>
  <c r="AF630" i="1"/>
  <c r="AM629" i="1"/>
  <c r="AF629" i="1"/>
  <c r="AM628" i="1"/>
  <c r="AF628" i="1"/>
  <c r="AM627" i="1"/>
  <c r="AF627" i="1"/>
  <c r="AM626" i="1"/>
  <c r="AF626" i="1"/>
  <c r="AM625" i="1"/>
  <c r="AF625" i="1"/>
  <c r="AM624" i="1"/>
  <c r="AF624" i="1"/>
  <c r="AM623" i="1"/>
  <c r="AF623" i="1"/>
  <c r="AM622" i="1"/>
  <c r="AF622" i="1"/>
  <c r="AM621" i="1"/>
  <c r="AF621" i="1"/>
  <c r="AM620" i="1"/>
  <c r="AF620" i="1"/>
  <c r="AM619" i="1"/>
  <c r="AF619" i="1"/>
  <c r="AM618" i="1"/>
  <c r="AF618" i="1"/>
  <c r="AM617" i="1"/>
  <c r="AF617" i="1"/>
  <c r="AM616" i="1"/>
  <c r="AF616" i="1"/>
  <c r="AM615" i="1"/>
  <c r="AF615" i="1"/>
  <c r="AM614" i="1"/>
  <c r="AF614" i="1"/>
  <c r="AM613" i="1"/>
  <c r="AF613" i="1"/>
  <c r="AM612" i="1"/>
  <c r="AF612" i="1"/>
  <c r="AM611" i="1"/>
  <c r="AF611" i="1"/>
  <c r="AM610" i="1"/>
  <c r="AF610" i="1"/>
  <c r="AM609" i="1"/>
  <c r="AF609" i="1"/>
  <c r="AM608" i="1"/>
  <c r="AF608" i="1"/>
  <c r="AM607" i="1"/>
  <c r="AF607" i="1"/>
  <c r="AM606" i="1"/>
  <c r="AF606" i="1"/>
  <c r="AM605" i="1"/>
  <c r="AF605" i="1"/>
  <c r="AM604" i="1"/>
  <c r="AF604" i="1"/>
  <c r="AM603" i="1"/>
  <c r="AF603" i="1"/>
  <c r="AM602" i="1"/>
  <c r="AF602" i="1"/>
  <c r="AM601" i="1"/>
  <c r="AF601" i="1"/>
  <c r="AM600" i="1"/>
  <c r="AF600" i="1"/>
  <c r="AM599" i="1"/>
  <c r="AF599" i="1"/>
  <c r="AM598" i="1"/>
  <c r="AF598" i="1"/>
  <c r="AM597" i="1"/>
  <c r="AF597" i="1"/>
  <c r="AM596" i="1"/>
  <c r="AF596" i="1"/>
  <c r="AM595" i="1"/>
  <c r="AF595" i="1"/>
  <c r="AM594" i="1"/>
  <c r="AF594" i="1"/>
  <c r="AM593" i="1"/>
  <c r="AF593" i="1"/>
  <c r="AM592" i="1"/>
  <c r="AF592" i="1"/>
  <c r="AM591" i="1"/>
  <c r="AF591" i="1"/>
  <c r="AM590" i="1"/>
  <c r="AF590" i="1"/>
  <c r="AM589" i="1"/>
  <c r="AF589" i="1"/>
  <c r="AM588" i="1"/>
  <c r="AF588" i="1"/>
  <c r="AM587" i="1"/>
  <c r="AF587" i="1"/>
  <c r="AM586" i="1"/>
  <c r="AF586" i="1"/>
  <c r="AM585" i="1"/>
  <c r="AF585" i="1"/>
  <c r="AM584" i="1"/>
  <c r="AF584" i="1"/>
  <c r="AM583" i="1"/>
  <c r="AF583" i="1"/>
  <c r="AM582" i="1"/>
  <c r="AF582" i="1"/>
  <c r="AM581" i="1"/>
  <c r="AF581" i="1"/>
  <c r="AM580" i="1"/>
  <c r="AF580" i="1"/>
  <c r="AM579" i="1"/>
  <c r="AF579" i="1"/>
  <c r="AM578" i="1"/>
  <c r="AF578" i="1"/>
  <c r="AM577" i="1"/>
  <c r="AF577" i="1"/>
  <c r="AM576" i="1"/>
  <c r="AF576" i="1"/>
  <c r="AM575" i="1"/>
  <c r="AF575" i="1"/>
  <c r="AM574" i="1"/>
  <c r="AF574" i="1"/>
  <c r="AM573" i="1"/>
  <c r="AF573" i="1"/>
  <c r="AM572" i="1"/>
  <c r="AF572" i="1"/>
  <c r="AM571" i="1"/>
  <c r="AF571" i="1"/>
  <c r="AM570" i="1"/>
  <c r="AF570" i="1"/>
  <c r="AM569" i="1"/>
  <c r="AF569" i="1"/>
  <c r="AM568" i="1"/>
  <c r="AF568" i="1"/>
  <c r="AM567" i="1"/>
  <c r="AF567" i="1"/>
  <c r="AM566" i="1"/>
  <c r="AF566" i="1"/>
  <c r="AM565" i="1"/>
  <c r="AF565" i="1"/>
  <c r="AM564" i="1"/>
  <c r="AF564" i="1"/>
  <c r="AM563" i="1"/>
  <c r="AF563" i="1"/>
  <c r="AM562" i="1"/>
  <c r="AF562" i="1"/>
  <c r="AM561" i="1"/>
  <c r="AF561" i="1"/>
  <c r="AM560" i="1"/>
  <c r="AF560" i="1"/>
  <c r="AM559" i="1"/>
  <c r="AF559" i="1"/>
  <c r="AM558" i="1"/>
  <c r="AF558" i="1"/>
  <c r="AM557" i="1"/>
  <c r="AF557" i="1"/>
  <c r="AM556" i="1"/>
  <c r="AF556" i="1"/>
  <c r="AM555" i="1"/>
  <c r="AF555" i="1"/>
  <c r="AM554" i="1"/>
  <c r="AF554" i="1"/>
  <c r="AM553" i="1"/>
  <c r="AF553" i="1"/>
  <c r="AM552" i="1"/>
  <c r="AF552" i="1"/>
  <c r="AM551" i="1"/>
  <c r="AF551" i="1"/>
  <c r="AM550" i="1"/>
  <c r="AF550" i="1"/>
  <c r="AM549" i="1"/>
  <c r="AF549" i="1"/>
  <c r="AM548" i="1"/>
  <c r="AF548" i="1"/>
  <c r="AM547" i="1"/>
  <c r="AF547" i="1"/>
  <c r="AM546" i="1"/>
  <c r="AF546" i="1"/>
  <c r="AM545" i="1"/>
  <c r="AF545" i="1"/>
  <c r="AM544" i="1"/>
  <c r="AF544" i="1"/>
  <c r="AM543" i="1"/>
  <c r="AF543" i="1"/>
  <c r="AM542" i="1"/>
  <c r="AF542" i="1"/>
  <c r="AM541" i="1"/>
  <c r="AF541" i="1"/>
  <c r="AM540" i="1"/>
  <c r="AF540" i="1"/>
  <c r="AM539" i="1"/>
  <c r="AF539" i="1"/>
  <c r="AM538" i="1"/>
  <c r="AF538" i="1"/>
  <c r="AM537" i="1"/>
  <c r="AF537" i="1"/>
  <c r="AM536" i="1"/>
  <c r="AF536" i="1"/>
  <c r="AM535" i="1"/>
  <c r="AF535" i="1"/>
  <c r="AM534" i="1"/>
  <c r="AF534" i="1"/>
  <c r="AM533" i="1"/>
  <c r="AF533" i="1"/>
  <c r="AM532" i="1"/>
  <c r="AF532" i="1"/>
  <c r="AM531" i="1"/>
  <c r="AF531" i="1"/>
  <c r="AM530" i="1"/>
  <c r="AF530" i="1"/>
  <c r="AM529" i="1"/>
  <c r="AF529" i="1"/>
  <c r="AM528" i="1"/>
  <c r="AF528" i="1"/>
  <c r="AM527" i="1"/>
  <c r="AF527" i="1"/>
  <c r="AM526" i="1"/>
  <c r="AF526" i="1"/>
  <c r="AM525" i="1"/>
  <c r="AF525" i="1"/>
  <c r="AM524" i="1"/>
  <c r="AF524" i="1"/>
  <c r="AM523" i="1"/>
  <c r="AF523" i="1"/>
  <c r="AM522" i="1"/>
  <c r="AF522" i="1"/>
  <c r="AM521" i="1"/>
  <c r="AF521" i="1"/>
  <c r="AM520" i="1"/>
  <c r="AF520" i="1"/>
  <c r="AM519" i="1"/>
  <c r="AF519" i="1"/>
  <c r="AM518" i="1"/>
  <c r="AF518" i="1"/>
  <c r="AM517" i="1"/>
  <c r="AF517" i="1"/>
  <c r="AM516" i="1"/>
  <c r="AF516" i="1"/>
  <c r="AM515" i="1"/>
  <c r="AF515" i="1"/>
  <c r="AM514" i="1"/>
  <c r="AF514" i="1"/>
  <c r="AM513" i="1"/>
  <c r="AF513" i="1"/>
  <c r="AM512" i="1"/>
  <c r="AF512" i="1"/>
  <c r="AM511" i="1"/>
  <c r="AF511" i="1"/>
  <c r="AM510" i="1"/>
  <c r="AF510" i="1"/>
  <c r="AM509" i="1"/>
  <c r="AF509" i="1"/>
  <c r="AM508" i="1"/>
  <c r="AF508" i="1"/>
  <c r="AM507" i="1"/>
  <c r="AF507" i="1"/>
  <c r="AM506" i="1"/>
  <c r="AF506" i="1"/>
  <c r="AM505" i="1"/>
  <c r="AF505" i="1"/>
  <c r="AM504" i="1"/>
  <c r="AF504" i="1"/>
  <c r="AM503" i="1"/>
  <c r="AF503" i="1"/>
  <c r="AM502" i="1"/>
  <c r="AF502" i="1"/>
  <c r="AM501" i="1"/>
  <c r="AF501" i="1"/>
  <c r="AM500" i="1"/>
  <c r="AF500" i="1"/>
  <c r="AM499" i="1"/>
  <c r="AF499" i="1"/>
  <c r="AM498" i="1"/>
  <c r="AF498" i="1"/>
  <c r="AM497" i="1"/>
  <c r="AF497" i="1"/>
  <c r="AM496" i="1"/>
  <c r="AF496" i="1"/>
  <c r="AM495" i="1"/>
  <c r="AF495" i="1"/>
  <c r="AM494" i="1"/>
  <c r="AF494" i="1"/>
  <c r="AM493" i="1"/>
  <c r="AF493" i="1"/>
  <c r="AM492" i="1"/>
  <c r="AF492" i="1"/>
  <c r="AM491" i="1"/>
  <c r="AF491" i="1"/>
  <c r="AM490" i="1"/>
  <c r="AF490" i="1"/>
  <c r="AM489" i="1"/>
  <c r="AF489" i="1"/>
  <c r="AM488" i="1"/>
  <c r="AF488" i="1"/>
  <c r="AM487" i="1"/>
  <c r="AF487" i="1"/>
  <c r="AM486" i="1"/>
  <c r="AF486" i="1"/>
  <c r="AM485" i="1"/>
  <c r="AF485" i="1"/>
  <c r="AM484" i="1"/>
  <c r="AF484" i="1"/>
  <c r="AM483" i="1"/>
  <c r="AF483" i="1"/>
  <c r="AM482" i="1"/>
  <c r="AF482" i="1"/>
  <c r="AM481" i="1"/>
  <c r="AF481" i="1"/>
  <c r="AM480" i="1"/>
  <c r="AF480" i="1"/>
  <c r="AM479" i="1"/>
  <c r="AF479" i="1"/>
  <c r="AM478" i="1"/>
  <c r="AF478" i="1"/>
  <c r="AM477" i="1"/>
  <c r="AF477" i="1"/>
  <c r="AM476" i="1"/>
  <c r="AF476" i="1"/>
  <c r="AM475" i="1"/>
  <c r="AF475" i="1"/>
  <c r="AM474" i="1"/>
  <c r="AF474" i="1"/>
  <c r="AM473" i="1"/>
  <c r="AF473" i="1"/>
  <c r="AM472" i="1"/>
  <c r="AF472" i="1"/>
  <c r="AM471" i="1"/>
  <c r="AF471" i="1"/>
  <c r="AM470" i="1"/>
  <c r="AF470" i="1"/>
  <c r="AM469" i="1"/>
  <c r="AF469" i="1"/>
  <c r="AM468" i="1"/>
  <c r="AF468" i="1"/>
  <c r="AM467" i="1"/>
  <c r="AF467" i="1"/>
  <c r="AM466" i="1"/>
  <c r="AF466" i="1"/>
  <c r="AM465" i="1"/>
  <c r="AF465" i="1"/>
  <c r="AM464" i="1"/>
  <c r="AF464" i="1"/>
  <c r="AM463" i="1"/>
  <c r="AF463" i="1"/>
  <c r="AM462" i="1"/>
  <c r="AF462" i="1"/>
  <c r="AM461" i="1"/>
  <c r="AF461" i="1"/>
  <c r="AM460" i="1"/>
  <c r="AF460" i="1"/>
  <c r="AM459" i="1"/>
  <c r="AF459" i="1"/>
  <c r="AM458" i="1"/>
  <c r="AF458" i="1"/>
  <c r="AM457" i="1"/>
  <c r="AF457" i="1"/>
  <c r="AM456" i="1"/>
  <c r="AF456" i="1"/>
  <c r="AM455" i="1"/>
  <c r="AF455" i="1"/>
  <c r="AM454" i="1"/>
  <c r="AF454" i="1"/>
  <c r="AM453" i="1"/>
  <c r="AF453" i="1"/>
  <c r="AM452" i="1"/>
  <c r="AF452" i="1"/>
  <c r="AM451" i="1"/>
  <c r="AF451" i="1"/>
  <c r="AM450" i="1"/>
  <c r="AF450" i="1"/>
  <c r="AM449" i="1"/>
  <c r="AF449" i="1"/>
  <c r="AM448" i="1"/>
  <c r="AF448" i="1"/>
  <c r="AM447" i="1"/>
  <c r="AF447" i="1"/>
  <c r="AM446" i="1"/>
  <c r="AF446" i="1"/>
  <c r="AM445" i="1"/>
  <c r="AF445" i="1"/>
  <c r="AM444" i="1"/>
  <c r="AF444" i="1"/>
  <c r="AM443" i="1"/>
  <c r="AF443" i="1"/>
  <c r="AM442" i="1"/>
  <c r="AF442" i="1"/>
  <c r="AM441" i="1"/>
  <c r="AF441" i="1"/>
  <c r="AM440" i="1"/>
  <c r="AF440" i="1"/>
  <c r="AM439" i="1"/>
  <c r="AF439" i="1"/>
  <c r="AM438" i="1"/>
  <c r="AF438" i="1"/>
  <c r="AM437" i="1"/>
  <c r="AF437" i="1"/>
  <c r="AM436" i="1"/>
  <c r="AF436" i="1"/>
  <c r="AM435" i="1"/>
  <c r="AF435" i="1"/>
  <c r="AM434" i="1"/>
  <c r="AF434" i="1"/>
  <c r="AM433" i="1"/>
  <c r="AF433" i="1"/>
  <c r="AM432" i="1"/>
  <c r="AF432" i="1"/>
  <c r="AM431" i="1"/>
  <c r="AF431" i="1"/>
  <c r="AM430" i="1"/>
  <c r="AF430" i="1"/>
  <c r="AM429" i="1"/>
  <c r="AF429" i="1"/>
  <c r="AM428" i="1"/>
  <c r="AF428" i="1"/>
  <c r="AM427" i="1"/>
  <c r="AF427" i="1"/>
  <c r="AM426" i="1"/>
  <c r="AF426" i="1"/>
  <c r="AM425" i="1"/>
  <c r="AF425" i="1"/>
  <c r="AM424" i="1"/>
  <c r="AF424" i="1"/>
  <c r="AM423" i="1"/>
  <c r="AF423" i="1"/>
  <c r="AM422" i="1"/>
  <c r="AF422" i="1"/>
  <c r="AM421" i="1"/>
  <c r="AF421" i="1"/>
  <c r="AM420" i="1"/>
  <c r="AF420" i="1"/>
  <c r="AM419" i="1"/>
  <c r="AF419" i="1"/>
  <c r="AM418" i="1"/>
  <c r="AF418" i="1"/>
  <c r="AM417" i="1"/>
  <c r="AF417" i="1"/>
  <c r="AM416" i="1"/>
  <c r="AF416" i="1"/>
  <c r="AM415" i="1"/>
  <c r="AF415" i="1"/>
  <c r="AM414" i="1"/>
  <c r="AF414" i="1"/>
  <c r="AM413" i="1"/>
  <c r="AF413" i="1"/>
  <c r="AM412" i="1"/>
  <c r="AF412" i="1"/>
  <c r="AM411" i="1"/>
  <c r="AF411" i="1"/>
  <c r="AM410" i="1"/>
  <c r="AF410" i="1"/>
  <c r="AM409" i="1"/>
  <c r="AF409" i="1"/>
  <c r="AM408" i="1"/>
  <c r="AF408" i="1"/>
  <c r="AM407" i="1"/>
  <c r="AF407" i="1"/>
  <c r="AM406" i="1"/>
  <c r="AF406" i="1"/>
  <c r="AM405" i="1"/>
  <c r="AF405" i="1"/>
  <c r="AM404" i="1"/>
  <c r="AF404" i="1"/>
  <c r="AM403" i="1"/>
  <c r="AF403" i="1"/>
  <c r="AM402" i="1"/>
  <c r="AF402" i="1"/>
  <c r="AM401" i="1"/>
  <c r="AF401" i="1"/>
  <c r="AM400" i="1"/>
  <c r="AF400" i="1"/>
  <c r="AM399" i="1"/>
  <c r="AF399" i="1"/>
  <c r="AM398" i="1"/>
  <c r="AF398" i="1"/>
  <c r="AM397" i="1"/>
  <c r="AF397" i="1"/>
  <c r="AM396" i="1"/>
  <c r="AF396" i="1"/>
  <c r="AM395" i="1"/>
  <c r="AF395" i="1"/>
  <c r="AM394" i="1"/>
  <c r="AF394" i="1"/>
  <c r="AM393" i="1"/>
  <c r="AF393" i="1"/>
  <c r="AM392" i="1"/>
  <c r="AF392" i="1"/>
  <c r="AM391" i="1"/>
  <c r="AF391" i="1"/>
  <c r="AM390" i="1"/>
  <c r="AF390" i="1"/>
  <c r="AM389" i="1"/>
  <c r="AF389" i="1"/>
  <c r="AM388" i="1"/>
  <c r="AF388" i="1"/>
  <c r="AM387" i="1"/>
  <c r="AF387" i="1"/>
  <c r="AM386" i="1"/>
  <c r="AF386" i="1"/>
  <c r="AM385" i="1"/>
  <c r="AF385" i="1"/>
  <c r="AM384" i="1"/>
  <c r="AF384" i="1"/>
  <c r="AM383" i="1"/>
  <c r="AF383" i="1"/>
  <c r="AM382" i="1"/>
  <c r="AF382" i="1"/>
  <c r="AM381" i="1"/>
  <c r="AF381" i="1"/>
  <c r="AM380" i="1"/>
  <c r="AF380" i="1"/>
  <c r="AM379" i="1"/>
  <c r="AF379" i="1"/>
  <c r="AM378" i="1"/>
  <c r="AF378" i="1"/>
  <c r="AM377" i="1"/>
  <c r="AF377" i="1"/>
  <c r="AM376" i="1"/>
  <c r="AF376" i="1"/>
  <c r="AM375" i="1"/>
  <c r="AF375" i="1"/>
  <c r="AM374" i="1"/>
  <c r="AF374" i="1"/>
  <c r="AM373" i="1"/>
  <c r="AF373" i="1"/>
  <c r="AM372" i="1"/>
  <c r="AF372" i="1"/>
  <c r="AM371" i="1"/>
  <c r="AF371" i="1"/>
  <c r="AM370" i="1"/>
  <c r="AF370" i="1"/>
  <c r="AM369" i="1"/>
  <c r="AF369" i="1"/>
  <c r="AM368" i="1"/>
  <c r="AF368" i="1"/>
  <c r="AM367" i="1"/>
  <c r="AF367" i="1"/>
  <c r="AM366" i="1"/>
  <c r="AF366" i="1"/>
  <c r="AM365" i="1"/>
  <c r="AF365" i="1"/>
  <c r="AM364" i="1"/>
  <c r="AF364" i="1"/>
  <c r="AM363" i="1"/>
  <c r="AF363" i="1"/>
  <c r="AM362" i="1"/>
  <c r="AF362" i="1"/>
  <c r="AM361" i="1"/>
  <c r="AF361" i="1"/>
  <c r="AM360" i="1"/>
  <c r="AF360" i="1"/>
  <c r="AM359" i="1"/>
  <c r="AF359" i="1"/>
  <c r="AM358" i="1"/>
  <c r="AF358" i="1"/>
  <c r="AM357" i="1"/>
  <c r="AF357" i="1"/>
  <c r="AM356" i="1"/>
  <c r="AF356" i="1"/>
  <c r="AM355" i="1"/>
  <c r="AF355" i="1"/>
  <c r="AM354" i="1"/>
  <c r="AF354" i="1"/>
  <c r="AM353" i="1"/>
  <c r="AF353" i="1"/>
  <c r="AM352" i="1"/>
  <c r="AF352" i="1"/>
  <c r="AM351" i="1"/>
  <c r="AF351" i="1"/>
  <c r="AM350" i="1"/>
  <c r="AF350" i="1"/>
  <c r="AM349" i="1"/>
  <c r="AF349" i="1"/>
  <c r="AM348" i="1"/>
  <c r="AF348" i="1"/>
  <c r="AM347" i="1"/>
  <c r="AF347" i="1"/>
  <c r="AM346" i="1"/>
  <c r="AF346" i="1"/>
  <c r="AM345" i="1"/>
  <c r="AF345" i="1"/>
  <c r="AM344" i="1"/>
  <c r="AF344" i="1"/>
  <c r="AM343" i="1"/>
  <c r="AF343" i="1"/>
  <c r="AM342" i="1"/>
  <c r="AF342" i="1"/>
  <c r="AM341" i="1"/>
  <c r="AF341" i="1"/>
  <c r="AM340" i="1"/>
  <c r="AF340" i="1"/>
  <c r="AM339" i="1"/>
  <c r="AF339" i="1"/>
  <c r="AM338" i="1"/>
  <c r="AF338" i="1"/>
  <c r="AM337" i="1"/>
  <c r="AF337" i="1"/>
  <c r="AM336" i="1"/>
  <c r="AF336" i="1"/>
  <c r="AM335" i="1"/>
  <c r="AF335" i="1"/>
  <c r="AM334" i="1"/>
  <c r="AF334" i="1"/>
  <c r="AM333" i="1"/>
  <c r="AF333" i="1"/>
  <c r="AM332" i="1"/>
  <c r="AF332" i="1"/>
  <c r="AM331" i="1"/>
  <c r="AF331" i="1"/>
  <c r="AM330" i="1"/>
  <c r="AF330" i="1"/>
  <c r="AM329" i="1"/>
  <c r="AF329" i="1"/>
  <c r="AM328" i="1"/>
  <c r="AF328" i="1"/>
  <c r="AM327" i="1"/>
  <c r="AF327" i="1"/>
  <c r="AM326" i="1"/>
  <c r="AF326" i="1"/>
  <c r="AM325" i="1"/>
  <c r="AF325" i="1"/>
  <c r="AM324" i="1"/>
  <c r="AF324" i="1"/>
  <c r="AM323" i="1"/>
  <c r="AF323" i="1"/>
  <c r="AM322" i="1"/>
  <c r="AF322" i="1"/>
  <c r="AM321" i="1"/>
  <c r="AF321" i="1"/>
  <c r="AM320" i="1"/>
  <c r="AF320" i="1"/>
  <c r="AM319" i="1"/>
  <c r="AF319" i="1"/>
  <c r="AM318" i="1"/>
  <c r="AF318" i="1"/>
  <c r="AM317" i="1"/>
  <c r="AF317" i="1"/>
  <c r="AM316" i="1"/>
  <c r="AF316" i="1"/>
  <c r="AM315" i="1"/>
  <c r="AF315" i="1"/>
  <c r="AM314" i="1"/>
  <c r="AF314" i="1"/>
  <c r="AM313" i="1"/>
  <c r="AF313" i="1"/>
  <c r="AM312" i="1"/>
  <c r="AF312" i="1"/>
  <c r="AM311" i="1"/>
  <c r="AF311" i="1"/>
  <c r="AM310" i="1"/>
  <c r="AF310" i="1"/>
  <c r="AM309" i="1"/>
  <c r="AF309" i="1"/>
  <c r="AM308" i="1"/>
  <c r="AF308" i="1"/>
  <c r="AM307" i="1"/>
  <c r="AF307" i="1"/>
  <c r="AM306" i="1"/>
  <c r="AF306" i="1"/>
  <c r="AM305" i="1"/>
  <c r="AF305" i="1"/>
  <c r="AM304" i="1"/>
  <c r="AF304" i="1"/>
  <c r="AM303" i="1"/>
  <c r="AF303" i="1"/>
  <c r="AM302" i="1"/>
  <c r="AF302" i="1"/>
  <c r="AM301" i="1"/>
  <c r="AF301" i="1"/>
  <c r="AM300" i="1"/>
  <c r="AF300" i="1"/>
  <c r="AM299" i="1"/>
  <c r="AF299" i="1"/>
  <c r="AM298" i="1"/>
  <c r="AF298" i="1"/>
  <c r="AM297" i="1"/>
  <c r="AF297" i="1"/>
  <c r="AM296" i="1"/>
  <c r="AF296" i="1"/>
  <c r="AM295" i="1"/>
  <c r="AF295" i="1"/>
  <c r="AM294" i="1"/>
  <c r="AF294" i="1"/>
  <c r="AM293" i="1"/>
  <c r="AF293" i="1"/>
  <c r="AM292" i="1"/>
  <c r="AF292" i="1"/>
  <c r="AM291" i="1"/>
  <c r="AF291" i="1"/>
  <c r="AM290" i="1"/>
  <c r="AF290" i="1"/>
  <c r="AM289" i="1"/>
  <c r="AF289" i="1"/>
  <c r="AM288" i="1"/>
  <c r="AF288" i="1"/>
  <c r="AM287" i="1"/>
  <c r="AF287" i="1"/>
  <c r="AM286" i="1"/>
  <c r="AF286" i="1"/>
  <c r="AM285" i="1"/>
  <c r="AF285" i="1"/>
  <c r="AM284" i="1"/>
  <c r="AF284" i="1"/>
  <c r="AM283" i="1"/>
  <c r="AF283" i="1"/>
  <c r="AM282" i="1"/>
  <c r="AF282" i="1"/>
  <c r="AM281" i="1"/>
  <c r="AF281" i="1"/>
  <c r="AM280" i="1"/>
  <c r="AF280" i="1"/>
  <c r="AM279" i="1"/>
  <c r="AF279" i="1"/>
  <c r="AM278" i="1"/>
  <c r="AF278" i="1"/>
  <c r="AM277" i="1"/>
  <c r="AF277" i="1"/>
  <c r="AM276" i="1"/>
  <c r="AF276" i="1"/>
  <c r="AM275" i="1"/>
  <c r="AF275" i="1"/>
  <c r="AM274" i="1"/>
  <c r="AF274" i="1"/>
  <c r="AM273" i="1"/>
  <c r="AF273" i="1"/>
  <c r="AM272" i="1"/>
  <c r="AF272" i="1"/>
  <c r="AM271" i="1"/>
  <c r="AF271" i="1"/>
  <c r="AM270" i="1"/>
  <c r="AF270" i="1"/>
  <c r="AM269" i="1"/>
  <c r="AF269" i="1"/>
  <c r="AM268" i="1"/>
  <c r="AF268" i="1"/>
  <c r="AM267" i="1"/>
  <c r="AF267" i="1"/>
  <c r="AM266" i="1"/>
  <c r="AF266" i="1"/>
  <c r="AM265" i="1"/>
  <c r="AF265" i="1"/>
  <c r="AM264" i="1"/>
  <c r="AF264" i="1"/>
  <c r="AM263" i="1"/>
  <c r="AF263" i="1"/>
  <c r="AM262" i="1"/>
  <c r="AF262" i="1"/>
  <c r="AM261" i="1"/>
  <c r="AF261" i="1"/>
  <c r="AM260" i="1"/>
  <c r="AF260" i="1"/>
  <c r="AM259" i="1"/>
  <c r="AF259" i="1"/>
  <c r="AM258" i="1"/>
  <c r="AF258" i="1"/>
  <c r="AM257" i="1"/>
  <c r="AF257" i="1"/>
  <c r="AM256" i="1"/>
  <c r="AF256" i="1"/>
  <c r="AM255" i="1"/>
  <c r="AF255" i="1"/>
  <c r="AM254" i="1"/>
  <c r="AF254" i="1"/>
  <c r="AM253" i="1"/>
  <c r="AF253" i="1"/>
  <c r="AM252" i="1"/>
  <c r="AF252" i="1"/>
  <c r="AM251" i="1"/>
  <c r="AF251" i="1"/>
  <c r="AM250" i="1"/>
  <c r="AF250" i="1"/>
  <c r="AM249" i="1"/>
  <c r="AF249" i="1"/>
  <c r="AM248" i="1"/>
  <c r="AF248" i="1"/>
  <c r="AM247" i="1"/>
  <c r="AF247" i="1"/>
  <c r="AM246" i="1"/>
  <c r="AF246" i="1"/>
  <c r="AM245" i="1"/>
  <c r="AF245" i="1"/>
  <c r="AM244" i="1"/>
  <c r="AF244" i="1"/>
  <c r="AM243" i="1"/>
  <c r="AF243" i="1"/>
  <c r="AM242" i="1"/>
  <c r="AF242" i="1"/>
  <c r="AM241" i="1"/>
  <c r="AF241" i="1"/>
  <c r="AM240" i="1"/>
  <c r="AF240" i="1"/>
  <c r="AM239" i="1"/>
  <c r="AF239" i="1"/>
  <c r="AM238" i="1"/>
  <c r="AF238" i="1"/>
  <c r="AM237" i="1"/>
  <c r="AF237" i="1"/>
  <c r="AM236" i="1"/>
  <c r="AF236" i="1"/>
  <c r="AM235" i="1"/>
  <c r="AF235" i="1"/>
  <c r="AM234" i="1"/>
  <c r="AF234" i="1"/>
  <c r="AM233" i="1"/>
  <c r="AF233" i="1"/>
  <c r="AM232" i="1"/>
  <c r="AF232" i="1"/>
  <c r="AM231" i="1"/>
  <c r="AF231" i="1"/>
  <c r="AM230" i="1"/>
  <c r="AF230" i="1"/>
  <c r="AM229" i="1"/>
  <c r="AF229" i="1"/>
  <c r="AM228" i="1"/>
  <c r="AF228" i="1"/>
  <c r="AM227" i="1"/>
  <c r="AF227" i="1"/>
  <c r="AM226" i="1"/>
  <c r="AF226" i="1"/>
  <c r="AM225" i="1"/>
  <c r="AF225" i="1"/>
  <c r="AM224" i="1"/>
  <c r="AF224" i="1"/>
  <c r="AM223" i="1"/>
  <c r="AF223" i="1"/>
  <c r="AM222" i="1"/>
  <c r="AF222" i="1"/>
  <c r="AM221" i="1"/>
  <c r="AF221" i="1"/>
  <c r="AM220" i="1"/>
  <c r="AF220" i="1"/>
  <c r="AM219" i="1"/>
  <c r="AF219" i="1"/>
  <c r="AM218" i="1"/>
  <c r="AF218" i="1"/>
  <c r="AM217" i="1"/>
  <c r="AF217" i="1"/>
  <c r="AM216" i="1"/>
  <c r="AF216" i="1"/>
  <c r="AM215" i="1"/>
  <c r="AF215" i="1"/>
  <c r="AM214" i="1"/>
  <c r="AF214" i="1"/>
  <c r="AM213" i="1"/>
  <c r="AF213" i="1"/>
  <c r="AM212" i="1"/>
  <c r="AF212" i="1"/>
  <c r="AM211" i="1"/>
  <c r="AF211" i="1"/>
  <c r="AM210" i="1"/>
  <c r="AF210" i="1"/>
  <c r="AM209" i="1"/>
  <c r="AF209" i="1"/>
  <c r="AM208" i="1"/>
  <c r="AF208" i="1"/>
  <c r="AM207" i="1"/>
  <c r="AF207" i="1"/>
  <c r="AM206" i="1"/>
  <c r="AF206" i="1"/>
  <c r="AM205" i="1"/>
  <c r="AF205" i="1"/>
  <c r="AM204" i="1"/>
  <c r="AF204" i="1"/>
  <c r="AM203" i="1"/>
  <c r="AF203" i="1"/>
  <c r="AM202" i="1"/>
  <c r="AF202" i="1"/>
  <c r="AM201" i="1"/>
  <c r="AF201" i="1"/>
  <c r="AM200" i="1"/>
  <c r="AF200" i="1"/>
  <c r="AM199" i="1"/>
  <c r="AF199" i="1"/>
  <c r="AM198" i="1"/>
  <c r="AF198" i="1"/>
  <c r="AM197" i="1"/>
  <c r="AF197" i="1"/>
  <c r="AM196" i="1"/>
  <c r="AF196" i="1"/>
  <c r="AM195" i="1"/>
  <c r="AF195" i="1"/>
  <c r="AM194" i="1"/>
  <c r="AF194" i="1"/>
  <c r="AM193" i="1"/>
  <c r="AF193" i="1"/>
  <c r="AM192" i="1"/>
  <c r="AF192" i="1"/>
  <c r="AM191" i="1"/>
  <c r="AF191" i="1"/>
  <c r="AM190" i="1"/>
  <c r="AF190" i="1"/>
  <c r="AM189" i="1"/>
  <c r="AF189" i="1"/>
  <c r="AM188" i="1"/>
  <c r="AF188" i="1"/>
  <c r="AM187" i="1"/>
  <c r="AF187" i="1"/>
  <c r="AM186" i="1"/>
  <c r="AF186" i="1"/>
  <c r="AM185" i="1"/>
  <c r="AF185" i="1"/>
  <c r="AM184" i="1"/>
  <c r="AF184" i="1"/>
  <c r="AM183" i="1"/>
  <c r="AF183" i="1"/>
  <c r="AM182" i="1"/>
  <c r="AF182" i="1"/>
  <c r="AM181" i="1"/>
  <c r="AF181" i="1"/>
  <c r="AM180" i="1"/>
  <c r="AF180" i="1"/>
  <c r="AM179" i="1"/>
  <c r="AF179" i="1"/>
  <c r="AM178" i="1"/>
  <c r="AF178" i="1"/>
  <c r="AM177" i="1"/>
  <c r="AF177" i="1"/>
  <c r="AM176" i="1"/>
  <c r="AF176" i="1"/>
  <c r="AM175" i="1"/>
  <c r="AF175" i="1"/>
  <c r="AM174" i="1"/>
  <c r="AF174" i="1"/>
  <c r="AM173" i="1"/>
  <c r="AF173" i="1"/>
  <c r="AM172" i="1"/>
  <c r="AF172" i="1"/>
  <c r="AM171" i="1"/>
  <c r="AF171" i="1"/>
  <c r="AM170" i="1"/>
  <c r="AF170" i="1"/>
  <c r="AM169" i="1"/>
  <c r="AF169" i="1"/>
  <c r="AM168" i="1"/>
  <c r="AF168" i="1"/>
  <c r="AM167" i="1"/>
  <c r="AF167" i="1"/>
  <c r="AM166" i="1"/>
  <c r="AF166" i="1"/>
  <c r="AM165" i="1"/>
  <c r="AF165" i="1"/>
  <c r="AM164" i="1"/>
  <c r="AF164" i="1"/>
  <c r="AM163" i="1"/>
  <c r="AF163" i="1"/>
  <c r="AM162" i="1"/>
  <c r="AF162" i="1"/>
  <c r="AM161" i="1"/>
  <c r="AF161" i="1"/>
  <c r="AM160" i="1"/>
  <c r="AF160" i="1"/>
  <c r="AM159" i="1"/>
  <c r="AF159" i="1"/>
  <c r="AM158" i="1"/>
  <c r="AF158" i="1"/>
  <c r="AM157" i="1"/>
  <c r="AF157" i="1"/>
  <c r="AM156" i="1"/>
  <c r="AF156" i="1"/>
  <c r="AM155" i="1"/>
  <c r="AF155" i="1"/>
  <c r="AM154" i="1"/>
  <c r="AF154" i="1"/>
  <c r="AM153" i="1"/>
  <c r="AF153" i="1"/>
  <c r="AM152" i="1"/>
  <c r="AF152" i="1"/>
  <c r="AM151" i="1"/>
  <c r="AF151" i="1"/>
  <c r="AM150" i="1"/>
  <c r="AF150" i="1"/>
  <c r="AM149" i="1"/>
  <c r="AF149" i="1"/>
  <c r="AM148" i="1"/>
  <c r="AF148" i="1"/>
  <c r="AM147" i="1"/>
  <c r="AF147" i="1"/>
  <c r="AM146" i="1"/>
  <c r="AF146" i="1"/>
  <c r="AM145" i="1"/>
  <c r="AF145" i="1"/>
  <c r="AM144" i="1"/>
  <c r="AF144" i="1"/>
  <c r="AM143" i="1"/>
  <c r="AF143" i="1"/>
  <c r="AM142" i="1"/>
  <c r="AF142" i="1"/>
  <c r="AM141" i="1"/>
  <c r="AF141" i="1"/>
  <c r="AM140" i="1"/>
  <c r="AF140" i="1"/>
  <c r="AM139" i="1"/>
  <c r="AF139" i="1"/>
  <c r="AM138" i="1"/>
  <c r="AF138" i="1"/>
  <c r="AM137" i="1"/>
  <c r="AF137" i="1"/>
  <c r="AM136" i="1"/>
  <c r="AF136" i="1"/>
  <c r="AM135" i="1"/>
  <c r="AF135" i="1"/>
  <c r="AM134" i="1"/>
  <c r="AF134" i="1"/>
  <c r="AM133" i="1"/>
  <c r="AF133" i="1"/>
  <c r="AM132" i="1"/>
  <c r="AF132" i="1"/>
  <c r="AM131" i="1"/>
  <c r="AF131" i="1"/>
  <c r="AM130" i="1"/>
  <c r="AF130" i="1"/>
  <c r="AM129" i="1"/>
  <c r="AF129" i="1"/>
  <c r="AM128" i="1"/>
  <c r="AF128" i="1"/>
  <c r="AM127" i="1"/>
  <c r="AF127" i="1"/>
  <c r="AM126" i="1"/>
  <c r="AF126" i="1"/>
  <c r="AM125" i="1"/>
  <c r="AF125" i="1"/>
  <c r="AM124" i="1"/>
  <c r="AF124" i="1"/>
  <c r="AM123" i="1"/>
  <c r="AF123" i="1"/>
  <c r="AM122" i="1"/>
  <c r="AF122" i="1"/>
  <c r="AM121" i="1"/>
  <c r="AF121" i="1"/>
  <c r="AM120" i="1"/>
  <c r="AF120" i="1"/>
  <c r="AM119" i="1"/>
  <c r="AF119" i="1"/>
  <c r="AM118" i="1"/>
  <c r="AF118" i="1"/>
  <c r="AM117" i="1"/>
  <c r="AF117" i="1"/>
  <c r="AM116" i="1"/>
  <c r="AF116" i="1"/>
  <c r="AM115" i="1"/>
  <c r="AF115" i="1"/>
  <c r="AM114" i="1"/>
  <c r="AF114" i="1"/>
  <c r="AM113" i="1"/>
  <c r="AF113" i="1"/>
  <c r="AM112" i="1"/>
  <c r="AF112" i="1"/>
  <c r="AM111" i="1"/>
  <c r="AF111" i="1"/>
  <c r="AM110" i="1"/>
  <c r="AF110" i="1"/>
  <c r="AM109" i="1"/>
  <c r="AF109" i="1"/>
  <c r="AM108" i="1"/>
  <c r="AF108" i="1"/>
  <c r="AM107" i="1"/>
  <c r="AF107" i="1"/>
  <c r="AM106" i="1"/>
  <c r="AF106" i="1"/>
  <c r="AM105" i="1"/>
  <c r="AF105" i="1"/>
  <c r="AM104" i="1"/>
  <c r="AF104" i="1"/>
  <c r="AM103" i="1"/>
  <c r="AF103" i="1"/>
  <c r="AM102" i="1"/>
  <c r="AF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BP2" i="4"/>
  <c r="BI2" i="4"/>
  <c r="BB2" i="4"/>
  <c r="AU2" i="4"/>
  <c r="AN2" i="4"/>
  <c r="AG2" i="4"/>
  <c r="Z2" i="4"/>
  <c r="S2" i="4"/>
  <c r="L2" i="4"/>
  <c r="E2" i="4"/>
  <c r="CJ1732" i="1"/>
  <c r="CJ1731" i="1"/>
  <c r="CJ1730" i="1"/>
  <c r="CJ1729" i="1"/>
  <c r="CJ1728" i="1"/>
  <c r="CJ1727" i="1"/>
  <c r="CJ1726" i="1"/>
  <c r="CJ1725" i="1"/>
  <c r="CJ1724" i="1"/>
  <c r="CJ1723" i="1"/>
  <c r="CJ1722" i="1"/>
  <c r="CJ1721" i="1"/>
  <c r="CJ1720" i="1"/>
  <c r="CJ1719" i="1"/>
  <c r="CJ1718" i="1"/>
  <c r="CJ1717" i="1"/>
  <c r="CJ1716" i="1"/>
  <c r="CJ1715" i="1"/>
  <c r="CJ1714" i="1"/>
  <c r="CJ1713" i="1"/>
  <c r="CJ1712" i="1"/>
  <c r="CJ1711" i="1"/>
  <c r="CJ1710" i="1"/>
  <c r="CJ1709" i="1"/>
  <c r="CJ1708" i="1"/>
  <c r="CJ1707" i="1"/>
  <c r="CJ1706" i="1"/>
  <c r="CJ1705" i="1"/>
  <c r="CJ1704" i="1"/>
  <c r="CJ1703" i="1"/>
  <c r="CJ1702" i="1"/>
  <c r="CJ1701" i="1"/>
  <c r="CJ1700" i="1"/>
  <c r="CJ1699" i="1"/>
  <c r="CJ1698" i="1"/>
  <c r="CJ1697" i="1"/>
  <c r="CJ1696" i="1"/>
  <c r="CJ1695" i="1"/>
  <c r="CJ1694" i="1"/>
  <c r="CJ1693" i="1"/>
  <c r="CJ1692" i="1"/>
  <c r="CJ1691" i="1"/>
  <c r="CJ1690" i="1"/>
  <c r="CJ1689" i="1"/>
  <c r="CJ1688" i="1"/>
  <c r="CJ1687" i="1"/>
  <c r="CJ1686" i="1"/>
  <c r="CJ1685" i="1"/>
  <c r="CJ1684" i="1"/>
  <c r="CJ1683" i="1"/>
  <c r="CJ1682" i="1"/>
  <c r="CJ1681" i="1"/>
  <c r="CJ1680" i="1"/>
  <c r="CJ1679" i="1"/>
  <c r="CJ1678" i="1"/>
  <c r="CJ1677" i="1"/>
  <c r="CJ1676" i="1"/>
  <c r="CJ1675" i="1"/>
  <c r="CJ1674" i="1"/>
  <c r="CJ1673" i="1"/>
  <c r="CJ1672" i="1"/>
  <c r="CJ1671" i="1"/>
  <c r="CJ1670" i="1"/>
  <c r="CJ1669" i="1"/>
  <c r="CJ1668" i="1"/>
  <c r="CJ1667" i="1"/>
  <c r="CJ1666" i="1"/>
  <c r="CJ1665" i="1"/>
  <c r="CJ1664" i="1"/>
  <c r="CJ1663" i="1"/>
  <c r="CJ1662" i="1"/>
  <c r="CJ1661" i="1"/>
  <c r="CJ1660" i="1"/>
  <c r="CJ1659" i="1"/>
  <c r="CJ1658" i="1"/>
  <c r="CJ1657" i="1"/>
  <c r="CJ1656" i="1"/>
  <c r="CJ1655" i="1"/>
  <c r="CJ1654" i="1"/>
  <c r="CJ1653" i="1"/>
  <c r="CJ1652" i="1"/>
  <c r="CJ1651" i="1"/>
  <c r="CJ1650" i="1"/>
  <c r="CJ1649" i="1"/>
  <c r="CJ1648" i="1"/>
  <c r="CJ1647" i="1"/>
  <c r="CJ1646" i="1"/>
  <c r="CJ1645" i="1"/>
  <c r="CJ1644" i="1"/>
  <c r="CJ1643" i="1"/>
  <c r="CJ1642" i="1"/>
  <c r="CJ1641" i="1"/>
  <c r="CJ1640" i="1"/>
  <c r="CJ1639" i="1"/>
  <c r="CJ1638" i="1"/>
  <c r="CJ1637" i="1"/>
  <c r="CJ1636" i="1"/>
  <c r="CJ1635" i="1"/>
  <c r="CJ1634" i="1"/>
  <c r="CJ1633" i="1"/>
  <c r="CJ1632" i="1"/>
  <c r="CJ1631" i="1"/>
  <c r="CJ1630" i="1"/>
  <c r="CJ1629" i="1"/>
  <c r="CJ1628" i="1"/>
  <c r="CJ1627" i="1"/>
  <c r="CJ1626" i="1"/>
  <c r="CJ1625" i="1"/>
  <c r="CJ1624" i="1"/>
  <c r="CJ1623" i="1"/>
  <c r="CJ1622" i="1"/>
  <c r="CJ1621" i="1"/>
  <c r="CJ1620" i="1"/>
  <c r="CJ1619" i="1"/>
  <c r="CJ1618" i="1"/>
  <c r="CJ1617" i="1"/>
  <c r="CJ1616" i="1"/>
  <c r="CJ1615" i="1"/>
  <c r="CJ1614" i="1"/>
  <c r="CJ1613" i="1"/>
  <c r="CJ1612" i="1"/>
  <c r="CJ1611" i="1"/>
  <c r="CJ1610" i="1"/>
  <c r="CJ1609" i="1"/>
  <c r="CJ1608" i="1"/>
  <c r="CJ1607" i="1"/>
  <c r="CJ1606" i="1"/>
  <c r="CJ1605" i="1"/>
  <c r="CJ1604" i="1"/>
  <c r="CJ1603" i="1"/>
  <c r="CJ1602" i="1"/>
  <c r="CJ1601" i="1"/>
  <c r="CJ1600" i="1"/>
  <c r="CJ1599" i="1"/>
  <c r="CJ1598" i="1"/>
  <c r="CJ1597" i="1"/>
  <c r="CJ1596" i="1"/>
  <c r="CJ1595" i="1"/>
  <c r="CJ1594" i="1"/>
  <c r="CJ1593" i="1"/>
  <c r="CJ1592" i="1"/>
  <c r="CJ1591" i="1"/>
  <c r="CJ1590" i="1"/>
  <c r="CJ1589" i="1"/>
  <c r="CJ1588" i="1"/>
  <c r="CJ1587" i="1"/>
  <c r="CJ1586" i="1"/>
  <c r="CJ1585" i="1"/>
  <c r="CJ1584" i="1"/>
  <c r="CJ1583" i="1"/>
  <c r="CJ1582" i="1"/>
  <c r="CJ1581" i="1"/>
  <c r="CJ1580" i="1"/>
  <c r="CJ1579" i="1"/>
  <c r="CJ1578" i="1"/>
  <c r="CJ1577" i="1"/>
  <c r="CJ1576" i="1"/>
  <c r="CJ1575" i="1"/>
  <c r="CJ1574" i="1"/>
  <c r="CJ1573" i="1"/>
  <c r="CJ1572" i="1"/>
  <c r="CJ1571" i="1"/>
  <c r="CJ1570" i="1"/>
  <c r="CJ1569" i="1"/>
  <c r="CJ1568" i="1"/>
  <c r="CJ1567" i="1"/>
  <c r="CJ1566" i="1"/>
  <c r="CJ1565" i="1"/>
  <c r="CJ1564" i="1"/>
  <c r="CJ1563" i="1"/>
  <c r="CJ1562" i="1"/>
  <c r="CJ1561" i="1"/>
  <c r="CJ1560" i="1"/>
  <c r="CJ1559" i="1"/>
  <c r="CJ1558" i="1"/>
  <c r="CJ1557" i="1"/>
  <c r="CJ1556" i="1"/>
  <c r="CJ1555" i="1"/>
  <c r="CJ1554" i="1"/>
  <c r="CJ1553" i="1"/>
  <c r="CJ1552" i="1"/>
  <c r="CJ1551" i="1"/>
  <c r="CJ1550" i="1"/>
  <c r="CJ1549" i="1"/>
  <c r="CJ1548" i="1"/>
  <c r="CJ1547" i="1"/>
  <c r="CJ1546" i="1"/>
  <c r="CJ1545" i="1"/>
  <c r="CJ1544" i="1"/>
  <c r="CJ1543" i="1"/>
  <c r="CJ1542" i="1"/>
  <c r="CJ1541" i="1"/>
  <c r="CJ1540" i="1"/>
  <c r="CJ1539" i="1"/>
  <c r="CJ1538" i="1"/>
  <c r="CJ1537" i="1"/>
  <c r="CJ1536" i="1"/>
  <c r="CJ1535" i="1"/>
  <c r="CJ1534" i="1"/>
  <c r="CJ1533" i="1"/>
  <c r="CJ1532" i="1"/>
  <c r="CJ1531" i="1"/>
  <c r="CJ1530" i="1"/>
  <c r="CJ1529" i="1"/>
  <c r="CJ1528" i="1"/>
  <c r="CJ1527" i="1"/>
  <c r="CJ1526" i="1"/>
  <c r="CJ1525" i="1"/>
  <c r="CJ1524" i="1"/>
  <c r="CJ1523" i="1"/>
  <c r="CJ1522" i="1"/>
  <c r="CJ1521" i="1"/>
  <c r="CJ1520" i="1"/>
  <c r="CJ1519" i="1"/>
  <c r="CJ1518" i="1"/>
  <c r="CJ1517" i="1"/>
  <c r="CJ1516" i="1"/>
  <c r="CJ1515" i="1"/>
  <c r="CJ1514" i="1"/>
  <c r="CJ1513" i="1"/>
  <c r="CJ1512" i="1"/>
  <c r="CJ1511" i="1"/>
  <c r="CJ1510" i="1"/>
  <c r="CJ1509" i="1"/>
  <c r="CJ1508" i="1"/>
  <c r="CJ1507" i="1"/>
  <c r="CJ1506" i="1"/>
  <c r="CJ1505" i="1"/>
  <c r="CJ1504" i="1"/>
  <c r="CJ1503" i="1"/>
  <c r="CJ1502" i="1"/>
  <c r="CJ1501" i="1"/>
  <c r="CJ1500" i="1"/>
  <c r="CJ1499" i="1"/>
  <c r="CJ1498" i="1"/>
  <c r="CJ1497" i="1"/>
  <c r="CJ1496" i="1"/>
  <c r="CJ1495" i="1"/>
  <c r="CJ1494" i="1"/>
  <c r="CJ1493" i="1"/>
  <c r="CJ1492" i="1"/>
  <c r="CJ1491" i="1"/>
  <c r="CJ1490" i="1"/>
  <c r="CJ1489" i="1"/>
  <c r="CJ1488" i="1"/>
  <c r="CJ1487" i="1"/>
  <c r="CJ1486" i="1"/>
  <c r="CJ1485" i="1"/>
  <c r="CJ1484" i="1"/>
  <c r="CJ1483" i="1"/>
  <c r="CJ1482" i="1"/>
  <c r="CJ1481" i="1"/>
  <c r="CJ1480" i="1"/>
  <c r="CJ1479" i="1"/>
  <c r="CJ1478" i="1"/>
  <c r="CJ1477" i="1"/>
  <c r="CJ1476" i="1"/>
  <c r="CJ1475" i="1"/>
  <c r="CJ1474" i="1"/>
  <c r="CJ1473" i="1"/>
  <c r="CJ1472" i="1"/>
  <c r="CJ1471" i="1"/>
  <c r="CJ1470" i="1"/>
  <c r="CJ1469" i="1"/>
  <c r="CJ1468" i="1"/>
  <c r="CJ1467" i="1"/>
  <c r="CJ1466" i="1"/>
  <c r="CJ1465" i="1"/>
  <c r="CJ1464" i="1"/>
  <c r="CJ1463" i="1"/>
  <c r="CJ1462" i="1"/>
  <c r="CJ1461" i="1"/>
  <c r="CJ1460" i="1"/>
  <c r="CJ1459" i="1"/>
  <c r="CJ1458" i="1"/>
  <c r="CJ1457" i="1"/>
  <c r="CJ1456" i="1"/>
  <c r="CJ1455" i="1"/>
  <c r="CJ1454" i="1"/>
  <c r="CJ1453" i="1"/>
  <c r="CJ1452" i="1"/>
  <c r="CJ1451" i="1"/>
  <c r="CJ1450" i="1"/>
  <c r="CJ1449" i="1"/>
  <c r="CJ1448" i="1"/>
  <c r="CJ1447" i="1"/>
  <c r="CJ1446" i="1"/>
  <c r="CJ1445" i="1"/>
  <c r="CJ1444" i="1"/>
  <c r="CJ1443" i="1"/>
  <c r="CJ1442" i="1"/>
  <c r="CJ1441" i="1"/>
  <c r="CJ1440" i="1"/>
  <c r="CJ1439" i="1"/>
  <c r="CJ1438" i="1"/>
  <c r="CJ1437" i="1"/>
  <c r="CJ1436" i="1"/>
  <c r="CJ1435" i="1"/>
  <c r="CJ1434" i="1"/>
  <c r="CJ1433" i="1"/>
  <c r="CJ1432" i="1"/>
  <c r="CJ1431" i="1"/>
  <c r="CJ1430" i="1"/>
  <c r="CJ1429" i="1"/>
  <c r="CJ1428" i="1"/>
  <c r="CJ1427" i="1"/>
  <c r="CJ1426" i="1"/>
  <c r="CJ1425" i="1"/>
  <c r="CJ1424" i="1"/>
  <c r="CJ1423" i="1"/>
  <c r="CJ1422" i="1"/>
  <c r="CJ1421" i="1"/>
  <c r="CJ1420" i="1"/>
  <c r="CJ1419" i="1"/>
  <c r="CJ1418" i="1"/>
  <c r="CJ1417" i="1"/>
  <c r="CJ1416" i="1"/>
  <c r="CJ1415" i="1"/>
  <c r="CJ1414" i="1"/>
  <c r="CJ1413" i="1"/>
  <c r="CJ1412" i="1"/>
  <c r="CJ1411" i="1"/>
  <c r="CJ1410" i="1"/>
  <c r="CJ1409" i="1"/>
  <c r="CJ1408" i="1"/>
  <c r="CJ1407" i="1"/>
  <c r="CJ1406" i="1"/>
  <c r="CJ1405" i="1"/>
  <c r="CJ1404" i="1"/>
  <c r="CJ1403" i="1"/>
  <c r="CJ1402" i="1"/>
  <c r="CJ1401" i="1"/>
  <c r="CJ1400" i="1"/>
  <c r="CJ1399" i="1"/>
  <c r="CJ1398" i="1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732" i="1"/>
  <c r="CC1731" i="1"/>
  <c r="CC1730" i="1"/>
  <c r="CC1729" i="1"/>
  <c r="CC1728" i="1"/>
  <c r="CC1727" i="1"/>
  <c r="CC1726" i="1"/>
  <c r="CC1725" i="1"/>
  <c r="CC1724" i="1"/>
  <c r="CC1723" i="1"/>
  <c r="CC1722" i="1"/>
  <c r="CC1721" i="1"/>
  <c r="CC1720" i="1"/>
  <c r="CC1719" i="1"/>
  <c r="CC1718" i="1"/>
  <c r="CC1717" i="1"/>
  <c r="CC1716" i="1"/>
  <c r="CC1715" i="1"/>
  <c r="CC1714" i="1"/>
  <c r="CC1713" i="1"/>
  <c r="CC1712" i="1"/>
  <c r="CC1711" i="1"/>
  <c r="CC1710" i="1"/>
  <c r="CC1709" i="1"/>
  <c r="CC1708" i="1"/>
  <c r="CC1707" i="1"/>
  <c r="CC1706" i="1"/>
  <c r="CC1705" i="1"/>
  <c r="CC1704" i="1"/>
  <c r="CC1703" i="1"/>
  <c r="CC1702" i="1"/>
  <c r="CC1701" i="1"/>
  <c r="CC1700" i="1"/>
  <c r="CC1699" i="1"/>
  <c r="CC1698" i="1"/>
  <c r="CC1697" i="1"/>
  <c r="CC1696" i="1"/>
  <c r="CC1695" i="1"/>
  <c r="CC1694" i="1"/>
  <c r="CC1693" i="1"/>
  <c r="CC1692" i="1"/>
  <c r="CC1691" i="1"/>
  <c r="CC1690" i="1"/>
  <c r="CC1689" i="1"/>
  <c r="CC1688" i="1"/>
  <c r="CC1687" i="1"/>
  <c r="CC1686" i="1"/>
  <c r="CC1685" i="1"/>
  <c r="CC1684" i="1"/>
  <c r="CC1683" i="1"/>
  <c r="CC1682" i="1"/>
  <c r="CC1681" i="1"/>
  <c r="CC1680" i="1"/>
  <c r="CC1679" i="1"/>
  <c r="CC1678" i="1"/>
  <c r="CC1677" i="1"/>
  <c r="CC1676" i="1"/>
  <c r="CC1675" i="1"/>
  <c r="CC1674" i="1"/>
  <c r="CC1673" i="1"/>
  <c r="CC1672" i="1"/>
  <c r="CC1671" i="1"/>
  <c r="CC1670" i="1"/>
  <c r="CC1669" i="1"/>
  <c r="CC1668" i="1"/>
  <c r="CC1667" i="1"/>
  <c r="CC1666" i="1"/>
  <c r="CC1665" i="1"/>
  <c r="CC1664" i="1"/>
  <c r="CC1663" i="1"/>
  <c r="CC1662" i="1"/>
  <c r="CC1661" i="1"/>
  <c r="CC1660" i="1"/>
  <c r="CC1659" i="1"/>
  <c r="CC1658" i="1"/>
  <c r="CC1657" i="1"/>
  <c r="CC1656" i="1"/>
  <c r="CC1655" i="1"/>
  <c r="CC1654" i="1"/>
  <c r="CC1653" i="1"/>
  <c r="CC1652" i="1"/>
  <c r="CC1651" i="1"/>
  <c r="CC1650" i="1"/>
  <c r="CC1649" i="1"/>
  <c r="CC1648" i="1"/>
  <c r="CC1647" i="1"/>
  <c r="CC1646" i="1"/>
  <c r="CC1645" i="1"/>
  <c r="CC1644" i="1"/>
  <c r="CC1643" i="1"/>
  <c r="CC1642" i="1"/>
  <c r="CC1641" i="1"/>
  <c r="CC1640" i="1"/>
  <c r="CC1639" i="1"/>
  <c r="CC1638" i="1"/>
  <c r="CC1637" i="1"/>
  <c r="CC1636" i="1"/>
  <c r="CC1635" i="1"/>
  <c r="CC1634" i="1"/>
  <c r="CC1633" i="1"/>
  <c r="CC1632" i="1"/>
  <c r="CC1631" i="1"/>
  <c r="CC1630" i="1"/>
  <c r="CC1629" i="1"/>
  <c r="CC1628" i="1"/>
  <c r="CC1627" i="1"/>
  <c r="CC1626" i="1"/>
  <c r="CC1625" i="1"/>
  <c r="CC1624" i="1"/>
  <c r="CC1623" i="1"/>
  <c r="CC1622" i="1"/>
  <c r="CC1621" i="1"/>
  <c r="CC1620" i="1"/>
  <c r="CC1619" i="1"/>
  <c r="CC1618" i="1"/>
  <c r="CC1617" i="1"/>
  <c r="CC1616" i="1"/>
  <c r="CC1615" i="1"/>
  <c r="CC1614" i="1"/>
  <c r="CC1613" i="1"/>
  <c r="CC1612" i="1"/>
  <c r="CC1611" i="1"/>
  <c r="CC1610" i="1"/>
  <c r="CC1609" i="1"/>
  <c r="CC1608" i="1"/>
  <c r="CC1607" i="1"/>
  <c r="CC1606" i="1"/>
  <c r="CC1605" i="1"/>
  <c r="CC1604" i="1"/>
  <c r="CC1603" i="1"/>
  <c r="CC1602" i="1"/>
  <c r="CC1601" i="1"/>
  <c r="CC1600" i="1"/>
  <c r="CC1599" i="1"/>
  <c r="CC1598" i="1"/>
  <c r="CC1597" i="1"/>
  <c r="CC1596" i="1"/>
  <c r="CC1595" i="1"/>
  <c r="CC1594" i="1"/>
  <c r="CC1593" i="1"/>
  <c r="CC1592" i="1"/>
  <c r="CC1591" i="1"/>
  <c r="CC1590" i="1"/>
  <c r="CC1589" i="1"/>
  <c r="CC1588" i="1"/>
  <c r="CC1587" i="1"/>
  <c r="CC1586" i="1"/>
  <c r="CC1585" i="1"/>
  <c r="CC1584" i="1"/>
  <c r="CC1583" i="1"/>
  <c r="CC1582" i="1"/>
  <c r="CC1581" i="1"/>
  <c r="CC1580" i="1"/>
  <c r="CC1579" i="1"/>
  <c r="CC1578" i="1"/>
  <c r="CC1577" i="1"/>
  <c r="CC1576" i="1"/>
  <c r="CC1575" i="1"/>
  <c r="CC1574" i="1"/>
  <c r="CC1573" i="1"/>
  <c r="CC1572" i="1"/>
  <c r="CC1571" i="1"/>
  <c r="CC1570" i="1"/>
  <c r="CC1569" i="1"/>
  <c r="CC1568" i="1"/>
  <c r="CC1567" i="1"/>
  <c r="CC1566" i="1"/>
  <c r="CC1565" i="1"/>
  <c r="CC1564" i="1"/>
  <c r="CC1563" i="1"/>
  <c r="CC1562" i="1"/>
  <c r="CC1561" i="1"/>
  <c r="CC1560" i="1"/>
  <c r="CC1559" i="1"/>
  <c r="CC1558" i="1"/>
  <c r="CC1557" i="1"/>
  <c r="CC1556" i="1"/>
  <c r="CC1555" i="1"/>
  <c r="CC1554" i="1"/>
  <c r="CC1553" i="1"/>
  <c r="CC1552" i="1"/>
  <c r="CC1551" i="1"/>
  <c r="CC1550" i="1"/>
  <c r="CC1549" i="1"/>
  <c r="CC1548" i="1"/>
  <c r="CC1547" i="1"/>
  <c r="CC1546" i="1"/>
  <c r="CC1545" i="1"/>
  <c r="CC1544" i="1"/>
  <c r="CC1543" i="1"/>
  <c r="CC1542" i="1"/>
  <c r="CC1541" i="1"/>
  <c r="CC1540" i="1"/>
  <c r="CC1539" i="1"/>
  <c r="CC1538" i="1"/>
  <c r="CC1537" i="1"/>
  <c r="CC1536" i="1"/>
  <c r="CC1535" i="1"/>
  <c r="CC1534" i="1"/>
  <c r="CC1533" i="1"/>
  <c r="CC1532" i="1"/>
  <c r="CC1531" i="1"/>
  <c r="CC1530" i="1"/>
  <c r="CC1529" i="1"/>
  <c r="CC1528" i="1"/>
  <c r="CC1527" i="1"/>
  <c r="CC1526" i="1"/>
  <c r="CC1525" i="1"/>
  <c r="CC1524" i="1"/>
  <c r="CC1523" i="1"/>
  <c r="CC1522" i="1"/>
  <c r="CC1521" i="1"/>
  <c r="CC1520" i="1"/>
  <c r="CC1519" i="1"/>
  <c r="CC1518" i="1"/>
  <c r="CC1517" i="1"/>
  <c r="CC1516" i="1"/>
  <c r="CC1515" i="1"/>
  <c r="CC1514" i="1"/>
  <c r="CC1513" i="1"/>
  <c r="CC1512" i="1"/>
  <c r="CC1511" i="1"/>
  <c r="CC1510" i="1"/>
  <c r="CC1509" i="1"/>
  <c r="CC1508" i="1"/>
  <c r="CC1507" i="1"/>
  <c r="CC1506" i="1"/>
  <c r="CC1505" i="1"/>
  <c r="CC1504" i="1"/>
  <c r="CC1503" i="1"/>
  <c r="CC1502" i="1"/>
  <c r="CC1501" i="1"/>
  <c r="CC1500" i="1"/>
  <c r="CC1499" i="1"/>
  <c r="CC1498" i="1"/>
  <c r="CC1497" i="1"/>
  <c r="CC1496" i="1"/>
  <c r="CC1495" i="1"/>
  <c r="CC1494" i="1"/>
  <c r="CC1493" i="1"/>
  <c r="CC1492" i="1"/>
  <c r="CC1491" i="1"/>
  <c r="CC1490" i="1"/>
  <c r="CC1489" i="1"/>
  <c r="CC1488" i="1"/>
  <c r="CC1487" i="1"/>
  <c r="CC1486" i="1"/>
  <c r="CC1485" i="1"/>
  <c r="CC1484" i="1"/>
  <c r="CC1483" i="1"/>
  <c r="CC1482" i="1"/>
  <c r="CC1481" i="1"/>
  <c r="CC1480" i="1"/>
  <c r="CC1479" i="1"/>
  <c r="CC1478" i="1"/>
  <c r="CC1477" i="1"/>
  <c r="CC1476" i="1"/>
  <c r="CC1475" i="1"/>
  <c r="CC1474" i="1"/>
  <c r="CC1473" i="1"/>
  <c r="CC1472" i="1"/>
  <c r="CC1471" i="1"/>
  <c r="CC1470" i="1"/>
  <c r="CC1469" i="1"/>
  <c r="CC1468" i="1"/>
  <c r="CC1467" i="1"/>
  <c r="CC1466" i="1"/>
  <c r="CC1465" i="1"/>
  <c r="CC1464" i="1"/>
  <c r="CC1463" i="1"/>
  <c r="CC1462" i="1"/>
  <c r="CC1461" i="1"/>
  <c r="CC1460" i="1"/>
  <c r="CC1459" i="1"/>
  <c r="CC1458" i="1"/>
  <c r="CC1457" i="1"/>
  <c r="CC1456" i="1"/>
  <c r="CC1455" i="1"/>
  <c r="CC1454" i="1"/>
  <c r="CC1453" i="1"/>
  <c r="CC1452" i="1"/>
  <c r="CC1451" i="1"/>
  <c r="CC1450" i="1"/>
  <c r="CC1449" i="1"/>
  <c r="CC1448" i="1"/>
  <c r="CC1447" i="1"/>
  <c r="CC1446" i="1"/>
  <c r="CC1445" i="1"/>
  <c r="CC1444" i="1"/>
  <c r="CC1443" i="1"/>
  <c r="CC1442" i="1"/>
  <c r="CC1441" i="1"/>
  <c r="CC1440" i="1"/>
  <c r="CC1439" i="1"/>
  <c r="CC1438" i="1"/>
  <c r="CC1437" i="1"/>
  <c r="CC1436" i="1"/>
  <c r="CC1435" i="1"/>
  <c r="CC1434" i="1"/>
  <c r="CC1433" i="1"/>
  <c r="CC1432" i="1"/>
  <c r="CC1431" i="1"/>
  <c r="CC1430" i="1"/>
  <c r="CC1429" i="1"/>
  <c r="CC1428" i="1"/>
  <c r="CC1427" i="1"/>
  <c r="CC1426" i="1"/>
  <c r="CC1425" i="1"/>
  <c r="CC1424" i="1"/>
  <c r="CC1423" i="1"/>
  <c r="CC1422" i="1"/>
  <c r="CC1421" i="1"/>
  <c r="CC1420" i="1"/>
  <c r="CC1419" i="1"/>
  <c r="CC1418" i="1"/>
  <c r="CC1417" i="1"/>
  <c r="CC1416" i="1"/>
  <c r="CC1415" i="1"/>
  <c r="CC1414" i="1"/>
  <c r="CC1413" i="1"/>
  <c r="CC1412" i="1"/>
  <c r="CC1411" i="1"/>
  <c r="CC1410" i="1"/>
  <c r="CC1409" i="1"/>
  <c r="CC1408" i="1"/>
  <c r="CC1407" i="1"/>
  <c r="CC1406" i="1"/>
  <c r="CC1405" i="1"/>
  <c r="CC1404" i="1"/>
  <c r="CC1403" i="1"/>
  <c r="CC1402" i="1"/>
  <c r="CC1401" i="1"/>
  <c r="CC1400" i="1"/>
  <c r="CC1399" i="1"/>
  <c r="CC1398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732" i="1"/>
  <c r="BV1731" i="1"/>
  <c r="BV1730" i="1"/>
  <c r="BV1729" i="1"/>
  <c r="BV1728" i="1"/>
  <c r="BV1727" i="1"/>
  <c r="BV1726" i="1"/>
  <c r="BV1725" i="1"/>
  <c r="BV1724" i="1"/>
  <c r="BV1723" i="1"/>
  <c r="BV1722" i="1"/>
  <c r="BV1721" i="1"/>
  <c r="BV1720" i="1"/>
  <c r="BV1719" i="1"/>
  <c r="BV1718" i="1"/>
  <c r="BV1717" i="1"/>
  <c r="BV1716" i="1"/>
  <c r="BV1715" i="1"/>
  <c r="BV1714" i="1"/>
  <c r="BV1713" i="1"/>
  <c r="BV1712" i="1"/>
  <c r="BV1711" i="1"/>
  <c r="BV1710" i="1"/>
  <c r="BV1709" i="1"/>
  <c r="BV1708" i="1"/>
  <c r="BV1707" i="1"/>
  <c r="BV1706" i="1"/>
  <c r="BV1705" i="1"/>
  <c r="BV1704" i="1"/>
  <c r="BV1703" i="1"/>
  <c r="BV1702" i="1"/>
  <c r="BV1701" i="1"/>
  <c r="BV1700" i="1"/>
  <c r="BV1699" i="1"/>
  <c r="BV1698" i="1"/>
  <c r="BV1697" i="1"/>
  <c r="BV1696" i="1"/>
  <c r="BV1695" i="1"/>
  <c r="BV1694" i="1"/>
  <c r="BV1693" i="1"/>
  <c r="BV1692" i="1"/>
  <c r="BV1691" i="1"/>
  <c r="BV1690" i="1"/>
  <c r="BV1689" i="1"/>
  <c r="BV1688" i="1"/>
  <c r="BV1687" i="1"/>
  <c r="BV1686" i="1"/>
  <c r="BV1685" i="1"/>
  <c r="BV1684" i="1"/>
  <c r="BV1683" i="1"/>
  <c r="BV1682" i="1"/>
  <c r="BV1681" i="1"/>
  <c r="BV1680" i="1"/>
  <c r="BV1679" i="1"/>
  <c r="BV1678" i="1"/>
  <c r="BV1677" i="1"/>
  <c r="BV1676" i="1"/>
  <c r="BV1675" i="1"/>
  <c r="BV1674" i="1"/>
  <c r="BV1673" i="1"/>
  <c r="BV1672" i="1"/>
  <c r="BV1671" i="1"/>
  <c r="BV1670" i="1"/>
  <c r="BV1669" i="1"/>
  <c r="BV1668" i="1"/>
  <c r="BV1667" i="1"/>
  <c r="BV1666" i="1"/>
  <c r="BV1665" i="1"/>
  <c r="BV1664" i="1"/>
  <c r="BV1663" i="1"/>
  <c r="BV1662" i="1"/>
  <c r="BV1661" i="1"/>
  <c r="BV1660" i="1"/>
  <c r="BV1659" i="1"/>
  <c r="BV1658" i="1"/>
  <c r="BV1657" i="1"/>
  <c r="BV1656" i="1"/>
  <c r="BV1655" i="1"/>
  <c r="BV1654" i="1"/>
  <c r="BV1653" i="1"/>
  <c r="BV1652" i="1"/>
  <c r="BV1651" i="1"/>
  <c r="BV1650" i="1"/>
  <c r="BV1649" i="1"/>
  <c r="BV1648" i="1"/>
  <c r="BV1647" i="1"/>
  <c r="BV1646" i="1"/>
  <c r="BV1645" i="1"/>
  <c r="BV1644" i="1"/>
  <c r="BV1643" i="1"/>
  <c r="BV1642" i="1"/>
  <c r="BV1641" i="1"/>
  <c r="BV1640" i="1"/>
  <c r="BV1639" i="1"/>
  <c r="BV1638" i="1"/>
  <c r="BV1637" i="1"/>
  <c r="BV1636" i="1"/>
  <c r="BV1635" i="1"/>
  <c r="BV1634" i="1"/>
  <c r="BV1633" i="1"/>
  <c r="BV1632" i="1"/>
  <c r="BV1631" i="1"/>
  <c r="BV1630" i="1"/>
  <c r="BV1629" i="1"/>
  <c r="BV1628" i="1"/>
  <c r="BV1627" i="1"/>
  <c r="BV1626" i="1"/>
  <c r="BV1625" i="1"/>
  <c r="BV1624" i="1"/>
  <c r="BV1623" i="1"/>
  <c r="BV1622" i="1"/>
  <c r="BV1621" i="1"/>
  <c r="BV1620" i="1"/>
  <c r="BV1619" i="1"/>
  <c r="BV1618" i="1"/>
  <c r="BV1617" i="1"/>
  <c r="BV1616" i="1"/>
  <c r="BV1615" i="1"/>
  <c r="BV1614" i="1"/>
  <c r="BV1613" i="1"/>
  <c r="BV1612" i="1"/>
  <c r="BV1611" i="1"/>
  <c r="BV1610" i="1"/>
  <c r="BV1609" i="1"/>
  <c r="BV1608" i="1"/>
  <c r="BV1607" i="1"/>
  <c r="BV1606" i="1"/>
  <c r="BV1605" i="1"/>
  <c r="BV1604" i="1"/>
  <c r="BV1603" i="1"/>
  <c r="BV1602" i="1"/>
  <c r="BV1601" i="1"/>
  <c r="BV1600" i="1"/>
  <c r="BV1599" i="1"/>
  <c r="BV1598" i="1"/>
  <c r="BV1597" i="1"/>
  <c r="BV1596" i="1"/>
  <c r="BV1595" i="1"/>
  <c r="BV1594" i="1"/>
  <c r="BV1593" i="1"/>
  <c r="BV1592" i="1"/>
  <c r="BV1591" i="1"/>
  <c r="BV1590" i="1"/>
  <c r="BV1589" i="1"/>
  <c r="BV1588" i="1"/>
  <c r="BV1587" i="1"/>
  <c r="BV1586" i="1"/>
  <c r="BV1585" i="1"/>
  <c r="BV1584" i="1"/>
  <c r="BV1583" i="1"/>
  <c r="BV1582" i="1"/>
  <c r="BV1581" i="1"/>
  <c r="BV1580" i="1"/>
  <c r="BV1579" i="1"/>
  <c r="BV1578" i="1"/>
  <c r="BV1577" i="1"/>
  <c r="BV1576" i="1"/>
  <c r="BV1575" i="1"/>
  <c r="BV1574" i="1"/>
  <c r="BV1573" i="1"/>
  <c r="BV1572" i="1"/>
  <c r="BV1571" i="1"/>
  <c r="BV1570" i="1"/>
  <c r="BV1569" i="1"/>
  <c r="BV1568" i="1"/>
  <c r="BV1567" i="1"/>
  <c r="BV1566" i="1"/>
  <c r="BV1565" i="1"/>
  <c r="BV1564" i="1"/>
  <c r="BV1563" i="1"/>
  <c r="BV1562" i="1"/>
  <c r="BV1561" i="1"/>
  <c r="BV1560" i="1"/>
  <c r="BV1559" i="1"/>
  <c r="BV1558" i="1"/>
  <c r="BV1557" i="1"/>
  <c r="BV1556" i="1"/>
  <c r="BV1555" i="1"/>
  <c r="BV1554" i="1"/>
  <c r="BV1553" i="1"/>
  <c r="BV1552" i="1"/>
  <c r="BV1551" i="1"/>
  <c r="BV1550" i="1"/>
  <c r="BV1549" i="1"/>
  <c r="BV1548" i="1"/>
  <c r="BV1547" i="1"/>
  <c r="BV1546" i="1"/>
  <c r="BV1545" i="1"/>
  <c r="BV1544" i="1"/>
  <c r="BV1543" i="1"/>
  <c r="BV1542" i="1"/>
  <c r="BV1541" i="1"/>
  <c r="BV1540" i="1"/>
  <c r="BV1539" i="1"/>
  <c r="BV1538" i="1"/>
  <c r="BV1537" i="1"/>
  <c r="BV1536" i="1"/>
  <c r="BV1535" i="1"/>
  <c r="BV1534" i="1"/>
  <c r="BV1533" i="1"/>
  <c r="BV1532" i="1"/>
  <c r="BV1531" i="1"/>
  <c r="BV1530" i="1"/>
  <c r="BV1529" i="1"/>
  <c r="BV1528" i="1"/>
  <c r="BV1527" i="1"/>
  <c r="BV1526" i="1"/>
  <c r="BV1525" i="1"/>
  <c r="BV1524" i="1"/>
  <c r="BV1523" i="1"/>
  <c r="BV1522" i="1"/>
  <c r="BV1521" i="1"/>
  <c r="BV1520" i="1"/>
  <c r="BV1519" i="1"/>
  <c r="BV1518" i="1"/>
  <c r="BV1517" i="1"/>
  <c r="BV1516" i="1"/>
  <c r="BV1515" i="1"/>
  <c r="BV1514" i="1"/>
  <c r="BV1513" i="1"/>
  <c r="BV1512" i="1"/>
  <c r="BV1511" i="1"/>
  <c r="BV1510" i="1"/>
  <c r="BV1509" i="1"/>
  <c r="BV1508" i="1"/>
  <c r="BV1507" i="1"/>
  <c r="BV1506" i="1"/>
  <c r="BV1505" i="1"/>
  <c r="BV1504" i="1"/>
  <c r="BV1503" i="1"/>
  <c r="BV1502" i="1"/>
  <c r="BV1501" i="1"/>
  <c r="BV1500" i="1"/>
  <c r="BV1499" i="1"/>
  <c r="BV1498" i="1"/>
  <c r="BV1497" i="1"/>
  <c r="BV1496" i="1"/>
  <c r="BV1495" i="1"/>
  <c r="BV1494" i="1"/>
  <c r="BV1493" i="1"/>
  <c r="BV1492" i="1"/>
  <c r="BV1491" i="1"/>
  <c r="BV1490" i="1"/>
  <c r="BV1489" i="1"/>
  <c r="BV1488" i="1"/>
  <c r="BV1487" i="1"/>
  <c r="BV1486" i="1"/>
  <c r="BV1485" i="1"/>
  <c r="BV1484" i="1"/>
  <c r="BV1483" i="1"/>
  <c r="BV1482" i="1"/>
  <c r="BV1481" i="1"/>
  <c r="BV1480" i="1"/>
  <c r="BV1479" i="1"/>
  <c r="BV1478" i="1"/>
  <c r="BV1477" i="1"/>
  <c r="BV1476" i="1"/>
  <c r="BV1475" i="1"/>
  <c r="BV1474" i="1"/>
  <c r="BV1473" i="1"/>
  <c r="BV1472" i="1"/>
  <c r="BV1471" i="1"/>
  <c r="BV1470" i="1"/>
  <c r="BV1469" i="1"/>
  <c r="BV1468" i="1"/>
  <c r="BV1467" i="1"/>
  <c r="BV1466" i="1"/>
  <c r="BV1465" i="1"/>
  <c r="BV1464" i="1"/>
  <c r="BV1463" i="1"/>
  <c r="BV1462" i="1"/>
  <c r="BV1461" i="1"/>
  <c r="BV1460" i="1"/>
  <c r="BV1459" i="1"/>
  <c r="BV1458" i="1"/>
  <c r="BV1457" i="1"/>
  <c r="BV1456" i="1"/>
  <c r="BV1455" i="1"/>
  <c r="BV1454" i="1"/>
  <c r="BV1453" i="1"/>
  <c r="BV1452" i="1"/>
  <c r="BV1451" i="1"/>
  <c r="BV1450" i="1"/>
  <c r="BV1449" i="1"/>
  <c r="BV1448" i="1"/>
  <c r="BV1447" i="1"/>
  <c r="BV1446" i="1"/>
  <c r="BV1445" i="1"/>
  <c r="BV1444" i="1"/>
  <c r="BV1443" i="1"/>
  <c r="BV1442" i="1"/>
  <c r="BV1441" i="1"/>
  <c r="BV1440" i="1"/>
  <c r="BV1439" i="1"/>
  <c r="BV1438" i="1"/>
  <c r="BV1437" i="1"/>
  <c r="BV1436" i="1"/>
  <c r="BV1435" i="1"/>
  <c r="BV1434" i="1"/>
  <c r="BV1433" i="1"/>
  <c r="BV1432" i="1"/>
  <c r="BV1431" i="1"/>
  <c r="BV1430" i="1"/>
  <c r="BV1429" i="1"/>
  <c r="BV1428" i="1"/>
  <c r="BV1427" i="1"/>
  <c r="BV1426" i="1"/>
  <c r="BV1425" i="1"/>
  <c r="BV1424" i="1"/>
  <c r="BV1423" i="1"/>
  <c r="BV1422" i="1"/>
  <c r="BV1421" i="1"/>
  <c r="BV1420" i="1"/>
  <c r="BV1419" i="1"/>
  <c r="BV1418" i="1"/>
  <c r="BV1417" i="1"/>
  <c r="BV1416" i="1"/>
  <c r="BV1415" i="1"/>
  <c r="BV1414" i="1"/>
  <c r="BV1413" i="1"/>
  <c r="BV1412" i="1"/>
  <c r="BV1411" i="1"/>
  <c r="BV1410" i="1"/>
  <c r="BV1409" i="1"/>
  <c r="BV1408" i="1"/>
  <c r="BV1407" i="1"/>
  <c r="BV1406" i="1"/>
  <c r="BV1405" i="1"/>
  <c r="BV1404" i="1"/>
  <c r="BV1403" i="1"/>
  <c r="BV1402" i="1"/>
  <c r="BV1401" i="1"/>
  <c r="BV1400" i="1"/>
  <c r="BV1399" i="1"/>
  <c r="BV1398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732" i="1"/>
  <c r="BO1731" i="1"/>
  <c r="BO1730" i="1"/>
  <c r="BO1729" i="1"/>
  <c r="BO1728" i="1"/>
  <c r="BO1727" i="1"/>
  <c r="BO1726" i="1"/>
  <c r="BO1725" i="1"/>
  <c r="BO1724" i="1"/>
  <c r="BO1723" i="1"/>
  <c r="BO1722" i="1"/>
  <c r="BO1721" i="1"/>
  <c r="BO1720" i="1"/>
  <c r="BO1719" i="1"/>
  <c r="BO1718" i="1"/>
  <c r="BO1717" i="1"/>
  <c r="BO1716" i="1"/>
  <c r="BO1715" i="1"/>
  <c r="BO1714" i="1"/>
  <c r="BO1713" i="1"/>
  <c r="BO1712" i="1"/>
  <c r="BO1711" i="1"/>
  <c r="BO1710" i="1"/>
  <c r="BO1709" i="1"/>
  <c r="BO1708" i="1"/>
  <c r="BO1707" i="1"/>
  <c r="BO1706" i="1"/>
  <c r="BO1705" i="1"/>
  <c r="BO1704" i="1"/>
  <c r="BO1703" i="1"/>
  <c r="BO1702" i="1"/>
  <c r="BO1701" i="1"/>
  <c r="BO1700" i="1"/>
  <c r="BO1699" i="1"/>
  <c r="BO1698" i="1"/>
  <c r="BO1697" i="1"/>
  <c r="BO1696" i="1"/>
  <c r="BO1695" i="1"/>
  <c r="BO1694" i="1"/>
  <c r="BO1693" i="1"/>
  <c r="BO1692" i="1"/>
  <c r="BO1691" i="1"/>
  <c r="BO1690" i="1"/>
  <c r="BO1689" i="1"/>
  <c r="BO1688" i="1"/>
  <c r="BO1687" i="1"/>
  <c r="BO1686" i="1"/>
  <c r="BO1685" i="1"/>
  <c r="BO1684" i="1"/>
  <c r="BO1683" i="1"/>
  <c r="BO1682" i="1"/>
  <c r="BO1681" i="1"/>
  <c r="BO1680" i="1"/>
  <c r="BO1679" i="1"/>
  <c r="BO1678" i="1"/>
  <c r="BO1677" i="1"/>
  <c r="BO1676" i="1"/>
  <c r="BO1675" i="1"/>
  <c r="BO1674" i="1"/>
  <c r="BO1673" i="1"/>
  <c r="BO1672" i="1"/>
  <c r="BO1671" i="1"/>
  <c r="BO1670" i="1"/>
  <c r="BO1669" i="1"/>
  <c r="BO1668" i="1"/>
  <c r="BO1667" i="1"/>
  <c r="BO1666" i="1"/>
  <c r="BO1665" i="1"/>
  <c r="BO1664" i="1"/>
  <c r="BO1663" i="1"/>
  <c r="BO1662" i="1"/>
  <c r="BO1661" i="1"/>
  <c r="BO1660" i="1"/>
  <c r="BO1659" i="1"/>
  <c r="BO1658" i="1"/>
  <c r="BO1657" i="1"/>
  <c r="BO1656" i="1"/>
  <c r="BO1655" i="1"/>
  <c r="BO1654" i="1"/>
  <c r="BO1653" i="1"/>
  <c r="BO1652" i="1"/>
  <c r="BO1651" i="1"/>
  <c r="BO1650" i="1"/>
  <c r="BO1649" i="1"/>
  <c r="BO1648" i="1"/>
  <c r="BO1647" i="1"/>
  <c r="BO1646" i="1"/>
  <c r="BO1645" i="1"/>
  <c r="BO1644" i="1"/>
  <c r="BO1643" i="1"/>
  <c r="BO1642" i="1"/>
  <c r="BO1641" i="1"/>
  <c r="BO1640" i="1"/>
  <c r="BO1639" i="1"/>
  <c r="BO1638" i="1"/>
  <c r="BO1637" i="1"/>
  <c r="BO1636" i="1"/>
  <c r="BO1635" i="1"/>
  <c r="BO1634" i="1"/>
  <c r="BO1633" i="1"/>
  <c r="BO1632" i="1"/>
  <c r="BO1631" i="1"/>
  <c r="BO1630" i="1"/>
  <c r="BO1629" i="1"/>
  <c r="BO1628" i="1"/>
  <c r="BO1627" i="1"/>
  <c r="BO1626" i="1"/>
  <c r="BO1625" i="1"/>
  <c r="BO1624" i="1"/>
  <c r="BO1623" i="1"/>
  <c r="BO1622" i="1"/>
  <c r="BO1621" i="1"/>
  <c r="BO1620" i="1"/>
  <c r="BO1619" i="1"/>
  <c r="BO1618" i="1"/>
  <c r="BO1617" i="1"/>
  <c r="BO1616" i="1"/>
  <c r="BO1615" i="1"/>
  <c r="BO1614" i="1"/>
  <c r="BO1613" i="1"/>
  <c r="BO1612" i="1"/>
  <c r="BO1611" i="1"/>
  <c r="BO1610" i="1"/>
  <c r="BO1609" i="1"/>
  <c r="BO1608" i="1"/>
  <c r="BO1607" i="1"/>
  <c r="BO1606" i="1"/>
  <c r="BO1605" i="1"/>
  <c r="BO1604" i="1"/>
  <c r="BO1603" i="1"/>
  <c r="BO1602" i="1"/>
  <c r="BO1601" i="1"/>
  <c r="BO1600" i="1"/>
  <c r="BO1599" i="1"/>
  <c r="BO1598" i="1"/>
  <c r="BO1597" i="1"/>
  <c r="BO1596" i="1"/>
  <c r="BO1595" i="1"/>
  <c r="BO1594" i="1"/>
  <c r="BO1593" i="1"/>
  <c r="BO1592" i="1"/>
  <c r="BO1591" i="1"/>
  <c r="BO1590" i="1"/>
  <c r="BO1589" i="1"/>
  <c r="BO1588" i="1"/>
  <c r="BO1587" i="1"/>
  <c r="BO1586" i="1"/>
  <c r="BO1585" i="1"/>
  <c r="BO1584" i="1"/>
  <c r="BO1583" i="1"/>
  <c r="BO1582" i="1"/>
  <c r="BO1581" i="1"/>
  <c r="BO1580" i="1"/>
  <c r="BO1579" i="1"/>
  <c r="BO1578" i="1"/>
  <c r="BO1577" i="1"/>
  <c r="BO1576" i="1"/>
  <c r="BO1575" i="1"/>
  <c r="BO1574" i="1"/>
  <c r="BO1573" i="1"/>
  <c r="BO1572" i="1"/>
  <c r="BO1571" i="1"/>
  <c r="BO1570" i="1"/>
  <c r="BO1569" i="1"/>
  <c r="BO1568" i="1"/>
  <c r="BO1567" i="1"/>
  <c r="BO1566" i="1"/>
  <c r="BO1565" i="1"/>
  <c r="BO1564" i="1"/>
  <c r="BO1563" i="1"/>
  <c r="BO1562" i="1"/>
  <c r="BO1561" i="1"/>
  <c r="BO1560" i="1"/>
  <c r="BO1559" i="1"/>
  <c r="BO1558" i="1"/>
  <c r="BO1557" i="1"/>
  <c r="BO1556" i="1"/>
  <c r="BO1555" i="1"/>
  <c r="BO1554" i="1"/>
  <c r="BO1553" i="1"/>
  <c r="BO1552" i="1"/>
  <c r="BO1551" i="1"/>
  <c r="BO1550" i="1"/>
  <c r="BO1549" i="1"/>
  <c r="BO1548" i="1"/>
  <c r="BO1547" i="1"/>
  <c r="BO1546" i="1"/>
  <c r="BO1545" i="1"/>
  <c r="BO1544" i="1"/>
  <c r="BO1543" i="1"/>
  <c r="BO1542" i="1"/>
  <c r="BO1541" i="1"/>
  <c r="BO1540" i="1"/>
  <c r="BO1539" i="1"/>
  <c r="BO1538" i="1"/>
  <c r="BO1537" i="1"/>
  <c r="BO1536" i="1"/>
  <c r="BO1535" i="1"/>
  <c r="BO1534" i="1"/>
  <c r="BO1533" i="1"/>
  <c r="BO1532" i="1"/>
  <c r="BO1531" i="1"/>
  <c r="BO1530" i="1"/>
  <c r="BO1529" i="1"/>
  <c r="BO1528" i="1"/>
  <c r="BO1527" i="1"/>
  <c r="BO1526" i="1"/>
  <c r="BO1525" i="1"/>
  <c r="BO1524" i="1"/>
  <c r="BO1523" i="1"/>
  <c r="BO1522" i="1"/>
  <c r="BO1521" i="1"/>
  <c r="BO1520" i="1"/>
  <c r="BO1519" i="1"/>
  <c r="BO1518" i="1"/>
  <c r="BO1517" i="1"/>
  <c r="BO1516" i="1"/>
  <c r="BO1515" i="1"/>
  <c r="BO1514" i="1"/>
  <c r="BO1513" i="1"/>
  <c r="BO1512" i="1"/>
  <c r="BO1511" i="1"/>
  <c r="BO1510" i="1"/>
  <c r="BO1509" i="1"/>
  <c r="BO1508" i="1"/>
  <c r="BO1507" i="1"/>
  <c r="BO1506" i="1"/>
  <c r="BO1505" i="1"/>
  <c r="BO1504" i="1"/>
  <c r="BO1503" i="1"/>
  <c r="BO1502" i="1"/>
  <c r="BO1501" i="1"/>
  <c r="BO1500" i="1"/>
  <c r="BO1499" i="1"/>
  <c r="BO1498" i="1"/>
  <c r="BO1497" i="1"/>
  <c r="BO1496" i="1"/>
  <c r="BO1495" i="1"/>
  <c r="BO1494" i="1"/>
  <c r="BO1493" i="1"/>
  <c r="BO1492" i="1"/>
  <c r="BO1491" i="1"/>
  <c r="BO1490" i="1"/>
  <c r="BO1489" i="1"/>
  <c r="BO1488" i="1"/>
  <c r="BO1487" i="1"/>
  <c r="BO1486" i="1"/>
  <c r="BO1485" i="1"/>
  <c r="BO1484" i="1"/>
  <c r="BO1483" i="1"/>
  <c r="BO1482" i="1"/>
  <c r="BO1481" i="1"/>
  <c r="BO1480" i="1"/>
  <c r="BO1479" i="1"/>
  <c r="BO1478" i="1"/>
  <c r="BO1477" i="1"/>
  <c r="BO1476" i="1"/>
  <c r="BO1475" i="1"/>
  <c r="BO1474" i="1"/>
  <c r="BO1473" i="1"/>
  <c r="BO1472" i="1"/>
  <c r="BO1471" i="1"/>
  <c r="BO1470" i="1"/>
  <c r="BO1469" i="1"/>
  <c r="BO1468" i="1"/>
  <c r="BO1467" i="1"/>
  <c r="BO1466" i="1"/>
  <c r="BO1465" i="1"/>
  <c r="BO1464" i="1"/>
  <c r="BO1463" i="1"/>
  <c r="BO1462" i="1"/>
  <c r="BO1461" i="1"/>
  <c r="BO1460" i="1"/>
  <c r="BO1459" i="1"/>
  <c r="BO1458" i="1"/>
  <c r="BO1457" i="1"/>
  <c r="BO1456" i="1"/>
  <c r="BO1455" i="1"/>
  <c r="BO1454" i="1"/>
  <c r="BO1453" i="1"/>
  <c r="BO1452" i="1"/>
  <c r="BO1451" i="1"/>
  <c r="BO1450" i="1"/>
  <c r="BO1449" i="1"/>
  <c r="BO1448" i="1"/>
  <c r="BO1447" i="1"/>
  <c r="BO1446" i="1"/>
  <c r="BO1445" i="1"/>
  <c r="BO1444" i="1"/>
  <c r="BO1443" i="1"/>
  <c r="BO1442" i="1"/>
  <c r="BO1441" i="1"/>
  <c r="BO1440" i="1"/>
  <c r="BO1439" i="1"/>
  <c r="BO1438" i="1"/>
  <c r="BO1437" i="1"/>
  <c r="BO1436" i="1"/>
  <c r="BO1435" i="1"/>
  <c r="BO1434" i="1"/>
  <c r="BO1433" i="1"/>
  <c r="BO1432" i="1"/>
  <c r="BO1431" i="1"/>
  <c r="BO1430" i="1"/>
  <c r="BO1429" i="1"/>
  <c r="BO1428" i="1"/>
  <c r="BO1427" i="1"/>
  <c r="BO1426" i="1"/>
  <c r="BO1425" i="1"/>
  <c r="BO1424" i="1"/>
  <c r="BO1423" i="1"/>
  <c r="BO1422" i="1"/>
  <c r="BO1421" i="1"/>
  <c r="BO1420" i="1"/>
  <c r="BO1419" i="1"/>
  <c r="BO1418" i="1"/>
  <c r="BO1417" i="1"/>
  <c r="BO1416" i="1"/>
  <c r="BO1415" i="1"/>
  <c r="BO1414" i="1"/>
  <c r="BO1413" i="1"/>
  <c r="BO1412" i="1"/>
  <c r="BO1411" i="1"/>
  <c r="BO1410" i="1"/>
  <c r="BO1409" i="1"/>
  <c r="BO1408" i="1"/>
  <c r="BO1407" i="1"/>
  <c r="BO1406" i="1"/>
  <c r="BO1405" i="1"/>
  <c r="BO1404" i="1"/>
  <c r="BO1403" i="1"/>
  <c r="BO1402" i="1"/>
  <c r="BO1401" i="1"/>
  <c r="BO1400" i="1"/>
  <c r="BO1399" i="1"/>
  <c r="BO1398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732" i="1"/>
  <c r="BH1731" i="1"/>
  <c r="BH1730" i="1"/>
  <c r="BH1729" i="1"/>
  <c r="BH1728" i="1"/>
  <c r="BH1727" i="1"/>
  <c r="BH1726" i="1"/>
  <c r="BH1725" i="1"/>
  <c r="BH1724" i="1"/>
  <c r="BH1723" i="1"/>
  <c r="BH1722" i="1"/>
  <c r="BH1721" i="1"/>
  <c r="BH1720" i="1"/>
  <c r="BH1719" i="1"/>
  <c r="BH1718" i="1"/>
  <c r="BH1717" i="1"/>
  <c r="BH1716" i="1"/>
  <c r="BH1715" i="1"/>
  <c r="BH1714" i="1"/>
  <c r="BH1713" i="1"/>
  <c r="BH1712" i="1"/>
  <c r="BH1711" i="1"/>
  <c r="BH1710" i="1"/>
  <c r="BH1709" i="1"/>
  <c r="BH1708" i="1"/>
  <c r="BH1707" i="1"/>
  <c r="BH1706" i="1"/>
  <c r="BH1705" i="1"/>
  <c r="BH1704" i="1"/>
  <c r="BH1703" i="1"/>
  <c r="BH1702" i="1"/>
  <c r="BH1701" i="1"/>
  <c r="BH1700" i="1"/>
  <c r="BH1699" i="1"/>
  <c r="BH1698" i="1"/>
  <c r="BH1697" i="1"/>
  <c r="BH1696" i="1"/>
  <c r="BH1695" i="1"/>
  <c r="BH1694" i="1"/>
  <c r="BH1693" i="1"/>
  <c r="BH1692" i="1"/>
  <c r="BH1691" i="1"/>
  <c r="BH1690" i="1"/>
  <c r="BH1689" i="1"/>
  <c r="BH1688" i="1"/>
  <c r="BH1687" i="1"/>
  <c r="BH1686" i="1"/>
  <c r="BH1685" i="1"/>
  <c r="BH1684" i="1"/>
  <c r="BH1683" i="1"/>
  <c r="BH1682" i="1"/>
  <c r="BH1681" i="1"/>
  <c r="BH1680" i="1"/>
  <c r="BH1679" i="1"/>
  <c r="BH1678" i="1"/>
  <c r="BH1677" i="1"/>
  <c r="BH1676" i="1"/>
  <c r="BH1675" i="1"/>
  <c r="BH1674" i="1"/>
  <c r="BH1673" i="1"/>
  <c r="BH1672" i="1"/>
  <c r="BH1671" i="1"/>
  <c r="BH1670" i="1"/>
  <c r="BH1669" i="1"/>
  <c r="BH1668" i="1"/>
  <c r="BH1667" i="1"/>
  <c r="BH1666" i="1"/>
  <c r="BH1665" i="1"/>
  <c r="BH1664" i="1"/>
  <c r="BH1663" i="1"/>
  <c r="BH1662" i="1"/>
  <c r="BH1661" i="1"/>
  <c r="BH1660" i="1"/>
  <c r="BH1659" i="1"/>
  <c r="BH1658" i="1"/>
  <c r="BH1657" i="1"/>
  <c r="BH1656" i="1"/>
  <c r="BH1655" i="1"/>
  <c r="BH1654" i="1"/>
  <c r="BH1653" i="1"/>
  <c r="BH1652" i="1"/>
  <c r="BH1651" i="1"/>
  <c r="BH1650" i="1"/>
  <c r="BH1649" i="1"/>
  <c r="BH1648" i="1"/>
  <c r="BH1647" i="1"/>
  <c r="BH1646" i="1"/>
  <c r="BH1645" i="1"/>
  <c r="BH1644" i="1"/>
  <c r="BH1643" i="1"/>
  <c r="BH1642" i="1"/>
  <c r="BH1641" i="1"/>
  <c r="BH1640" i="1"/>
  <c r="BH1639" i="1"/>
  <c r="BH1638" i="1"/>
  <c r="BH1637" i="1"/>
  <c r="BH1636" i="1"/>
  <c r="BH1635" i="1"/>
  <c r="BH1634" i="1"/>
  <c r="BH1633" i="1"/>
  <c r="BH1632" i="1"/>
  <c r="BH1631" i="1"/>
  <c r="BH1630" i="1"/>
  <c r="BH1629" i="1"/>
  <c r="BH1628" i="1"/>
  <c r="BH1627" i="1"/>
  <c r="BH1626" i="1"/>
  <c r="BH1625" i="1"/>
  <c r="BH1624" i="1"/>
  <c r="BH1623" i="1"/>
  <c r="BH1622" i="1"/>
  <c r="BH1621" i="1"/>
  <c r="BH1620" i="1"/>
  <c r="BH1619" i="1"/>
  <c r="BH1618" i="1"/>
  <c r="BH1617" i="1"/>
  <c r="BH1616" i="1"/>
  <c r="BH1615" i="1"/>
  <c r="BH1614" i="1"/>
  <c r="BH1613" i="1"/>
  <c r="BH1612" i="1"/>
  <c r="BH1611" i="1"/>
  <c r="BH1610" i="1"/>
  <c r="BH1609" i="1"/>
  <c r="BH1608" i="1"/>
  <c r="BH1607" i="1"/>
  <c r="BH1606" i="1"/>
  <c r="BH1605" i="1"/>
  <c r="BH1604" i="1"/>
  <c r="BH1603" i="1"/>
  <c r="BH1602" i="1"/>
  <c r="BH1601" i="1"/>
  <c r="BH1600" i="1"/>
  <c r="BH1599" i="1"/>
  <c r="BH1598" i="1"/>
  <c r="BH1597" i="1"/>
  <c r="BH1596" i="1"/>
  <c r="BH1595" i="1"/>
  <c r="BH1594" i="1"/>
  <c r="BH1593" i="1"/>
  <c r="BH1592" i="1"/>
  <c r="BH1591" i="1"/>
  <c r="BH1590" i="1"/>
  <c r="BH1589" i="1"/>
  <c r="BH1588" i="1"/>
  <c r="BH1587" i="1"/>
  <c r="BH1586" i="1"/>
  <c r="BH1585" i="1"/>
  <c r="BH1584" i="1"/>
  <c r="BH1583" i="1"/>
  <c r="BH1582" i="1"/>
  <c r="BH1581" i="1"/>
  <c r="BH1580" i="1"/>
  <c r="BH1579" i="1"/>
  <c r="BH1578" i="1"/>
  <c r="BH1577" i="1"/>
  <c r="BH1576" i="1"/>
  <c r="BH1575" i="1"/>
  <c r="BH1574" i="1"/>
  <c r="BH1573" i="1"/>
  <c r="BH1572" i="1"/>
  <c r="BH1571" i="1"/>
  <c r="BH1570" i="1"/>
  <c r="BH1569" i="1"/>
  <c r="BH1568" i="1"/>
  <c r="BH1567" i="1"/>
  <c r="BH1566" i="1"/>
  <c r="BH1565" i="1"/>
  <c r="BH1564" i="1"/>
  <c r="BH1563" i="1"/>
  <c r="BH1562" i="1"/>
  <c r="BH1561" i="1"/>
  <c r="BH1560" i="1"/>
  <c r="BH1559" i="1"/>
  <c r="BH1558" i="1"/>
  <c r="BH1557" i="1"/>
  <c r="BH1556" i="1"/>
  <c r="BH1555" i="1"/>
  <c r="BH1554" i="1"/>
  <c r="BH1553" i="1"/>
  <c r="BH1552" i="1"/>
  <c r="BH1551" i="1"/>
  <c r="BH1550" i="1"/>
  <c r="BH1549" i="1"/>
  <c r="BH1548" i="1"/>
  <c r="BH1547" i="1"/>
  <c r="BH1546" i="1"/>
  <c r="BH1545" i="1"/>
  <c r="BH1544" i="1"/>
  <c r="BH1543" i="1"/>
  <c r="BH1542" i="1"/>
  <c r="BH1541" i="1"/>
  <c r="BH1540" i="1"/>
  <c r="BH1539" i="1"/>
  <c r="BH1538" i="1"/>
  <c r="BH1537" i="1"/>
  <c r="BH1536" i="1"/>
  <c r="BH1535" i="1"/>
  <c r="BH1534" i="1"/>
  <c r="BH1533" i="1"/>
  <c r="BH1532" i="1"/>
  <c r="BH1531" i="1"/>
  <c r="BH1530" i="1"/>
  <c r="BH1529" i="1"/>
  <c r="BH1528" i="1"/>
  <c r="BH1527" i="1"/>
  <c r="BH1526" i="1"/>
  <c r="BH1525" i="1"/>
  <c r="BH1524" i="1"/>
  <c r="BH1523" i="1"/>
  <c r="BH1522" i="1"/>
  <c r="BH1521" i="1"/>
  <c r="BH1520" i="1"/>
  <c r="BH1519" i="1"/>
  <c r="BH1518" i="1"/>
  <c r="BH1517" i="1"/>
  <c r="BH1516" i="1"/>
  <c r="BH1515" i="1"/>
  <c r="BH1514" i="1"/>
  <c r="BH1513" i="1"/>
  <c r="BH1512" i="1"/>
  <c r="BH1511" i="1"/>
  <c r="BH1510" i="1"/>
  <c r="BH1509" i="1"/>
  <c r="BH1508" i="1"/>
  <c r="BH1507" i="1"/>
  <c r="BH1506" i="1"/>
  <c r="BH1505" i="1"/>
  <c r="BH1504" i="1"/>
  <c r="BH1503" i="1"/>
  <c r="BH1502" i="1"/>
  <c r="BH1501" i="1"/>
  <c r="BH1500" i="1"/>
  <c r="BH1499" i="1"/>
  <c r="BH1498" i="1"/>
  <c r="BH1497" i="1"/>
  <c r="BH1496" i="1"/>
  <c r="BH1495" i="1"/>
  <c r="BH1494" i="1"/>
  <c r="BH1493" i="1"/>
  <c r="BH1492" i="1"/>
  <c r="BH1491" i="1"/>
  <c r="BH1490" i="1"/>
  <c r="BH1489" i="1"/>
  <c r="BH1488" i="1"/>
  <c r="BH1487" i="1"/>
  <c r="BH1486" i="1"/>
  <c r="BH1485" i="1"/>
  <c r="BH1484" i="1"/>
  <c r="BH1483" i="1"/>
  <c r="BH1482" i="1"/>
  <c r="BH1481" i="1"/>
  <c r="BH1480" i="1"/>
  <c r="BH1479" i="1"/>
  <c r="BH1478" i="1"/>
  <c r="BH1477" i="1"/>
  <c r="BH1476" i="1"/>
  <c r="BH1475" i="1"/>
  <c r="BH1474" i="1"/>
  <c r="BH1473" i="1"/>
  <c r="BH1472" i="1"/>
  <c r="BH1471" i="1"/>
  <c r="BH1470" i="1"/>
  <c r="BH1469" i="1"/>
  <c r="BH1468" i="1"/>
  <c r="BH1467" i="1"/>
  <c r="BH1466" i="1"/>
  <c r="BH1465" i="1"/>
  <c r="BH1464" i="1"/>
  <c r="BH1463" i="1"/>
  <c r="BH1462" i="1"/>
  <c r="BH1461" i="1"/>
  <c r="BH1460" i="1"/>
  <c r="BH1459" i="1"/>
  <c r="BH1458" i="1"/>
  <c r="BH1457" i="1"/>
  <c r="BH1456" i="1"/>
  <c r="BH1455" i="1"/>
  <c r="BH1454" i="1"/>
  <c r="BH1453" i="1"/>
  <c r="BH1452" i="1"/>
  <c r="BH1451" i="1"/>
  <c r="BH1450" i="1"/>
  <c r="BH1449" i="1"/>
  <c r="BH1448" i="1"/>
  <c r="BH1447" i="1"/>
  <c r="BH1446" i="1"/>
  <c r="BH1445" i="1"/>
  <c r="BH1444" i="1"/>
  <c r="BH1443" i="1"/>
  <c r="BH1442" i="1"/>
  <c r="BH1441" i="1"/>
  <c r="BH1440" i="1"/>
  <c r="BH1439" i="1"/>
  <c r="BH1438" i="1"/>
  <c r="BH1437" i="1"/>
  <c r="BH1436" i="1"/>
  <c r="BH1435" i="1"/>
  <c r="BH1434" i="1"/>
  <c r="BH1433" i="1"/>
  <c r="BH1432" i="1"/>
  <c r="BH1431" i="1"/>
  <c r="BH1430" i="1"/>
  <c r="BH1429" i="1"/>
  <c r="BH1428" i="1"/>
  <c r="BH1427" i="1"/>
  <c r="BH1426" i="1"/>
  <c r="BH1425" i="1"/>
  <c r="BH1424" i="1"/>
  <c r="BH1423" i="1"/>
  <c r="BH1422" i="1"/>
  <c r="BH1421" i="1"/>
  <c r="BH1420" i="1"/>
  <c r="BH1419" i="1"/>
  <c r="BH1418" i="1"/>
  <c r="BH1417" i="1"/>
  <c r="BH1416" i="1"/>
  <c r="BH1415" i="1"/>
  <c r="BH1414" i="1"/>
  <c r="BH1413" i="1"/>
  <c r="BH1412" i="1"/>
  <c r="BH1411" i="1"/>
  <c r="BH1410" i="1"/>
  <c r="BH1409" i="1"/>
  <c r="BH1408" i="1"/>
  <c r="BH1407" i="1"/>
  <c r="BH1406" i="1"/>
  <c r="BH1405" i="1"/>
  <c r="BH1404" i="1"/>
  <c r="BH1403" i="1"/>
  <c r="BH1402" i="1"/>
  <c r="BH1401" i="1"/>
  <c r="BH1400" i="1"/>
  <c r="BH1399" i="1"/>
  <c r="BH1398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732" i="1"/>
  <c r="BA1731" i="1"/>
  <c r="BA1730" i="1"/>
  <c r="BA1729" i="1"/>
  <c r="BA1728" i="1"/>
  <c r="BA1727" i="1"/>
  <c r="BA1726" i="1"/>
  <c r="BA1725" i="1"/>
  <c r="BA1724" i="1"/>
  <c r="BA1723" i="1"/>
  <c r="BA1722" i="1"/>
  <c r="BA1721" i="1"/>
  <c r="BA1720" i="1"/>
  <c r="BA1719" i="1"/>
  <c r="BA1718" i="1"/>
  <c r="BA1717" i="1"/>
  <c r="BA1716" i="1"/>
  <c r="BA1715" i="1"/>
  <c r="BA1714" i="1"/>
  <c r="BA1713" i="1"/>
  <c r="BA1712" i="1"/>
  <c r="BA1711" i="1"/>
  <c r="BA1710" i="1"/>
  <c r="BA1709" i="1"/>
  <c r="BA1708" i="1"/>
  <c r="BA1707" i="1"/>
  <c r="BA1706" i="1"/>
  <c r="BA1705" i="1"/>
  <c r="BA1704" i="1"/>
  <c r="BA1703" i="1"/>
  <c r="BA1702" i="1"/>
  <c r="BA1701" i="1"/>
  <c r="BA1700" i="1"/>
  <c r="BA1699" i="1"/>
  <c r="BA1698" i="1"/>
  <c r="BA1697" i="1"/>
  <c r="BA1696" i="1"/>
  <c r="BA1695" i="1"/>
  <c r="BA1694" i="1"/>
  <c r="BA1693" i="1"/>
  <c r="BA1692" i="1"/>
  <c r="BA1691" i="1"/>
  <c r="BA1690" i="1"/>
  <c r="BA1689" i="1"/>
  <c r="BA1688" i="1"/>
  <c r="BA1687" i="1"/>
  <c r="BA1686" i="1"/>
  <c r="BA1685" i="1"/>
  <c r="BA1684" i="1"/>
  <c r="BA1683" i="1"/>
  <c r="BA1682" i="1"/>
  <c r="BA1681" i="1"/>
  <c r="BA1680" i="1"/>
  <c r="BA1679" i="1"/>
  <c r="BA1678" i="1"/>
  <c r="BA1677" i="1"/>
  <c r="BA1676" i="1"/>
  <c r="BA1675" i="1"/>
  <c r="BA1674" i="1"/>
  <c r="BA1673" i="1"/>
  <c r="BA1672" i="1"/>
  <c r="BA1671" i="1"/>
  <c r="BA1670" i="1"/>
  <c r="BA1669" i="1"/>
  <c r="BA1668" i="1"/>
  <c r="BA1667" i="1"/>
  <c r="BA1666" i="1"/>
  <c r="BA1665" i="1"/>
  <c r="BA1664" i="1"/>
  <c r="BA1663" i="1"/>
  <c r="BA1662" i="1"/>
  <c r="BA1661" i="1"/>
  <c r="BA1660" i="1"/>
  <c r="BA1659" i="1"/>
  <c r="BA1658" i="1"/>
  <c r="BA1657" i="1"/>
  <c r="BA1656" i="1"/>
  <c r="BA1655" i="1"/>
  <c r="BA1654" i="1"/>
  <c r="BA1653" i="1"/>
  <c r="BA1652" i="1"/>
  <c r="BA1651" i="1"/>
  <c r="BA1650" i="1"/>
  <c r="BA1649" i="1"/>
  <c r="BA1648" i="1"/>
  <c r="BA1647" i="1"/>
  <c r="BA1646" i="1"/>
  <c r="BA1645" i="1"/>
  <c r="BA1644" i="1"/>
  <c r="BA1643" i="1"/>
  <c r="BA1642" i="1"/>
  <c r="BA1641" i="1"/>
  <c r="BA1640" i="1"/>
  <c r="BA1639" i="1"/>
  <c r="BA1638" i="1"/>
  <c r="BA1637" i="1"/>
  <c r="BA1636" i="1"/>
  <c r="BA1635" i="1"/>
  <c r="BA1634" i="1"/>
  <c r="BA1633" i="1"/>
  <c r="BA1632" i="1"/>
  <c r="BA1631" i="1"/>
  <c r="BA1630" i="1"/>
  <c r="BA1629" i="1"/>
  <c r="BA1628" i="1"/>
  <c r="BA1627" i="1"/>
  <c r="BA1626" i="1"/>
  <c r="BA1625" i="1"/>
  <c r="BA1624" i="1"/>
  <c r="BA1623" i="1"/>
  <c r="BA1622" i="1"/>
  <c r="BA1621" i="1"/>
  <c r="BA1620" i="1"/>
  <c r="BA1619" i="1"/>
  <c r="BA1618" i="1"/>
  <c r="BA1617" i="1"/>
  <c r="BA1616" i="1"/>
  <c r="BA1615" i="1"/>
  <c r="BA1614" i="1"/>
  <c r="BA1613" i="1"/>
  <c r="BA1612" i="1"/>
  <c r="BA1611" i="1"/>
  <c r="BA1610" i="1"/>
  <c r="BA1609" i="1"/>
  <c r="BA1608" i="1"/>
  <c r="BA1607" i="1"/>
  <c r="BA1606" i="1"/>
  <c r="BA1605" i="1"/>
  <c r="BA1604" i="1"/>
  <c r="BA1603" i="1"/>
  <c r="BA1602" i="1"/>
  <c r="BA1601" i="1"/>
  <c r="BA1600" i="1"/>
  <c r="BA1599" i="1"/>
  <c r="BA1598" i="1"/>
  <c r="BA1597" i="1"/>
  <c r="BA1596" i="1"/>
  <c r="BA1595" i="1"/>
  <c r="BA1594" i="1"/>
  <c r="BA1593" i="1"/>
  <c r="BA1592" i="1"/>
  <c r="BA1591" i="1"/>
  <c r="BA1590" i="1"/>
  <c r="BA1589" i="1"/>
  <c r="BA1588" i="1"/>
  <c r="BA1587" i="1"/>
  <c r="BA1586" i="1"/>
  <c r="BA1585" i="1"/>
  <c r="BA1584" i="1"/>
  <c r="BA1583" i="1"/>
  <c r="BA1582" i="1"/>
  <c r="BA1581" i="1"/>
  <c r="BA1580" i="1"/>
  <c r="BA1579" i="1"/>
  <c r="BA1578" i="1"/>
  <c r="BA1577" i="1"/>
  <c r="BA1576" i="1"/>
  <c r="BA1575" i="1"/>
  <c r="BA1574" i="1"/>
  <c r="BA1573" i="1"/>
  <c r="BA1572" i="1"/>
  <c r="BA1571" i="1"/>
  <c r="BA1570" i="1"/>
  <c r="BA1569" i="1"/>
  <c r="BA1568" i="1"/>
  <c r="BA1567" i="1"/>
  <c r="BA1566" i="1"/>
  <c r="BA1565" i="1"/>
  <c r="BA1564" i="1"/>
  <c r="BA1563" i="1"/>
  <c r="BA1562" i="1"/>
  <c r="BA1561" i="1"/>
  <c r="BA1560" i="1"/>
  <c r="BA1559" i="1"/>
  <c r="BA1558" i="1"/>
  <c r="BA1557" i="1"/>
  <c r="BA1556" i="1"/>
  <c r="BA1555" i="1"/>
  <c r="BA1554" i="1"/>
  <c r="BA1553" i="1"/>
  <c r="BA1552" i="1"/>
  <c r="BA1551" i="1"/>
  <c r="BA1550" i="1"/>
  <c r="BA1549" i="1"/>
  <c r="BA1548" i="1"/>
  <c r="BA1547" i="1"/>
  <c r="BA1546" i="1"/>
  <c r="BA1545" i="1"/>
  <c r="BA1544" i="1"/>
  <c r="BA1543" i="1"/>
  <c r="BA1542" i="1"/>
  <c r="BA1541" i="1"/>
  <c r="BA1540" i="1"/>
  <c r="BA1539" i="1"/>
  <c r="BA1538" i="1"/>
  <c r="BA1537" i="1"/>
  <c r="BA1536" i="1"/>
  <c r="BA1535" i="1"/>
  <c r="BA1534" i="1"/>
  <c r="BA1533" i="1"/>
  <c r="BA1532" i="1"/>
  <c r="BA1531" i="1"/>
  <c r="BA1530" i="1"/>
  <c r="BA1529" i="1"/>
  <c r="BA1528" i="1"/>
  <c r="BA1527" i="1"/>
  <c r="BA1526" i="1"/>
  <c r="BA1525" i="1"/>
  <c r="BA1524" i="1"/>
  <c r="BA1523" i="1"/>
  <c r="BA1522" i="1"/>
  <c r="BA1521" i="1"/>
  <c r="BA1520" i="1"/>
  <c r="BA1519" i="1"/>
  <c r="BA1518" i="1"/>
  <c r="BA1517" i="1"/>
  <c r="BA1516" i="1"/>
  <c r="BA1515" i="1"/>
  <c r="BA1514" i="1"/>
  <c r="BA1513" i="1"/>
  <c r="BA1512" i="1"/>
  <c r="BA1511" i="1"/>
  <c r="BA1510" i="1"/>
  <c r="BA1509" i="1"/>
  <c r="BA1508" i="1"/>
  <c r="BA1507" i="1"/>
  <c r="BA1506" i="1"/>
  <c r="BA1505" i="1"/>
  <c r="BA1504" i="1"/>
  <c r="BA1503" i="1"/>
  <c r="BA1502" i="1"/>
  <c r="BA1501" i="1"/>
  <c r="BA1500" i="1"/>
  <c r="BA1499" i="1"/>
  <c r="BA1498" i="1"/>
  <c r="BA1497" i="1"/>
  <c r="BA1496" i="1"/>
  <c r="BA1495" i="1"/>
  <c r="BA1494" i="1"/>
  <c r="BA1493" i="1"/>
  <c r="BA1492" i="1"/>
  <c r="BA1491" i="1"/>
  <c r="BA1490" i="1"/>
  <c r="BA1489" i="1"/>
  <c r="BA1488" i="1"/>
  <c r="BA1487" i="1"/>
  <c r="BA1486" i="1"/>
  <c r="BA1485" i="1"/>
  <c r="BA1484" i="1"/>
  <c r="BA1483" i="1"/>
  <c r="BA1482" i="1"/>
  <c r="BA1481" i="1"/>
  <c r="BA1480" i="1"/>
  <c r="BA1479" i="1"/>
  <c r="BA1478" i="1"/>
  <c r="BA1477" i="1"/>
  <c r="BA1476" i="1"/>
  <c r="BA1475" i="1"/>
  <c r="BA1474" i="1"/>
  <c r="BA1473" i="1"/>
  <c r="BA1472" i="1"/>
  <c r="BA1471" i="1"/>
  <c r="BA1470" i="1"/>
  <c r="BA1469" i="1"/>
  <c r="BA1468" i="1"/>
  <c r="BA1467" i="1"/>
  <c r="BA1466" i="1"/>
  <c r="BA1465" i="1"/>
  <c r="BA1464" i="1"/>
  <c r="BA1463" i="1"/>
  <c r="BA1462" i="1"/>
  <c r="BA1461" i="1"/>
  <c r="BA1460" i="1"/>
  <c r="BA1459" i="1"/>
  <c r="BA1458" i="1"/>
  <c r="BA1457" i="1"/>
  <c r="BA1456" i="1"/>
  <c r="BA1455" i="1"/>
  <c r="BA1454" i="1"/>
  <c r="BA1453" i="1"/>
  <c r="BA1452" i="1"/>
  <c r="BA1451" i="1"/>
  <c r="BA1450" i="1"/>
  <c r="BA1449" i="1"/>
  <c r="BA1448" i="1"/>
  <c r="BA1447" i="1"/>
  <c r="BA1446" i="1"/>
  <c r="BA1445" i="1"/>
  <c r="BA1444" i="1"/>
  <c r="BA1443" i="1"/>
  <c r="BA1442" i="1"/>
  <c r="BA1441" i="1"/>
  <c r="BA1440" i="1"/>
  <c r="BA1439" i="1"/>
  <c r="BA1438" i="1"/>
  <c r="BA1437" i="1"/>
  <c r="BA1436" i="1"/>
  <c r="BA1435" i="1"/>
  <c r="BA1434" i="1"/>
  <c r="BA1433" i="1"/>
  <c r="BA1432" i="1"/>
  <c r="BA1431" i="1"/>
  <c r="BA1430" i="1"/>
  <c r="BA1429" i="1"/>
  <c r="BA1428" i="1"/>
  <c r="BA1427" i="1"/>
  <c r="BA1426" i="1"/>
  <c r="BA1425" i="1"/>
  <c r="BA1424" i="1"/>
  <c r="BA1423" i="1"/>
  <c r="BA1422" i="1"/>
  <c r="BA1421" i="1"/>
  <c r="BA1420" i="1"/>
  <c r="BA1419" i="1"/>
  <c r="BA1418" i="1"/>
  <c r="BA1417" i="1"/>
  <c r="BA1416" i="1"/>
  <c r="BA1415" i="1"/>
  <c r="BA1414" i="1"/>
  <c r="BA1413" i="1"/>
  <c r="BA1412" i="1"/>
  <c r="BA1411" i="1"/>
  <c r="BA1410" i="1"/>
  <c r="BA1409" i="1"/>
  <c r="BA1408" i="1"/>
  <c r="BA1407" i="1"/>
  <c r="BA1406" i="1"/>
  <c r="BA1405" i="1"/>
  <c r="BA1404" i="1"/>
  <c r="BA1403" i="1"/>
  <c r="BA1402" i="1"/>
  <c r="BA1401" i="1"/>
  <c r="BA1400" i="1"/>
  <c r="BA1399" i="1"/>
  <c r="BA1398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732" i="1"/>
  <c r="AT1731" i="1"/>
  <c r="AT1730" i="1"/>
  <c r="AT1729" i="1"/>
  <c r="AT1728" i="1"/>
  <c r="AT1727" i="1"/>
  <c r="AT1726" i="1"/>
  <c r="AT1725" i="1"/>
  <c r="AT1724" i="1"/>
  <c r="AT1723" i="1"/>
  <c r="AT1722" i="1"/>
  <c r="AT1721" i="1"/>
  <c r="AT1720" i="1"/>
  <c r="AT1719" i="1"/>
  <c r="AT1718" i="1"/>
  <c r="AT1717" i="1"/>
  <c r="AT1716" i="1"/>
  <c r="AT1715" i="1"/>
  <c r="AT1714" i="1"/>
  <c r="AT1713" i="1"/>
  <c r="AT1712" i="1"/>
  <c r="AT1711" i="1"/>
  <c r="AT1710" i="1"/>
  <c r="AT1709" i="1"/>
  <c r="AT1708" i="1"/>
  <c r="AT1707" i="1"/>
  <c r="AT1706" i="1"/>
  <c r="AT1705" i="1"/>
  <c r="AT1704" i="1"/>
  <c r="AT1703" i="1"/>
  <c r="AT1702" i="1"/>
  <c r="AT1701" i="1"/>
  <c r="AT1700" i="1"/>
  <c r="AT1699" i="1"/>
  <c r="AT1698" i="1"/>
  <c r="AT1697" i="1"/>
  <c r="AT1696" i="1"/>
  <c r="AT1695" i="1"/>
  <c r="AT1694" i="1"/>
  <c r="AT1693" i="1"/>
  <c r="AT1692" i="1"/>
  <c r="AT1691" i="1"/>
  <c r="AT1690" i="1"/>
  <c r="AT1689" i="1"/>
  <c r="AT1688" i="1"/>
  <c r="AT1687" i="1"/>
  <c r="AT1686" i="1"/>
  <c r="AT1685" i="1"/>
  <c r="AT1684" i="1"/>
  <c r="AT1683" i="1"/>
  <c r="AT1682" i="1"/>
  <c r="AT1681" i="1"/>
  <c r="AT1680" i="1"/>
  <c r="AT1679" i="1"/>
  <c r="AT1678" i="1"/>
  <c r="AT1677" i="1"/>
  <c r="AT1676" i="1"/>
  <c r="AT1675" i="1"/>
  <c r="AT1674" i="1"/>
  <c r="AT1673" i="1"/>
  <c r="AT1672" i="1"/>
  <c r="AT1671" i="1"/>
  <c r="AT1670" i="1"/>
  <c r="AT1669" i="1"/>
  <c r="AT1668" i="1"/>
  <c r="AT1667" i="1"/>
  <c r="AT1666" i="1"/>
  <c r="AT1665" i="1"/>
  <c r="AT1664" i="1"/>
  <c r="AT1663" i="1"/>
  <c r="AT1662" i="1"/>
  <c r="AT1661" i="1"/>
  <c r="AT1660" i="1"/>
  <c r="AT1659" i="1"/>
  <c r="AT1658" i="1"/>
  <c r="AT1657" i="1"/>
  <c r="AT1656" i="1"/>
  <c r="AT1655" i="1"/>
  <c r="AT1654" i="1"/>
  <c r="AT1653" i="1"/>
  <c r="AT1652" i="1"/>
  <c r="AT1651" i="1"/>
  <c r="AT1650" i="1"/>
  <c r="AT1649" i="1"/>
  <c r="AT1648" i="1"/>
  <c r="AT1647" i="1"/>
  <c r="AT1646" i="1"/>
  <c r="AT1645" i="1"/>
  <c r="AT1644" i="1"/>
  <c r="AT1643" i="1"/>
  <c r="AT1642" i="1"/>
  <c r="AT1641" i="1"/>
  <c r="AT1640" i="1"/>
  <c r="AT1639" i="1"/>
  <c r="AT1638" i="1"/>
  <c r="AT1637" i="1"/>
  <c r="AT1636" i="1"/>
  <c r="AT1635" i="1"/>
  <c r="AT1634" i="1"/>
  <c r="AT1633" i="1"/>
  <c r="AT1632" i="1"/>
  <c r="AT1631" i="1"/>
  <c r="AT1630" i="1"/>
  <c r="AT1629" i="1"/>
  <c r="AT1628" i="1"/>
  <c r="AT1627" i="1"/>
  <c r="AT1626" i="1"/>
  <c r="AT1625" i="1"/>
  <c r="AT1624" i="1"/>
  <c r="AT1623" i="1"/>
  <c r="AT1622" i="1"/>
  <c r="AT1621" i="1"/>
  <c r="AT1620" i="1"/>
  <c r="AT1619" i="1"/>
  <c r="AT1618" i="1"/>
  <c r="AT1617" i="1"/>
  <c r="AT1616" i="1"/>
  <c r="AT1615" i="1"/>
  <c r="AT1614" i="1"/>
  <c r="AT1613" i="1"/>
  <c r="AT1612" i="1"/>
  <c r="AT1611" i="1"/>
  <c r="AT1610" i="1"/>
  <c r="AT1609" i="1"/>
  <c r="AT1608" i="1"/>
  <c r="AT1607" i="1"/>
  <c r="AT1606" i="1"/>
  <c r="AT1605" i="1"/>
  <c r="AT1604" i="1"/>
  <c r="AT1603" i="1"/>
  <c r="AT1602" i="1"/>
  <c r="AT1601" i="1"/>
  <c r="AT1600" i="1"/>
  <c r="AT1599" i="1"/>
  <c r="AT1598" i="1"/>
  <c r="AT1597" i="1"/>
  <c r="AT1596" i="1"/>
  <c r="AT1595" i="1"/>
  <c r="AT1594" i="1"/>
  <c r="AT1593" i="1"/>
  <c r="AT1592" i="1"/>
  <c r="AT1591" i="1"/>
  <c r="AT1590" i="1"/>
  <c r="AT1589" i="1"/>
  <c r="AT1588" i="1"/>
  <c r="AT1587" i="1"/>
  <c r="AT1586" i="1"/>
  <c r="AT1585" i="1"/>
  <c r="AT1584" i="1"/>
  <c r="AT1583" i="1"/>
  <c r="AT1582" i="1"/>
  <c r="AT1581" i="1"/>
  <c r="AT1580" i="1"/>
  <c r="AT1579" i="1"/>
  <c r="AT1578" i="1"/>
  <c r="AT1577" i="1"/>
  <c r="AT1576" i="1"/>
  <c r="AT1575" i="1"/>
  <c r="AT1574" i="1"/>
  <c r="AT1573" i="1"/>
  <c r="AT1572" i="1"/>
  <c r="AT1571" i="1"/>
  <c r="AT1570" i="1"/>
  <c r="AT1569" i="1"/>
  <c r="AT1568" i="1"/>
  <c r="AT1567" i="1"/>
  <c r="AT1566" i="1"/>
  <c r="AT1565" i="1"/>
  <c r="AT1564" i="1"/>
  <c r="AT1563" i="1"/>
  <c r="AT1562" i="1"/>
  <c r="AT1561" i="1"/>
  <c r="AT1560" i="1"/>
  <c r="AT1559" i="1"/>
  <c r="AT1558" i="1"/>
  <c r="AT1557" i="1"/>
  <c r="AT1556" i="1"/>
  <c r="AT1555" i="1"/>
  <c r="AT1554" i="1"/>
  <c r="AT1553" i="1"/>
  <c r="AT1552" i="1"/>
  <c r="AT1551" i="1"/>
  <c r="AT1550" i="1"/>
  <c r="AT1549" i="1"/>
  <c r="AT1548" i="1"/>
  <c r="AT1547" i="1"/>
  <c r="AT1546" i="1"/>
  <c r="AT1545" i="1"/>
  <c r="AT1544" i="1"/>
  <c r="AT1543" i="1"/>
  <c r="AT1542" i="1"/>
  <c r="AT1541" i="1"/>
  <c r="AT1540" i="1"/>
  <c r="AT1539" i="1"/>
  <c r="AT1538" i="1"/>
  <c r="AT1537" i="1"/>
  <c r="AT1536" i="1"/>
  <c r="AT1535" i="1"/>
  <c r="AT1534" i="1"/>
  <c r="AT1533" i="1"/>
  <c r="AT1532" i="1"/>
  <c r="AT1531" i="1"/>
  <c r="AT1530" i="1"/>
  <c r="AT1529" i="1"/>
  <c r="AT1528" i="1"/>
  <c r="AT1527" i="1"/>
  <c r="AT1526" i="1"/>
  <c r="AT1525" i="1"/>
  <c r="AT1524" i="1"/>
  <c r="AT1523" i="1"/>
  <c r="AT1522" i="1"/>
  <c r="AT1521" i="1"/>
  <c r="AT1520" i="1"/>
  <c r="AT1519" i="1"/>
  <c r="AT1518" i="1"/>
  <c r="AT1517" i="1"/>
  <c r="AT1516" i="1"/>
  <c r="AT1515" i="1"/>
  <c r="AT1514" i="1"/>
  <c r="AT1513" i="1"/>
  <c r="AT1512" i="1"/>
  <c r="AT1511" i="1"/>
  <c r="AT1510" i="1"/>
  <c r="AT1509" i="1"/>
  <c r="AT1508" i="1"/>
  <c r="AT1507" i="1"/>
  <c r="AT1506" i="1"/>
  <c r="AT1505" i="1"/>
  <c r="AT1504" i="1"/>
  <c r="AT1503" i="1"/>
  <c r="AT1502" i="1"/>
  <c r="AT1501" i="1"/>
  <c r="AT1500" i="1"/>
  <c r="AT1499" i="1"/>
  <c r="AT1498" i="1"/>
  <c r="AT1497" i="1"/>
  <c r="AT1496" i="1"/>
  <c r="AT1495" i="1"/>
  <c r="AT1494" i="1"/>
  <c r="AT1493" i="1"/>
  <c r="AT1492" i="1"/>
  <c r="AT1491" i="1"/>
  <c r="AT1490" i="1"/>
  <c r="AT1489" i="1"/>
  <c r="AT1488" i="1"/>
  <c r="AT1487" i="1"/>
  <c r="AT1486" i="1"/>
  <c r="AT1485" i="1"/>
  <c r="AT1484" i="1"/>
  <c r="AT1483" i="1"/>
  <c r="AT1482" i="1"/>
  <c r="AT1481" i="1"/>
  <c r="AT1480" i="1"/>
  <c r="AT1479" i="1"/>
  <c r="AT1478" i="1"/>
  <c r="AT1477" i="1"/>
  <c r="AT1476" i="1"/>
  <c r="AT1475" i="1"/>
  <c r="AT1474" i="1"/>
  <c r="AT1473" i="1"/>
  <c r="AT1472" i="1"/>
  <c r="AT1471" i="1"/>
  <c r="AT1470" i="1"/>
  <c r="AT1469" i="1"/>
  <c r="AT1468" i="1"/>
  <c r="AT1467" i="1"/>
  <c r="AT1466" i="1"/>
  <c r="AT1465" i="1"/>
  <c r="AT1464" i="1"/>
  <c r="AT1463" i="1"/>
  <c r="AT1462" i="1"/>
  <c r="AT1461" i="1"/>
  <c r="AT1460" i="1"/>
  <c r="AT1459" i="1"/>
  <c r="AT1458" i="1"/>
  <c r="AT1457" i="1"/>
  <c r="AT1456" i="1"/>
  <c r="AT1455" i="1"/>
  <c r="AT1454" i="1"/>
  <c r="AT1453" i="1"/>
  <c r="AT1452" i="1"/>
  <c r="AT1451" i="1"/>
  <c r="AT1450" i="1"/>
  <c r="AT1449" i="1"/>
  <c r="AT1448" i="1"/>
  <c r="AT1447" i="1"/>
  <c r="AT1446" i="1"/>
  <c r="AT1445" i="1"/>
  <c r="AT1444" i="1"/>
  <c r="AT1443" i="1"/>
  <c r="AT1442" i="1"/>
  <c r="AT1441" i="1"/>
  <c r="AT1440" i="1"/>
  <c r="AT1439" i="1"/>
  <c r="AT1438" i="1"/>
  <c r="AT1437" i="1"/>
  <c r="AT1436" i="1"/>
  <c r="AT1435" i="1"/>
  <c r="AT1434" i="1"/>
  <c r="AT1433" i="1"/>
  <c r="AT1432" i="1"/>
  <c r="AT1431" i="1"/>
  <c r="AT1430" i="1"/>
  <c r="AT1429" i="1"/>
  <c r="AT1428" i="1"/>
  <c r="AT1427" i="1"/>
  <c r="AT1426" i="1"/>
  <c r="AT1425" i="1"/>
  <c r="AT1424" i="1"/>
  <c r="AT1423" i="1"/>
  <c r="AT1422" i="1"/>
  <c r="AT1421" i="1"/>
  <c r="AT1420" i="1"/>
  <c r="AT1419" i="1"/>
  <c r="AT1418" i="1"/>
  <c r="AT1417" i="1"/>
  <c r="AT1416" i="1"/>
  <c r="AT1415" i="1"/>
  <c r="AT1414" i="1"/>
  <c r="AT1413" i="1"/>
  <c r="AT1412" i="1"/>
  <c r="AT1411" i="1"/>
  <c r="AT1410" i="1"/>
  <c r="AT1409" i="1"/>
  <c r="AT1408" i="1"/>
  <c r="AT1407" i="1"/>
  <c r="AT1406" i="1"/>
  <c r="AT1405" i="1"/>
  <c r="AT1404" i="1"/>
  <c r="AT1403" i="1"/>
  <c r="AT1402" i="1"/>
  <c r="AT1401" i="1"/>
  <c r="AT1400" i="1"/>
  <c r="AT1399" i="1"/>
  <c r="AT1398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C2" i="4" l="1"/>
  <c r="AA25" i="12"/>
  <c r="Z27" i="12"/>
  <c r="AB27" i="12"/>
  <c r="W1037" i="1"/>
  <c r="W1041" i="1"/>
  <c r="W1045" i="1"/>
  <c r="W1049" i="1"/>
  <c r="W1053" i="1"/>
  <c r="W1055" i="1"/>
  <c r="W1059" i="1"/>
  <c r="W1063" i="1"/>
  <c r="W1067" i="1"/>
  <c r="W1071" i="1"/>
  <c r="W1075" i="1"/>
  <c r="W1079" i="1"/>
  <c r="W1083" i="1"/>
  <c r="W1087" i="1"/>
  <c r="W1091" i="1"/>
  <c r="W1095" i="1"/>
  <c r="W1097" i="1"/>
  <c r="W1101" i="1"/>
  <c r="W1105" i="1"/>
  <c r="W1109" i="1"/>
  <c r="W1113" i="1"/>
  <c r="W1117" i="1"/>
  <c r="W1119" i="1"/>
  <c r="W1123" i="1"/>
  <c r="W1127" i="1"/>
  <c r="W1131" i="1"/>
  <c r="W1135" i="1"/>
  <c r="W1139" i="1"/>
  <c r="W1143" i="1"/>
  <c r="W1147" i="1"/>
  <c r="W1151" i="1"/>
  <c r="W1155" i="1"/>
  <c r="W1159" i="1"/>
  <c r="W1163" i="1"/>
  <c r="W1167" i="1"/>
  <c r="W1171" i="1"/>
  <c r="W1175" i="1"/>
  <c r="W1179" i="1"/>
  <c r="W1183" i="1"/>
  <c r="W1187" i="1"/>
  <c r="W1191" i="1"/>
  <c r="W1195" i="1"/>
  <c r="W1199" i="1"/>
  <c r="W1203" i="1"/>
  <c r="W1207" i="1"/>
  <c r="W1211" i="1"/>
  <c r="W1215" i="1"/>
  <c r="W1219" i="1"/>
  <c r="W1223" i="1"/>
  <c r="W1227" i="1"/>
  <c r="W1231" i="1"/>
  <c r="W1235" i="1"/>
  <c r="W1239" i="1"/>
  <c r="W1243" i="1"/>
  <c r="W1247" i="1"/>
  <c r="W1251" i="1"/>
  <c r="W1255" i="1"/>
  <c r="W1259" i="1"/>
  <c r="W1263" i="1"/>
  <c r="W1267" i="1"/>
  <c r="W1271" i="1"/>
  <c r="W1275" i="1"/>
  <c r="W1277" i="1"/>
  <c r="W1281" i="1"/>
  <c r="W1285" i="1"/>
  <c r="W1289" i="1"/>
  <c r="W1293" i="1"/>
  <c r="W1297" i="1"/>
  <c r="W1301" i="1"/>
  <c r="W1305" i="1"/>
  <c r="W1309" i="1"/>
  <c r="W1313" i="1"/>
  <c r="W1317" i="1"/>
  <c r="W1321" i="1"/>
  <c r="W1327" i="1"/>
  <c r="W1331" i="1"/>
  <c r="W1335" i="1"/>
  <c r="W1337" i="1"/>
  <c r="W1343" i="1"/>
  <c r="W1347" i="1"/>
  <c r="W1351" i="1"/>
  <c r="W1355" i="1"/>
  <c r="W1359" i="1"/>
  <c r="W1363" i="1"/>
  <c r="W1367" i="1"/>
  <c r="W1371" i="1"/>
  <c r="W1375" i="1"/>
  <c r="W1379" i="1"/>
  <c r="W1383" i="1"/>
  <c r="W1387" i="1"/>
  <c r="W1391" i="1"/>
  <c r="W1395" i="1"/>
  <c r="W1397" i="1"/>
  <c r="W1401" i="1"/>
  <c r="W1405" i="1"/>
  <c r="W1411" i="1"/>
  <c r="W1415" i="1"/>
  <c r="W1419" i="1"/>
  <c r="W1423" i="1"/>
  <c r="W1427" i="1"/>
  <c r="W1431" i="1"/>
  <c r="W1435" i="1"/>
  <c r="W1437" i="1"/>
  <c r="W1441" i="1"/>
  <c r="W1445" i="1"/>
  <c r="W1449" i="1"/>
  <c r="W1453" i="1"/>
  <c r="W1457" i="1"/>
  <c r="W1461" i="1"/>
  <c r="W1465" i="1"/>
  <c r="W1471" i="1"/>
  <c r="W1475" i="1"/>
  <c r="W1481" i="1"/>
  <c r="W1487" i="1"/>
  <c r="W1491" i="1"/>
  <c r="W1497" i="1"/>
  <c r="W1503" i="1"/>
  <c r="W1509" i="1"/>
  <c r="W1515" i="1"/>
  <c r="W1521" i="1"/>
  <c r="W1547" i="1"/>
  <c r="W699" i="1"/>
  <c r="W1038" i="1"/>
  <c r="W1046" i="1"/>
  <c r="W1050" i="1"/>
  <c r="W1058" i="1"/>
  <c r="W1062" i="1"/>
  <c r="W1070" i="1"/>
  <c r="W1076" i="1"/>
  <c r="W1080" i="1"/>
  <c r="W1088" i="1"/>
  <c r="W1094" i="1"/>
  <c r="W1098" i="1"/>
  <c r="W1104" i="1"/>
  <c r="W1110" i="1"/>
  <c r="W1116" i="1"/>
  <c r="W1122" i="1"/>
  <c r="W1128" i="1"/>
  <c r="W1136" i="1"/>
  <c r="W1140" i="1"/>
  <c r="W1148" i="1"/>
  <c r="W1152" i="1"/>
  <c r="W1158" i="1"/>
  <c r="W1166" i="1"/>
  <c r="W1172" i="1"/>
  <c r="W1176" i="1"/>
  <c r="W1184" i="1"/>
  <c r="W1188" i="1"/>
  <c r="W1196" i="1"/>
  <c r="W1202" i="1"/>
  <c r="W1208" i="1"/>
  <c r="W1214" i="1"/>
  <c r="W1218" i="1"/>
  <c r="W1226" i="1"/>
  <c r="W1230" i="1"/>
  <c r="W1236" i="1"/>
  <c r="W1244" i="1"/>
  <c r="W1250" i="1"/>
  <c r="W1254" i="1"/>
  <c r="W1260" i="1"/>
  <c r="W1268" i="1"/>
  <c r="W1274" i="1"/>
  <c r="W1278" i="1"/>
  <c r="W1284" i="1"/>
  <c r="W1290" i="1"/>
  <c r="W1298" i="1"/>
  <c r="W1304" i="1"/>
  <c r="W1310" i="1"/>
  <c r="W1318" i="1"/>
  <c r="W1324" i="1"/>
  <c r="W1332" i="1"/>
  <c r="W1340" i="1"/>
  <c r="W1344" i="1"/>
  <c r="W1352" i="1"/>
  <c r="W1356" i="1"/>
  <c r="W1364" i="1"/>
  <c r="W1368" i="1"/>
  <c r="W1376" i="1"/>
  <c r="W1380" i="1"/>
  <c r="W1388" i="1"/>
  <c r="W1392" i="1"/>
  <c r="W1400" i="1"/>
  <c r="W1404" i="1"/>
  <c r="W1410" i="1"/>
  <c r="W1416" i="1"/>
  <c r="W1422" i="1"/>
  <c r="W1428" i="1"/>
  <c r="W1434" i="1"/>
  <c r="W1440" i="1"/>
  <c r="W1446" i="1"/>
  <c r="W1452" i="1"/>
  <c r="W1466" i="1"/>
  <c r="W1472" i="1"/>
  <c r="W1476" i="1"/>
  <c r="W1482" i="1"/>
  <c r="W1490" i="1"/>
  <c r="W1496" i="1"/>
  <c r="W1500" i="1"/>
  <c r="W1508" i="1"/>
  <c r="W1512" i="1"/>
  <c r="W1518" i="1"/>
  <c r="W1524" i="1"/>
  <c r="W1534" i="1"/>
  <c r="W1540" i="1"/>
  <c r="W1546" i="1"/>
  <c r="W1552" i="1"/>
  <c r="W1556" i="1"/>
  <c r="W1558" i="1"/>
  <c r="W1560" i="1"/>
  <c r="W1562" i="1"/>
  <c r="W1564" i="1"/>
  <c r="W1566" i="1"/>
  <c r="W1568" i="1"/>
  <c r="W1570" i="1"/>
  <c r="W1572" i="1"/>
  <c r="W1574" i="1"/>
  <c r="W1576" i="1"/>
  <c r="W1582" i="1"/>
  <c r="W1584" i="1"/>
  <c r="W1586" i="1"/>
  <c r="W1588" i="1"/>
  <c r="W1590" i="1"/>
  <c r="W1592" i="1"/>
  <c r="W1594" i="1"/>
  <c r="W1596" i="1"/>
  <c r="W1598" i="1"/>
  <c r="W1600" i="1"/>
  <c r="W1602" i="1"/>
  <c r="W1604" i="1"/>
  <c r="W1606" i="1"/>
  <c r="W1608" i="1"/>
  <c r="W1610" i="1"/>
  <c r="W1612" i="1"/>
  <c r="W1614" i="1"/>
  <c r="W1036" i="1"/>
  <c r="W1042" i="1"/>
  <c r="W1048" i="1"/>
  <c r="W1054" i="1"/>
  <c r="W1060" i="1"/>
  <c r="W1066" i="1"/>
  <c r="W1072" i="1"/>
  <c r="W1078" i="1"/>
  <c r="W1084" i="1"/>
  <c r="W1090" i="1"/>
  <c r="W1096" i="1"/>
  <c r="W1102" i="1"/>
  <c r="W1108" i="1"/>
  <c r="W1114" i="1"/>
  <c r="W1120" i="1"/>
  <c r="W1126" i="1"/>
  <c r="W1132" i="1"/>
  <c r="W1138" i="1"/>
  <c r="W1144" i="1"/>
  <c r="W1150" i="1"/>
  <c r="W1156" i="1"/>
  <c r="W1162" i="1"/>
  <c r="W1168" i="1"/>
  <c r="W1174" i="1"/>
  <c r="W1180" i="1"/>
  <c r="W1186" i="1"/>
  <c r="W1192" i="1"/>
  <c r="W1198" i="1"/>
  <c r="W1204" i="1"/>
  <c r="W1210" i="1"/>
  <c r="W1216" i="1"/>
  <c r="W1222" i="1"/>
  <c r="W1228" i="1"/>
  <c r="W1234" i="1"/>
  <c r="W1240" i="1"/>
  <c r="W1246" i="1"/>
  <c r="W1252" i="1"/>
  <c r="W1258" i="1"/>
  <c r="W1264" i="1"/>
  <c r="W1270" i="1"/>
  <c r="W1276" i="1"/>
  <c r="W1282" i="1"/>
  <c r="W1288" i="1"/>
  <c r="W1294" i="1"/>
  <c r="W1300" i="1"/>
  <c r="W1306" i="1"/>
  <c r="W1312" i="1"/>
  <c r="W1316" i="1"/>
  <c r="W1322" i="1"/>
  <c r="W1326" i="1"/>
  <c r="W1330" i="1"/>
  <c r="W1336" i="1"/>
  <c r="W1342" i="1"/>
  <c r="W1348" i="1"/>
  <c r="W1354" i="1"/>
  <c r="W1360" i="1"/>
  <c r="W1366" i="1"/>
  <c r="W1372" i="1"/>
  <c r="W1378" i="1"/>
  <c r="W1384" i="1"/>
  <c r="W1390" i="1"/>
  <c r="W1396" i="1"/>
  <c r="W1402" i="1"/>
  <c r="W1408" i="1"/>
  <c r="W1414" i="1"/>
  <c r="W1420" i="1"/>
  <c r="W1426" i="1"/>
  <c r="W1432" i="1"/>
  <c r="W1438" i="1"/>
  <c r="W1444" i="1"/>
  <c r="W1450" i="1"/>
  <c r="W1454" i="1"/>
  <c r="W1458" i="1"/>
  <c r="W1462" i="1"/>
  <c r="W1468" i="1"/>
  <c r="W1474" i="1"/>
  <c r="W1480" i="1"/>
  <c r="W1486" i="1"/>
  <c r="W1492" i="1"/>
  <c r="W1498" i="1"/>
  <c r="W1504" i="1"/>
  <c r="W1510" i="1"/>
  <c r="W1516" i="1"/>
  <c r="W1522" i="1"/>
  <c r="W1528" i="1"/>
  <c r="W1532" i="1"/>
  <c r="W1536" i="1"/>
  <c r="W1542" i="1"/>
  <c r="W1548" i="1"/>
  <c r="W1554" i="1"/>
  <c r="W1580" i="1"/>
  <c r="W1040" i="1"/>
  <c r="W1044" i="1"/>
  <c r="W1052" i="1"/>
  <c r="W1056" i="1"/>
  <c r="W1064" i="1"/>
  <c r="W1068" i="1"/>
  <c r="W1074" i="1"/>
  <c r="W1082" i="1"/>
  <c r="W1086" i="1"/>
  <c r="W1092" i="1"/>
  <c r="W1100" i="1"/>
  <c r="W1106" i="1"/>
  <c r="W1112" i="1"/>
  <c r="W1118" i="1"/>
  <c r="W1124" i="1"/>
  <c r="W1130" i="1"/>
  <c r="W1134" i="1"/>
  <c r="W1142" i="1"/>
  <c r="W1146" i="1"/>
  <c r="W1154" i="1"/>
  <c r="W1160" i="1"/>
  <c r="W1164" i="1"/>
  <c r="W1170" i="1"/>
  <c r="W1178" i="1"/>
  <c r="W1182" i="1"/>
  <c r="W1190" i="1"/>
  <c r="W1194" i="1"/>
  <c r="W1200" i="1"/>
  <c r="W1206" i="1"/>
  <c r="W1212" i="1"/>
  <c r="W1220" i="1"/>
  <c r="W1224" i="1"/>
  <c r="W1232" i="1"/>
  <c r="W1238" i="1"/>
  <c r="W1242" i="1"/>
  <c r="W1248" i="1"/>
  <c r="W1256" i="1"/>
  <c r="W1262" i="1"/>
  <c r="W1266" i="1"/>
  <c r="W1272" i="1"/>
  <c r="W1280" i="1"/>
  <c r="W1286" i="1"/>
  <c r="W1292" i="1"/>
  <c r="W1296" i="1"/>
  <c r="W1302" i="1"/>
  <c r="W1308" i="1"/>
  <c r="W1314" i="1"/>
  <c r="W1320" i="1"/>
  <c r="W1328" i="1"/>
  <c r="W1334" i="1"/>
  <c r="W1338" i="1"/>
  <c r="W1346" i="1"/>
  <c r="W1350" i="1"/>
  <c r="W1358" i="1"/>
  <c r="W1362" i="1"/>
  <c r="W1370" i="1"/>
  <c r="W1374" i="1"/>
  <c r="W1382" i="1"/>
  <c r="W1386" i="1"/>
  <c r="W1394" i="1"/>
  <c r="W1398" i="1"/>
  <c r="W1406" i="1"/>
  <c r="W1412" i="1"/>
  <c r="W1418" i="1"/>
  <c r="W1424" i="1"/>
  <c r="W1430" i="1"/>
  <c r="W1436" i="1"/>
  <c r="W1442" i="1"/>
  <c r="W1448" i="1"/>
  <c r="W1456" i="1"/>
  <c r="W1460" i="1"/>
  <c r="W1464" i="1"/>
  <c r="W1470" i="1"/>
  <c r="W1478" i="1"/>
  <c r="W1484" i="1"/>
  <c r="W1488" i="1"/>
  <c r="W1494" i="1"/>
  <c r="W1502" i="1"/>
  <c r="W1506" i="1"/>
  <c r="W1514" i="1"/>
  <c r="W1520" i="1"/>
  <c r="W1526" i="1"/>
  <c r="W1530" i="1"/>
  <c r="W1538" i="1"/>
  <c r="W1544" i="1"/>
  <c r="W1550" i="1"/>
  <c r="W1578" i="1"/>
  <c r="W1035" i="1"/>
  <c r="W1039" i="1"/>
  <c r="W1043" i="1"/>
  <c r="W1047" i="1"/>
  <c r="W1051" i="1"/>
  <c r="W1057" i="1"/>
  <c r="W1061" i="1"/>
  <c r="W1065" i="1"/>
  <c r="W1069" i="1"/>
  <c r="W1073" i="1"/>
  <c r="W1077" i="1"/>
  <c r="W1081" i="1"/>
  <c r="W1085" i="1"/>
  <c r="W1089" i="1"/>
  <c r="W1093" i="1"/>
  <c r="W1099" i="1"/>
  <c r="W1103" i="1"/>
  <c r="W1107" i="1"/>
  <c r="W1111" i="1"/>
  <c r="W1115" i="1"/>
  <c r="W1121" i="1"/>
  <c r="W1125" i="1"/>
  <c r="W1129" i="1"/>
  <c r="W1133" i="1"/>
  <c r="W1137" i="1"/>
  <c r="W1141" i="1"/>
  <c r="W1145" i="1"/>
  <c r="W1149" i="1"/>
  <c r="W1153" i="1"/>
  <c r="W1157" i="1"/>
  <c r="W1161" i="1"/>
  <c r="W1165" i="1"/>
  <c r="W1169" i="1"/>
  <c r="W1173" i="1"/>
  <c r="W1177" i="1"/>
  <c r="W1181" i="1"/>
  <c r="W1185" i="1"/>
  <c r="W1189" i="1"/>
  <c r="W1193" i="1"/>
  <c r="W1197" i="1"/>
  <c r="W1201" i="1"/>
  <c r="W1205" i="1"/>
  <c r="W1209" i="1"/>
  <c r="W1213" i="1"/>
  <c r="W1217" i="1"/>
  <c r="W1221" i="1"/>
  <c r="W1225" i="1"/>
  <c r="W1229" i="1"/>
  <c r="W1233" i="1"/>
  <c r="W1237" i="1"/>
  <c r="W1241" i="1"/>
  <c r="W1245" i="1"/>
  <c r="W1249" i="1"/>
  <c r="W1253" i="1"/>
  <c r="W1257" i="1"/>
  <c r="W1261" i="1"/>
  <c r="W1265" i="1"/>
  <c r="W1269" i="1"/>
  <c r="W1273" i="1"/>
  <c r="W1279" i="1"/>
  <c r="W1283" i="1"/>
  <c r="W1287" i="1"/>
  <c r="W1291" i="1"/>
  <c r="W1295" i="1"/>
  <c r="W1299" i="1"/>
  <c r="W1303" i="1"/>
  <c r="W1307" i="1"/>
  <c r="W1311" i="1"/>
  <c r="W1315" i="1"/>
  <c r="W1319" i="1"/>
  <c r="W1323" i="1"/>
  <c r="W1325" i="1"/>
  <c r="W1329" i="1"/>
  <c r="W1333" i="1"/>
  <c r="W1339" i="1"/>
  <c r="W1341" i="1"/>
  <c r="W1345" i="1"/>
  <c r="W1349" i="1"/>
  <c r="W1353" i="1"/>
  <c r="W1357" i="1"/>
  <c r="W1361" i="1"/>
  <c r="W1365" i="1"/>
  <c r="W1369" i="1"/>
  <c r="W1373" i="1"/>
  <c r="W1377" i="1"/>
  <c r="W1381" i="1"/>
  <c r="W1385" i="1"/>
  <c r="W1389" i="1"/>
  <c r="W1393" i="1"/>
  <c r="W1399" i="1"/>
  <c r="W1403" i="1"/>
  <c r="W1407" i="1"/>
  <c r="W1409" i="1"/>
  <c r="W1413" i="1"/>
  <c r="W1417" i="1"/>
  <c r="W1421" i="1"/>
  <c r="W1425" i="1"/>
  <c r="W1429" i="1"/>
  <c r="W1433" i="1"/>
  <c r="W1439" i="1"/>
  <c r="W1443" i="1"/>
  <c r="W1447" i="1"/>
  <c r="W1451" i="1"/>
  <c r="W1455" i="1"/>
  <c r="W1459" i="1"/>
  <c r="W1463" i="1"/>
  <c r="W1467" i="1"/>
  <c r="W1469" i="1"/>
  <c r="W1473" i="1"/>
  <c r="W1477" i="1"/>
  <c r="W1483" i="1"/>
  <c r="W1493" i="1"/>
  <c r="W1499" i="1"/>
  <c r="W1505" i="1"/>
  <c r="W1511" i="1"/>
  <c r="W1517" i="1"/>
  <c r="W1523" i="1"/>
  <c r="W1527" i="1"/>
  <c r="W1529" i="1"/>
  <c r="W1531" i="1"/>
  <c r="W1533" i="1"/>
  <c r="W1535" i="1"/>
  <c r="W1537" i="1"/>
  <c r="W1539" i="1"/>
  <c r="W1541" i="1"/>
  <c r="W1543" i="1"/>
  <c r="W1545" i="1"/>
  <c r="W1549" i="1"/>
  <c r="W1551" i="1"/>
  <c r="W1555" i="1"/>
  <c r="W1557" i="1"/>
  <c r="W1559" i="1"/>
  <c r="W1561" i="1"/>
  <c r="W1563" i="1"/>
  <c r="W1565" i="1"/>
  <c r="W1567" i="1"/>
  <c r="W1569" i="1"/>
  <c r="W1571" i="1"/>
  <c r="W1573" i="1"/>
  <c r="W1575" i="1"/>
  <c r="W1577" i="1"/>
  <c r="W1579" i="1"/>
  <c r="W1581" i="1"/>
  <c r="W1583" i="1"/>
  <c r="W1585" i="1"/>
  <c r="W1587" i="1"/>
  <c r="W1589" i="1"/>
  <c r="W1591" i="1"/>
  <c r="W1479" i="1"/>
  <c r="W1485" i="1"/>
  <c r="W1489" i="1"/>
  <c r="W1495" i="1"/>
  <c r="W1501" i="1"/>
  <c r="W1507" i="1"/>
  <c r="W1513" i="1"/>
  <c r="W1519" i="1"/>
  <c r="W1525" i="1"/>
  <c r="W1553" i="1"/>
  <c r="W1616" i="1"/>
  <c r="W1618" i="1"/>
  <c r="W1620" i="1"/>
  <c r="W1622" i="1"/>
  <c r="W1624" i="1"/>
  <c r="W1626" i="1"/>
  <c r="W1628" i="1"/>
  <c r="W1630" i="1"/>
  <c r="W1632" i="1"/>
  <c r="W1634" i="1"/>
  <c r="W1636" i="1"/>
  <c r="W1638" i="1"/>
  <c r="W1640" i="1"/>
  <c r="W1642" i="1"/>
  <c r="W1644" i="1"/>
  <c r="W1646" i="1"/>
  <c r="W1648" i="1"/>
  <c r="W1650" i="1"/>
  <c r="W1652" i="1"/>
  <c r="W1654" i="1"/>
  <c r="W1656" i="1"/>
  <c r="W1658" i="1"/>
  <c r="W1660" i="1"/>
  <c r="W1662" i="1"/>
  <c r="W1664" i="1"/>
  <c r="W1666" i="1"/>
  <c r="W1668" i="1"/>
  <c r="W1670" i="1"/>
  <c r="W1672" i="1"/>
  <c r="W1674" i="1"/>
  <c r="W1676" i="1"/>
  <c r="W1678" i="1"/>
  <c r="W1680" i="1"/>
  <c r="W1682" i="1"/>
  <c r="W1684" i="1"/>
  <c r="W1686" i="1"/>
  <c r="W1688" i="1"/>
  <c r="W1690" i="1"/>
  <c r="W1692" i="1"/>
  <c r="W1694" i="1"/>
  <c r="W1696" i="1"/>
  <c r="W1698" i="1"/>
  <c r="W1700" i="1"/>
  <c r="W1702" i="1"/>
  <c r="W1704" i="1"/>
  <c r="W1706" i="1"/>
  <c r="W1708" i="1"/>
  <c r="W1710" i="1"/>
  <c r="W1712" i="1"/>
  <c r="W1714" i="1"/>
  <c r="W1716" i="1"/>
  <c r="W1718" i="1"/>
  <c r="W1720" i="1"/>
  <c r="W1722" i="1"/>
  <c r="W1724" i="1"/>
  <c r="W1726" i="1"/>
  <c r="W1728" i="1"/>
  <c r="W1730" i="1"/>
  <c r="W1732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593" i="1"/>
  <c r="W1595" i="1"/>
  <c r="W1597" i="1"/>
  <c r="W1599" i="1"/>
  <c r="W1601" i="1"/>
  <c r="W1603" i="1"/>
  <c r="W1605" i="1"/>
  <c r="W1607" i="1"/>
  <c r="W1609" i="1"/>
  <c r="W1611" i="1"/>
  <c r="W1613" i="1"/>
  <c r="W1615" i="1"/>
  <c r="W1617" i="1"/>
  <c r="W1619" i="1"/>
  <c r="W1621" i="1"/>
  <c r="W1623" i="1"/>
  <c r="W1625" i="1"/>
  <c r="W1627" i="1"/>
  <c r="W1629" i="1"/>
  <c r="W1631" i="1"/>
  <c r="W1633" i="1"/>
  <c r="W1635" i="1"/>
  <c r="W1637" i="1"/>
  <c r="W1639" i="1"/>
  <c r="W1641" i="1"/>
  <c r="W1643" i="1"/>
  <c r="W1645" i="1"/>
  <c r="W1647" i="1"/>
  <c r="W1649" i="1"/>
  <c r="W1651" i="1"/>
  <c r="W1653" i="1"/>
  <c r="W1655" i="1"/>
  <c r="W1657" i="1"/>
  <c r="W1659" i="1"/>
  <c r="W1661" i="1"/>
  <c r="W1663" i="1"/>
  <c r="W1665" i="1"/>
  <c r="W1667" i="1"/>
  <c r="W1669" i="1"/>
  <c r="W1671" i="1"/>
  <c r="W1673" i="1"/>
  <c r="W1675" i="1"/>
  <c r="W1677" i="1"/>
  <c r="W1679" i="1"/>
  <c r="W1681" i="1"/>
  <c r="W1683" i="1"/>
  <c r="W1685" i="1"/>
  <c r="W1687" i="1"/>
  <c r="W1689" i="1"/>
  <c r="W1691" i="1"/>
  <c r="W1693" i="1"/>
  <c r="W1695" i="1"/>
  <c r="W1697" i="1"/>
  <c r="W1699" i="1"/>
  <c r="W1701" i="1"/>
  <c r="W1703" i="1"/>
  <c r="W1705" i="1"/>
  <c r="W1707" i="1"/>
  <c r="W1709" i="1"/>
  <c r="W1711" i="1"/>
  <c r="W1713" i="1"/>
  <c r="W1715" i="1"/>
  <c r="W1717" i="1"/>
  <c r="W1719" i="1"/>
  <c r="W1721" i="1"/>
  <c r="W1723" i="1"/>
  <c r="W1725" i="1"/>
  <c r="W1727" i="1"/>
  <c r="W1729" i="1"/>
  <c r="W1731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AB28" i="12" l="1"/>
  <c r="Z28" i="12"/>
  <c r="AC27" i="12" s="1"/>
  <c r="AC26" i="12"/>
  <c r="AA26" i="12" s="1"/>
  <c r="B1732" i="1"/>
  <c r="C1732" i="1" s="1"/>
  <c r="B1731" i="1"/>
  <c r="C1731" i="1" s="1"/>
  <c r="B1730" i="1"/>
  <c r="C1730" i="1" s="1"/>
  <c r="B1729" i="1"/>
  <c r="C1729" i="1" s="1"/>
  <c r="B1728" i="1"/>
  <c r="C1728" i="1" s="1"/>
  <c r="B1727" i="1"/>
  <c r="C1727" i="1" s="1"/>
  <c r="B1726" i="1"/>
  <c r="C1726" i="1" s="1"/>
  <c r="B1725" i="1"/>
  <c r="C1725" i="1" s="1"/>
  <c r="B1724" i="1"/>
  <c r="C1724" i="1" s="1"/>
  <c r="B1723" i="1"/>
  <c r="C1723" i="1" s="1"/>
  <c r="B1722" i="1"/>
  <c r="C1722" i="1" s="1"/>
  <c r="B1721" i="1"/>
  <c r="C1721" i="1" s="1"/>
  <c r="B1720" i="1"/>
  <c r="C1720" i="1" s="1"/>
  <c r="B1719" i="1"/>
  <c r="C1719" i="1" s="1"/>
  <c r="B1718" i="1"/>
  <c r="C1718" i="1" s="1"/>
  <c r="B1717" i="1"/>
  <c r="C1717" i="1" s="1"/>
  <c r="B1716" i="1"/>
  <c r="C1716" i="1" s="1"/>
  <c r="B1715" i="1"/>
  <c r="C1715" i="1" s="1"/>
  <c r="B1714" i="1"/>
  <c r="C1714" i="1" s="1"/>
  <c r="B1713" i="1"/>
  <c r="C1713" i="1" s="1"/>
  <c r="B1712" i="1"/>
  <c r="C1712" i="1" s="1"/>
  <c r="B1711" i="1"/>
  <c r="C1711" i="1" s="1"/>
  <c r="B1710" i="1"/>
  <c r="C1710" i="1" s="1"/>
  <c r="B1709" i="1"/>
  <c r="C1709" i="1" s="1"/>
  <c r="B1708" i="1"/>
  <c r="C1708" i="1" s="1"/>
  <c r="B1707" i="1"/>
  <c r="C1707" i="1" s="1"/>
  <c r="B1706" i="1"/>
  <c r="C1706" i="1" s="1"/>
  <c r="B1705" i="1"/>
  <c r="C1705" i="1" s="1"/>
  <c r="B1704" i="1"/>
  <c r="C1704" i="1" s="1"/>
  <c r="B1703" i="1"/>
  <c r="C1703" i="1" s="1"/>
  <c r="B1702" i="1"/>
  <c r="C1702" i="1" s="1"/>
  <c r="B1701" i="1"/>
  <c r="C1701" i="1" s="1"/>
  <c r="B1700" i="1"/>
  <c r="C1700" i="1" s="1"/>
  <c r="B1699" i="1"/>
  <c r="C1699" i="1" s="1"/>
  <c r="B1698" i="1"/>
  <c r="C1698" i="1" s="1"/>
  <c r="B1697" i="1"/>
  <c r="C1697" i="1" s="1"/>
  <c r="B1696" i="1"/>
  <c r="C1696" i="1" s="1"/>
  <c r="B1695" i="1"/>
  <c r="C1695" i="1" s="1"/>
  <c r="B1694" i="1"/>
  <c r="C1694" i="1" s="1"/>
  <c r="B1693" i="1"/>
  <c r="C1693" i="1" s="1"/>
  <c r="B1692" i="1"/>
  <c r="C1692" i="1" s="1"/>
  <c r="B1691" i="1"/>
  <c r="C1691" i="1" s="1"/>
  <c r="B1690" i="1"/>
  <c r="C1690" i="1" s="1"/>
  <c r="B1689" i="1"/>
  <c r="C1689" i="1" s="1"/>
  <c r="B1688" i="1"/>
  <c r="C1688" i="1" s="1"/>
  <c r="B1687" i="1"/>
  <c r="C1687" i="1" s="1"/>
  <c r="B1686" i="1"/>
  <c r="C1686" i="1" s="1"/>
  <c r="B1685" i="1"/>
  <c r="C1685" i="1" s="1"/>
  <c r="B1684" i="1"/>
  <c r="C1684" i="1" s="1"/>
  <c r="B1683" i="1"/>
  <c r="C1683" i="1" s="1"/>
  <c r="B1682" i="1"/>
  <c r="C1682" i="1" s="1"/>
  <c r="B1681" i="1"/>
  <c r="C1681" i="1" s="1"/>
  <c r="B1680" i="1"/>
  <c r="C1680" i="1" s="1"/>
  <c r="B1679" i="1"/>
  <c r="C1679" i="1" s="1"/>
  <c r="B1678" i="1"/>
  <c r="C1678" i="1" s="1"/>
  <c r="B1677" i="1"/>
  <c r="C1677" i="1" s="1"/>
  <c r="B1676" i="1"/>
  <c r="C1676" i="1" s="1"/>
  <c r="B1675" i="1"/>
  <c r="C1675" i="1" s="1"/>
  <c r="B1674" i="1"/>
  <c r="C1674" i="1" s="1"/>
  <c r="B1673" i="1"/>
  <c r="C1673" i="1" s="1"/>
  <c r="B1672" i="1"/>
  <c r="C1672" i="1" s="1"/>
  <c r="B1671" i="1"/>
  <c r="C1671" i="1" s="1"/>
  <c r="B1670" i="1"/>
  <c r="C1670" i="1" s="1"/>
  <c r="B1669" i="1"/>
  <c r="C1669" i="1" s="1"/>
  <c r="B1668" i="1"/>
  <c r="C1668" i="1" s="1"/>
  <c r="B1667" i="1"/>
  <c r="C1667" i="1" s="1"/>
  <c r="B1666" i="1"/>
  <c r="C1666" i="1" s="1"/>
  <c r="B1665" i="1"/>
  <c r="C1665" i="1" s="1"/>
  <c r="B1664" i="1"/>
  <c r="C1664" i="1" s="1"/>
  <c r="B1663" i="1"/>
  <c r="C1663" i="1" s="1"/>
  <c r="B1662" i="1"/>
  <c r="C1662" i="1" s="1"/>
  <c r="B1661" i="1"/>
  <c r="C1661" i="1" s="1"/>
  <c r="B1660" i="1"/>
  <c r="C1660" i="1" s="1"/>
  <c r="B1659" i="1"/>
  <c r="C1659" i="1" s="1"/>
  <c r="B1658" i="1"/>
  <c r="C1658" i="1" s="1"/>
  <c r="B1657" i="1"/>
  <c r="C1657" i="1" s="1"/>
  <c r="B1656" i="1"/>
  <c r="C1656" i="1" s="1"/>
  <c r="B1655" i="1"/>
  <c r="C1655" i="1" s="1"/>
  <c r="B1654" i="1"/>
  <c r="C1654" i="1" s="1"/>
  <c r="B1653" i="1"/>
  <c r="C1653" i="1" s="1"/>
  <c r="B1652" i="1"/>
  <c r="C1652" i="1" s="1"/>
  <c r="B1651" i="1"/>
  <c r="C1651" i="1" s="1"/>
  <c r="B1650" i="1"/>
  <c r="C1650" i="1" s="1"/>
  <c r="B1649" i="1"/>
  <c r="C1649" i="1" s="1"/>
  <c r="B1648" i="1"/>
  <c r="C1648" i="1" s="1"/>
  <c r="B1647" i="1"/>
  <c r="C1647" i="1" s="1"/>
  <c r="B1646" i="1"/>
  <c r="C1646" i="1" s="1"/>
  <c r="B1645" i="1"/>
  <c r="C1645" i="1" s="1"/>
  <c r="B1644" i="1"/>
  <c r="C1644" i="1" s="1"/>
  <c r="B1643" i="1"/>
  <c r="C1643" i="1" s="1"/>
  <c r="B1642" i="1"/>
  <c r="C1642" i="1" s="1"/>
  <c r="B1641" i="1"/>
  <c r="C1641" i="1" s="1"/>
  <c r="B1640" i="1"/>
  <c r="C1640" i="1" s="1"/>
  <c r="B1639" i="1"/>
  <c r="C1639" i="1" s="1"/>
  <c r="B1638" i="1"/>
  <c r="C1638" i="1" s="1"/>
  <c r="B1637" i="1"/>
  <c r="C1637" i="1" s="1"/>
  <c r="B1636" i="1"/>
  <c r="C1636" i="1" s="1"/>
  <c r="B1635" i="1"/>
  <c r="C1635" i="1" s="1"/>
  <c r="B1634" i="1"/>
  <c r="C1634" i="1" s="1"/>
  <c r="B1633" i="1"/>
  <c r="C1633" i="1" s="1"/>
  <c r="B1632" i="1"/>
  <c r="C1632" i="1" s="1"/>
  <c r="B1631" i="1"/>
  <c r="C1631" i="1" s="1"/>
  <c r="B1630" i="1"/>
  <c r="C1630" i="1" s="1"/>
  <c r="B1629" i="1"/>
  <c r="C1629" i="1" s="1"/>
  <c r="B1628" i="1"/>
  <c r="C1628" i="1" s="1"/>
  <c r="B1627" i="1"/>
  <c r="C1627" i="1" s="1"/>
  <c r="B1626" i="1"/>
  <c r="C1626" i="1" s="1"/>
  <c r="B1625" i="1"/>
  <c r="C1625" i="1" s="1"/>
  <c r="B1624" i="1"/>
  <c r="C1624" i="1" s="1"/>
  <c r="B1623" i="1"/>
  <c r="C1623" i="1" s="1"/>
  <c r="B1622" i="1"/>
  <c r="C1622" i="1" s="1"/>
  <c r="B1621" i="1"/>
  <c r="C1621" i="1" s="1"/>
  <c r="B1620" i="1"/>
  <c r="C1620" i="1" s="1"/>
  <c r="B1619" i="1"/>
  <c r="C1619" i="1" s="1"/>
  <c r="B1618" i="1"/>
  <c r="C1618" i="1" s="1"/>
  <c r="B1617" i="1"/>
  <c r="C1617" i="1" s="1"/>
  <c r="B1616" i="1"/>
  <c r="C1616" i="1" s="1"/>
  <c r="B1615" i="1"/>
  <c r="C1615" i="1" s="1"/>
  <c r="B1614" i="1"/>
  <c r="C1614" i="1" s="1"/>
  <c r="B1613" i="1"/>
  <c r="C1613" i="1" s="1"/>
  <c r="B1612" i="1"/>
  <c r="C1612" i="1" s="1"/>
  <c r="B1611" i="1"/>
  <c r="C1611" i="1" s="1"/>
  <c r="B1610" i="1"/>
  <c r="C1610" i="1" s="1"/>
  <c r="B1609" i="1"/>
  <c r="C1609" i="1" s="1"/>
  <c r="B1608" i="1"/>
  <c r="C1608" i="1" s="1"/>
  <c r="B1607" i="1"/>
  <c r="C1607" i="1" s="1"/>
  <c r="B1606" i="1"/>
  <c r="C1606" i="1" s="1"/>
  <c r="B1605" i="1"/>
  <c r="C1605" i="1" s="1"/>
  <c r="B1604" i="1"/>
  <c r="C1604" i="1" s="1"/>
  <c r="B1603" i="1"/>
  <c r="C1603" i="1" s="1"/>
  <c r="B1602" i="1"/>
  <c r="C1602" i="1" s="1"/>
  <c r="B1601" i="1"/>
  <c r="C1601" i="1" s="1"/>
  <c r="B1600" i="1"/>
  <c r="C1600" i="1" s="1"/>
  <c r="B1599" i="1"/>
  <c r="C1599" i="1" s="1"/>
  <c r="B1598" i="1"/>
  <c r="C1598" i="1" s="1"/>
  <c r="B1597" i="1"/>
  <c r="C1597" i="1" s="1"/>
  <c r="B1596" i="1"/>
  <c r="C1596" i="1" s="1"/>
  <c r="B1595" i="1"/>
  <c r="C1595" i="1" s="1"/>
  <c r="B1594" i="1"/>
  <c r="C1594" i="1" s="1"/>
  <c r="B1593" i="1"/>
  <c r="C1593" i="1" s="1"/>
  <c r="B1592" i="1"/>
  <c r="C1592" i="1" s="1"/>
  <c r="B1591" i="1"/>
  <c r="C1591" i="1" s="1"/>
  <c r="B1590" i="1"/>
  <c r="C1590" i="1" s="1"/>
  <c r="B1589" i="1"/>
  <c r="C1589" i="1" s="1"/>
  <c r="B1588" i="1"/>
  <c r="C1588" i="1" s="1"/>
  <c r="B1587" i="1"/>
  <c r="C1587" i="1" s="1"/>
  <c r="B1586" i="1"/>
  <c r="C1586" i="1" s="1"/>
  <c r="B1585" i="1"/>
  <c r="C1585" i="1" s="1"/>
  <c r="B1584" i="1"/>
  <c r="C1584" i="1" s="1"/>
  <c r="B1583" i="1"/>
  <c r="C1583" i="1" s="1"/>
  <c r="B1582" i="1"/>
  <c r="C1582" i="1" s="1"/>
  <c r="B1581" i="1"/>
  <c r="C1581" i="1" s="1"/>
  <c r="B1580" i="1"/>
  <c r="C1580" i="1" s="1"/>
  <c r="B1579" i="1"/>
  <c r="C1579" i="1" s="1"/>
  <c r="B1578" i="1"/>
  <c r="C1578" i="1" s="1"/>
  <c r="B1577" i="1"/>
  <c r="C1577" i="1" s="1"/>
  <c r="B1576" i="1"/>
  <c r="C1576" i="1" s="1"/>
  <c r="B1575" i="1"/>
  <c r="C1575" i="1" s="1"/>
  <c r="B1574" i="1"/>
  <c r="C1574" i="1" s="1"/>
  <c r="B1573" i="1"/>
  <c r="C1573" i="1" s="1"/>
  <c r="B1572" i="1"/>
  <c r="C1572" i="1" s="1"/>
  <c r="B1571" i="1"/>
  <c r="C1571" i="1" s="1"/>
  <c r="B1570" i="1"/>
  <c r="C1570" i="1" s="1"/>
  <c r="B1569" i="1"/>
  <c r="C1569" i="1" s="1"/>
  <c r="B1568" i="1"/>
  <c r="C1568" i="1" s="1"/>
  <c r="B1567" i="1"/>
  <c r="C1567" i="1" s="1"/>
  <c r="B1566" i="1"/>
  <c r="C1566" i="1" s="1"/>
  <c r="B1565" i="1"/>
  <c r="C1565" i="1" s="1"/>
  <c r="B1564" i="1"/>
  <c r="C1564" i="1" s="1"/>
  <c r="B1563" i="1"/>
  <c r="C1563" i="1" s="1"/>
  <c r="B1562" i="1"/>
  <c r="C1562" i="1" s="1"/>
  <c r="B1561" i="1"/>
  <c r="C1561" i="1" s="1"/>
  <c r="B1560" i="1"/>
  <c r="C1560" i="1" s="1"/>
  <c r="B1559" i="1"/>
  <c r="C1559" i="1" s="1"/>
  <c r="B1558" i="1"/>
  <c r="C1558" i="1" s="1"/>
  <c r="B1557" i="1"/>
  <c r="C1557" i="1" s="1"/>
  <c r="B1556" i="1"/>
  <c r="C1556" i="1" s="1"/>
  <c r="B1555" i="1"/>
  <c r="C1555" i="1" s="1"/>
  <c r="B1554" i="1"/>
  <c r="C1554" i="1" s="1"/>
  <c r="B1553" i="1"/>
  <c r="C1553" i="1" s="1"/>
  <c r="B1552" i="1"/>
  <c r="C1552" i="1" s="1"/>
  <c r="B1551" i="1"/>
  <c r="C1551" i="1" s="1"/>
  <c r="B1550" i="1"/>
  <c r="C1550" i="1" s="1"/>
  <c r="B1549" i="1"/>
  <c r="C1549" i="1" s="1"/>
  <c r="B1548" i="1"/>
  <c r="C1548" i="1" s="1"/>
  <c r="B1547" i="1"/>
  <c r="C1547" i="1" s="1"/>
  <c r="B1546" i="1"/>
  <c r="C1546" i="1" s="1"/>
  <c r="B1545" i="1"/>
  <c r="C1545" i="1" s="1"/>
  <c r="B1544" i="1"/>
  <c r="C1544" i="1" s="1"/>
  <c r="B1543" i="1"/>
  <c r="C1543" i="1" s="1"/>
  <c r="B1542" i="1"/>
  <c r="C1542" i="1" s="1"/>
  <c r="B1541" i="1"/>
  <c r="C1541" i="1" s="1"/>
  <c r="B1540" i="1"/>
  <c r="C1540" i="1" s="1"/>
  <c r="B1539" i="1"/>
  <c r="C1539" i="1" s="1"/>
  <c r="B1538" i="1"/>
  <c r="C1538" i="1" s="1"/>
  <c r="B1537" i="1"/>
  <c r="C1537" i="1" s="1"/>
  <c r="B1536" i="1"/>
  <c r="C1536" i="1" s="1"/>
  <c r="B1535" i="1"/>
  <c r="C1535" i="1" s="1"/>
  <c r="B1534" i="1"/>
  <c r="C1534" i="1" s="1"/>
  <c r="B1533" i="1"/>
  <c r="C1533" i="1" s="1"/>
  <c r="B1532" i="1"/>
  <c r="C1532" i="1" s="1"/>
  <c r="B1531" i="1"/>
  <c r="C1531" i="1" s="1"/>
  <c r="B1530" i="1"/>
  <c r="C1530" i="1" s="1"/>
  <c r="B1529" i="1"/>
  <c r="C1529" i="1" s="1"/>
  <c r="B1528" i="1"/>
  <c r="C1528" i="1" s="1"/>
  <c r="B1527" i="1"/>
  <c r="C1527" i="1" s="1"/>
  <c r="B1526" i="1"/>
  <c r="C1526" i="1" s="1"/>
  <c r="B1525" i="1"/>
  <c r="C1525" i="1" s="1"/>
  <c r="B1524" i="1"/>
  <c r="C1524" i="1" s="1"/>
  <c r="B1523" i="1"/>
  <c r="C1523" i="1" s="1"/>
  <c r="B1522" i="1"/>
  <c r="C1522" i="1" s="1"/>
  <c r="B1521" i="1"/>
  <c r="C1521" i="1" s="1"/>
  <c r="B1520" i="1"/>
  <c r="C1520" i="1" s="1"/>
  <c r="B1519" i="1"/>
  <c r="C1519" i="1" s="1"/>
  <c r="B1518" i="1"/>
  <c r="C1518" i="1" s="1"/>
  <c r="B1517" i="1"/>
  <c r="C1517" i="1" s="1"/>
  <c r="B1516" i="1"/>
  <c r="C1516" i="1" s="1"/>
  <c r="B1515" i="1"/>
  <c r="C1515" i="1" s="1"/>
  <c r="B1514" i="1"/>
  <c r="C1514" i="1" s="1"/>
  <c r="B1513" i="1"/>
  <c r="C1513" i="1" s="1"/>
  <c r="B1512" i="1"/>
  <c r="C1512" i="1" s="1"/>
  <c r="B1511" i="1"/>
  <c r="C1511" i="1" s="1"/>
  <c r="B1510" i="1"/>
  <c r="C1510" i="1" s="1"/>
  <c r="B1509" i="1"/>
  <c r="C1509" i="1" s="1"/>
  <c r="B1508" i="1"/>
  <c r="C1508" i="1" s="1"/>
  <c r="B1507" i="1"/>
  <c r="C1507" i="1" s="1"/>
  <c r="B1506" i="1"/>
  <c r="C1506" i="1" s="1"/>
  <c r="B1505" i="1"/>
  <c r="C1505" i="1" s="1"/>
  <c r="B1504" i="1"/>
  <c r="C1504" i="1" s="1"/>
  <c r="B1503" i="1"/>
  <c r="C1503" i="1" s="1"/>
  <c r="B1502" i="1"/>
  <c r="C1502" i="1" s="1"/>
  <c r="B1501" i="1"/>
  <c r="C1501" i="1" s="1"/>
  <c r="B1500" i="1"/>
  <c r="C1500" i="1" s="1"/>
  <c r="B1499" i="1"/>
  <c r="C1499" i="1" s="1"/>
  <c r="B1498" i="1"/>
  <c r="C1498" i="1" s="1"/>
  <c r="B1497" i="1"/>
  <c r="C1497" i="1" s="1"/>
  <c r="B1496" i="1"/>
  <c r="C1496" i="1" s="1"/>
  <c r="B1495" i="1"/>
  <c r="C1495" i="1" s="1"/>
  <c r="B1494" i="1"/>
  <c r="C1494" i="1" s="1"/>
  <c r="B1493" i="1"/>
  <c r="C1493" i="1" s="1"/>
  <c r="B1492" i="1"/>
  <c r="C1492" i="1" s="1"/>
  <c r="B1491" i="1"/>
  <c r="C1491" i="1" s="1"/>
  <c r="B1490" i="1"/>
  <c r="C1490" i="1" s="1"/>
  <c r="B1489" i="1"/>
  <c r="C1489" i="1" s="1"/>
  <c r="B1488" i="1"/>
  <c r="C1488" i="1" s="1"/>
  <c r="B1487" i="1"/>
  <c r="C1487" i="1" s="1"/>
  <c r="B1486" i="1"/>
  <c r="C1486" i="1" s="1"/>
  <c r="B1485" i="1"/>
  <c r="C1485" i="1" s="1"/>
  <c r="B1484" i="1"/>
  <c r="C1484" i="1" s="1"/>
  <c r="B1483" i="1"/>
  <c r="C1483" i="1" s="1"/>
  <c r="B1482" i="1"/>
  <c r="C1482" i="1" s="1"/>
  <c r="B1481" i="1"/>
  <c r="C1481" i="1" s="1"/>
  <c r="B1480" i="1"/>
  <c r="C1480" i="1" s="1"/>
  <c r="B1479" i="1"/>
  <c r="C1479" i="1" s="1"/>
  <c r="B1478" i="1"/>
  <c r="C1478" i="1" s="1"/>
  <c r="B1477" i="1"/>
  <c r="C1477" i="1" s="1"/>
  <c r="B1476" i="1"/>
  <c r="C1476" i="1" s="1"/>
  <c r="B1475" i="1"/>
  <c r="C1475" i="1" s="1"/>
  <c r="B1474" i="1"/>
  <c r="C1474" i="1" s="1"/>
  <c r="B1473" i="1"/>
  <c r="C1473" i="1" s="1"/>
  <c r="B1472" i="1"/>
  <c r="C1472" i="1" s="1"/>
  <c r="B1471" i="1"/>
  <c r="C1471" i="1" s="1"/>
  <c r="B1470" i="1"/>
  <c r="C1470" i="1" s="1"/>
  <c r="B1469" i="1"/>
  <c r="C1469" i="1" s="1"/>
  <c r="B1468" i="1"/>
  <c r="C1468" i="1" s="1"/>
  <c r="B1467" i="1"/>
  <c r="C1467" i="1" s="1"/>
  <c r="B1466" i="1"/>
  <c r="C1466" i="1" s="1"/>
  <c r="B1465" i="1"/>
  <c r="C1465" i="1" s="1"/>
  <c r="B1464" i="1"/>
  <c r="C1464" i="1" s="1"/>
  <c r="B1463" i="1"/>
  <c r="C1463" i="1" s="1"/>
  <c r="B1462" i="1"/>
  <c r="C1462" i="1" s="1"/>
  <c r="B1461" i="1"/>
  <c r="C1461" i="1" s="1"/>
  <c r="B1460" i="1"/>
  <c r="C1460" i="1" s="1"/>
  <c r="B1459" i="1"/>
  <c r="C1459" i="1" s="1"/>
  <c r="B1458" i="1"/>
  <c r="C1458" i="1" s="1"/>
  <c r="B1457" i="1"/>
  <c r="C1457" i="1" s="1"/>
  <c r="B1456" i="1"/>
  <c r="C1456" i="1" s="1"/>
  <c r="B1455" i="1"/>
  <c r="C1455" i="1" s="1"/>
  <c r="B1454" i="1"/>
  <c r="C1454" i="1" s="1"/>
  <c r="B1453" i="1"/>
  <c r="C1453" i="1" s="1"/>
  <c r="B1452" i="1"/>
  <c r="C1452" i="1" s="1"/>
  <c r="B1451" i="1"/>
  <c r="C1451" i="1" s="1"/>
  <c r="B1450" i="1"/>
  <c r="C1450" i="1" s="1"/>
  <c r="B1449" i="1"/>
  <c r="C1449" i="1" s="1"/>
  <c r="B1448" i="1"/>
  <c r="C1448" i="1" s="1"/>
  <c r="B1447" i="1"/>
  <c r="C1447" i="1" s="1"/>
  <c r="B1446" i="1"/>
  <c r="C1446" i="1" s="1"/>
  <c r="B1445" i="1"/>
  <c r="C1445" i="1" s="1"/>
  <c r="B1444" i="1"/>
  <c r="C1444" i="1" s="1"/>
  <c r="B1443" i="1"/>
  <c r="C1443" i="1" s="1"/>
  <c r="B1442" i="1"/>
  <c r="C1442" i="1" s="1"/>
  <c r="B1441" i="1"/>
  <c r="C1441" i="1" s="1"/>
  <c r="B1440" i="1"/>
  <c r="C1440" i="1" s="1"/>
  <c r="B1439" i="1"/>
  <c r="C1439" i="1" s="1"/>
  <c r="B1438" i="1"/>
  <c r="C1438" i="1" s="1"/>
  <c r="B1437" i="1"/>
  <c r="C1437" i="1" s="1"/>
  <c r="B1436" i="1"/>
  <c r="C1436" i="1" s="1"/>
  <c r="B1435" i="1"/>
  <c r="C1435" i="1" s="1"/>
  <c r="B1434" i="1"/>
  <c r="C1434" i="1" s="1"/>
  <c r="B1433" i="1"/>
  <c r="C1433" i="1" s="1"/>
  <c r="B1432" i="1"/>
  <c r="C1432" i="1" s="1"/>
  <c r="B1431" i="1"/>
  <c r="C1431" i="1" s="1"/>
  <c r="B1430" i="1"/>
  <c r="C1430" i="1" s="1"/>
  <c r="B1429" i="1"/>
  <c r="C1429" i="1" s="1"/>
  <c r="B1428" i="1"/>
  <c r="C1428" i="1" s="1"/>
  <c r="B1427" i="1"/>
  <c r="C1427" i="1" s="1"/>
  <c r="B1426" i="1"/>
  <c r="C1426" i="1" s="1"/>
  <c r="B1425" i="1"/>
  <c r="C1425" i="1" s="1"/>
  <c r="B1424" i="1"/>
  <c r="C1424" i="1" s="1"/>
  <c r="B1423" i="1"/>
  <c r="C1423" i="1" s="1"/>
  <c r="B1422" i="1"/>
  <c r="C1422" i="1" s="1"/>
  <c r="B1421" i="1"/>
  <c r="C1421" i="1" s="1"/>
  <c r="B1420" i="1"/>
  <c r="C1420" i="1" s="1"/>
  <c r="B1419" i="1"/>
  <c r="C1419" i="1" s="1"/>
  <c r="B1418" i="1"/>
  <c r="C1418" i="1" s="1"/>
  <c r="B1417" i="1"/>
  <c r="C1417" i="1" s="1"/>
  <c r="B1416" i="1"/>
  <c r="C1416" i="1" s="1"/>
  <c r="B1415" i="1"/>
  <c r="C1415" i="1" s="1"/>
  <c r="B1414" i="1"/>
  <c r="C1414" i="1" s="1"/>
  <c r="B1413" i="1"/>
  <c r="C1413" i="1" s="1"/>
  <c r="B1412" i="1"/>
  <c r="C1412" i="1" s="1"/>
  <c r="B1411" i="1"/>
  <c r="C1411" i="1" s="1"/>
  <c r="B1410" i="1"/>
  <c r="C1410" i="1" s="1"/>
  <c r="B1409" i="1"/>
  <c r="C1409" i="1" s="1"/>
  <c r="B1408" i="1"/>
  <c r="C1408" i="1" s="1"/>
  <c r="B1407" i="1"/>
  <c r="C1407" i="1" s="1"/>
  <c r="B1406" i="1"/>
  <c r="C1406" i="1" s="1"/>
  <c r="B1405" i="1"/>
  <c r="C1405" i="1" s="1"/>
  <c r="B1404" i="1"/>
  <c r="C1404" i="1" s="1"/>
  <c r="B1403" i="1"/>
  <c r="C1403" i="1" s="1"/>
  <c r="B1402" i="1"/>
  <c r="C1402" i="1" s="1"/>
  <c r="B1401" i="1"/>
  <c r="C1401" i="1" s="1"/>
  <c r="B1400" i="1"/>
  <c r="C1400" i="1" s="1"/>
  <c r="B1399" i="1"/>
  <c r="C1399" i="1" s="1"/>
  <c r="B1398" i="1"/>
  <c r="C1398" i="1" s="1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AA27" i="12" l="1"/>
  <c r="AB29" i="12"/>
  <c r="Z29" i="12"/>
  <c r="AC28" i="12" s="1"/>
  <c r="AB30" i="12" l="1"/>
  <c r="Z30" i="12"/>
  <c r="AC29" i="12" s="1"/>
  <c r="AA28" i="12"/>
  <c r="AA29" i="12" l="1"/>
  <c r="AB31" i="12"/>
  <c r="Z31" i="12"/>
  <c r="AC30" i="12" s="1"/>
  <c r="AB32" i="12" l="1"/>
  <c r="Z32" i="12"/>
  <c r="AA30" i="12"/>
  <c r="AB33" i="12" l="1"/>
  <c r="Z33" i="12"/>
  <c r="AC32" i="12" s="1"/>
  <c r="AC31" i="12"/>
  <c r="AA31" i="12" s="1"/>
  <c r="AA32" i="12" l="1"/>
  <c r="Z34" i="12"/>
  <c r="AB34" i="12"/>
  <c r="AB35" i="12" l="1"/>
  <c r="Z35" i="12"/>
  <c r="AC33" i="12"/>
  <c r="AA33" i="12" s="1"/>
  <c r="AB36" i="12" l="1"/>
  <c r="Z36" i="12"/>
  <c r="AC35" i="12" s="1"/>
  <c r="AC34" i="12"/>
  <c r="AA34" i="12" s="1"/>
  <c r="AA35" i="12" l="1"/>
  <c r="AB37" i="12"/>
  <c r="Z37" i="12"/>
  <c r="AB38" i="12" l="1"/>
  <c r="Z38" i="12"/>
  <c r="AC37" i="12" s="1"/>
  <c r="AC36" i="12"/>
  <c r="AA36" i="12" s="1"/>
  <c r="AA37" i="12" l="1"/>
  <c r="AB39" i="12"/>
  <c r="Z39" i="12"/>
  <c r="AB40" i="12" l="1"/>
  <c r="Z40" i="12"/>
  <c r="AC39" i="12" s="1"/>
  <c r="AC38" i="12"/>
  <c r="AA38" i="12" s="1"/>
  <c r="AA39" i="12" l="1"/>
  <c r="Z41" i="12"/>
  <c r="AC40" i="12" s="1"/>
  <c r="AB41" i="12"/>
  <c r="AB42" i="12" l="1"/>
  <c r="Z42" i="12"/>
  <c r="AC41" i="12" s="1"/>
  <c r="AA40" i="12"/>
  <c r="AA41" i="12" l="1"/>
  <c r="AB43" i="12"/>
  <c r="Z43" i="12"/>
  <c r="AC42" i="12" s="1"/>
  <c r="AB44" i="12" l="1"/>
  <c r="Z44" i="12"/>
  <c r="AA42" i="12"/>
  <c r="AB45" i="12" l="1"/>
  <c r="Z45" i="12"/>
  <c r="AC44" i="12" s="1"/>
  <c r="AC43" i="12"/>
  <c r="AA43" i="12" s="1"/>
  <c r="AA44" i="12" l="1"/>
  <c r="Z46" i="12"/>
  <c r="AC45" i="12" s="1"/>
  <c r="AB46" i="12"/>
  <c r="AA45" i="12" l="1"/>
  <c r="AB47" i="12"/>
  <c r="Z47" i="12"/>
  <c r="AB48" i="12" l="1"/>
  <c r="Z48" i="12"/>
  <c r="AC47" i="12" s="1"/>
  <c r="AC46" i="12"/>
  <c r="AA46" i="12" s="1"/>
  <c r="AA47" i="12" l="1"/>
  <c r="Z49" i="12"/>
  <c r="AB49" i="12"/>
  <c r="AB50" i="12" l="1"/>
  <c r="Z50" i="12"/>
  <c r="AC49" i="12" s="1"/>
  <c r="AC48" i="12"/>
  <c r="AA48" i="12" s="1"/>
  <c r="AA49" i="12" l="1"/>
  <c r="AB51" i="12"/>
  <c r="Z51" i="12"/>
  <c r="AB52" i="12" l="1"/>
  <c r="Z52" i="12"/>
  <c r="AC51" i="12" s="1"/>
  <c r="AC50" i="12"/>
  <c r="AA50" i="12" s="1"/>
  <c r="AA51" i="12" l="1"/>
  <c r="Z53" i="12"/>
  <c r="AC52" i="12" s="1"/>
  <c r="AB53" i="12"/>
  <c r="AB54" i="12" l="1"/>
  <c r="Z54" i="12"/>
  <c r="AC53" i="12" s="1"/>
  <c r="AA52" i="12"/>
  <c r="AA53" i="12" l="1"/>
  <c r="AB55" i="12"/>
  <c r="Z55" i="12"/>
  <c r="AC54" i="12" s="1"/>
  <c r="AB56" i="12" l="1"/>
  <c r="Z56" i="12"/>
  <c r="AA54" i="12"/>
  <c r="AB57" i="12" l="1"/>
  <c r="Z57" i="12"/>
  <c r="AC56" i="12" s="1"/>
  <c r="AC55" i="12"/>
  <c r="AA55" i="12" s="1"/>
  <c r="AA56" i="12" l="1"/>
  <c r="Z58" i="12"/>
  <c r="AC57" i="12" s="1"/>
  <c r="AB58" i="12"/>
  <c r="AA57" i="12" l="1"/>
  <c r="AB59" i="12"/>
  <c r="Z59" i="12"/>
  <c r="AB60" i="12" l="1"/>
  <c r="Z60" i="12"/>
  <c r="AC59" i="12" s="1"/>
  <c r="AC58" i="12"/>
  <c r="AA58" i="12" s="1"/>
  <c r="AA59" i="12" l="1"/>
  <c r="Z61" i="12"/>
  <c r="AB61" i="12"/>
  <c r="AB62" i="12" l="1"/>
  <c r="Z62" i="12"/>
  <c r="AC61" i="12" s="1"/>
  <c r="AC60" i="12"/>
  <c r="AA60" i="12" s="1"/>
  <c r="AA61" i="12" l="1"/>
  <c r="Z63" i="12"/>
  <c r="AC62" i="12" s="1"/>
  <c r="AB63" i="12"/>
  <c r="AA62" i="12" l="1"/>
  <c r="AB64" i="12"/>
  <c r="Z64" i="12"/>
  <c r="AC63" i="12" s="1"/>
  <c r="AA63" i="12" l="1"/>
  <c r="Z65" i="12"/>
  <c r="AC64" i="12" s="1"/>
  <c r="AB65" i="12"/>
  <c r="AA64" i="12" l="1"/>
  <c r="AB66" i="12"/>
  <c r="Z66" i="12"/>
  <c r="AC65" i="12" s="1"/>
  <c r="AA65" i="12" l="1"/>
  <c r="AB67" i="12"/>
  <c r="Z67" i="12"/>
  <c r="AC66" i="12" s="1"/>
  <c r="AA66" i="12" l="1"/>
  <c r="AB68" i="12"/>
  <c r="Z68" i="12"/>
  <c r="AB69" i="12" l="1"/>
  <c r="Z69" i="12"/>
  <c r="AC68" i="12" s="1"/>
  <c r="AC67" i="12"/>
  <c r="AA67" i="12" s="1"/>
  <c r="AA68" i="12" l="1"/>
  <c r="Z70" i="12"/>
  <c r="AC69" i="12" s="1"/>
  <c r="AB70" i="12"/>
  <c r="AB71" i="12" l="1"/>
  <c r="Z71" i="12"/>
  <c r="AC70" i="12" s="1"/>
  <c r="AA69" i="12"/>
  <c r="AA70" i="12" l="1"/>
  <c r="Z72" i="12"/>
  <c r="AB72" i="12"/>
  <c r="Z73" i="12" l="1"/>
  <c r="AB73" i="12"/>
  <c r="AC71" i="12"/>
  <c r="AA71" i="12" s="1"/>
  <c r="AB74" i="12" l="1"/>
  <c r="Z74" i="12"/>
  <c r="AC73" i="12" s="1"/>
  <c r="AC72" i="12"/>
  <c r="AA72" i="12" s="1"/>
  <c r="AA73" i="12" l="1"/>
  <c r="AB75" i="12"/>
  <c r="Z75" i="12"/>
  <c r="Z76" i="12" l="1"/>
  <c r="AC75" i="12" s="1"/>
  <c r="AB76" i="12"/>
  <c r="AC74" i="12"/>
  <c r="AA74" i="12" s="1"/>
  <c r="AA75" i="12" l="1"/>
  <c r="AB77" i="12"/>
  <c r="Z77" i="12"/>
  <c r="AC76" i="12" s="1"/>
  <c r="AA76" i="12" l="1"/>
  <c r="AB78" i="12"/>
  <c r="Z78" i="12"/>
  <c r="AB79" i="12" l="1"/>
  <c r="Z79" i="12"/>
  <c r="AC77" i="12"/>
  <c r="AA77" i="12" s="1"/>
  <c r="Z80" i="12" l="1"/>
  <c r="AB80" i="12"/>
  <c r="AC78" i="12"/>
  <c r="AA78" i="12" s="1"/>
  <c r="Z81" i="12" l="1"/>
  <c r="AC80" i="12" s="1"/>
  <c r="AB81" i="12"/>
  <c r="AC79" i="12"/>
  <c r="AA79" i="12" s="1"/>
  <c r="AA80" i="12" l="1"/>
  <c r="Z82" i="12"/>
  <c r="AB82" i="12"/>
  <c r="AB83" i="12" l="1"/>
  <c r="Z83" i="12"/>
  <c r="AC82" i="12" s="1"/>
  <c r="AC81" i="12"/>
  <c r="AA81" i="12" s="1"/>
  <c r="AA82" i="12" l="1"/>
  <c r="Z84" i="12"/>
  <c r="AC83" i="12" s="1"/>
  <c r="AB84" i="12"/>
  <c r="AB85" i="12" l="1"/>
  <c r="Z85" i="12"/>
  <c r="AA83" i="12"/>
  <c r="AB86" i="12" l="1"/>
  <c r="Z86" i="12"/>
  <c r="AC84" i="12"/>
  <c r="AA84" i="12" s="1"/>
  <c r="Z87" i="12" l="1"/>
  <c r="AC86" i="12" s="1"/>
  <c r="AB87" i="12"/>
  <c r="AC85" i="12"/>
  <c r="AA85" i="12" s="1"/>
  <c r="AA86" i="12" l="1"/>
  <c r="Z88" i="12"/>
  <c r="AC87" i="12" s="1"/>
  <c r="AB88" i="12"/>
  <c r="AA87" i="12" l="1"/>
  <c r="AB89" i="12"/>
  <c r="Z89" i="12"/>
  <c r="AC88" i="12" s="1"/>
  <c r="AA88" i="12" l="1"/>
  <c r="AB90" i="12"/>
  <c r="Z90" i="12"/>
  <c r="AC89" i="12" s="1"/>
  <c r="AA89" i="12" l="1"/>
  <c r="Z91" i="12"/>
  <c r="AC90" i="12" s="1"/>
  <c r="AB91" i="12"/>
  <c r="AA90" i="12" l="1"/>
  <c r="AB92" i="12"/>
  <c r="Z92" i="12"/>
  <c r="Z93" i="12" l="1"/>
  <c r="AC92" i="12" s="1"/>
  <c r="AB93" i="12"/>
  <c r="AC91" i="12"/>
  <c r="AA91" i="12" s="1"/>
  <c r="AA92" i="12" l="1"/>
  <c r="Z94" i="12"/>
  <c r="AB94" i="12"/>
  <c r="AB95" i="12" l="1"/>
  <c r="Z95" i="12"/>
  <c r="AC94" i="12" s="1"/>
  <c r="AC93" i="12"/>
  <c r="AA93" i="12" s="1"/>
  <c r="AA94" i="12" l="1"/>
  <c r="Z96" i="12"/>
  <c r="AC95" i="12" s="1"/>
  <c r="AB96" i="12"/>
  <c r="AB97" i="12" l="1"/>
  <c r="Z97" i="12"/>
  <c r="AC96" i="12" s="1"/>
  <c r="AA95" i="12"/>
  <c r="AA96" i="12" l="1"/>
  <c r="AB98" i="12"/>
  <c r="Z98" i="12"/>
  <c r="AC97" i="12" s="1"/>
  <c r="AA97" i="12" l="1"/>
  <c r="AB99" i="12"/>
  <c r="Z99" i="12"/>
  <c r="AC98" i="12" s="1"/>
  <c r="AA98" i="12" l="1"/>
  <c r="AB100" i="12"/>
  <c r="Z100" i="12"/>
  <c r="AC99" i="12" s="1"/>
  <c r="AA99" i="12" l="1"/>
  <c r="AB101" i="12"/>
  <c r="Z101" i="12"/>
  <c r="AB102" i="12" l="1"/>
  <c r="Z102" i="12"/>
  <c r="AC101" i="12" s="1"/>
  <c r="AC100" i="12"/>
  <c r="AA100" i="12" s="1"/>
  <c r="AA101" i="12" l="1"/>
  <c r="Z103" i="12"/>
  <c r="AB103" i="12"/>
  <c r="AB104" i="12" l="1"/>
  <c r="Z104" i="12"/>
  <c r="AC103" i="12" s="1"/>
  <c r="AC102" i="12"/>
  <c r="AA102" i="12" s="1"/>
  <c r="AA103" i="12" l="1"/>
  <c r="AB105" i="12"/>
  <c r="Z105" i="12"/>
  <c r="AC104" i="12" s="1"/>
  <c r="AB106" i="12" l="1"/>
  <c r="Z106" i="12"/>
  <c r="AA104" i="12"/>
  <c r="AB107" i="12" l="1"/>
  <c r="Z107" i="12"/>
  <c r="AC106" i="12" s="1"/>
  <c r="AC105" i="12"/>
  <c r="AA105" i="12" s="1"/>
  <c r="AA106" i="12" l="1"/>
  <c r="Z108" i="12"/>
  <c r="AC107" i="12" s="1"/>
  <c r="AB108" i="12"/>
  <c r="AA107" i="12" l="1"/>
  <c r="AB109" i="12"/>
  <c r="Z109" i="12"/>
  <c r="AC108" i="12" s="1"/>
  <c r="AA108" i="12" l="1"/>
  <c r="AB110" i="12"/>
  <c r="Z110" i="12"/>
  <c r="AB111" i="12" l="1"/>
  <c r="Z111" i="12"/>
  <c r="AC110" i="12" s="1"/>
  <c r="AC109" i="12"/>
  <c r="AA109" i="12" s="1"/>
  <c r="AA110" i="12" l="1"/>
  <c r="AB112" i="12"/>
  <c r="Z112" i="12"/>
  <c r="AC111" i="12" s="1"/>
  <c r="AB113" i="12" l="1"/>
  <c r="Z113" i="12"/>
  <c r="AA111" i="12"/>
  <c r="AB114" i="12" l="1"/>
  <c r="Z114" i="12"/>
  <c r="AC113" i="12" s="1"/>
  <c r="AC112" i="12"/>
  <c r="AA112" i="12" s="1"/>
  <c r="AA113" i="12" l="1"/>
  <c r="Z115" i="12"/>
  <c r="AB115" i="12"/>
  <c r="AB116" i="12" l="1"/>
  <c r="Z116" i="12"/>
  <c r="AC115" i="12" s="1"/>
  <c r="AC114" i="12"/>
  <c r="AA114" i="12" s="1"/>
  <c r="AA115" i="12" l="1"/>
  <c r="AB117" i="12"/>
  <c r="Z117" i="12"/>
  <c r="AB118" i="12" l="1"/>
  <c r="Z118" i="12"/>
  <c r="AC116" i="12"/>
  <c r="AA116" i="12" s="1"/>
  <c r="AB119" i="12" l="1"/>
  <c r="Z119" i="12"/>
  <c r="AC118" i="12" s="1"/>
  <c r="AC117" i="12"/>
  <c r="AA117" i="12" s="1"/>
  <c r="AA118" i="12" l="1"/>
  <c r="Z120" i="12"/>
  <c r="AB120" i="12"/>
  <c r="AB121" i="12" l="1"/>
  <c r="Z121" i="12"/>
  <c r="AC120" i="12" s="1"/>
  <c r="AC119" i="12"/>
  <c r="AA119" i="12" s="1"/>
  <c r="AA120" i="12" l="1"/>
  <c r="AB122" i="12"/>
  <c r="Z122" i="12"/>
  <c r="AC121" i="12" s="1"/>
  <c r="AA121" i="12" l="1"/>
  <c r="AB123" i="12"/>
  <c r="Z123" i="12"/>
  <c r="AC122" i="12" s="1"/>
  <c r="AA122" i="12" l="1"/>
  <c r="AB124" i="12"/>
  <c r="Z124" i="12"/>
  <c r="AC123" i="12" s="1"/>
  <c r="AA123" i="12" l="1"/>
  <c r="AB125" i="12"/>
  <c r="Z125" i="12"/>
  <c r="AB126" i="12" l="1"/>
  <c r="Z126" i="12"/>
  <c r="AC125" i="12" s="1"/>
  <c r="AC124" i="12"/>
  <c r="AA124" i="12" s="1"/>
  <c r="AA125" i="12" l="1"/>
  <c r="Z127" i="12"/>
  <c r="AC126" i="12" s="1"/>
  <c r="AB127" i="12"/>
  <c r="AB128" i="12" l="1"/>
  <c r="Z128" i="12"/>
  <c r="AC127" i="12" s="1"/>
  <c r="AA126" i="12"/>
  <c r="AA127" i="12" l="1"/>
  <c r="AB129" i="12"/>
  <c r="Z129" i="12"/>
  <c r="AC128" i="12" s="1"/>
  <c r="AB130" i="12" l="1"/>
  <c r="Z130" i="12"/>
  <c r="AA128" i="12"/>
  <c r="AB131" i="12" l="1"/>
  <c r="Z131" i="12"/>
  <c r="AC130" i="12" s="1"/>
  <c r="AC129" i="12"/>
  <c r="AA129" i="12" s="1"/>
  <c r="AA130" i="12" l="1"/>
  <c r="Z132" i="12"/>
  <c r="AC131" i="12" s="1"/>
  <c r="AB132" i="12"/>
  <c r="AA131" i="12" l="1"/>
  <c r="AB133" i="12"/>
  <c r="Z133" i="12"/>
  <c r="AC132" i="12" s="1"/>
  <c r="AA132" i="12" l="1"/>
  <c r="AB134" i="12"/>
  <c r="Z134" i="12"/>
  <c r="AC133" i="12" s="1"/>
  <c r="AA133" i="12" l="1"/>
  <c r="AB135" i="12"/>
  <c r="Z135" i="12"/>
  <c r="AB136" i="12" l="1"/>
  <c r="Z136" i="12"/>
  <c r="AC135" i="12" s="1"/>
  <c r="AC134" i="12"/>
  <c r="AA134" i="12" s="1"/>
  <c r="AA135" i="12" l="1"/>
  <c r="AB137" i="12"/>
  <c r="Z137" i="12"/>
  <c r="AB138" i="12" l="1"/>
  <c r="Z138" i="12"/>
  <c r="AC137" i="12" s="1"/>
  <c r="AC136" i="12"/>
  <c r="AA136" i="12" s="1"/>
  <c r="AA137" i="12" l="1"/>
  <c r="Z139" i="12"/>
  <c r="AC138" i="12" s="1"/>
  <c r="AB139" i="12"/>
  <c r="AA138" i="12" l="1"/>
  <c r="AB140" i="12"/>
  <c r="Z140" i="12"/>
  <c r="AB141" i="12" l="1"/>
  <c r="Z141" i="12"/>
  <c r="AC140" i="12" s="1"/>
  <c r="AC139" i="12"/>
  <c r="AA139" i="12" s="1"/>
  <c r="AA140" i="12" l="1"/>
  <c r="AB142" i="12"/>
  <c r="Z142" i="12"/>
  <c r="AC141" i="12" s="1"/>
  <c r="AA141" i="12" l="1"/>
  <c r="AB143" i="12"/>
  <c r="Z143" i="12"/>
  <c r="Z144" i="12" l="1"/>
  <c r="AC143" i="12" s="1"/>
  <c r="AB144" i="12"/>
  <c r="AC142" i="12"/>
  <c r="AA142" i="12" s="1"/>
  <c r="AA143" i="12" l="1"/>
  <c r="AB145" i="12"/>
  <c r="Z145" i="12"/>
  <c r="AB146" i="12" l="1"/>
  <c r="Z146" i="12"/>
  <c r="AC145" i="12" s="1"/>
  <c r="AC144" i="12"/>
  <c r="AA144" i="12" s="1"/>
  <c r="AA145" i="12" l="1"/>
  <c r="AB147" i="12"/>
  <c r="Z147" i="12"/>
  <c r="AB148" i="12" l="1"/>
  <c r="Z148" i="12"/>
  <c r="AC147" i="12" s="1"/>
  <c r="AC146" i="12"/>
  <c r="AA146" i="12" s="1"/>
  <c r="AA147" i="12" l="1"/>
  <c r="Z149" i="12"/>
  <c r="AB149" i="12"/>
  <c r="AB150" i="12" l="1"/>
  <c r="Z150" i="12"/>
  <c r="AC149" i="12" s="1"/>
  <c r="AC148" i="12"/>
  <c r="AA148" i="12" s="1"/>
  <c r="AA149" i="12" l="1"/>
  <c r="Z151" i="12"/>
  <c r="AC150" i="12" s="1"/>
  <c r="AB151" i="12"/>
  <c r="AB152" i="12" l="1"/>
  <c r="Z152" i="12"/>
  <c r="AC151" i="12" s="1"/>
  <c r="AA150" i="12"/>
  <c r="AA151" i="12" l="1"/>
  <c r="AB153" i="12"/>
  <c r="Z153" i="12"/>
  <c r="AC152" i="12" s="1"/>
  <c r="AB154" i="12" l="1"/>
  <c r="Z154" i="12"/>
  <c r="AA152" i="12"/>
  <c r="AB155" i="12" l="1"/>
  <c r="Z155" i="12"/>
  <c r="AC154" i="12" s="1"/>
  <c r="AC153" i="12"/>
  <c r="AA153" i="12" s="1"/>
  <c r="AA154" i="12" l="1"/>
  <c r="Z156" i="12"/>
  <c r="AC155" i="12" s="1"/>
  <c r="AB156" i="12"/>
  <c r="AA155" i="12" l="1"/>
  <c r="AB157" i="12"/>
  <c r="Z157" i="12"/>
  <c r="AB158" i="12" l="1"/>
  <c r="Z158" i="12"/>
  <c r="AC157" i="12" s="1"/>
  <c r="AC156" i="12"/>
  <c r="AA156" i="12" s="1"/>
  <c r="AA157" i="12" l="1"/>
  <c r="AB159" i="12"/>
  <c r="Z159" i="12"/>
  <c r="AC158" i="12" s="1"/>
  <c r="AB160" i="12" l="1"/>
  <c r="Z160" i="12"/>
  <c r="AC159" i="12" s="1"/>
  <c r="AA158" i="12"/>
  <c r="AA159" i="12" l="1"/>
  <c r="Z161" i="12"/>
  <c r="AB161" i="12"/>
  <c r="AB162" i="12" l="1"/>
  <c r="Z162" i="12"/>
  <c r="AC161" i="12" s="1"/>
  <c r="AC160" i="12"/>
  <c r="AA160" i="12" s="1"/>
  <c r="AA161" i="12" l="1"/>
  <c r="Z163" i="12"/>
  <c r="AC162" i="12" s="1"/>
  <c r="AB163" i="12"/>
  <c r="AB164" i="12" l="1"/>
  <c r="Z164" i="12"/>
  <c r="AC163" i="12" s="1"/>
  <c r="AA162" i="12"/>
  <c r="AA163" i="12" l="1"/>
  <c r="AB165" i="12"/>
  <c r="Z165" i="12"/>
  <c r="AC164" i="12" s="1"/>
  <c r="AB166" i="12" l="1"/>
  <c r="Z166" i="12"/>
  <c r="AA164" i="12"/>
  <c r="AB167" i="12" l="1"/>
  <c r="Z167" i="12"/>
  <c r="AC166" i="12" s="1"/>
  <c r="AC165" i="12"/>
  <c r="AA165" i="12" s="1"/>
  <c r="AA166" i="12" l="1"/>
  <c r="Z168" i="12"/>
  <c r="AC167" i="12" s="1"/>
  <c r="AB168" i="12"/>
  <c r="AA167" i="12" l="1"/>
  <c r="AB169" i="12"/>
  <c r="Z169" i="12"/>
  <c r="AC168" i="12" s="1"/>
  <c r="AA168" i="12" l="1"/>
  <c r="AB170" i="12"/>
  <c r="Z170" i="12"/>
  <c r="AC169" i="12" s="1"/>
  <c r="AA169" i="12" l="1"/>
  <c r="AB171" i="12"/>
  <c r="Z171" i="12"/>
  <c r="AC170" i="12" s="1"/>
  <c r="AA170" i="12" l="1"/>
  <c r="AB172" i="12"/>
  <c r="Z172" i="12"/>
  <c r="AC171" i="12" s="1"/>
  <c r="AA171" i="12" l="1"/>
  <c r="AB173" i="12"/>
  <c r="Z173" i="12"/>
  <c r="AB174" i="12" l="1"/>
  <c r="Z174" i="12"/>
  <c r="AC173" i="12" s="1"/>
  <c r="AC172" i="12"/>
  <c r="AA172" i="12" s="1"/>
  <c r="AA173" i="12" l="1"/>
  <c r="Z175" i="12"/>
  <c r="AC174" i="12" s="1"/>
  <c r="AB175" i="12"/>
  <c r="AA174" i="12" l="1"/>
  <c r="AB176" i="12"/>
  <c r="Z176" i="12"/>
  <c r="AC175" i="12" s="1"/>
  <c r="AB177" i="12" l="1"/>
  <c r="Z177" i="12"/>
  <c r="AC176" i="12" s="1"/>
  <c r="AA175" i="12"/>
  <c r="AA176" i="12" l="1"/>
  <c r="AB178" i="12"/>
  <c r="Z178" i="12"/>
  <c r="AB179" i="12" l="1"/>
  <c r="Z179" i="12"/>
  <c r="AC178" i="12" s="1"/>
  <c r="AC177" i="12"/>
  <c r="AA177" i="12" s="1"/>
  <c r="AA178" i="12" l="1"/>
  <c r="Z180" i="12"/>
  <c r="AC179" i="12" s="1"/>
  <c r="AB180" i="12"/>
  <c r="AA179" i="12" l="1"/>
  <c r="AB181" i="12"/>
  <c r="Z181" i="12"/>
  <c r="AC180" i="12" s="1"/>
  <c r="AA180" i="12" l="1"/>
  <c r="AB182" i="12"/>
  <c r="Z182" i="12"/>
  <c r="AB183" i="12" l="1"/>
  <c r="Z183" i="12"/>
  <c r="AC182" i="12" s="1"/>
  <c r="AC181" i="12"/>
  <c r="AA181" i="12" s="1"/>
  <c r="AA182" i="12" l="1"/>
  <c r="AB184" i="12"/>
  <c r="Z184" i="12"/>
  <c r="AC183" i="12" s="1"/>
  <c r="AA183" i="12" l="1"/>
  <c r="AB185" i="12"/>
  <c r="Z185" i="12"/>
  <c r="AB186" i="12" l="1"/>
  <c r="Z186" i="12"/>
  <c r="AC185" i="12" s="1"/>
  <c r="AC184" i="12"/>
  <c r="AA184" i="12" s="1"/>
  <c r="AA185" i="12" l="1"/>
  <c r="Z187" i="12"/>
  <c r="AC186" i="12" s="1"/>
  <c r="AB187" i="12"/>
  <c r="AA186" i="12" l="1"/>
  <c r="AB188" i="12"/>
  <c r="Z188" i="12"/>
  <c r="AC187" i="12" s="1"/>
  <c r="AA187" i="12" l="1"/>
  <c r="AB189" i="12"/>
  <c r="Z189" i="12"/>
  <c r="AC188" i="12" s="1"/>
  <c r="AA188" i="12" l="1"/>
  <c r="AB190" i="12"/>
  <c r="Z190" i="12"/>
  <c r="AB191" i="12" l="1"/>
  <c r="Z191" i="12"/>
  <c r="AC190" i="12" s="1"/>
  <c r="AC189" i="12"/>
  <c r="AA189" i="12" s="1"/>
  <c r="AA190" i="12" l="1"/>
  <c r="Z192" i="12"/>
  <c r="AC191" i="12" s="1"/>
  <c r="AB192" i="12"/>
  <c r="AB193" i="12" l="1"/>
  <c r="Z193" i="12"/>
  <c r="AC192" i="12" s="1"/>
  <c r="AA191" i="12"/>
  <c r="AA192" i="12" l="1"/>
  <c r="AB194" i="12"/>
  <c r="Z194" i="12"/>
  <c r="AC193" i="12" s="1"/>
  <c r="AB195" i="12" l="1"/>
  <c r="Z195" i="12"/>
  <c r="AC194" i="12" s="1"/>
  <c r="AA193" i="12"/>
  <c r="AA194" i="12" l="1"/>
  <c r="AB196" i="12"/>
  <c r="Z196" i="12"/>
  <c r="AC195" i="12" s="1"/>
  <c r="AB197" i="12" l="1"/>
  <c r="Z197" i="12"/>
  <c r="AC196" i="12" s="1"/>
  <c r="AA195" i="12"/>
  <c r="AA196" i="12" l="1"/>
  <c r="AB198" i="12"/>
  <c r="Z198" i="12"/>
  <c r="AC197" i="12" s="1"/>
  <c r="AA197" i="12" l="1"/>
  <c r="Z199" i="12"/>
  <c r="AC198" i="12" s="1"/>
  <c r="AB199" i="12"/>
  <c r="AA198" i="12" l="1"/>
  <c r="AB200" i="12"/>
  <c r="Z200" i="12"/>
  <c r="AC199" i="12" s="1"/>
  <c r="AA199" i="12" l="1"/>
  <c r="AB201" i="12"/>
  <c r="Z201" i="12"/>
  <c r="AC200" i="12" s="1"/>
  <c r="AA200" i="12" l="1"/>
  <c r="AB202" i="12"/>
  <c r="Z202" i="12"/>
  <c r="AB203" i="12" l="1"/>
  <c r="Z203" i="12"/>
  <c r="AC202" i="12" s="1"/>
  <c r="AC201" i="12"/>
  <c r="AA201" i="12" s="1"/>
  <c r="AA202" i="12" l="1"/>
  <c r="Z204" i="12"/>
  <c r="AC203" i="12" s="1"/>
  <c r="AB204" i="12"/>
  <c r="AB205" i="12" l="1"/>
  <c r="Z205" i="12"/>
  <c r="AC204" i="12" s="1"/>
  <c r="AA203" i="12"/>
  <c r="AA204" i="12" l="1"/>
  <c r="AB206" i="12"/>
  <c r="Z206" i="12"/>
  <c r="AC205" i="12" s="1"/>
  <c r="AB207" i="12" l="1"/>
  <c r="Z207" i="12"/>
  <c r="AA205" i="12"/>
  <c r="AB208" i="12" l="1"/>
  <c r="Z208" i="12"/>
  <c r="AC207" i="12" s="1"/>
  <c r="AC206" i="12"/>
  <c r="AA206" i="12" s="1"/>
  <c r="AA207" i="12" l="1"/>
  <c r="AB209" i="12"/>
  <c r="Z209" i="12"/>
  <c r="AC208" i="12" s="1"/>
  <c r="AA208" i="12" l="1"/>
  <c r="AB210" i="12"/>
  <c r="Z210" i="12"/>
  <c r="AC209" i="12" s="1"/>
  <c r="AA209" i="12" l="1"/>
  <c r="Z211" i="12"/>
  <c r="AC210" i="12" s="1"/>
  <c r="AB211" i="12"/>
  <c r="AA210" i="12" l="1"/>
  <c r="AB212" i="12"/>
  <c r="Z212" i="12"/>
  <c r="AC211" i="12" s="1"/>
  <c r="AA211" i="12" l="1"/>
  <c r="AB213" i="12"/>
  <c r="Z213" i="12"/>
  <c r="AC212" i="12" s="1"/>
  <c r="AA212" i="12" l="1"/>
  <c r="AB214" i="12"/>
  <c r="Z214" i="12"/>
  <c r="AB215" i="12" l="1"/>
  <c r="Z215" i="12"/>
  <c r="AC214" i="12" s="1"/>
  <c r="AC213" i="12"/>
  <c r="AA213" i="12" s="1"/>
  <c r="AA214" i="12" l="1"/>
  <c r="Z216" i="12"/>
  <c r="AC215" i="12" s="1"/>
  <c r="AB216" i="12"/>
  <c r="AB217" i="12" l="1"/>
  <c r="Z217" i="12"/>
  <c r="AC216" i="12" s="1"/>
  <c r="AA215" i="12"/>
  <c r="AA216" i="12" l="1"/>
  <c r="AB218" i="12"/>
  <c r="Z218" i="12"/>
  <c r="AC217" i="12" s="1"/>
  <c r="AB219" i="12" l="1"/>
  <c r="Z219" i="12"/>
  <c r="AA217" i="12"/>
  <c r="AB220" i="12" l="1"/>
  <c r="Z220" i="12"/>
  <c r="AC219" i="12" s="1"/>
  <c r="AC218" i="12"/>
  <c r="AA218" i="12" s="1"/>
  <c r="AA219" i="12" l="1"/>
  <c r="Z221" i="12"/>
  <c r="AB221" i="12"/>
  <c r="AB222" i="12" l="1"/>
  <c r="Z222" i="12"/>
  <c r="AC221" i="12" s="1"/>
  <c r="AC220" i="12"/>
  <c r="AA220" i="12" s="1"/>
  <c r="AA221" i="12" l="1"/>
  <c r="Z223" i="12"/>
  <c r="AC222" i="12" s="1"/>
  <c r="AB223" i="12"/>
  <c r="AB224" i="12" l="1"/>
  <c r="Z224" i="12"/>
  <c r="AC223" i="12" s="1"/>
  <c r="AA222" i="12"/>
  <c r="AA223" i="12" l="1"/>
  <c r="AB225" i="12"/>
  <c r="Z225" i="12"/>
  <c r="AC224" i="12" s="1"/>
  <c r="AB226" i="12" l="1"/>
  <c r="Z226" i="12"/>
  <c r="AC225" i="12" s="1"/>
  <c r="AA224" i="12"/>
  <c r="AA225" i="12" l="1"/>
  <c r="AB227" i="12"/>
  <c r="Z227" i="12"/>
  <c r="AB228" i="12" l="1"/>
  <c r="Z228" i="12"/>
  <c r="AC227" i="12" s="1"/>
  <c r="AC226" i="12"/>
  <c r="AA226" i="12" s="1"/>
  <c r="AA227" i="12" l="1"/>
  <c r="AB229" i="12"/>
  <c r="Z229" i="12"/>
  <c r="AB230" i="12" l="1"/>
  <c r="Z230" i="12"/>
  <c r="AC228" i="12"/>
  <c r="AA228" i="12" s="1"/>
  <c r="Z231" i="12" l="1"/>
  <c r="AB231" i="12"/>
  <c r="AC229" i="12"/>
  <c r="AA229" i="12" s="1"/>
  <c r="AB232" i="12" l="1"/>
  <c r="Z232" i="12"/>
  <c r="AC231" i="12" s="1"/>
  <c r="AC230" i="12"/>
  <c r="AA230" i="12" s="1"/>
  <c r="AA231" i="12" l="1"/>
  <c r="AB233" i="12"/>
  <c r="Z233" i="12"/>
  <c r="AC232" i="12" s="1"/>
  <c r="AA232" i="12" l="1"/>
  <c r="Z234" i="12"/>
  <c r="AC233" i="12" s="1"/>
  <c r="AB234" i="12"/>
  <c r="AA233" i="12" l="1"/>
  <c r="AB235" i="12"/>
  <c r="Z235" i="12"/>
  <c r="AB236" i="12" l="1"/>
  <c r="Z236" i="12"/>
  <c r="AC235" i="12" s="1"/>
  <c r="AC234" i="12"/>
  <c r="AA234" i="12" s="1"/>
  <c r="AA235" i="12" l="1"/>
  <c r="Z237" i="12"/>
  <c r="AB237" i="12"/>
  <c r="AB238" i="12" l="1"/>
  <c r="Z238" i="12"/>
  <c r="AC237" i="12" s="1"/>
  <c r="AC236" i="12"/>
  <c r="AA236" i="12" s="1"/>
  <c r="AA237" i="12" l="1"/>
  <c r="AB239" i="12"/>
  <c r="Z239" i="12"/>
  <c r="AC238" i="12" s="1"/>
  <c r="AA238" i="12" l="1"/>
  <c r="AB240" i="12"/>
  <c r="Z240" i="12"/>
  <c r="Z241" i="12" l="1"/>
  <c r="AB241" i="12"/>
  <c r="AC239" i="12"/>
  <c r="AA239" i="12" s="1"/>
  <c r="AB242" i="12" l="1"/>
  <c r="Z242" i="12"/>
  <c r="AC241" i="12" s="1"/>
  <c r="AC240" i="12"/>
  <c r="AA240" i="12" s="1"/>
  <c r="AA241" i="12" l="1"/>
  <c r="Z243" i="12"/>
  <c r="AB243" i="12"/>
  <c r="Z244" i="12" l="1"/>
  <c r="AB244" i="12"/>
  <c r="AC242" i="12"/>
  <c r="AA242" i="12" s="1"/>
  <c r="AB245" i="12" l="1"/>
  <c r="Z245" i="12"/>
  <c r="AC244" i="12" s="1"/>
  <c r="AC243" i="12"/>
  <c r="AA243" i="12" s="1"/>
  <c r="AA244" i="12" l="1"/>
  <c r="Z246" i="12"/>
  <c r="AC245" i="12" s="1"/>
  <c r="AB246" i="12"/>
  <c r="Z247" i="12" l="1"/>
  <c r="AC246" i="12" s="1"/>
  <c r="AB247" i="12"/>
  <c r="AA245" i="12"/>
  <c r="AA246" i="12" l="1"/>
  <c r="AB248" i="12"/>
  <c r="Z248" i="12"/>
  <c r="AC247" i="12" s="1"/>
  <c r="AB249" i="12" l="1"/>
  <c r="Z249" i="12"/>
  <c r="AC248" i="12" s="1"/>
  <c r="AA247" i="12"/>
  <c r="AA248" i="12" l="1"/>
  <c r="AB250" i="12"/>
  <c r="Z250" i="12"/>
  <c r="AC249" i="12" s="1"/>
  <c r="Z251" i="12" l="1"/>
  <c r="AC250" i="12" s="1"/>
  <c r="AB251" i="12"/>
  <c r="AA249" i="12"/>
  <c r="AA250" i="12" l="1"/>
  <c r="AB252" i="12"/>
  <c r="Z252" i="12"/>
  <c r="AC251" i="12" s="1"/>
  <c r="AB253" i="12" l="1"/>
  <c r="Z253" i="12"/>
  <c r="AA251" i="12"/>
  <c r="AB254" i="12" l="1"/>
  <c r="Z254" i="12"/>
  <c r="AC253" i="12" s="1"/>
  <c r="AC252" i="12"/>
  <c r="AA252" i="12" s="1"/>
  <c r="AA253" i="12" l="1"/>
  <c r="Z255" i="12"/>
  <c r="AC254" i="12" s="1"/>
  <c r="AB255" i="12"/>
  <c r="AA254" i="12" l="1"/>
  <c r="AB256" i="12"/>
  <c r="Z256" i="12"/>
  <c r="AB257" i="12" l="1"/>
  <c r="Z257" i="12"/>
  <c r="AC256" i="12" s="1"/>
  <c r="AC255" i="12"/>
  <c r="AA255" i="12" s="1"/>
  <c r="AA256" i="12" l="1"/>
  <c r="Z258" i="12"/>
  <c r="AC257" i="12" s="1"/>
  <c r="AB258" i="12"/>
  <c r="AB259" i="12" l="1"/>
  <c r="Z259" i="12"/>
  <c r="AC258" i="12" s="1"/>
  <c r="AA257" i="12"/>
  <c r="AA258" i="12" l="1"/>
  <c r="AB260" i="12"/>
  <c r="Z260" i="12"/>
  <c r="AC259" i="12" s="1"/>
  <c r="AB261" i="12" l="1"/>
  <c r="Z261" i="12"/>
  <c r="AA259" i="12"/>
  <c r="AB262" i="12" l="1"/>
  <c r="Z262" i="12"/>
  <c r="AC261" i="12" s="1"/>
  <c r="AC260" i="12"/>
  <c r="AA260" i="12" s="1"/>
  <c r="AA261" i="12" l="1"/>
  <c r="AB263" i="12"/>
  <c r="Z263" i="12"/>
  <c r="AB264" i="12" l="1"/>
  <c r="Z264" i="12"/>
  <c r="AC263" i="12" s="1"/>
  <c r="AC262" i="12"/>
  <c r="AA262" i="12" s="1"/>
  <c r="AA263" i="12" l="1"/>
  <c r="AB265" i="12"/>
  <c r="Z265" i="12"/>
  <c r="AC264" i="12" s="1"/>
  <c r="AA264" i="12" l="1"/>
  <c r="AB266" i="12"/>
  <c r="Z266" i="12"/>
  <c r="Z267" i="12" l="1"/>
  <c r="AC266" i="12" s="1"/>
  <c r="AB267" i="12"/>
  <c r="AC265" i="12"/>
  <c r="AA265" i="12" s="1"/>
  <c r="AA266" i="12" l="1"/>
  <c r="AB268" i="12"/>
  <c r="Z268" i="12"/>
  <c r="AB269" i="12" l="1"/>
  <c r="Z269" i="12"/>
  <c r="AC268" i="12" s="1"/>
  <c r="AC267" i="12"/>
  <c r="AA267" i="12" s="1"/>
  <c r="AA268" i="12" l="1"/>
  <c r="Z270" i="12"/>
  <c r="AC269" i="12" s="1"/>
  <c r="AB270" i="12"/>
  <c r="AB271" i="12" l="1"/>
  <c r="Z271" i="12"/>
  <c r="AC270" i="12" s="1"/>
  <c r="AA269" i="12"/>
  <c r="AA270" i="12" l="1"/>
  <c r="AB272" i="12"/>
  <c r="Z272" i="12"/>
  <c r="AC271" i="12" s="1"/>
  <c r="AB273" i="12" l="1"/>
  <c r="Z273" i="12"/>
  <c r="AC272" i="12" s="1"/>
  <c r="AA271" i="12"/>
  <c r="AA272" i="12" l="1"/>
  <c r="AB274" i="12"/>
  <c r="Z274" i="12"/>
  <c r="AC273" i="12" s="1"/>
  <c r="AB275" i="12" l="1"/>
  <c r="Z275" i="12"/>
  <c r="AA273" i="12"/>
  <c r="AB276" i="12" l="1"/>
  <c r="Z276" i="12"/>
  <c r="AC274" i="12"/>
  <c r="AA274" i="12" s="1"/>
  <c r="Z277" i="12" l="1"/>
  <c r="AC276" i="12" s="1"/>
  <c r="AB277" i="12"/>
  <c r="AC275" i="12"/>
  <c r="AA275" i="12" s="1"/>
  <c r="AA276" i="12" l="1"/>
  <c r="AB278" i="12"/>
  <c r="Z278" i="12"/>
  <c r="AC277" i="12" s="1"/>
  <c r="AA277" i="12" l="1"/>
  <c r="AB279" i="12"/>
  <c r="Z279" i="12"/>
  <c r="AC278" i="12" s="1"/>
  <c r="AA278" i="12" l="1"/>
  <c r="AB280" i="12"/>
  <c r="Z280" i="12"/>
  <c r="AC279" i="12" s="1"/>
  <c r="AA279" i="12" l="1"/>
  <c r="AB281" i="12"/>
  <c r="Z281" i="12"/>
  <c r="AC280" i="12" s="1"/>
  <c r="AA280" i="12" l="1"/>
  <c r="Z282" i="12"/>
  <c r="AC281" i="12" s="1"/>
  <c r="AB282" i="12"/>
  <c r="AA281" i="12" l="1"/>
  <c r="AB283" i="12"/>
  <c r="Z283" i="12"/>
  <c r="AB284" i="12" l="1"/>
  <c r="Z284" i="12"/>
  <c r="AC283" i="12" s="1"/>
  <c r="AC282" i="12"/>
  <c r="AA282" i="12" s="1"/>
  <c r="AA283" i="12" l="1"/>
  <c r="AB285" i="12"/>
  <c r="Z285" i="12"/>
  <c r="AC284" i="12" s="1"/>
  <c r="AB286" i="12" l="1"/>
  <c r="Z286" i="12"/>
  <c r="AC285" i="12" s="1"/>
  <c r="AA284" i="12"/>
  <c r="AA285" i="12" l="1"/>
  <c r="AB287" i="12"/>
  <c r="Z287" i="12"/>
  <c r="AB288" i="12" l="1"/>
  <c r="Z288" i="12"/>
  <c r="AC287" i="12" s="1"/>
  <c r="AC286" i="12"/>
  <c r="AA286" i="12" s="1"/>
  <c r="AA287" i="12" l="1"/>
  <c r="Z289" i="12"/>
  <c r="AB289" i="12"/>
  <c r="AB290" i="12" l="1"/>
  <c r="Z290" i="12"/>
  <c r="AC289" i="12" s="1"/>
  <c r="AC288" i="12"/>
  <c r="AA288" i="12" s="1"/>
  <c r="AA289" i="12" l="1"/>
  <c r="AB291" i="12"/>
  <c r="Z291" i="12"/>
  <c r="AC290" i="12" s="1"/>
  <c r="AB292" i="12" l="1"/>
  <c r="Z292" i="12"/>
  <c r="AA290" i="12"/>
  <c r="AB293" i="12" l="1"/>
  <c r="Z293" i="12"/>
  <c r="AC292" i="12" s="1"/>
  <c r="AC291" i="12"/>
  <c r="AA291" i="12" s="1"/>
  <c r="AA292" i="12" l="1"/>
  <c r="Z294" i="12"/>
  <c r="AC293" i="12" s="1"/>
  <c r="AB294" i="12"/>
  <c r="AA293" i="12" l="1"/>
  <c r="AB295" i="12"/>
  <c r="Z295" i="12"/>
  <c r="AB296" i="12" l="1"/>
  <c r="Z296" i="12"/>
  <c r="AC295" i="12" s="1"/>
  <c r="AC294" i="12"/>
  <c r="AA294" i="12" s="1"/>
  <c r="AA295" i="12" l="1"/>
  <c r="AB297" i="12"/>
  <c r="Z297" i="12"/>
  <c r="AC296" i="12" s="1"/>
  <c r="AB298" i="12" l="1"/>
  <c r="Z298" i="12"/>
  <c r="AC297" i="12" s="1"/>
  <c r="AA296" i="12"/>
  <c r="AA297" i="12" l="1"/>
  <c r="AB299" i="12"/>
  <c r="Z299" i="12"/>
  <c r="AB300" i="12" l="1"/>
  <c r="Z300" i="12"/>
  <c r="AC299" i="12" s="1"/>
  <c r="AC298" i="12"/>
  <c r="AA298" i="12" s="1"/>
  <c r="AA299" i="12" l="1"/>
  <c r="Z301" i="12"/>
  <c r="AC300" i="12" s="1"/>
  <c r="AB301" i="12"/>
  <c r="AB302" i="12" l="1"/>
  <c r="Z302" i="12"/>
  <c r="AC301" i="12" s="1"/>
  <c r="AA300" i="12"/>
  <c r="AA301" i="12" l="1"/>
  <c r="AB303" i="12"/>
  <c r="Z303" i="12"/>
  <c r="AC302" i="12" s="1"/>
  <c r="AB304" i="12" l="1"/>
  <c r="Z304" i="12"/>
  <c r="AA302" i="12"/>
  <c r="AB305" i="12" l="1"/>
  <c r="Z305" i="12"/>
  <c r="AC303" i="12"/>
  <c r="AA303" i="12" s="1"/>
  <c r="Z306" i="12" l="1"/>
  <c r="AC305" i="12" s="1"/>
  <c r="AB306" i="12"/>
  <c r="AC304" i="12"/>
  <c r="AA304" i="12" s="1"/>
  <c r="AA305" i="12" l="1"/>
  <c r="AB307" i="12"/>
  <c r="Z307" i="12"/>
  <c r="AC306" i="12" s="1"/>
  <c r="AA306" i="12" l="1"/>
  <c r="AB308" i="12"/>
  <c r="Z308" i="12"/>
  <c r="AC307" i="12" s="1"/>
  <c r="AA307" i="12" l="1"/>
  <c r="AB309" i="12"/>
  <c r="Z309" i="12"/>
  <c r="AC308" i="12" s="1"/>
  <c r="AA308" i="12" l="1"/>
  <c r="AB310" i="12"/>
  <c r="Z310" i="12"/>
  <c r="AC309" i="12" s="1"/>
  <c r="AA309" i="12" l="1"/>
  <c r="AB311" i="12"/>
  <c r="Z311" i="12"/>
  <c r="AB312" i="12" l="1"/>
  <c r="Z312" i="12"/>
  <c r="AC311" i="12" s="1"/>
  <c r="AC310" i="12"/>
  <c r="AA310" i="12" s="1"/>
  <c r="AA311" i="12" l="1"/>
  <c r="Z313" i="12"/>
  <c r="AC312" i="12" s="1"/>
  <c r="AB313" i="12"/>
  <c r="AA312" i="12" l="1"/>
  <c r="AB314" i="12"/>
  <c r="Z314" i="12"/>
  <c r="AC313" i="12" s="1"/>
  <c r="AA313" i="12" l="1"/>
  <c r="AB315" i="12"/>
  <c r="Z315" i="12"/>
  <c r="AC314" i="12" s="1"/>
  <c r="AA314" i="12" l="1"/>
  <c r="AB316" i="12"/>
  <c r="Z316" i="12"/>
  <c r="AC315" i="12" s="1"/>
  <c r="AA315" i="12" l="1"/>
  <c r="AB317" i="12"/>
  <c r="Z317" i="12"/>
  <c r="Z318" i="12" l="1"/>
  <c r="AC317" i="12" s="1"/>
  <c r="AB318" i="12"/>
  <c r="AC316" i="12"/>
  <c r="AA316" i="12" s="1"/>
  <c r="AA317" i="12" l="1"/>
  <c r="AB319" i="12"/>
  <c r="Z319" i="12"/>
  <c r="AC318" i="12" s="1"/>
  <c r="AB320" i="12" l="1"/>
  <c r="Z320" i="12"/>
  <c r="AC319" i="12" s="1"/>
  <c r="AA318" i="12"/>
  <c r="AA319" i="12" l="1"/>
  <c r="AB321" i="12"/>
  <c r="Z321" i="12"/>
  <c r="AB322" i="12" l="1"/>
  <c r="Z322" i="12"/>
  <c r="AC321" i="12" s="1"/>
  <c r="AC320" i="12"/>
  <c r="AA320" i="12" s="1"/>
  <c r="AA321" i="12" l="1"/>
  <c r="AB323" i="12"/>
  <c r="Z323" i="12"/>
  <c r="AB324" i="12" l="1"/>
  <c r="Z324" i="12"/>
  <c r="AC323" i="12" s="1"/>
  <c r="AC322" i="12"/>
  <c r="AA322" i="12" s="1"/>
  <c r="AA323" i="12" l="1"/>
  <c r="Z325" i="12"/>
  <c r="AC324" i="12" s="1"/>
  <c r="AB325" i="12"/>
  <c r="AB326" i="12" l="1"/>
  <c r="Z326" i="12"/>
  <c r="AC325" i="12" s="1"/>
  <c r="AA324" i="12"/>
  <c r="AA325" i="12" l="1"/>
  <c r="AB327" i="12"/>
  <c r="Z327" i="12"/>
  <c r="AC326" i="12" s="1"/>
  <c r="AB328" i="12" l="1"/>
  <c r="Z328" i="12"/>
  <c r="AA326" i="12"/>
  <c r="AB329" i="12" l="1"/>
  <c r="Z329" i="12"/>
  <c r="AC328" i="12" s="1"/>
  <c r="AC327" i="12"/>
  <c r="AA327" i="12" s="1"/>
  <c r="AA328" i="12" l="1"/>
  <c r="Z330" i="12"/>
  <c r="AC329" i="12" s="1"/>
  <c r="AB330" i="12"/>
  <c r="AA329" i="12" l="1"/>
  <c r="AB331" i="12"/>
  <c r="Z331" i="12"/>
  <c r="AB332" i="12" l="1"/>
  <c r="Z332" i="12"/>
  <c r="AC331" i="12" s="1"/>
  <c r="AC330" i="12"/>
  <c r="AA330" i="12" s="1"/>
  <c r="AA331" i="12" l="1"/>
  <c r="AB333" i="12"/>
  <c r="Z333" i="12"/>
  <c r="AC332" i="12" s="1"/>
  <c r="AA332" i="12" l="1"/>
  <c r="AB334" i="12"/>
  <c r="Z334" i="12"/>
  <c r="AC333" i="12" s="1"/>
  <c r="AA333" i="12" l="1"/>
  <c r="AB335" i="12"/>
  <c r="Z335" i="12"/>
  <c r="AB336" i="12" l="1"/>
  <c r="Z336" i="12"/>
  <c r="AC335" i="12" s="1"/>
  <c r="AC334" i="12"/>
  <c r="AA334" i="12" s="1"/>
  <c r="AA335" i="12" l="1"/>
  <c r="Z337" i="12"/>
  <c r="AB337" i="12"/>
  <c r="AB338" i="12" l="1"/>
  <c r="Z338" i="12"/>
  <c r="AC337" i="12" s="1"/>
  <c r="AC336" i="12"/>
  <c r="AA336" i="12" s="1"/>
  <c r="AA337" i="12" l="1"/>
  <c r="AB339" i="12"/>
  <c r="Z339" i="12"/>
  <c r="AC338" i="12" s="1"/>
  <c r="AA338" i="12" l="1"/>
  <c r="AB340" i="12"/>
  <c r="Z340" i="12"/>
  <c r="AB341" i="12" l="1"/>
  <c r="Z341" i="12"/>
  <c r="AC340" i="12" s="1"/>
  <c r="AC339" i="12"/>
  <c r="AA339" i="12" s="1"/>
  <c r="AA340" i="12" l="1"/>
  <c r="Z342" i="12"/>
  <c r="AC341" i="12" s="1"/>
  <c r="AB342" i="12"/>
  <c r="AB343" i="12" l="1"/>
  <c r="Z343" i="12"/>
  <c r="AC342" i="12" s="1"/>
  <c r="AA341" i="12"/>
  <c r="AA342" i="12" l="1"/>
  <c r="AB344" i="12"/>
  <c r="Z344" i="12"/>
  <c r="AC343" i="12" s="1"/>
  <c r="AB345" i="12" l="1"/>
  <c r="Z345" i="12"/>
  <c r="AC344" i="12" s="1"/>
  <c r="AA343" i="12"/>
  <c r="AA344" i="12" l="1"/>
  <c r="AB346" i="12"/>
  <c r="Z346" i="12"/>
  <c r="AC345" i="12" s="1"/>
  <c r="AB347" i="12" l="1"/>
  <c r="Z347" i="12"/>
  <c r="AA345" i="12"/>
  <c r="AB348" i="12" l="1"/>
  <c r="Z348" i="12"/>
  <c r="AC346" i="12"/>
  <c r="AA346" i="12" s="1"/>
  <c r="Z349" i="12" l="1"/>
  <c r="AB349" i="12"/>
  <c r="AC347" i="12"/>
  <c r="AA347" i="12" s="1"/>
  <c r="AB350" i="12" l="1"/>
  <c r="Z350" i="12"/>
  <c r="AC348" i="12"/>
  <c r="AA348" i="12" s="1"/>
  <c r="AB351" i="12" l="1"/>
  <c r="Z351" i="12"/>
  <c r="AC350" i="12" s="1"/>
  <c r="AC349" i="12"/>
  <c r="AA349" i="12" s="1"/>
  <c r="AA350" i="12" l="1"/>
  <c r="AB352" i="12"/>
  <c r="Z352" i="12"/>
  <c r="AB353" i="12" l="1"/>
  <c r="Z353" i="12"/>
  <c r="AC352" i="12" s="1"/>
  <c r="AC351" i="12"/>
  <c r="AA351" i="12" s="1"/>
  <c r="AA352" i="12" l="1"/>
  <c r="Z354" i="12"/>
  <c r="AC353" i="12" s="1"/>
  <c r="AB354" i="12"/>
  <c r="AA353" i="12" l="1"/>
  <c r="AB355" i="12"/>
  <c r="Z355" i="12"/>
  <c r="AB356" i="12" l="1"/>
  <c r="Z356" i="12"/>
  <c r="AC355" i="12" s="1"/>
  <c r="AC354" i="12"/>
  <c r="AA354" i="12" s="1"/>
  <c r="AA355" i="12" l="1"/>
  <c r="AB357" i="12"/>
  <c r="Z357" i="12"/>
  <c r="AC356" i="12" s="1"/>
  <c r="AB358" i="12" l="1"/>
  <c r="Z358" i="12"/>
  <c r="AC357" i="12" s="1"/>
  <c r="AA356" i="12"/>
  <c r="AA357" i="12" l="1"/>
  <c r="AB359" i="12"/>
  <c r="Z359" i="12"/>
  <c r="AB360" i="12" l="1"/>
  <c r="Z360" i="12"/>
  <c r="AC359" i="12" s="1"/>
  <c r="AC358" i="12"/>
  <c r="AA358" i="12" s="1"/>
  <c r="AA359" i="12" l="1"/>
  <c r="Z361" i="12"/>
  <c r="AC360" i="12" s="1"/>
  <c r="AB361" i="12"/>
  <c r="AA360" i="12" l="1"/>
  <c r="AB362" i="12"/>
  <c r="Z362" i="12"/>
  <c r="AB363" i="12" l="1"/>
  <c r="Z363" i="12"/>
  <c r="AC362" i="12" s="1"/>
  <c r="AC361" i="12"/>
  <c r="AA361" i="12" s="1"/>
  <c r="AA362" i="12" l="1"/>
  <c r="AB364" i="12"/>
  <c r="Z364" i="12"/>
  <c r="AB365" i="12" l="1"/>
  <c r="Z365" i="12"/>
  <c r="AC364" i="12" s="1"/>
  <c r="AC363" i="12"/>
  <c r="AA363" i="12" s="1"/>
  <c r="AA364" i="12" l="1"/>
  <c r="Z366" i="12"/>
  <c r="AC365" i="12" s="1"/>
  <c r="AB366" i="12"/>
  <c r="AB367" i="12" l="1"/>
  <c r="Z367" i="12"/>
  <c r="AA365" i="12"/>
  <c r="AB368" i="12" l="1"/>
  <c r="Z368" i="12"/>
  <c r="AC366" i="12"/>
  <c r="AA366" i="12" s="1"/>
  <c r="AB369" i="12" l="1"/>
  <c r="Z369" i="12"/>
  <c r="AC367" i="12"/>
  <c r="AA367" i="12" s="1"/>
  <c r="Z370" i="12" l="1"/>
  <c r="AC369" i="12" s="1"/>
  <c r="AB370" i="12"/>
  <c r="AC368" i="12"/>
  <c r="AA368" i="12" s="1"/>
  <c r="AA369" i="12" l="1"/>
  <c r="Z371" i="12"/>
  <c r="AC370" i="12" s="1"/>
  <c r="AB371" i="12"/>
  <c r="AA370" i="12" l="1"/>
  <c r="AB372" i="12"/>
  <c r="Z372" i="12"/>
  <c r="AC371" i="12" s="1"/>
  <c r="AA371" i="12" l="1"/>
  <c r="AB373" i="12"/>
  <c r="Z373" i="12"/>
  <c r="AC372" i="12" s="1"/>
  <c r="AA372" i="12" l="1"/>
  <c r="Z374" i="12"/>
  <c r="AC373" i="12" s="1"/>
  <c r="AB374" i="12"/>
  <c r="AA373" i="12" l="1"/>
  <c r="Z375" i="12"/>
  <c r="AC374" i="12" s="1"/>
  <c r="AB375" i="12"/>
  <c r="AA374" i="12" l="1"/>
  <c r="AB376" i="12"/>
  <c r="Z376" i="12"/>
  <c r="AB377" i="12" l="1"/>
  <c r="Z377" i="12"/>
  <c r="AC376" i="12" s="1"/>
  <c r="AC375" i="12"/>
  <c r="AA375" i="12" s="1"/>
  <c r="AA376" i="12" l="1"/>
  <c r="Z378" i="12"/>
  <c r="AB378" i="12"/>
  <c r="AB379" i="12" l="1"/>
  <c r="Z379" i="12"/>
  <c r="AC378" i="12" s="1"/>
  <c r="AC377" i="12"/>
  <c r="AA377" i="12" s="1"/>
  <c r="AA378" i="12" l="1"/>
  <c r="AB380" i="12"/>
  <c r="Z380" i="12"/>
  <c r="AC379" i="12" s="1"/>
  <c r="AA379" i="12" l="1"/>
  <c r="Z381" i="12"/>
  <c r="AB381" i="12"/>
  <c r="Z382" i="12" l="1"/>
  <c r="AC381" i="12" s="1"/>
  <c r="AB382" i="12"/>
  <c r="AC380" i="12"/>
  <c r="AA380" i="12" s="1"/>
  <c r="AA381" i="12" l="1"/>
  <c r="Z383" i="12"/>
  <c r="AC382" i="12" s="1"/>
  <c r="AB383" i="12"/>
  <c r="AA382" i="12" l="1"/>
  <c r="AB384" i="12"/>
  <c r="Z384" i="12"/>
  <c r="AC383" i="12" s="1"/>
  <c r="AA383" i="12" l="1"/>
  <c r="AB385" i="12"/>
  <c r="Z385" i="12"/>
  <c r="AB386" i="12" l="1"/>
  <c r="Z386" i="12"/>
  <c r="AC385" i="12" s="1"/>
  <c r="AC384" i="12"/>
  <c r="AA384" i="12" s="1"/>
  <c r="AA385" i="12" l="1"/>
  <c r="AB387" i="12"/>
  <c r="Z387" i="12"/>
  <c r="AC386" i="12" s="1"/>
  <c r="Z388" i="12" l="1"/>
  <c r="AB388" i="12"/>
  <c r="AA386" i="12"/>
  <c r="AB389" i="12" l="1"/>
  <c r="Z389" i="12"/>
  <c r="AC388" i="12" s="1"/>
  <c r="AC387" i="12"/>
  <c r="AA387" i="12" s="1"/>
  <c r="AA388" i="12" l="1"/>
  <c r="Z390" i="12"/>
  <c r="AC389" i="12" s="1"/>
  <c r="AB390" i="12"/>
  <c r="AA389" i="12" l="1"/>
  <c r="AB391" i="12"/>
  <c r="Z391" i="12"/>
  <c r="AB392" i="12" l="1"/>
  <c r="Z392" i="12"/>
  <c r="AC391" i="12" s="1"/>
  <c r="AC390" i="12"/>
  <c r="AA390" i="12" s="1"/>
  <c r="AA391" i="12" l="1"/>
  <c r="Z393" i="12"/>
  <c r="AB393" i="12"/>
  <c r="Z394" i="12" l="1"/>
  <c r="AC393" i="12" s="1"/>
  <c r="AB394" i="12"/>
  <c r="AC392" i="12"/>
  <c r="AA392" i="12" s="1"/>
  <c r="AA393" i="12" l="1"/>
  <c r="Z395" i="12"/>
  <c r="AC394" i="12" s="1"/>
  <c r="AB395" i="12"/>
  <c r="AA394" i="12" l="1"/>
  <c r="AB396" i="12"/>
  <c r="Z396" i="12"/>
  <c r="AC395" i="12" s="1"/>
  <c r="AA395" i="12" l="1"/>
  <c r="AB397" i="12"/>
  <c r="Z397" i="12"/>
  <c r="AC396" i="12" s="1"/>
  <c r="AA396" i="12" l="1"/>
  <c r="AB398" i="12"/>
  <c r="Z398" i="12"/>
  <c r="AB399" i="12" l="1"/>
  <c r="Z399" i="12"/>
  <c r="AC398" i="12" s="1"/>
  <c r="AC397" i="12"/>
  <c r="AA397" i="12" s="1"/>
  <c r="AA398" i="12" l="1"/>
  <c r="AB400" i="12"/>
  <c r="Z400" i="12"/>
  <c r="AB401" i="12" l="1"/>
  <c r="Z401" i="12"/>
  <c r="AC400" i="12" s="1"/>
  <c r="AC399" i="12"/>
  <c r="AA399" i="12" s="1"/>
  <c r="AA400" i="12" l="1"/>
  <c r="Z402" i="12"/>
  <c r="AC401" i="12" s="1"/>
  <c r="AB402" i="12"/>
  <c r="AB403" i="12" l="1"/>
  <c r="Z403" i="12"/>
  <c r="AA401" i="12"/>
  <c r="AB404" i="12" l="1"/>
  <c r="Z404" i="12"/>
  <c r="AC402" i="12"/>
  <c r="AA402" i="12" s="1"/>
  <c r="Z405" i="12" l="1"/>
  <c r="AB405" i="12"/>
  <c r="AC403" i="12"/>
  <c r="AA403" i="12" s="1"/>
  <c r="Z406" i="12" l="1"/>
  <c r="AC405" i="12" s="1"/>
  <c r="AB406" i="12"/>
  <c r="AC404" i="12"/>
  <c r="AA404" i="12" s="1"/>
  <c r="AA405" i="12" l="1"/>
  <c r="Z407" i="12"/>
  <c r="AB407" i="12"/>
  <c r="AB408" i="12" l="1"/>
  <c r="Z408" i="12"/>
  <c r="AC407" i="12" s="1"/>
  <c r="AC406" i="12"/>
  <c r="AA406" i="12" s="1"/>
  <c r="AA407" i="12" l="1"/>
  <c r="AB409" i="12"/>
  <c r="Z409" i="12"/>
  <c r="AC408" i="12" s="1"/>
  <c r="AB410" i="12" l="1"/>
  <c r="Z410" i="12"/>
  <c r="AA408" i="12"/>
  <c r="AB411" i="12" l="1"/>
  <c r="Z411" i="12"/>
  <c r="AC410" i="12" s="1"/>
  <c r="AC409" i="12"/>
  <c r="AA409" i="12" s="1"/>
  <c r="AA410" i="12" l="1"/>
  <c r="AB412" i="12"/>
  <c r="Z412" i="12"/>
  <c r="AB413" i="12" l="1"/>
  <c r="Z413" i="12"/>
  <c r="AC412" i="12" s="1"/>
  <c r="AC411" i="12"/>
  <c r="AA411" i="12" s="1"/>
  <c r="AA412" i="12" l="1"/>
  <c r="Z414" i="12"/>
  <c r="AC413" i="12" s="1"/>
  <c r="AB414" i="12"/>
  <c r="AB415" i="12" l="1"/>
  <c r="Z415" i="12"/>
  <c r="AA413" i="12"/>
  <c r="AB416" i="12" l="1"/>
  <c r="Z416" i="12"/>
  <c r="AC414" i="12"/>
  <c r="AA414" i="12" s="1"/>
  <c r="Z417" i="12" l="1"/>
  <c r="AB417" i="12"/>
  <c r="AC415" i="12"/>
  <c r="AA415" i="12" s="1"/>
  <c r="Z418" i="12" l="1"/>
  <c r="AC417" i="12" s="1"/>
  <c r="AB418" i="12"/>
  <c r="AC416" i="12"/>
  <c r="AA416" i="12" s="1"/>
  <c r="AA417" i="12" l="1"/>
  <c r="Z419" i="12"/>
  <c r="AC418" i="12" s="1"/>
  <c r="AB419" i="12"/>
  <c r="AA418" i="12" l="1"/>
  <c r="AB420" i="12"/>
  <c r="Z420" i="12"/>
  <c r="AC419" i="12" s="1"/>
  <c r="AA419" i="12" l="1"/>
  <c r="AB421" i="12"/>
  <c r="Z421" i="12"/>
  <c r="AC420" i="12" s="1"/>
  <c r="AA420" i="12" l="1"/>
  <c r="AB422" i="12"/>
  <c r="Z422" i="12"/>
  <c r="AC421" i="12" s="1"/>
  <c r="AA421" i="12" l="1"/>
  <c r="AB423" i="12"/>
  <c r="Z423" i="12"/>
  <c r="Z424" i="12" l="1"/>
  <c r="AB424" i="12"/>
  <c r="AC422" i="12"/>
  <c r="AA422" i="12" s="1"/>
  <c r="AB425" i="12" l="1"/>
  <c r="Z425" i="12"/>
  <c r="AC424" i="12" s="1"/>
  <c r="AC423" i="12"/>
  <c r="AA423" i="12" s="1"/>
  <c r="AA424" i="12" l="1"/>
  <c r="Z426" i="12"/>
  <c r="AC425" i="12" s="1"/>
  <c r="AB426" i="12"/>
  <c r="AA425" i="12" l="1"/>
  <c r="AB427" i="12"/>
  <c r="Z427" i="12"/>
  <c r="AC426" i="12" s="1"/>
  <c r="AA426" i="12" l="1"/>
  <c r="AB428" i="12"/>
  <c r="Z428" i="12"/>
  <c r="Z429" i="12" l="1"/>
  <c r="AB429" i="12"/>
  <c r="AC427" i="12"/>
  <c r="AA427" i="12" s="1"/>
  <c r="Z430" i="12" l="1"/>
  <c r="AC429" i="12" s="1"/>
  <c r="AB430" i="12"/>
  <c r="AC428" i="12"/>
  <c r="AA428" i="12" s="1"/>
  <c r="AA429" i="12" l="1"/>
  <c r="Z431" i="12"/>
  <c r="AC430" i="12" s="1"/>
  <c r="AB431" i="12"/>
  <c r="AB432" i="12" l="1"/>
  <c r="Z432" i="12"/>
  <c r="AC431" i="12" s="1"/>
  <c r="AA430" i="12"/>
  <c r="AA431" i="12" l="1"/>
  <c r="AB433" i="12"/>
  <c r="Z433" i="12"/>
  <c r="AC432" i="12" s="1"/>
  <c r="AB434" i="12" l="1"/>
  <c r="Z434" i="12"/>
  <c r="AC433" i="12" s="1"/>
  <c r="AA432" i="12"/>
  <c r="AA433" i="12" l="1"/>
  <c r="AB435" i="12"/>
  <c r="Z435" i="12"/>
  <c r="AC434" i="12" s="1"/>
  <c r="AB436" i="12" l="1"/>
  <c r="Z436" i="12"/>
  <c r="AA434" i="12"/>
  <c r="AB437" i="12" l="1"/>
  <c r="Z437" i="12"/>
  <c r="AC436" i="12" s="1"/>
  <c r="AC435" i="12"/>
  <c r="AA435" i="12" s="1"/>
  <c r="AA436" i="12" l="1"/>
  <c r="Z438" i="12"/>
  <c r="AC437" i="12" s="1"/>
  <c r="AB438" i="12"/>
  <c r="AA437" i="12" l="1"/>
  <c r="AB439" i="12"/>
  <c r="Z439" i="12"/>
  <c r="AB440" i="12" l="1"/>
  <c r="Z440" i="12"/>
  <c r="AC438" i="12"/>
  <c r="AA438" i="12" s="1"/>
  <c r="Z441" i="12" l="1"/>
  <c r="AB441" i="12"/>
  <c r="AC439" i="12"/>
  <c r="AA439" i="12" s="1"/>
  <c r="Z442" i="12" l="1"/>
  <c r="AC441" i="12" s="1"/>
  <c r="AB442" i="12"/>
  <c r="AC440" i="12"/>
  <c r="AA440" i="12" s="1"/>
  <c r="AA441" i="12" l="1"/>
  <c r="Z443" i="12"/>
  <c r="AB443" i="12"/>
  <c r="AB444" i="12" l="1"/>
  <c r="Z444" i="12"/>
  <c r="AC443" i="12" s="1"/>
  <c r="AC442" i="12"/>
  <c r="AA442" i="12" s="1"/>
  <c r="AA443" i="12" l="1"/>
  <c r="AB445" i="12"/>
  <c r="Z445" i="12"/>
  <c r="AC444" i="12" s="1"/>
  <c r="AB446" i="12" l="1"/>
  <c r="Z446" i="12"/>
  <c r="AA444" i="12"/>
  <c r="AB447" i="12" l="1"/>
  <c r="Z447" i="12"/>
  <c r="AC446" i="12" s="1"/>
  <c r="AC445" i="12"/>
  <c r="AA445" i="12" s="1"/>
  <c r="AA446" i="12" l="1"/>
  <c r="AB448" i="12"/>
  <c r="Z448" i="12"/>
  <c r="AC447" i="12" s="1"/>
  <c r="AA447" i="12" l="1"/>
  <c r="AB449" i="12"/>
  <c r="Z449" i="12"/>
  <c r="AC448" i="12" s="1"/>
  <c r="AA448" i="12" l="1"/>
  <c r="Z450" i="12"/>
  <c r="AB450" i="12"/>
  <c r="AB451" i="12" l="1"/>
  <c r="Z451" i="12"/>
  <c r="AC449" i="12"/>
  <c r="AA449" i="12" s="1"/>
  <c r="AB452" i="12" l="1"/>
  <c r="Z452" i="12"/>
  <c r="AC450" i="12"/>
  <c r="AA450" i="12" s="1"/>
  <c r="Z453" i="12" l="1"/>
  <c r="AC452" i="12" s="1"/>
  <c r="AB453" i="12"/>
  <c r="AC451" i="12"/>
  <c r="AA451" i="12" s="1"/>
  <c r="AA452" i="12" l="1"/>
  <c r="AB454" i="12"/>
  <c r="Z454" i="12"/>
  <c r="Z455" i="12" l="1"/>
  <c r="AC454" i="12" s="1"/>
  <c r="AB455" i="12"/>
  <c r="AC453" i="12"/>
  <c r="AA453" i="12" s="1"/>
  <c r="AA454" i="12" l="1"/>
  <c r="AB456" i="12"/>
  <c r="Z456" i="12"/>
  <c r="AC455" i="12" s="1"/>
  <c r="AB457" i="12" l="1"/>
  <c r="Z457" i="12"/>
  <c r="AC456" i="12" s="1"/>
  <c r="AA455" i="12"/>
  <c r="AA456" i="12" l="1"/>
  <c r="AB458" i="12"/>
  <c r="Z458" i="12"/>
  <c r="AB459" i="12" l="1"/>
  <c r="Z459" i="12"/>
  <c r="AC458" i="12" s="1"/>
  <c r="AC457" i="12"/>
  <c r="AA457" i="12" s="1"/>
  <c r="AA458" i="12" l="1"/>
  <c r="AB460" i="12"/>
  <c r="Z460" i="12"/>
  <c r="AB461" i="12" l="1"/>
  <c r="Z461" i="12"/>
  <c r="AC460" i="12" s="1"/>
  <c r="AC459" i="12"/>
  <c r="AA459" i="12" s="1"/>
  <c r="AA460" i="12" l="1"/>
  <c r="Z462" i="12"/>
  <c r="AC461" i="12" s="1"/>
  <c r="AB462" i="12"/>
  <c r="AA461" i="12" l="1"/>
  <c r="AB463" i="12"/>
  <c r="Z463" i="12"/>
  <c r="AB464" i="12" l="1"/>
  <c r="Z464" i="12"/>
  <c r="AC463" i="12" s="1"/>
  <c r="AC462" i="12"/>
  <c r="AA462" i="12" s="1"/>
  <c r="AA463" i="12" l="1"/>
  <c r="Z465" i="12"/>
  <c r="AB465" i="12"/>
  <c r="AB466" i="12" l="1"/>
  <c r="Z466" i="12"/>
  <c r="AC465" i="12" s="1"/>
  <c r="AC464" i="12"/>
  <c r="AA464" i="12" s="1"/>
  <c r="AA465" i="12" l="1"/>
  <c r="Z467" i="12"/>
  <c r="AC466" i="12" s="1"/>
  <c r="AB467" i="12"/>
  <c r="AB468" i="12" l="1"/>
  <c r="Z468" i="12"/>
  <c r="AC467" i="12" s="1"/>
  <c r="AA466" i="12"/>
  <c r="AA467" i="12" l="1"/>
  <c r="AB469" i="12"/>
  <c r="Z469" i="12"/>
  <c r="AC468" i="12" s="1"/>
  <c r="AB470" i="12" l="1"/>
  <c r="Z470" i="12"/>
  <c r="AC469" i="12" s="1"/>
  <c r="AA468" i="12"/>
  <c r="AA469" i="12" l="1"/>
  <c r="AB471" i="12"/>
  <c r="Z471" i="12"/>
  <c r="AC470" i="12" s="1"/>
  <c r="AB472" i="12" l="1"/>
  <c r="Z472" i="12"/>
  <c r="AA470" i="12"/>
  <c r="AB473" i="12" l="1"/>
  <c r="Z473" i="12"/>
  <c r="AC472" i="12" s="1"/>
  <c r="AC471" i="12"/>
  <c r="AA471" i="12" s="1"/>
  <c r="AA472" i="12" l="1"/>
  <c r="Z474" i="12"/>
  <c r="AC473" i="12" s="1"/>
  <c r="AB474" i="12"/>
  <c r="AA473" i="12" l="1"/>
  <c r="AB475" i="12"/>
  <c r="Z475" i="12"/>
  <c r="AB476" i="12" l="1"/>
  <c r="Z476" i="12"/>
  <c r="AC475" i="12" s="1"/>
  <c r="AC474" i="12"/>
  <c r="AA474" i="12" s="1"/>
  <c r="AA475" i="12" l="1"/>
  <c r="Z477" i="12"/>
  <c r="AC476" i="12" s="1"/>
  <c r="AB477" i="12"/>
  <c r="AA476" i="12" l="1"/>
  <c r="AB478" i="12"/>
  <c r="Z478" i="12"/>
  <c r="Z479" i="12" l="1"/>
  <c r="AC478" i="12" s="1"/>
  <c r="AB479" i="12"/>
  <c r="AC477" i="12"/>
  <c r="AA477" i="12" s="1"/>
  <c r="AA478" i="12" l="1"/>
  <c r="AB480" i="12"/>
  <c r="Z480" i="12"/>
  <c r="AB481" i="12" l="1"/>
  <c r="Z481" i="12"/>
  <c r="AC480" i="12" s="1"/>
  <c r="AC479" i="12"/>
  <c r="AA479" i="12" s="1"/>
  <c r="AA480" i="12" l="1"/>
  <c r="AB482" i="12"/>
  <c r="Z482" i="12"/>
  <c r="AC481" i="12" s="1"/>
  <c r="AA481" i="12" l="1"/>
  <c r="AB483" i="12"/>
  <c r="Z483" i="12"/>
  <c r="AB484" i="12" l="1"/>
  <c r="Z484" i="12"/>
  <c r="AC482" i="12"/>
  <c r="AA482" i="12" s="1"/>
  <c r="AB485" i="12" l="1"/>
  <c r="Z485" i="12"/>
  <c r="AC483" i="12"/>
  <c r="AA483" i="12" s="1"/>
  <c r="Z486" i="12" l="1"/>
  <c r="AC485" i="12" s="1"/>
  <c r="AB486" i="12"/>
  <c r="AC484" i="12"/>
  <c r="AA484" i="12" s="1"/>
  <c r="AA485" i="12" l="1"/>
  <c r="AB487" i="12"/>
  <c r="Z487" i="12"/>
  <c r="AB488" i="12" l="1"/>
  <c r="Z488" i="12"/>
  <c r="AC487" i="12" s="1"/>
  <c r="AC486" i="12"/>
  <c r="AA486" i="12" s="1"/>
  <c r="AA487" i="12" l="1"/>
  <c r="Z489" i="12"/>
  <c r="AB489" i="12"/>
  <c r="AB490" i="12" l="1"/>
  <c r="Z490" i="12"/>
  <c r="AC489" i="12" s="1"/>
  <c r="AC488" i="12"/>
  <c r="AA488" i="12" s="1"/>
  <c r="AA489" i="12" l="1"/>
  <c r="Z491" i="12"/>
  <c r="AC490" i="12" s="1"/>
  <c r="AB491" i="12"/>
  <c r="AB492" i="12" l="1"/>
  <c r="Z492" i="12"/>
  <c r="AC491" i="12" s="1"/>
  <c r="AA490" i="12"/>
  <c r="AA491" i="12" l="1"/>
  <c r="AB493" i="12"/>
  <c r="Z493" i="12"/>
  <c r="AC492" i="12" s="1"/>
  <c r="AB494" i="12" l="1"/>
  <c r="Z494" i="12"/>
  <c r="AC493" i="12" s="1"/>
  <c r="AA492" i="12"/>
  <c r="AA493" i="12" l="1"/>
  <c r="AB495" i="12"/>
  <c r="Z495" i="12"/>
  <c r="AC494" i="12" s="1"/>
  <c r="AB496" i="12" l="1"/>
  <c r="Z496" i="12"/>
  <c r="AA494" i="12"/>
  <c r="AB497" i="12" l="1"/>
  <c r="Z497" i="12"/>
  <c r="AC496" i="12" s="1"/>
  <c r="AC495" i="12"/>
  <c r="AA495" i="12" s="1"/>
  <c r="AA496" i="12" l="1"/>
  <c r="Z498" i="12"/>
  <c r="AC497" i="12" s="1"/>
  <c r="AB498" i="12"/>
  <c r="AA497" i="12" l="1"/>
  <c r="AB499" i="12"/>
  <c r="Z499" i="12"/>
  <c r="AC498" i="12" s="1"/>
  <c r="AA498" i="12" l="1"/>
  <c r="AB500" i="12"/>
  <c r="Z500" i="12"/>
  <c r="AC499" i="12" s="1"/>
  <c r="AA499" i="12" l="1"/>
  <c r="Z501" i="12"/>
  <c r="AB501" i="12"/>
  <c r="AB502" i="12" l="1"/>
  <c r="Z502" i="12"/>
  <c r="AC501" i="12" s="1"/>
  <c r="AC500" i="12"/>
  <c r="AA500" i="12" s="1"/>
  <c r="AA501" i="12" l="1"/>
  <c r="Z503" i="12"/>
  <c r="AC502" i="12" s="1"/>
  <c r="AB503" i="12"/>
  <c r="AB504" i="12" l="1"/>
  <c r="Z504" i="12"/>
  <c r="AC503" i="12" s="1"/>
  <c r="AA502" i="12"/>
  <c r="AA503" i="12" l="1"/>
  <c r="AB505" i="12"/>
  <c r="Z505" i="12"/>
  <c r="AC504" i="12" s="1"/>
  <c r="AB506" i="12" l="1"/>
  <c r="Z506" i="12"/>
  <c r="AC505" i="12" s="1"/>
  <c r="AA504" i="12"/>
  <c r="AA505" i="12" l="1"/>
  <c r="AB507" i="12"/>
  <c r="Z507" i="12"/>
  <c r="AC506" i="12" s="1"/>
  <c r="AB508" i="12" l="1"/>
  <c r="Z508" i="12"/>
  <c r="AA506" i="12"/>
  <c r="AB509" i="12" l="1"/>
  <c r="Z509" i="12"/>
  <c r="AC507" i="12"/>
  <c r="AA507" i="12" s="1"/>
  <c r="Z510" i="12" l="1"/>
  <c r="AB510" i="12"/>
  <c r="AC508" i="12"/>
  <c r="AA508" i="12" s="1"/>
  <c r="AB511" i="12" l="1"/>
  <c r="Z511" i="12"/>
  <c r="AC509" i="12"/>
  <c r="AA509" i="12" s="1"/>
  <c r="AB512" i="12" l="1"/>
  <c r="Z512" i="12"/>
  <c r="AC511" i="12" s="1"/>
  <c r="AC510" i="12"/>
  <c r="AA510" i="12" s="1"/>
  <c r="AA511" i="12" l="1"/>
  <c r="Z513" i="12"/>
  <c r="AB513" i="12"/>
  <c r="AB514" i="12" l="1"/>
  <c r="Z514" i="12"/>
  <c r="AC513" i="12" s="1"/>
  <c r="AC512" i="12"/>
  <c r="AA512" i="12" s="1"/>
  <c r="AA513" i="12" l="1"/>
  <c r="Z515" i="12"/>
  <c r="AB515" i="12"/>
  <c r="AB516" i="12" l="1"/>
  <c r="Z516" i="12"/>
  <c r="AC515" i="12" s="1"/>
  <c r="AC514" i="12"/>
  <c r="AA514" i="12" s="1"/>
  <c r="AA515" i="12" l="1"/>
  <c r="AB517" i="12"/>
  <c r="Z517" i="12"/>
  <c r="AC516" i="12" s="1"/>
  <c r="AB518" i="12" l="1"/>
  <c r="Z518" i="12"/>
  <c r="AC517" i="12" s="1"/>
  <c r="AA516" i="12"/>
  <c r="AA517" i="12" l="1"/>
  <c r="Z519" i="12"/>
  <c r="AC518" i="12" s="1"/>
  <c r="AB519" i="12"/>
  <c r="AA518" i="12" l="1"/>
  <c r="AB520" i="12"/>
  <c r="Z520" i="12"/>
  <c r="AB521" i="12" l="1"/>
  <c r="Z521" i="12"/>
  <c r="AC520" i="12" s="1"/>
  <c r="AC519" i="12"/>
  <c r="AA519" i="12" s="1"/>
  <c r="AA520" i="12" l="1"/>
  <c r="AB522" i="12"/>
  <c r="Z522" i="12"/>
  <c r="AC521" i="12" s="1"/>
  <c r="AA521" i="12" l="1"/>
  <c r="AB523" i="12"/>
  <c r="Z523" i="12"/>
  <c r="AC522" i="12" s="1"/>
  <c r="AA522" i="12" l="1"/>
  <c r="Z524" i="12"/>
  <c r="AC523" i="12" s="1"/>
  <c r="AB524" i="12"/>
  <c r="AA523" i="12" l="1"/>
  <c r="AB525" i="12"/>
  <c r="Z525" i="12"/>
  <c r="AC524" i="12" s="1"/>
  <c r="AA524" i="12" l="1"/>
  <c r="AB526" i="12"/>
  <c r="Z526" i="12"/>
  <c r="AC525" i="12" s="1"/>
  <c r="AA525" i="12" l="1"/>
  <c r="AB527" i="12"/>
  <c r="Z527" i="12"/>
  <c r="AC526" i="12" s="1"/>
  <c r="AA526" i="12" l="1"/>
  <c r="AB528" i="12"/>
  <c r="Z528" i="12"/>
  <c r="AC527" i="12" s="1"/>
  <c r="AA527" i="12" l="1"/>
  <c r="AB529" i="12"/>
  <c r="Z529" i="12"/>
  <c r="Z530" i="12" l="1"/>
  <c r="AB530" i="12"/>
  <c r="AC528" i="12"/>
  <c r="AA528" i="12" s="1"/>
  <c r="AB531" i="12" l="1"/>
  <c r="Z531" i="12"/>
  <c r="AC529" i="12"/>
  <c r="AA529" i="12" s="1"/>
  <c r="Z532" i="12" l="1"/>
  <c r="AC531" i="12" s="1"/>
  <c r="AB532" i="12"/>
  <c r="AC530" i="12"/>
  <c r="AA530" i="12" s="1"/>
  <c r="AA531" i="12" l="1"/>
  <c r="AB533" i="12"/>
  <c r="Z533" i="12"/>
  <c r="AC532" i="12" s="1"/>
  <c r="AA532" i="12" l="1"/>
  <c r="AB534" i="12"/>
  <c r="Z534" i="12"/>
  <c r="AB535" i="12" l="1"/>
  <c r="Z535" i="12"/>
  <c r="AC534" i="12" s="1"/>
  <c r="AC533" i="12"/>
  <c r="AA533" i="12" s="1"/>
  <c r="AA534" i="12" l="1"/>
  <c r="Z536" i="12"/>
  <c r="AC535" i="12" s="1"/>
  <c r="AB536" i="12"/>
  <c r="Z537" i="12" l="1"/>
  <c r="AB537" i="12"/>
  <c r="AA535" i="12"/>
  <c r="AB538" i="12" l="1"/>
  <c r="Z538" i="12"/>
  <c r="AC537" i="12" s="1"/>
  <c r="AC536" i="12"/>
  <c r="AA536" i="12" s="1"/>
  <c r="AA537" i="12" l="1"/>
  <c r="Z539" i="12"/>
  <c r="AB539" i="12"/>
  <c r="AB540" i="12" l="1"/>
  <c r="Z540" i="12"/>
  <c r="AC539" i="12" s="1"/>
  <c r="AC538" i="12"/>
  <c r="AA538" i="12" s="1"/>
  <c r="AA539" i="12" l="1"/>
  <c r="AB541" i="12"/>
  <c r="Z541" i="12"/>
  <c r="AC540" i="12" s="1"/>
  <c r="AA540" i="12" l="1"/>
  <c r="AB542" i="12"/>
  <c r="Z542" i="12"/>
  <c r="AC541" i="12" s="1"/>
  <c r="AA541" i="12" l="1"/>
  <c r="AB543" i="12"/>
  <c r="Z543" i="12"/>
  <c r="Z544" i="12" l="1"/>
  <c r="AC543" i="12" s="1"/>
  <c r="AB544" i="12"/>
  <c r="AC542" i="12"/>
  <c r="AA542" i="12" s="1"/>
  <c r="AA543" i="12" l="1"/>
  <c r="AB545" i="12"/>
  <c r="Z545" i="12"/>
  <c r="AB546" i="12" l="1"/>
  <c r="Z546" i="12"/>
  <c r="AC544" i="12"/>
  <c r="AA544" i="12" s="1"/>
  <c r="AB547" i="12" l="1"/>
  <c r="Z547" i="12"/>
  <c r="AC546" i="12" s="1"/>
  <c r="AC545" i="12"/>
  <c r="AA545" i="12" s="1"/>
  <c r="AA546" i="12" l="1"/>
  <c r="Z548" i="12"/>
  <c r="AC547" i="12" s="1"/>
  <c r="AB548" i="12"/>
  <c r="AA547" i="12" l="1"/>
  <c r="AB549" i="12"/>
  <c r="Z549" i="12"/>
  <c r="AC548" i="12" s="1"/>
  <c r="AA548" i="12" l="1"/>
  <c r="AB550" i="12"/>
  <c r="Z550" i="12"/>
  <c r="Z551" i="12" l="1"/>
  <c r="AC550" i="12" s="1"/>
  <c r="AB551" i="12"/>
  <c r="AC549" i="12"/>
  <c r="AA549" i="12" s="1"/>
  <c r="AA550" i="12" l="1"/>
  <c r="AB552" i="12"/>
  <c r="Z552" i="12"/>
  <c r="AC551" i="12" s="1"/>
  <c r="AB553" i="12" l="1"/>
  <c r="Z553" i="12"/>
  <c r="AC552" i="12" s="1"/>
  <c r="AA551" i="12"/>
  <c r="AA552" i="12" l="1"/>
  <c r="AB554" i="12"/>
  <c r="Z554" i="12"/>
  <c r="AB555" i="12" l="1"/>
  <c r="Z555" i="12"/>
  <c r="AC554" i="12" s="1"/>
  <c r="AC553" i="12"/>
  <c r="AA553" i="12" s="1"/>
  <c r="AA554" i="12" l="1"/>
  <c r="Z556" i="12"/>
  <c r="AB556" i="12"/>
  <c r="AB557" i="12" l="1"/>
  <c r="Z557" i="12"/>
  <c r="AC556" i="12" s="1"/>
  <c r="AC555" i="12"/>
  <c r="AA555" i="12" s="1"/>
  <c r="AA556" i="12" l="1"/>
  <c r="AB558" i="12"/>
  <c r="Z558" i="12"/>
  <c r="AB559" i="12" l="1"/>
  <c r="Z559" i="12"/>
  <c r="AC558" i="12" s="1"/>
  <c r="AC557" i="12"/>
  <c r="AA557" i="12" s="1"/>
  <c r="AA558" i="12" l="1"/>
  <c r="Z560" i="12"/>
  <c r="AC559" i="12" s="1"/>
  <c r="AB560" i="12"/>
  <c r="AB561" i="12" l="1"/>
  <c r="Z561" i="12"/>
  <c r="AA559" i="12"/>
  <c r="AB562" i="12" l="1"/>
  <c r="Z562" i="12"/>
  <c r="AC561" i="12" s="1"/>
  <c r="AC560" i="12"/>
  <c r="AA560" i="12" s="1"/>
  <c r="AA561" i="12" l="1"/>
  <c r="Z563" i="12"/>
  <c r="AC562" i="12" s="1"/>
  <c r="AB563" i="12"/>
  <c r="AA562" i="12" l="1"/>
  <c r="AB564" i="12"/>
  <c r="Z564" i="12"/>
  <c r="AC563" i="12" s="1"/>
  <c r="AA563" i="12" l="1"/>
  <c r="AB565" i="12"/>
  <c r="Z565" i="12"/>
  <c r="AB566" i="12" l="1"/>
  <c r="Z566" i="12"/>
  <c r="AC564" i="12"/>
  <c r="AA564" i="12" s="1"/>
  <c r="AB567" i="12" l="1"/>
  <c r="Z567" i="12"/>
  <c r="AC566" i="12" s="1"/>
  <c r="AC565" i="12"/>
  <c r="AA565" i="12" s="1"/>
  <c r="AA566" i="12" l="1"/>
  <c r="Z568" i="12"/>
  <c r="AC567" i="12" s="1"/>
  <c r="AB568" i="12"/>
  <c r="AA567" i="12" l="1"/>
  <c r="AB569" i="12"/>
  <c r="Z569" i="12"/>
  <c r="AB570" i="12" l="1"/>
  <c r="Z570" i="12"/>
  <c r="AC568" i="12"/>
  <c r="AA568" i="12" s="1"/>
  <c r="AB571" i="12" l="1"/>
  <c r="Z571" i="12"/>
  <c r="AC570" i="12" s="1"/>
  <c r="AC569" i="12"/>
  <c r="AA569" i="12" s="1"/>
  <c r="AA570" i="12" l="1"/>
  <c r="Z572" i="12"/>
  <c r="AC571" i="12" s="1"/>
  <c r="AB572" i="12"/>
  <c r="AA571" i="12" l="1"/>
  <c r="AB573" i="12"/>
  <c r="Z573" i="12"/>
  <c r="AB574" i="12" l="1"/>
  <c r="Z574" i="12"/>
  <c r="AC573" i="12" s="1"/>
  <c r="AC572" i="12"/>
  <c r="AA572" i="12" s="1"/>
  <c r="AA573" i="12" l="1"/>
  <c r="Z575" i="12"/>
  <c r="AC574" i="12" s="1"/>
  <c r="AB575" i="12"/>
  <c r="AA574" i="12" l="1"/>
  <c r="AB576" i="12"/>
  <c r="Z576" i="12"/>
  <c r="AC575" i="12" s="1"/>
  <c r="AA575" i="12" l="1"/>
  <c r="AB577" i="12"/>
  <c r="Z577" i="12"/>
  <c r="AB578" i="12" l="1"/>
  <c r="Z578" i="12"/>
  <c r="AC576" i="12"/>
  <c r="AA576" i="12" s="1"/>
  <c r="AB579" i="12" l="1"/>
  <c r="Z579" i="12"/>
  <c r="AC578" i="12" s="1"/>
  <c r="AC577" i="12"/>
  <c r="AA577" i="12" s="1"/>
  <c r="AA578" i="12" l="1"/>
  <c r="Z580" i="12"/>
  <c r="AC579" i="12" s="1"/>
  <c r="AB580" i="12"/>
  <c r="AA579" i="12" l="1"/>
  <c r="AB581" i="12"/>
  <c r="Z581" i="12"/>
  <c r="AC580" i="12" s="1"/>
  <c r="AA580" i="12" l="1"/>
  <c r="AB582" i="12"/>
  <c r="Z582" i="12"/>
  <c r="AB583" i="12" l="1"/>
  <c r="Z583" i="12"/>
  <c r="AC582" i="12" s="1"/>
  <c r="AC581" i="12"/>
  <c r="AA581" i="12" s="1"/>
  <c r="AA582" i="12" l="1"/>
  <c r="Z584" i="12"/>
  <c r="AC583" i="12" s="1"/>
  <c r="AB584" i="12"/>
  <c r="AA583" i="12" l="1"/>
  <c r="Z585" i="12"/>
  <c r="AB585" i="12"/>
  <c r="AB586" i="12" l="1"/>
  <c r="Z586" i="12"/>
  <c r="AC585" i="12" s="1"/>
  <c r="AC584" i="12"/>
  <c r="AA584" i="12" s="1"/>
  <c r="AA585" i="12" l="1"/>
  <c r="Z587" i="12"/>
  <c r="AC586" i="12" s="1"/>
  <c r="AB587" i="12"/>
  <c r="AB588" i="12" l="1"/>
  <c r="Z588" i="12"/>
  <c r="AC587" i="12" s="1"/>
  <c r="AA586" i="12"/>
  <c r="AA587" i="12" l="1"/>
  <c r="AB589" i="12"/>
  <c r="Z589" i="12"/>
  <c r="AC588" i="12" s="1"/>
  <c r="AB590" i="12" l="1"/>
  <c r="Z590" i="12"/>
  <c r="AA588" i="12"/>
  <c r="AB591" i="12" l="1"/>
  <c r="Z591" i="12"/>
  <c r="AC590" i="12" s="1"/>
  <c r="AC589" i="12"/>
  <c r="AA589" i="12" s="1"/>
  <c r="AA590" i="12" l="1"/>
  <c r="Z592" i="12"/>
  <c r="AC591" i="12" s="1"/>
  <c r="AB592" i="12"/>
  <c r="AA591" i="12" l="1"/>
  <c r="AB593" i="12"/>
  <c r="Z593" i="12"/>
  <c r="AC592" i="12" s="1"/>
  <c r="AA592" i="12" l="1"/>
  <c r="AB594" i="12"/>
  <c r="Z594" i="12"/>
  <c r="AB595" i="12" l="1"/>
  <c r="Z595" i="12"/>
  <c r="AC593" i="12"/>
  <c r="AA593" i="12" s="1"/>
  <c r="Z596" i="12" l="1"/>
  <c r="AC595" i="12" s="1"/>
  <c r="AB596" i="12"/>
  <c r="AC594" i="12"/>
  <c r="AA594" i="12" s="1"/>
  <c r="AA595" i="12" l="1"/>
  <c r="AB597" i="12"/>
  <c r="Z597" i="12"/>
  <c r="AB598" i="12" l="1"/>
  <c r="Z598" i="12"/>
  <c r="AC597" i="12" s="1"/>
  <c r="AC596" i="12"/>
  <c r="AA596" i="12" s="1"/>
  <c r="AA597" i="12" l="1"/>
  <c r="Z599" i="12"/>
  <c r="AC598" i="12" s="1"/>
  <c r="AB599" i="12"/>
  <c r="AB600" i="12" l="1"/>
  <c r="Z600" i="12"/>
  <c r="AC599" i="12" s="1"/>
  <c r="AA598" i="12"/>
  <c r="AA599" i="12" l="1"/>
  <c r="AB601" i="12"/>
  <c r="Z601" i="12"/>
  <c r="AC600" i="12" s="1"/>
  <c r="AB602" i="12" l="1"/>
  <c r="Z602" i="12"/>
  <c r="AA600" i="12"/>
  <c r="AB603" i="12" l="1"/>
  <c r="Z603" i="12"/>
  <c r="AC602" i="12" s="1"/>
  <c r="AC601" i="12"/>
  <c r="AA601" i="12" s="1"/>
  <c r="AA602" i="12" l="1"/>
  <c r="Z604" i="12"/>
  <c r="AC603" i="12" s="1"/>
  <c r="AB604" i="12"/>
  <c r="AB605" i="12" l="1"/>
  <c r="Z605" i="12"/>
  <c r="AA603" i="12"/>
  <c r="AB606" i="12" l="1"/>
  <c r="Z606" i="12"/>
  <c r="AC604" i="12"/>
  <c r="AA604" i="12" s="1"/>
  <c r="AB607" i="12" l="1"/>
  <c r="Z607" i="12"/>
  <c r="AC605" i="12"/>
  <c r="AA605" i="12" s="1"/>
  <c r="Z608" i="12" l="1"/>
  <c r="AC607" i="12" s="1"/>
  <c r="AB608" i="12"/>
  <c r="AC606" i="12"/>
  <c r="AA606" i="12" s="1"/>
  <c r="AA607" i="12" l="1"/>
  <c r="AB609" i="12"/>
  <c r="Z609" i="12"/>
  <c r="AC608" i="12" s="1"/>
  <c r="AA608" i="12" l="1"/>
  <c r="AB610" i="12"/>
  <c r="Z610" i="12"/>
  <c r="AC609" i="12" s="1"/>
  <c r="AA609" i="12" l="1"/>
  <c r="Z611" i="12"/>
  <c r="AC610" i="12" s="1"/>
  <c r="AB611" i="12"/>
  <c r="AA610" i="12" l="1"/>
  <c r="AB612" i="12"/>
  <c r="Z612" i="12"/>
  <c r="AC611" i="12" s="1"/>
  <c r="AA611" i="12" l="1"/>
  <c r="AB613" i="12"/>
  <c r="Z613" i="12"/>
  <c r="AB614" i="12" l="1"/>
  <c r="Z614" i="12"/>
  <c r="AC612" i="12"/>
  <c r="AA612" i="12" s="1"/>
  <c r="AB615" i="12" l="1"/>
  <c r="Z615" i="12"/>
  <c r="AC614" i="12" s="1"/>
  <c r="AC613" i="12"/>
  <c r="AA613" i="12" s="1"/>
  <c r="AA614" i="12" l="1"/>
  <c r="Z616" i="12"/>
  <c r="AB616" i="12"/>
  <c r="AB617" i="12" l="1"/>
  <c r="Z617" i="12"/>
  <c r="AC616" i="12" s="1"/>
  <c r="AC615" i="12"/>
  <c r="AA615" i="12" s="1"/>
  <c r="AA616" i="12" l="1"/>
  <c r="AB618" i="12"/>
  <c r="Z618" i="12"/>
  <c r="AC617" i="12" s="1"/>
  <c r="AB619" i="12" l="1"/>
  <c r="Z619" i="12"/>
  <c r="AC618" i="12" s="1"/>
  <c r="AA617" i="12"/>
  <c r="AA618" i="12" l="1"/>
  <c r="Z620" i="12"/>
  <c r="AC619" i="12" s="1"/>
  <c r="AB620" i="12"/>
  <c r="AB621" i="12" l="1"/>
  <c r="Z621" i="12"/>
  <c r="AA619" i="12"/>
  <c r="AB622" i="12" l="1"/>
  <c r="Z622" i="12"/>
  <c r="AC620" i="12"/>
  <c r="AA620" i="12" s="1"/>
  <c r="Z623" i="12" l="1"/>
  <c r="AC622" i="12" s="1"/>
  <c r="AB623" i="12"/>
  <c r="AC621" i="12"/>
  <c r="AA621" i="12" s="1"/>
  <c r="AA622" i="12" l="1"/>
  <c r="AB624" i="12"/>
  <c r="Z624" i="12"/>
  <c r="AC623" i="12" s="1"/>
  <c r="AA623" i="12" l="1"/>
  <c r="AB625" i="12"/>
  <c r="Z625" i="12"/>
  <c r="AC624" i="12" s="1"/>
  <c r="AA624" i="12" l="1"/>
  <c r="AB626" i="12"/>
  <c r="Z626" i="12"/>
  <c r="AB627" i="12" l="1"/>
  <c r="Z627" i="12"/>
  <c r="AC626" i="12" s="1"/>
  <c r="AC625" i="12"/>
  <c r="AA625" i="12" s="1"/>
  <c r="AA626" i="12" l="1"/>
  <c r="Z628" i="12"/>
  <c r="AC627" i="12" s="1"/>
  <c r="AB628" i="12"/>
  <c r="AB629" i="12" l="1"/>
  <c r="Z629" i="12"/>
  <c r="AC628" i="12" s="1"/>
  <c r="AA627" i="12"/>
  <c r="AA628" i="12" l="1"/>
  <c r="AB630" i="12"/>
  <c r="Z630" i="12"/>
  <c r="AB631" i="12" l="1"/>
  <c r="Z631" i="12"/>
  <c r="AC630" i="12" s="1"/>
  <c r="AC629" i="12"/>
  <c r="AA629" i="12" s="1"/>
  <c r="AA630" i="12" l="1"/>
  <c r="Z632" i="12"/>
  <c r="AC631" i="12" s="1"/>
  <c r="AB632" i="12"/>
  <c r="AA631" i="12" l="1"/>
  <c r="Z633" i="12"/>
  <c r="AB633" i="12"/>
  <c r="AB634" i="12" l="1"/>
  <c r="Z634" i="12"/>
  <c r="AC633" i="12" s="1"/>
  <c r="AC632" i="12"/>
  <c r="AA632" i="12" s="1"/>
  <c r="AA633" i="12" l="1"/>
  <c r="Z635" i="12"/>
  <c r="AC634" i="12" s="1"/>
  <c r="AB635" i="12"/>
  <c r="AB636" i="12" l="1"/>
  <c r="Z636" i="12"/>
  <c r="AC635" i="12" s="1"/>
  <c r="AA634" i="12"/>
  <c r="AA635" i="12" l="1"/>
  <c r="AB637" i="12"/>
  <c r="Z637" i="12"/>
  <c r="AC636" i="12" s="1"/>
  <c r="AB638" i="12" l="1"/>
  <c r="Z638" i="12"/>
  <c r="AA636" i="12"/>
  <c r="AB639" i="12" l="1"/>
  <c r="Z639" i="12"/>
  <c r="AC638" i="12" s="1"/>
  <c r="AC637" i="12"/>
  <c r="AA637" i="12" s="1"/>
  <c r="AA638" i="12" l="1"/>
  <c r="Z640" i="12"/>
  <c r="AC639" i="12" s="1"/>
  <c r="AB640" i="12"/>
  <c r="AA639" i="12" l="1"/>
  <c r="AB641" i="12"/>
  <c r="Z641" i="12"/>
  <c r="AC640" i="12" s="1"/>
  <c r="AA640" i="12" l="1"/>
  <c r="AB642" i="12"/>
  <c r="Z642" i="12"/>
  <c r="AB643" i="12" l="1"/>
  <c r="Z643" i="12"/>
  <c r="AC641" i="12"/>
  <c r="AA641" i="12" s="1"/>
  <c r="Z644" i="12" l="1"/>
  <c r="AC643" i="12" s="1"/>
  <c r="AB644" i="12"/>
  <c r="AC642" i="12"/>
  <c r="AA642" i="12" s="1"/>
  <c r="AA643" i="12" l="1"/>
  <c r="AB645" i="12"/>
  <c r="Z645" i="12"/>
  <c r="AC644" i="12" s="1"/>
  <c r="AA644" i="12" l="1"/>
  <c r="AB646" i="12"/>
  <c r="Z646" i="12"/>
  <c r="Z647" i="12" l="1"/>
  <c r="AC646" i="12" s="1"/>
  <c r="AB647" i="12"/>
  <c r="AC645" i="12"/>
  <c r="AA645" i="12" s="1"/>
  <c r="AA646" i="12" l="1"/>
  <c r="AB648" i="12"/>
  <c r="Z648" i="12"/>
  <c r="AC647" i="12" s="1"/>
  <c r="AB649" i="12" l="1"/>
  <c r="Z649" i="12"/>
  <c r="AC648" i="12" s="1"/>
  <c r="AA647" i="12"/>
  <c r="AA648" i="12" l="1"/>
  <c r="AB650" i="12"/>
  <c r="Z650" i="12"/>
  <c r="AB651" i="12" l="1"/>
  <c r="Z651" i="12"/>
  <c r="AC650" i="12" s="1"/>
  <c r="AC649" i="12"/>
  <c r="AA649" i="12" s="1"/>
  <c r="AA650" i="12" l="1"/>
  <c r="Z652" i="12"/>
  <c r="AC651" i="12" s="1"/>
  <c r="AB652" i="12"/>
  <c r="AB653" i="12" l="1"/>
  <c r="Z653" i="12"/>
  <c r="AC652" i="12" s="1"/>
  <c r="AA651" i="12"/>
  <c r="AA652" i="12" l="1"/>
  <c r="AB654" i="12"/>
  <c r="Z654" i="12"/>
  <c r="AB655" i="12" l="1"/>
  <c r="Z655" i="12"/>
  <c r="AC654" i="12" s="1"/>
  <c r="AC653" i="12"/>
  <c r="AA653" i="12" s="1"/>
  <c r="AA654" i="12" l="1"/>
  <c r="AB656" i="12"/>
  <c r="Z656" i="12"/>
  <c r="AC655" i="12" s="1"/>
  <c r="AB657" i="12" l="1"/>
  <c r="Z657" i="12"/>
  <c r="AC656" i="12" s="1"/>
  <c r="AA655" i="12"/>
  <c r="AA656" i="12" l="1"/>
  <c r="AB658" i="12"/>
  <c r="Z658" i="12"/>
  <c r="AC657" i="12" s="1"/>
  <c r="Z659" i="12" l="1"/>
  <c r="AC658" i="12" s="1"/>
  <c r="AB659" i="12"/>
  <c r="AA657" i="12"/>
  <c r="AA658" i="12" l="1"/>
  <c r="AB660" i="12"/>
  <c r="Z660" i="12"/>
  <c r="AC659" i="12" s="1"/>
  <c r="AB661" i="12" l="1"/>
  <c r="Z661" i="12"/>
  <c r="AC660" i="12" s="1"/>
  <c r="AA659" i="12"/>
  <c r="AA660" i="12" l="1"/>
  <c r="AB662" i="12"/>
  <c r="Z662" i="12"/>
  <c r="AB663" i="12" l="1"/>
  <c r="Z663" i="12"/>
  <c r="AC662" i="12" s="1"/>
  <c r="AC661" i="12"/>
  <c r="AA661" i="12" s="1"/>
  <c r="AA662" i="12" l="1"/>
  <c r="Z664" i="12"/>
  <c r="AC663" i="12" s="1"/>
  <c r="AB664" i="12"/>
  <c r="AB665" i="12" l="1"/>
  <c r="Z665" i="12"/>
  <c r="AC664" i="12" s="1"/>
  <c r="AA663" i="12"/>
  <c r="AA664" i="12" l="1"/>
  <c r="AB666" i="12"/>
  <c r="Z666" i="12"/>
  <c r="AC665" i="12" s="1"/>
  <c r="AB667" i="12" l="1"/>
  <c r="Z667" i="12"/>
  <c r="AA665" i="12"/>
  <c r="AB668" i="12" l="1"/>
  <c r="Z668" i="12"/>
  <c r="AC667" i="12" s="1"/>
  <c r="AC666" i="12"/>
  <c r="AA666" i="12" s="1"/>
  <c r="AA667" i="12" l="1"/>
  <c r="AB669" i="12"/>
  <c r="Z669" i="12"/>
  <c r="AC668" i="12" s="1"/>
  <c r="AA668" i="12" l="1"/>
  <c r="AB670" i="12"/>
  <c r="Z670" i="12"/>
  <c r="AC669" i="12" s="1"/>
  <c r="AA669" i="12" l="1"/>
  <c r="Z671" i="12"/>
  <c r="AC670" i="12" s="1"/>
  <c r="AB671" i="12"/>
  <c r="AA670" i="12" l="1"/>
  <c r="AB672" i="12"/>
  <c r="Z672" i="12"/>
  <c r="AC671" i="12" s="1"/>
  <c r="AA671" i="12" l="1"/>
  <c r="AB673" i="12"/>
  <c r="Z673" i="12"/>
  <c r="AB674" i="12" l="1"/>
  <c r="Z674" i="12"/>
  <c r="AC672" i="12"/>
  <c r="AA672" i="12" s="1"/>
  <c r="AB675" i="12" l="1"/>
  <c r="Z675" i="12"/>
  <c r="AC673" i="12"/>
  <c r="AA673" i="12" s="1"/>
  <c r="Z676" i="12" l="1"/>
  <c r="AB676" i="12"/>
  <c r="AC674" i="12"/>
  <c r="AA674" i="12" s="1"/>
  <c r="AB677" i="12" l="1"/>
  <c r="Z677" i="12"/>
  <c r="AC675" i="12"/>
  <c r="AA675" i="12" s="1"/>
  <c r="AB678" i="12" l="1"/>
  <c r="Z678" i="12"/>
  <c r="AC676" i="12"/>
  <c r="AA676" i="12" s="1"/>
  <c r="AB679" i="12" l="1"/>
  <c r="Z679" i="12"/>
  <c r="AC678" i="12" s="1"/>
  <c r="AC677" i="12"/>
  <c r="AA677" i="12" s="1"/>
  <c r="AA678" i="12" l="1"/>
  <c r="AB680" i="12"/>
  <c r="Z680" i="12"/>
  <c r="AC679" i="12" s="1"/>
  <c r="AA679" i="12" l="1"/>
  <c r="AB681" i="12"/>
  <c r="Z681" i="12"/>
  <c r="AB682" i="12" l="1"/>
  <c r="Z682" i="12"/>
  <c r="AC681" i="12" s="1"/>
  <c r="AC680" i="12"/>
  <c r="AA680" i="12" s="1"/>
  <c r="AA681" i="12" l="1"/>
  <c r="Z683" i="12"/>
  <c r="AC682" i="12" s="1"/>
  <c r="AB683" i="12"/>
  <c r="AA682" i="12" l="1"/>
  <c r="AB684" i="12"/>
  <c r="Z684" i="12"/>
  <c r="AC683" i="12" s="1"/>
  <c r="AA683" i="12" l="1"/>
  <c r="AB685" i="12"/>
  <c r="Z685" i="12"/>
  <c r="AB686" i="12" l="1"/>
  <c r="Z686" i="12"/>
  <c r="AC684" i="12"/>
  <c r="AA684" i="12" s="1"/>
  <c r="AB687" i="12" l="1"/>
  <c r="Z687" i="12"/>
  <c r="AC686" i="12" s="1"/>
  <c r="AC685" i="12"/>
  <c r="AA685" i="12" s="1"/>
  <c r="Z688" i="12" l="1"/>
  <c r="AC687" i="12" s="1"/>
  <c r="AB688" i="12"/>
  <c r="AA686" i="12"/>
  <c r="AA687" i="12" l="1"/>
  <c r="AB689" i="12"/>
  <c r="Z689" i="12"/>
  <c r="AC688" i="12" s="1"/>
  <c r="AA688" i="12" l="1"/>
  <c r="AB690" i="12"/>
  <c r="Z690" i="12"/>
  <c r="AC689" i="12" s="1"/>
  <c r="AB691" i="12" l="1"/>
  <c r="Z691" i="12"/>
  <c r="AC690" i="12" s="1"/>
  <c r="AA689" i="12"/>
  <c r="AA690" i="12" l="1"/>
  <c r="AB692" i="12"/>
  <c r="Z692" i="12"/>
  <c r="AC691" i="12" s="1"/>
  <c r="AB693" i="12" l="1"/>
  <c r="Z693" i="12"/>
  <c r="AA691" i="12"/>
  <c r="AB694" i="12" l="1"/>
  <c r="Z694" i="12"/>
  <c r="AC693" i="12" s="1"/>
  <c r="AC692" i="12"/>
  <c r="AA692" i="12" s="1"/>
  <c r="AA693" i="12" l="1"/>
  <c r="Z695" i="12"/>
  <c r="AC694" i="12" s="1"/>
  <c r="AB695" i="12"/>
  <c r="AA694" i="12" l="1"/>
  <c r="AB696" i="12"/>
  <c r="Z696" i="12"/>
  <c r="AC695" i="12" s="1"/>
  <c r="AA695" i="12" l="1"/>
  <c r="AB697" i="12"/>
  <c r="Z697" i="12"/>
  <c r="AC696" i="12" s="1"/>
  <c r="AA696" i="12" l="1"/>
  <c r="AB698" i="12"/>
  <c r="Z698" i="12"/>
  <c r="AB699" i="12" l="1"/>
  <c r="Z699" i="12"/>
  <c r="AC698" i="12" s="1"/>
  <c r="AC697" i="12"/>
  <c r="AA697" i="12" s="1"/>
  <c r="AA698" i="12" l="1"/>
  <c r="Z700" i="12"/>
  <c r="AB700" i="12"/>
  <c r="AB701" i="12" l="1"/>
  <c r="Z701" i="12"/>
  <c r="AC700" i="12" s="1"/>
  <c r="AC699" i="12"/>
  <c r="AA699" i="12" s="1"/>
  <c r="AA700" i="12" l="1"/>
  <c r="AB702" i="12"/>
  <c r="Z702" i="12"/>
  <c r="AC701" i="12" s="1"/>
  <c r="AA701" i="12" l="1"/>
  <c r="AB703" i="12"/>
  <c r="Z703" i="12"/>
  <c r="AC702" i="12" s="1"/>
  <c r="AA702" i="12" l="1"/>
  <c r="AB704" i="12"/>
  <c r="Z704" i="12"/>
  <c r="AC703" i="12" s="1"/>
  <c r="AA703" i="12" l="1"/>
  <c r="AB705" i="12"/>
  <c r="Z705" i="12"/>
  <c r="AC704" i="12" s="1"/>
  <c r="AA704" i="12" l="1"/>
  <c r="AB706" i="12"/>
  <c r="Z706" i="12"/>
  <c r="AC705" i="12" s="1"/>
  <c r="AA705" i="12" l="1"/>
  <c r="Z707" i="12"/>
  <c r="AC706" i="12" s="1"/>
  <c r="AB707" i="12"/>
  <c r="AA706" i="12" l="1"/>
  <c r="AB708" i="12"/>
  <c r="Z708" i="12"/>
  <c r="AC707" i="12" s="1"/>
  <c r="AA707" i="12" l="1"/>
  <c r="AB709" i="12"/>
  <c r="Z709" i="12"/>
  <c r="AC708" i="12" s="1"/>
  <c r="AA708" i="12" l="1"/>
  <c r="AB710" i="12"/>
  <c r="Z710" i="12"/>
  <c r="AB711" i="12" l="1"/>
  <c r="Z711" i="12"/>
  <c r="AC710" i="12" s="1"/>
  <c r="AC709" i="12"/>
  <c r="AA709" i="12" s="1"/>
  <c r="AA710" i="12" l="1"/>
  <c r="Z712" i="12"/>
  <c r="AC711" i="12" s="1"/>
  <c r="AB712" i="12"/>
  <c r="AB713" i="12" l="1"/>
  <c r="Z713" i="12"/>
  <c r="AC712" i="12" s="1"/>
  <c r="AA711" i="12"/>
  <c r="AA712" i="12" l="1"/>
  <c r="AB714" i="12"/>
  <c r="Z714" i="12"/>
  <c r="AC713" i="12" s="1"/>
  <c r="AB715" i="12" l="1"/>
  <c r="Z715" i="12"/>
  <c r="AC714" i="12" s="1"/>
  <c r="AA713" i="12"/>
  <c r="AA714" i="12" l="1"/>
  <c r="AB716" i="12"/>
  <c r="Z716" i="12"/>
  <c r="AC715" i="12" s="1"/>
  <c r="AB717" i="12" l="1"/>
  <c r="Z717" i="12"/>
  <c r="AA715" i="12"/>
  <c r="AB718" i="12" l="1"/>
  <c r="Z718" i="12"/>
  <c r="AC717" i="12" s="1"/>
  <c r="AC716" i="12"/>
  <c r="AA716" i="12" s="1"/>
  <c r="AA717" i="12" l="1"/>
  <c r="Z719" i="12"/>
  <c r="AC718" i="12" s="1"/>
  <c r="AB719" i="12"/>
  <c r="AA718" i="12" l="1"/>
  <c r="AB720" i="12"/>
  <c r="Z720" i="12"/>
  <c r="AC719" i="12" s="1"/>
  <c r="AA719" i="12" l="1"/>
  <c r="AB721" i="12"/>
  <c r="Z721" i="12"/>
  <c r="AC721" i="12" s="1"/>
  <c r="AC720" i="12" l="1"/>
  <c r="AA720" i="12" s="1"/>
  <c r="AA721" i="12" s="1"/>
  <c r="AO6" i="12" s="1"/>
  <c r="AO4" i="12" l="1"/>
  <c r="AO5" i="12"/>
  <c r="AO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
최초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반복의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F1" authorId="0" shapeId="0" xr:uid="{59A3B1FF-F3CA-435E-980D-B10196D0EC31}">
      <text>
        <r>
          <rPr>
            <sz val="9"/>
            <color indexed="81"/>
            <rFont val="Tahoma"/>
            <family val="2"/>
          </rPr>
          <t xml:space="preserve">cu cu
cu
it
+
it it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</commentList>
</comments>
</file>

<file path=xl/sharedStrings.xml><?xml version="1.0" encoding="utf-8"?>
<sst xmlns="http://schemas.openxmlformats.org/spreadsheetml/2006/main" count="16540" uniqueCount="448">
  <si>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</si>
  <si>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</si>
  <si>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</si>
  <si>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</si>
  <si>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</si>
  <si>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</si>
  <si>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</si>
  <si>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</si>
  <si>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</si>
  <si>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</si>
  <si>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</si>
  <si>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</si>
  <si>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</si>
  <si>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</si>
  <si>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</si>
  <si>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</si>
  <si>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</si>
  <si>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</si>
  <si>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</si>
  <si>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</si>
  <si>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</si>
  <si>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</si>
  <si>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</si>
  <si>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</si>
  <si>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</si>
  <si>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</si>
  <si>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</si>
  <si>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</si>
  <si>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</si>
  <si>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</si>
  <si>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</si>
  <si>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</si>
  <si>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</si>
  <si>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</si>
  <si>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</si>
  <si>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</si>
  <si>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</si>
  <si>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</si>
  <si>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</si>
  <si>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</si>
  <si>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</si>
  <si>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</si>
  <si>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</si>
  <si>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</si>
  <si>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</si>
  <si>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</si>
  <si>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</si>
  <si>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</si>
  <si>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</si>
  <si>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</si>
  <si>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</si>
  <si>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</si>
  <si>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</si>
  <si>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</si>
  <si>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</si>
  <si>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</si>
  <si>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</si>
  <si>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</si>
  <si>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</si>
  <si>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</si>
  <si>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</si>
  <si>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</si>
  <si>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</si>
  <si>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</si>
  <si>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</si>
  <si>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</si>
  <si>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</si>
  <si>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</si>
  <si>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</si>
  <si>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</si>
  <si>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</si>
  <si>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</si>
  <si>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</si>
  <si>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</si>
  <si>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</si>
  <si>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</si>
  <si>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</si>
  <si>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</si>
  <si>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</si>
  <si>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</si>
  <si>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</si>
  <si>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</si>
  <si>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</si>
  <si>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</si>
  <si>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</si>
  <si>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</si>
  <si>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</si>
  <si>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</si>
  <si>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</si>
  <si>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</si>
  <si>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</si>
  <si>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</si>
  <si>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</si>
  <si>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</si>
  <si>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</si>
  <si>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</si>
  <si>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</si>
  <si>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</si>
  <si>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</si>
  <si>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</si>
  <si>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</si>
  <si>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</si>
  <si>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</si>
  <si>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</si>
  <si>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</si>
  <si>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</si>
  <si>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</si>
  <si>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</si>
  <si>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</si>
  <si>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</si>
  <si>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</si>
  <si>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</si>
  <si>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</si>
  <si>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</si>
  <si>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</si>
  <si>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</si>
  <si>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</si>
  <si>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</si>
  <si>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</si>
  <si>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</si>
  <si>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</si>
  <si>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</si>
  <si>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</si>
  <si>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</si>
  <si>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</si>
  <si>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</si>
  <si>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</si>
  <si>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</si>
  <si>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</si>
  <si>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</si>
  <si>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</si>
  <si>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</si>
  <si>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</si>
  <si>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</si>
  <si>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</si>
  <si>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</si>
  <si>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</si>
  <si>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</si>
  <si>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</si>
  <si>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</si>
  <si>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</si>
  <si>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</si>
  <si>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</si>
  <si>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</si>
  <si>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</si>
  <si>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</si>
  <si>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</si>
  <si>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</si>
  <si>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</si>
  <si>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</si>
  <si>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</si>
  <si>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</si>
  <si>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</si>
  <si>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</si>
  <si>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</si>
  <si>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</si>
  <si>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</si>
  <si>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</si>
  <si>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</si>
  <si>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</si>
  <si>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</si>
  <si>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</si>
  <si>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</si>
  <si>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</si>
  <si>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</si>
  <si>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</si>
  <si>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</si>
  <si>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</si>
  <si>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</si>
  <si>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</si>
  <si>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</si>
  <si>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</si>
  <si>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</si>
  <si>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</si>
  <si>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</si>
  <si>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</si>
  <si>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</si>
  <si>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</si>
  <si>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</si>
  <si>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</si>
  <si>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</si>
  <si>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</si>
  <si>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</si>
  <si>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</si>
  <si>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</si>
  <si>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</si>
  <si>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</si>
  <si>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</si>
  <si>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</si>
  <si>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</si>
  <si>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</si>
  <si>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</si>
  <si>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</si>
  <si>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</si>
  <si>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</si>
  <si>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</si>
  <si>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</si>
  <si>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</si>
  <si>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</si>
  <si>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</si>
  <si>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</si>
  <si>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</si>
  <si>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</si>
  <si>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</si>
  <si>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</si>
  <si>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</si>
  <si>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</si>
  <si>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</si>
  <si>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</si>
  <si>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</si>
  <si>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</si>
  <si>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</si>
  <si>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</si>
  <si>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</si>
  <si>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</si>
  <si>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</si>
  <si>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</si>
  <si>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</si>
  <si>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</si>
  <si>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</si>
  <si>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</si>
  <si>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</si>
  <si>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</si>
  <si>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</si>
  <si>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</si>
  <si>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</si>
  <si>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</si>
  <si>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</si>
  <si>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</si>
  <si>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</si>
  <si>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</si>
  <si>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</si>
  <si>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</si>
  <si>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</si>
  <si>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</si>
  <si>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</si>
  <si>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</si>
  <si>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</si>
  <si>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</si>
  <si>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</si>
  <si>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</si>
  <si>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</si>
  <si>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</si>
  <si>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</si>
  <si>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</si>
  <si>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</si>
  <si>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</si>
  <si>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</si>
  <si>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</si>
  <si>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</si>
  <si>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</si>
  <si>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</si>
  <si>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</si>
  <si>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</si>
  <si>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</si>
  <si>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</si>
  <si>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</si>
  <si>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</si>
  <si>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</si>
  <si>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</si>
  <si>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</si>
  <si>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</si>
  <si>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</si>
  <si>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</si>
  <si>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</si>
  <si>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</si>
  <si>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</si>
  <si>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</si>
  <si>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</si>
  <si>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</si>
  <si>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</si>
  <si>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</si>
  <si>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</si>
  <si>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</si>
  <si>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</si>
  <si>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</si>
  <si>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</si>
  <si>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</si>
  <si>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</si>
  <si>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</si>
  <si>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</si>
  <si>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</si>
  <si>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</si>
  <si>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</si>
  <si>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</si>
  <si>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</si>
  <si>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</si>
  <si>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</si>
  <si>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</si>
  <si>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</si>
  <si>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</si>
  <si>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</si>
  <si>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</si>
  <si>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</si>
  <si>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</si>
  <si>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</si>
  <si>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</si>
  <si>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</si>
  <si>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</si>
  <si>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</si>
  <si>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</si>
  <si>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</si>
  <si>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</si>
  <si>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</si>
  <si>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</si>
  <si>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</si>
  <si>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</si>
  <si>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</si>
  <si>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</si>
  <si>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</si>
  <si>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</si>
  <si>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</si>
  <si>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</si>
  <si>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</si>
  <si>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</si>
  <si>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</si>
  <si>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</si>
  <si>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</si>
  <si>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</si>
  <si>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</si>
  <si>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</si>
  <si>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</si>
  <si>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</si>
  <si>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</si>
  <si>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</si>
  <si>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</si>
  <si>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</si>
  <si>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</si>
  <si>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</si>
  <si>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</si>
  <si>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</si>
  <si>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</si>
  <si>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</si>
  <si>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</si>
  <si>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</si>
  <si>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</si>
  <si>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</si>
  <si>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</si>
  <si>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</si>
  <si>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</si>
  <si>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</si>
  <si>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</si>
  <si>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</si>
  <si>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</si>
  <si>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</si>
  <si>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</si>
  <si>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</si>
  <si>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</si>
  <si>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</si>
  <si>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</si>
  <si>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</si>
  <si>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</si>
  <si>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</si>
  <si>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</si>
  <si>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</si>
  <si>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</si>
  <si>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</si>
  <si>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</si>
  <si>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</si>
  <si>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</si>
  <si>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</si>
  <si>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</si>
  <si>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</si>
  <si>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</si>
  <si>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</si>
  <si>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</si>
  <si>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</si>
  <si>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</si>
  <si>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</si>
  <si>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</si>
  <si>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</si>
  <si>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</si>
  <si>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</si>
  <si>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</si>
  <si>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</si>
  <si>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</si>
  <si>
    <t>transcendLimit|Int</t>
    <phoneticPr fontId="1" type="noConversion"/>
  </si>
  <si>
    <t>levelLimit|int</t>
    <phoneticPr fontId="1" type="noConversion"/>
  </si>
  <si>
    <t>참고</t>
    <phoneticPr fontId="1" type="noConversion"/>
  </si>
  <si>
    <t>num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</si>
  <si>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</si>
  <si>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</si>
  <si>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</si>
  <si>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</si>
  <si>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보상검증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</si>
  <si>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</si>
  <si>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</si>
  <si>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</si>
  <si>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key</t>
    <phoneticPr fontId="1" type="noConversion"/>
  </si>
  <si>
    <t>key|Int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</si>
  <si>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</si>
  <si>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</si>
  <si>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</si>
  <si>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</si>
  <si>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</si>
  <si>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테이블연결</t>
    <phoneticPr fontId="1" type="noConversion"/>
  </si>
  <si>
    <t>Jason화</t>
    <phoneticPr fontId="1" type="noConversion"/>
  </si>
  <si>
    <t>tp_Verify</t>
  </si>
  <si>
    <t>value</t>
    <phoneticPr fontId="1" type="noConversion"/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</si>
  <si>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</si>
  <si>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</si>
  <si>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</si>
  <si>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재화</t>
  </si>
  <si>
    <t>EN</t>
    <phoneticPr fontId="1" type="noConversion"/>
  </si>
  <si>
    <t>재화</t>
    <phoneticPr fontId="1" type="noConversion"/>
  </si>
  <si>
    <t>cu</t>
    <phoneticPr fontId="1" type="noConversion"/>
  </si>
  <si>
    <t>Cash_sSpellGacha</t>
  </si>
  <si>
    <t>제공 목록 없음</t>
    <phoneticPr fontId="1" type="noConversion"/>
  </si>
  <si>
    <t>아이템</t>
    <phoneticPr fontId="1" type="noConversion"/>
  </si>
  <si>
    <t>it</t>
    <phoneticPr fontId="1" type="noConversion"/>
  </si>
  <si>
    <t>Cash_sCharacterGacha</t>
    <phoneticPr fontId="1" type="noConversion"/>
  </si>
  <si>
    <t>DI</t>
    <phoneticPr fontId="1" type="noConversion"/>
  </si>
  <si>
    <t>아이템</t>
  </si>
  <si>
    <t>diff</t>
    <phoneticPr fontId="1" type="noConversion"/>
  </si>
  <si>
    <t>rewardType1|String</t>
    <phoneticPr fontId="1" type="noConversion"/>
  </si>
  <si>
    <t>Equip000001</t>
  </si>
  <si>
    <t>Equip001001</t>
  </si>
  <si>
    <t>Equip002001</t>
  </si>
  <si>
    <t>bossBattleRw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</si>
  <si>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</si>
  <si>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</si>
  <si>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</si>
  <si>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</si>
  <si>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</si>
  <si>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Fungee_Red</t>
  </si>
  <si>
    <t>HellCreeper_Red</t>
    <phoneticPr fontId="1" type="noConversion"/>
  </si>
  <si>
    <t>step|Int</t>
    <phoneticPr fontId="1" type="noConversion"/>
  </si>
  <si>
    <t>monCount|Int</t>
    <phoneticPr fontId="1" type="noConversion"/>
  </si>
  <si>
    <t>dronePoint|Int</t>
    <phoneticPr fontId="1" type="noConversion"/>
  </si>
  <si>
    <t>Env_Dawn</t>
    <phoneticPr fontId="1" type="noConversion"/>
  </si>
  <si>
    <t>Plane_12_40_6_1_D</t>
    <phoneticPr fontId="1" type="noConversion"/>
  </si>
  <si>
    <t>Ground_RobotDefense_1</t>
    <phoneticPr fontId="1" type="noConversion"/>
  </si>
  <si>
    <t>Wall_0_RobotDefense_1</t>
    <phoneticPr fontId="1" type="noConversion"/>
  </si>
  <si>
    <t>g901</t>
    <phoneticPr fontId="1" type="noConversion"/>
  </si>
  <si>
    <t>HellCreeper_Red</t>
  </si>
  <si>
    <t>droneAccumulatedPoint|Int</t>
    <phoneticPr fontId="1" type="noConversion"/>
  </si>
  <si>
    <t>Cash_sSpellGacha</t>
    <phoneticPr fontId="1" type="noConversion"/>
  </si>
  <si>
    <t>BarbarianMage</t>
  </si>
  <si>
    <t>스폰인포오버라이딩</t>
    <phoneticPr fontId="1" type="noConversion"/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</si>
  <si>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  <phoneticPr fontId="1" type="noConversion"/>
  </si>
  <si>
    <t>참고누적카운트</t>
    <phoneticPr fontId="1" type="noConversion"/>
  </si>
  <si>
    <t>Cash_sCharacterGacha</t>
  </si>
  <si>
    <t>Cash_sEquipGacha</t>
  </si>
  <si>
    <t>Ground_Right_2</t>
  </si>
  <si>
    <t>Wall_0_Zigzag_2</t>
  </si>
  <si>
    <t>g101</t>
  </si>
  <si>
    <t>empty</t>
  </si>
  <si>
    <t>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</si>
</sst>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/>
  <cols>
    <col min="2" max="3" width="11.875" customWidth="1"/>
  </cols>
  <sheetData>
    <row r="1" spans="1:3" ht="27" customHeight="1">
      <c r="A1" t="s">
        <v>75</v>
      </c>
      <c r="B1" t="s">
        <v>76</v>
      </c>
      <c r="C1" t="s">
        <v>77</v>
      </c>
    </row>
    <row r="2" spans="1:3">
      <c r="A2">
        <v>1</v>
      </c>
      <c r="B2">
        <v>10001</v>
      </c>
      <c r="C2">
        <v>20001</v>
      </c>
    </row>
    <row r="3" spans="1:3">
      <c r="A3">
        <v>2</v>
      </c>
      <c r="B3">
        <v>10002</v>
      </c>
      <c r="C3">
        <v>20002</v>
      </c>
    </row>
    <row r="4" spans="1:3">
      <c r="A4">
        <v>3</v>
      </c>
      <c r="B4">
        <v>10003</v>
      </c>
      <c r="C4">
        <v>20003</v>
      </c>
    </row>
    <row r="5" spans="1:3">
      <c r="A5">
        <v>4</v>
      </c>
      <c r="B5">
        <v>10004</v>
      </c>
      <c r="C5">
        <v>20004</v>
      </c>
    </row>
    <row r="6" spans="1:3">
      <c r="A6">
        <v>5</v>
      </c>
      <c r="B6">
        <v>10005</v>
      </c>
      <c r="C6">
        <v>20005</v>
      </c>
    </row>
    <row r="7" spans="1:3">
      <c r="A7">
        <v>6</v>
      </c>
      <c r="B7">
        <v>10006</v>
      </c>
      <c r="C7">
        <v>20006</v>
      </c>
    </row>
    <row r="8" spans="1:3">
      <c r="A8">
        <v>7</v>
      </c>
      <c r="B8">
        <v>10007</v>
      </c>
      <c r="C8">
        <v>20007</v>
      </c>
    </row>
    <row r="9" spans="1:3">
      <c r="A9">
        <v>8</v>
      </c>
      <c r="B9">
        <v>10008</v>
      </c>
      <c r="C9">
        <v>20008</v>
      </c>
    </row>
    <row r="10" spans="1:3">
      <c r="A10">
        <v>9</v>
      </c>
      <c r="B10">
        <v>10009</v>
      </c>
      <c r="C10">
        <v>20009</v>
      </c>
    </row>
    <row r="11" spans="1:3">
      <c r="A11">
        <v>10</v>
      </c>
      <c r="B11">
        <v>10010</v>
      </c>
      <c r="C11">
        <v>20010</v>
      </c>
    </row>
    <row r="12" spans="1:3">
      <c r="A12">
        <v>11</v>
      </c>
      <c r="B12">
        <v>10011</v>
      </c>
      <c r="C12">
        <v>20011</v>
      </c>
    </row>
    <row r="13" spans="1:3">
      <c r="A13">
        <v>12</v>
      </c>
      <c r="B13">
        <v>10012</v>
      </c>
      <c r="C13">
        <v>20012</v>
      </c>
    </row>
    <row r="14" spans="1:3">
      <c r="A14">
        <v>13</v>
      </c>
      <c r="B14">
        <v>10013</v>
      </c>
      <c r="C14">
        <v>20013</v>
      </c>
    </row>
    <row r="15" spans="1:3">
      <c r="A15">
        <v>14</v>
      </c>
      <c r="B15">
        <v>10014</v>
      </c>
      <c r="C15">
        <v>20014</v>
      </c>
    </row>
    <row r="16" spans="1:3">
      <c r="A16">
        <v>15</v>
      </c>
      <c r="B16">
        <v>10015</v>
      </c>
      <c r="C16">
        <v>20015</v>
      </c>
    </row>
    <row r="17" spans="1:3">
      <c r="A17">
        <v>16</v>
      </c>
      <c r="B17">
        <v>10016</v>
      </c>
      <c r="C17">
        <v>20016</v>
      </c>
    </row>
    <row r="18" spans="1:3">
      <c r="A18">
        <v>17</v>
      </c>
      <c r="B18">
        <v>10017</v>
      </c>
      <c r="C18">
        <v>20017</v>
      </c>
    </row>
    <row r="19" spans="1:3">
      <c r="A19">
        <v>18</v>
      </c>
      <c r="B19">
        <v>10018</v>
      </c>
      <c r="C19">
        <v>20018</v>
      </c>
    </row>
    <row r="20" spans="1:3">
      <c r="A20">
        <v>19</v>
      </c>
      <c r="B20">
        <v>10019</v>
      </c>
      <c r="C20">
        <v>20019</v>
      </c>
    </row>
    <row r="21" spans="1:3">
      <c r="A21">
        <v>20</v>
      </c>
      <c r="B21">
        <v>10020</v>
      </c>
      <c r="C21">
        <v>20020</v>
      </c>
    </row>
    <row r="22" spans="1:3">
      <c r="A22">
        <v>21</v>
      </c>
      <c r="B22">
        <v>10021</v>
      </c>
      <c r="C22">
        <v>20021</v>
      </c>
    </row>
    <row r="23" spans="1:3">
      <c r="A23">
        <v>22</v>
      </c>
      <c r="B23">
        <v>10022</v>
      </c>
      <c r="C23">
        <v>20022</v>
      </c>
    </row>
    <row r="24" spans="1:3">
      <c r="A24">
        <v>23</v>
      </c>
      <c r="B24">
        <v>10023</v>
      </c>
      <c r="C24">
        <v>20023</v>
      </c>
    </row>
    <row r="25" spans="1:3">
      <c r="A25">
        <v>24</v>
      </c>
      <c r="B25">
        <v>10024</v>
      </c>
      <c r="C25">
        <v>20024</v>
      </c>
    </row>
    <row r="26" spans="1:3">
      <c r="A26">
        <v>25</v>
      </c>
      <c r="B26">
        <v>10025</v>
      </c>
      <c r="C26">
        <v>20025</v>
      </c>
    </row>
    <row r="27" spans="1:3">
      <c r="A27">
        <v>26</v>
      </c>
      <c r="B27">
        <v>10026</v>
      </c>
      <c r="C27">
        <v>20026</v>
      </c>
    </row>
    <row r="28" spans="1:3">
      <c r="A28">
        <v>27</v>
      </c>
      <c r="B28">
        <v>10027</v>
      </c>
      <c r="C28">
        <v>20027</v>
      </c>
    </row>
    <row r="29" spans="1:3">
      <c r="A29">
        <v>28</v>
      </c>
      <c r="B29">
        <v>10028</v>
      </c>
      <c r="C29">
        <v>20028</v>
      </c>
    </row>
    <row r="30" spans="1:3">
      <c r="A30">
        <v>29</v>
      </c>
      <c r="B30">
        <v>10029</v>
      </c>
      <c r="C30">
        <v>20029</v>
      </c>
    </row>
    <row r="31" spans="1:3">
      <c r="A31">
        <v>30</v>
      </c>
      <c r="B31">
        <v>10030</v>
      </c>
      <c r="C31">
        <v>20030</v>
      </c>
    </row>
    <row r="32" spans="1:3">
      <c r="A32">
        <v>31</v>
      </c>
      <c r="B32">
        <v>10031</v>
      </c>
      <c r="C32">
        <v>20031</v>
      </c>
    </row>
    <row r="33" spans="1:3">
      <c r="A33">
        <v>32</v>
      </c>
      <c r="B33">
        <v>10032</v>
      </c>
      <c r="C33">
        <v>20032</v>
      </c>
    </row>
    <row r="34" spans="1:3">
      <c r="A34">
        <v>33</v>
      </c>
      <c r="B34">
        <v>10033</v>
      </c>
      <c r="C34">
        <v>20033</v>
      </c>
    </row>
    <row r="35" spans="1:3">
      <c r="A35">
        <v>34</v>
      </c>
      <c r="B35">
        <v>10034</v>
      </c>
      <c r="C35">
        <v>20034</v>
      </c>
    </row>
    <row r="36" spans="1:3">
      <c r="A36">
        <v>35</v>
      </c>
      <c r="B36">
        <v>10035</v>
      </c>
      <c r="C36">
        <v>20035</v>
      </c>
    </row>
    <row r="37" spans="1:3">
      <c r="A37">
        <v>36</v>
      </c>
      <c r="B37">
        <v>10036</v>
      </c>
      <c r="C37">
        <v>20036</v>
      </c>
    </row>
    <row r="38" spans="1:3">
      <c r="A38">
        <v>37</v>
      </c>
      <c r="B38">
        <v>10037</v>
      </c>
      <c r="C38">
        <v>20037</v>
      </c>
    </row>
    <row r="39" spans="1:3">
      <c r="A39">
        <v>38</v>
      </c>
      <c r="B39">
        <v>10038</v>
      </c>
      <c r="C39">
        <v>20038</v>
      </c>
    </row>
    <row r="40" spans="1:3">
      <c r="A40">
        <v>39</v>
      </c>
      <c r="B40">
        <v>10039</v>
      </c>
      <c r="C40">
        <v>20039</v>
      </c>
    </row>
    <row r="41" spans="1:3">
      <c r="A41">
        <v>40</v>
      </c>
      <c r="B41">
        <v>10040</v>
      </c>
      <c r="C41">
        <v>20040</v>
      </c>
    </row>
    <row r="42" spans="1:3">
      <c r="A42">
        <v>41</v>
      </c>
      <c r="B42">
        <v>10041</v>
      </c>
      <c r="C42">
        <v>20041</v>
      </c>
    </row>
    <row r="43" spans="1:3">
      <c r="A43">
        <v>42</v>
      </c>
      <c r="B43">
        <v>10042</v>
      </c>
      <c r="C43">
        <v>20042</v>
      </c>
    </row>
    <row r="44" spans="1:3">
      <c r="A44">
        <v>43</v>
      </c>
      <c r="B44">
        <v>10043</v>
      </c>
      <c r="C44">
        <v>20043</v>
      </c>
    </row>
    <row r="45" spans="1:3">
      <c r="A45">
        <v>44</v>
      </c>
      <c r="B45">
        <v>10044</v>
      </c>
      <c r="C45">
        <v>20044</v>
      </c>
    </row>
    <row r="46" spans="1:3">
      <c r="A46">
        <v>45</v>
      </c>
      <c r="B46">
        <v>10045</v>
      </c>
      <c r="C46">
        <v>20045</v>
      </c>
    </row>
    <row r="47" spans="1:3">
      <c r="A47">
        <v>46</v>
      </c>
      <c r="B47">
        <v>10046</v>
      </c>
      <c r="C47">
        <v>20046</v>
      </c>
    </row>
    <row r="48" spans="1:3">
      <c r="A48">
        <v>47</v>
      </c>
      <c r="B48">
        <v>10047</v>
      </c>
      <c r="C48">
        <v>20047</v>
      </c>
    </row>
    <row r="49" spans="1:3">
      <c r="A49">
        <v>48</v>
      </c>
      <c r="B49">
        <v>10048</v>
      </c>
      <c r="C49">
        <v>20048</v>
      </c>
    </row>
    <row r="50" spans="1:3">
      <c r="A50">
        <v>49</v>
      </c>
      <c r="B50">
        <v>10049</v>
      </c>
      <c r="C50">
        <v>20049</v>
      </c>
    </row>
    <row r="51" spans="1:3">
      <c r="A51">
        <v>50</v>
      </c>
      <c r="B51">
        <v>10050</v>
      </c>
      <c r="C51">
        <v>20050</v>
      </c>
    </row>
    <row r="52" spans="1:3">
      <c r="A52">
        <v>51</v>
      </c>
      <c r="B52">
        <v>10051</v>
      </c>
      <c r="C52">
        <v>20051</v>
      </c>
    </row>
    <row r="53" spans="1:3">
      <c r="A53">
        <v>52</v>
      </c>
      <c r="B53">
        <v>10052</v>
      </c>
      <c r="C53">
        <v>20052</v>
      </c>
    </row>
    <row r="54" spans="1:3">
      <c r="A54">
        <v>53</v>
      </c>
      <c r="B54">
        <v>10053</v>
      </c>
      <c r="C54">
        <v>20053</v>
      </c>
    </row>
    <row r="55" spans="1:3">
      <c r="A55">
        <v>54</v>
      </c>
      <c r="B55">
        <v>10054</v>
      </c>
      <c r="C55">
        <v>20054</v>
      </c>
    </row>
    <row r="56" spans="1:3">
      <c r="A56">
        <v>55</v>
      </c>
      <c r="B56">
        <v>10055</v>
      </c>
      <c r="C56">
        <v>20055</v>
      </c>
    </row>
    <row r="57" spans="1:3">
      <c r="A57">
        <v>56</v>
      </c>
      <c r="B57">
        <v>10056</v>
      </c>
      <c r="C57">
        <v>20056</v>
      </c>
    </row>
    <row r="58" spans="1:3">
      <c r="A58">
        <v>57</v>
      </c>
      <c r="B58">
        <v>10057</v>
      </c>
      <c r="C58">
        <v>20057</v>
      </c>
    </row>
    <row r="59" spans="1:3">
      <c r="A59">
        <v>58</v>
      </c>
      <c r="B59">
        <v>10058</v>
      </c>
      <c r="C59">
        <v>20058</v>
      </c>
    </row>
    <row r="60" spans="1:3">
      <c r="A60">
        <v>59</v>
      </c>
      <c r="B60">
        <v>10059</v>
      </c>
      <c r="C60">
        <v>20059</v>
      </c>
    </row>
    <row r="61" spans="1:3">
      <c r="A61">
        <v>60</v>
      </c>
      <c r="B61">
        <v>10060</v>
      </c>
      <c r="C61">
        <v>20060</v>
      </c>
    </row>
    <row r="62" spans="1:3">
      <c r="A62">
        <v>61</v>
      </c>
      <c r="B62">
        <v>10061</v>
      </c>
      <c r="C62">
        <v>20061</v>
      </c>
    </row>
    <row r="63" spans="1:3">
      <c r="A63">
        <v>62</v>
      </c>
      <c r="B63">
        <v>10062</v>
      </c>
      <c r="C63">
        <v>20062</v>
      </c>
    </row>
    <row r="64" spans="1:3">
      <c r="A64">
        <v>63</v>
      </c>
      <c r="B64">
        <v>10063</v>
      </c>
      <c r="C64">
        <v>20063</v>
      </c>
    </row>
    <row r="65" spans="1:3">
      <c r="A65">
        <v>64</v>
      </c>
      <c r="B65">
        <v>10064</v>
      </c>
      <c r="C65">
        <v>20064</v>
      </c>
    </row>
    <row r="66" spans="1:3">
      <c r="A66">
        <v>65</v>
      </c>
      <c r="B66">
        <v>10065</v>
      </c>
      <c r="C66">
        <v>20065</v>
      </c>
    </row>
    <row r="67" spans="1:3">
      <c r="A67">
        <v>66</v>
      </c>
      <c r="B67">
        <v>10066</v>
      </c>
      <c r="C67">
        <v>20066</v>
      </c>
    </row>
    <row r="68" spans="1:3">
      <c r="A68">
        <v>67</v>
      </c>
      <c r="B68">
        <v>10067</v>
      </c>
      <c r="C68">
        <v>20067</v>
      </c>
    </row>
    <row r="69" spans="1:3">
      <c r="A69">
        <v>68</v>
      </c>
      <c r="B69">
        <v>10068</v>
      </c>
      <c r="C69">
        <v>20068</v>
      </c>
    </row>
    <row r="70" spans="1:3">
      <c r="A70">
        <v>69</v>
      </c>
      <c r="B70">
        <v>10069</v>
      </c>
      <c r="C70">
        <v>20069</v>
      </c>
    </row>
    <row r="71" spans="1:3">
      <c r="A71">
        <v>70</v>
      </c>
      <c r="B71">
        <v>10070</v>
      </c>
      <c r="C71">
        <v>20070</v>
      </c>
    </row>
    <row r="72" spans="1:3">
      <c r="A72">
        <v>71</v>
      </c>
      <c r="B72">
        <v>10071</v>
      </c>
      <c r="C72">
        <v>20071</v>
      </c>
    </row>
    <row r="73" spans="1:3">
      <c r="A73">
        <v>72</v>
      </c>
      <c r="B73">
        <v>10072</v>
      </c>
      <c r="C73">
        <v>20072</v>
      </c>
    </row>
    <row r="74" spans="1:3">
      <c r="A74">
        <v>73</v>
      </c>
      <c r="B74">
        <v>10073</v>
      </c>
      <c r="C74">
        <v>20073</v>
      </c>
    </row>
    <row r="75" spans="1:3">
      <c r="A75">
        <v>74</v>
      </c>
      <c r="B75">
        <v>10074</v>
      </c>
      <c r="C75">
        <v>20074</v>
      </c>
    </row>
    <row r="76" spans="1:3">
      <c r="A76">
        <v>75</v>
      </c>
      <c r="B76">
        <v>10075</v>
      </c>
      <c r="C76">
        <v>20075</v>
      </c>
    </row>
    <row r="77" spans="1:3">
      <c r="A77">
        <v>76</v>
      </c>
      <c r="B77">
        <v>10076</v>
      </c>
      <c r="C77">
        <v>20076</v>
      </c>
    </row>
    <row r="78" spans="1:3">
      <c r="A78">
        <v>77</v>
      </c>
      <c r="B78">
        <v>10077</v>
      </c>
      <c r="C78">
        <v>20077</v>
      </c>
    </row>
    <row r="79" spans="1:3">
      <c r="A79">
        <v>78</v>
      </c>
      <c r="B79">
        <v>10078</v>
      </c>
      <c r="C79">
        <v>20078</v>
      </c>
    </row>
    <row r="80" spans="1:3">
      <c r="A80">
        <v>79</v>
      </c>
      <c r="B80">
        <v>10079</v>
      </c>
      <c r="C80">
        <v>20079</v>
      </c>
    </row>
    <row r="81" spans="1:3">
      <c r="A81">
        <v>80</v>
      </c>
      <c r="B81">
        <v>10080</v>
      </c>
      <c r="C81">
        <v>20080</v>
      </c>
    </row>
    <row r="82" spans="1:3">
      <c r="A82">
        <v>81</v>
      </c>
      <c r="B82">
        <v>10081</v>
      </c>
      <c r="C82">
        <v>20081</v>
      </c>
    </row>
    <row r="83" spans="1:3">
      <c r="A83">
        <v>82</v>
      </c>
      <c r="B83">
        <v>10082</v>
      </c>
      <c r="C83">
        <v>20082</v>
      </c>
    </row>
    <row r="84" spans="1:3">
      <c r="A84">
        <v>83</v>
      </c>
      <c r="B84">
        <v>10083</v>
      </c>
      <c r="C84">
        <v>20083</v>
      </c>
    </row>
    <row r="85" spans="1:3">
      <c r="A85">
        <v>84</v>
      </c>
      <c r="B85">
        <v>10084</v>
      </c>
      <c r="C85">
        <v>20084</v>
      </c>
    </row>
    <row r="86" spans="1:3">
      <c r="A86">
        <v>85</v>
      </c>
      <c r="B86">
        <v>10085</v>
      </c>
      <c r="C86">
        <v>20085</v>
      </c>
    </row>
    <row r="87" spans="1:3">
      <c r="A87">
        <v>86</v>
      </c>
      <c r="B87">
        <v>10086</v>
      </c>
      <c r="C87">
        <v>20086</v>
      </c>
    </row>
    <row r="88" spans="1:3">
      <c r="A88">
        <v>87</v>
      </c>
      <c r="B88">
        <v>10087</v>
      </c>
      <c r="C88">
        <v>20087</v>
      </c>
    </row>
    <row r="89" spans="1:3">
      <c r="A89">
        <v>88</v>
      </c>
      <c r="B89">
        <v>10088</v>
      </c>
      <c r="C89">
        <v>20088</v>
      </c>
    </row>
    <row r="90" spans="1:3">
      <c r="A90">
        <v>89</v>
      </c>
      <c r="B90">
        <v>10089</v>
      </c>
      <c r="C90">
        <v>20089</v>
      </c>
    </row>
    <row r="91" spans="1:3">
      <c r="A91">
        <v>90</v>
      </c>
      <c r="B91">
        <v>10090</v>
      </c>
      <c r="C91">
        <v>20090</v>
      </c>
    </row>
    <row r="92" spans="1:3">
      <c r="A92">
        <v>91</v>
      </c>
      <c r="B92">
        <v>10091</v>
      </c>
      <c r="C92">
        <v>20091</v>
      </c>
    </row>
    <row r="93" spans="1:3">
      <c r="A93">
        <v>92</v>
      </c>
      <c r="B93">
        <v>10092</v>
      </c>
      <c r="C93">
        <v>20092</v>
      </c>
    </row>
    <row r="94" spans="1:3">
      <c r="A94">
        <v>93</v>
      </c>
      <c r="B94">
        <v>10093</v>
      </c>
      <c r="C94">
        <v>20093</v>
      </c>
    </row>
    <row r="95" spans="1:3">
      <c r="A95">
        <v>94</v>
      </c>
      <c r="B95">
        <v>10094</v>
      </c>
      <c r="C95">
        <v>20094</v>
      </c>
    </row>
    <row r="96" spans="1:3">
      <c r="A96">
        <v>95</v>
      </c>
      <c r="B96">
        <v>10095</v>
      </c>
      <c r="C96">
        <v>20095</v>
      </c>
    </row>
    <row r="97" spans="1:3">
      <c r="A97">
        <v>96</v>
      </c>
      <c r="B97">
        <v>10096</v>
      </c>
      <c r="C97">
        <v>20096</v>
      </c>
    </row>
    <row r="98" spans="1:3">
      <c r="A98">
        <v>97</v>
      </c>
      <c r="B98">
        <v>10097</v>
      </c>
      <c r="C98">
        <v>20097</v>
      </c>
    </row>
    <row r="99" spans="1:3">
      <c r="A99">
        <v>98</v>
      </c>
      <c r="B99">
        <v>10098</v>
      </c>
      <c r="C99">
        <v>20098</v>
      </c>
    </row>
    <row r="100" spans="1:3">
      <c r="A100">
        <v>99</v>
      </c>
      <c r="B100">
        <v>10099</v>
      </c>
      <c r="C100">
        <v>20099</v>
      </c>
    </row>
    <row r="101" spans="1:3">
      <c r="A101">
        <v>100</v>
      </c>
      <c r="B101">
        <v>10100</v>
      </c>
      <c r="C101">
        <v>20100</v>
      </c>
    </row>
    <row r="102" spans="1:3">
      <c r="A102">
        <v>101</v>
      </c>
      <c r="B102">
        <v>10101</v>
      </c>
      <c r="C102">
        <v>20101</v>
      </c>
    </row>
    <row r="103" spans="1:3">
      <c r="A103">
        <v>102</v>
      </c>
      <c r="B103">
        <v>10102</v>
      </c>
      <c r="C103">
        <v>20102</v>
      </c>
    </row>
    <row r="104" spans="1:3">
      <c r="A104">
        <v>103</v>
      </c>
      <c r="B104">
        <v>10103</v>
      </c>
      <c r="C104">
        <v>20103</v>
      </c>
    </row>
    <row r="105" spans="1:3">
      <c r="A105">
        <v>104</v>
      </c>
      <c r="B105">
        <v>10104</v>
      </c>
      <c r="C105">
        <v>20104</v>
      </c>
    </row>
    <row r="106" spans="1:3">
      <c r="A106">
        <v>105</v>
      </c>
      <c r="B106">
        <v>10105</v>
      </c>
      <c r="C106">
        <v>20105</v>
      </c>
    </row>
    <row r="107" spans="1:3">
      <c r="A107">
        <v>106</v>
      </c>
      <c r="B107">
        <v>10106</v>
      </c>
      <c r="C107">
        <v>20106</v>
      </c>
    </row>
    <row r="108" spans="1:3">
      <c r="A108">
        <v>107</v>
      </c>
      <c r="B108">
        <v>10107</v>
      </c>
      <c r="C108">
        <v>20107</v>
      </c>
    </row>
    <row r="109" spans="1:3">
      <c r="A109">
        <v>108</v>
      </c>
      <c r="B109">
        <v>10108</v>
      </c>
      <c r="C109">
        <v>20108</v>
      </c>
    </row>
    <row r="110" spans="1:3">
      <c r="A110">
        <v>109</v>
      </c>
      <c r="B110">
        <v>10109</v>
      </c>
      <c r="C110">
        <v>20109</v>
      </c>
    </row>
    <row r="111" spans="1:3">
      <c r="A111">
        <v>110</v>
      </c>
      <c r="B111">
        <v>10110</v>
      </c>
      <c r="C111">
        <v>20110</v>
      </c>
    </row>
    <row r="112" spans="1:3">
      <c r="A112">
        <v>111</v>
      </c>
      <c r="B112">
        <v>10111</v>
      </c>
      <c r="C112">
        <v>20111</v>
      </c>
    </row>
    <row r="113" spans="1:3">
      <c r="A113">
        <v>112</v>
      </c>
      <c r="B113">
        <v>10112</v>
      </c>
      <c r="C113">
        <v>20112</v>
      </c>
    </row>
    <row r="114" spans="1:3">
      <c r="A114">
        <v>113</v>
      </c>
      <c r="B114">
        <v>10113</v>
      </c>
      <c r="C114">
        <v>20113</v>
      </c>
    </row>
    <row r="115" spans="1:3">
      <c r="A115">
        <v>114</v>
      </c>
      <c r="B115">
        <v>10114</v>
      </c>
      <c r="C115">
        <v>20114</v>
      </c>
    </row>
    <row r="116" spans="1:3">
      <c r="A116">
        <v>115</v>
      </c>
      <c r="B116">
        <v>10115</v>
      </c>
      <c r="C116">
        <v>20115</v>
      </c>
    </row>
    <row r="117" spans="1:3">
      <c r="A117">
        <v>116</v>
      </c>
      <c r="B117">
        <v>10116</v>
      </c>
      <c r="C117">
        <v>20116</v>
      </c>
    </row>
    <row r="118" spans="1:3">
      <c r="A118">
        <v>117</v>
      </c>
      <c r="B118">
        <v>10117</v>
      </c>
      <c r="C118">
        <v>20117</v>
      </c>
    </row>
    <row r="119" spans="1:3">
      <c r="A119">
        <v>118</v>
      </c>
      <c r="B119">
        <v>10118</v>
      </c>
      <c r="C119">
        <v>20118</v>
      </c>
    </row>
    <row r="120" spans="1:3">
      <c r="A120">
        <v>119</v>
      </c>
      <c r="B120">
        <v>10119</v>
      </c>
      <c r="C120">
        <v>20119</v>
      </c>
    </row>
    <row r="121" spans="1:3">
      <c r="A121">
        <v>120</v>
      </c>
      <c r="B121">
        <v>10120</v>
      </c>
      <c r="C121">
        <v>20120</v>
      </c>
    </row>
    <row r="122" spans="1:3">
      <c r="A122">
        <v>121</v>
      </c>
      <c r="B122">
        <v>10121</v>
      </c>
      <c r="C122">
        <v>20121</v>
      </c>
    </row>
    <row r="123" spans="1:3">
      <c r="A123">
        <v>122</v>
      </c>
      <c r="B123">
        <v>10122</v>
      </c>
      <c r="C123">
        <v>20122</v>
      </c>
    </row>
    <row r="124" spans="1:3">
      <c r="A124">
        <v>123</v>
      </c>
      <c r="B124">
        <v>10123</v>
      </c>
      <c r="C124">
        <v>20123</v>
      </c>
    </row>
    <row r="125" spans="1:3">
      <c r="A125">
        <v>124</v>
      </c>
      <c r="B125">
        <v>10124</v>
      </c>
      <c r="C125">
        <v>20124</v>
      </c>
    </row>
    <row r="126" spans="1:3">
      <c r="A126">
        <v>125</v>
      </c>
      <c r="B126">
        <v>10125</v>
      </c>
      <c r="C126">
        <v>20125</v>
      </c>
    </row>
    <row r="127" spans="1:3">
      <c r="A127">
        <v>126</v>
      </c>
      <c r="B127">
        <v>10126</v>
      </c>
      <c r="C127">
        <v>20126</v>
      </c>
    </row>
    <row r="128" spans="1:3">
      <c r="A128">
        <v>127</v>
      </c>
      <c r="B128">
        <v>10127</v>
      </c>
      <c r="C128">
        <v>20127</v>
      </c>
    </row>
    <row r="129" spans="1:3">
      <c r="A129">
        <v>128</v>
      </c>
      <c r="B129">
        <v>10128</v>
      </c>
      <c r="C129">
        <v>20128</v>
      </c>
    </row>
    <row r="130" spans="1:3">
      <c r="A130">
        <v>129</v>
      </c>
      <c r="B130">
        <v>10129</v>
      </c>
      <c r="C130">
        <v>20129</v>
      </c>
    </row>
    <row r="131" spans="1:3">
      <c r="A131">
        <v>130</v>
      </c>
      <c r="B131">
        <v>10130</v>
      </c>
      <c r="C131">
        <v>20130</v>
      </c>
    </row>
    <row r="132" spans="1:3">
      <c r="A132">
        <v>131</v>
      </c>
      <c r="B132">
        <v>10131</v>
      </c>
      <c r="C132">
        <v>20131</v>
      </c>
    </row>
    <row r="133" spans="1:3">
      <c r="A133">
        <v>132</v>
      </c>
      <c r="B133">
        <v>10132</v>
      </c>
      <c r="C133">
        <v>20132</v>
      </c>
    </row>
    <row r="134" spans="1:3">
      <c r="A134">
        <v>133</v>
      </c>
      <c r="B134">
        <v>10133</v>
      </c>
      <c r="C134">
        <v>20133</v>
      </c>
    </row>
    <row r="135" spans="1:3">
      <c r="A135">
        <v>134</v>
      </c>
      <c r="B135">
        <v>10134</v>
      </c>
      <c r="C135">
        <v>20134</v>
      </c>
    </row>
    <row r="136" spans="1:3">
      <c r="A136">
        <v>135</v>
      </c>
      <c r="B136">
        <v>10135</v>
      </c>
      <c r="C136">
        <v>20135</v>
      </c>
    </row>
    <row r="137" spans="1:3">
      <c r="A137">
        <v>136</v>
      </c>
      <c r="B137">
        <v>10136</v>
      </c>
      <c r="C137">
        <v>20136</v>
      </c>
    </row>
    <row r="138" spans="1:3">
      <c r="A138">
        <v>137</v>
      </c>
      <c r="B138">
        <v>10137</v>
      </c>
      <c r="C138">
        <v>20137</v>
      </c>
    </row>
    <row r="139" spans="1:3">
      <c r="A139">
        <v>138</v>
      </c>
      <c r="B139">
        <v>10138</v>
      </c>
      <c r="C139">
        <v>20138</v>
      </c>
    </row>
    <row r="140" spans="1:3">
      <c r="A140">
        <v>139</v>
      </c>
      <c r="B140">
        <v>10139</v>
      </c>
      <c r="C140">
        <v>20139</v>
      </c>
    </row>
    <row r="141" spans="1:3">
      <c r="A141">
        <v>140</v>
      </c>
      <c r="B141">
        <v>10140</v>
      </c>
      <c r="C141">
        <v>20140</v>
      </c>
    </row>
    <row r="142" spans="1:3">
      <c r="A142">
        <v>141</v>
      </c>
      <c r="B142">
        <v>10141</v>
      </c>
      <c r="C142">
        <v>20141</v>
      </c>
    </row>
    <row r="143" spans="1:3">
      <c r="A143">
        <v>142</v>
      </c>
      <c r="B143">
        <v>10142</v>
      </c>
      <c r="C143">
        <v>20142</v>
      </c>
    </row>
    <row r="144" spans="1:3">
      <c r="A144">
        <v>143</v>
      </c>
      <c r="B144">
        <v>10143</v>
      </c>
      <c r="C144">
        <v>20143</v>
      </c>
    </row>
    <row r="145" spans="1:3">
      <c r="A145">
        <v>144</v>
      </c>
      <c r="B145">
        <v>10144</v>
      </c>
      <c r="C145">
        <v>20144</v>
      </c>
    </row>
    <row r="146" spans="1:3">
      <c r="A146">
        <v>145</v>
      </c>
      <c r="B146">
        <v>10145</v>
      </c>
      <c r="C146">
        <v>20145</v>
      </c>
    </row>
    <row r="147" spans="1:3">
      <c r="A147">
        <v>146</v>
      </c>
      <c r="B147">
        <v>10146</v>
      </c>
      <c r="C147">
        <v>20146</v>
      </c>
    </row>
    <row r="148" spans="1:3">
      <c r="A148">
        <v>147</v>
      </c>
      <c r="B148">
        <v>10147</v>
      </c>
      <c r="C148">
        <v>20147</v>
      </c>
    </row>
    <row r="149" spans="1:3">
      <c r="A149">
        <v>148</v>
      </c>
      <c r="B149">
        <v>10148</v>
      </c>
      <c r="C149">
        <v>20148</v>
      </c>
    </row>
    <row r="150" spans="1:3">
      <c r="A150">
        <v>149</v>
      </c>
      <c r="B150">
        <v>10149</v>
      </c>
      <c r="C150">
        <v>20149</v>
      </c>
    </row>
    <row r="151" spans="1:3">
      <c r="A151">
        <v>150</v>
      </c>
      <c r="B151">
        <v>10150</v>
      </c>
      <c r="C151">
        <v>20150</v>
      </c>
    </row>
    <row r="152" spans="1:3">
      <c r="A152">
        <v>151</v>
      </c>
      <c r="B152">
        <v>10151</v>
      </c>
      <c r="C152">
        <v>20151</v>
      </c>
    </row>
    <row r="153" spans="1:3">
      <c r="A153">
        <v>152</v>
      </c>
      <c r="B153">
        <v>10152</v>
      </c>
      <c r="C153">
        <v>20152</v>
      </c>
    </row>
    <row r="154" spans="1:3">
      <c r="A154">
        <v>153</v>
      </c>
      <c r="B154">
        <v>10153</v>
      </c>
      <c r="C154">
        <v>20153</v>
      </c>
    </row>
    <row r="155" spans="1:3">
      <c r="A155">
        <v>154</v>
      </c>
      <c r="B155">
        <v>10154</v>
      </c>
      <c r="C155">
        <v>20154</v>
      </c>
    </row>
    <row r="156" spans="1:3">
      <c r="A156">
        <v>155</v>
      </c>
      <c r="B156">
        <v>10155</v>
      </c>
      <c r="C156">
        <v>20155</v>
      </c>
    </row>
    <row r="157" spans="1:3">
      <c r="A157">
        <v>156</v>
      </c>
      <c r="B157">
        <v>10156</v>
      </c>
      <c r="C157">
        <v>20156</v>
      </c>
    </row>
    <row r="158" spans="1:3">
      <c r="A158">
        <v>157</v>
      </c>
      <c r="B158">
        <v>10157</v>
      </c>
      <c r="C158">
        <v>20157</v>
      </c>
    </row>
    <row r="159" spans="1:3">
      <c r="A159">
        <v>158</v>
      </c>
      <c r="B159">
        <v>10158</v>
      </c>
      <c r="C159">
        <v>20158</v>
      </c>
    </row>
    <row r="160" spans="1:3">
      <c r="A160">
        <v>159</v>
      </c>
      <c r="B160">
        <v>10159</v>
      </c>
      <c r="C160">
        <v>20159</v>
      </c>
    </row>
    <row r="161" spans="1:3">
      <c r="A161">
        <v>160</v>
      </c>
      <c r="B161">
        <v>10160</v>
      </c>
      <c r="C161">
        <v>20160</v>
      </c>
    </row>
    <row r="162" spans="1:3">
      <c r="A162">
        <v>161</v>
      </c>
      <c r="B162">
        <v>10161</v>
      </c>
      <c r="C162">
        <v>20161</v>
      </c>
    </row>
    <row r="163" spans="1:3">
      <c r="A163">
        <v>162</v>
      </c>
      <c r="B163">
        <v>10162</v>
      </c>
      <c r="C163">
        <v>20162</v>
      </c>
    </row>
    <row r="164" spans="1:3">
      <c r="A164">
        <v>163</v>
      </c>
      <c r="B164">
        <v>10163</v>
      </c>
      <c r="C164">
        <v>20163</v>
      </c>
    </row>
    <row r="165" spans="1:3">
      <c r="A165">
        <v>164</v>
      </c>
      <c r="B165">
        <v>10164</v>
      </c>
      <c r="C165">
        <v>20164</v>
      </c>
    </row>
    <row r="166" spans="1:3">
      <c r="A166">
        <v>165</v>
      </c>
      <c r="B166">
        <v>10165</v>
      </c>
      <c r="C166">
        <v>20165</v>
      </c>
    </row>
    <row r="167" spans="1:3">
      <c r="A167">
        <v>166</v>
      </c>
      <c r="B167">
        <v>10166</v>
      </c>
      <c r="C167">
        <v>20166</v>
      </c>
    </row>
    <row r="168" spans="1:3">
      <c r="A168">
        <v>167</v>
      </c>
      <c r="B168">
        <v>10167</v>
      </c>
      <c r="C168">
        <v>20167</v>
      </c>
    </row>
    <row r="169" spans="1:3">
      <c r="A169">
        <v>168</v>
      </c>
      <c r="B169">
        <v>10168</v>
      </c>
      <c r="C169">
        <v>20168</v>
      </c>
    </row>
    <row r="170" spans="1:3">
      <c r="A170">
        <v>169</v>
      </c>
      <c r="B170">
        <v>10169</v>
      </c>
      <c r="C170">
        <v>20169</v>
      </c>
    </row>
    <row r="171" spans="1:3">
      <c r="A171">
        <v>170</v>
      </c>
      <c r="B171">
        <v>10170</v>
      </c>
      <c r="C171">
        <v>20170</v>
      </c>
    </row>
    <row r="172" spans="1:3">
      <c r="A172">
        <v>171</v>
      </c>
      <c r="B172">
        <v>10171</v>
      </c>
      <c r="C172">
        <v>20171</v>
      </c>
    </row>
    <row r="173" spans="1:3">
      <c r="A173">
        <v>172</v>
      </c>
      <c r="B173">
        <v>10172</v>
      </c>
      <c r="C173">
        <v>20172</v>
      </c>
    </row>
    <row r="174" spans="1:3">
      <c r="A174">
        <v>173</v>
      </c>
      <c r="B174">
        <v>10173</v>
      </c>
      <c r="C174">
        <v>20173</v>
      </c>
    </row>
    <row r="175" spans="1:3">
      <c r="A175">
        <v>174</v>
      </c>
      <c r="B175">
        <v>10174</v>
      </c>
      <c r="C175">
        <v>20174</v>
      </c>
    </row>
    <row r="176" spans="1:3">
      <c r="A176">
        <v>175</v>
      </c>
      <c r="B176">
        <v>10175</v>
      </c>
      <c r="C176">
        <v>20175</v>
      </c>
    </row>
    <row r="177" spans="1:3">
      <c r="A177">
        <v>176</v>
      </c>
      <c r="B177">
        <v>10176</v>
      </c>
      <c r="C177">
        <v>20176</v>
      </c>
    </row>
    <row r="178" spans="1:3">
      <c r="A178">
        <v>177</v>
      </c>
      <c r="B178">
        <v>10177</v>
      </c>
      <c r="C178">
        <v>20177</v>
      </c>
    </row>
    <row r="179" spans="1:3">
      <c r="A179">
        <v>178</v>
      </c>
      <c r="B179">
        <v>10178</v>
      </c>
      <c r="C179">
        <v>20178</v>
      </c>
    </row>
    <row r="180" spans="1:3">
      <c r="A180">
        <v>179</v>
      </c>
      <c r="B180">
        <v>10179</v>
      </c>
      <c r="C180">
        <v>20179</v>
      </c>
    </row>
    <row r="181" spans="1:3">
      <c r="A181">
        <v>180</v>
      </c>
      <c r="B181">
        <v>10180</v>
      </c>
      <c r="C181">
        <v>20180</v>
      </c>
    </row>
    <row r="182" spans="1:3">
      <c r="A182">
        <v>181</v>
      </c>
      <c r="B182">
        <v>10181</v>
      </c>
      <c r="C182">
        <v>20181</v>
      </c>
    </row>
    <row r="183" spans="1:3">
      <c r="A183">
        <v>182</v>
      </c>
      <c r="B183">
        <v>10182</v>
      </c>
      <c r="C183">
        <v>20182</v>
      </c>
    </row>
    <row r="184" spans="1:3">
      <c r="A184">
        <v>183</v>
      </c>
      <c r="B184">
        <v>10183</v>
      </c>
      <c r="C184">
        <v>20183</v>
      </c>
    </row>
    <row r="185" spans="1:3">
      <c r="A185">
        <v>184</v>
      </c>
      <c r="B185">
        <v>10184</v>
      </c>
      <c r="C185">
        <v>20184</v>
      </c>
    </row>
    <row r="186" spans="1:3">
      <c r="A186">
        <v>185</v>
      </c>
      <c r="B186">
        <v>10185</v>
      </c>
      <c r="C186">
        <v>20185</v>
      </c>
    </row>
    <row r="187" spans="1:3">
      <c r="A187">
        <v>186</v>
      </c>
      <c r="B187">
        <v>10186</v>
      </c>
      <c r="C187">
        <v>20186</v>
      </c>
    </row>
    <row r="188" spans="1:3">
      <c r="A188">
        <v>187</v>
      </c>
      <c r="B188">
        <v>10187</v>
      </c>
      <c r="C188">
        <v>20187</v>
      </c>
    </row>
    <row r="189" spans="1:3">
      <c r="A189">
        <v>188</v>
      </c>
      <c r="B189">
        <v>10188</v>
      </c>
      <c r="C189">
        <v>20188</v>
      </c>
    </row>
    <row r="190" spans="1:3">
      <c r="A190">
        <v>189</v>
      </c>
      <c r="B190">
        <v>10189</v>
      </c>
      <c r="C190">
        <v>20189</v>
      </c>
    </row>
    <row r="191" spans="1:3">
      <c r="A191">
        <v>190</v>
      </c>
      <c r="B191">
        <v>10190</v>
      </c>
      <c r="C191">
        <v>20190</v>
      </c>
    </row>
    <row r="192" spans="1:3">
      <c r="A192">
        <v>191</v>
      </c>
      <c r="B192">
        <v>10191</v>
      </c>
      <c r="C192">
        <v>20191</v>
      </c>
    </row>
    <row r="193" spans="1:3">
      <c r="A193">
        <v>192</v>
      </c>
      <c r="B193">
        <v>10192</v>
      </c>
      <c r="C193">
        <v>20192</v>
      </c>
    </row>
    <row r="194" spans="1:3">
      <c r="A194">
        <v>193</v>
      </c>
      <c r="B194">
        <v>10193</v>
      </c>
      <c r="C194">
        <v>20193</v>
      </c>
    </row>
    <row r="195" spans="1:3">
      <c r="A195">
        <v>194</v>
      </c>
      <c r="B195">
        <v>10194</v>
      </c>
      <c r="C195">
        <v>20194</v>
      </c>
    </row>
    <row r="196" spans="1:3">
      <c r="A196">
        <v>195</v>
      </c>
      <c r="B196">
        <v>10195</v>
      </c>
      <c r="C196">
        <v>20195</v>
      </c>
    </row>
    <row r="197" spans="1:3">
      <c r="A197">
        <v>196</v>
      </c>
      <c r="B197">
        <v>10196</v>
      </c>
      <c r="C197">
        <v>20196</v>
      </c>
    </row>
    <row r="198" spans="1:3">
      <c r="A198">
        <v>197</v>
      </c>
      <c r="B198">
        <v>10197</v>
      </c>
      <c r="C198">
        <v>20197</v>
      </c>
    </row>
    <row r="199" spans="1:3">
      <c r="A199">
        <v>198</v>
      </c>
      <c r="B199">
        <v>10198</v>
      </c>
      <c r="C199">
        <v>20198</v>
      </c>
    </row>
    <row r="200" spans="1:3">
      <c r="A200">
        <v>199</v>
      </c>
      <c r="B200">
        <v>10199</v>
      </c>
      <c r="C200">
        <v>20199</v>
      </c>
    </row>
    <row r="201" spans="1:3">
      <c r="A201">
        <v>200</v>
      </c>
      <c r="B201">
        <v>10200</v>
      </c>
      <c r="C201">
        <v>20200</v>
      </c>
    </row>
    <row r="202" spans="1:3">
      <c r="A202">
        <v>201</v>
      </c>
      <c r="B202">
        <v>10201</v>
      </c>
      <c r="C202">
        <v>20201</v>
      </c>
    </row>
    <row r="203" spans="1:3">
      <c r="A203">
        <v>202</v>
      </c>
      <c r="B203">
        <v>10202</v>
      </c>
      <c r="C203">
        <v>20202</v>
      </c>
    </row>
    <row r="204" spans="1:3">
      <c r="A204">
        <v>203</v>
      </c>
      <c r="B204">
        <v>10203</v>
      </c>
      <c r="C204">
        <v>20203</v>
      </c>
    </row>
    <row r="205" spans="1:3">
      <c r="A205">
        <v>204</v>
      </c>
      <c r="B205">
        <v>10204</v>
      </c>
      <c r="C205">
        <v>20204</v>
      </c>
    </row>
    <row r="206" spans="1:3">
      <c r="A206">
        <v>205</v>
      </c>
      <c r="B206">
        <v>10205</v>
      </c>
      <c r="C206">
        <v>20205</v>
      </c>
    </row>
    <row r="207" spans="1:3">
      <c r="A207">
        <v>206</v>
      </c>
      <c r="B207">
        <v>10206</v>
      </c>
      <c r="C207">
        <v>20206</v>
      </c>
    </row>
    <row r="208" spans="1:3">
      <c r="A208">
        <v>207</v>
      </c>
      <c r="B208">
        <v>10207</v>
      </c>
      <c r="C208">
        <v>20207</v>
      </c>
    </row>
    <row r="209" spans="1:3">
      <c r="A209">
        <v>208</v>
      </c>
      <c r="B209">
        <v>10208</v>
      </c>
      <c r="C209">
        <v>20208</v>
      </c>
    </row>
    <row r="210" spans="1:3">
      <c r="A210">
        <v>209</v>
      </c>
      <c r="B210">
        <v>10209</v>
      </c>
      <c r="C210">
        <v>20209</v>
      </c>
    </row>
    <row r="211" spans="1:3">
      <c r="A211">
        <v>210</v>
      </c>
      <c r="B211">
        <v>10210</v>
      </c>
      <c r="C211">
        <v>20210</v>
      </c>
    </row>
    <row r="212" spans="1:3">
      <c r="A212">
        <v>211</v>
      </c>
      <c r="B212">
        <v>10211</v>
      </c>
      <c r="C212">
        <v>20211</v>
      </c>
    </row>
    <row r="213" spans="1:3">
      <c r="A213">
        <v>212</v>
      </c>
      <c r="B213">
        <v>10212</v>
      </c>
      <c r="C213">
        <v>20212</v>
      </c>
    </row>
    <row r="214" spans="1:3">
      <c r="A214">
        <v>213</v>
      </c>
      <c r="B214">
        <v>10213</v>
      </c>
      <c r="C214">
        <v>20213</v>
      </c>
    </row>
    <row r="215" spans="1:3">
      <c r="A215">
        <v>214</v>
      </c>
      <c r="B215">
        <v>10214</v>
      </c>
      <c r="C215">
        <v>20214</v>
      </c>
    </row>
    <row r="216" spans="1:3">
      <c r="A216">
        <v>215</v>
      </c>
      <c r="B216">
        <v>10215</v>
      </c>
      <c r="C216">
        <v>20215</v>
      </c>
    </row>
    <row r="217" spans="1:3">
      <c r="A217">
        <v>216</v>
      </c>
      <c r="B217">
        <v>10216</v>
      </c>
      <c r="C217">
        <v>20216</v>
      </c>
    </row>
    <row r="218" spans="1:3">
      <c r="A218">
        <v>217</v>
      </c>
      <c r="B218">
        <v>10217</v>
      </c>
      <c r="C218">
        <v>20217</v>
      </c>
    </row>
    <row r="219" spans="1:3">
      <c r="A219">
        <v>218</v>
      </c>
      <c r="B219">
        <v>10218</v>
      </c>
      <c r="C219">
        <v>20218</v>
      </c>
    </row>
    <row r="220" spans="1:3">
      <c r="A220">
        <v>219</v>
      </c>
      <c r="B220">
        <v>10219</v>
      </c>
      <c r="C220">
        <v>20219</v>
      </c>
    </row>
    <row r="221" spans="1:3">
      <c r="A221">
        <v>220</v>
      </c>
      <c r="B221">
        <v>10220</v>
      </c>
      <c r="C221">
        <v>20220</v>
      </c>
    </row>
    <row r="222" spans="1:3">
      <c r="A222">
        <v>221</v>
      </c>
      <c r="B222">
        <v>10221</v>
      </c>
      <c r="C222">
        <v>20221</v>
      </c>
    </row>
    <row r="223" spans="1:3">
      <c r="A223">
        <v>222</v>
      </c>
      <c r="B223">
        <v>10222</v>
      </c>
      <c r="C223">
        <v>20222</v>
      </c>
    </row>
    <row r="224" spans="1:3">
      <c r="A224">
        <v>223</v>
      </c>
      <c r="B224">
        <v>10223</v>
      </c>
      <c r="C224">
        <v>20223</v>
      </c>
    </row>
    <row r="225" spans="1:3">
      <c r="A225">
        <v>224</v>
      </c>
      <c r="B225">
        <v>10224</v>
      </c>
      <c r="C225">
        <v>20224</v>
      </c>
    </row>
    <row r="226" spans="1:3">
      <c r="A226">
        <v>225</v>
      </c>
      <c r="B226">
        <v>10225</v>
      </c>
      <c r="C226">
        <v>20225</v>
      </c>
    </row>
    <row r="227" spans="1:3">
      <c r="A227">
        <v>226</v>
      </c>
      <c r="B227">
        <v>10226</v>
      </c>
      <c r="C227">
        <v>20226</v>
      </c>
    </row>
    <row r="228" spans="1:3">
      <c r="A228">
        <v>227</v>
      </c>
      <c r="B228">
        <v>10227</v>
      </c>
      <c r="C228">
        <v>20227</v>
      </c>
    </row>
    <row r="229" spans="1:3">
      <c r="A229">
        <v>228</v>
      </c>
      <c r="B229">
        <v>10228</v>
      </c>
      <c r="C229">
        <v>20228</v>
      </c>
    </row>
    <row r="230" spans="1:3">
      <c r="A230">
        <v>229</v>
      </c>
      <c r="B230">
        <v>10229</v>
      </c>
      <c r="C230">
        <v>20229</v>
      </c>
    </row>
    <row r="231" spans="1:3">
      <c r="A231">
        <v>230</v>
      </c>
      <c r="B231">
        <v>10230</v>
      </c>
      <c r="C231">
        <v>20230</v>
      </c>
    </row>
    <row r="232" spans="1:3">
      <c r="A232">
        <v>231</v>
      </c>
      <c r="B232">
        <v>10231</v>
      </c>
      <c r="C232">
        <v>20231</v>
      </c>
    </row>
    <row r="233" spans="1:3">
      <c r="A233">
        <v>232</v>
      </c>
      <c r="B233">
        <v>10232</v>
      </c>
      <c r="C233">
        <v>20232</v>
      </c>
    </row>
    <row r="234" spans="1:3">
      <c r="A234">
        <v>233</v>
      </c>
      <c r="B234">
        <v>10233</v>
      </c>
      <c r="C234">
        <v>20233</v>
      </c>
    </row>
    <row r="235" spans="1:3">
      <c r="A235">
        <v>234</v>
      </c>
      <c r="B235">
        <v>10234</v>
      </c>
      <c r="C235">
        <v>20234</v>
      </c>
    </row>
    <row r="236" spans="1:3">
      <c r="A236">
        <v>235</v>
      </c>
      <c r="B236">
        <v>10235</v>
      </c>
      <c r="C236">
        <v>20235</v>
      </c>
    </row>
    <row r="237" spans="1:3">
      <c r="A237">
        <v>236</v>
      </c>
      <c r="B237">
        <v>10236</v>
      </c>
      <c r="C237">
        <v>20236</v>
      </c>
    </row>
    <row r="238" spans="1:3">
      <c r="A238">
        <v>237</v>
      </c>
      <c r="B238">
        <v>10237</v>
      </c>
      <c r="C238">
        <v>20237</v>
      </c>
    </row>
    <row r="239" spans="1:3">
      <c r="A239">
        <v>238</v>
      </c>
      <c r="B239">
        <v>10238</v>
      </c>
      <c r="C239">
        <v>20238</v>
      </c>
    </row>
    <row r="240" spans="1:3">
      <c r="A240">
        <v>239</v>
      </c>
      <c r="B240">
        <v>10239</v>
      </c>
      <c r="C240">
        <v>20239</v>
      </c>
    </row>
    <row r="241" spans="1:3">
      <c r="A241">
        <v>240</v>
      </c>
      <c r="B241">
        <v>10240</v>
      </c>
      <c r="C241">
        <v>20240</v>
      </c>
    </row>
    <row r="242" spans="1:3">
      <c r="A242">
        <v>241</v>
      </c>
      <c r="B242">
        <v>10241</v>
      </c>
      <c r="C242">
        <v>20241</v>
      </c>
    </row>
    <row r="243" spans="1:3">
      <c r="A243">
        <v>242</v>
      </c>
      <c r="B243">
        <v>10242</v>
      </c>
      <c r="C243">
        <v>20242</v>
      </c>
    </row>
    <row r="244" spans="1:3">
      <c r="A244">
        <v>243</v>
      </c>
      <c r="B244">
        <v>10243</v>
      </c>
      <c r="C244">
        <v>20243</v>
      </c>
    </row>
    <row r="245" spans="1:3">
      <c r="A245">
        <v>244</v>
      </c>
      <c r="B245">
        <v>10244</v>
      </c>
      <c r="C245">
        <v>20244</v>
      </c>
    </row>
    <row r="246" spans="1:3">
      <c r="A246">
        <v>245</v>
      </c>
      <c r="B246">
        <v>10245</v>
      </c>
      <c r="C246">
        <v>20245</v>
      </c>
    </row>
    <row r="247" spans="1:3">
      <c r="A247">
        <v>246</v>
      </c>
      <c r="B247">
        <v>10246</v>
      </c>
      <c r="C247">
        <v>20246</v>
      </c>
    </row>
    <row r="248" spans="1:3">
      <c r="A248">
        <v>247</v>
      </c>
      <c r="B248">
        <v>10247</v>
      </c>
      <c r="C248">
        <v>20247</v>
      </c>
    </row>
    <row r="249" spans="1:3">
      <c r="A249">
        <v>248</v>
      </c>
      <c r="B249">
        <v>10248</v>
      </c>
      <c r="C249">
        <v>20248</v>
      </c>
    </row>
    <row r="250" spans="1:3">
      <c r="A250">
        <v>249</v>
      </c>
      <c r="B250">
        <v>10249</v>
      </c>
      <c r="C250">
        <v>20249</v>
      </c>
    </row>
    <row r="251" spans="1:3">
      <c r="A251">
        <v>250</v>
      </c>
      <c r="B251">
        <v>10250</v>
      </c>
      <c r="C251">
        <v>20250</v>
      </c>
    </row>
    <row r="252" spans="1:3">
      <c r="A252">
        <v>251</v>
      </c>
      <c r="B252">
        <v>10251</v>
      </c>
      <c r="C252">
        <v>20251</v>
      </c>
    </row>
    <row r="253" spans="1:3">
      <c r="A253">
        <v>252</v>
      </c>
      <c r="B253">
        <v>10252</v>
      </c>
      <c r="C253">
        <v>20252</v>
      </c>
    </row>
    <row r="254" spans="1:3">
      <c r="A254">
        <v>253</v>
      </c>
      <c r="B254">
        <v>10253</v>
      </c>
      <c r="C254">
        <v>20253</v>
      </c>
    </row>
    <row r="255" spans="1:3">
      <c r="A255">
        <v>254</v>
      </c>
      <c r="B255">
        <v>10254</v>
      </c>
      <c r="C255">
        <v>20254</v>
      </c>
    </row>
    <row r="256" spans="1:3">
      <c r="A256">
        <v>255</v>
      </c>
      <c r="B256">
        <v>10255</v>
      </c>
      <c r="C256">
        <v>20255</v>
      </c>
    </row>
    <row r="257" spans="1:3">
      <c r="A257">
        <v>256</v>
      </c>
      <c r="B257">
        <v>10256</v>
      </c>
      <c r="C257">
        <v>20256</v>
      </c>
    </row>
    <row r="258" spans="1:3">
      <c r="A258">
        <v>257</v>
      </c>
      <c r="B258">
        <v>10257</v>
      </c>
      <c r="C258">
        <v>20257</v>
      </c>
    </row>
    <row r="259" spans="1:3">
      <c r="A259">
        <v>258</v>
      </c>
      <c r="B259">
        <v>10258</v>
      </c>
      <c r="C259">
        <v>20258</v>
      </c>
    </row>
    <row r="260" spans="1:3">
      <c r="A260">
        <v>259</v>
      </c>
      <c r="B260">
        <v>10259</v>
      </c>
      <c r="C260">
        <v>20259</v>
      </c>
    </row>
    <row r="261" spans="1:3">
      <c r="A261">
        <v>260</v>
      </c>
      <c r="B261">
        <v>10260</v>
      </c>
      <c r="C261">
        <v>20260</v>
      </c>
    </row>
    <row r="262" spans="1:3">
      <c r="A262">
        <v>261</v>
      </c>
      <c r="B262">
        <v>10261</v>
      </c>
      <c r="C262">
        <v>20261</v>
      </c>
    </row>
    <row r="263" spans="1:3">
      <c r="A263">
        <v>262</v>
      </c>
      <c r="B263">
        <v>10262</v>
      </c>
      <c r="C263">
        <v>20262</v>
      </c>
    </row>
    <row r="264" spans="1:3">
      <c r="A264">
        <v>263</v>
      </c>
      <c r="B264">
        <v>10263</v>
      </c>
      <c r="C264">
        <v>20263</v>
      </c>
    </row>
    <row r="265" spans="1:3">
      <c r="A265">
        <v>264</v>
      </c>
      <c r="B265">
        <v>10264</v>
      </c>
      <c r="C265">
        <v>20264</v>
      </c>
    </row>
    <row r="266" spans="1:3">
      <c r="A266">
        <v>265</v>
      </c>
      <c r="B266">
        <v>10265</v>
      </c>
      <c r="C266">
        <v>20265</v>
      </c>
    </row>
    <row r="267" spans="1:3">
      <c r="A267">
        <v>266</v>
      </c>
      <c r="B267">
        <v>10266</v>
      </c>
      <c r="C267">
        <v>20266</v>
      </c>
    </row>
    <row r="268" spans="1:3">
      <c r="A268">
        <v>267</v>
      </c>
      <c r="B268">
        <v>10267</v>
      </c>
      <c r="C268">
        <v>20267</v>
      </c>
    </row>
    <row r="269" spans="1:3">
      <c r="A269">
        <v>268</v>
      </c>
      <c r="B269">
        <v>10268</v>
      </c>
      <c r="C269">
        <v>20268</v>
      </c>
    </row>
    <row r="270" spans="1:3">
      <c r="A270">
        <v>269</v>
      </c>
      <c r="B270">
        <v>10269</v>
      </c>
      <c r="C270">
        <v>20269</v>
      </c>
    </row>
    <row r="271" spans="1:3">
      <c r="A271">
        <v>270</v>
      </c>
      <c r="B271">
        <v>10270</v>
      </c>
      <c r="C271">
        <v>20270</v>
      </c>
    </row>
    <row r="272" spans="1:3">
      <c r="A272">
        <v>271</v>
      </c>
      <c r="B272">
        <v>10271</v>
      </c>
      <c r="C272">
        <v>20271</v>
      </c>
    </row>
    <row r="273" spans="1:3">
      <c r="A273">
        <v>272</v>
      </c>
      <c r="B273">
        <v>10272</v>
      </c>
      <c r="C273">
        <v>20272</v>
      </c>
    </row>
    <row r="274" spans="1:3">
      <c r="A274">
        <v>273</v>
      </c>
      <c r="B274">
        <v>10273</v>
      </c>
      <c r="C274">
        <v>20273</v>
      </c>
    </row>
    <row r="275" spans="1:3">
      <c r="A275">
        <v>274</v>
      </c>
      <c r="B275">
        <v>10274</v>
      </c>
      <c r="C275">
        <v>20274</v>
      </c>
    </row>
    <row r="276" spans="1:3">
      <c r="A276">
        <v>275</v>
      </c>
      <c r="B276">
        <v>10275</v>
      </c>
      <c r="C276">
        <v>20275</v>
      </c>
    </row>
    <row r="277" spans="1:3">
      <c r="A277">
        <v>276</v>
      </c>
      <c r="B277">
        <v>10276</v>
      </c>
      <c r="C277">
        <v>20276</v>
      </c>
    </row>
    <row r="278" spans="1:3">
      <c r="A278">
        <v>277</v>
      </c>
      <c r="B278">
        <v>10277</v>
      </c>
      <c r="C278">
        <v>20277</v>
      </c>
    </row>
    <row r="279" spans="1:3">
      <c r="A279">
        <v>278</v>
      </c>
      <c r="B279">
        <v>10278</v>
      </c>
      <c r="C279">
        <v>20278</v>
      </c>
    </row>
    <row r="280" spans="1:3">
      <c r="A280">
        <v>279</v>
      </c>
      <c r="B280">
        <v>10279</v>
      </c>
      <c r="C280">
        <v>20279</v>
      </c>
    </row>
    <row r="281" spans="1:3">
      <c r="A281">
        <v>280</v>
      </c>
      <c r="B281">
        <v>10280</v>
      </c>
      <c r="C281">
        <v>20280</v>
      </c>
    </row>
    <row r="282" spans="1:3">
      <c r="A282">
        <v>281</v>
      </c>
      <c r="B282">
        <v>10281</v>
      </c>
      <c r="C282">
        <v>20281</v>
      </c>
    </row>
    <row r="283" spans="1:3">
      <c r="A283">
        <v>282</v>
      </c>
      <c r="B283">
        <v>10282</v>
      </c>
      <c r="C283">
        <v>20282</v>
      </c>
    </row>
    <row r="284" spans="1:3">
      <c r="A284">
        <v>283</v>
      </c>
      <c r="B284">
        <v>10283</v>
      </c>
      <c r="C284">
        <v>20283</v>
      </c>
    </row>
    <row r="285" spans="1:3">
      <c r="A285">
        <v>284</v>
      </c>
      <c r="B285">
        <v>10284</v>
      </c>
      <c r="C285">
        <v>20284</v>
      </c>
    </row>
    <row r="286" spans="1:3">
      <c r="A286">
        <v>285</v>
      </c>
      <c r="B286">
        <v>10285</v>
      </c>
      <c r="C286">
        <v>20285</v>
      </c>
    </row>
    <row r="287" spans="1:3">
      <c r="A287">
        <v>286</v>
      </c>
      <c r="B287">
        <v>10286</v>
      </c>
      <c r="C287">
        <v>20286</v>
      </c>
    </row>
    <row r="288" spans="1:3">
      <c r="A288">
        <v>287</v>
      </c>
      <c r="B288">
        <v>10287</v>
      </c>
      <c r="C288">
        <v>20287</v>
      </c>
    </row>
    <row r="289" spans="1:3">
      <c r="A289">
        <v>288</v>
      </c>
      <c r="B289">
        <v>10288</v>
      </c>
      <c r="C289">
        <v>20288</v>
      </c>
    </row>
    <row r="290" spans="1:3">
      <c r="A290">
        <v>289</v>
      </c>
      <c r="B290">
        <v>10289</v>
      </c>
      <c r="C290">
        <v>20289</v>
      </c>
    </row>
    <row r="291" spans="1:3">
      <c r="A291">
        <v>290</v>
      </c>
      <c r="B291">
        <v>10290</v>
      </c>
      <c r="C291">
        <v>20290</v>
      </c>
    </row>
    <row r="292" spans="1:3">
      <c r="A292">
        <v>291</v>
      </c>
      <c r="B292">
        <v>10291</v>
      </c>
      <c r="C292">
        <v>20291</v>
      </c>
    </row>
    <row r="293" spans="1:3">
      <c r="A293">
        <v>292</v>
      </c>
      <c r="B293">
        <v>10292</v>
      </c>
      <c r="C293">
        <v>20292</v>
      </c>
    </row>
    <row r="294" spans="1:3">
      <c r="A294">
        <v>293</v>
      </c>
      <c r="B294">
        <v>10293</v>
      </c>
      <c r="C294">
        <v>20293</v>
      </c>
    </row>
    <row r="295" spans="1:3">
      <c r="A295">
        <v>294</v>
      </c>
      <c r="B295">
        <v>10294</v>
      </c>
      <c r="C295">
        <v>20294</v>
      </c>
    </row>
    <row r="296" spans="1:3">
      <c r="A296">
        <v>295</v>
      </c>
      <c r="B296">
        <v>10295</v>
      </c>
      <c r="C296">
        <v>20295</v>
      </c>
    </row>
    <row r="297" spans="1:3">
      <c r="A297">
        <v>296</v>
      </c>
      <c r="B297">
        <v>10296</v>
      </c>
      <c r="C297">
        <v>20296</v>
      </c>
    </row>
    <row r="298" spans="1:3">
      <c r="A298">
        <v>297</v>
      </c>
      <c r="B298">
        <v>10297</v>
      </c>
      <c r="C298">
        <v>20297</v>
      </c>
    </row>
    <row r="299" spans="1:3">
      <c r="A299">
        <v>298</v>
      </c>
      <c r="B299">
        <v>10298</v>
      </c>
      <c r="C299">
        <v>20298</v>
      </c>
    </row>
    <row r="300" spans="1:3">
      <c r="A300">
        <v>299</v>
      </c>
      <c r="B300">
        <v>10299</v>
      </c>
      <c r="C300">
        <v>20299</v>
      </c>
    </row>
    <row r="301" spans="1:3">
      <c r="A301">
        <v>300</v>
      </c>
      <c r="B301">
        <v>10300</v>
      </c>
      <c r="C301">
        <v>20300</v>
      </c>
    </row>
    <row r="302" spans="1:3">
      <c r="A302">
        <v>301</v>
      </c>
      <c r="B302">
        <v>10301</v>
      </c>
      <c r="C302">
        <v>20301</v>
      </c>
    </row>
    <row r="303" spans="1:3">
      <c r="A303">
        <v>302</v>
      </c>
      <c r="B303">
        <v>10302</v>
      </c>
      <c r="C303">
        <v>20302</v>
      </c>
    </row>
    <row r="304" spans="1:3">
      <c r="A304">
        <v>303</v>
      </c>
      <c r="B304">
        <v>10303</v>
      </c>
      <c r="C304">
        <v>20303</v>
      </c>
    </row>
    <row r="305" spans="1:3">
      <c r="A305">
        <v>304</v>
      </c>
      <c r="B305">
        <v>10304</v>
      </c>
      <c r="C305">
        <v>20304</v>
      </c>
    </row>
    <row r="306" spans="1:3">
      <c r="A306">
        <v>305</v>
      </c>
      <c r="B306">
        <v>10305</v>
      </c>
      <c r="C306">
        <v>20305</v>
      </c>
    </row>
    <row r="307" spans="1:3">
      <c r="A307">
        <v>306</v>
      </c>
      <c r="B307">
        <v>10306</v>
      </c>
      <c r="C307">
        <v>20306</v>
      </c>
    </row>
    <row r="308" spans="1:3">
      <c r="A308">
        <v>307</v>
      </c>
      <c r="B308">
        <v>10307</v>
      </c>
      <c r="C308">
        <v>20307</v>
      </c>
    </row>
    <row r="309" spans="1:3">
      <c r="A309">
        <v>308</v>
      </c>
      <c r="B309">
        <v>10308</v>
      </c>
      <c r="C309">
        <v>20308</v>
      </c>
    </row>
    <row r="310" spans="1:3">
      <c r="A310">
        <v>309</v>
      </c>
      <c r="B310">
        <v>10309</v>
      </c>
      <c r="C310">
        <v>20309</v>
      </c>
    </row>
    <row r="311" spans="1:3">
      <c r="A311">
        <v>310</v>
      </c>
      <c r="B311">
        <v>10310</v>
      </c>
      <c r="C311">
        <v>20310</v>
      </c>
    </row>
    <row r="312" spans="1:3">
      <c r="A312">
        <v>311</v>
      </c>
      <c r="B312">
        <v>10311</v>
      </c>
      <c r="C312">
        <v>20311</v>
      </c>
    </row>
    <row r="313" spans="1:3">
      <c r="A313">
        <v>312</v>
      </c>
      <c r="B313">
        <v>10312</v>
      </c>
      <c r="C313">
        <v>20312</v>
      </c>
    </row>
    <row r="314" spans="1:3">
      <c r="A314">
        <v>313</v>
      </c>
      <c r="B314">
        <v>10313</v>
      </c>
      <c r="C314">
        <v>20313</v>
      </c>
    </row>
    <row r="315" spans="1:3">
      <c r="A315">
        <v>314</v>
      </c>
      <c r="B315">
        <v>10314</v>
      </c>
      <c r="C315">
        <v>20314</v>
      </c>
    </row>
    <row r="316" spans="1:3">
      <c r="A316">
        <v>315</v>
      </c>
      <c r="B316">
        <v>10315</v>
      </c>
      <c r="C316">
        <v>20315</v>
      </c>
    </row>
    <row r="317" spans="1:3">
      <c r="A317">
        <v>316</v>
      </c>
      <c r="B317">
        <v>10316</v>
      </c>
      <c r="C317">
        <v>20316</v>
      </c>
    </row>
    <row r="318" spans="1:3">
      <c r="A318">
        <v>317</v>
      </c>
      <c r="B318">
        <v>10317</v>
      </c>
      <c r="C318">
        <v>20317</v>
      </c>
    </row>
    <row r="319" spans="1:3">
      <c r="A319">
        <v>318</v>
      </c>
      <c r="B319">
        <v>10318</v>
      </c>
      <c r="C319">
        <v>20318</v>
      </c>
    </row>
    <row r="320" spans="1:3">
      <c r="A320">
        <v>319</v>
      </c>
      <c r="B320">
        <v>10319</v>
      </c>
      <c r="C320">
        <v>20319</v>
      </c>
    </row>
    <row r="321" spans="1:3">
      <c r="A321">
        <v>320</v>
      </c>
      <c r="B321">
        <v>10320</v>
      </c>
      <c r="C321">
        <v>20320</v>
      </c>
    </row>
    <row r="322" spans="1:3">
      <c r="A322">
        <v>321</v>
      </c>
      <c r="B322">
        <v>10321</v>
      </c>
      <c r="C322">
        <v>20321</v>
      </c>
    </row>
    <row r="323" spans="1:3">
      <c r="A323">
        <v>322</v>
      </c>
      <c r="B323">
        <v>10322</v>
      </c>
      <c r="C323">
        <v>20322</v>
      </c>
    </row>
    <row r="324" spans="1:3">
      <c r="A324">
        <v>323</v>
      </c>
      <c r="B324">
        <v>10323</v>
      </c>
      <c r="C324">
        <v>20323</v>
      </c>
    </row>
    <row r="325" spans="1:3">
      <c r="A325">
        <v>324</v>
      </c>
      <c r="B325">
        <v>10324</v>
      </c>
      <c r="C325">
        <v>20324</v>
      </c>
    </row>
    <row r="326" spans="1:3">
      <c r="A326">
        <v>325</v>
      </c>
      <c r="B326">
        <v>10325</v>
      </c>
      <c r="C326">
        <v>20325</v>
      </c>
    </row>
    <row r="327" spans="1:3">
      <c r="A327">
        <v>326</v>
      </c>
      <c r="B327">
        <v>10326</v>
      </c>
      <c r="C327">
        <v>20326</v>
      </c>
    </row>
    <row r="328" spans="1:3">
      <c r="A328">
        <v>327</v>
      </c>
      <c r="B328">
        <v>10327</v>
      </c>
      <c r="C328">
        <v>20327</v>
      </c>
    </row>
    <row r="329" spans="1:3">
      <c r="A329">
        <v>328</v>
      </c>
      <c r="B329">
        <v>10328</v>
      </c>
      <c r="C329">
        <v>20328</v>
      </c>
    </row>
    <row r="330" spans="1:3">
      <c r="A330">
        <v>329</v>
      </c>
      <c r="B330">
        <v>10329</v>
      </c>
      <c r="C330">
        <v>20329</v>
      </c>
    </row>
    <row r="331" spans="1:3">
      <c r="A331">
        <v>330</v>
      </c>
      <c r="B331">
        <v>10330</v>
      </c>
      <c r="C331">
        <v>20330</v>
      </c>
    </row>
    <row r="332" spans="1:3">
      <c r="A332">
        <v>331</v>
      </c>
      <c r="B332">
        <v>10331</v>
      </c>
      <c r="C332">
        <v>20331</v>
      </c>
    </row>
    <row r="333" spans="1:3">
      <c r="A333">
        <v>332</v>
      </c>
      <c r="B333">
        <v>10332</v>
      </c>
      <c r="C333">
        <v>20332</v>
      </c>
    </row>
    <row r="334" spans="1:3">
      <c r="A334">
        <v>333</v>
      </c>
      <c r="B334">
        <v>10333</v>
      </c>
      <c r="C334">
        <v>20333</v>
      </c>
    </row>
    <row r="335" spans="1:3">
      <c r="A335">
        <v>334</v>
      </c>
      <c r="B335">
        <v>10334</v>
      </c>
      <c r="C335">
        <v>20334</v>
      </c>
    </row>
    <row r="336" spans="1:3">
      <c r="A336">
        <v>335</v>
      </c>
      <c r="B336">
        <v>10335</v>
      </c>
      <c r="C336">
        <v>20335</v>
      </c>
    </row>
    <row r="337" spans="1:3">
      <c r="A337">
        <v>336</v>
      </c>
      <c r="B337">
        <v>10336</v>
      </c>
      <c r="C337">
        <v>20336</v>
      </c>
    </row>
    <row r="338" spans="1:3">
      <c r="A338">
        <v>337</v>
      </c>
      <c r="B338">
        <v>10337</v>
      </c>
      <c r="C338">
        <v>20337</v>
      </c>
    </row>
    <row r="339" spans="1:3">
      <c r="A339">
        <v>338</v>
      </c>
      <c r="B339">
        <v>10338</v>
      </c>
      <c r="C339">
        <v>20338</v>
      </c>
    </row>
    <row r="340" spans="1:3">
      <c r="A340">
        <v>339</v>
      </c>
      <c r="B340">
        <v>10339</v>
      </c>
      <c r="C340">
        <v>20339</v>
      </c>
    </row>
    <row r="341" spans="1:3">
      <c r="A341">
        <v>340</v>
      </c>
      <c r="B341">
        <v>10340</v>
      </c>
      <c r="C341">
        <v>20340</v>
      </c>
    </row>
    <row r="342" spans="1:3">
      <c r="A342">
        <v>341</v>
      </c>
      <c r="B342">
        <v>10341</v>
      </c>
      <c r="C342">
        <v>20341</v>
      </c>
    </row>
    <row r="343" spans="1:3">
      <c r="A343">
        <v>342</v>
      </c>
      <c r="B343">
        <v>10342</v>
      </c>
      <c r="C343">
        <v>20342</v>
      </c>
    </row>
    <row r="344" spans="1:3">
      <c r="A344">
        <v>343</v>
      </c>
      <c r="B344">
        <v>10343</v>
      </c>
      <c r="C344">
        <v>20343</v>
      </c>
    </row>
    <row r="345" spans="1:3">
      <c r="A345">
        <v>344</v>
      </c>
      <c r="B345">
        <v>10344</v>
      </c>
      <c r="C345">
        <v>20344</v>
      </c>
    </row>
    <row r="346" spans="1:3">
      <c r="A346">
        <v>345</v>
      </c>
      <c r="B346">
        <v>10345</v>
      </c>
      <c r="C346">
        <v>20345</v>
      </c>
    </row>
    <row r="347" spans="1:3">
      <c r="A347">
        <v>346</v>
      </c>
      <c r="B347">
        <v>10346</v>
      </c>
      <c r="C347">
        <v>20346</v>
      </c>
    </row>
    <row r="348" spans="1:3">
      <c r="A348">
        <v>347</v>
      </c>
      <c r="B348">
        <v>10347</v>
      </c>
      <c r="C348">
        <v>20347</v>
      </c>
    </row>
    <row r="349" spans="1:3">
      <c r="A349">
        <v>348</v>
      </c>
      <c r="B349">
        <v>10348</v>
      </c>
      <c r="C349">
        <v>20348</v>
      </c>
    </row>
    <row r="350" spans="1:3">
      <c r="A350">
        <v>349</v>
      </c>
      <c r="B350">
        <v>10349</v>
      </c>
      <c r="C350">
        <v>20349</v>
      </c>
    </row>
    <row r="351" spans="1:3">
      <c r="A351">
        <v>350</v>
      </c>
      <c r="B351">
        <v>10350</v>
      </c>
      <c r="C351">
        <v>20350</v>
      </c>
    </row>
    <row r="352" spans="1:3">
      <c r="A352">
        <v>351</v>
      </c>
      <c r="B352">
        <v>10351</v>
      </c>
      <c r="C352">
        <v>20351</v>
      </c>
    </row>
    <row r="353" spans="1:3">
      <c r="A353">
        <v>352</v>
      </c>
      <c r="B353">
        <v>10352</v>
      </c>
      <c r="C353">
        <v>20352</v>
      </c>
    </row>
    <row r="354" spans="1:3">
      <c r="A354">
        <v>353</v>
      </c>
      <c r="B354">
        <v>10353</v>
      </c>
      <c r="C354">
        <v>20353</v>
      </c>
    </row>
    <row r="355" spans="1:3">
      <c r="A355">
        <v>354</v>
      </c>
      <c r="B355">
        <v>10354</v>
      </c>
      <c r="C355">
        <v>20354</v>
      </c>
    </row>
    <row r="356" spans="1:3">
      <c r="A356">
        <v>355</v>
      </c>
      <c r="B356">
        <v>10355</v>
      </c>
      <c r="C356">
        <v>20355</v>
      </c>
    </row>
    <row r="357" spans="1:3">
      <c r="A357">
        <v>356</v>
      </c>
      <c r="B357">
        <v>10356</v>
      </c>
      <c r="C357">
        <v>20356</v>
      </c>
    </row>
    <row r="358" spans="1:3">
      <c r="A358">
        <v>357</v>
      </c>
      <c r="B358">
        <v>10357</v>
      </c>
      <c r="C358">
        <v>20357</v>
      </c>
    </row>
    <row r="359" spans="1:3">
      <c r="A359">
        <v>358</v>
      </c>
      <c r="B359">
        <v>10358</v>
      </c>
      <c r="C359">
        <v>20358</v>
      </c>
    </row>
    <row r="360" spans="1:3">
      <c r="A360">
        <v>359</v>
      </c>
      <c r="B360">
        <v>10359</v>
      </c>
      <c r="C360">
        <v>20359</v>
      </c>
    </row>
    <row r="361" spans="1:3">
      <c r="A361">
        <v>360</v>
      </c>
      <c r="B361">
        <v>10360</v>
      </c>
      <c r="C361">
        <v>20360</v>
      </c>
    </row>
    <row r="362" spans="1:3">
      <c r="A362">
        <v>361</v>
      </c>
      <c r="B362">
        <v>10361</v>
      </c>
      <c r="C362">
        <v>20361</v>
      </c>
    </row>
    <row r="363" spans="1:3">
      <c r="A363">
        <v>362</v>
      </c>
      <c r="B363">
        <v>10362</v>
      </c>
      <c r="C363">
        <v>20362</v>
      </c>
    </row>
    <row r="364" spans="1:3">
      <c r="A364">
        <v>363</v>
      </c>
      <c r="B364">
        <v>10363</v>
      </c>
      <c r="C364">
        <v>20363</v>
      </c>
    </row>
    <row r="365" spans="1:3">
      <c r="A365">
        <v>364</v>
      </c>
      <c r="B365">
        <v>10364</v>
      </c>
      <c r="C365">
        <v>20364</v>
      </c>
    </row>
    <row r="366" spans="1:3">
      <c r="A366">
        <v>365</v>
      </c>
      <c r="B366">
        <v>10365</v>
      </c>
      <c r="C366">
        <v>20365</v>
      </c>
    </row>
    <row r="367" spans="1:3">
      <c r="A367">
        <v>366</v>
      </c>
      <c r="B367">
        <v>10366</v>
      </c>
      <c r="C367">
        <v>20366</v>
      </c>
    </row>
    <row r="368" spans="1:3">
      <c r="A368">
        <v>367</v>
      </c>
      <c r="B368">
        <v>10367</v>
      </c>
      <c r="C368">
        <v>20367</v>
      </c>
    </row>
    <row r="369" spans="1:3">
      <c r="A369">
        <v>368</v>
      </c>
      <c r="B369">
        <v>10368</v>
      </c>
      <c r="C369">
        <v>20368</v>
      </c>
    </row>
    <row r="370" spans="1:3">
      <c r="A370">
        <v>369</v>
      </c>
      <c r="B370">
        <v>10369</v>
      </c>
      <c r="C370">
        <v>20369</v>
      </c>
    </row>
    <row r="371" spans="1:3">
      <c r="A371">
        <v>370</v>
      </c>
      <c r="B371">
        <v>10370</v>
      </c>
      <c r="C371">
        <v>20370</v>
      </c>
    </row>
    <row r="372" spans="1:3">
      <c r="A372">
        <v>371</v>
      </c>
      <c r="B372">
        <v>10371</v>
      </c>
      <c r="C372">
        <v>20371</v>
      </c>
    </row>
    <row r="373" spans="1:3">
      <c r="A373">
        <v>372</v>
      </c>
      <c r="B373">
        <v>10372</v>
      </c>
      <c r="C373">
        <v>20372</v>
      </c>
    </row>
    <row r="374" spans="1:3">
      <c r="A374">
        <v>373</v>
      </c>
      <c r="B374">
        <v>10373</v>
      </c>
      <c r="C374">
        <v>20373</v>
      </c>
    </row>
    <row r="375" spans="1:3">
      <c r="A375">
        <v>374</v>
      </c>
      <c r="B375">
        <v>10374</v>
      </c>
      <c r="C375">
        <v>20374</v>
      </c>
    </row>
    <row r="376" spans="1:3">
      <c r="A376">
        <v>375</v>
      </c>
      <c r="B376">
        <v>10375</v>
      </c>
      <c r="C376">
        <v>20375</v>
      </c>
    </row>
    <row r="377" spans="1:3">
      <c r="A377">
        <v>376</v>
      </c>
      <c r="B377">
        <v>10376</v>
      </c>
      <c r="C377">
        <v>20376</v>
      </c>
    </row>
    <row r="378" spans="1:3">
      <c r="A378">
        <v>377</v>
      </c>
      <c r="B378">
        <v>10377</v>
      </c>
      <c r="C378">
        <v>20377</v>
      </c>
    </row>
    <row r="379" spans="1:3">
      <c r="A379">
        <v>378</v>
      </c>
      <c r="B379">
        <v>10378</v>
      </c>
      <c r="C379">
        <v>20378</v>
      </c>
    </row>
    <row r="380" spans="1:3">
      <c r="A380">
        <v>379</v>
      </c>
      <c r="B380">
        <v>10379</v>
      </c>
      <c r="C380">
        <v>20379</v>
      </c>
    </row>
    <row r="381" spans="1:3">
      <c r="A381">
        <v>380</v>
      </c>
      <c r="B381">
        <v>10380</v>
      </c>
      <c r="C381">
        <v>20380</v>
      </c>
    </row>
    <row r="382" spans="1:3">
      <c r="A382">
        <v>381</v>
      </c>
      <c r="B382">
        <v>10381</v>
      </c>
      <c r="C382">
        <v>20381</v>
      </c>
    </row>
    <row r="383" spans="1:3">
      <c r="A383">
        <v>382</v>
      </c>
      <c r="B383">
        <v>10382</v>
      </c>
      <c r="C383">
        <v>20382</v>
      </c>
    </row>
    <row r="384" spans="1:3">
      <c r="A384">
        <v>383</v>
      </c>
      <c r="B384">
        <v>10383</v>
      </c>
      <c r="C384">
        <v>20383</v>
      </c>
    </row>
    <row r="385" spans="1:3">
      <c r="A385">
        <v>384</v>
      </c>
      <c r="B385">
        <v>10384</v>
      </c>
      <c r="C385">
        <v>20384</v>
      </c>
    </row>
    <row r="386" spans="1:3">
      <c r="A386">
        <v>385</v>
      </c>
      <c r="B386">
        <v>10385</v>
      </c>
      <c r="C386">
        <v>20385</v>
      </c>
    </row>
    <row r="387" spans="1:3">
      <c r="A387">
        <v>386</v>
      </c>
      <c r="B387">
        <v>10386</v>
      </c>
      <c r="C387">
        <v>20386</v>
      </c>
    </row>
    <row r="388" spans="1:3">
      <c r="A388">
        <v>387</v>
      </c>
      <c r="B388">
        <v>10387</v>
      </c>
      <c r="C388">
        <v>20387</v>
      </c>
    </row>
    <row r="389" spans="1:3">
      <c r="A389">
        <v>388</v>
      </c>
      <c r="B389">
        <v>10388</v>
      </c>
      <c r="C389">
        <v>20388</v>
      </c>
    </row>
    <row r="390" spans="1:3">
      <c r="A390">
        <v>389</v>
      </c>
      <c r="B390">
        <v>10389</v>
      </c>
      <c r="C390">
        <v>20389</v>
      </c>
    </row>
    <row r="391" spans="1:3">
      <c r="A391">
        <v>390</v>
      </c>
      <c r="B391">
        <v>10390</v>
      </c>
      <c r="C391">
        <v>20390</v>
      </c>
    </row>
    <row r="392" spans="1:3">
      <c r="A392">
        <v>391</v>
      </c>
      <c r="B392">
        <v>10391</v>
      </c>
      <c r="C392">
        <v>20391</v>
      </c>
    </row>
    <row r="393" spans="1:3">
      <c r="A393">
        <v>392</v>
      </c>
      <c r="B393">
        <v>10392</v>
      </c>
      <c r="C393">
        <v>20392</v>
      </c>
    </row>
    <row r="394" spans="1:3">
      <c r="A394">
        <v>393</v>
      </c>
      <c r="B394">
        <v>10393</v>
      </c>
      <c r="C394">
        <v>20393</v>
      </c>
    </row>
    <row r="395" spans="1:3">
      <c r="A395">
        <v>394</v>
      </c>
      <c r="B395">
        <v>10394</v>
      </c>
      <c r="C395">
        <v>20394</v>
      </c>
    </row>
    <row r="396" spans="1:3">
      <c r="A396">
        <v>395</v>
      </c>
      <c r="B396">
        <v>10395</v>
      </c>
      <c r="C396">
        <v>20395</v>
      </c>
    </row>
    <row r="397" spans="1:3">
      <c r="A397">
        <v>396</v>
      </c>
      <c r="B397">
        <v>10396</v>
      </c>
      <c r="C397">
        <v>20396</v>
      </c>
    </row>
    <row r="398" spans="1:3">
      <c r="A398">
        <v>397</v>
      </c>
      <c r="B398">
        <v>10397</v>
      </c>
      <c r="C398">
        <v>20397</v>
      </c>
    </row>
    <row r="399" spans="1:3">
      <c r="A399">
        <v>398</v>
      </c>
      <c r="B399">
        <v>10398</v>
      </c>
      <c r="C399">
        <v>20398</v>
      </c>
    </row>
    <row r="400" spans="1:3">
      <c r="A400">
        <v>399</v>
      </c>
      <c r="B400">
        <v>10399</v>
      </c>
      <c r="C400">
        <v>20399</v>
      </c>
    </row>
    <row r="401" spans="1:3">
      <c r="A401">
        <v>400</v>
      </c>
      <c r="B401">
        <v>10400</v>
      </c>
      <c r="C401">
        <v>20400</v>
      </c>
    </row>
    <row r="402" spans="1:3">
      <c r="A402">
        <v>401</v>
      </c>
      <c r="B402">
        <v>10401</v>
      </c>
      <c r="C402">
        <v>20401</v>
      </c>
    </row>
    <row r="403" spans="1:3">
      <c r="A403">
        <v>402</v>
      </c>
      <c r="B403">
        <v>10402</v>
      </c>
      <c r="C403">
        <v>20402</v>
      </c>
    </row>
    <row r="404" spans="1:3">
      <c r="A404">
        <v>403</v>
      </c>
      <c r="B404">
        <v>10403</v>
      </c>
      <c r="C404">
        <v>20403</v>
      </c>
    </row>
    <row r="405" spans="1:3">
      <c r="A405">
        <v>404</v>
      </c>
      <c r="B405">
        <v>10404</v>
      </c>
      <c r="C405">
        <v>20404</v>
      </c>
    </row>
    <row r="406" spans="1:3">
      <c r="A406">
        <v>405</v>
      </c>
      <c r="B406">
        <v>10405</v>
      </c>
      <c r="C406">
        <v>20405</v>
      </c>
    </row>
    <row r="407" spans="1:3">
      <c r="A407">
        <v>406</v>
      </c>
      <c r="B407">
        <v>10406</v>
      </c>
      <c r="C407">
        <v>20406</v>
      </c>
    </row>
    <row r="408" spans="1:3">
      <c r="A408">
        <v>407</v>
      </c>
      <c r="B408">
        <v>10407</v>
      </c>
      <c r="C408">
        <v>20407</v>
      </c>
    </row>
    <row r="409" spans="1:3">
      <c r="A409">
        <v>408</v>
      </c>
      <c r="B409">
        <v>10408</v>
      </c>
      <c r="C409">
        <v>20408</v>
      </c>
    </row>
    <row r="410" spans="1:3">
      <c r="A410">
        <v>409</v>
      </c>
      <c r="B410">
        <v>10409</v>
      </c>
      <c r="C410">
        <v>20409</v>
      </c>
    </row>
    <row r="411" spans="1:3">
      <c r="A411">
        <v>410</v>
      </c>
      <c r="B411">
        <v>10410</v>
      </c>
      <c r="C411">
        <v>20410</v>
      </c>
    </row>
    <row r="412" spans="1:3">
      <c r="A412">
        <v>411</v>
      </c>
      <c r="B412">
        <v>10411</v>
      </c>
      <c r="C412">
        <v>20411</v>
      </c>
    </row>
    <row r="413" spans="1:3">
      <c r="A413">
        <v>412</v>
      </c>
      <c r="B413">
        <v>10412</v>
      </c>
      <c r="C413">
        <v>20412</v>
      </c>
    </row>
    <row r="414" spans="1:3">
      <c r="A414">
        <v>413</v>
      </c>
      <c r="B414">
        <v>10413</v>
      </c>
      <c r="C414">
        <v>20413</v>
      </c>
    </row>
    <row r="415" spans="1:3">
      <c r="A415">
        <v>414</v>
      </c>
      <c r="B415">
        <v>10414</v>
      </c>
      <c r="C415">
        <v>20414</v>
      </c>
    </row>
    <row r="416" spans="1:3">
      <c r="A416">
        <v>415</v>
      </c>
      <c r="B416">
        <v>10415</v>
      </c>
      <c r="C416">
        <v>20415</v>
      </c>
    </row>
    <row r="417" spans="1:3">
      <c r="A417">
        <v>416</v>
      </c>
      <c r="B417">
        <v>10416</v>
      </c>
      <c r="C417">
        <v>20416</v>
      </c>
    </row>
    <row r="418" spans="1:3">
      <c r="A418">
        <v>417</v>
      </c>
      <c r="B418">
        <v>10417</v>
      </c>
      <c r="C418">
        <v>20417</v>
      </c>
    </row>
    <row r="419" spans="1:3">
      <c r="A419">
        <v>418</v>
      </c>
      <c r="B419">
        <v>10418</v>
      </c>
      <c r="C419">
        <v>20418</v>
      </c>
    </row>
    <row r="420" spans="1:3">
      <c r="A420">
        <v>419</v>
      </c>
      <c r="B420">
        <v>10419</v>
      </c>
      <c r="C420">
        <v>20419</v>
      </c>
    </row>
    <row r="421" spans="1:3">
      <c r="A421">
        <v>420</v>
      </c>
      <c r="B421">
        <v>10420</v>
      </c>
      <c r="C421">
        <v>20420</v>
      </c>
    </row>
    <row r="422" spans="1:3">
      <c r="A422">
        <v>421</v>
      </c>
      <c r="B422">
        <v>10421</v>
      </c>
      <c r="C422">
        <v>20421</v>
      </c>
    </row>
    <row r="423" spans="1:3">
      <c r="A423">
        <v>422</v>
      </c>
      <c r="B423">
        <v>10422</v>
      </c>
      <c r="C423">
        <v>20422</v>
      </c>
    </row>
    <row r="424" spans="1:3">
      <c r="A424">
        <v>423</v>
      </c>
      <c r="B424">
        <v>10423</v>
      </c>
      <c r="C424">
        <v>20423</v>
      </c>
    </row>
    <row r="425" spans="1:3">
      <c r="A425">
        <v>424</v>
      </c>
      <c r="B425">
        <v>10424</v>
      </c>
      <c r="C425">
        <v>20424</v>
      </c>
    </row>
    <row r="426" spans="1:3">
      <c r="A426">
        <v>425</v>
      </c>
      <c r="B426">
        <v>10425</v>
      </c>
      <c r="C426">
        <v>20425</v>
      </c>
    </row>
    <row r="427" spans="1:3">
      <c r="A427">
        <v>426</v>
      </c>
      <c r="B427">
        <v>10426</v>
      </c>
      <c r="C427">
        <v>20426</v>
      </c>
    </row>
    <row r="428" spans="1:3">
      <c r="A428">
        <v>427</v>
      </c>
      <c r="B428">
        <v>10427</v>
      </c>
      <c r="C428">
        <v>20427</v>
      </c>
    </row>
    <row r="429" spans="1:3">
      <c r="A429">
        <v>428</v>
      </c>
      <c r="B429">
        <v>10428</v>
      </c>
      <c r="C429">
        <v>20428</v>
      </c>
    </row>
    <row r="430" spans="1:3">
      <c r="A430">
        <v>429</v>
      </c>
      <c r="B430">
        <v>10429</v>
      </c>
      <c r="C430">
        <v>20429</v>
      </c>
    </row>
    <row r="431" spans="1:3">
      <c r="A431">
        <v>430</v>
      </c>
      <c r="B431">
        <v>10430</v>
      </c>
      <c r="C431">
        <v>20430</v>
      </c>
    </row>
    <row r="432" spans="1:3">
      <c r="A432">
        <v>431</v>
      </c>
      <c r="B432">
        <v>10431</v>
      </c>
      <c r="C432">
        <v>20431</v>
      </c>
    </row>
    <row r="433" spans="1:3">
      <c r="A433">
        <v>432</v>
      </c>
      <c r="B433">
        <v>10432</v>
      </c>
      <c r="C433">
        <v>20432</v>
      </c>
    </row>
    <row r="434" spans="1:3">
      <c r="A434">
        <v>433</v>
      </c>
      <c r="B434">
        <v>10433</v>
      </c>
      <c r="C434">
        <v>20433</v>
      </c>
    </row>
    <row r="435" spans="1:3">
      <c r="A435">
        <v>434</v>
      </c>
      <c r="B435">
        <v>10434</v>
      </c>
      <c r="C435">
        <v>20434</v>
      </c>
    </row>
    <row r="436" spans="1:3">
      <c r="A436">
        <v>435</v>
      </c>
      <c r="B436">
        <v>10435</v>
      </c>
      <c r="C436">
        <v>20435</v>
      </c>
    </row>
    <row r="437" spans="1:3">
      <c r="A437">
        <v>436</v>
      </c>
      <c r="B437">
        <v>10436</v>
      </c>
      <c r="C437">
        <v>20436</v>
      </c>
    </row>
    <row r="438" spans="1:3">
      <c r="A438">
        <v>437</v>
      </c>
      <c r="B438">
        <v>10437</v>
      </c>
      <c r="C438">
        <v>20437</v>
      </c>
    </row>
    <row r="439" spans="1:3">
      <c r="A439">
        <v>438</v>
      </c>
      <c r="B439">
        <v>10438</v>
      </c>
      <c r="C439">
        <v>20438</v>
      </c>
    </row>
    <row r="440" spans="1:3">
      <c r="A440">
        <v>439</v>
      </c>
      <c r="B440">
        <v>10439</v>
      </c>
      <c r="C440">
        <v>20439</v>
      </c>
    </row>
    <row r="441" spans="1:3">
      <c r="A441">
        <v>440</v>
      </c>
      <c r="B441">
        <v>10440</v>
      </c>
      <c r="C441">
        <v>20440</v>
      </c>
    </row>
    <row r="442" spans="1:3">
      <c r="A442">
        <v>441</v>
      </c>
      <c r="B442">
        <v>10441</v>
      </c>
      <c r="C442">
        <v>20441</v>
      </c>
    </row>
    <row r="443" spans="1:3">
      <c r="A443">
        <v>442</v>
      </c>
      <c r="B443">
        <v>10442</v>
      </c>
      <c r="C443">
        <v>20442</v>
      </c>
    </row>
    <row r="444" spans="1:3">
      <c r="A444">
        <v>443</v>
      </c>
      <c r="B444">
        <v>10443</v>
      </c>
      <c r="C444">
        <v>20443</v>
      </c>
    </row>
    <row r="445" spans="1:3">
      <c r="A445">
        <v>444</v>
      </c>
      <c r="B445">
        <v>10444</v>
      </c>
      <c r="C445">
        <v>20444</v>
      </c>
    </row>
    <row r="446" spans="1:3">
      <c r="A446">
        <v>445</v>
      </c>
      <c r="B446">
        <v>10445</v>
      </c>
      <c r="C446">
        <v>20445</v>
      </c>
    </row>
    <row r="447" spans="1:3">
      <c r="A447">
        <v>446</v>
      </c>
      <c r="B447">
        <v>10446</v>
      </c>
      <c r="C447">
        <v>20446</v>
      </c>
    </row>
    <row r="448" spans="1:3">
      <c r="A448">
        <v>447</v>
      </c>
      <c r="B448">
        <v>10447</v>
      </c>
      <c r="C448">
        <v>20447</v>
      </c>
    </row>
    <row r="449" spans="1:3">
      <c r="A449">
        <v>448</v>
      </c>
      <c r="B449">
        <v>10448</v>
      </c>
      <c r="C449">
        <v>20448</v>
      </c>
    </row>
    <row r="450" spans="1:3">
      <c r="A450">
        <v>449</v>
      </c>
      <c r="B450">
        <v>10449</v>
      </c>
      <c r="C450">
        <v>20449</v>
      </c>
    </row>
    <row r="451" spans="1:3">
      <c r="A451">
        <v>450</v>
      </c>
      <c r="B451">
        <v>10450</v>
      </c>
      <c r="C451">
        <v>20450</v>
      </c>
    </row>
    <row r="452" spans="1:3">
      <c r="A452">
        <v>451</v>
      </c>
      <c r="B452">
        <v>10451</v>
      </c>
      <c r="C452">
        <v>20451</v>
      </c>
    </row>
    <row r="453" spans="1:3">
      <c r="A453">
        <v>452</v>
      </c>
      <c r="B453">
        <v>10452</v>
      </c>
      <c r="C453">
        <v>20452</v>
      </c>
    </row>
    <row r="454" spans="1:3">
      <c r="A454">
        <v>453</v>
      </c>
      <c r="B454">
        <v>10453</v>
      </c>
      <c r="C454">
        <v>20453</v>
      </c>
    </row>
    <row r="455" spans="1:3">
      <c r="A455">
        <v>454</v>
      </c>
      <c r="B455">
        <v>10454</v>
      </c>
      <c r="C455">
        <v>20454</v>
      </c>
    </row>
    <row r="456" spans="1:3">
      <c r="A456">
        <v>455</v>
      </c>
      <c r="B456">
        <v>10455</v>
      </c>
      <c r="C456">
        <v>20455</v>
      </c>
    </row>
    <row r="457" spans="1:3">
      <c r="A457">
        <v>456</v>
      </c>
      <c r="B457">
        <v>10456</v>
      </c>
      <c r="C457">
        <v>20456</v>
      </c>
    </row>
    <row r="458" spans="1:3">
      <c r="A458">
        <v>457</v>
      </c>
      <c r="B458">
        <v>10457</v>
      </c>
      <c r="C458">
        <v>20457</v>
      </c>
    </row>
    <row r="459" spans="1:3">
      <c r="A459">
        <v>458</v>
      </c>
      <c r="B459">
        <v>10458</v>
      </c>
      <c r="C459">
        <v>20458</v>
      </c>
    </row>
    <row r="460" spans="1:3">
      <c r="A460">
        <v>459</v>
      </c>
      <c r="B460">
        <v>10459</v>
      </c>
      <c r="C460">
        <v>20459</v>
      </c>
    </row>
    <row r="461" spans="1:3">
      <c r="A461">
        <v>460</v>
      </c>
      <c r="B461">
        <v>10460</v>
      </c>
      <c r="C461">
        <v>20460</v>
      </c>
    </row>
    <row r="462" spans="1:3">
      <c r="A462">
        <v>461</v>
      </c>
      <c r="B462">
        <v>10461</v>
      </c>
      <c r="C462">
        <v>20461</v>
      </c>
    </row>
    <row r="463" spans="1:3">
      <c r="A463">
        <v>462</v>
      </c>
      <c r="B463">
        <v>10462</v>
      </c>
      <c r="C463">
        <v>20462</v>
      </c>
    </row>
    <row r="464" spans="1:3">
      <c r="A464">
        <v>463</v>
      </c>
      <c r="B464">
        <v>10463</v>
      </c>
      <c r="C464">
        <v>20463</v>
      </c>
    </row>
    <row r="465" spans="1:3">
      <c r="A465">
        <v>464</v>
      </c>
      <c r="B465">
        <v>10464</v>
      </c>
      <c r="C465">
        <v>20464</v>
      </c>
    </row>
    <row r="466" spans="1:3">
      <c r="A466">
        <v>465</v>
      </c>
      <c r="B466">
        <v>10465</v>
      </c>
      <c r="C466">
        <v>20465</v>
      </c>
    </row>
    <row r="467" spans="1:3">
      <c r="A467">
        <v>466</v>
      </c>
      <c r="B467">
        <v>10466</v>
      </c>
      <c r="C467">
        <v>20466</v>
      </c>
    </row>
    <row r="468" spans="1:3">
      <c r="A468">
        <v>467</v>
      </c>
      <c r="B468">
        <v>10467</v>
      </c>
      <c r="C468">
        <v>20467</v>
      </c>
    </row>
    <row r="469" spans="1:3">
      <c r="A469">
        <v>468</v>
      </c>
      <c r="B469">
        <v>10468</v>
      </c>
      <c r="C469">
        <v>20468</v>
      </c>
    </row>
    <row r="470" spans="1:3">
      <c r="A470">
        <v>469</v>
      </c>
      <c r="B470">
        <v>10469</v>
      </c>
      <c r="C470">
        <v>20469</v>
      </c>
    </row>
    <row r="471" spans="1:3">
      <c r="A471">
        <v>470</v>
      </c>
      <c r="B471">
        <v>10470</v>
      </c>
      <c r="C471">
        <v>20470</v>
      </c>
    </row>
    <row r="472" spans="1:3">
      <c r="A472">
        <v>471</v>
      </c>
      <c r="B472">
        <v>10471</v>
      </c>
      <c r="C472">
        <v>20471</v>
      </c>
    </row>
    <row r="473" spans="1:3">
      <c r="A473">
        <v>472</v>
      </c>
      <c r="B473">
        <v>10472</v>
      </c>
      <c r="C473">
        <v>20472</v>
      </c>
    </row>
    <row r="474" spans="1:3">
      <c r="A474">
        <v>473</v>
      </c>
      <c r="B474">
        <v>10473</v>
      </c>
      <c r="C474">
        <v>20473</v>
      </c>
    </row>
    <row r="475" spans="1:3">
      <c r="A475">
        <v>474</v>
      </c>
      <c r="B475">
        <v>10474</v>
      </c>
      <c r="C475">
        <v>20474</v>
      </c>
    </row>
    <row r="476" spans="1:3">
      <c r="A476">
        <v>475</v>
      </c>
      <c r="B476">
        <v>10475</v>
      </c>
      <c r="C476">
        <v>20475</v>
      </c>
    </row>
    <row r="477" spans="1:3">
      <c r="A477">
        <v>476</v>
      </c>
      <c r="B477">
        <v>10476</v>
      </c>
      <c r="C477">
        <v>20476</v>
      </c>
    </row>
    <row r="478" spans="1:3">
      <c r="A478">
        <v>477</v>
      </c>
      <c r="B478">
        <v>10477</v>
      </c>
      <c r="C478">
        <v>20477</v>
      </c>
    </row>
    <row r="479" spans="1:3">
      <c r="A479">
        <v>478</v>
      </c>
      <c r="B479">
        <v>10478</v>
      </c>
      <c r="C479">
        <v>20478</v>
      </c>
    </row>
    <row r="480" spans="1:3">
      <c r="A480">
        <v>479</v>
      </c>
      <c r="B480">
        <v>10479</v>
      </c>
      <c r="C480">
        <v>20479</v>
      </c>
    </row>
    <row r="481" spans="1:3">
      <c r="A481">
        <v>480</v>
      </c>
      <c r="B481">
        <v>10480</v>
      </c>
      <c r="C481">
        <v>20480</v>
      </c>
    </row>
    <row r="482" spans="1:3">
      <c r="A482">
        <v>481</v>
      </c>
      <c r="B482">
        <v>10481</v>
      </c>
      <c r="C482">
        <v>20481</v>
      </c>
    </row>
    <row r="483" spans="1:3">
      <c r="A483">
        <v>482</v>
      </c>
      <c r="B483">
        <v>10482</v>
      </c>
      <c r="C483">
        <v>20482</v>
      </c>
    </row>
    <row r="484" spans="1:3">
      <c r="A484">
        <v>483</v>
      </c>
      <c r="B484">
        <v>10483</v>
      </c>
      <c r="C484">
        <v>20483</v>
      </c>
    </row>
    <row r="485" spans="1:3">
      <c r="A485">
        <v>484</v>
      </c>
      <c r="B485">
        <v>10484</v>
      </c>
      <c r="C485">
        <v>20484</v>
      </c>
    </row>
    <row r="486" spans="1:3">
      <c r="A486">
        <v>485</v>
      </c>
      <c r="B486">
        <v>10485</v>
      </c>
      <c r="C486">
        <v>20485</v>
      </c>
    </row>
    <row r="487" spans="1:3">
      <c r="A487">
        <v>486</v>
      </c>
      <c r="B487">
        <v>10486</v>
      </c>
      <c r="C487">
        <v>20486</v>
      </c>
    </row>
    <row r="488" spans="1:3">
      <c r="A488">
        <v>487</v>
      </c>
      <c r="B488">
        <v>10487</v>
      </c>
      <c r="C488">
        <v>20487</v>
      </c>
    </row>
    <row r="489" spans="1:3">
      <c r="A489">
        <v>488</v>
      </c>
      <c r="B489">
        <v>10488</v>
      </c>
      <c r="C489">
        <v>20488</v>
      </c>
    </row>
    <row r="490" spans="1:3">
      <c r="A490">
        <v>489</v>
      </c>
      <c r="B490">
        <v>10489</v>
      </c>
      <c r="C490">
        <v>20489</v>
      </c>
    </row>
    <row r="491" spans="1:3">
      <c r="A491">
        <v>490</v>
      </c>
      <c r="B491">
        <v>10490</v>
      </c>
      <c r="C491">
        <v>20490</v>
      </c>
    </row>
    <row r="492" spans="1:3">
      <c r="A492">
        <v>491</v>
      </c>
      <c r="B492">
        <v>10491</v>
      </c>
      <c r="C492">
        <v>20491</v>
      </c>
    </row>
    <row r="493" spans="1:3">
      <c r="A493">
        <v>492</v>
      </c>
      <c r="B493">
        <v>10492</v>
      </c>
      <c r="C493">
        <v>20492</v>
      </c>
    </row>
    <row r="494" spans="1:3">
      <c r="A494">
        <v>493</v>
      </c>
      <c r="B494">
        <v>10493</v>
      </c>
      <c r="C494">
        <v>20493</v>
      </c>
    </row>
    <row r="495" spans="1:3">
      <c r="A495">
        <v>494</v>
      </c>
      <c r="B495">
        <v>10494</v>
      </c>
      <c r="C495">
        <v>20494</v>
      </c>
    </row>
    <row r="496" spans="1:3">
      <c r="A496">
        <v>495</v>
      </c>
      <c r="B496">
        <v>10495</v>
      </c>
      <c r="C496">
        <v>20495</v>
      </c>
    </row>
    <row r="497" spans="1:3">
      <c r="A497">
        <v>496</v>
      </c>
      <c r="B497">
        <v>10496</v>
      </c>
      <c r="C497">
        <v>20496</v>
      </c>
    </row>
    <row r="498" spans="1:3">
      <c r="A498">
        <v>497</v>
      </c>
      <c r="B498">
        <v>10497</v>
      </c>
      <c r="C498">
        <v>20497</v>
      </c>
    </row>
    <row r="499" spans="1:3">
      <c r="A499">
        <v>498</v>
      </c>
      <c r="B499">
        <v>10498</v>
      </c>
      <c r="C499">
        <v>20498</v>
      </c>
    </row>
    <row r="500" spans="1:3">
      <c r="A500">
        <v>499</v>
      </c>
      <c r="B500">
        <v>10499</v>
      </c>
      <c r="C500">
        <v>20499</v>
      </c>
    </row>
    <row r="501" spans="1:3">
      <c r="A501">
        <v>500</v>
      </c>
      <c r="B501">
        <v>10500</v>
      </c>
      <c r="C501">
        <v>20500</v>
      </c>
    </row>
    <row r="502" spans="1:3">
      <c r="A502">
        <v>501</v>
      </c>
      <c r="B502">
        <v>10501</v>
      </c>
      <c r="C502">
        <v>20501</v>
      </c>
    </row>
    <row r="503" spans="1:3">
      <c r="A503">
        <v>502</v>
      </c>
      <c r="B503">
        <v>10502</v>
      </c>
      <c r="C503">
        <v>20502</v>
      </c>
    </row>
    <row r="504" spans="1:3">
      <c r="A504">
        <v>503</v>
      </c>
      <c r="B504">
        <v>10503</v>
      </c>
      <c r="C504">
        <v>20503</v>
      </c>
    </row>
    <row r="505" spans="1:3">
      <c r="A505">
        <v>504</v>
      </c>
      <c r="B505">
        <v>10504</v>
      </c>
      <c r="C505">
        <v>20504</v>
      </c>
    </row>
    <row r="506" spans="1:3">
      <c r="A506">
        <v>505</v>
      </c>
      <c r="B506">
        <v>10505</v>
      </c>
      <c r="C506">
        <v>20505</v>
      </c>
    </row>
    <row r="507" spans="1:3">
      <c r="A507">
        <v>506</v>
      </c>
      <c r="B507">
        <v>10506</v>
      </c>
      <c r="C507">
        <v>20506</v>
      </c>
    </row>
    <row r="508" spans="1:3">
      <c r="A508">
        <v>507</v>
      </c>
      <c r="B508">
        <v>10507</v>
      </c>
      <c r="C508">
        <v>20507</v>
      </c>
    </row>
    <row r="509" spans="1:3">
      <c r="A509">
        <v>508</v>
      </c>
      <c r="B509">
        <v>10508</v>
      </c>
      <c r="C509">
        <v>20508</v>
      </c>
    </row>
    <row r="510" spans="1:3">
      <c r="A510">
        <v>509</v>
      </c>
      <c r="B510">
        <v>10509</v>
      </c>
      <c r="C510">
        <v>20509</v>
      </c>
    </row>
    <row r="511" spans="1:3">
      <c r="A511">
        <v>510</v>
      </c>
      <c r="B511">
        <v>10510</v>
      </c>
      <c r="C511">
        <v>20510</v>
      </c>
    </row>
    <row r="512" spans="1:3">
      <c r="A512">
        <v>511</v>
      </c>
      <c r="B512">
        <v>10511</v>
      </c>
      <c r="C512">
        <v>20511</v>
      </c>
    </row>
    <row r="513" spans="1:3">
      <c r="A513">
        <v>512</v>
      </c>
      <c r="B513">
        <v>10512</v>
      </c>
      <c r="C513">
        <v>20512</v>
      </c>
    </row>
    <row r="514" spans="1:3">
      <c r="A514">
        <v>513</v>
      </c>
      <c r="B514">
        <v>10513</v>
      </c>
      <c r="C514">
        <v>20513</v>
      </c>
    </row>
    <row r="515" spans="1:3">
      <c r="A515">
        <v>514</v>
      </c>
      <c r="B515">
        <v>10514</v>
      </c>
      <c r="C515">
        <v>20514</v>
      </c>
    </row>
    <row r="516" spans="1:3">
      <c r="A516">
        <v>515</v>
      </c>
      <c r="B516">
        <v>10515</v>
      </c>
      <c r="C516">
        <v>20515</v>
      </c>
    </row>
    <row r="517" spans="1:3">
      <c r="A517">
        <v>516</v>
      </c>
      <c r="B517">
        <v>10516</v>
      </c>
      <c r="C517">
        <v>20516</v>
      </c>
    </row>
    <row r="518" spans="1:3">
      <c r="A518">
        <v>517</v>
      </c>
      <c r="B518">
        <v>10517</v>
      </c>
      <c r="C518">
        <v>20517</v>
      </c>
    </row>
    <row r="519" spans="1:3">
      <c r="A519">
        <v>518</v>
      </c>
      <c r="B519">
        <v>10518</v>
      </c>
      <c r="C519">
        <v>20518</v>
      </c>
    </row>
    <row r="520" spans="1:3">
      <c r="A520">
        <v>519</v>
      </c>
      <c r="B520">
        <v>10519</v>
      </c>
      <c r="C520">
        <v>20519</v>
      </c>
    </row>
    <row r="521" spans="1:3">
      <c r="A521">
        <v>520</v>
      </c>
      <c r="B521">
        <v>10520</v>
      </c>
      <c r="C521">
        <v>20520</v>
      </c>
    </row>
    <row r="522" spans="1:3">
      <c r="A522">
        <v>521</v>
      </c>
      <c r="B522">
        <v>10521</v>
      </c>
      <c r="C522">
        <v>20521</v>
      </c>
    </row>
    <row r="523" spans="1:3">
      <c r="A523">
        <v>522</v>
      </c>
      <c r="B523">
        <v>10522</v>
      </c>
      <c r="C523">
        <v>20522</v>
      </c>
    </row>
    <row r="524" spans="1:3">
      <c r="A524">
        <v>523</v>
      </c>
      <c r="B524">
        <v>10523</v>
      </c>
      <c r="C524">
        <v>20523</v>
      </c>
    </row>
    <row r="525" spans="1:3">
      <c r="A525">
        <v>524</v>
      </c>
      <c r="B525">
        <v>10524</v>
      </c>
      <c r="C525">
        <v>20524</v>
      </c>
    </row>
    <row r="526" spans="1:3">
      <c r="A526">
        <v>525</v>
      </c>
      <c r="B526">
        <v>10525</v>
      </c>
      <c r="C526">
        <v>20525</v>
      </c>
    </row>
    <row r="527" spans="1:3">
      <c r="A527">
        <v>526</v>
      </c>
      <c r="B527">
        <v>10526</v>
      </c>
      <c r="C527">
        <v>20526</v>
      </c>
    </row>
    <row r="528" spans="1:3">
      <c r="A528">
        <v>527</v>
      </c>
      <c r="B528">
        <v>10527</v>
      </c>
      <c r="C528">
        <v>20527</v>
      </c>
    </row>
    <row r="529" spans="1:3">
      <c r="A529">
        <v>528</v>
      </c>
      <c r="B529">
        <v>10528</v>
      </c>
      <c r="C529">
        <v>20528</v>
      </c>
    </row>
    <row r="530" spans="1:3">
      <c r="A530">
        <v>529</v>
      </c>
      <c r="B530">
        <v>10529</v>
      </c>
      <c r="C530">
        <v>20529</v>
      </c>
    </row>
    <row r="531" spans="1:3">
      <c r="A531">
        <v>530</v>
      </c>
      <c r="B531">
        <v>10530</v>
      </c>
      <c r="C531">
        <v>20530</v>
      </c>
    </row>
    <row r="532" spans="1:3">
      <c r="A532">
        <v>531</v>
      </c>
      <c r="B532">
        <v>10531</v>
      </c>
      <c r="C532">
        <v>20531</v>
      </c>
    </row>
    <row r="533" spans="1:3">
      <c r="A533">
        <v>532</v>
      </c>
      <c r="B533">
        <v>10532</v>
      </c>
      <c r="C533">
        <v>20532</v>
      </c>
    </row>
    <row r="534" spans="1:3">
      <c r="A534">
        <v>533</v>
      </c>
      <c r="B534">
        <v>10533</v>
      </c>
      <c r="C534">
        <v>20533</v>
      </c>
    </row>
    <row r="535" spans="1:3">
      <c r="A535">
        <v>534</v>
      </c>
      <c r="B535">
        <v>10534</v>
      </c>
      <c r="C535">
        <v>20534</v>
      </c>
    </row>
    <row r="536" spans="1:3">
      <c r="A536">
        <v>535</v>
      </c>
      <c r="B536">
        <v>10535</v>
      </c>
      <c r="C536">
        <v>20535</v>
      </c>
    </row>
    <row r="537" spans="1:3">
      <c r="A537">
        <v>536</v>
      </c>
      <c r="B537">
        <v>10536</v>
      </c>
      <c r="C537">
        <v>20536</v>
      </c>
    </row>
    <row r="538" spans="1:3">
      <c r="A538">
        <v>537</v>
      </c>
      <c r="B538">
        <v>10537</v>
      </c>
      <c r="C538">
        <v>20537</v>
      </c>
    </row>
    <row r="539" spans="1:3">
      <c r="A539">
        <v>538</v>
      </c>
      <c r="B539">
        <v>10538</v>
      </c>
      <c r="C539">
        <v>20538</v>
      </c>
    </row>
    <row r="540" spans="1:3">
      <c r="A540">
        <v>539</v>
      </c>
      <c r="B540">
        <v>10539</v>
      </c>
      <c r="C540">
        <v>20539</v>
      </c>
    </row>
    <row r="541" spans="1:3">
      <c r="A541">
        <v>540</v>
      </c>
      <c r="B541">
        <v>10540</v>
      </c>
      <c r="C541">
        <v>20540</v>
      </c>
    </row>
    <row r="542" spans="1:3">
      <c r="A542">
        <v>541</v>
      </c>
      <c r="B542">
        <v>10541</v>
      </c>
      <c r="C542">
        <v>20541</v>
      </c>
    </row>
    <row r="543" spans="1:3">
      <c r="A543">
        <v>542</v>
      </c>
      <c r="B543">
        <v>10542</v>
      </c>
      <c r="C543">
        <v>20542</v>
      </c>
    </row>
    <row r="544" spans="1:3">
      <c r="A544">
        <v>543</v>
      </c>
      <c r="B544">
        <v>10543</v>
      </c>
      <c r="C544">
        <v>20543</v>
      </c>
    </row>
    <row r="545" spans="1:3">
      <c r="A545">
        <v>544</v>
      </c>
      <c r="B545">
        <v>10544</v>
      </c>
      <c r="C545">
        <v>20544</v>
      </c>
    </row>
    <row r="546" spans="1:3">
      <c r="A546">
        <v>545</v>
      </c>
      <c r="B546">
        <v>10545</v>
      </c>
      <c r="C546">
        <v>20545</v>
      </c>
    </row>
    <row r="547" spans="1:3">
      <c r="A547">
        <v>546</v>
      </c>
      <c r="B547">
        <v>10546</v>
      </c>
      <c r="C547">
        <v>20546</v>
      </c>
    </row>
    <row r="548" spans="1:3">
      <c r="A548">
        <v>547</v>
      </c>
      <c r="B548">
        <v>10547</v>
      </c>
      <c r="C548">
        <v>20547</v>
      </c>
    </row>
    <row r="549" spans="1:3">
      <c r="A549">
        <v>548</v>
      </c>
      <c r="B549">
        <v>10548</v>
      </c>
      <c r="C549">
        <v>20548</v>
      </c>
    </row>
    <row r="550" spans="1:3">
      <c r="A550">
        <v>549</v>
      </c>
      <c r="B550">
        <v>10549</v>
      </c>
      <c r="C550">
        <v>20549</v>
      </c>
    </row>
    <row r="551" spans="1:3">
      <c r="A551">
        <v>550</v>
      </c>
      <c r="B551">
        <v>10550</v>
      </c>
      <c r="C551">
        <v>20550</v>
      </c>
    </row>
    <row r="552" spans="1:3">
      <c r="A552">
        <v>551</v>
      </c>
      <c r="B552">
        <v>10551</v>
      </c>
      <c r="C552">
        <v>20551</v>
      </c>
    </row>
    <row r="553" spans="1:3">
      <c r="A553">
        <v>552</v>
      </c>
      <c r="B553">
        <v>10552</v>
      </c>
      <c r="C553">
        <v>20552</v>
      </c>
    </row>
    <row r="554" spans="1:3">
      <c r="A554">
        <v>553</v>
      </c>
      <c r="B554">
        <v>10553</v>
      </c>
      <c r="C554">
        <v>20553</v>
      </c>
    </row>
    <row r="555" spans="1:3">
      <c r="A555">
        <v>554</v>
      </c>
      <c r="B555">
        <v>10554</v>
      </c>
      <c r="C555">
        <v>20554</v>
      </c>
    </row>
    <row r="556" spans="1:3">
      <c r="A556">
        <v>555</v>
      </c>
      <c r="B556">
        <v>10555</v>
      </c>
      <c r="C556">
        <v>20555</v>
      </c>
    </row>
    <row r="557" spans="1:3">
      <c r="A557">
        <v>556</v>
      </c>
      <c r="B557">
        <v>10556</v>
      </c>
      <c r="C557">
        <v>20556</v>
      </c>
    </row>
    <row r="558" spans="1:3">
      <c r="A558">
        <v>557</v>
      </c>
      <c r="B558">
        <v>10557</v>
      </c>
      <c r="C558">
        <v>20557</v>
      </c>
    </row>
    <row r="559" spans="1:3">
      <c r="A559">
        <v>558</v>
      </c>
      <c r="B559">
        <v>10558</v>
      </c>
      <c r="C559">
        <v>20558</v>
      </c>
    </row>
    <row r="560" spans="1:3">
      <c r="A560">
        <v>559</v>
      </c>
      <c r="B560">
        <v>10559</v>
      </c>
      <c r="C560">
        <v>20559</v>
      </c>
    </row>
    <row r="561" spans="1:3">
      <c r="A561">
        <v>560</v>
      </c>
      <c r="B561">
        <v>10560</v>
      </c>
      <c r="C561">
        <v>20560</v>
      </c>
    </row>
    <row r="562" spans="1:3">
      <c r="A562">
        <v>561</v>
      </c>
      <c r="B562">
        <v>10561</v>
      </c>
      <c r="C562">
        <v>20561</v>
      </c>
    </row>
    <row r="563" spans="1:3">
      <c r="A563">
        <v>562</v>
      </c>
      <c r="B563">
        <v>10562</v>
      </c>
      <c r="C563">
        <v>20562</v>
      </c>
    </row>
    <row r="564" spans="1:3">
      <c r="A564">
        <v>563</v>
      </c>
      <c r="B564">
        <v>10563</v>
      </c>
      <c r="C564">
        <v>20563</v>
      </c>
    </row>
    <row r="565" spans="1:3">
      <c r="A565">
        <v>564</v>
      </c>
      <c r="B565">
        <v>10564</v>
      </c>
      <c r="C565">
        <v>20564</v>
      </c>
    </row>
    <row r="566" spans="1:3">
      <c r="A566">
        <v>565</v>
      </c>
      <c r="B566">
        <v>10565</v>
      </c>
      <c r="C566">
        <v>20565</v>
      </c>
    </row>
    <row r="567" spans="1:3">
      <c r="A567">
        <v>566</v>
      </c>
      <c r="B567">
        <v>10566</v>
      </c>
      <c r="C567">
        <v>20566</v>
      </c>
    </row>
    <row r="568" spans="1:3">
      <c r="A568">
        <v>567</v>
      </c>
      <c r="B568">
        <v>10567</v>
      </c>
      <c r="C568">
        <v>20567</v>
      </c>
    </row>
    <row r="569" spans="1:3">
      <c r="A569">
        <v>568</v>
      </c>
      <c r="B569">
        <v>10568</v>
      </c>
      <c r="C569">
        <v>20568</v>
      </c>
    </row>
    <row r="570" spans="1:3">
      <c r="A570">
        <v>569</v>
      </c>
      <c r="B570">
        <v>10569</v>
      </c>
      <c r="C570">
        <v>20569</v>
      </c>
    </row>
    <row r="571" spans="1:3">
      <c r="A571">
        <v>570</v>
      </c>
      <c r="B571">
        <v>10570</v>
      </c>
      <c r="C571">
        <v>20570</v>
      </c>
    </row>
    <row r="572" spans="1:3">
      <c r="A572">
        <v>571</v>
      </c>
      <c r="B572">
        <v>10571</v>
      </c>
      <c r="C572">
        <v>20571</v>
      </c>
    </row>
    <row r="573" spans="1:3">
      <c r="A573">
        <v>572</v>
      </c>
      <c r="B573">
        <v>10572</v>
      </c>
      <c r="C573">
        <v>20572</v>
      </c>
    </row>
    <row r="574" spans="1:3">
      <c r="A574">
        <v>573</v>
      </c>
      <c r="B574">
        <v>10573</v>
      </c>
      <c r="C574">
        <v>20573</v>
      </c>
    </row>
    <row r="575" spans="1:3">
      <c r="A575">
        <v>574</v>
      </c>
      <c r="B575">
        <v>10574</v>
      </c>
      <c r="C575">
        <v>20574</v>
      </c>
    </row>
    <row r="576" spans="1:3">
      <c r="A576">
        <v>575</v>
      </c>
      <c r="B576">
        <v>10575</v>
      </c>
      <c r="C576">
        <v>20575</v>
      </c>
    </row>
    <row r="577" spans="1:3">
      <c r="A577">
        <v>576</v>
      </c>
      <c r="B577">
        <v>10576</v>
      </c>
      <c r="C577">
        <v>20576</v>
      </c>
    </row>
    <row r="578" spans="1:3">
      <c r="A578">
        <v>577</v>
      </c>
      <c r="B578">
        <v>10577</v>
      </c>
      <c r="C578">
        <v>20577</v>
      </c>
    </row>
    <row r="579" spans="1:3">
      <c r="A579">
        <v>578</v>
      </c>
      <c r="B579">
        <v>10578</v>
      </c>
      <c r="C579">
        <v>20578</v>
      </c>
    </row>
    <row r="580" spans="1:3">
      <c r="A580">
        <v>579</v>
      </c>
      <c r="B580">
        <v>10579</v>
      </c>
      <c r="C580">
        <v>20579</v>
      </c>
    </row>
    <row r="581" spans="1:3">
      <c r="A581">
        <v>580</v>
      </c>
      <c r="B581">
        <v>10580</v>
      </c>
      <c r="C581">
        <v>20580</v>
      </c>
    </row>
    <row r="582" spans="1:3">
      <c r="A582">
        <v>581</v>
      </c>
      <c r="B582">
        <v>10581</v>
      </c>
      <c r="C582">
        <v>20581</v>
      </c>
    </row>
    <row r="583" spans="1:3">
      <c r="A583">
        <v>582</v>
      </c>
      <c r="B583">
        <v>10582</v>
      </c>
      <c r="C583">
        <v>20582</v>
      </c>
    </row>
    <row r="584" spans="1:3">
      <c r="A584">
        <v>583</v>
      </c>
      <c r="B584">
        <v>10583</v>
      </c>
      <c r="C584">
        <v>20583</v>
      </c>
    </row>
    <row r="585" spans="1:3">
      <c r="A585">
        <v>584</v>
      </c>
      <c r="B585">
        <v>10584</v>
      </c>
      <c r="C585">
        <v>20584</v>
      </c>
    </row>
    <row r="586" spans="1:3">
      <c r="A586">
        <v>585</v>
      </c>
      <c r="B586">
        <v>10585</v>
      </c>
      <c r="C586">
        <v>20585</v>
      </c>
    </row>
    <row r="587" spans="1:3">
      <c r="A587">
        <v>586</v>
      </c>
      <c r="B587">
        <v>10586</v>
      </c>
      <c r="C587">
        <v>20586</v>
      </c>
    </row>
    <row r="588" spans="1:3">
      <c r="A588">
        <v>587</v>
      </c>
      <c r="B588">
        <v>10587</v>
      </c>
      <c r="C588">
        <v>20587</v>
      </c>
    </row>
    <row r="589" spans="1:3">
      <c r="A589">
        <v>588</v>
      </c>
      <c r="B589">
        <v>10588</v>
      </c>
      <c r="C589">
        <v>20588</v>
      </c>
    </row>
    <row r="590" spans="1:3">
      <c r="A590">
        <v>589</v>
      </c>
      <c r="B590">
        <v>10589</v>
      </c>
      <c r="C590">
        <v>20589</v>
      </c>
    </row>
    <row r="591" spans="1:3">
      <c r="A591">
        <v>590</v>
      </c>
      <c r="B591">
        <v>10590</v>
      </c>
      <c r="C591">
        <v>20590</v>
      </c>
    </row>
    <row r="592" spans="1:3">
      <c r="A592">
        <v>591</v>
      </c>
      <c r="B592">
        <v>10591</v>
      </c>
      <c r="C592">
        <v>20591</v>
      </c>
    </row>
    <row r="593" spans="1:3">
      <c r="A593">
        <v>592</v>
      </c>
      <c r="B593">
        <v>10592</v>
      </c>
      <c r="C593">
        <v>20592</v>
      </c>
    </row>
    <row r="594" spans="1:3">
      <c r="A594">
        <v>593</v>
      </c>
      <c r="B594">
        <v>10593</v>
      </c>
      <c r="C594">
        <v>20593</v>
      </c>
    </row>
    <row r="595" spans="1:3">
      <c r="A595">
        <v>594</v>
      </c>
      <c r="B595">
        <v>10594</v>
      </c>
      <c r="C595">
        <v>20594</v>
      </c>
    </row>
    <row r="596" spans="1:3">
      <c r="A596">
        <v>595</v>
      </c>
      <c r="B596">
        <v>10595</v>
      </c>
      <c r="C596">
        <v>20595</v>
      </c>
    </row>
    <row r="597" spans="1:3">
      <c r="A597">
        <v>596</v>
      </c>
      <c r="B597">
        <v>10596</v>
      </c>
      <c r="C597">
        <v>20596</v>
      </c>
    </row>
    <row r="598" spans="1:3">
      <c r="A598">
        <v>597</v>
      </c>
      <c r="B598">
        <v>10597</v>
      </c>
      <c r="C598">
        <v>20597</v>
      </c>
    </row>
    <row r="599" spans="1:3">
      <c r="A599">
        <v>598</v>
      </c>
      <c r="B599">
        <v>10598</v>
      </c>
      <c r="C599">
        <v>20598</v>
      </c>
    </row>
    <row r="600" spans="1:3">
      <c r="A600">
        <v>599</v>
      </c>
      <c r="B600">
        <v>10599</v>
      </c>
      <c r="C600">
        <v>20599</v>
      </c>
    </row>
    <row r="601" spans="1:3">
      <c r="A601">
        <v>600</v>
      </c>
      <c r="B601">
        <v>10600</v>
      </c>
      <c r="C601">
        <v>20600</v>
      </c>
    </row>
    <row r="602" spans="1:3">
      <c r="A602">
        <v>601</v>
      </c>
      <c r="B602">
        <v>10601</v>
      </c>
      <c r="C602">
        <v>20601</v>
      </c>
    </row>
    <row r="603" spans="1:3">
      <c r="A603">
        <v>602</v>
      </c>
      <c r="B603">
        <v>10602</v>
      </c>
      <c r="C603">
        <v>20602</v>
      </c>
    </row>
    <row r="604" spans="1:3">
      <c r="A604">
        <v>603</v>
      </c>
      <c r="B604">
        <v>10603</v>
      </c>
      <c r="C604">
        <v>20603</v>
      </c>
    </row>
    <row r="605" spans="1:3">
      <c r="A605">
        <v>604</v>
      </c>
      <c r="B605">
        <v>10604</v>
      </c>
      <c r="C605">
        <v>20604</v>
      </c>
    </row>
    <row r="606" spans="1:3">
      <c r="A606">
        <v>605</v>
      </c>
      <c r="B606">
        <v>10605</v>
      </c>
      <c r="C606">
        <v>20605</v>
      </c>
    </row>
    <row r="607" spans="1:3">
      <c r="A607">
        <v>606</v>
      </c>
      <c r="B607">
        <v>10606</v>
      </c>
      <c r="C607">
        <v>20606</v>
      </c>
    </row>
    <row r="608" spans="1:3">
      <c r="A608">
        <v>607</v>
      </c>
      <c r="B608">
        <v>10607</v>
      </c>
      <c r="C608">
        <v>20607</v>
      </c>
    </row>
    <row r="609" spans="1:3">
      <c r="A609">
        <v>608</v>
      </c>
      <c r="B609">
        <v>10608</v>
      </c>
      <c r="C609">
        <v>20608</v>
      </c>
    </row>
    <row r="610" spans="1:3">
      <c r="A610">
        <v>609</v>
      </c>
      <c r="B610">
        <v>10609</v>
      </c>
      <c r="C610">
        <v>20609</v>
      </c>
    </row>
    <row r="611" spans="1:3">
      <c r="A611">
        <v>610</v>
      </c>
      <c r="B611">
        <v>10610</v>
      </c>
      <c r="C611">
        <v>20610</v>
      </c>
    </row>
    <row r="612" spans="1:3">
      <c r="A612">
        <v>611</v>
      </c>
      <c r="B612">
        <v>10611</v>
      </c>
      <c r="C612">
        <v>20611</v>
      </c>
    </row>
    <row r="613" spans="1:3">
      <c r="A613">
        <v>612</v>
      </c>
      <c r="B613">
        <v>10612</v>
      </c>
      <c r="C613">
        <v>20612</v>
      </c>
    </row>
    <row r="614" spans="1:3">
      <c r="A614">
        <v>613</v>
      </c>
      <c r="B614">
        <v>10613</v>
      </c>
      <c r="C614">
        <v>20613</v>
      </c>
    </row>
    <row r="615" spans="1:3">
      <c r="A615">
        <v>614</v>
      </c>
      <c r="B615">
        <v>10614</v>
      </c>
      <c r="C615">
        <v>20614</v>
      </c>
    </row>
    <row r="616" spans="1:3">
      <c r="A616">
        <v>615</v>
      </c>
      <c r="B616">
        <v>10615</v>
      </c>
      <c r="C616">
        <v>20615</v>
      </c>
    </row>
    <row r="617" spans="1:3">
      <c r="A617">
        <v>616</v>
      </c>
      <c r="B617">
        <v>10616</v>
      </c>
      <c r="C617">
        <v>20616</v>
      </c>
    </row>
    <row r="618" spans="1:3">
      <c r="A618">
        <v>617</v>
      </c>
      <c r="B618">
        <v>10617</v>
      </c>
      <c r="C618">
        <v>20617</v>
      </c>
    </row>
    <row r="619" spans="1:3">
      <c r="A619">
        <v>618</v>
      </c>
      <c r="B619">
        <v>10618</v>
      </c>
      <c r="C619">
        <v>20618</v>
      </c>
    </row>
    <row r="620" spans="1:3">
      <c r="A620">
        <v>619</v>
      </c>
      <c r="B620">
        <v>10619</v>
      </c>
      <c r="C620">
        <v>20619</v>
      </c>
    </row>
    <row r="621" spans="1:3">
      <c r="A621">
        <v>620</v>
      </c>
      <c r="B621">
        <v>10620</v>
      </c>
      <c r="C621">
        <v>20620</v>
      </c>
    </row>
    <row r="622" spans="1:3">
      <c r="A622">
        <v>621</v>
      </c>
      <c r="B622">
        <v>10621</v>
      </c>
      <c r="C622">
        <v>20621</v>
      </c>
    </row>
    <row r="623" spans="1:3">
      <c r="A623">
        <v>622</v>
      </c>
      <c r="B623">
        <v>10622</v>
      </c>
      <c r="C623">
        <v>20622</v>
      </c>
    </row>
    <row r="624" spans="1:3">
      <c r="A624">
        <v>623</v>
      </c>
      <c r="B624">
        <v>10623</v>
      </c>
      <c r="C624">
        <v>20623</v>
      </c>
    </row>
    <row r="625" spans="1:3">
      <c r="A625">
        <v>624</v>
      </c>
      <c r="B625">
        <v>10624</v>
      </c>
      <c r="C625">
        <v>20624</v>
      </c>
    </row>
    <row r="626" spans="1:3">
      <c r="A626">
        <v>625</v>
      </c>
      <c r="B626">
        <v>10625</v>
      </c>
      <c r="C626">
        <v>20625</v>
      </c>
    </row>
    <row r="627" spans="1:3">
      <c r="A627">
        <v>626</v>
      </c>
      <c r="B627">
        <v>10626</v>
      </c>
      <c r="C627">
        <v>20626</v>
      </c>
    </row>
    <row r="628" spans="1:3">
      <c r="A628">
        <v>627</v>
      </c>
      <c r="B628">
        <v>10627</v>
      </c>
      <c r="C628">
        <v>20627</v>
      </c>
    </row>
    <row r="629" spans="1:3">
      <c r="A629">
        <v>628</v>
      </c>
      <c r="B629">
        <v>10628</v>
      </c>
      <c r="C629">
        <v>20628</v>
      </c>
    </row>
    <row r="630" spans="1:3">
      <c r="A630">
        <v>629</v>
      </c>
      <c r="B630">
        <v>10629</v>
      </c>
      <c r="C630">
        <v>20629</v>
      </c>
    </row>
    <row r="631" spans="1:3">
      <c r="A631">
        <v>630</v>
      </c>
      <c r="B631">
        <v>10630</v>
      </c>
      <c r="C631">
        <v>20630</v>
      </c>
    </row>
    <row r="632" spans="1:3">
      <c r="A632">
        <v>631</v>
      </c>
      <c r="B632">
        <v>10631</v>
      </c>
      <c r="C632">
        <v>20631</v>
      </c>
    </row>
    <row r="633" spans="1:3">
      <c r="A633">
        <v>632</v>
      </c>
      <c r="B633">
        <v>10632</v>
      </c>
      <c r="C633">
        <v>20632</v>
      </c>
    </row>
    <row r="634" spans="1:3">
      <c r="A634">
        <v>633</v>
      </c>
      <c r="B634">
        <v>10633</v>
      </c>
      <c r="C634">
        <v>20633</v>
      </c>
    </row>
    <row r="635" spans="1:3">
      <c r="A635">
        <v>634</v>
      </c>
      <c r="B635">
        <v>10634</v>
      </c>
      <c r="C635">
        <v>20634</v>
      </c>
    </row>
    <row r="636" spans="1:3">
      <c r="A636">
        <v>635</v>
      </c>
      <c r="B636">
        <v>10635</v>
      </c>
      <c r="C636">
        <v>20635</v>
      </c>
    </row>
    <row r="637" spans="1:3">
      <c r="A637">
        <v>636</v>
      </c>
      <c r="B637">
        <v>10636</v>
      </c>
      <c r="C637">
        <v>20636</v>
      </c>
    </row>
    <row r="638" spans="1:3">
      <c r="A638">
        <v>637</v>
      </c>
      <c r="B638">
        <v>10637</v>
      </c>
      <c r="C638">
        <v>20637</v>
      </c>
    </row>
    <row r="639" spans="1:3">
      <c r="A639">
        <v>638</v>
      </c>
      <c r="B639">
        <v>10638</v>
      </c>
      <c r="C639">
        <v>20638</v>
      </c>
    </row>
    <row r="640" spans="1:3">
      <c r="A640">
        <v>639</v>
      </c>
      <c r="B640">
        <v>10639</v>
      </c>
      <c r="C640">
        <v>20639</v>
      </c>
    </row>
    <row r="641" spans="1:3">
      <c r="A641">
        <v>640</v>
      </c>
      <c r="B641">
        <v>10640</v>
      </c>
      <c r="C641">
        <v>20640</v>
      </c>
    </row>
    <row r="642" spans="1:3">
      <c r="A642">
        <v>641</v>
      </c>
      <c r="B642">
        <v>10641</v>
      </c>
      <c r="C642">
        <v>20641</v>
      </c>
    </row>
    <row r="643" spans="1:3">
      <c r="A643">
        <v>642</v>
      </c>
      <c r="B643">
        <v>10642</v>
      </c>
      <c r="C643">
        <v>20642</v>
      </c>
    </row>
    <row r="644" spans="1:3">
      <c r="A644">
        <v>643</v>
      </c>
      <c r="B644">
        <v>10643</v>
      </c>
      <c r="C644">
        <v>20643</v>
      </c>
    </row>
    <row r="645" spans="1:3">
      <c r="A645">
        <v>644</v>
      </c>
      <c r="B645">
        <v>10644</v>
      </c>
      <c r="C645">
        <v>20644</v>
      </c>
    </row>
    <row r="646" spans="1:3">
      <c r="A646">
        <v>645</v>
      </c>
      <c r="B646">
        <v>10645</v>
      </c>
      <c r="C646">
        <v>20645</v>
      </c>
    </row>
    <row r="647" spans="1:3">
      <c r="A647">
        <v>646</v>
      </c>
      <c r="B647">
        <v>10646</v>
      </c>
      <c r="C647">
        <v>20646</v>
      </c>
    </row>
    <row r="648" spans="1:3">
      <c r="A648">
        <v>647</v>
      </c>
      <c r="B648">
        <v>10647</v>
      </c>
      <c r="C648">
        <v>20647</v>
      </c>
    </row>
    <row r="649" spans="1:3">
      <c r="A649">
        <v>648</v>
      </c>
      <c r="B649">
        <v>10648</v>
      </c>
      <c r="C649">
        <v>20648</v>
      </c>
    </row>
    <row r="650" spans="1:3">
      <c r="A650">
        <v>649</v>
      </c>
      <c r="B650">
        <v>10649</v>
      </c>
      <c r="C650">
        <v>20649</v>
      </c>
    </row>
    <row r="651" spans="1:3">
      <c r="A651">
        <v>650</v>
      </c>
      <c r="B651">
        <v>10650</v>
      </c>
      <c r="C651">
        <v>20650</v>
      </c>
    </row>
    <row r="652" spans="1:3">
      <c r="A652">
        <v>651</v>
      </c>
      <c r="B652">
        <v>10651</v>
      </c>
      <c r="C652">
        <v>20651</v>
      </c>
    </row>
    <row r="653" spans="1:3">
      <c r="A653">
        <v>652</v>
      </c>
      <c r="B653">
        <v>10652</v>
      </c>
      <c r="C653">
        <v>20652</v>
      </c>
    </row>
    <row r="654" spans="1:3">
      <c r="A654">
        <v>653</v>
      </c>
      <c r="B654">
        <v>10653</v>
      </c>
      <c r="C654">
        <v>20653</v>
      </c>
    </row>
    <row r="655" spans="1:3">
      <c r="A655">
        <v>654</v>
      </c>
      <c r="B655">
        <v>10654</v>
      </c>
      <c r="C655">
        <v>20654</v>
      </c>
    </row>
    <row r="656" spans="1:3">
      <c r="A656">
        <v>655</v>
      </c>
      <c r="B656">
        <v>10655</v>
      </c>
      <c r="C656">
        <v>20655</v>
      </c>
    </row>
    <row r="657" spans="1:3">
      <c r="A657">
        <v>656</v>
      </c>
      <c r="B657">
        <v>10656</v>
      </c>
      <c r="C657">
        <v>20656</v>
      </c>
    </row>
    <row r="658" spans="1:3">
      <c r="A658">
        <v>657</v>
      </c>
      <c r="B658">
        <v>10657</v>
      </c>
      <c r="C658">
        <v>20657</v>
      </c>
    </row>
    <row r="659" spans="1:3">
      <c r="A659">
        <v>658</v>
      </c>
      <c r="B659">
        <v>10658</v>
      </c>
      <c r="C659">
        <v>20658</v>
      </c>
    </row>
    <row r="660" spans="1:3">
      <c r="A660">
        <v>659</v>
      </c>
      <c r="B660">
        <v>10659</v>
      </c>
      <c r="C660">
        <v>20659</v>
      </c>
    </row>
    <row r="661" spans="1:3">
      <c r="A661">
        <v>660</v>
      </c>
      <c r="B661">
        <v>10660</v>
      </c>
      <c r="C661">
        <v>20660</v>
      </c>
    </row>
    <row r="662" spans="1:3">
      <c r="A662">
        <v>661</v>
      </c>
      <c r="B662">
        <v>10661</v>
      </c>
      <c r="C662">
        <v>20661</v>
      </c>
    </row>
    <row r="663" spans="1:3">
      <c r="A663">
        <v>662</v>
      </c>
      <c r="B663">
        <v>10662</v>
      </c>
      <c r="C663">
        <v>20662</v>
      </c>
    </row>
    <row r="664" spans="1:3">
      <c r="A664">
        <v>663</v>
      </c>
      <c r="B664">
        <v>10663</v>
      </c>
      <c r="C664">
        <v>20663</v>
      </c>
    </row>
    <row r="665" spans="1:3">
      <c r="A665">
        <v>664</v>
      </c>
      <c r="B665">
        <v>10664</v>
      </c>
      <c r="C665">
        <v>20664</v>
      </c>
    </row>
    <row r="666" spans="1:3">
      <c r="A666">
        <v>665</v>
      </c>
      <c r="B666">
        <v>10665</v>
      </c>
      <c r="C666">
        <v>20665</v>
      </c>
    </row>
    <row r="667" spans="1:3">
      <c r="A667">
        <v>666</v>
      </c>
      <c r="B667">
        <v>10666</v>
      </c>
      <c r="C667">
        <v>20666</v>
      </c>
    </row>
    <row r="668" spans="1:3">
      <c r="A668">
        <v>667</v>
      </c>
      <c r="B668">
        <v>10667</v>
      </c>
      <c r="C668">
        <v>20667</v>
      </c>
    </row>
    <row r="669" spans="1:3">
      <c r="A669">
        <v>668</v>
      </c>
      <c r="B669">
        <v>10668</v>
      </c>
      <c r="C669">
        <v>20668</v>
      </c>
    </row>
    <row r="670" spans="1:3">
      <c r="A670">
        <v>669</v>
      </c>
      <c r="B670">
        <v>10669</v>
      </c>
      <c r="C670">
        <v>20669</v>
      </c>
    </row>
    <row r="671" spans="1:3">
      <c r="A671">
        <v>670</v>
      </c>
      <c r="B671">
        <v>10670</v>
      </c>
      <c r="C671">
        <v>20670</v>
      </c>
    </row>
    <row r="672" spans="1:3">
      <c r="A672">
        <v>671</v>
      </c>
      <c r="B672">
        <v>10671</v>
      </c>
      <c r="C672">
        <v>20671</v>
      </c>
    </row>
    <row r="673" spans="1:3">
      <c r="A673">
        <v>672</v>
      </c>
      <c r="B673">
        <v>10672</v>
      </c>
      <c r="C673">
        <v>20672</v>
      </c>
    </row>
    <row r="674" spans="1:3">
      <c r="A674">
        <v>673</v>
      </c>
      <c r="B674">
        <v>10673</v>
      </c>
      <c r="C674">
        <v>20673</v>
      </c>
    </row>
    <row r="675" spans="1:3">
      <c r="A675">
        <v>674</v>
      </c>
      <c r="B675">
        <v>10674</v>
      </c>
      <c r="C675">
        <v>20674</v>
      </c>
    </row>
    <row r="676" spans="1:3">
      <c r="A676">
        <v>675</v>
      </c>
      <c r="B676">
        <v>10675</v>
      </c>
      <c r="C676">
        <v>20675</v>
      </c>
    </row>
    <row r="677" spans="1:3">
      <c r="A677">
        <v>676</v>
      </c>
      <c r="B677">
        <v>10676</v>
      </c>
      <c r="C677">
        <v>20676</v>
      </c>
    </row>
    <row r="678" spans="1:3">
      <c r="A678">
        <v>677</v>
      </c>
      <c r="B678">
        <v>10677</v>
      </c>
      <c r="C678">
        <v>20677</v>
      </c>
    </row>
    <row r="679" spans="1:3">
      <c r="A679">
        <v>678</v>
      </c>
      <c r="B679">
        <v>10678</v>
      </c>
      <c r="C679">
        <v>20678</v>
      </c>
    </row>
    <row r="680" spans="1:3">
      <c r="A680">
        <v>679</v>
      </c>
      <c r="B680">
        <v>10679</v>
      </c>
      <c r="C680">
        <v>20679</v>
      </c>
    </row>
    <row r="681" spans="1:3">
      <c r="A681">
        <v>680</v>
      </c>
      <c r="B681">
        <v>10680</v>
      </c>
      <c r="C681">
        <v>20680</v>
      </c>
    </row>
    <row r="682" spans="1:3">
      <c r="A682">
        <v>681</v>
      </c>
      <c r="B682">
        <v>10681</v>
      </c>
      <c r="C682">
        <v>20681</v>
      </c>
    </row>
    <row r="683" spans="1:3">
      <c r="A683">
        <v>682</v>
      </c>
      <c r="B683">
        <v>10682</v>
      </c>
      <c r="C683">
        <v>20682</v>
      </c>
    </row>
    <row r="684" spans="1:3">
      <c r="A684">
        <v>683</v>
      </c>
      <c r="B684">
        <v>10683</v>
      </c>
      <c r="C684">
        <v>20683</v>
      </c>
    </row>
    <row r="685" spans="1:3">
      <c r="A685">
        <v>684</v>
      </c>
      <c r="B685">
        <v>10684</v>
      </c>
      <c r="C685">
        <v>20684</v>
      </c>
    </row>
    <row r="686" spans="1:3">
      <c r="A686">
        <v>685</v>
      </c>
      <c r="B686">
        <v>10685</v>
      </c>
      <c r="C686">
        <v>20685</v>
      </c>
    </row>
    <row r="687" spans="1:3">
      <c r="A687">
        <v>686</v>
      </c>
      <c r="B687">
        <v>10686</v>
      </c>
      <c r="C687">
        <v>20686</v>
      </c>
    </row>
    <row r="688" spans="1:3">
      <c r="A688">
        <v>687</v>
      </c>
      <c r="B688">
        <v>10687</v>
      </c>
      <c r="C688">
        <v>20687</v>
      </c>
    </row>
    <row r="689" spans="1:3">
      <c r="A689">
        <v>688</v>
      </c>
      <c r="B689">
        <v>10688</v>
      </c>
      <c r="C689">
        <v>20688</v>
      </c>
    </row>
    <row r="690" spans="1:3">
      <c r="A690">
        <v>689</v>
      </c>
      <c r="B690">
        <v>10689</v>
      </c>
      <c r="C690">
        <v>20689</v>
      </c>
    </row>
    <row r="691" spans="1:3">
      <c r="A691">
        <v>690</v>
      </c>
      <c r="B691">
        <v>10690</v>
      </c>
      <c r="C691">
        <v>20690</v>
      </c>
    </row>
    <row r="692" spans="1:3">
      <c r="A692">
        <v>691</v>
      </c>
      <c r="B692">
        <v>10691</v>
      </c>
      <c r="C692">
        <v>20691</v>
      </c>
    </row>
    <row r="693" spans="1:3">
      <c r="A693">
        <v>692</v>
      </c>
      <c r="B693">
        <v>10692</v>
      </c>
      <c r="C693">
        <v>20692</v>
      </c>
    </row>
    <row r="694" spans="1:3">
      <c r="A694">
        <v>693</v>
      </c>
      <c r="B694">
        <v>10693</v>
      </c>
      <c r="C694">
        <v>20693</v>
      </c>
    </row>
    <row r="695" spans="1:3">
      <c r="A695">
        <v>694</v>
      </c>
      <c r="B695">
        <v>10694</v>
      </c>
      <c r="C695">
        <v>20694</v>
      </c>
    </row>
    <row r="696" spans="1:3">
      <c r="A696">
        <v>695</v>
      </c>
      <c r="B696">
        <v>10695</v>
      </c>
      <c r="C696">
        <v>20695</v>
      </c>
    </row>
    <row r="697" spans="1:3">
      <c r="A697">
        <v>696</v>
      </c>
      <c r="B697">
        <v>10696</v>
      </c>
      <c r="C697">
        <v>20696</v>
      </c>
    </row>
    <row r="698" spans="1:3">
      <c r="A698">
        <v>697</v>
      </c>
      <c r="B698">
        <v>10697</v>
      </c>
      <c r="C698">
        <v>20697</v>
      </c>
    </row>
    <row r="699" spans="1: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BB48-15F6-4D51-AC4A-7E97BCD35861}">
  <dimension ref="A1:AO721"/>
  <sheetViews>
    <sheetView workbookViewId="0">
      <pane xSplit="2" ySplit="1" topLeftCell="C2" activePane="bottomRight" state="frozen"/>
      <selection activeCell="N1" sqref="N1"/>
      <selection pane="topRight" activeCell="N1" sqref="N1"/>
      <selection pane="bottomLeft" activeCell="N1" sqref="N1"/>
      <selection pane="bottomRight" activeCell="C2" sqref="C2"/>
    </sheetView>
  </sheetViews>
  <sheetFormatPr defaultRowHeight="16.5" outlineLevelCol="1"/>
  <cols>
    <col min="2" max="2" width="19.5" customWidth="1" outlineLevel="1"/>
    <col min="4" max="5" width="9" customWidth="1" outlineLevel="1"/>
    <col min="6" max="6" width="3.5" customWidth="1" outlineLevel="1"/>
    <col min="7" max="7" width="9" customWidth="1" outlineLevel="1"/>
    <col min="8" max="8" width="18.75" customWidth="1" outlineLevel="1"/>
    <col min="9" max="10" width="9" customWidth="1" outlineLevel="1"/>
    <col min="11" max="11" width="3.5" customWidth="1" outlineLevel="1"/>
    <col min="12" max="12" width="9" customWidth="1" outlineLevel="1"/>
    <col min="13" max="13" width="18.75" customWidth="1" outlineLevel="1"/>
    <col min="14" max="14" width="9" customWidth="1" outlineLevel="1"/>
    <col min="15" max="15" width="6.625" customWidth="1" outlineLevel="1"/>
    <col min="16" max="16" width="6.625" customWidth="1"/>
    <col min="18" max="18" width="14.75" customWidth="1"/>
    <col min="21" max="21" width="14.75" customWidth="1"/>
    <col min="23" max="29" width="9" customWidth="1" outlineLevel="1"/>
    <col min="31" max="32" width="9" customWidth="1" outlineLevel="1"/>
    <col min="34" max="34" width="9" customWidth="1" outlineLevel="1"/>
    <col min="36" max="36" width="9" customWidth="1" outlineLevel="1"/>
    <col min="38" max="38" width="9" customWidth="1" outlineLevel="1"/>
    <col min="40" max="40" width="9" customWidth="1" outlineLevel="1"/>
  </cols>
  <sheetData>
    <row r="1" spans="1:41" ht="27" customHeight="1">
      <c r="A1" s="4" t="s">
        <v>98</v>
      </c>
      <c r="B1" t="s">
        <v>378</v>
      </c>
      <c r="C1" t="s">
        <v>99</v>
      </c>
      <c r="D1" s="5" t="s">
        <v>379</v>
      </c>
      <c r="E1" s="5" t="s">
        <v>413</v>
      </c>
      <c r="F1" s="5" t="s">
        <v>380</v>
      </c>
      <c r="G1" s="6" t="s">
        <v>381</v>
      </c>
      <c r="H1" s="5" t="s">
        <v>382</v>
      </c>
      <c r="I1" s="5" t="s">
        <v>383</v>
      </c>
      <c r="J1" s="6" t="s">
        <v>384</v>
      </c>
      <c r="K1" s="5" t="s">
        <v>385</v>
      </c>
      <c r="L1" s="6" t="s">
        <v>381</v>
      </c>
      <c r="M1" s="5" t="s">
        <v>386</v>
      </c>
      <c r="N1" s="5" t="s">
        <v>387</v>
      </c>
      <c r="O1" s="5" t="s">
        <v>388</v>
      </c>
      <c r="P1" s="6" t="s">
        <v>389</v>
      </c>
      <c r="Q1" s="6" t="s">
        <v>414</v>
      </c>
      <c r="R1" s="6" t="s">
        <v>390</v>
      </c>
      <c r="S1" s="6" t="s">
        <v>391</v>
      </c>
      <c r="T1" s="6" t="s">
        <v>392</v>
      </c>
      <c r="U1" s="6" t="s">
        <v>393</v>
      </c>
      <c r="V1" s="6" t="s">
        <v>394</v>
      </c>
      <c r="W1" s="4" t="s">
        <v>395</v>
      </c>
      <c r="X1" s="4" t="s">
        <v>396</v>
      </c>
      <c r="Y1" t="s">
        <v>419</v>
      </c>
      <c r="Z1" t="s">
        <v>420</v>
      </c>
      <c r="AA1" t="s">
        <v>421</v>
      </c>
      <c r="AB1" t="s">
        <v>422</v>
      </c>
      <c r="AC1" t="s">
        <v>423</v>
      </c>
      <c r="AE1" t="s">
        <v>397</v>
      </c>
      <c r="AF1" t="s">
        <v>398</v>
      </c>
      <c r="AH1" t="s">
        <v>399</v>
      </c>
      <c r="AJ1" t="s">
        <v>400</v>
      </c>
      <c r="AL1" t="s">
        <v>401</v>
      </c>
      <c r="AN1" t="s">
        <v>418</v>
      </c>
    </row>
    <row r="2" spans="1:41">
      <c r="A2">
        <v>1</v>
      </c>
      <c r="B2" t="str">
        <f>VLOOKUP(A2,BossBattleTable!$A:$C,MATCH(BossBattleTable!$C$1,BossBattleTable!$A$1:$C$1,0),0)</f>
        <v>SpiritKing</v>
      </c>
      <c r="C2">
        <f t="shared" ref="C2:C65" ca="1" si="0">IF(A2&lt;&gt;OFFSET(A2,-1,0),1,OFFSET(C2,-1,0)+1)</f>
        <v>1</v>
      </c>
      <c r="D2">
        <f>A2</f>
        <v>1</v>
      </c>
      <c r="E2">
        <f ca="1">C2</f>
        <v>1</v>
      </c>
      <c r="F2" t="str">
        <f t="shared" ref="F2:F5" ca="1" si="1">IF(ISBLANK(G2),"",
VLOOKUP(G2,OFFSET(INDIRECT("$A:$B"),0,MATCH(G$1&amp;"_Verify",INDIRECT("$1:$1"),0)-1),2,0)
)</f>
        <v>it</v>
      </c>
      <c r="G2" t="s">
        <v>412</v>
      </c>
      <c r="H2" t="s">
        <v>415</v>
      </c>
      <c r="I2">
        <v>1</v>
      </c>
      <c r="J2" t="str">
        <f t="shared" ref="J2:J5" si="2">IF(G2="장비1상자",
  IF(OR(H2&gt;3,I2&gt;5),"장비이상",""),
IF(H2="GO",
  IF(I2&lt;100,"골드이상",""),
IF(H2="EN",
  IF(I2&gt;29,"에너지너무많음",
  IF(I2&gt;9,"에너지다소많음","")),"")))</f>
        <v/>
      </c>
      <c r="K2" t="str">
        <f t="shared" ref="K2:K5" ca="1" si="3">IF(ISBLANK(L2),"",
VLOOKUP(L2,OFFSET(INDIRECT("$A:$B"),0,MATCH(L$1&amp;"_Verify",INDIRECT("$1:$1"),0)-1),2,0)
)</f>
        <v/>
      </c>
      <c r="O2">
        <v>625</v>
      </c>
      <c r="P2">
        <f>O2</f>
        <v>625</v>
      </c>
      <c r="Q2" t="str">
        <f t="shared" ref="Q2:Q3" ca="1" si="4">IF(LEN(F2)=0,"",F2)</f>
        <v>it</v>
      </c>
      <c r="R2" t="str">
        <f t="shared" ref="R2:S3" si="5">IF(LEN(H2)=0,"",H2)</f>
        <v>Equip000001</v>
      </c>
      <c r="S2">
        <f t="shared" si="5"/>
        <v>1</v>
      </c>
      <c r="T2" t="str">
        <f t="shared" ref="T2:T3" ca="1" si="6">IF(LEN(K2)=0,"",K2)</f>
        <v/>
      </c>
      <c r="U2" t="str">
        <f t="shared" ref="U2:V3" si="7">IF(LEN(M2)=0,"",M2)</f>
        <v/>
      </c>
      <c r="V2" t="str">
        <f t="shared" si="7"/>
        <v/>
      </c>
      <c r="W2" t="str">
        <f t="shared" ref="W2:W3" ca="1" si="8">IF(ROW()=2,X2,OFFSET(W2,-1,0)&amp;IF(LEN(X2)=0,"",","&amp;X2))</f>
        <v>{"num":1,"diff":1,"tp1":"it","vl1":"Equip000001","cn1":1,"key":625}</v>
      </c>
      <c r="X2" t="str">
        <f ca="1">"{"""&amp;D$1&amp;""":"&amp;D2
&amp;","""&amp;E$1&amp;""":"&amp;E2
&amp;","""&amp;F$1&amp;""":"""&amp;F2&amp;""""
&amp;","""&amp;H$1&amp;""":"""&amp;H2&amp;""""
&amp;","""&amp;I$1&amp;""":"&amp;I2
&amp;IF(LEN(K2)=0,"",","""&amp;K$1&amp;""":"""&amp;K2&amp;"""")
&amp;IF(LEN(M2)=0,"",","""&amp;M$1&amp;""":"""&amp;M2&amp;"""")
&amp;IF(LEN(N2)=0,"",","""&amp;N$1&amp;""":"&amp;N2)
&amp;","""&amp;O$1&amp;""":"&amp;O2&amp;"}"</f>
        <v>{"num":1,"diff":1,"tp1":"it","vl1":"Equip000001","cn1":1,"key":625}</v>
      </c>
      <c r="Y2">
        <f t="shared" ref="Y2:Y3" ca="1" si="9">LEN(X2)</f>
        <v>67</v>
      </c>
      <c r="Z2">
        <f ca="1">IF(ROW()=2,Y2,
IF(OFFSET(Z2,-1,0)+Y2+1&gt;32767,Y2+1,OFFSET(Z2,-1,0)+Y2+1))</f>
        <v>67</v>
      </c>
      <c r="AA2">
        <f t="shared" ref="AA2:AA3" ca="1" si="10">IF(ROW()=2,AC2,OFFSET(AA2,-1,0)+AC2)</f>
        <v>0</v>
      </c>
      <c r="AB2" t="str">
        <f t="shared" ref="AB2:AB3" ca="1" si="11">IF(ROW()=2,X2,
IF(OFFSET(Z2,-1,0)+Y2+1&gt;32767,","&amp;X2,OFFSET(AB2,-1,0)&amp;IF(LEN(X2)=0,"",","&amp;X2)))</f>
        <v>{"num":1,"diff":1,"tp1":"it","vl1":"Equip000001","cn1":1,"key":625}</v>
      </c>
      <c r="AC2">
        <f t="shared" ref="AC2:AC3" ca="1" si="12">IF(Z2&gt;OFFSET(Z2,1,0),1,0)</f>
        <v>0</v>
      </c>
      <c r="AE2" t="s">
        <v>404</v>
      </c>
      <c r="AF2" t="s">
        <v>405</v>
      </c>
      <c r="AH2" t="s">
        <v>403</v>
      </c>
      <c r="AJ2" t="s">
        <v>406</v>
      </c>
      <c r="AL2" t="s">
        <v>407</v>
      </c>
      <c r="AN2" t="str">
        <f ca="1">"["&amp;
IF(LEFT(OFFSET(W1,COUNTA(W:W)-1,0),1)=",",SUBSTITUTE(OFFSET(W1,COUNTA(W:W)-1,0),",","",1),OFFSET(W1,COUNTA(W:W)-1,0))
&amp;"]"</f>
        <v>[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</v>
      </c>
    </row>
    <row r="3" spans="1:41">
      <c r="A3">
        <v>1</v>
      </c>
      <c r="B3" t="str">
        <f>VLOOKUP(A3,BossBattleTable!$A:$C,MATCH(BossBattleTable!$C$1,BossBattleTable!$A$1:$C$1,0),0)</f>
        <v>SpiritKing</v>
      </c>
      <c r="C3">
        <f t="shared" ca="1" si="0"/>
        <v>2</v>
      </c>
      <c r="D3">
        <f t="shared" ref="D3:D31" si="13">A3</f>
        <v>1</v>
      </c>
      <c r="E3">
        <f t="shared" ref="E3:E31" ca="1" si="14">C3</f>
        <v>2</v>
      </c>
      <c r="F3" t="str">
        <f t="shared" ca="1" si="1"/>
        <v>cu</v>
      </c>
      <c r="G3" t="s">
        <v>402</v>
      </c>
      <c r="H3" t="s">
        <v>108</v>
      </c>
      <c r="I3">
        <v>5</v>
      </c>
      <c r="J3" t="str">
        <f t="shared" si="2"/>
        <v/>
      </c>
      <c r="K3" t="str">
        <f t="shared" ca="1" si="3"/>
        <v/>
      </c>
      <c r="O3">
        <v>848</v>
      </c>
      <c r="P3">
        <f t="shared" ref="P3:P66" si="15">O3</f>
        <v>848</v>
      </c>
      <c r="Q3" t="str">
        <f t="shared" ca="1" si="4"/>
        <v>cu</v>
      </c>
      <c r="R3" t="str">
        <f t="shared" si="5"/>
        <v>DI</v>
      </c>
      <c r="S3">
        <f t="shared" si="5"/>
        <v>5</v>
      </c>
      <c r="T3" t="str">
        <f t="shared" ca="1" si="6"/>
        <v/>
      </c>
      <c r="U3" t="str">
        <f t="shared" si="7"/>
        <v/>
      </c>
      <c r="V3" t="str">
        <f t="shared" si="7"/>
        <v/>
      </c>
      <c r="W3" t="str">
        <f t="shared" ca="1" si="8"/>
        <v>{"num":1,"diff":1,"tp1":"it","vl1":"Equip000001","cn1":1,"key":625},{"num":1,"diff":2,"tp1":"cu","vl1":"DI","cn1":5,"key":848}</v>
      </c>
      <c r="X3" t="str">
        <f t="shared" ref="X3:X66" ca="1" si="16">"{"""&amp;D$1&amp;""":"&amp;D3
&amp;","""&amp;E$1&amp;""":"&amp;E3
&amp;","""&amp;F$1&amp;""":"""&amp;F3&amp;""""
&amp;","""&amp;H$1&amp;""":"""&amp;H3&amp;""""
&amp;","""&amp;I$1&amp;""":"&amp;I3
&amp;IF(LEN(K3)=0,"",","""&amp;K$1&amp;""":"""&amp;K3&amp;"""")
&amp;IF(LEN(M3)=0,"",","""&amp;M$1&amp;""":"""&amp;M3&amp;"""")
&amp;IF(LEN(N3)=0,"",","""&amp;N$1&amp;""":"&amp;N3)
&amp;","""&amp;O$1&amp;""":"&amp;O3&amp;"}"</f>
        <v>{"num":1,"diff":2,"tp1":"cu","vl1":"DI","cn1":5,"key":848}</v>
      </c>
      <c r="Y3">
        <f t="shared" ca="1" si="9"/>
        <v>58</v>
      </c>
      <c r="Z3">
        <f t="shared" ref="Z3" ca="1" si="17">IF(ROW()=2,Y3,
IF(OFFSET(Z3,-1,0)+Y3+1&gt;32767,Y3+1,OFFSET(Z3,-1,0)+Y3+1))</f>
        <v>126</v>
      </c>
      <c r="AA3">
        <f t="shared" ca="1" si="10"/>
        <v>0</v>
      </c>
      <c r="AB3" t="str">
        <f t="shared" ca="1" si="11"/>
        <v>{"num":1,"diff":1,"tp1":"it","vl1":"Equip000001","cn1":1,"key":625},{"num":1,"diff":2,"tp1":"cu","vl1":"DI","cn1":5,"key":848}</v>
      </c>
      <c r="AC3">
        <f t="shared" ca="1" si="12"/>
        <v>0</v>
      </c>
      <c r="AE3" t="s">
        <v>408</v>
      </c>
      <c r="AF3" t="s">
        <v>409</v>
      </c>
      <c r="AH3" t="s">
        <v>355</v>
      </c>
      <c r="AJ3" t="s">
        <v>410</v>
      </c>
    </row>
    <row r="4" spans="1:41">
      <c r="A4">
        <v>1</v>
      </c>
      <c r="B4" t="str">
        <f>VLOOKUP(A4,BossBattleTable!$A:$C,MATCH(BossBattleTable!$C$1,BossBattleTable!$A$1:$C$1,0),0)</f>
        <v>SpiritKing</v>
      </c>
      <c r="C4">
        <f t="shared" ca="1" si="0"/>
        <v>3</v>
      </c>
      <c r="D4">
        <f t="shared" si="13"/>
        <v>1</v>
      </c>
      <c r="E4">
        <f t="shared" ca="1" si="14"/>
        <v>3</v>
      </c>
      <c r="F4" t="str">
        <f t="shared" ca="1" si="1"/>
        <v>it</v>
      </c>
      <c r="G4" t="s">
        <v>412</v>
      </c>
      <c r="H4" t="s">
        <v>416</v>
      </c>
      <c r="I4">
        <v>1</v>
      </c>
      <c r="J4" t="str">
        <f t="shared" si="2"/>
        <v/>
      </c>
      <c r="K4" t="str">
        <f t="shared" ca="1" si="3"/>
        <v>it</v>
      </c>
      <c r="L4" t="s">
        <v>412</v>
      </c>
      <c r="M4" t="s">
        <v>417</v>
      </c>
      <c r="N4">
        <v>1</v>
      </c>
      <c r="O4">
        <v>611</v>
      </c>
      <c r="P4">
        <f t="shared" si="15"/>
        <v>611</v>
      </c>
      <c r="Q4" t="str">
        <f t="shared" ref="Q4:Q67" ca="1" si="18">IF(LEN(F4)=0,"",F4)</f>
        <v>it</v>
      </c>
      <c r="R4" t="str">
        <f t="shared" ref="R4:R67" si="19">IF(LEN(H4)=0,"",H4)</f>
        <v>Equip001001</v>
      </c>
      <c r="S4">
        <f t="shared" ref="S4:S67" si="20">IF(LEN(I4)=0,"",I4)</f>
        <v>1</v>
      </c>
      <c r="T4" t="str">
        <f t="shared" ref="T4:T67" ca="1" si="21">IF(LEN(K4)=0,"",K4)</f>
        <v>it</v>
      </c>
      <c r="U4" t="str">
        <f t="shared" ref="U4:U67" si="22">IF(LEN(M4)=0,"",M4)</f>
        <v>Equip002001</v>
      </c>
      <c r="V4">
        <f t="shared" ref="V4:V67" si="23">IF(LEN(N4)=0,"",N4)</f>
        <v>1</v>
      </c>
      <c r="W4" t="str">
        <f t="shared" ref="W4:W67" ca="1" si="24">IF(ROW()=2,X4,OFFSET(W4,-1,0)&amp;IF(LEN(X4)=0,"",","&amp;X4))</f>
        <v>{"num":1,"diff":1,"tp1":"it","vl1":"Equip000001","cn1":1,"key":625},{"num":1,"diff":2,"tp1":"cu","vl1":"DI","cn1":5,"key":848},{"num":1,"diff":3,"tp1":"it","vl1":"Equip001001","cn1":1,"tp2":"it","vl2":"Equip002001","cn2":1,"key":611}</v>
      </c>
      <c r="X4" t="str">
        <f t="shared" ca="1" si="16"/>
        <v>{"num":1,"diff":3,"tp1":"it","vl1":"Equip001001","cn1":1,"tp2":"it","vl2":"Equip002001","cn2":1,"key":611}</v>
      </c>
      <c r="Y4">
        <f t="shared" ref="Y4:Y67" ca="1" si="25">LEN(X4)</f>
        <v>106</v>
      </c>
      <c r="Z4">
        <f t="shared" ref="Z4:Z67" ca="1" si="26">IF(ROW()=2,Y4,
IF(OFFSET(Z4,-1,0)+Y4+1&gt;32767,Y4+1,OFFSET(Z4,-1,0)+Y4+1))</f>
        <v>233</v>
      </c>
      <c r="AA4">
        <f t="shared" ref="AA4:AA67" ca="1" si="27">IF(ROW()=2,AC4,OFFSET(AA4,-1,0)+AC4)</f>
        <v>0</v>
      </c>
      <c r="AB4" t="str">
        <f t="shared" ref="AB4:AB67" ca="1" si="28">IF(ROW()=2,X4,
IF(OFFSET(Z4,-1,0)+Y4+1&gt;32767,","&amp;X4,OFFSET(AB4,-1,0)&amp;IF(LEN(X4)=0,"",","&amp;X4)))</f>
        <v>{"num":1,"diff":1,"tp1":"it","vl1":"Equip000001","cn1":1,"key":625},{"num":1,"diff":2,"tp1":"cu","vl1":"DI","cn1":5,"key":848},{"num":1,"diff":3,"tp1":"it","vl1":"Equip001001","cn1":1,"tp2":"it","vl2":"Equip002001","cn2":1,"key":611}</v>
      </c>
      <c r="AC4">
        <f t="shared" ref="AC4:AC67" ca="1" si="29">IF(Z4&gt;OFFSET(Z4,1,0),1,0)</f>
        <v>0</v>
      </c>
      <c r="AH4" t="s">
        <v>411</v>
      </c>
      <c r="AN4">
        <v>1</v>
      </c>
      <c r="AO4" t="str">
        <f ca="1">IF(MAX(AA:AA)&lt;AN4,"",
IF(AN4=1,"["&amp;VLOOKUP(AN4,AA:AB,2,0),
IF(MAX(AA:AA)=AN4,VLOOKUP(AN4,AA:AB,2,0)&amp;"]",
VLOOKUP(AN4,AA:AB,2,0))))</f>
        <v>[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</row>
    <row r="5" spans="1:41">
      <c r="A5">
        <v>1</v>
      </c>
      <c r="B5" t="str">
        <f>VLOOKUP(A5,BossBattleTable!$A:$C,MATCH(BossBattleTable!$C$1,BossBattleTable!$A$1:$C$1,0),0)</f>
        <v>SpiritKing</v>
      </c>
      <c r="C5">
        <f t="shared" ca="1" si="0"/>
        <v>4</v>
      </c>
      <c r="D5">
        <f t="shared" ref="D5:D30" si="30">A5</f>
        <v>1</v>
      </c>
      <c r="E5">
        <f t="shared" ref="E5:E30" ca="1" si="31">C5</f>
        <v>4</v>
      </c>
      <c r="F5" t="str">
        <f t="shared" ca="1" si="1"/>
        <v>cu</v>
      </c>
      <c r="G5" t="s">
        <v>402</v>
      </c>
      <c r="H5" t="s">
        <v>191</v>
      </c>
      <c r="I5">
        <v>30</v>
      </c>
      <c r="J5" t="str">
        <f t="shared" si="2"/>
        <v>에너지너무많음</v>
      </c>
      <c r="K5" t="str">
        <f t="shared" ca="1" si="3"/>
        <v>cu</v>
      </c>
      <c r="L5" t="s">
        <v>402</v>
      </c>
      <c r="M5" t="s">
        <v>375</v>
      </c>
      <c r="N5">
        <v>5000</v>
      </c>
      <c r="O5">
        <v>346</v>
      </c>
      <c r="P5">
        <f t="shared" si="15"/>
        <v>346</v>
      </c>
      <c r="Q5" t="str">
        <f t="shared" ca="1" si="18"/>
        <v>cu</v>
      </c>
      <c r="R5" t="str">
        <f t="shared" si="19"/>
        <v>EN</v>
      </c>
      <c r="S5">
        <f t="shared" si="20"/>
        <v>30</v>
      </c>
      <c r="T5" t="str">
        <f t="shared" ca="1" si="21"/>
        <v>cu</v>
      </c>
      <c r="U5" t="str">
        <f t="shared" si="22"/>
        <v>GO</v>
      </c>
      <c r="V5">
        <f t="shared" si="23"/>
        <v>5000</v>
      </c>
      <c r="W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</v>
      </c>
      <c r="X5" t="str">
        <f t="shared" ca="1" si="16"/>
        <v>{"num":1,"diff":4,"tp1":"cu","vl1":"EN","cn1":30,"tp2":"cu","vl2":"GO","cn2":5000,"key":346}</v>
      </c>
      <c r="Y5">
        <f t="shared" ca="1" si="25"/>
        <v>92</v>
      </c>
      <c r="Z5">
        <f t="shared" ca="1" si="26"/>
        <v>326</v>
      </c>
      <c r="AA5">
        <f t="shared" ca="1" si="27"/>
        <v>0</v>
      </c>
      <c r="AB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</v>
      </c>
      <c r="AC5">
        <f t="shared" ca="1" si="29"/>
        <v>0</v>
      </c>
      <c r="AN5">
        <v>2</v>
      </c>
      <c r="AO5" t="str">
        <f ca="1">IF(MAX(AA:AA)&lt;AN5,"",
IF(AN5=1,"["&amp;VLOOKUP(AN5,AA:AB,2,0),
IF(MAX(AA:AA)=AN5,VLOOKUP(AN5,AA:AB,2,0)&amp;"]",
VLOOKUP(AN5,AA:AB,2,0))))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,{"num":24,"diff":30,"tp1":"cu","vl1":"EN","cn1":30,"tp2":"cu","vl2":"GO","cn2":5000,"key":795}]</v>
      </c>
    </row>
    <row r="6" spans="1:41">
      <c r="A6">
        <v>1</v>
      </c>
      <c r="B6" t="str">
        <f>VLOOKUP(A6,BossBattleTable!$A:$C,MATCH(BossBattleTable!$C$1,BossBattleTable!$A$1:$C$1,0),0)</f>
        <v>SpiritKing</v>
      </c>
      <c r="C6">
        <f t="shared" ca="1" si="0"/>
        <v>5</v>
      </c>
      <c r="D6">
        <f t="shared" si="30"/>
        <v>1</v>
      </c>
      <c r="E6">
        <f t="shared" ca="1" si="31"/>
        <v>5</v>
      </c>
      <c r="F6" t="str">
        <f t="shared" ref="F6:F69" ca="1" si="32">IF(ISBLANK(G6),"",
VLOOKUP(G6,OFFSET(INDIRECT("$A:$B"),0,MATCH(G$1&amp;"_Verify",INDIRECT("$1:$1"),0)-1),2,0)
)</f>
        <v>it</v>
      </c>
      <c r="G6" t="s">
        <v>412</v>
      </c>
      <c r="H6" t="s">
        <v>415</v>
      </c>
      <c r="I6">
        <v>1</v>
      </c>
      <c r="J6" t="str">
        <f t="shared" ref="J6:J69" si="33">IF(G6="장비1상자",
  IF(OR(H6&gt;3,I6&gt;5),"장비이상",""),
IF(H6="GO",
  IF(I6&lt;100,"골드이상",""),
IF(H6="EN",
  IF(I6&gt;29,"에너지너무많음",
  IF(I6&gt;9,"에너지다소많음","")),"")))</f>
        <v/>
      </c>
      <c r="K6" t="str">
        <f t="shared" ref="K6:K69" ca="1" si="34">IF(ISBLANK(L6),"",
VLOOKUP(L6,OFFSET(INDIRECT("$A:$B"),0,MATCH(L$1&amp;"_Verify",INDIRECT("$1:$1"),0)-1),2,0)
)</f>
        <v/>
      </c>
      <c r="O6">
        <v>346</v>
      </c>
      <c r="P6">
        <f t="shared" si="15"/>
        <v>346</v>
      </c>
      <c r="Q6" t="str">
        <f t="shared" ca="1" si="18"/>
        <v>it</v>
      </c>
      <c r="R6" t="str">
        <f t="shared" si="19"/>
        <v>Equip000001</v>
      </c>
      <c r="S6">
        <f t="shared" si="20"/>
        <v>1</v>
      </c>
      <c r="T6" t="str">
        <f t="shared" ca="1" si="21"/>
        <v/>
      </c>
      <c r="U6" t="str">
        <f t="shared" si="22"/>
        <v/>
      </c>
      <c r="V6" t="str">
        <f t="shared" si="23"/>
        <v/>
      </c>
      <c r="W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</v>
      </c>
      <c r="X6" t="str">
        <f t="shared" ca="1" si="16"/>
        <v>{"num":1,"diff":5,"tp1":"it","vl1":"Equip000001","cn1":1,"key":346}</v>
      </c>
      <c r="Y6">
        <f t="shared" ca="1" si="25"/>
        <v>67</v>
      </c>
      <c r="Z6">
        <f t="shared" ca="1" si="26"/>
        <v>394</v>
      </c>
      <c r="AA6">
        <f t="shared" ca="1" si="27"/>
        <v>0</v>
      </c>
      <c r="AB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</v>
      </c>
      <c r="AC6">
        <f t="shared" ca="1" si="29"/>
        <v>0</v>
      </c>
      <c r="AN6">
        <v>3</v>
      </c>
      <c r="AO6" t="str">
        <f ca="1">IF(MAX(AA:AA)&lt;AN6,"",
IF(AN6=1,"["&amp;VLOOKUP(AN6,AA:AB,2,0),
IF(MAX(AA:AA)=AN6,VLOOKUP(AN6,AA:AB,2,0)&amp;"]",
VLOOKUP(AN6,AA:AB,2,0))))</f>
        <v/>
      </c>
    </row>
    <row r="7" spans="1:41">
      <c r="A7">
        <v>1</v>
      </c>
      <c r="B7" t="str">
        <f>VLOOKUP(A7,BossBattleTable!$A:$C,MATCH(BossBattleTable!$C$1,BossBattleTable!$A$1:$C$1,0),0)</f>
        <v>SpiritKing</v>
      </c>
      <c r="C7">
        <f t="shared" ca="1" si="0"/>
        <v>6</v>
      </c>
      <c r="D7">
        <f t="shared" si="30"/>
        <v>1</v>
      </c>
      <c r="E7">
        <f t="shared" ca="1" si="31"/>
        <v>6</v>
      </c>
      <c r="F7" t="str">
        <f t="shared" ca="1" si="32"/>
        <v>cu</v>
      </c>
      <c r="G7" t="s">
        <v>402</v>
      </c>
      <c r="H7" t="s">
        <v>108</v>
      </c>
      <c r="I7">
        <v>5</v>
      </c>
      <c r="J7" t="str">
        <f t="shared" si="33"/>
        <v/>
      </c>
      <c r="K7" t="str">
        <f t="shared" ca="1" si="34"/>
        <v/>
      </c>
      <c r="O7">
        <v>640</v>
      </c>
      <c r="P7">
        <f t="shared" si="15"/>
        <v>640</v>
      </c>
      <c r="Q7" t="str">
        <f t="shared" ca="1" si="18"/>
        <v>cu</v>
      </c>
      <c r="R7" t="str">
        <f t="shared" si="19"/>
        <v>DI</v>
      </c>
      <c r="S7">
        <f t="shared" si="20"/>
        <v>5</v>
      </c>
      <c r="T7" t="str">
        <f t="shared" ca="1" si="21"/>
        <v/>
      </c>
      <c r="U7" t="str">
        <f t="shared" si="22"/>
        <v/>
      </c>
      <c r="V7" t="str">
        <f t="shared" si="23"/>
        <v/>
      </c>
      <c r="W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</v>
      </c>
      <c r="X7" t="str">
        <f t="shared" ca="1" si="16"/>
        <v>{"num":1,"diff":6,"tp1":"cu","vl1":"DI","cn1":5,"key":640}</v>
      </c>
      <c r="Y7">
        <f t="shared" ca="1" si="25"/>
        <v>58</v>
      </c>
      <c r="Z7">
        <f t="shared" ca="1" si="26"/>
        <v>453</v>
      </c>
      <c r="AA7">
        <f t="shared" ca="1" si="27"/>
        <v>0</v>
      </c>
      <c r="AB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</v>
      </c>
      <c r="AC7">
        <f t="shared" ca="1" si="29"/>
        <v>0</v>
      </c>
      <c r="AN7">
        <v>4</v>
      </c>
      <c r="AO7" t="str">
        <f t="shared" ref="AO7" ca="1" si="35">IF(MAX(AA:AA)&lt;AN7,"",
IF(AN7=1,"{"&amp;VLOOKUP(AN7,AA:AB,2,0),
IF(MAX(AA:AA)=AN7,VLOOKUP(AN7,AA:AB,2,0)&amp;"}",
VLOOKUP(AN7,AA:AB,2,0))))</f>
        <v/>
      </c>
    </row>
    <row r="8" spans="1:41">
      <c r="A8">
        <v>1</v>
      </c>
      <c r="B8" t="str">
        <f>VLOOKUP(A8,BossBattleTable!$A:$C,MATCH(BossBattleTable!$C$1,BossBattleTable!$A$1:$C$1,0),0)</f>
        <v>SpiritKing</v>
      </c>
      <c r="C8">
        <f t="shared" ca="1" si="0"/>
        <v>7</v>
      </c>
      <c r="D8">
        <f t="shared" si="30"/>
        <v>1</v>
      </c>
      <c r="E8">
        <f t="shared" ca="1" si="31"/>
        <v>7</v>
      </c>
      <c r="F8" t="str">
        <f t="shared" ca="1" si="32"/>
        <v>it</v>
      </c>
      <c r="G8" t="s">
        <v>412</v>
      </c>
      <c r="H8" t="s">
        <v>416</v>
      </c>
      <c r="I8">
        <v>1</v>
      </c>
      <c r="J8" t="str">
        <f t="shared" si="33"/>
        <v/>
      </c>
      <c r="K8" t="str">
        <f t="shared" ca="1" si="34"/>
        <v>it</v>
      </c>
      <c r="L8" t="s">
        <v>412</v>
      </c>
      <c r="M8" t="s">
        <v>417</v>
      </c>
      <c r="N8">
        <v>1</v>
      </c>
      <c r="O8">
        <v>805</v>
      </c>
      <c r="P8">
        <f t="shared" si="15"/>
        <v>805</v>
      </c>
      <c r="Q8" t="str">
        <f t="shared" ca="1" si="18"/>
        <v>it</v>
      </c>
      <c r="R8" t="str">
        <f t="shared" si="19"/>
        <v>Equip001001</v>
      </c>
      <c r="S8">
        <f t="shared" si="20"/>
        <v>1</v>
      </c>
      <c r="T8" t="str">
        <f t="shared" ca="1" si="21"/>
        <v>it</v>
      </c>
      <c r="U8" t="str">
        <f t="shared" si="22"/>
        <v>Equip002001</v>
      </c>
      <c r="V8">
        <f t="shared" si="23"/>
        <v>1</v>
      </c>
      <c r="W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</v>
      </c>
      <c r="X8" t="str">
        <f t="shared" ca="1" si="16"/>
        <v>{"num":1,"diff":7,"tp1":"it","vl1":"Equip001001","cn1":1,"tp2":"it","vl2":"Equip002001","cn2":1,"key":805}</v>
      </c>
      <c r="Y8">
        <f t="shared" ca="1" si="25"/>
        <v>106</v>
      </c>
      <c r="Z8">
        <f t="shared" ca="1" si="26"/>
        <v>560</v>
      </c>
      <c r="AA8">
        <f t="shared" ca="1" si="27"/>
        <v>0</v>
      </c>
      <c r="AB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</v>
      </c>
      <c r="AC8">
        <f t="shared" ca="1" si="29"/>
        <v>0</v>
      </c>
      <c r="AN8">
        <v>5</v>
      </c>
    </row>
    <row r="9" spans="1:41">
      <c r="A9">
        <v>1</v>
      </c>
      <c r="B9" t="str">
        <f>VLOOKUP(A9,BossBattleTable!$A:$C,MATCH(BossBattleTable!$C$1,BossBattleTable!$A$1:$C$1,0),0)</f>
        <v>SpiritKing</v>
      </c>
      <c r="C9">
        <f t="shared" ca="1" si="0"/>
        <v>8</v>
      </c>
      <c r="D9">
        <f t="shared" si="30"/>
        <v>1</v>
      </c>
      <c r="E9">
        <f t="shared" ca="1" si="31"/>
        <v>8</v>
      </c>
      <c r="F9" t="str">
        <f t="shared" ca="1" si="32"/>
        <v>cu</v>
      </c>
      <c r="G9" t="s">
        <v>402</v>
      </c>
      <c r="H9" t="s">
        <v>191</v>
      </c>
      <c r="I9">
        <v>30</v>
      </c>
      <c r="J9" t="str">
        <f t="shared" si="33"/>
        <v>에너지너무많음</v>
      </c>
      <c r="K9" t="str">
        <f t="shared" ca="1" si="34"/>
        <v>cu</v>
      </c>
      <c r="L9" t="s">
        <v>402</v>
      </c>
      <c r="M9" t="s">
        <v>375</v>
      </c>
      <c r="N9">
        <v>5000</v>
      </c>
      <c r="O9">
        <v>474</v>
      </c>
      <c r="P9">
        <f t="shared" si="15"/>
        <v>474</v>
      </c>
      <c r="Q9" t="str">
        <f t="shared" ca="1" si="18"/>
        <v>cu</v>
      </c>
      <c r="R9" t="str">
        <f t="shared" si="19"/>
        <v>EN</v>
      </c>
      <c r="S9">
        <f t="shared" si="20"/>
        <v>30</v>
      </c>
      <c r="T9" t="str">
        <f t="shared" ca="1" si="21"/>
        <v>cu</v>
      </c>
      <c r="U9" t="str">
        <f t="shared" si="22"/>
        <v>GO</v>
      </c>
      <c r="V9">
        <f t="shared" si="23"/>
        <v>5000</v>
      </c>
      <c r="W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</v>
      </c>
      <c r="X9" t="str">
        <f t="shared" ca="1" si="16"/>
        <v>{"num":1,"diff":8,"tp1":"cu","vl1":"EN","cn1":30,"tp2":"cu","vl2":"GO","cn2":5000,"key":474}</v>
      </c>
      <c r="Y9">
        <f t="shared" ca="1" si="25"/>
        <v>92</v>
      </c>
      <c r="Z9">
        <f t="shared" ca="1" si="26"/>
        <v>653</v>
      </c>
      <c r="AA9">
        <f t="shared" ca="1" si="27"/>
        <v>0</v>
      </c>
      <c r="AB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</v>
      </c>
      <c r="AC9">
        <f t="shared" ca="1" si="29"/>
        <v>0</v>
      </c>
    </row>
    <row r="10" spans="1:41">
      <c r="A10">
        <v>1</v>
      </c>
      <c r="B10" t="str">
        <f>VLOOKUP(A10,BossBattleTable!$A:$C,MATCH(BossBattleTable!$C$1,BossBattleTable!$A$1:$C$1,0),0)</f>
        <v>SpiritKing</v>
      </c>
      <c r="C10">
        <f t="shared" ca="1" si="0"/>
        <v>9</v>
      </c>
      <c r="D10">
        <f t="shared" si="30"/>
        <v>1</v>
      </c>
      <c r="E10">
        <f t="shared" ca="1" si="31"/>
        <v>9</v>
      </c>
      <c r="F10" t="str">
        <f t="shared" ca="1" si="32"/>
        <v>it</v>
      </c>
      <c r="G10" t="s">
        <v>412</v>
      </c>
      <c r="H10" t="s">
        <v>415</v>
      </c>
      <c r="I10">
        <v>1</v>
      </c>
      <c r="J10" t="str">
        <f t="shared" si="33"/>
        <v/>
      </c>
      <c r="K10" t="str">
        <f t="shared" ca="1" si="34"/>
        <v/>
      </c>
      <c r="O10">
        <v>525</v>
      </c>
      <c r="P10">
        <f t="shared" si="15"/>
        <v>525</v>
      </c>
      <c r="Q10" t="str">
        <f t="shared" ca="1" si="18"/>
        <v>it</v>
      </c>
      <c r="R10" t="str">
        <f t="shared" si="19"/>
        <v>Equip000001</v>
      </c>
      <c r="S10">
        <f t="shared" si="20"/>
        <v>1</v>
      </c>
      <c r="T10" t="str">
        <f t="shared" ca="1" si="21"/>
        <v/>
      </c>
      <c r="U10" t="str">
        <f t="shared" si="22"/>
        <v/>
      </c>
      <c r="V10" t="str">
        <f t="shared" si="23"/>
        <v/>
      </c>
      <c r="W1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</v>
      </c>
      <c r="X10" t="str">
        <f t="shared" ca="1" si="16"/>
        <v>{"num":1,"diff":9,"tp1":"it","vl1":"Equip000001","cn1":1,"key":525}</v>
      </c>
      <c r="Y10">
        <f t="shared" ca="1" si="25"/>
        <v>67</v>
      </c>
      <c r="Z10">
        <f t="shared" ca="1" si="26"/>
        <v>721</v>
      </c>
      <c r="AA10">
        <f t="shared" ca="1" si="27"/>
        <v>0</v>
      </c>
      <c r="AB1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</v>
      </c>
      <c r="AC10">
        <f t="shared" ca="1" si="29"/>
        <v>0</v>
      </c>
    </row>
    <row r="11" spans="1:41">
      <c r="A11">
        <v>1</v>
      </c>
      <c r="B11" t="str">
        <f>VLOOKUP(A11,BossBattleTable!$A:$C,MATCH(BossBattleTable!$C$1,BossBattleTable!$A$1:$C$1,0),0)</f>
        <v>SpiritKing</v>
      </c>
      <c r="C11">
        <f t="shared" ca="1" si="0"/>
        <v>10</v>
      </c>
      <c r="D11">
        <f t="shared" si="30"/>
        <v>1</v>
      </c>
      <c r="E11">
        <f t="shared" ca="1" si="31"/>
        <v>10</v>
      </c>
      <c r="F11" t="str">
        <f t="shared" ca="1" si="32"/>
        <v>cu</v>
      </c>
      <c r="G11" t="s">
        <v>402</v>
      </c>
      <c r="H11" t="s">
        <v>108</v>
      </c>
      <c r="I11">
        <v>5</v>
      </c>
      <c r="J11" t="str">
        <f t="shared" si="33"/>
        <v/>
      </c>
      <c r="K11" t="str">
        <f t="shared" ca="1" si="34"/>
        <v/>
      </c>
      <c r="O11">
        <v>939</v>
      </c>
      <c r="P11">
        <f t="shared" si="15"/>
        <v>939</v>
      </c>
      <c r="Q11" t="str">
        <f t="shared" ca="1" si="18"/>
        <v>cu</v>
      </c>
      <c r="R11" t="str">
        <f t="shared" si="19"/>
        <v>DI</v>
      </c>
      <c r="S11">
        <f t="shared" si="20"/>
        <v>5</v>
      </c>
      <c r="T11" t="str">
        <f t="shared" ca="1" si="21"/>
        <v/>
      </c>
      <c r="U11" t="str">
        <f t="shared" si="22"/>
        <v/>
      </c>
      <c r="V11" t="str">
        <f t="shared" si="23"/>
        <v/>
      </c>
      <c r="W1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</v>
      </c>
      <c r="X11" t="str">
        <f t="shared" ca="1" si="16"/>
        <v>{"num":1,"diff":10,"tp1":"cu","vl1":"DI","cn1":5,"key":939}</v>
      </c>
      <c r="Y11">
        <f t="shared" ca="1" si="25"/>
        <v>59</v>
      </c>
      <c r="Z11">
        <f t="shared" ca="1" si="26"/>
        <v>781</v>
      </c>
      <c r="AA11">
        <f t="shared" ca="1" si="27"/>
        <v>0</v>
      </c>
      <c r="AB1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</v>
      </c>
      <c r="AC11">
        <f t="shared" ca="1" si="29"/>
        <v>0</v>
      </c>
    </row>
    <row r="12" spans="1:41">
      <c r="A12">
        <v>1</v>
      </c>
      <c r="B12" t="str">
        <f>VLOOKUP(A12,BossBattleTable!$A:$C,MATCH(BossBattleTable!$C$1,BossBattleTable!$A$1:$C$1,0),0)</f>
        <v>SpiritKing</v>
      </c>
      <c r="C12">
        <f t="shared" ca="1" si="0"/>
        <v>11</v>
      </c>
      <c r="D12">
        <f t="shared" si="30"/>
        <v>1</v>
      </c>
      <c r="E12">
        <f t="shared" ca="1" si="31"/>
        <v>11</v>
      </c>
      <c r="F12" t="str">
        <f t="shared" ca="1" si="32"/>
        <v>it</v>
      </c>
      <c r="G12" t="s">
        <v>412</v>
      </c>
      <c r="H12" t="s">
        <v>416</v>
      </c>
      <c r="I12">
        <v>1</v>
      </c>
      <c r="J12" t="str">
        <f t="shared" si="33"/>
        <v/>
      </c>
      <c r="K12" t="str">
        <f t="shared" ca="1" si="34"/>
        <v>it</v>
      </c>
      <c r="L12" t="s">
        <v>412</v>
      </c>
      <c r="M12" t="s">
        <v>417</v>
      </c>
      <c r="N12">
        <v>1</v>
      </c>
      <c r="O12">
        <v>735</v>
      </c>
      <c r="P12">
        <f t="shared" si="15"/>
        <v>735</v>
      </c>
      <c r="Q12" t="str">
        <f t="shared" ca="1" si="18"/>
        <v>it</v>
      </c>
      <c r="R12" t="str">
        <f t="shared" si="19"/>
        <v>Equip001001</v>
      </c>
      <c r="S12">
        <f t="shared" si="20"/>
        <v>1</v>
      </c>
      <c r="T12" t="str">
        <f t="shared" ca="1" si="21"/>
        <v>it</v>
      </c>
      <c r="U12" t="str">
        <f t="shared" si="22"/>
        <v>Equip002001</v>
      </c>
      <c r="V12">
        <f t="shared" si="23"/>
        <v>1</v>
      </c>
      <c r="W1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</v>
      </c>
      <c r="X12" t="str">
        <f t="shared" ca="1" si="16"/>
        <v>{"num":1,"diff":11,"tp1":"it","vl1":"Equip001001","cn1":1,"tp2":"it","vl2":"Equip002001","cn2":1,"key":735}</v>
      </c>
      <c r="Y12">
        <f t="shared" ca="1" si="25"/>
        <v>107</v>
      </c>
      <c r="Z12">
        <f t="shared" ca="1" si="26"/>
        <v>889</v>
      </c>
      <c r="AA12">
        <f t="shared" ca="1" si="27"/>
        <v>0</v>
      </c>
      <c r="AB1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</v>
      </c>
      <c r="AC12">
        <f t="shared" ca="1" si="29"/>
        <v>0</v>
      </c>
    </row>
    <row r="13" spans="1:41">
      <c r="A13">
        <v>1</v>
      </c>
      <c r="B13" t="str">
        <f>VLOOKUP(A13,BossBattleTable!$A:$C,MATCH(BossBattleTable!$C$1,BossBattleTable!$A$1:$C$1,0),0)</f>
        <v>SpiritKing</v>
      </c>
      <c r="C13">
        <f t="shared" ca="1" si="0"/>
        <v>12</v>
      </c>
      <c r="D13">
        <f t="shared" si="30"/>
        <v>1</v>
      </c>
      <c r="E13">
        <f t="shared" ca="1" si="31"/>
        <v>12</v>
      </c>
      <c r="F13" t="str">
        <f t="shared" ca="1" si="32"/>
        <v>cu</v>
      </c>
      <c r="G13" t="s">
        <v>402</v>
      </c>
      <c r="H13" t="s">
        <v>191</v>
      </c>
      <c r="I13">
        <v>30</v>
      </c>
      <c r="J13" t="str">
        <f t="shared" si="33"/>
        <v>에너지너무많음</v>
      </c>
      <c r="K13" t="str">
        <f t="shared" ca="1" si="34"/>
        <v>cu</v>
      </c>
      <c r="L13" t="s">
        <v>402</v>
      </c>
      <c r="M13" t="s">
        <v>375</v>
      </c>
      <c r="N13">
        <v>5000</v>
      </c>
      <c r="O13">
        <v>409</v>
      </c>
      <c r="P13">
        <f t="shared" si="15"/>
        <v>409</v>
      </c>
      <c r="Q13" t="str">
        <f t="shared" ca="1" si="18"/>
        <v>cu</v>
      </c>
      <c r="R13" t="str">
        <f t="shared" si="19"/>
        <v>EN</v>
      </c>
      <c r="S13">
        <f t="shared" si="20"/>
        <v>30</v>
      </c>
      <c r="T13" t="str">
        <f t="shared" ca="1" si="21"/>
        <v>cu</v>
      </c>
      <c r="U13" t="str">
        <f t="shared" si="22"/>
        <v>GO</v>
      </c>
      <c r="V13">
        <f t="shared" si="23"/>
        <v>5000</v>
      </c>
      <c r="W1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</v>
      </c>
      <c r="X13" t="str">
        <f t="shared" ca="1" si="16"/>
        <v>{"num":1,"diff":12,"tp1":"cu","vl1":"EN","cn1":30,"tp2":"cu","vl2":"GO","cn2":5000,"key":409}</v>
      </c>
      <c r="Y13">
        <f t="shared" ca="1" si="25"/>
        <v>93</v>
      </c>
      <c r="Z13">
        <f t="shared" ca="1" si="26"/>
        <v>983</v>
      </c>
      <c r="AA13">
        <f t="shared" ca="1" si="27"/>
        <v>0</v>
      </c>
      <c r="AB1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</v>
      </c>
      <c r="AC13">
        <f t="shared" ca="1" si="29"/>
        <v>0</v>
      </c>
    </row>
    <row r="14" spans="1:41">
      <c r="A14">
        <v>1</v>
      </c>
      <c r="B14" t="str">
        <f>VLOOKUP(A14,BossBattleTable!$A:$C,MATCH(BossBattleTable!$C$1,BossBattleTable!$A$1:$C$1,0),0)</f>
        <v>SpiritKing</v>
      </c>
      <c r="C14">
        <f t="shared" ca="1" si="0"/>
        <v>13</v>
      </c>
      <c r="D14">
        <f t="shared" si="30"/>
        <v>1</v>
      </c>
      <c r="E14">
        <f t="shared" ca="1" si="31"/>
        <v>13</v>
      </c>
      <c r="F14" t="str">
        <f t="shared" ca="1" si="32"/>
        <v>it</v>
      </c>
      <c r="G14" t="s">
        <v>412</v>
      </c>
      <c r="H14" t="s">
        <v>415</v>
      </c>
      <c r="I14">
        <v>1</v>
      </c>
      <c r="J14" t="str">
        <f t="shared" si="33"/>
        <v/>
      </c>
      <c r="K14" t="str">
        <f t="shared" ca="1" si="34"/>
        <v/>
      </c>
      <c r="O14">
        <v>196</v>
      </c>
      <c r="P14">
        <f t="shared" si="15"/>
        <v>196</v>
      </c>
      <c r="Q14" t="str">
        <f t="shared" ca="1" si="18"/>
        <v>it</v>
      </c>
      <c r="R14" t="str">
        <f t="shared" si="19"/>
        <v>Equip000001</v>
      </c>
      <c r="S14">
        <f t="shared" si="20"/>
        <v>1</v>
      </c>
      <c r="T14" t="str">
        <f t="shared" ca="1" si="21"/>
        <v/>
      </c>
      <c r="U14" t="str">
        <f t="shared" si="22"/>
        <v/>
      </c>
      <c r="V14" t="str">
        <f t="shared" si="23"/>
        <v/>
      </c>
      <c r="W1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</v>
      </c>
      <c r="X14" t="str">
        <f t="shared" ca="1" si="16"/>
        <v>{"num":1,"diff":13,"tp1":"it","vl1":"Equip000001","cn1":1,"key":196}</v>
      </c>
      <c r="Y14">
        <f t="shared" ca="1" si="25"/>
        <v>68</v>
      </c>
      <c r="Z14">
        <f t="shared" ca="1" si="26"/>
        <v>1052</v>
      </c>
      <c r="AA14">
        <f t="shared" ca="1" si="27"/>
        <v>0</v>
      </c>
      <c r="AB1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</v>
      </c>
      <c r="AC14">
        <f t="shared" ca="1" si="29"/>
        <v>0</v>
      </c>
    </row>
    <row r="15" spans="1:41">
      <c r="A15">
        <v>1</v>
      </c>
      <c r="B15" t="str">
        <f>VLOOKUP(A15,BossBattleTable!$A:$C,MATCH(BossBattleTable!$C$1,BossBattleTable!$A$1:$C$1,0),0)</f>
        <v>SpiritKing</v>
      </c>
      <c r="C15">
        <f t="shared" ca="1" si="0"/>
        <v>14</v>
      </c>
      <c r="D15">
        <f t="shared" si="30"/>
        <v>1</v>
      </c>
      <c r="E15">
        <f t="shared" ca="1" si="31"/>
        <v>14</v>
      </c>
      <c r="F15" t="str">
        <f t="shared" ca="1" si="32"/>
        <v>cu</v>
      </c>
      <c r="G15" t="s">
        <v>402</v>
      </c>
      <c r="H15" t="s">
        <v>108</v>
      </c>
      <c r="I15">
        <v>5</v>
      </c>
      <c r="J15" t="str">
        <f t="shared" si="33"/>
        <v/>
      </c>
      <c r="K15" t="str">
        <f t="shared" ca="1" si="34"/>
        <v/>
      </c>
      <c r="O15">
        <v>451</v>
      </c>
      <c r="P15">
        <f t="shared" si="15"/>
        <v>451</v>
      </c>
      <c r="Q15" t="str">
        <f t="shared" ca="1" si="18"/>
        <v>cu</v>
      </c>
      <c r="R15" t="str">
        <f t="shared" si="19"/>
        <v>DI</v>
      </c>
      <c r="S15">
        <f t="shared" si="20"/>
        <v>5</v>
      </c>
      <c r="T15" t="str">
        <f t="shared" ca="1" si="21"/>
        <v/>
      </c>
      <c r="U15" t="str">
        <f t="shared" si="22"/>
        <v/>
      </c>
      <c r="V15" t="str">
        <f t="shared" si="23"/>
        <v/>
      </c>
      <c r="W1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</v>
      </c>
      <c r="X15" t="str">
        <f t="shared" ca="1" si="16"/>
        <v>{"num":1,"diff":14,"tp1":"cu","vl1":"DI","cn1":5,"key":451}</v>
      </c>
      <c r="Y15">
        <f t="shared" ca="1" si="25"/>
        <v>59</v>
      </c>
      <c r="Z15">
        <f t="shared" ca="1" si="26"/>
        <v>1112</v>
      </c>
      <c r="AA15">
        <f t="shared" ca="1" si="27"/>
        <v>0</v>
      </c>
      <c r="AB1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</v>
      </c>
      <c r="AC15">
        <f t="shared" ca="1" si="29"/>
        <v>0</v>
      </c>
    </row>
    <row r="16" spans="1:41">
      <c r="A16">
        <v>1</v>
      </c>
      <c r="B16" t="str">
        <f>VLOOKUP(A16,BossBattleTable!$A:$C,MATCH(BossBattleTable!$C$1,BossBattleTable!$A$1:$C$1,0),0)</f>
        <v>SpiritKing</v>
      </c>
      <c r="C16">
        <f t="shared" ca="1" si="0"/>
        <v>15</v>
      </c>
      <c r="D16">
        <f t="shared" si="30"/>
        <v>1</v>
      </c>
      <c r="E16">
        <f t="shared" ca="1" si="31"/>
        <v>15</v>
      </c>
      <c r="F16" t="str">
        <f t="shared" ca="1" si="32"/>
        <v>it</v>
      </c>
      <c r="G16" t="s">
        <v>412</v>
      </c>
      <c r="H16" t="s">
        <v>416</v>
      </c>
      <c r="I16">
        <v>1</v>
      </c>
      <c r="J16" t="str">
        <f t="shared" si="33"/>
        <v/>
      </c>
      <c r="K16" t="str">
        <f t="shared" ca="1" si="34"/>
        <v>it</v>
      </c>
      <c r="L16" t="s">
        <v>412</v>
      </c>
      <c r="M16" t="s">
        <v>417</v>
      </c>
      <c r="N16">
        <v>1</v>
      </c>
      <c r="O16">
        <v>850</v>
      </c>
      <c r="P16">
        <f t="shared" si="15"/>
        <v>850</v>
      </c>
      <c r="Q16" t="str">
        <f t="shared" ca="1" si="18"/>
        <v>it</v>
      </c>
      <c r="R16" t="str">
        <f t="shared" si="19"/>
        <v>Equip001001</v>
      </c>
      <c r="S16">
        <f t="shared" si="20"/>
        <v>1</v>
      </c>
      <c r="T16" t="str">
        <f t="shared" ca="1" si="21"/>
        <v>it</v>
      </c>
      <c r="U16" t="str">
        <f t="shared" si="22"/>
        <v>Equip002001</v>
      </c>
      <c r="V16">
        <f t="shared" si="23"/>
        <v>1</v>
      </c>
      <c r="W1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</v>
      </c>
      <c r="X16" t="str">
        <f t="shared" ca="1" si="16"/>
        <v>{"num":1,"diff":15,"tp1":"it","vl1":"Equip001001","cn1":1,"tp2":"it","vl2":"Equip002001","cn2":1,"key":850}</v>
      </c>
      <c r="Y16">
        <f t="shared" ca="1" si="25"/>
        <v>107</v>
      </c>
      <c r="Z16">
        <f t="shared" ca="1" si="26"/>
        <v>1220</v>
      </c>
      <c r="AA16">
        <f t="shared" ca="1" si="27"/>
        <v>0</v>
      </c>
      <c r="AB1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</v>
      </c>
      <c r="AC16">
        <f t="shared" ca="1" si="29"/>
        <v>0</v>
      </c>
    </row>
    <row r="17" spans="1:29">
      <c r="A17">
        <v>1</v>
      </c>
      <c r="B17" t="str">
        <f>VLOOKUP(A17,BossBattleTable!$A:$C,MATCH(BossBattleTable!$C$1,BossBattleTable!$A$1:$C$1,0),0)</f>
        <v>SpiritKing</v>
      </c>
      <c r="C17">
        <f t="shared" ca="1" si="0"/>
        <v>16</v>
      </c>
      <c r="D17">
        <f t="shared" si="30"/>
        <v>1</v>
      </c>
      <c r="E17">
        <f t="shared" ca="1" si="31"/>
        <v>16</v>
      </c>
      <c r="F17" t="str">
        <f t="shared" ca="1" si="32"/>
        <v>cu</v>
      </c>
      <c r="G17" t="s">
        <v>402</v>
      </c>
      <c r="H17" t="s">
        <v>191</v>
      </c>
      <c r="I17">
        <v>30</v>
      </c>
      <c r="J17" t="str">
        <f t="shared" si="33"/>
        <v>에너지너무많음</v>
      </c>
      <c r="K17" t="str">
        <f t="shared" ca="1" si="34"/>
        <v>cu</v>
      </c>
      <c r="L17" t="s">
        <v>402</v>
      </c>
      <c r="M17" t="s">
        <v>375</v>
      </c>
      <c r="N17">
        <v>5000</v>
      </c>
      <c r="O17">
        <v>796</v>
      </c>
      <c r="P17">
        <f t="shared" si="15"/>
        <v>796</v>
      </c>
      <c r="Q17" t="str">
        <f t="shared" ca="1" si="18"/>
        <v>cu</v>
      </c>
      <c r="R17" t="str">
        <f t="shared" si="19"/>
        <v>EN</v>
      </c>
      <c r="S17">
        <f t="shared" si="20"/>
        <v>30</v>
      </c>
      <c r="T17" t="str">
        <f t="shared" ca="1" si="21"/>
        <v>cu</v>
      </c>
      <c r="U17" t="str">
        <f t="shared" si="22"/>
        <v>GO</v>
      </c>
      <c r="V17">
        <f t="shared" si="23"/>
        <v>5000</v>
      </c>
      <c r="W1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</v>
      </c>
      <c r="X17" t="str">
        <f t="shared" ca="1" si="16"/>
        <v>{"num":1,"diff":16,"tp1":"cu","vl1":"EN","cn1":30,"tp2":"cu","vl2":"GO","cn2":5000,"key":796}</v>
      </c>
      <c r="Y17">
        <f t="shared" ca="1" si="25"/>
        <v>93</v>
      </c>
      <c r="Z17">
        <f t="shared" ca="1" si="26"/>
        <v>1314</v>
      </c>
      <c r="AA17">
        <f t="shared" ca="1" si="27"/>
        <v>0</v>
      </c>
      <c r="AB1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</v>
      </c>
      <c r="AC17">
        <f t="shared" ca="1" si="29"/>
        <v>0</v>
      </c>
    </row>
    <row r="18" spans="1:29">
      <c r="A18">
        <v>1</v>
      </c>
      <c r="B18" t="str">
        <f>VLOOKUP(A18,BossBattleTable!$A:$C,MATCH(BossBattleTable!$C$1,BossBattleTable!$A$1:$C$1,0),0)</f>
        <v>SpiritKing</v>
      </c>
      <c r="C18">
        <f t="shared" ca="1" si="0"/>
        <v>17</v>
      </c>
      <c r="D18">
        <f t="shared" si="30"/>
        <v>1</v>
      </c>
      <c r="E18">
        <f t="shared" ca="1" si="31"/>
        <v>17</v>
      </c>
      <c r="F18" t="str">
        <f t="shared" ca="1" si="32"/>
        <v>it</v>
      </c>
      <c r="G18" t="s">
        <v>412</v>
      </c>
      <c r="H18" t="s">
        <v>415</v>
      </c>
      <c r="I18">
        <v>1</v>
      </c>
      <c r="J18" t="str">
        <f t="shared" si="33"/>
        <v/>
      </c>
      <c r="K18" t="str">
        <f t="shared" ca="1" si="34"/>
        <v/>
      </c>
      <c r="O18">
        <v>639</v>
      </c>
      <c r="P18">
        <f t="shared" si="15"/>
        <v>639</v>
      </c>
      <c r="Q18" t="str">
        <f t="shared" ca="1" si="18"/>
        <v>it</v>
      </c>
      <c r="R18" t="str">
        <f t="shared" si="19"/>
        <v>Equip000001</v>
      </c>
      <c r="S18">
        <f t="shared" si="20"/>
        <v>1</v>
      </c>
      <c r="T18" t="str">
        <f t="shared" ca="1" si="21"/>
        <v/>
      </c>
      <c r="U18" t="str">
        <f t="shared" si="22"/>
        <v/>
      </c>
      <c r="V18" t="str">
        <f t="shared" si="23"/>
        <v/>
      </c>
      <c r="W1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</v>
      </c>
      <c r="X18" t="str">
        <f t="shared" ca="1" si="16"/>
        <v>{"num":1,"diff":17,"tp1":"it","vl1":"Equip000001","cn1":1,"key":639}</v>
      </c>
      <c r="Y18">
        <f t="shared" ca="1" si="25"/>
        <v>68</v>
      </c>
      <c r="Z18">
        <f t="shared" ca="1" si="26"/>
        <v>1383</v>
      </c>
      <c r="AA18">
        <f t="shared" ca="1" si="27"/>
        <v>0</v>
      </c>
      <c r="AB1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</v>
      </c>
      <c r="AC18">
        <f t="shared" ca="1" si="29"/>
        <v>0</v>
      </c>
    </row>
    <row r="19" spans="1:29">
      <c r="A19">
        <v>1</v>
      </c>
      <c r="B19" t="str">
        <f>VLOOKUP(A19,BossBattleTable!$A:$C,MATCH(BossBattleTable!$C$1,BossBattleTable!$A$1:$C$1,0),0)</f>
        <v>SpiritKing</v>
      </c>
      <c r="C19">
        <f t="shared" ca="1" si="0"/>
        <v>18</v>
      </c>
      <c r="D19">
        <f t="shared" si="30"/>
        <v>1</v>
      </c>
      <c r="E19">
        <f t="shared" ca="1" si="31"/>
        <v>18</v>
      </c>
      <c r="F19" t="str">
        <f t="shared" ca="1" si="32"/>
        <v>cu</v>
      </c>
      <c r="G19" t="s">
        <v>402</v>
      </c>
      <c r="H19" t="s">
        <v>108</v>
      </c>
      <c r="I19">
        <v>5</v>
      </c>
      <c r="J19" t="str">
        <f t="shared" si="33"/>
        <v/>
      </c>
      <c r="K19" t="str">
        <f t="shared" ca="1" si="34"/>
        <v/>
      </c>
      <c r="O19">
        <v>376</v>
      </c>
      <c r="P19">
        <f t="shared" si="15"/>
        <v>376</v>
      </c>
      <c r="Q19" t="str">
        <f t="shared" ca="1" si="18"/>
        <v>cu</v>
      </c>
      <c r="R19" t="str">
        <f t="shared" si="19"/>
        <v>DI</v>
      </c>
      <c r="S19">
        <f t="shared" si="20"/>
        <v>5</v>
      </c>
      <c r="T19" t="str">
        <f t="shared" ca="1" si="21"/>
        <v/>
      </c>
      <c r="U19" t="str">
        <f t="shared" si="22"/>
        <v/>
      </c>
      <c r="V19" t="str">
        <f t="shared" si="23"/>
        <v/>
      </c>
      <c r="W1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</v>
      </c>
      <c r="X19" t="str">
        <f t="shared" ca="1" si="16"/>
        <v>{"num":1,"diff":18,"tp1":"cu","vl1":"DI","cn1":5,"key":376}</v>
      </c>
      <c r="Y19">
        <f t="shared" ca="1" si="25"/>
        <v>59</v>
      </c>
      <c r="Z19">
        <f t="shared" ca="1" si="26"/>
        <v>1443</v>
      </c>
      <c r="AA19">
        <f t="shared" ca="1" si="27"/>
        <v>0</v>
      </c>
      <c r="AB1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</v>
      </c>
      <c r="AC19">
        <f t="shared" ca="1" si="29"/>
        <v>0</v>
      </c>
    </row>
    <row r="20" spans="1:29">
      <c r="A20">
        <v>1</v>
      </c>
      <c r="B20" t="str">
        <f>VLOOKUP(A20,BossBattleTable!$A:$C,MATCH(BossBattleTable!$C$1,BossBattleTable!$A$1:$C$1,0),0)</f>
        <v>SpiritKing</v>
      </c>
      <c r="C20">
        <f t="shared" ca="1" si="0"/>
        <v>19</v>
      </c>
      <c r="D20">
        <f t="shared" si="30"/>
        <v>1</v>
      </c>
      <c r="E20">
        <f t="shared" ca="1" si="31"/>
        <v>19</v>
      </c>
      <c r="F20" t="str">
        <f t="shared" ca="1" si="32"/>
        <v>it</v>
      </c>
      <c r="G20" t="s">
        <v>412</v>
      </c>
      <c r="H20" t="s">
        <v>416</v>
      </c>
      <c r="I20">
        <v>1</v>
      </c>
      <c r="J20" t="str">
        <f t="shared" si="33"/>
        <v/>
      </c>
      <c r="K20" t="str">
        <f t="shared" ca="1" si="34"/>
        <v>it</v>
      </c>
      <c r="L20" t="s">
        <v>412</v>
      </c>
      <c r="M20" t="s">
        <v>417</v>
      </c>
      <c r="N20">
        <v>1</v>
      </c>
      <c r="O20">
        <v>169</v>
      </c>
      <c r="P20">
        <f t="shared" si="15"/>
        <v>169</v>
      </c>
      <c r="Q20" t="str">
        <f t="shared" ca="1" si="18"/>
        <v>it</v>
      </c>
      <c r="R20" t="str">
        <f t="shared" si="19"/>
        <v>Equip001001</v>
      </c>
      <c r="S20">
        <f t="shared" si="20"/>
        <v>1</v>
      </c>
      <c r="T20" t="str">
        <f t="shared" ca="1" si="21"/>
        <v>it</v>
      </c>
      <c r="U20" t="str">
        <f t="shared" si="22"/>
        <v>Equip002001</v>
      </c>
      <c r="V20">
        <f t="shared" si="23"/>
        <v>1</v>
      </c>
      <c r="W2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</v>
      </c>
      <c r="X20" t="str">
        <f t="shared" ca="1" si="16"/>
        <v>{"num":1,"diff":19,"tp1":"it","vl1":"Equip001001","cn1":1,"tp2":"it","vl2":"Equip002001","cn2":1,"key":169}</v>
      </c>
      <c r="Y20">
        <f t="shared" ca="1" si="25"/>
        <v>107</v>
      </c>
      <c r="Z20">
        <f t="shared" ca="1" si="26"/>
        <v>1551</v>
      </c>
      <c r="AA20">
        <f t="shared" ca="1" si="27"/>
        <v>0</v>
      </c>
      <c r="AB2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</v>
      </c>
      <c r="AC20">
        <f t="shared" ca="1" si="29"/>
        <v>0</v>
      </c>
    </row>
    <row r="21" spans="1:29">
      <c r="A21">
        <v>1</v>
      </c>
      <c r="B21" t="str">
        <f>VLOOKUP(A21,BossBattleTable!$A:$C,MATCH(BossBattleTable!$C$1,BossBattleTable!$A$1:$C$1,0),0)</f>
        <v>SpiritKing</v>
      </c>
      <c r="C21">
        <f t="shared" ca="1" si="0"/>
        <v>20</v>
      </c>
      <c r="D21">
        <f t="shared" si="30"/>
        <v>1</v>
      </c>
      <c r="E21">
        <f t="shared" ca="1" si="31"/>
        <v>20</v>
      </c>
      <c r="F21" t="str">
        <f t="shared" ca="1" si="32"/>
        <v>cu</v>
      </c>
      <c r="G21" t="s">
        <v>402</v>
      </c>
      <c r="H21" t="s">
        <v>191</v>
      </c>
      <c r="I21">
        <v>30</v>
      </c>
      <c r="J21" t="str">
        <f t="shared" si="33"/>
        <v>에너지너무많음</v>
      </c>
      <c r="K21" t="str">
        <f t="shared" ca="1" si="34"/>
        <v>cu</v>
      </c>
      <c r="L21" t="s">
        <v>402</v>
      </c>
      <c r="M21" t="s">
        <v>375</v>
      </c>
      <c r="N21">
        <v>5000</v>
      </c>
      <c r="O21">
        <v>295</v>
      </c>
      <c r="P21">
        <f t="shared" si="15"/>
        <v>295</v>
      </c>
      <c r="Q21" t="str">
        <f t="shared" ca="1" si="18"/>
        <v>cu</v>
      </c>
      <c r="R21" t="str">
        <f t="shared" si="19"/>
        <v>EN</v>
      </c>
      <c r="S21">
        <f t="shared" si="20"/>
        <v>30</v>
      </c>
      <c r="T21" t="str">
        <f t="shared" ca="1" si="21"/>
        <v>cu</v>
      </c>
      <c r="U21" t="str">
        <f t="shared" si="22"/>
        <v>GO</v>
      </c>
      <c r="V21">
        <f t="shared" si="23"/>
        <v>5000</v>
      </c>
      <c r="W2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</v>
      </c>
      <c r="X21" t="str">
        <f t="shared" ca="1" si="16"/>
        <v>{"num":1,"diff":20,"tp1":"cu","vl1":"EN","cn1":30,"tp2":"cu","vl2":"GO","cn2":5000,"key":295}</v>
      </c>
      <c r="Y21">
        <f t="shared" ca="1" si="25"/>
        <v>93</v>
      </c>
      <c r="Z21">
        <f t="shared" ca="1" si="26"/>
        <v>1645</v>
      </c>
      <c r="AA21">
        <f t="shared" ca="1" si="27"/>
        <v>0</v>
      </c>
      <c r="AB2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</v>
      </c>
      <c r="AC21">
        <f t="shared" ca="1" si="29"/>
        <v>0</v>
      </c>
    </row>
    <row r="22" spans="1:29">
      <c r="A22">
        <v>1</v>
      </c>
      <c r="B22" t="str">
        <f>VLOOKUP(A22,BossBattleTable!$A:$C,MATCH(BossBattleTable!$C$1,BossBattleTable!$A$1:$C$1,0),0)</f>
        <v>SpiritKing</v>
      </c>
      <c r="C22">
        <f t="shared" ca="1" si="0"/>
        <v>21</v>
      </c>
      <c r="D22">
        <f t="shared" si="30"/>
        <v>1</v>
      </c>
      <c r="E22">
        <f t="shared" ca="1" si="31"/>
        <v>21</v>
      </c>
      <c r="F22" t="str">
        <f t="shared" ca="1" si="32"/>
        <v>it</v>
      </c>
      <c r="G22" t="s">
        <v>412</v>
      </c>
      <c r="H22" t="s">
        <v>415</v>
      </c>
      <c r="I22">
        <v>1</v>
      </c>
      <c r="J22" t="str">
        <f t="shared" si="33"/>
        <v/>
      </c>
      <c r="K22" t="str">
        <f t="shared" ca="1" si="34"/>
        <v/>
      </c>
      <c r="O22">
        <v>850</v>
      </c>
      <c r="P22">
        <f t="shared" si="15"/>
        <v>850</v>
      </c>
      <c r="Q22" t="str">
        <f t="shared" ca="1" si="18"/>
        <v>it</v>
      </c>
      <c r="R22" t="str">
        <f t="shared" si="19"/>
        <v>Equip000001</v>
      </c>
      <c r="S22">
        <f t="shared" si="20"/>
        <v>1</v>
      </c>
      <c r="T22" t="str">
        <f t="shared" ca="1" si="21"/>
        <v/>
      </c>
      <c r="U22" t="str">
        <f t="shared" si="22"/>
        <v/>
      </c>
      <c r="V22" t="str">
        <f t="shared" si="23"/>
        <v/>
      </c>
      <c r="W2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</v>
      </c>
      <c r="X22" t="str">
        <f t="shared" ca="1" si="16"/>
        <v>{"num":1,"diff":21,"tp1":"it","vl1":"Equip000001","cn1":1,"key":850}</v>
      </c>
      <c r="Y22">
        <f t="shared" ca="1" si="25"/>
        <v>68</v>
      </c>
      <c r="Z22">
        <f t="shared" ca="1" si="26"/>
        <v>1714</v>
      </c>
      <c r="AA22">
        <f t="shared" ca="1" si="27"/>
        <v>0</v>
      </c>
      <c r="AB2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</v>
      </c>
      <c r="AC22">
        <f t="shared" ca="1" si="29"/>
        <v>0</v>
      </c>
    </row>
    <row r="23" spans="1:29">
      <c r="A23">
        <v>1</v>
      </c>
      <c r="B23" t="str">
        <f>VLOOKUP(A23,BossBattleTable!$A:$C,MATCH(BossBattleTable!$C$1,BossBattleTable!$A$1:$C$1,0),0)</f>
        <v>SpiritKing</v>
      </c>
      <c r="C23">
        <f t="shared" ca="1" si="0"/>
        <v>22</v>
      </c>
      <c r="D23">
        <f t="shared" si="30"/>
        <v>1</v>
      </c>
      <c r="E23">
        <f t="shared" ca="1" si="31"/>
        <v>22</v>
      </c>
      <c r="F23" t="str">
        <f t="shared" ca="1" si="32"/>
        <v>cu</v>
      </c>
      <c r="G23" t="s">
        <v>402</v>
      </c>
      <c r="H23" t="s">
        <v>108</v>
      </c>
      <c r="I23">
        <v>5</v>
      </c>
      <c r="J23" t="str">
        <f t="shared" si="33"/>
        <v/>
      </c>
      <c r="K23" t="str">
        <f t="shared" ca="1" si="34"/>
        <v/>
      </c>
      <c r="O23">
        <v>733</v>
      </c>
      <c r="P23">
        <f t="shared" si="15"/>
        <v>733</v>
      </c>
      <c r="Q23" t="str">
        <f t="shared" ca="1" si="18"/>
        <v>cu</v>
      </c>
      <c r="R23" t="str">
        <f t="shared" si="19"/>
        <v>DI</v>
      </c>
      <c r="S23">
        <f t="shared" si="20"/>
        <v>5</v>
      </c>
      <c r="T23" t="str">
        <f t="shared" ca="1" si="21"/>
        <v/>
      </c>
      <c r="U23" t="str">
        <f t="shared" si="22"/>
        <v/>
      </c>
      <c r="V23" t="str">
        <f t="shared" si="23"/>
        <v/>
      </c>
      <c r="W2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</v>
      </c>
      <c r="X23" t="str">
        <f t="shared" ca="1" si="16"/>
        <v>{"num":1,"diff":22,"tp1":"cu","vl1":"DI","cn1":5,"key":733}</v>
      </c>
      <c r="Y23">
        <f t="shared" ca="1" si="25"/>
        <v>59</v>
      </c>
      <c r="Z23">
        <f t="shared" ca="1" si="26"/>
        <v>1774</v>
      </c>
      <c r="AA23">
        <f t="shared" ca="1" si="27"/>
        <v>0</v>
      </c>
      <c r="AB2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</v>
      </c>
      <c r="AC23">
        <f t="shared" ca="1" si="29"/>
        <v>0</v>
      </c>
    </row>
    <row r="24" spans="1:29">
      <c r="A24">
        <v>1</v>
      </c>
      <c r="B24" t="str">
        <f>VLOOKUP(A24,BossBattleTable!$A:$C,MATCH(BossBattleTable!$C$1,BossBattleTable!$A$1:$C$1,0),0)</f>
        <v>SpiritKing</v>
      </c>
      <c r="C24">
        <f t="shared" ca="1" si="0"/>
        <v>23</v>
      </c>
      <c r="D24">
        <f t="shared" si="30"/>
        <v>1</v>
      </c>
      <c r="E24">
        <f t="shared" ca="1" si="31"/>
        <v>23</v>
      </c>
      <c r="F24" t="str">
        <f t="shared" ca="1" si="32"/>
        <v>it</v>
      </c>
      <c r="G24" t="s">
        <v>412</v>
      </c>
      <c r="H24" t="s">
        <v>416</v>
      </c>
      <c r="I24">
        <v>1</v>
      </c>
      <c r="J24" t="str">
        <f t="shared" si="33"/>
        <v/>
      </c>
      <c r="K24" t="str">
        <f t="shared" ca="1" si="34"/>
        <v>it</v>
      </c>
      <c r="L24" t="s">
        <v>412</v>
      </c>
      <c r="M24" t="s">
        <v>417</v>
      </c>
      <c r="N24">
        <v>1</v>
      </c>
      <c r="O24">
        <v>571</v>
      </c>
      <c r="P24">
        <f t="shared" si="15"/>
        <v>571</v>
      </c>
      <c r="Q24" t="str">
        <f t="shared" ca="1" si="18"/>
        <v>it</v>
      </c>
      <c r="R24" t="str">
        <f t="shared" si="19"/>
        <v>Equip001001</v>
      </c>
      <c r="S24">
        <f t="shared" si="20"/>
        <v>1</v>
      </c>
      <c r="T24" t="str">
        <f t="shared" ca="1" si="21"/>
        <v>it</v>
      </c>
      <c r="U24" t="str">
        <f t="shared" si="22"/>
        <v>Equip002001</v>
      </c>
      <c r="V24">
        <f t="shared" si="23"/>
        <v>1</v>
      </c>
      <c r="W2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</v>
      </c>
      <c r="X24" t="str">
        <f t="shared" ca="1" si="16"/>
        <v>{"num":1,"diff":23,"tp1":"it","vl1":"Equip001001","cn1":1,"tp2":"it","vl2":"Equip002001","cn2":1,"key":571}</v>
      </c>
      <c r="Y24">
        <f t="shared" ca="1" si="25"/>
        <v>107</v>
      </c>
      <c r="Z24">
        <f t="shared" ca="1" si="26"/>
        <v>1882</v>
      </c>
      <c r="AA24">
        <f t="shared" ca="1" si="27"/>
        <v>0</v>
      </c>
      <c r="AB2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</v>
      </c>
      <c r="AC24">
        <f t="shared" ca="1" si="29"/>
        <v>0</v>
      </c>
    </row>
    <row r="25" spans="1:29">
      <c r="A25">
        <v>1</v>
      </c>
      <c r="B25" t="str">
        <f>VLOOKUP(A25,BossBattleTable!$A:$C,MATCH(BossBattleTable!$C$1,BossBattleTable!$A$1:$C$1,0),0)</f>
        <v>SpiritKing</v>
      </c>
      <c r="C25">
        <f t="shared" ca="1" si="0"/>
        <v>24</v>
      </c>
      <c r="D25">
        <f t="shared" si="30"/>
        <v>1</v>
      </c>
      <c r="E25">
        <f t="shared" ca="1" si="31"/>
        <v>24</v>
      </c>
      <c r="F25" t="str">
        <f t="shared" ca="1" si="32"/>
        <v>cu</v>
      </c>
      <c r="G25" t="s">
        <v>402</v>
      </c>
      <c r="H25" t="s">
        <v>191</v>
      </c>
      <c r="I25">
        <v>30</v>
      </c>
      <c r="J25" t="str">
        <f t="shared" si="33"/>
        <v>에너지너무많음</v>
      </c>
      <c r="K25" t="str">
        <f t="shared" ca="1" si="34"/>
        <v>cu</v>
      </c>
      <c r="L25" t="s">
        <v>402</v>
      </c>
      <c r="M25" t="s">
        <v>375</v>
      </c>
      <c r="N25">
        <v>5000</v>
      </c>
      <c r="O25">
        <v>589</v>
      </c>
      <c r="P25">
        <f t="shared" si="15"/>
        <v>589</v>
      </c>
      <c r="Q25" t="str">
        <f t="shared" ca="1" si="18"/>
        <v>cu</v>
      </c>
      <c r="R25" t="str">
        <f t="shared" si="19"/>
        <v>EN</v>
      </c>
      <c r="S25">
        <f t="shared" si="20"/>
        <v>30</v>
      </c>
      <c r="T25" t="str">
        <f t="shared" ca="1" si="21"/>
        <v>cu</v>
      </c>
      <c r="U25" t="str">
        <f t="shared" si="22"/>
        <v>GO</v>
      </c>
      <c r="V25">
        <f t="shared" si="23"/>
        <v>5000</v>
      </c>
      <c r="W2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</v>
      </c>
      <c r="X25" t="str">
        <f t="shared" ca="1" si="16"/>
        <v>{"num":1,"diff":24,"tp1":"cu","vl1":"EN","cn1":30,"tp2":"cu","vl2":"GO","cn2":5000,"key":589}</v>
      </c>
      <c r="Y25">
        <f t="shared" ca="1" si="25"/>
        <v>93</v>
      </c>
      <c r="Z25">
        <f t="shared" ca="1" si="26"/>
        <v>1976</v>
      </c>
      <c r="AA25">
        <f t="shared" ca="1" si="27"/>
        <v>0</v>
      </c>
      <c r="AB2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</v>
      </c>
      <c r="AC25">
        <f t="shared" ca="1" si="29"/>
        <v>0</v>
      </c>
    </row>
    <row r="26" spans="1:29">
      <c r="A26">
        <v>1</v>
      </c>
      <c r="B26" t="str">
        <f>VLOOKUP(A26,BossBattleTable!$A:$C,MATCH(BossBattleTable!$C$1,BossBattleTable!$A$1:$C$1,0),0)</f>
        <v>SpiritKing</v>
      </c>
      <c r="C26">
        <f t="shared" ca="1" si="0"/>
        <v>25</v>
      </c>
      <c r="D26">
        <f t="shared" si="30"/>
        <v>1</v>
      </c>
      <c r="E26">
        <f t="shared" ca="1" si="31"/>
        <v>25</v>
      </c>
      <c r="F26" t="str">
        <f t="shared" ca="1" si="32"/>
        <v>it</v>
      </c>
      <c r="G26" t="s">
        <v>412</v>
      </c>
      <c r="H26" t="s">
        <v>415</v>
      </c>
      <c r="I26">
        <v>1</v>
      </c>
      <c r="J26" t="str">
        <f t="shared" si="33"/>
        <v/>
      </c>
      <c r="K26" t="str">
        <f t="shared" ca="1" si="34"/>
        <v/>
      </c>
      <c r="O26">
        <v>106</v>
      </c>
      <c r="P26">
        <f t="shared" si="15"/>
        <v>106</v>
      </c>
      <c r="Q26" t="str">
        <f t="shared" ca="1" si="18"/>
        <v>it</v>
      </c>
      <c r="R26" t="str">
        <f t="shared" si="19"/>
        <v>Equip000001</v>
      </c>
      <c r="S26">
        <f t="shared" si="20"/>
        <v>1</v>
      </c>
      <c r="T26" t="str">
        <f t="shared" ca="1" si="21"/>
        <v/>
      </c>
      <c r="U26" t="str">
        <f t="shared" si="22"/>
        <v/>
      </c>
      <c r="V26" t="str">
        <f t="shared" si="23"/>
        <v/>
      </c>
      <c r="W2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</v>
      </c>
      <c r="X26" t="str">
        <f t="shared" ca="1" si="16"/>
        <v>{"num":1,"diff":25,"tp1":"it","vl1":"Equip000001","cn1":1,"key":106}</v>
      </c>
      <c r="Y26">
        <f t="shared" ca="1" si="25"/>
        <v>68</v>
      </c>
      <c r="Z26">
        <f t="shared" ca="1" si="26"/>
        <v>2045</v>
      </c>
      <c r="AA26">
        <f t="shared" ca="1" si="27"/>
        <v>0</v>
      </c>
      <c r="AB2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</v>
      </c>
      <c r="AC26">
        <f t="shared" ca="1" si="29"/>
        <v>0</v>
      </c>
    </row>
    <row r="27" spans="1:29">
      <c r="A27">
        <v>1</v>
      </c>
      <c r="B27" t="str">
        <f>VLOOKUP(A27,BossBattleTable!$A:$C,MATCH(BossBattleTable!$C$1,BossBattleTable!$A$1:$C$1,0),0)</f>
        <v>SpiritKing</v>
      </c>
      <c r="C27">
        <f t="shared" ca="1" si="0"/>
        <v>26</v>
      </c>
      <c r="D27">
        <f t="shared" si="30"/>
        <v>1</v>
      </c>
      <c r="E27">
        <f t="shared" ca="1" si="31"/>
        <v>26</v>
      </c>
      <c r="F27" t="str">
        <f t="shared" ca="1" si="32"/>
        <v>cu</v>
      </c>
      <c r="G27" t="s">
        <v>402</v>
      </c>
      <c r="H27" t="s">
        <v>108</v>
      </c>
      <c r="I27">
        <v>5</v>
      </c>
      <c r="J27" t="str">
        <f t="shared" si="33"/>
        <v/>
      </c>
      <c r="K27" t="str">
        <f t="shared" ca="1" si="34"/>
        <v/>
      </c>
      <c r="O27">
        <v>614</v>
      </c>
      <c r="P27">
        <f t="shared" si="15"/>
        <v>614</v>
      </c>
      <c r="Q27" t="str">
        <f t="shared" ca="1" si="18"/>
        <v>cu</v>
      </c>
      <c r="R27" t="str">
        <f t="shared" si="19"/>
        <v>DI</v>
      </c>
      <c r="S27">
        <f t="shared" si="20"/>
        <v>5</v>
      </c>
      <c r="T27" t="str">
        <f t="shared" ca="1" si="21"/>
        <v/>
      </c>
      <c r="U27" t="str">
        <f t="shared" si="22"/>
        <v/>
      </c>
      <c r="V27" t="str">
        <f t="shared" si="23"/>
        <v/>
      </c>
      <c r="W2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</v>
      </c>
      <c r="X27" t="str">
        <f t="shared" ca="1" si="16"/>
        <v>{"num":1,"diff":26,"tp1":"cu","vl1":"DI","cn1":5,"key":614}</v>
      </c>
      <c r="Y27">
        <f t="shared" ca="1" si="25"/>
        <v>59</v>
      </c>
      <c r="Z27">
        <f t="shared" ca="1" si="26"/>
        <v>2105</v>
      </c>
      <c r="AA27">
        <f t="shared" ca="1" si="27"/>
        <v>0</v>
      </c>
      <c r="AB2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</v>
      </c>
      <c r="AC27">
        <f t="shared" ca="1" si="29"/>
        <v>0</v>
      </c>
    </row>
    <row r="28" spans="1:29">
      <c r="A28">
        <v>1</v>
      </c>
      <c r="B28" t="str">
        <f>VLOOKUP(A28,BossBattleTable!$A:$C,MATCH(BossBattleTable!$C$1,BossBattleTable!$A$1:$C$1,0),0)</f>
        <v>SpiritKing</v>
      </c>
      <c r="C28">
        <f t="shared" ca="1" si="0"/>
        <v>27</v>
      </c>
      <c r="D28">
        <f t="shared" si="30"/>
        <v>1</v>
      </c>
      <c r="E28">
        <f t="shared" ca="1" si="31"/>
        <v>27</v>
      </c>
      <c r="F28" t="str">
        <f t="shared" ca="1" si="32"/>
        <v>it</v>
      </c>
      <c r="G28" t="s">
        <v>412</v>
      </c>
      <c r="H28" t="s">
        <v>416</v>
      </c>
      <c r="I28">
        <v>1</v>
      </c>
      <c r="J28" t="str">
        <f t="shared" si="33"/>
        <v/>
      </c>
      <c r="K28" t="str">
        <f t="shared" ca="1" si="34"/>
        <v>it</v>
      </c>
      <c r="L28" t="s">
        <v>412</v>
      </c>
      <c r="M28" t="s">
        <v>417</v>
      </c>
      <c r="N28">
        <v>1</v>
      </c>
      <c r="O28">
        <v>705</v>
      </c>
      <c r="P28">
        <f t="shared" si="15"/>
        <v>705</v>
      </c>
      <c r="Q28" t="str">
        <f t="shared" ca="1" si="18"/>
        <v>it</v>
      </c>
      <c r="R28" t="str">
        <f t="shared" si="19"/>
        <v>Equip001001</v>
      </c>
      <c r="S28">
        <f t="shared" si="20"/>
        <v>1</v>
      </c>
      <c r="T28" t="str">
        <f t="shared" ca="1" si="21"/>
        <v>it</v>
      </c>
      <c r="U28" t="str">
        <f t="shared" si="22"/>
        <v>Equip002001</v>
      </c>
      <c r="V28">
        <f t="shared" si="23"/>
        <v>1</v>
      </c>
      <c r="W2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</v>
      </c>
      <c r="X28" t="str">
        <f t="shared" ca="1" si="16"/>
        <v>{"num":1,"diff":27,"tp1":"it","vl1":"Equip001001","cn1":1,"tp2":"it","vl2":"Equip002001","cn2":1,"key":705}</v>
      </c>
      <c r="Y28">
        <f t="shared" ca="1" si="25"/>
        <v>107</v>
      </c>
      <c r="Z28">
        <f t="shared" ca="1" si="26"/>
        <v>2213</v>
      </c>
      <c r="AA28">
        <f t="shared" ca="1" si="27"/>
        <v>0</v>
      </c>
      <c r="AB2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</v>
      </c>
      <c r="AC28">
        <f t="shared" ca="1" si="29"/>
        <v>0</v>
      </c>
    </row>
    <row r="29" spans="1:29">
      <c r="A29">
        <v>1</v>
      </c>
      <c r="B29" t="str">
        <f>VLOOKUP(A29,BossBattleTable!$A:$C,MATCH(BossBattleTable!$C$1,BossBattleTable!$A$1:$C$1,0),0)</f>
        <v>SpiritKing</v>
      </c>
      <c r="C29">
        <f t="shared" ca="1" si="0"/>
        <v>28</v>
      </c>
      <c r="D29">
        <f t="shared" si="30"/>
        <v>1</v>
      </c>
      <c r="E29">
        <f t="shared" ca="1" si="31"/>
        <v>28</v>
      </c>
      <c r="F29" t="str">
        <f t="shared" ca="1" si="32"/>
        <v>cu</v>
      </c>
      <c r="G29" t="s">
        <v>402</v>
      </c>
      <c r="H29" t="s">
        <v>191</v>
      </c>
      <c r="I29">
        <v>30</v>
      </c>
      <c r="J29" t="str">
        <f t="shared" si="33"/>
        <v>에너지너무많음</v>
      </c>
      <c r="K29" t="str">
        <f t="shared" ca="1" si="34"/>
        <v>cu</v>
      </c>
      <c r="L29" t="s">
        <v>402</v>
      </c>
      <c r="M29" t="s">
        <v>375</v>
      </c>
      <c r="N29">
        <v>5000</v>
      </c>
      <c r="O29">
        <v>206</v>
      </c>
      <c r="P29">
        <f t="shared" si="15"/>
        <v>206</v>
      </c>
      <c r="Q29" t="str">
        <f t="shared" ca="1" si="18"/>
        <v>cu</v>
      </c>
      <c r="R29" t="str">
        <f t="shared" si="19"/>
        <v>EN</v>
      </c>
      <c r="S29">
        <f t="shared" si="20"/>
        <v>30</v>
      </c>
      <c r="T29" t="str">
        <f t="shared" ca="1" si="21"/>
        <v>cu</v>
      </c>
      <c r="U29" t="str">
        <f t="shared" si="22"/>
        <v>GO</v>
      </c>
      <c r="V29">
        <f t="shared" si="23"/>
        <v>5000</v>
      </c>
      <c r="W2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</v>
      </c>
      <c r="X29" t="str">
        <f t="shared" ca="1" si="16"/>
        <v>{"num":1,"diff":28,"tp1":"cu","vl1":"EN","cn1":30,"tp2":"cu","vl2":"GO","cn2":5000,"key":206}</v>
      </c>
      <c r="Y29">
        <f t="shared" ca="1" si="25"/>
        <v>93</v>
      </c>
      <c r="Z29">
        <f t="shared" ca="1" si="26"/>
        <v>2307</v>
      </c>
      <c r="AA29">
        <f t="shared" ca="1" si="27"/>
        <v>0</v>
      </c>
      <c r="AB2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</v>
      </c>
      <c r="AC29">
        <f t="shared" ca="1" si="29"/>
        <v>0</v>
      </c>
    </row>
    <row r="30" spans="1:29">
      <c r="A30">
        <v>1</v>
      </c>
      <c r="B30" t="str">
        <f>VLOOKUP(A30,BossBattleTable!$A:$C,MATCH(BossBattleTable!$C$1,BossBattleTable!$A$1:$C$1,0),0)</f>
        <v>SpiritKing</v>
      </c>
      <c r="C30">
        <f t="shared" ca="1" si="0"/>
        <v>29</v>
      </c>
      <c r="D30">
        <f t="shared" si="30"/>
        <v>1</v>
      </c>
      <c r="E30">
        <f t="shared" ca="1" si="31"/>
        <v>29</v>
      </c>
      <c r="F30" t="str">
        <f t="shared" ca="1" si="32"/>
        <v>it</v>
      </c>
      <c r="G30" t="s">
        <v>412</v>
      </c>
      <c r="H30" t="s">
        <v>415</v>
      </c>
      <c r="I30">
        <v>1</v>
      </c>
      <c r="J30" t="str">
        <f t="shared" si="33"/>
        <v/>
      </c>
      <c r="K30" t="str">
        <f t="shared" ca="1" si="34"/>
        <v/>
      </c>
      <c r="O30">
        <v>583</v>
      </c>
      <c r="P30">
        <f t="shared" si="15"/>
        <v>583</v>
      </c>
      <c r="Q30" t="str">
        <f t="shared" ca="1" si="18"/>
        <v>it</v>
      </c>
      <c r="R30" t="str">
        <f t="shared" si="19"/>
        <v>Equip000001</v>
      </c>
      <c r="S30">
        <f t="shared" si="20"/>
        <v>1</v>
      </c>
      <c r="T30" t="str">
        <f t="shared" ca="1" si="21"/>
        <v/>
      </c>
      <c r="U30" t="str">
        <f t="shared" si="22"/>
        <v/>
      </c>
      <c r="V30" t="str">
        <f t="shared" si="23"/>
        <v/>
      </c>
      <c r="W3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</v>
      </c>
      <c r="X30" t="str">
        <f t="shared" ca="1" si="16"/>
        <v>{"num":1,"diff":29,"tp1":"it","vl1":"Equip000001","cn1":1,"key":583}</v>
      </c>
      <c r="Y30">
        <f t="shared" ca="1" si="25"/>
        <v>68</v>
      </c>
      <c r="Z30">
        <f t="shared" ca="1" si="26"/>
        <v>2376</v>
      </c>
      <c r="AA30">
        <f t="shared" ca="1" si="27"/>
        <v>0</v>
      </c>
      <c r="AB3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</v>
      </c>
      <c r="AC30">
        <f t="shared" ca="1" si="29"/>
        <v>0</v>
      </c>
    </row>
    <row r="31" spans="1:29">
      <c r="A31">
        <v>1</v>
      </c>
      <c r="B31" t="str">
        <f>VLOOKUP(A31,BossBattleTable!$A:$C,MATCH(BossBattleTable!$C$1,BossBattleTable!$A$1:$C$1,0),0)</f>
        <v>SpiritKing</v>
      </c>
      <c r="C31">
        <f t="shared" ca="1" si="0"/>
        <v>30</v>
      </c>
      <c r="D31">
        <f t="shared" si="13"/>
        <v>1</v>
      </c>
      <c r="E31">
        <f t="shared" ca="1" si="14"/>
        <v>30</v>
      </c>
      <c r="F31" t="str">
        <f t="shared" ca="1" si="32"/>
        <v>cu</v>
      </c>
      <c r="G31" t="s">
        <v>402</v>
      </c>
      <c r="H31" t="s">
        <v>108</v>
      </c>
      <c r="I31">
        <v>5</v>
      </c>
      <c r="J31" t="str">
        <f t="shared" si="33"/>
        <v/>
      </c>
      <c r="K31" t="str">
        <f t="shared" ca="1" si="34"/>
        <v/>
      </c>
      <c r="O31">
        <v>936</v>
      </c>
      <c r="P31">
        <f t="shared" si="15"/>
        <v>936</v>
      </c>
      <c r="Q31" t="str">
        <f t="shared" ca="1" si="18"/>
        <v>cu</v>
      </c>
      <c r="R31" t="str">
        <f t="shared" si="19"/>
        <v>DI</v>
      </c>
      <c r="S31">
        <f t="shared" si="20"/>
        <v>5</v>
      </c>
      <c r="T31" t="str">
        <f t="shared" ca="1" si="21"/>
        <v/>
      </c>
      <c r="U31" t="str">
        <f t="shared" si="22"/>
        <v/>
      </c>
      <c r="V31" t="str">
        <f t="shared" si="23"/>
        <v/>
      </c>
      <c r="W3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</v>
      </c>
      <c r="X31" t="str">
        <f t="shared" ca="1" si="16"/>
        <v>{"num":1,"diff":30,"tp1":"cu","vl1":"DI","cn1":5,"key":936}</v>
      </c>
      <c r="Y31">
        <f t="shared" ca="1" si="25"/>
        <v>59</v>
      </c>
      <c r="Z31">
        <f t="shared" ca="1" si="26"/>
        <v>2436</v>
      </c>
      <c r="AA31">
        <f t="shared" ca="1" si="27"/>
        <v>0</v>
      </c>
      <c r="AB3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</v>
      </c>
      <c r="AC31">
        <f t="shared" ca="1" si="29"/>
        <v>0</v>
      </c>
    </row>
    <row r="32" spans="1:29">
      <c r="A32">
        <f>A2+1</f>
        <v>2</v>
      </c>
      <c r="B32" t="str">
        <f>VLOOKUP(A32,BossBattleTable!$A:$C,MATCH(BossBattleTable!$C$1,BossBattleTable!$A$1:$C$1,0),0)</f>
        <v>TerribleStump_Purple</v>
      </c>
      <c r="C32">
        <f t="shared" ca="1" si="0"/>
        <v>1</v>
      </c>
      <c r="D32">
        <f t="shared" ref="D32:D95" si="36">A32</f>
        <v>2</v>
      </c>
      <c r="E32">
        <f t="shared" ref="E32:E95" ca="1" si="37">C32</f>
        <v>1</v>
      </c>
      <c r="F32" t="str">
        <f t="shared" ca="1" si="32"/>
        <v>it</v>
      </c>
      <c r="G32" t="s">
        <v>412</v>
      </c>
      <c r="H32" t="s">
        <v>416</v>
      </c>
      <c r="I32">
        <v>1</v>
      </c>
      <c r="J32" t="str">
        <f t="shared" si="33"/>
        <v/>
      </c>
      <c r="K32" t="str">
        <f t="shared" ca="1" si="34"/>
        <v>it</v>
      </c>
      <c r="L32" t="s">
        <v>412</v>
      </c>
      <c r="M32" t="s">
        <v>417</v>
      </c>
      <c r="N32">
        <v>1</v>
      </c>
      <c r="O32">
        <v>778</v>
      </c>
      <c r="P32">
        <f t="shared" si="15"/>
        <v>778</v>
      </c>
      <c r="Q32" t="str">
        <f t="shared" ca="1" si="18"/>
        <v>it</v>
      </c>
      <c r="R32" t="str">
        <f t="shared" si="19"/>
        <v>Equip001001</v>
      </c>
      <c r="S32">
        <f t="shared" si="20"/>
        <v>1</v>
      </c>
      <c r="T32" t="str">
        <f t="shared" ca="1" si="21"/>
        <v>it</v>
      </c>
      <c r="U32" t="str">
        <f t="shared" si="22"/>
        <v>Equip002001</v>
      </c>
      <c r="V32">
        <f t="shared" si="23"/>
        <v>1</v>
      </c>
      <c r="W3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</v>
      </c>
      <c r="X32" t="str">
        <f t="shared" ca="1" si="16"/>
        <v>{"num":2,"diff":1,"tp1":"it","vl1":"Equip001001","cn1":1,"tp2":"it","vl2":"Equip002001","cn2":1,"key":778}</v>
      </c>
      <c r="Y32">
        <f t="shared" ca="1" si="25"/>
        <v>106</v>
      </c>
      <c r="Z32">
        <f t="shared" ca="1" si="26"/>
        <v>2543</v>
      </c>
      <c r="AA32">
        <f t="shared" ca="1" si="27"/>
        <v>0</v>
      </c>
      <c r="AB3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</v>
      </c>
      <c r="AC32">
        <f t="shared" ca="1" si="29"/>
        <v>0</v>
      </c>
    </row>
    <row r="33" spans="1:29">
      <c r="A33">
        <f t="shared" ref="A33:A96" si="38">A3+1</f>
        <v>2</v>
      </c>
      <c r="B33" t="str">
        <f>VLOOKUP(A33,BossBattleTable!$A:$C,MATCH(BossBattleTable!$C$1,BossBattleTable!$A$1:$C$1,0),0)</f>
        <v>TerribleStump_Purple</v>
      </c>
      <c r="C33">
        <f t="shared" ca="1" si="0"/>
        <v>2</v>
      </c>
      <c r="D33">
        <f t="shared" si="36"/>
        <v>2</v>
      </c>
      <c r="E33">
        <f t="shared" ca="1" si="37"/>
        <v>2</v>
      </c>
      <c r="F33" t="str">
        <f t="shared" ca="1" si="32"/>
        <v>cu</v>
      </c>
      <c r="G33" t="s">
        <v>402</v>
      </c>
      <c r="H33" t="s">
        <v>191</v>
      </c>
      <c r="I33">
        <v>30</v>
      </c>
      <c r="J33" t="str">
        <f t="shared" si="33"/>
        <v>에너지너무많음</v>
      </c>
      <c r="K33" t="str">
        <f t="shared" ca="1" si="34"/>
        <v>cu</v>
      </c>
      <c r="L33" t="s">
        <v>402</v>
      </c>
      <c r="M33" t="s">
        <v>375</v>
      </c>
      <c r="N33">
        <v>5000</v>
      </c>
      <c r="O33">
        <v>781</v>
      </c>
      <c r="P33">
        <f t="shared" si="15"/>
        <v>781</v>
      </c>
      <c r="Q33" t="str">
        <f t="shared" ca="1" si="18"/>
        <v>cu</v>
      </c>
      <c r="R33" t="str">
        <f t="shared" si="19"/>
        <v>EN</v>
      </c>
      <c r="S33">
        <f t="shared" si="20"/>
        <v>30</v>
      </c>
      <c r="T33" t="str">
        <f t="shared" ca="1" si="21"/>
        <v>cu</v>
      </c>
      <c r="U33" t="str">
        <f t="shared" si="22"/>
        <v>GO</v>
      </c>
      <c r="V33">
        <f t="shared" si="23"/>
        <v>5000</v>
      </c>
      <c r="W3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</v>
      </c>
      <c r="X33" t="str">
        <f t="shared" ca="1" si="16"/>
        <v>{"num":2,"diff":2,"tp1":"cu","vl1":"EN","cn1":30,"tp2":"cu","vl2":"GO","cn2":5000,"key":781}</v>
      </c>
      <c r="Y33">
        <f t="shared" ca="1" si="25"/>
        <v>92</v>
      </c>
      <c r="Z33">
        <f t="shared" ca="1" si="26"/>
        <v>2636</v>
      </c>
      <c r="AA33">
        <f t="shared" ca="1" si="27"/>
        <v>0</v>
      </c>
      <c r="AB3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</v>
      </c>
      <c r="AC33">
        <f t="shared" ca="1" si="29"/>
        <v>0</v>
      </c>
    </row>
    <row r="34" spans="1:29">
      <c r="A34">
        <f t="shared" si="38"/>
        <v>2</v>
      </c>
      <c r="B34" t="str">
        <f>VLOOKUP(A34,BossBattleTable!$A:$C,MATCH(BossBattleTable!$C$1,BossBattleTable!$A$1:$C$1,0),0)</f>
        <v>TerribleStump_Purple</v>
      </c>
      <c r="C34">
        <f t="shared" ca="1" si="0"/>
        <v>3</v>
      </c>
      <c r="D34">
        <f t="shared" si="36"/>
        <v>2</v>
      </c>
      <c r="E34">
        <f t="shared" ca="1" si="37"/>
        <v>3</v>
      </c>
      <c r="F34" t="str">
        <f t="shared" ca="1" si="32"/>
        <v>it</v>
      </c>
      <c r="G34" t="s">
        <v>412</v>
      </c>
      <c r="H34" t="s">
        <v>415</v>
      </c>
      <c r="I34">
        <v>1</v>
      </c>
      <c r="J34" t="str">
        <f t="shared" si="33"/>
        <v/>
      </c>
      <c r="K34" t="str">
        <f t="shared" ca="1" si="34"/>
        <v/>
      </c>
      <c r="O34">
        <v>634</v>
      </c>
      <c r="P34">
        <f t="shared" si="15"/>
        <v>634</v>
      </c>
      <c r="Q34" t="str">
        <f t="shared" ca="1" si="18"/>
        <v>it</v>
      </c>
      <c r="R34" t="str">
        <f t="shared" si="19"/>
        <v>Equip000001</v>
      </c>
      <c r="S34">
        <f t="shared" si="20"/>
        <v>1</v>
      </c>
      <c r="T34" t="str">
        <f t="shared" ca="1" si="21"/>
        <v/>
      </c>
      <c r="U34" t="str">
        <f t="shared" si="22"/>
        <v/>
      </c>
      <c r="V34" t="str">
        <f t="shared" si="23"/>
        <v/>
      </c>
      <c r="W3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</v>
      </c>
      <c r="X34" t="str">
        <f t="shared" ca="1" si="16"/>
        <v>{"num":2,"diff":3,"tp1":"it","vl1":"Equip000001","cn1":1,"key":634}</v>
      </c>
      <c r="Y34">
        <f t="shared" ca="1" si="25"/>
        <v>67</v>
      </c>
      <c r="Z34">
        <f t="shared" ca="1" si="26"/>
        <v>2704</v>
      </c>
      <c r="AA34">
        <f t="shared" ca="1" si="27"/>
        <v>0</v>
      </c>
      <c r="AB3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</v>
      </c>
      <c r="AC34">
        <f t="shared" ca="1" si="29"/>
        <v>0</v>
      </c>
    </row>
    <row r="35" spans="1:29">
      <c r="A35">
        <f t="shared" si="38"/>
        <v>2</v>
      </c>
      <c r="B35" t="str">
        <f>VLOOKUP(A35,BossBattleTable!$A:$C,MATCH(BossBattleTable!$C$1,BossBattleTable!$A$1:$C$1,0),0)</f>
        <v>TerribleStump_Purple</v>
      </c>
      <c r="C35">
        <f t="shared" ca="1" si="0"/>
        <v>4</v>
      </c>
      <c r="D35">
        <f t="shared" si="36"/>
        <v>2</v>
      </c>
      <c r="E35">
        <f t="shared" ca="1" si="37"/>
        <v>4</v>
      </c>
      <c r="F35" t="str">
        <f t="shared" ca="1" si="32"/>
        <v>cu</v>
      </c>
      <c r="G35" t="s">
        <v>402</v>
      </c>
      <c r="H35" t="s">
        <v>108</v>
      </c>
      <c r="I35">
        <v>5</v>
      </c>
      <c r="J35" t="str">
        <f t="shared" si="33"/>
        <v/>
      </c>
      <c r="K35" t="str">
        <f t="shared" ca="1" si="34"/>
        <v/>
      </c>
      <c r="O35">
        <v>861</v>
      </c>
      <c r="P35">
        <f t="shared" si="15"/>
        <v>861</v>
      </c>
      <c r="Q35" t="str">
        <f t="shared" ca="1" si="18"/>
        <v>cu</v>
      </c>
      <c r="R35" t="str">
        <f t="shared" si="19"/>
        <v>DI</v>
      </c>
      <c r="S35">
        <f t="shared" si="20"/>
        <v>5</v>
      </c>
      <c r="T35" t="str">
        <f t="shared" ca="1" si="21"/>
        <v/>
      </c>
      <c r="U35" t="str">
        <f t="shared" si="22"/>
        <v/>
      </c>
      <c r="V35" t="str">
        <f t="shared" si="23"/>
        <v/>
      </c>
      <c r="W3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</v>
      </c>
      <c r="X35" t="str">
        <f t="shared" ca="1" si="16"/>
        <v>{"num":2,"diff":4,"tp1":"cu","vl1":"DI","cn1":5,"key":861}</v>
      </c>
      <c r="Y35">
        <f t="shared" ca="1" si="25"/>
        <v>58</v>
      </c>
      <c r="Z35">
        <f t="shared" ca="1" si="26"/>
        <v>2763</v>
      </c>
      <c r="AA35">
        <f t="shared" ca="1" si="27"/>
        <v>0</v>
      </c>
      <c r="AB3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</v>
      </c>
      <c r="AC35">
        <f t="shared" ca="1" si="29"/>
        <v>0</v>
      </c>
    </row>
    <row r="36" spans="1:29">
      <c r="A36">
        <f t="shared" si="38"/>
        <v>2</v>
      </c>
      <c r="B36" t="str">
        <f>VLOOKUP(A36,BossBattleTable!$A:$C,MATCH(BossBattleTable!$C$1,BossBattleTable!$A$1:$C$1,0),0)</f>
        <v>TerribleStump_Purple</v>
      </c>
      <c r="C36">
        <f t="shared" ca="1" si="0"/>
        <v>5</v>
      </c>
      <c r="D36">
        <f t="shared" si="36"/>
        <v>2</v>
      </c>
      <c r="E36">
        <f t="shared" ca="1" si="37"/>
        <v>5</v>
      </c>
      <c r="F36" t="str">
        <f t="shared" ca="1" si="32"/>
        <v>it</v>
      </c>
      <c r="G36" t="s">
        <v>412</v>
      </c>
      <c r="H36" t="s">
        <v>416</v>
      </c>
      <c r="I36">
        <v>1</v>
      </c>
      <c r="J36" t="str">
        <f t="shared" si="33"/>
        <v/>
      </c>
      <c r="K36" t="str">
        <f t="shared" ca="1" si="34"/>
        <v>it</v>
      </c>
      <c r="L36" t="s">
        <v>412</v>
      </c>
      <c r="M36" t="s">
        <v>417</v>
      </c>
      <c r="N36">
        <v>1</v>
      </c>
      <c r="O36">
        <v>400</v>
      </c>
      <c r="P36">
        <f t="shared" si="15"/>
        <v>400</v>
      </c>
      <c r="Q36" t="str">
        <f t="shared" ca="1" si="18"/>
        <v>it</v>
      </c>
      <c r="R36" t="str">
        <f t="shared" si="19"/>
        <v>Equip001001</v>
      </c>
      <c r="S36">
        <f t="shared" si="20"/>
        <v>1</v>
      </c>
      <c r="T36" t="str">
        <f t="shared" ca="1" si="21"/>
        <v>it</v>
      </c>
      <c r="U36" t="str">
        <f t="shared" si="22"/>
        <v>Equip002001</v>
      </c>
      <c r="V36">
        <f t="shared" si="23"/>
        <v>1</v>
      </c>
      <c r="W3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</v>
      </c>
      <c r="X36" t="str">
        <f t="shared" ca="1" si="16"/>
        <v>{"num":2,"diff":5,"tp1":"it","vl1":"Equip001001","cn1":1,"tp2":"it","vl2":"Equip002001","cn2":1,"key":400}</v>
      </c>
      <c r="Y36">
        <f t="shared" ca="1" si="25"/>
        <v>106</v>
      </c>
      <c r="Z36">
        <f t="shared" ca="1" si="26"/>
        <v>2870</v>
      </c>
      <c r="AA36">
        <f t="shared" ca="1" si="27"/>
        <v>0</v>
      </c>
      <c r="AB3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</v>
      </c>
      <c r="AC36">
        <f t="shared" ca="1" si="29"/>
        <v>0</v>
      </c>
    </row>
    <row r="37" spans="1:29">
      <c r="A37">
        <f t="shared" si="38"/>
        <v>2</v>
      </c>
      <c r="B37" t="str">
        <f>VLOOKUP(A37,BossBattleTable!$A:$C,MATCH(BossBattleTable!$C$1,BossBattleTable!$A$1:$C$1,0),0)</f>
        <v>TerribleStump_Purple</v>
      </c>
      <c r="C37">
        <f t="shared" ca="1" si="0"/>
        <v>6</v>
      </c>
      <c r="D37">
        <f t="shared" si="36"/>
        <v>2</v>
      </c>
      <c r="E37">
        <f t="shared" ca="1" si="37"/>
        <v>6</v>
      </c>
      <c r="F37" t="str">
        <f t="shared" ca="1" si="32"/>
        <v>cu</v>
      </c>
      <c r="G37" t="s">
        <v>402</v>
      </c>
      <c r="H37" t="s">
        <v>191</v>
      </c>
      <c r="I37">
        <v>30</v>
      </c>
      <c r="J37" t="str">
        <f t="shared" si="33"/>
        <v>에너지너무많음</v>
      </c>
      <c r="K37" t="str">
        <f t="shared" ca="1" si="34"/>
        <v>cu</v>
      </c>
      <c r="L37" t="s">
        <v>402</v>
      </c>
      <c r="M37" t="s">
        <v>375</v>
      </c>
      <c r="N37">
        <v>5000</v>
      </c>
      <c r="O37">
        <v>508</v>
      </c>
      <c r="P37">
        <f t="shared" si="15"/>
        <v>508</v>
      </c>
      <c r="Q37" t="str">
        <f t="shared" ca="1" si="18"/>
        <v>cu</v>
      </c>
      <c r="R37" t="str">
        <f t="shared" si="19"/>
        <v>EN</v>
      </c>
      <c r="S37">
        <f t="shared" si="20"/>
        <v>30</v>
      </c>
      <c r="T37" t="str">
        <f t="shared" ca="1" si="21"/>
        <v>cu</v>
      </c>
      <c r="U37" t="str">
        <f t="shared" si="22"/>
        <v>GO</v>
      </c>
      <c r="V37">
        <f t="shared" si="23"/>
        <v>5000</v>
      </c>
      <c r="W3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</v>
      </c>
      <c r="X37" t="str">
        <f t="shared" ca="1" si="16"/>
        <v>{"num":2,"diff":6,"tp1":"cu","vl1":"EN","cn1":30,"tp2":"cu","vl2":"GO","cn2":5000,"key":508}</v>
      </c>
      <c r="Y37">
        <f t="shared" ca="1" si="25"/>
        <v>92</v>
      </c>
      <c r="Z37">
        <f t="shared" ca="1" si="26"/>
        <v>2963</v>
      </c>
      <c r="AA37">
        <f t="shared" ca="1" si="27"/>
        <v>0</v>
      </c>
      <c r="AB3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</v>
      </c>
      <c r="AC37">
        <f t="shared" ca="1" si="29"/>
        <v>0</v>
      </c>
    </row>
    <row r="38" spans="1:29">
      <c r="A38">
        <f t="shared" si="38"/>
        <v>2</v>
      </c>
      <c r="B38" t="str">
        <f>VLOOKUP(A38,BossBattleTable!$A:$C,MATCH(BossBattleTable!$C$1,BossBattleTable!$A$1:$C$1,0),0)</f>
        <v>TerribleStump_Purple</v>
      </c>
      <c r="C38">
        <f t="shared" ca="1" si="0"/>
        <v>7</v>
      </c>
      <c r="D38">
        <f t="shared" si="36"/>
        <v>2</v>
      </c>
      <c r="E38">
        <f t="shared" ca="1" si="37"/>
        <v>7</v>
      </c>
      <c r="F38" t="str">
        <f t="shared" ca="1" si="32"/>
        <v>it</v>
      </c>
      <c r="G38" t="s">
        <v>412</v>
      </c>
      <c r="H38" t="s">
        <v>415</v>
      </c>
      <c r="I38">
        <v>1</v>
      </c>
      <c r="J38" t="str">
        <f t="shared" si="33"/>
        <v/>
      </c>
      <c r="K38" t="str">
        <f t="shared" ca="1" si="34"/>
        <v/>
      </c>
      <c r="O38">
        <v>159</v>
      </c>
      <c r="P38">
        <f t="shared" si="15"/>
        <v>159</v>
      </c>
      <c r="Q38" t="str">
        <f t="shared" ca="1" si="18"/>
        <v>it</v>
      </c>
      <c r="R38" t="str">
        <f t="shared" si="19"/>
        <v>Equip000001</v>
      </c>
      <c r="S38">
        <f t="shared" si="20"/>
        <v>1</v>
      </c>
      <c r="T38" t="str">
        <f t="shared" ca="1" si="21"/>
        <v/>
      </c>
      <c r="U38" t="str">
        <f t="shared" si="22"/>
        <v/>
      </c>
      <c r="V38" t="str">
        <f t="shared" si="23"/>
        <v/>
      </c>
      <c r="W3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</v>
      </c>
      <c r="X38" t="str">
        <f t="shared" ca="1" si="16"/>
        <v>{"num":2,"diff":7,"tp1":"it","vl1":"Equip000001","cn1":1,"key":159}</v>
      </c>
      <c r="Y38">
        <f t="shared" ca="1" si="25"/>
        <v>67</v>
      </c>
      <c r="Z38">
        <f t="shared" ca="1" si="26"/>
        <v>3031</v>
      </c>
      <c r="AA38">
        <f t="shared" ca="1" si="27"/>
        <v>0</v>
      </c>
      <c r="AB3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</v>
      </c>
      <c r="AC38">
        <f t="shared" ca="1" si="29"/>
        <v>0</v>
      </c>
    </row>
    <row r="39" spans="1:29">
      <c r="A39">
        <f t="shared" si="38"/>
        <v>2</v>
      </c>
      <c r="B39" t="str">
        <f>VLOOKUP(A39,BossBattleTable!$A:$C,MATCH(BossBattleTable!$C$1,BossBattleTable!$A$1:$C$1,0),0)</f>
        <v>TerribleStump_Purple</v>
      </c>
      <c r="C39">
        <f t="shared" ca="1" si="0"/>
        <v>8</v>
      </c>
      <c r="D39">
        <f t="shared" si="36"/>
        <v>2</v>
      </c>
      <c r="E39">
        <f t="shared" ca="1" si="37"/>
        <v>8</v>
      </c>
      <c r="F39" t="str">
        <f t="shared" ca="1" si="32"/>
        <v>cu</v>
      </c>
      <c r="G39" t="s">
        <v>402</v>
      </c>
      <c r="H39" t="s">
        <v>108</v>
      </c>
      <c r="I39">
        <v>5</v>
      </c>
      <c r="J39" t="str">
        <f t="shared" si="33"/>
        <v/>
      </c>
      <c r="K39" t="str">
        <f t="shared" ca="1" si="34"/>
        <v/>
      </c>
      <c r="O39">
        <v>684</v>
      </c>
      <c r="P39">
        <f t="shared" si="15"/>
        <v>684</v>
      </c>
      <c r="Q39" t="str">
        <f t="shared" ca="1" si="18"/>
        <v>cu</v>
      </c>
      <c r="R39" t="str">
        <f t="shared" si="19"/>
        <v>DI</v>
      </c>
      <c r="S39">
        <f t="shared" si="20"/>
        <v>5</v>
      </c>
      <c r="T39" t="str">
        <f t="shared" ca="1" si="21"/>
        <v/>
      </c>
      <c r="U39" t="str">
        <f t="shared" si="22"/>
        <v/>
      </c>
      <c r="V39" t="str">
        <f t="shared" si="23"/>
        <v/>
      </c>
      <c r="W3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</v>
      </c>
      <c r="X39" t="str">
        <f t="shared" ca="1" si="16"/>
        <v>{"num":2,"diff":8,"tp1":"cu","vl1":"DI","cn1":5,"key":684}</v>
      </c>
      <c r="Y39">
        <f t="shared" ca="1" si="25"/>
        <v>58</v>
      </c>
      <c r="Z39">
        <f t="shared" ca="1" si="26"/>
        <v>3090</v>
      </c>
      <c r="AA39">
        <f t="shared" ca="1" si="27"/>
        <v>0</v>
      </c>
      <c r="AB3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</v>
      </c>
      <c r="AC39">
        <f t="shared" ca="1" si="29"/>
        <v>0</v>
      </c>
    </row>
    <row r="40" spans="1:29">
      <c r="A40">
        <f t="shared" si="38"/>
        <v>2</v>
      </c>
      <c r="B40" t="str">
        <f>VLOOKUP(A40,BossBattleTable!$A:$C,MATCH(BossBattleTable!$C$1,BossBattleTable!$A$1:$C$1,0),0)</f>
        <v>TerribleStump_Purple</v>
      </c>
      <c r="C40">
        <f t="shared" ca="1" si="0"/>
        <v>9</v>
      </c>
      <c r="D40">
        <f t="shared" si="36"/>
        <v>2</v>
      </c>
      <c r="E40">
        <f t="shared" ca="1" si="37"/>
        <v>9</v>
      </c>
      <c r="F40" t="str">
        <f t="shared" ca="1" si="32"/>
        <v>it</v>
      </c>
      <c r="G40" t="s">
        <v>412</v>
      </c>
      <c r="H40" t="s">
        <v>416</v>
      </c>
      <c r="I40">
        <v>1</v>
      </c>
      <c r="J40" t="str">
        <f t="shared" si="33"/>
        <v/>
      </c>
      <c r="K40" t="str">
        <f t="shared" ca="1" si="34"/>
        <v>it</v>
      </c>
      <c r="L40" t="s">
        <v>412</v>
      </c>
      <c r="M40" t="s">
        <v>417</v>
      </c>
      <c r="N40">
        <v>1</v>
      </c>
      <c r="O40">
        <v>855</v>
      </c>
      <c r="P40">
        <f t="shared" si="15"/>
        <v>855</v>
      </c>
      <c r="Q40" t="str">
        <f t="shared" ca="1" si="18"/>
        <v>it</v>
      </c>
      <c r="R40" t="str">
        <f t="shared" si="19"/>
        <v>Equip001001</v>
      </c>
      <c r="S40">
        <f t="shared" si="20"/>
        <v>1</v>
      </c>
      <c r="T40" t="str">
        <f t="shared" ca="1" si="21"/>
        <v>it</v>
      </c>
      <c r="U40" t="str">
        <f t="shared" si="22"/>
        <v>Equip002001</v>
      </c>
      <c r="V40">
        <f t="shared" si="23"/>
        <v>1</v>
      </c>
      <c r="W4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</v>
      </c>
      <c r="X40" t="str">
        <f t="shared" ca="1" si="16"/>
        <v>{"num":2,"diff":9,"tp1":"it","vl1":"Equip001001","cn1":1,"tp2":"it","vl2":"Equip002001","cn2":1,"key":855}</v>
      </c>
      <c r="Y40">
        <f t="shared" ca="1" si="25"/>
        <v>106</v>
      </c>
      <c r="Z40">
        <f t="shared" ca="1" si="26"/>
        <v>3197</v>
      </c>
      <c r="AA40">
        <f t="shared" ca="1" si="27"/>
        <v>0</v>
      </c>
      <c r="AB4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</v>
      </c>
      <c r="AC40">
        <f t="shared" ca="1" si="29"/>
        <v>0</v>
      </c>
    </row>
    <row r="41" spans="1:29">
      <c r="A41">
        <f t="shared" si="38"/>
        <v>2</v>
      </c>
      <c r="B41" t="str">
        <f>VLOOKUP(A41,BossBattleTable!$A:$C,MATCH(BossBattleTable!$C$1,BossBattleTable!$A$1:$C$1,0),0)</f>
        <v>TerribleStump_Purple</v>
      </c>
      <c r="C41">
        <f t="shared" ca="1" si="0"/>
        <v>10</v>
      </c>
      <c r="D41">
        <f t="shared" si="36"/>
        <v>2</v>
      </c>
      <c r="E41">
        <f t="shared" ca="1" si="37"/>
        <v>10</v>
      </c>
      <c r="F41" t="str">
        <f t="shared" ca="1" si="32"/>
        <v>cu</v>
      </c>
      <c r="G41" t="s">
        <v>402</v>
      </c>
      <c r="H41" t="s">
        <v>191</v>
      </c>
      <c r="I41">
        <v>30</v>
      </c>
      <c r="J41" t="str">
        <f t="shared" si="33"/>
        <v>에너지너무많음</v>
      </c>
      <c r="K41" t="str">
        <f t="shared" ca="1" si="34"/>
        <v>cu</v>
      </c>
      <c r="L41" t="s">
        <v>402</v>
      </c>
      <c r="M41" t="s">
        <v>375</v>
      </c>
      <c r="N41">
        <v>5000</v>
      </c>
      <c r="O41">
        <v>550</v>
      </c>
      <c r="P41">
        <f t="shared" si="15"/>
        <v>550</v>
      </c>
      <c r="Q41" t="str">
        <f t="shared" ca="1" si="18"/>
        <v>cu</v>
      </c>
      <c r="R41" t="str">
        <f t="shared" si="19"/>
        <v>EN</v>
      </c>
      <c r="S41">
        <f t="shared" si="20"/>
        <v>30</v>
      </c>
      <c r="T41" t="str">
        <f t="shared" ca="1" si="21"/>
        <v>cu</v>
      </c>
      <c r="U41" t="str">
        <f t="shared" si="22"/>
        <v>GO</v>
      </c>
      <c r="V41">
        <f t="shared" si="23"/>
        <v>5000</v>
      </c>
      <c r="W4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</v>
      </c>
      <c r="X41" t="str">
        <f t="shared" ca="1" si="16"/>
        <v>{"num":2,"diff":10,"tp1":"cu","vl1":"EN","cn1":30,"tp2":"cu","vl2":"GO","cn2":5000,"key":550}</v>
      </c>
      <c r="Y41">
        <f t="shared" ca="1" si="25"/>
        <v>93</v>
      </c>
      <c r="Z41">
        <f t="shared" ca="1" si="26"/>
        <v>3291</v>
      </c>
      <c r="AA41">
        <f t="shared" ca="1" si="27"/>
        <v>0</v>
      </c>
      <c r="AB4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</v>
      </c>
      <c r="AC41">
        <f t="shared" ca="1" si="29"/>
        <v>0</v>
      </c>
    </row>
    <row r="42" spans="1:29">
      <c r="A42">
        <f t="shared" si="38"/>
        <v>2</v>
      </c>
      <c r="B42" t="str">
        <f>VLOOKUP(A42,BossBattleTable!$A:$C,MATCH(BossBattleTable!$C$1,BossBattleTable!$A$1:$C$1,0),0)</f>
        <v>TerribleStump_Purple</v>
      </c>
      <c r="C42">
        <f t="shared" ca="1" si="0"/>
        <v>11</v>
      </c>
      <c r="D42">
        <f t="shared" si="36"/>
        <v>2</v>
      </c>
      <c r="E42">
        <f t="shared" ca="1" si="37"/>
        <v>11</v>
      </c>
      <c r="F42" t="str">
        <f t="shared" ca="1" si="32"/>
        <v>it</v>
      </c>
      <c r="G42" t="s">
        <v>412</v>
      </c>
      <c r="H42" t="s">
        <v>415</v>
      </c>
      <c r="I42">
        <v>1</v>
      </c>
      <c r="J42" t="str">
        <f t="shared" si="33"/>
        <v/>
      </c>
      <c r="K42" t="str">
        <f t="shared" ca="1" si="34"/>
        <v/>
      </c>
      <c r="O42">
        <v>314</v>
      </c>
      <c r="P42">
        <f t="shared" si="15"/>
        <v>314</v>
      </c>
      <c r="Q42" t="str">
        <f t="shared" ca="1" si="18"/>
        <v>it</v>
      </c>
      <c r="R42" t="str">
        <f t="shared" si="19"/>
        <v>Equip000001</v>
      </c>
      <c r="S42">
        <f t="shared" si="20"/>
        <v>1</v>
      </c>
      <c r="T42" t="str">
        <f t="shared" ca="1" si="21"/>
        <v/>
      </c>
      <c r="U42" t="str">
        <f t="shared" si="22"/>
        <v/>
      </c>
      <c r="V42" t="str">
        <f t="shared" si="23"/>
        <v/>
      </c>
      <c r="W4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</v>
      </c>
      <c r="X42" t="str">
        <f t="shared" ca="1" si="16"/>
        <v>{"num":2,"diff":11,"tp1":"it","vl1":"Equip000001","cn1":1,"key":314}</v>
      </c>
      <c r="Y42">
        <f t="shared" ca="1" si="25"/>
        <v>68</v>
      </c>
      <c r="Z42">
        <f t="shared" ca="1" si="26"/>
        <v>3360</v>
      </c>
      <c r="AA42">
        <f t="shared" ca="1" si="27"/>
        <v>0</v>
      </c>
      <c r="AB4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</v>
      </c>
      <c r="AC42">
        <f t="shared" ca="1" si="29"/>
        <v>0</v>
      </c>
    </row>
    <row r="43" spans="1:29">
      <c r="A43">
        <f t="shared" si="38"/>
        <v>2</v>
      </c>
      <c r="B43" t="str">
        <f>VLOOKUP(A43,BossBattleTable!$A:$C,MATCH(BossBattleTable!$C$1,BossBattleTable!$A$1:$C$1,0),0)</f>
        <v>TerribleStump_Purple</v>
      </c>
      <c r="C43">
        <f t="shared" ca="1" si="0"/>
        <v>12</v>
      </c>
      <c r="D43">
        <f t="shared" si="36"/>
        <v>2</v>
      </c>
      <c r="E43">
        <f t="shared" ca="1" si="37"/>
        <v>12</v>
      </c>
      <c r="F43" t="str">
        <f t="shared" ca="1" si="32"/>
        <v>cu</v>
      </c>
      <c r="G43" t="s">
        <v>402</v>
      </c>
      <c r="H43" t="s">
        <v>108</v>
      </c>
      <c r="I43">
        <v>5</v>
      </c>
      <c r="J43" t="str">
        <f t="shared" si="33"/>
        <v/>
      </c>
      <c r="K43" t="str">
        <f t="shared" ca="1" si="34"/>
        <v/>
      </c>
      <c r="O43">
        <v>272</v>
      </c>
      <c r="P43">
        <f t="shared" si="15"/>
        <v>272</v>
      </c>
      <c r="Q43" t="str">
        <f t="shared" ca="1" si="18"/>
        <v>cu</v>
      </c>
      <c r="R43" t="str">
        <f t="shared" si="19"/>
        <v>DI</v>
      </c>
      <c r="S43">
        <f t="shared" si="20"/>
        <v>5</v>
      </c>
      <c r="T43" t="str">
        <f t="shared" ca="1" si="21"/>
        <v/>
      </c>
      <c r="U43" t="str">
        <f t="shared" si="22"/>
        <v/>
      </c>
      <c r="V43" t="str">
        <f t="shared" si="23"/>
        <v/>
      </c>
      <c r="W4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</v>
      </c>
      <c r="X43" t="str">
        <f t="shared" ca="1" si="16"/>
        <v>{"num":2,"diff":12,"tp1":"cu","vl1":"DI","cn1":5,"key":272}</v>
      </c>
      <c r="Y43">
        <f t="shared" ca="1" si="25"/>
        <v>59</v>
      </c>
      <c r="Z43">
        <f t="shared" ca="1" si="26"/>
        <v>3420</v>
      </c>
      <c r="AA43">
        <f t="shared" ca="1" si="27"/>
        <v>0</v>
      </c>
      <c r="AB4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</v>
      </c>
      <c r="AC43">
        <f t="shared" ca="1" si="29"/>
        <v>0</v>
      </c>
    </row>
    <row r="44" spans="1:29">
      <c r="A44">
        <f t="shared" si="38"/>
        <v>2</v>
      </c>
      <c r="B44" t="str">
        <f>VLOOKUP(A44,BossBattleTable!$A:$C,MATCH(BossBattleTable!$C$1,BossBattleTable!$A$1:$C$1,0),0)</f>
        <v>TerribleStump_Purple</v>
      </c>
      <c r="C44">
        <f t="shared" ca="1" si="0"/>
        <v>13</v>
      </c>
      <c r="D44">
        <f t="shared" si="36"/>
        <v>2</v>
      </c>
      <c r="E44">
        <f t="shared" ca="1" si="37"/>
        <v>13</v>
      </c>
      <c r="F44" t="str">
        <f t="shared" ca="1" si="32"/>
        <v>it</v>
      </c>
      <c r="G44" t="s">
        <v>412</v>
      </c>
      <c r="H44" t="s">
        <v>416</v>
      </c>
      <c r="I44">
        <v>1</v>
      </c>
      <c r="J44" t="str">
        <f t="shared" si="33"/>
        <v/>
      </c>
      <c r="K44" t="str">
        <f t="shared" ca="1" si="34"/>
        <v>it</v>
      </c>
      <c r="L44" t="s">
        <v>412</v>
      </c>
      <c r="M44" t="s">
        <v>417</v>
      </c>
      <c r="N44">
        <v>1</v>
      </c>
      <c r="O44">
        <v>811</v>
      </c>
      <c r="P44">
        <f t="shared" si="15"/>
        <v>811</v>
      </c>
      <c r="Q44" t="str">
        <f t="shared" ca="1" si="18"/>
        <v>it</v>
      </c>
      <c r="R44" t="str">
        <f t="shared" si="19"/>
        <v>Equip001001</v>
      </c>
      <c r="S44">
        <f t="shared" si="20"/>
        <v>1</v>
      </c>
      <c r="T44" t="str">
        <f t="shared" ca="1" si="21"/>
        <v>it</v>
      </c>
      <c r="U44" t="str">
        <f t="shared" si="22"/>
        <v>Equip002001</v>
      </c>
      <c r="V44">
        <f t="shared" si="23"/>
        <v>1</v>
      </c>
      <c r="W4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</v>
      </c>
      <c r="X44" t="str">
        <f t="shared" ca="1" si="16"/>
        <v>{"num":2,"diff":13,"tp1":"it","vl1":"Equip001001","cn1":1,"tp2":"it","vl2":"Equip002001","cn2":1,"key":811}</v>
      </c>
      <c r="Y44">
        <f t="shared" ca="1" si="25"/>
        <v>107</v>
      </c>
      <c r="Z44">
        <f t="shared" ca="1" si="26"/>
        <v>3528</v>
      </c>
      <c r="AA44">
        <f t="shared" ca="1" si="27"/>
        <v>0</v>
      </c>
      <c r="AB4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</v>
      </c>
      <c r="AC44">
        <f t="shared" ca="1" si="29"/>
        <v>0</v>
      </c>
    </row>
    <row r="45" spans="1:29">
      <c r="A45">
        <f t="shared" si="38"/>
        <v>2</v>
      </c>
      <c r="B45" t="str">
        <f>VLOOKUP(A45,BossBattleTable!$A:$C,MATCH(BossBattleTable!$C$1,BossBattleTable!$A$1:$C$1,0),0)</f>
        <v>TerribleStump_Purple</v>
      </c>
      <c r="C45">
        <f t="shared" ca="1" si="0"/>
        <v>14</v>
      </c>
      <c r="D45">
        <f t="shared" si="36"/>
        <v>2</v>
      </c>
      <c r="E45">
        <f t="shared" ca="1" si="37"/>
        <v>14</v>
      </c>
      <c r="F45" t="str">
        <f t="shared" ca="1" si="32"/>
        <v>cu</v>
      </c>
      <c r="G45" t="s">
        <v>402</v>
      </c>
      <c r="H45" t="s">
        <v>191</v>
      </c>
      <c r="I45">
        <v>30</v>
      </c>
      <c r="J45" t="str">
        <f t="shared" si="33"/>
        <v>에너지너무많음</v>
      </c>
      <c r="K45" t="str">
        <f t="shared" ca="1" si="34"/>
        <v>cu</v>
      </c>
      <c r="L45" t="s">
        <v>402</v>
      </c>
      <c r="M45" t="s">
        <v>375</v>
      </c>
      <c r="N45">
        <v>5000</v>
      </c>
      <c r="O45">
        <v>619</v>
      </c>
      <c r="P45">
        <f t="shared" si="15"/>
        <v>619</v>
      </c>
      <c r="Q45" t="str">
        <f t="shared" ca="1" si="18"/>
        <v>cu</v>
      </c>
      <c r="R45" t="str">
        <f t="shared" si="19"/>
        <v>EN</v>
      </c>
      <c r="S45">
        <f t="shared" si="20"/>
        <v>30</v>
      </c>
      <c r="T45" t="str">
        <f t="shared" ca="1" si="21"/>
        <v>cu</v>
      </c>
      <c r="U45" t="str">
        <f t="shared" si="22"/>
        <v>GO</v>
      </c>
      <c r="V45">
        <f t="shared" si="23"/>
        <v>5000</v>
      </c>
      <c r="W4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</v>
      </c>
      <c r="X45" t="str">
        <f t="shared" ca="1" si="16"/>
        <v>{"num":2,"diff":14,"tp1":"cu","vl1":"EN","cn1":30,"tp2":"cu","vl2":"GO","cn2":5000,"key":619}</v>
      </c>
      <c r="Y45">
        <f t="shared" ca="1" si="25"/>
        <v>93</v>
      </c>
      <c r="Z45">
        <f t="shared" ca="1" si="26"/>
        <v>3622</v>
      </c>
      <c r="AA45">
        <f t="shared" ca="1" si="27"/>
        <v>0</v>
      </c>
      <c r="AB4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</v>
      </c>
      <c r="AC45">
        <f t="shared" ca="1" si="29"/>
        <v>0</v>
      </c>
    </row>
    <row r="46" spans="1:29">
      <c r="A46">
        <f t="shared" si="38"/>
        <v>2</v>
      </c>
      <c r="B46" t="str">
        <f>VLOOKUP(A46,BossBattleTable!$A:$C,MATCH(BossBattleTable!$C$1,BossBattleTable!$A$1:$C$1,0),0)</f>
        <v>TerribleStump_Purple</v>
      </c>
      <c r="C46">
        <f t="shared" ca="1" si="0"/>
        <v>15</v>
      </c>
      <c r="D46">
        <f t="shared" si="36"/>
        <v>2</v>
      </c>
      <c r="E46">
        <f t="shared" ca="1" si="37"/>
        <v>15</v>
      </c>
      <c r="F46" t="str">
        <f t="shared" ca="1" si="32"/>
        <v>it</v>
      </c>
      <c r="G46" t="s">
        <v>412</v>
      </c>
      <c r="H46" t="s">
        <v>415</v>
      </c>
      <c r="I46">
        <v>1</v>
      </c>
      <c r="J46" t="str">
        <f t="shared" si="33"/>
        <v/>
      </c>
      <c r="K46" t="str">
        <f t="shared" ca="1" si="34"/>
        <v/>
      </c>
      <c r="O46">
        <v>136</v>
      </c>
      <c r="P46">
        <f t="shared" si="15"/>
        <v>136</v>
      </c>
      <c r="Q46" t="str">
        <f t="shared" ca="1" si="18"/>
        <v>it</v>
      </c>
      <c r="R46" t="str">
        <f t="shared" si="19"/>
        <v>Equip000001</v>
      </c>
      <c r="S46">
        <f t="shared" si="20"/>
        <v>1</v>
      </c>
      <c r="T46" t="str">
        <f t="shared" ca="1" si="21"/>
        <v/>
      </c>
      <c r="U46" t="str">
        <f t="shared" si="22"/>
        <v/>
      </c>
      <c r="V46" t="str">
        <f t="shared" si="23"/>
        <v/>
      </c>
      <c r="W4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</v>
      </c>
      <c r="X46" t="str">
        <f t="shared" ca="1" si="16"/>
        <v>{"num":2,"diff":15,"tp1":"it","vl1":"Equip000001","cn1":1,"key":136}</v>
      </c>
      <c r="Y46">
        <f t="shared" ca="1" si="25"/>
        <v>68</v>
      </c>
      <c r="Z46">
        <f t="shared" ca="1" si="26"/>
        <v>3691</v>
      </c>
      <c r="AA46">
        <f t="shared" ca="1" si="27"/>
        <v>0</v>
      </c>
      <c r="AB4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</v>
      </c>
      <c r="AC46">
        <f t="shared" ca="1" si="29"/>
        <v>0</v>
      </c>
    </row>
    <row r="47" spans="1:29">
      <c r="A47">
        <f t="shared" si="38"/>
        <v>2</v>
      </c>
      <c r="B47" t="str">
        <f>VLOOKUP(A47,BossBattleTable!$A:$C,MATCH(BossBattleTable!$C$1,BossBattleTable!$A$1:$C$1,0),0)</f>
        <v>TerribleStump_Purple</v>
      </c>
      <c r="C47">
        <f t="shared" ca="1" si="0"/>
        <v>16</v>
      </c>
      <c r="D47">
        <f t="shared" si="36"/>
        <v>2</v>
      </c>
      <c r="E47">
        <f t="shared" ca="1" si="37"/>
        <v>16</v>
      </c>
      <c r="F47" t="str">
        <f t="shared" ca="1" si="32"/>
        <v>cu</v>
      </c>
      <c r="G47" t="s">
        <v>402</v>
      </c>
      <c r="H47" t="s">
        <v>108</v>
      </c>
      <c r="I47">
        <v>5</v>
      </c>
      <c r="J47" t="str">
        <f t="shared" si="33"/>
        <v/>
      </c>
      <c r="K47" t="str">
        <f t="shared" ca="1" si="34"/>
        <v/>
      </c>
      <c r="O47">
        <v>240</v>
      </c>
      <c r="P47">
        <f t="shared" si="15"/>
        <v>240</v>
      </c>
      <c r="Q47" t="str">
        <f t="shared" ca="1" si="18"/>
        <v>cu</v>
      </c>
      <c r="R47" t="str">
        <f t="shared" si="19"/>
        <v>DI</v>
      </c>
      <c r="S47">
        <f t="shared" si="20"/>
        <v>5</v>
      </c>
      <c r="T47" t="str">
        <f t="shared" ca="1" si="21"/>
        <v/>
      </c>
      <c r="U47" t="str">
        <f t="shared" si="22"/>
        <v/>
      </c>
      <c r="V47" t="str">
        <f t="shared" si="23"/>
        <v/>
      </c>
      <c r="W4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</v>
      </c>
      <c r="X47" t="str">
        <f t="shared" ca="1" si="16"/>
        <v>{"num":2,"diff":16,"tp1":"cu","vl1":"DI","cn1":5,"key":240}</v>
      </c>
      <c r="Y47">
        <f t="shared" ca="1" si="25"/>
        <v>59</v>
      </c>
      <c r="Z47">
        <f t="shared" ca="1" si="26"/>
        <v>3751</v>
      </c>
      <c r="AA47">
        <f t="shared" ca="1" si="27"/>
        <v>0</v>
      </c>
      <c r="AB4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</v>
      </c>
      <c r="AC47">
        <f t="shared" ca="1" si="29"/>
        <v>0</v>
      </c>
    </row>
    <row r="48" spans="1:29">
      <c r="A48">
        <f t="shared" si="38"/>
        <v>2</v>
      </c>
      <c r="B48" t="str">
        <f>VLOOKUP(A48,BossBattleTable!$A:$C,MATCH(BossBattleTable!$C$1,BossBattleTable!$A$1:$C$1,0),0)</f>
        <v>TerribleStump_Purple</v>
      </c>
      <c r="C48">
        <f t="shared" ca="1" si="0"/>
        <v>17</v>
      </c>
      <c r="D48">
        <f t="shared" si="36"/>
        <v>2</v>
      </c>
      <c r="E48">
        <f t="shared" ca="1" si="37"/>
        <v>17</v>
      </c>
      <c r="F48" t="str">
        <f t="shared" ca="1" si="32"/>
        <v>it</v>
      </c>
      <c r="G48" t="s">
        <v>412</v>
      </c>
      <c r="H48" t="s">
        <v>416</v>
      </c>
      <c r="I48">
        <v>1</v>
      </c>
      <c r="J48" t="str">
        <f t="shared" si="33"/>
        <v/>
      </c>
      <c r="K48" t="str">
        <f t="shared" ca="1" si="34"/>
        <v>it</v>
      </c>
      <c r="L48" t="s">
        <v>412</v>
      </c>
      <c r="M48" t="s">
        <v>417</v>
      </c>
      <c r="N48">
        <v>1</v>
      </c>
      <c r="O48">
        <v>220</v>
      </c>
      <c r="P48">
        <f t="shared" si="15"/>
        <v>220</v>
      </c>
      <c r="Q48" t="str">
        <f t="shared" ca="1" si="18"/>
        <v>it</v>
      </c>
      <c r="R48" t="str">
        <f t="shared" si="19"/>
        <v>Equip001001</v>
      </c>
      <c r="S48">
        <f t="shared" si="20"/>
        <v>1</v>
      </c>
      <c r="T48" t="str">
        <f t="shared" ca="1" si="21"/>
        <v>it</v>
      </c>
      <c r="U48" t="str">
        <f t="shared" si="22"/>
        <v>Equip002001</v>
      </c>
      <c r="V48">
        <f t="shared" si="23"/>
        <v>1</v>
      </c>
      <c r="W4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</v>
      </c>
      <c r="X48" t="str">
        <f t="shared" ca="1" si="16"/>
        <v>{"num":2,"diff":17,"tp1":"it","vl1":"Equip001001","cn1":1,"tp2":"it","vl2":"Equip002001","cn2":1,"key":220}</v>
      </c>
      <c r="Y48">
        <f t="shared" ca="1" si="25"/>
        <v>107</v>
      </c>
      <c r="Z48">
        <f t="shared" ca="1" si="26"/>
        <v>3859</v>
      </c>
      <c r="AA48">
        <f t="shared" ca="1" si="27"/>
        <v>0</v>
      </c>
      <c r="AB4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</v>
      </c>
      <c r="AC48">
        <f t="shared" ca="1" si="29"/>
        <v>0</v>
      </c>
    </row>
    <row r="49" spans="1:29">
      <c r="A49">
        <f t="shared" si="38"/>
        <v>2</v>
      </c>
      <c r="B49" t="str">
        <f>VLOOKUP(A49,BossBattleTable!$A:$C,MATCH(BossBattleTable!$C$1,BossBattleTable!$A$1:$C$1,0),0)</f>
        <v>TerribleStump_Purple</v>
      </c>
      <c r="C49">
        <f t="shared" ca="1" si="0"/>
        <v>18</v>
      </c>
      <c r="D49">
        <f t="shared" si="36"/>
        <v>2</v>
      </c>
      <c r="E49">
        <f t="shared" ca="1" si="37"/>
        <v>18</v>
      </c>
      <c r="F49" t="str">
        <f t="shared" ca="1" si="32"/>
        <v>cu</v>
      </c>
      <c r="G49" t="s">
        <v>402</v>
      </c>
      <c r="H49" t="s">
        <v>191</v>
      </c>
      <c r="I49">
        <v>30</v>
      </c>
      <c r="J49" t="str">
        <f t="shared" si="33"/>
        <v>에너지너무많음</v>
      </c>
      <c r="K49" t="str">
        <f t="shared" ca="1" si="34"/>
        <v>cu</v>
      </c>
      <c r="L49" t="s">
        <v>402</v>
      </c>
      <c r="M49" t="s">
        <v>375</v>
      </c>
      <c r="N49">
        <v>5000</v>
      </c>
      <c r="O49">
        <v>333</v>
      </c>
      <c r="P49">
        <f t="shared" si="15"/>
        <v>333</v>
      </c>
      <c r="Q49" t="str">
        <f t="shared" ca="1" si="18"/>
        <v>cu</v>
      </c>
      <c r="R49" t="str">
        <f t="shared" si="19"/>
        <v>EN</v>
      </c>
      <c r="S49">
        <f t="shared" si="20"/>
        <v>30</v>
      </c>
      <c r="T49" t="str">
        <f t="shared" ca="1" si="21"/>
        <v>cu</v>
      </c>
      <c r="U49" t="str">
        <f t="shared" si="22"/>
        <v>GO</v>
      </c>
      <c r="V49">
        <f t="shared" si="23"/>
        <v>5000</v>
      </c>
      <c r="W4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</v>
      </c>
      <c r="X49" t="str">
        <f t="shared" ca="1" si="16"/>
        <v>{"num":2,"diff":18,"tp1":"cu","vl1":"EN","cn1":30,"tp2":"cu","vl2":"GO","cn2":5000,"key":333}</v>
      </c>
      <c r="Y49">
        <f t="shared" ca="1" si="25"/>
        <v>93</v>
      </c>
      <c r="Z49">
        <f t="shared" ca="1" si="26"/>
        <v>3953</v>
      </c>
      <c r="AA49">
        <f t="shared" ca="1" si="27"/>
        <v>0</v>
      </c>
      <c r="AB4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</v>
      </c>
      <c r="AC49">
        <f t="shared" ca="1" si="29"/>
        <v>0</v>
      </c>
    </row>
    <row r="50" spans="1:29">
      <c r="A50">
        <f t="shared" si="38"/>
        <v>2</v>
      </c>
      <c r="B50" t="str">
        <f>VLOOKUP(A50,BossBattleTable!$A:$C,MATCH(BossBattleTable!$C$1,BossBattleTable!$A$1:$C$1,0),0)</f>
        <v>TerribleStump_Purple</v>
      </c>
      <c r="C50">
        <f t="shared" ca="1" si="0"/>
        <v>19</v>
      </c>
      <c r="D50">
        <f t="shared" si="36"/>
        <v>2</v>
      </c>
      <c r="E50">
        <f t="shared" ca="1" si="37"/>
        <v>19</v>
      </c>
      <c r="F50" t="str">
        <f t="shared" ca="1" si="32"/>
        <v>it</v>
      </c>
      <c r="G50" t="s">
        <v>412</v>
      </c>
      <c r="H50" t="s">
        <v>415</v>
      </c>
      <c r="I50">
        <v>1</v>
      </c>
      <c r="J50" t="str">
        <f t="shared" si="33"/>
        <v/>
      </c>
      <c r="K50" t="str">
        <f t="shared" ca="1" si="34"/>
        <v/>
      </c>
      <c r="O50">
        <v>907</v>
      </c>
      <c r="P50">
        <f t="shared" si="15"/>
        <v>907</v>
      </c>
      <c r="Q50" t="str">
        <f t="shared" ca="1" si="18"/>
        <v>it</v>
      </c>
      <c r="R50" t="str">
        <f t="shared" si="19"/>
        <v>Equip000001</v>
      </c>
      <c r="S50">
        <f t="shared" si="20"/>
        <v>1</v>
      </c>
      <c r="T50" t="str">
        <f t="shared" ca="1" si="21"/>
        <v/>
      </c>
      <c r="U50" t="str">
        <f t="shared" si="22"/>
        <v/>
      </c>
      <c r="V50" t="str">
        <f t="shared" si="23"/>
        <v/>
      </c>
      <c r="W5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</v>
      </c>
      <c r="X50" t="str">
        <f t="shared" ca="1" si="16"/>
        <v>{"num":2,"diff":19,"tp1":"it","vl1":"Equip000001","cn1":1,"key":907}</v>
      </c>
      <c r="Y50">
        <f t="shared" ca="1" si="25"/>
        <v>68</v>
      </c>
      <c r="Z50">
        <f t="shared" ca="1" si="26"/>
        <v>4022</v>
      </c>
      <c r="AA50">
        <f t="shared" ca="1" si="27"/>
        <v>0</v>
      </c>
      <c r="AB5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</v>
      </c>
      <c r="AC50">
        <f t="shared" ca="1" si="29"/>
        <v>0</v>
      </c>
    </row>
    <row r="51" spans="1:29">
      <c r="A51">
        <f t="shared" si="38"/>
        <v>2</v>
      </c>
      <c r="B51" t="str">
        <f>VLOOKUP(A51,BossBattleTable!$A:$C,MATCH(BossBattleTable!$C$1,BossBattleTable!$A$1:$C$1,0),0)</f>
        <v>TerribleStump_Purple</v>
      </c>
      <c r="C51">
        <f t="shared" ca="1" si="0"/>
        <v>20</v>
      </c>
      <c r="D51">
        <f t="shared" si="36"/>
        <v>2</v>
      </c>
      <c r="E51">
        <f t="shared" ca="1" si="37"/>
        <v>20</v>
      </c>
      <c r="F51" t="str">
        <f t="shared" ca="1" si="32"/>
        <v>cu</v>
      </c>
      <c r="G51" t="s">
        <v>402</v>
      </c>
      <c r="H51" t="s">
        <v>108</v>
      </c>
      <c r="I51">
        <v>5</v>
      </c>
      <c r="J51" t="str">
        <f t="shared" si="33"/>
        <v/>
      </c>
      <c r="K51" t="str">
        <f t="shared" ca="1" si="34"/>
        <v/>
      </c>
      <c r="O51">
        <v>429</v>
      </c>
      <c r="P51">
        <f t="shared" si="15"/>
        <v>429</v>
      </c>
      <c r="Q51" t="str">
        <f t="shared" ca="1" si="18"/>
        <v>cu</v>
      </c>
      <c r="R51" t="str">
        <f t="shared" si="19"/>
        <v>DI</v>
      </c>
      <c r="S51">
        <f t="shared" si="20"/>
        <v>5</v>
      </c>
      <c r="T51" t="str">
        <f t="shared" ca="1" si="21"/>
        <v/>
      </c>
      <c r="U51" t="str">
        <f t="shared" si="22"/>
        <v/>
      </c>
      <c r="V51" t="str">
        <f t="shared" si="23"/>
        <v/>
      </c>
      <c r="W5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</v>
      </c>
      <c r="X51" t="str">
        <f t="shared" ca="1" si="16"/>
        <v>{"num":2,"diff":20,"tp1":"cu","vl1":"DI","cn1":5,"key":429}</v>
      </c>
      <c r="Y51">
        <f t="shared" ca="1" si="25"/>
        <v>59</v>
      </c>
      <c r="Z51">
        <f t="shared" ca="1" si="26"/>
        <v>4082</v>
      </c>
      <c r="AA51">
        <f t="shared" ca="1" si="27"/>
        <v>0</v>
      </c>
      <c r="AB5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</v>
      </c>
      <c r="AC51">
        <f t="shared" ca="1" si="29"/>
        <v>0</v>
      </c>
    </row>
    <row r="52" spans="1:29">
      <c r="A52">
        <f t="shared" si="38"/>
        <v>2</v>
      </c>
      <c r="B52" t="str">
        <f>VLOOKUP(A52,BossBattleTable!$A:$C,MATCH(BossBattleTable!$C$1,BossBattleTable!$A$1:$C$1,0),0)</f>
        <v>TerribleStump_Purple</v>
      </c>
      <c r="C52">
        <f t="shared" ca="1" si="0"/>
        <v>21</v>
      </c>
      <c r="D52">
        <f t="shared" si="36"/>
        <v>2</v>
      </c>
      <c r="E52">
        <f t="shared" ca="1" si="37"/>
        <v>21</v>
      </c>
      <c r="F52" t="str">
        <f t="shared" ca="1" si="32"/>
        <v>it</v>
      </c>
      <c r="G52" t="s">
        <v>412</v>
      </c>
      <c r="H52" t="s">
        <v>416</v>
      </c>
      <c r="I52">
        <v>1</v>
      </c>
      <c r="J52" t="str">
        <f t="shared" si="33"/>
        <v/>
      </c>
      <c r="K52" t="str">
        <f t="shared" ca="1" si="34"/>
        <v>it</v>
      </c>
      <c r="L52" t="s">
        <v>412</v>
      </c>
      <c r="M52" t="s">
        <v>417</v>
      </c>
      <c r="N52">
        <v>1</v>
      </c>
      <c r="O52">
        <v>406</v>
      </c>
      <c r="P52">
        <f t="shared" si="15"/>
        <v>406</v>
      </c>
      <c r="Q52" t="str">
        <f t="shared" ca="1" si="18"/>
        <v>it</v>
      </c>
      <c r="R52" t="str">
        <f t="shared" si="19"/>
        <v>Equip001001</v>
      </c>
      <c r="S52">
        <f t="shared" si="20"/>
        <v>1</v>
      </c>
      <c r="T52" t="str">
        <f t="shared" ca="1" si="21"/>
        <v>it</v>
      </c>
      <c r="U52" t="str">
        <f t="shared" si="22"/>
        <v>Equip002001</v>
      </c>
      <c r="V52">
        <f t="shared" si="23"/>
        <v>1</v>
      </c>
      <c r="W5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</v>
      </c>
      <c r="X52" t="str">
        <f t="shared" ca="1" si="16"/>
        <v>{"num":2,"diff":21,"tp1":"it","vl1":"Equip001001","cn1":1,"tp2":"it","vl2":"Equip002001","cn2":1,"key":406}</v>
      </c>
      <c r="Y52">
        <f t="shared" ca="1" si="25"/>
        <v>107</v>
      </c>
      <c r="Z52">
        <f t="shared" ca="1" si="26"/>
        <v>4190</v>
      </c>
      <c r="AA52">
        <f t="shared" ca="1" si="27"/>
        <v>0</v>
      </c>
      <c r="AB5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</v>
      </c>
      <c r="AC52">
        <f t="shared" ca="1" si="29"/>
        <v>0</v>
      </c>
    </row>
    <row r="53" spans="1:29">
      <c r="A53">
        <f t="shared" si="38"/>
        <v>2</v>
      </c>
      <c r="B53" t="str">
        <f>VLOOKUP(A53,BossBattleTable!$A:$C,MATCH(BossBattleTable!$C$1,BossBattleTable!$A$1:$C$1,0),0)</f>
        <v>TerribleStump_Purple</v>
      </c>
      <c r="C53">
        <f t="shared" ca="1" si="0"/>
        <v>22</v>
      </c>
      <c r="D53">
        <f t="shared" si="36"/>
        <v>2</v>
      </c>
      <c r="E53">
        <f t="shared" ca="1" si="37"/>
        <v>22</v>
      </c>
      <c r="F53" t="str">
        <f t="shared" ca="1" si="32"/>
        <v>cu</v>
      </c>
      <c r="G53" t="s">
        <v>402</v>
      </c>
      <c r="H53" t="s">
        <v>191</v>
      </c>
      <c r="I53">
        <v>30</v>
      </c>
      <c r="J53" t="str">
        <f t="shared" si="33"/>
        <v>에너지너무많음</v>
      </c>
      <c r="K53" t="str">
        <f t="shared" ca="1" si="34"/>
        <v>cu</v>
      </c>
      <c r="L53" t="s">
        <v>402</v>
      </c>
      <c r="M53" t="s">
        <v>375</v>
      </c>
      <c r="N53">
        <v>5000</v>
      </c>
      <c r="O53">
        <v>650</v>
      </c>
      <c r="P53">
        <f t="shared" si="15"/>
        <v>650</v>
      </c>
      <c r="Q53" t="str">
        <f t="shared" ca="1" si="18"/>
        <v>cu</v>
      </c>
      <c r="R53" t="str">
        <f t="shared" si="19"/>
        <v>EN</v>
      </c>
      <c r="S53">
        <f t="shared" si="20"/>
        <v>30</v>
      </c>
      <c r="T53" t="str">
        <f t="shared" ca="1" si="21"/>
        <v>cu</v>
      </c>
      <c r="U53" t="str">
        <f t="shared" si="22"/>
        <v>GO</v>
      </c>
      <c r="V53">
        <f t="shared" si="23"/>
        <v>5000</v>
      </c>
      <c r="W5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</v>
      </c>
      <c r="X53" t="str">
        <f t="shared" ca="1" si="16"/>
        <v>{"num":2,"diff":22,"tp1":"cu","vl1":"EN","cn1":30,"tp2":"cu","vl2":"GO","cn2":5000,"key":650}</v>
      </c>
      <c r="Y53">
        <f t="shared" ca="1" si="25"/>
        <v>93</v>
      </c>
      <c r="Z53">
        <f t="shared" ca="1" si="26"/>
        <v>4284</v>
      </c>
      <c r="AA53">
        <f t="shared" ca="1" si="27"/>
        <v>0</v>
      </c>
      <c r="AB5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</v>
      </c>
      <c r="AC53">
        <f t="shared" ca="1" si="29"/>
        <v>0</v>
      </c>
    </row>
    <row r="54" spans="1:29">
      <c r="A54">
        <f t="shared" si="38"/>
        <v>2</v>
      </c>
      <c r="B54" t="str">
        <f>VLOOKUP(A54,BossBattleTable!$A:$C,MATCH(BossBattleTable!$C$1,BossBattleTable!$A$1:$C$1,0),0)</f>
        <v>TerribleStump_Purple</v>
      </c>
      <c r="C54">
        <f t="shared" ca="1" si="0"/>
        <v>23</v>
      </c>
      <c r="D54">
        <f t="shared" si="36"/>
        <v>2</v>
      </c>
      <c r="E54">
        <f t="shared" ca="1" si="37"/>
        <v>23</v>
      </c>
      <c r="F54" t="str">
        <f t="shared" ca="1" si="32"/>
        <v>it</v>
      </c>
      <c r="G54" t="s">
        <v>412</v>
      </c>
      <c r="H54" t="s">
        <v>415</v>
      </c>
      <c r="I54">
        <v>1</v>
      </c>
      <c r="J54" t="str">
        <f t="shared" si="33"/>
        <v/>
      </c>
      <c r="K54" t="str">
        <f t="shared" ca="1" si="34"/>
        <v/>
      </c>
      <c r="O54">
        <v>695</v>
      </c>
      <c r="P54">
        <f t="shared" si="15"/>
        <v>695</v>
      </c>
      <c r="Q54" t="str">
        <f t="shared" ca="1" si="18"/>
        <v>it</v>
      </c>
      <c r="R54" t="str">
        <f t="shared" si="19"/>
        <v>Equip000001</v>
      </c>
      <c r="S54">
        <f t="shared" si="20"/>
        <v>1</v>
      </c>
      <c r="T54" t="str">
        <f t="shared" ca="1" si="21"/>
        <v/>
      </c>
      <c r="U54" t="str">
        <f t="shared" si="22"/>
        <v/>
      </c>
      <c r="V54" t="str">
        <f t="shared" si="23"/>
        <v/>
      </c>
      <c r="W5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</v>
      </c>
      <c r="X54" t="str">
        <f t="shared" ca="1" si="16"/>
        <v>{"num":2,"diff":23,"tp1":"it","vl1":"Equip000001","cn1":1,"key":695}</v>
      </c>
      <c r="Y54">
        <f t="shared" ca="1" si="25"/>
        <v>68</v>
      </c>
      <c r="Z54">
        <f t="shared" ca="1" si="26"/>
        <v>4353</v>
      </c>
      <c r="AA54">
        <f t="shared" ca="1" si="27"/>
        <v>0</v>
      </c>
      <c r="AB5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</v>
      </c>
      <c r="AC54">
        <f t="shared" ca="1" si="29"/>
        <v>0</v>
      </c>
    </row>
    <row r="55" spans="1:29">
      <c r="A55">
        <f t="shared" si="38"/>
        <v>2</v>
      </c>
      <c r="B55" t="str">
        <f>VLOOKUP(A55,BossBattleTable!$A:$C,MATCH(BossBattleTable!$C$1,BossBattleTable!$A$1:$C$1,0),0)</f>
        <v>TerribleStump_Purple</v>
      </c>
      <c r="C55">
        <f t="shared" ca="1" si="0"/>
        <v>24</v>
      </c>
      <c r="D55">
        <f t="shared" si="36"/>
        <v>2</v>
      </c>
      <c r="E55">
        <f t="shared" ca="1" si="37"/>
        <v>24</v>
      </c>
      <c r="F55" t="str">
        <f t="shared" ca="1" si="32"/>
        <v>cu</v>
      </c>
      <c r="G55" t="s">
        <v>402</v>
      </c>
      <c r="H55" t="s">
        <v>108</v>
      </c>
      <c r="I55">
        <v>5</v>
      </c>
      <c r="J55" t="str">
        <f t="shared" si="33"/>
        <v/>
      </c>
      <c r="K55" t="str">
        <f t="shared" ca="1" si="34"/>
        <v/>
      </c>
      <c r="O55">
        <v>866</v>
      </c>
      <c r="P55">
        <f t="shared" si="15"/>
        <v>866</v>
      </c>
      <c r="Q55" t="str">
        <f t="shared" ca="1" si="18"/>
        <v>cu</v>
      </c>
      <c r="R55" t="str">
        <f t="shared" si="19"/>
        <v>DI</v>
      </c>
      <c r="S55">
        <f t="shared" si="20"/>
        <v>5</v>
      </c>
      <c r="T55" t="str">
        <f t="shared" ca="1" si="21"/>
        <v/>
      </c>
      <c r="U55" t="str">
        <f t="shared" si="22"/>
        <v/>
      </c>
      <c r="V55" t="str">
        <f t="shared" si="23"/>
        <v/>
      </c>
      <c r="W5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</v>
      </c>
      <c r="X55" t="str">
        <f t="shared" ca="1" si="16"/>
        <v>{"num":2,"diff":24,"tp1":"cu","vl1":"DI","cn1":5,"key":866}</v>
      </c>
      <c r="Y55">
        <f t="shared" ca="1" si="25"/>
        <v>59</v>
      </c>
      <c r="Z55">
        <f t="shared" ca="1" si="26"/>
        <v>4413</v>
      </c>
      <c r="AA55">
        <f t="shared" ca="1" si="27"/>
        <v>0</v>
      </c>
      <c r="AB5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</v>
      </c>
      <c r="AC55">
        <f t="shared" ca="1" si="29"/>
        <v>0</v>
      </c>
    </row>
    <row r="56" spans="1:29">
      <c r="A56">
        <f t="shared" si="38"/>
        <v>2</v>
      </c>
      <c r="B56" t="str">
        <f>VLOOKUP(A56,BossBattleTable!$A:$C,MATCH(BossBattleTable!$C$1,BossBattleTable!$A$1:$C$1,0),0)</f>
        <v>TerribleStump_Purple</v>
      </c>
      <c r="C56">
        <f t="shared" ca="1" si="0"/>
        <v>25</v>
      </c>
      <c r="D56">
        <f t="shared" si="36"/>
        <v>2</v>
      </c>
      <c r="E56">
        <f t="shared" ca="1" si="37"/>
        <v>25</v>
      </c>
      <c r="F56" t="str">
        <f t="shared" ca="1" si="32"/>
        <v>it</v>
      </c>
      <c r="G56" t="s">
        <v>412</v>
      </c>
      <c r="H56" t="s">
        <v>416</v>
      </c>
      <c r="I56">
        <v>1</v>
      </c>
      <c r="J56" t="str">
        <f t="shared" si="33"/>
        <v/>
      </c>
      <c r="K56" t="str">
        <f t="shared" ca="1" si="34"/>
        <v>it</v>
      </c>
      <c r="L56" t="s">
        <v>412</v>
      </c>
      <c r="M56" t="s">
        <v>417</v>
      </c>
      <c r="N56">
        <v>1</v>
      </c>
      <c r="O56">
        <v>766</v>
      </c>
      <c r="P56">
        <f t="shared" si="15"/>
        <v>766</v>
      </c>
      <c r="Q56" t="str">
        <f t="shared" ca="1" si="18"/>
        <v>it</v>
      </c>
      <c r="R56" t="str">
        <f t="shared" si="19"/>
        <v>Equip001001</v>
      </c>
      <c r="S56">
        <f t="shared" si="20"/>
        <v>1</v>
      </c>
      <c r="T56" t="str">
        <f t="shared" ca="1" si="21"/>
        <v>it</v>
      </c>
      <c r="U56" t="str">
        <f t="shared" si="22"/>
        <v>Equip002001</v>
      </c>
      <c r="V56">
        <f t="shared" si="23"/>
        <v>1</v>
      </c>
      <c r="W5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</v>
      </c>
      <c r="X56" t="str">
        <f t="shared" ca="1" si="16"/>
        <v>{"num":2,"diff":25,"tp1":"it","vl1":"Equip001001","cn1":1,"tp2":"it","vl2":"Equip002001","cn2":1,"key":766}</v>
      </c>
      <c r="Y56">
        <f t="shared" ca="1" si="25"/>
        <v>107</v>
      </c>
      <c r="Z56">
        <f t="shared" ca="1" si="26"/>
        <v>4521</v>
      </c>
      <c r="AA56">
        <f t="shared" ca="1" si="27"/>
        <v>0</v>
      </c>
      <c r="AB5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</v>
      </c>
      <c r="AC56">
        <f t="shared" ca="1" si="29"/>
        <v>0</v>
      </c>
    </row>
    <row r="57" spans="1:29">
      <c r="A57">
        <f t="shared" si="38"/>
        <v>2</v>
      </c>
      <c r="B57" t="str">
        <f>VLOOKUP(A57,BossBattleTable!$A:$C,MATCH(BossBattleTable!$C$1,BossBattleTable!$A$1:$C$1,0),0)</f>
        <v>TerribleStump_Purple</v>
      </c>
      <c r="C57">
        <f t="shared" ca="1" si="0"/>
        <v>26</v>
      </c>
      <c r="D57">
        <f t="shared" si="36"/>
        <v>2</v>
      </c>
      <c r="E57">
        <f t="shared" ca="1" si="37"/>
        <v>26</v>
      </c>
      <c r="F57" t="str">
        <f t="shared" ca="1" si="32"/>
        <v>cu</v>
      </c>
      <c r="G57" t="s">
        <v>402</v>
      </c>
      <c r="H57" t="s">
        <v>191</v>
      </c>
      <c r="I57">
        <v>30</v>
      </c>
      <c r="J57" t="str">
        <f t="shared" si="33"/>
        <v>에너지너무많음</v>
      </c>
      <c r="K57" t="str">
        <f t="shared" ca="1" si="34"/>
        <v>cu</v>
      </c>
      <c r="L57" t="s">
        <v>402</v>
      </c>
      <c r="M57" t="s">
        <v>375</v>
      </c>
      <c r="N57">
        <v>5000</v>
      </c>
      <c r="O57">
        <v>826</v>
      </c>
      <c r="P57">
        <f t="shared" si="15"/>
        <v>826</v>
      </c>
      <c r="Q57" t="str">
        <f t="shared" ca="1" si="18"/>
        <v>cu</v>
      </c>
      <c r="R57" t="str">
        <f t="shared" si="19"/>
        <v>EN</v>
      </c>
      <c r="S57">
        <f t="shared" si="20"/>
        <v>30</v>
      </c>
      <c r="T57" t="str">
        <f t="shared" ca="1" si="21"/>
        <v>cu</v>
      </c>
      <c r="U57" t="str">
        <f t="shared" si="22"/>
        <v>GO</v>
      </c>
      <c r="V57">
        <f t="shared" si="23"/>
        <v>5000</v>
      </c>
      <c r="W5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</v>
      </c>
      <c r="X57" t="str">
        <f t="shared" ca="1" si="16"/>
        <v>{"num":2,"diff":26,"tp1":"cu","vl1":"EN","cn1":30,"tp2":"cu","vl2":"GO","cn2":5000,"key":826}</v>
      </c>
      <c r="Y57">
        <f t="shared" ca="1" si="25"/>
        <v>93</v>
      </c>
      <c r="Z57">
        <f t="shared" ca="1" si="26"/>
        <v>4615</v>
      </c>
      <c r="AA57">
        <f t="shared" ca="1" si="27"/>
        <v>0</v>
      </c>
      <c r="AB5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</v>
      </c>
      <c r="AC57">
        <f t="shared" ca="1" si="29"/>
        <v>0</v>
      </c>
    </row>
    <row r="58" spans="1:29">
      <c r="A58">
        <f t="shared" si="38"/>
        <v>2</v>
      </c>
      <c r="B58" t="str">
        <f>VLOOKUP(A58,BossBattleTable!$A:$C,MATCH(BossBattleTable!$C$1,BossBattleTable!$A$1:$C$1,0),0)</f>
        <v>TerribleStump_Purple</v>
      </c>
      <c r="C58">
        <f t="shared" ca="1" si="0"/>
        <v>27</v>
      </c>
      <c r="D58">
        <f t="shared" si="36"/>
        <v>2</v>
      </c>
      <c r="E58">
        <f t="shared" ca="1" si="37"/>
        <v>27</v>
      </c>
      <c r="F58" t="str">
        <f t="shared" ca="1" si="32"/>
        <v>it</v>
      </c>
      <c r="G58" t="s">
        <v>412</v>
      </c>
      <c r="H58" t="s">
        <v>415</v>
      </c>
      <c r="I58">
        <v>1</v>
      </c>
      <c r="J58" t="str">
        <f t="shared" si="33"/>
        <v/>
      </c>
      <c r="K58" t="str">
        <f t="shared" ca="1" si="34"/>
        <v/>
      </c>
      <c r="O58">
        <v>645</v>
      </c>
      <c r="P58">
        <f t="shared" si="15"/>
        <v>645</v>
      </c>
      <c r="Q58" t="str">
        <f t="shared" ca="1" si="18"/>
        <v>it</v>
      </c>
      <c r="R58" t="str">
        <f t="shared" si="19"/>
        <v>Equip000001</v>
      </c>
      <c r="S58">
        <f t="shared" si="20"/>
        <v>1</v>
      </c>
      <c r="T58" t="str">
        <f t="shared" ca="1" si="21"/>
        <v/>
      </c>
      <c r="U58" t="str">
        <f t="shared" si="22"/>
        <v/>
      </c>
      <c r="V58" t="str">
        <f t="shared" si="23"/>
        <v/>
      </c>
      <c r="W5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</v>
      </c>
      <c r="X58" t="str">
        <f t="shared" ca="1" si="16"/>
        <v>{"num":2,"diff":27,"tp1":"it","vl1":"Equip000001","cn1":1,"key":645}</v>
      </c>
      <c r="Y58">
        <f t="shared" ca="1" si="25"/>
        <v>68</v>
      </c>
      <c r="Z58">
        <f t="shared" ca="1" si="26"/>
        <v>4684</v>
      </c>
      <c r="AA58">
        <f t="shared" ca="1" si="27"/>
        <v>0</v>
      </c>
      <c r="AB5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</v>
      </c>
      <c r="AC58">
        <f t="shared" ca="1" si="29"/>
        <v>0</v>
      </c>
    </row>
    <row r="59" spans="1:29">
      <c r="A59">
        <f t="shared" si="38"/>
        <v>2</v>
      </c>
      <c r="B59" t="str">
        <f>VLOOKUP(A59,BossBattleTable!$A:$C,MATCH(BossBattleTable!$C$1,BossBattleTable!$A$1:$C$1,0),0)</f>
        <v>TerribleStump_Purple</v>
      </c>
      <c r="C59">
        <f t="shared" ca="1" si="0"/>
        <v>28</v>
      </c>
      <c r="D59">
        <f t="shared" si="36"/>
        <v>2</v>
      </c>
      <c r="E59">
        <f t="shared" ca="1" si="37"/>
        <v>28</v>
      </c>
      <c r="F59" t="str">
        <f t="shared" ca="1" si="32"/>
        <v>cu</v>
      </c>
      <c r="G59" t="s">
        <v>402</v>
      </c>
      <c r="H59" t="s">
        <v>108</v>
      </c>
      <c r="I59">
        <v>5</v>
      </c>
      <c r="J59" t="str">
        <f t="shared" si="33"/>
        <v/>
      </c>
      <c r="K59" t="str">
        <f t="shared" ca="1" si="34"/>
        <v/>
      </c>
      <c r="O59">
        <v>434</v>
      </c>
      <c r="P59">
        <f t="shared" si="15"/>
        <v>434</v>
      </c>
      <c r="Q59" t="str">
        <f t="shared" ca="1" si="18"/>
        <v>cu</v>
      </c>
      <c r="R59" t="str">
        <f t="shared" si="19"/>
        <v>DI</v>
      </c>
      <c r="S59">
        <f t="shared" si="20"/>
        <v>5</v>
      </c>
      <c r="T59" t="str">
        <f t="shared" ca="1" si="21"/>
        <v/>
      </c>
      <c r="U59" t="str">
        <f t="shared" si="22"/>
        <v/>
      </c>
      <c r="V59" t="str">
        <f t="shared" si="23"/>
        <v/>
      </c>
      <c r="W5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</v>
      </c>
      <c r="X59" t="str">
        <f t="shared" ca="1" si="16"/>
        <v>{"num":2,"diff":28,"tp1":"cu","vl1":"DI","cn1":5,"key":434}</v>
      </c>
      <c r="Y59">
        <f t="shared" ca="1" si="25"/>
        <v>59</v>
      </c>
      <c r="Z59">
        <f t="shared" ca="1" si="26"/>
        <v>4744</v>
      </c>
      <c r="AA59">
        <f t="shared" ca="1" si="27"/>
        <v>0</v>
      </c>
      <c r="AB5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</v>
      </c>
      <c r="AC59">
        <f t="shared" ca="1" si="29"/>
        <v>0</v>
      </c>
    </row>
    <row r="60" spans="1:29">
      <c r="A60">
        <f t="shared" si="38"/>
        <v>2</v>
      </c>
      <c r="B60" t="str">
        <f>VLOOKUP(A60,BossBattleTable!$A:$C,MATCH(BossBattleTable!$C$1,BossBattleTable!$A$1:$C$1,0),0)</f>
        <v>TerribleStump_Purple</v>
      </c>
      <c r="C60">
        <f t="shared" ca="1" si="0"/>
        <v>29</v>
      </c>
      <c r="D60">
        <f t="shared" si="36"/>
        <v>2</v>
      </c>
      <c r="E60">
        <f t="shared" ca="1" si="37"/>
        <v>29</v>
      </c>
      <c r="F60" t="str">
        <f t="shared" ca="1" si="32"/>
        <v>it</v>
      </c>
      <c r="G60" t="s">
        <v>412</v>
      </c>
      <c r="H60" t="s">
        <v>416</v>
      </c>
      <c r="I60">
        <v>1</v>
      </c>
      <c r="J60" t="str">
        <f t="shared" si="33"/>
        <v/>
      </c>
      <c r="K60" t="str">
        <f t="shared" ca="1" si="34"/>
        <v>it</v>
      </c>
      <c r="L60" t="s">
        <v>412</v>
      </c>
      <c r="M60" t="s">
        <v>417</v>
      </c>
      <c r="N60">
        <v>1</v>
      </c>
      <c r="O60">
        <v>520</v>
      </c>
      <c r="P60">
        <f t="shared" si="15"/>
        <v>520</v>
      </c>
      <c r="Q60" t="str">
        <f t="shared" ca="1" si="18"/>
        <v>it</v>
      </c>
      <c r="R60" t="str">
        <f t="shared" si="19"/>
        <v>Equip001001</v>
      </c>
      <c r="S60">
        <f t="shared" si="20"/>
        <v>1</v>
      </c>
      <c r="T60" t="str">
        <f t="shared" ca="1" si="21"/>
        <v>it</v>
      </c>
      <c r="U60" t="str">
        <f t="shared" si="22"/>
        <v>Equip002001</v>
      </c>
      <c r="V60">
        <f t="shared" si="23"/>
        <v>1</v>
      </c>
      <c r="W6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</v>
      </c>
      <c r="X60" t="str">
        <f t="shared" ca="1" si="16"/>
        <v>{"num":2,"diff":29,"tp1":"it","vl1":"Equip001001","cn1":1,"tp2":"it","vl2":"Equip002001","cn2":1,"key":520}</v>
      </c>
      <c r="Y60">
        <f t="shared" ca="1" si="25"/>
        <v>107</v>
      </c>
      <c r="Z60">
        <f t="shared" ca="1" si="26"/>
        <v>4852</v>
      </c>
      <c r="AA60">
        <f t="shared" ca="1" si="27"/>
        <v>0</v>
      </c>
      <c r="AB6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</v>
      </c>
      <c r="AC60">
        <f t="shared" ca="1" si="29"/>
        <v>0</v>
      </c>
    </row>
    <row r="61" spans="1:29">
      <c r="A61">
        <f t="shared" si="38"/>
        <v>2</v>
      </c>
      <c r="B61" t="str">
        <f>VLOOKUP(A61,BossBattleTable!$A:$C,MATCH(BossBattleTable!$C$1,BossBattleTable!$A$1:$C$1,0),0)</f>
        <v>TerribleStump_Purple</v>
      </c>
      <c r="C61">
        <f t="shared" ca="1" si="0"/>
        <v>30</v>
      </c>
      <c r="D61">
        <f t="shared" si="36"/>
        <v>2</v>
      </c>
      <c r="E61">
        <f t="shared" ca="1" si="37"/>
        <v>30</v>
      </c>
      <c r="F61" t="str">
        <f t="shared" ca="1" si="32"/>
        <v>cu</v>
      </c>
      <c r="G61" t="s">
        <v>402</v>
      </c>
      <c r="H61" t="s">
        <v>191</v>
      </c>
      <c r="I61">
        <v>30</v>
      </c>
      <c r="J61" t="str">
        <f t="shared" si="33"/>
        <v>에너지너무많음</v>
      </c>
      <c r="K61" t="str">
        <f t="shared" ca="1" si="34"/>
        <v>cu</v>
      </c>
      <c r="L61" t="s">
        <v>402</v>
      </c>
      <c r="M61" t="s">
        <v>375</v>
      </c>
      <c r="N61">
        <v>5000</v>
      </c>
      <c r="O61">
        <v>848</v>
      </c>
      <c r="P61">
        <f t="shared" si="15"/>
        <v>848</v>
      </c>
      <c r="Q61" t="str">
        <f t="shared" ca="1" si="18"/>
        <v>cu</v>
      </c>
      <c r="R61" t="str">
        <f t="shared" si="19"/>
        <v>EN</v>
      </c>
      <c r="S61">
        <f t="shared" si="20"/>
        <v>30</v>
      </c>
      <c r="T61" t="str">
        <f t="shared" ca="1" si="21"/>
        <v>cu</v>
      </c>
      <c r="U61" t="str">
        <f t="shared" si="22"/>
        <v>GO</v>
      </c>
      <c r="V61">
        <f t="shared" si="23"/>
        <v>5000</v>
      </c>
      <c r="W6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</v>
      </c>
      <c r="X61" t="str">
        <f t="shared" ca="1" si="16"/>
        <v>{"num":2,"diff":30,"tp1":"cu","vl1":"EN","cn1":30,"tp2":"cu","vl2":"GO","cn2":5000,"key":848}</v>
      </c>
      <c r="Y61">
        <f t="shared" ca="1" si="25"/>
        <v>93</v>
      </c>
      <c r="Z61">
        <f t="shared" ca="1" si="26"/>
        <v>4946</v>
      </c>
      <c r="AA61">
        <f t="shared" ca="1" si="27"/>
        <v>0</v>
      </c>
      <c r="AB6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</v>
      </c>
      <c r="AC61">
        <f t="shared" ca="1" si="29"/>
        <v>0</v>
      </c>
    </row>
    <row r="62" spans="1:29">
      <c r="A62">
        <f t="shared" si="38"/>
        <v>3</v>
      </c>
      <c r="B62" t="str">
        <f>VLOOKUP(A62,BossBattleTable!$A:$C,MATCH(BossBattleTable!$C$1,BossBattleTable!$A$1:$C$1,0),0)</f>
        <v>DroidMelee_Brass</v>
      </c>
      <c r="C62">
        <f t="shared" ca="1" si="0"/>
        <v>1</v>
      </c>
      <c r="D62">
        <f t="shared" si="36"/>
        <v>3</v>
      </c>
      <c r="E62">
        <f t="shared" ca="1" si="37"/>
        <v>1</v>
      </c>
      <c r="F62" t="str">
        <f t="shared" ca="1" si="32"/>
        <v>it</v>
      </c>
      <c r="G62" t="s">
        <v>412</v>
      </c>
      <c r="H62" t="s">
        <v>415</v>
      </c>
      <c r="I62">
        <v>1</v>
      </c>
      <c r="J62" t="str">
        <f t="shared" si="33"/>
        <v/>
      </c>
      <c r="K62" t="str">
        <f t="shared" ca="1" si="34"/>
        <v/>
      </c>
      <c r="O62">
        <v>763</v>
      </c>
      <c r="P62">
        <f t="shared" si="15"/>
        <v>763</v>
      </c>
      <c r="Q62" t="str">
        <f t="shared" ca="1" si="18"/>
        <v>it</v>
      </c>
      <c r="R62" t="str">
        <f t="shared" si="19"/>
        <v>Equip000001</v>
      </c>
      <c r="S62">
        <f t="shared" si="20"/>
        <v>1</v>
      </c>
      <c r="T62" t="str">
        <f t="shared" ca="1" si="21"/>
        <v/>
      </c>
      <c r="U62" t="str">
        <f t="shared" si="22"/>
        <v/>
      </c>
      <c r="V62" t="str">
        <f t="shared" si="23"/>
        <v/>
      </c>
      <c r="W6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</v>
      </c>
      <c r="X62" t="str">
        <f t="shared" ca="1" si="16"/>
        <v>{"num":3,"diff":1,"tp1":"it","vl1":"Equip000001","cn1":1,"key":763}</v>
      </c>
      <c r="Y62">
        <f t="shared" ca="1" si="25"/>
        <v>67</v>
      </c>
      <c r="Z62">
        <f t="shared" ca="1" si="26"/>
        <v>5014</v>
      </c>
      <c r="AA62">
        <f t="shared" ca="1" si="27"/>
        <v>0</v>
      </c>
      <c r="AB6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</v>
      </c>
      <c r="AC62">
        <f t="shared" ca="1" si="29"/>
        <v>0</v>
      </c>
    </row>
    <row r="63" spans="1:29">
      <c r="A63">
        <f t="shared" si="38"/>
        <v>3</v>
      </c>
      <c r="B63" t="str">
        <f>VLOOKUP(A63,BossBattleTable!$A:$C,MATCH(BossBattleTable!$C$1,BossBattleTable!$A$1:$C$1,0),0)</f>
        <v>DroidMelee_Brass</v>
      </c>
      <c r="C63">
        <f t="shared" ca="1" si="0"/>
        <v>2</v>
      </c>
      <c r="D63">
        <f t="shared" si="36"/>
        <v>3</v>
      </c>
      <c r="E63">
        <f t="shared" ca="1" si="37"/>
        <v>2</v>
      </c>
      <c r="F63" t="str">
        <f t="shared" ca="1" si="32"/>
        <v>cu</v>
      </c>
      <c r="G63" t="s">
        <v>402</v>
      </c>
      <c r="H63" t="s">
        <v>108</v>
      </c>
      <c r="I63">
        <v>5</v>
      </c>
      <c r="J63" t="str">
        <f t="shared" si="33"/>
        <v/>
      </c>
      <c r="K63" t="str">
        <f t="shared" ca="1" si="34"/>
        <v/>
      </c>
      <c r="O63">
        <v>328</v>
      </c>
      <c r="P63">
        <f t="shared" si="15"/>
        <v>328</v>
      </c>
      <c r="Q63" t="str">
        <f t="shared" ca="1" si="18"/>
        <v>cu</v>
      </c>
      <c r="R63" t="str">
        <f t="shared" si="19"/>
        <v>DI</v>
      </c>
      <c r="S63">
        <f t="shared" si="20"/>
        <v>5</v>
      </c>
      <c r="T63" t="str">
        <f t="shared" ca="1" si="21"/>
        <v/>
      </c>
      <c r="U63" t="str">
        <f t="shared" si="22"/>
        <v/>
      </c>
      <c r="V63" t="str">
        <f t="shared" si="23"/>
        <v/>
      </c>
      <c r="W6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</v>
      </c>
      <c r="X63" t="str">
        <f t="shared" ca="1" si="16"/>
        <v>{"num":3,"diff":2,"tp1":"cu","vl1":"DI","cn1":5,"key":328}</v>
      </c>
      <c r="Y63">
        <f t="shared" ca="1" si="25"/>
        <v>58</v>
      </c>
      <c r="Z63">
        <f t="shared" ca="1" si="26"/>
        <v>5073</v>
      </c>
      <c r="AA63">
        <f t="shared" ca="1" si="27"/>
        <v>0</v>
      </c>
      <c r="AB6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</v>
      </c>
      <c r="AC63">
        <f t="shared" ca="1" si="29"/>
        <v>0</v>
      </c>
    </row>
    <row r="64" spans="1:29">
      <c r="A64">
        <f t="shared" si="38"/>
        <v>3</v>
      </c>
      <c r="B64" t="str">
        <f>VLOOKUP(A64,BossBattleTable!$A:$C,MATCH(BossBattleTable!$C$1,BossBattleTable!$A$1:$C$1,0),0)</f>
        <v>DroidMelee_Brass</v>
      </c>
      <c r="C64">
        <f t="shared" ca="1" si="0"/>
        <v>3</v>
      </c>
      <c r="D64">
        <f t="shared" si="36"/>
        <v>3</v>
      </c>
      <c r="E64">
        <f t="shared" ca="1" si="37"/>
        <v>3</v>
      </c>
      <c r="F64" t="str">
        <f t="shared" ca="1" si="32"/>
        <v>it</v>
      </c>
      <c r="G64" t="s">
        <v>412</v>
      </c>
      <c r="H64" t="s">
        <v>416</v>
      </c>
      <c r="I64">
        <v>1</v>
      </c>
      <c r="J64" t="str">
        <f t="shared" si="33"/>
        <v/>
      </c>
      <c r="K64" t="str">
        <f t="shared" ca="1" si="34"/>
        <v>it</v>
      </c>
      <c r="L64" t="s">
        <v>412</v>
      </c>
      <c r="M64" t="s">
        <v>417</v>
      </c>
      <c r="N64">
        <v>1</v>
      </c>
      <c r="O64">
        <v>203</v>
      </c>
      <c r="P64">
        <f t="shared" si="15"/>
        <v>203</v>
      </c>
      <c r="Q64" t="str">
        <f t="shared" ca="1" si="18"/>
        <v>it</v>
      </c>
      <c r="R64" t="str">
        <f t="shared" si="19"/>
        <v>Equip001001</v>
      </c>
      <c r="S64">
        <f t="shared" si="20"/>
        <v>1</v>
      </c>
      <c r="T64" t="str">
        <f t="shared" ca="1" si="21"/>
        <v>it</v>
      </c>
      <c r="U64" t="str">
        <f t="shared" si="22"/>
        <v>Equip002001</v>
      </c>
      <c r="V64">
        <f t="shared" si="23"/>
        <v>1</v>
      </c>
      <c r="W6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</v>
      </c>
      <c r="X64" t="str">
        <f t="shared" ca="1" si="16"/>
        <v>{"num":3,"diff":3,"tp1":"it","vl1":"Equip001001","cn1":1,"tp2":"it","vl2":"Equip002001","cn2":1,"key":203}</v>
      </c>
      <c r="Y64">
        <f t="shared" ca="1" si="25"/>
        <v>106</v>
      </c>
      <c r="Z64">
        <f t="shared" ca="1" si="26"/>
        <v>5180</v>
      </c>
      <c r="AA64">
        <f t="shared" ca="1" si="27"/>
        <v>0</v>
      </c>
      <c r="AB6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</v>
      </c>
      <c r="AC64">
        <f t="shared" ca="1" si="29"/>
        <v>0</v>
      </c>
    </row>
    <row r="65" spans="1:29">
      <c r="A65">
        <f t="shared" si="38"/>
        <v>3</v>
      </c>
      <c r="B65" t="str">
        <f>VLOOKUP(A65,BossBattleTable!$A:$C,MATCH(BossBattleTable!$C$1,BossBattleTable!$A$1:$C$1,0),0)</f>
        <v>DroidMelee_Brass</v>
      </c>
      <c r="C65">
        <f t="shared" ca="1" si="0"/>
        <v>4</v>
      </c>
      <c r="D65">
        <f t="shared" si="36"/>
        <v>3</v>
      </c>
      <c r="E65">
        <f t="shared" ca="1" si="37"/>
        <v>4</v>
      </c>
      <c r="F65" t="str">
        <f t="shared" ca="1" si="32"/>
        <v>cu</v>
      </c>
      <c r="G65" t="s">
        <v>402</v>
      </c>
      <c r="H65" t="s">
        <v>191</v>
      </c>
      <c r="I65">
        <v>30</v>
      </c>
      <c r="J65" t="str">
        <f t="shared" si="33"/>
        <v>에너지너무많음</v>
      </c>
      <c r="K65" t="str">
        <f t="shared" ca="1" si="34"/>
        <v>cu</v>
      </c>
      <c r="L65" t="s">
        <v>402</v>
      </c>
      <c r="M65" t="s">
        <v>375</v>
      </c>
      <c r="N65">
        <v>5000</v>
      </c>
      <c r="O65">
        <v>292</v>
      </c>
      <c r="P65">
        <f t="shared" si="15"/>
        <v>292</v>
      </c>
      <c r="Q65" t="str">
        <f t="shared" ca="1" si="18"/>
        <v>cu</v>
      </c>
      <c r="R65" t="str">
        <f t="shared" si="19"/>
        <v>EN</v>
      </c>
      <c r="S65">
        <f t="shared" si="20"/>
        <v>30</v>
      </c>
      <c r="T65" t="str">
        <f t="shared" ca="1" si="21"/>
        <v>cu</v>
      </c>
      <c r="U65" t="str">
        <f t="shared" si="22"/>
        <v>GO</v>
      </c>
      <c r="V65">
        <f t="shared" si="23"/>
        <v>5000</v>
      </c>
      <c r="W6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</v>
      </c>
      <c r="X65" t="str">
        <f t="shared" ca="1" si="16"/>
        <v>{"num":3,"diff":4,"tp1":"cu","vl1":"EN","cn1":30,"tp2":"cu","vl2":"GO","cn2":5000,"key":292}</v>
      </c>
      <c r="Y65">
        <f t="shared" ca="1" si="25"/>
        <v>92</v>
      </c>
      <c r="Z65">
        <f t="shared" ca="1" si="26"/>
        <v>5273</v>
      </c>
      <c r="AA65">
        <f t="shared" ca="1" si="27"/>
        <v>0</v>
      </c>
      <c r="AB6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</v>
      </c>
      <c r="AC65">
        <f t="shared" ca="1" si="29"/>
        <v>0</v>
      </c>
    </row>
    <row r="66" spans="1:29">
      <c r="A66">
        <f t="shared" si="38"/>
        <v>3</v>
      </c>
      <c r="B66" t="str">
        <f>VLOOKUP(A66,BossBattleTable!$A:$C,MATCH(BossBattleTable!$C$1,BossBattleTable!$A$1:$C$1,0),0)</f>
        <v>DroidMelee_Brass</v>
      </c>
      <c r="C66">
        <f t="shared" ref="C66:C129" ca="1" si="39">IF(A66&lt;&gt;OFFSET(A66,-1,0),1,OFFSET(C66,-1,0)+1)</f>
        <v>5</v>
      </c>
      <c r="D66">
        <f t="shared" si="36"/>
        <v>3</v>
      </c>
      <c r="E66">
        <f t="shared" ca="1" si="37"/>
        <v>5</v>
      </c>
      <c r="F66" t="str">
        <f t="shared" ca="1" si="32"/>
        <v>it</v>
      </c>
      <c r="G66" t="s">
        <v>412</v>
      </c>
      <c r="H66" t="s">
        <v>415</v>
      </c>
      <c r="I66">
        <v>1</v>
      </c>
      <c r="J66" t="str">
        <f t="shared" si="33"/>
        <v/>
      </c>
      <c r="K66" t="str">
        <f t="shared" ca="1" si="34"/>
        <v/>
      </c>
      <c r="O66">
        <v>630</v>
      </c>
      <c r="P66">
        <f t="shared" si="15"/>
        <v>630</v>
      </c>
      <c r="Q66" t="str">
        <f t="shared" ca="1" si="18"/>
        <v>it</v>
      </c>
      <c r="R66" t="str">
        <f t="shared" si="19"/>
        <v>Equip000001</v>
      </c>
      <c r="S66">
        <f t="shared" si="20"/>
        <v>1</v>
      </c>
      <c r="T66" t="str">
        <f t="shared" ca="1" si="21"/>
        <v/>
      </c>
      <c r="U66" t="str">
        <f t="shared" si="22"/>
        <v/>
      </c>
      <c r="V66" t="str">
        <f t="shared" si="23"/>
        <v/>
      </c>
      <c r="W6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</v>
      </c>
      <c r="X66" t="str">
        <f t="shared" ca="1" si="16"/>
        <v>{"num":3,"diff":5,"tp1":"it","vl1":"Equip000001","cn1":1,"key":630}</v>
      </c>
      <c r="Y66">
        <f t="shared" ca="1" si="25"/>
        <v>67</v>
      </c>
      <c r="Z66">
        <f t="shared" ca="1" si="26"/>
        <v>5341</v>
      </c>
      <c r="AA66">
        <f t="shared" ca="1" si="27"/>
        <v>0</v>
      </c>
      <c r="AB6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</v>
      </c>
      <c r="AC66">
        <f t="shared" ca="1" si="29"/>
        <v>0</v>
      </c>
    </row>
    <row r="67" spans="1:29">
      <c r="A67">
        <f t="shared" si="38"/>
        <v>3</v>
      </c>
      <c r="B67" t="str">
        <f>VLOOKUP(A67,BossBattleTable!$A:$C,MATCH(BossBattleTable!$C$1,BossBattleTable!$A$1:$C$1,0),0)</f>
        <v>DroidMelee_Brass</v>
      </c>
      <c r="C67">
        <f t="shared" ca="1" si="39"/>
        <v>6</v>
      </c>
      <c r="D67">
        <f t="shared" si="36"/>
        <v>3</v>
      </c>
      <c r="E67">
        <f t="shared" ca="1" si="37"/>
        <v>6</v>
      </c>
      <c r="F67" t="str">
        <f t="shared" ca="1" si="32"/>
        <v>cu</v>
      </c>
      <c r="G67" t="s">
        <v>402</v>
      </c>
      <c r="H67" t="s">
        <v>108</v>
      </c>
      <c r="I67">
        <v>5</v>
      </c>
      <c r="J67" t="str">
        <f t="shared" si="33"/>
        <v/>
      </c>
      <c r="K67" t="str">
        <f t="shared" ca="1" si="34"/>
        <v/>
      </c>
      <c r="O67">
        <v>554</v>
      </c>
      <c r="P67">
        <f t="shared" ref="P67:P130" si="40">O67</f>
        <v>554</v>
      </c>
      <c r="Q67" t="str">
        <f t="shared" ca="1" si="18"/>
        <v>cu</v>
      </c>
      <c r="R67" t="str">
        <f t="shared" si="19"/>
        <v>DI</v>
      </c>
      <c r="S67">
        <f t="shared" si="20"/>
        <v>5</v>
      </c>
      <c r="T67" t="str">
        <f t="shared" ca="1" si="21"/>
        <v/>
      </c>
      <c r="U67" t="str">
        <f t="shared" si="22"/>
        <v/>
      </c>
      <c r="V67" t="str">
        <f t="shared" si="23"/>
        <v/>
      </c>
      <c r="W6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</v>
      </c>
      <c r="X67" t="str">
        <f t="shared" ref="X67:X130" ca="1" si="41">"{"""&amp;D$1&amp;""":"&amp;D67
&amp;","""&amp;E$1&amp;""":"&amp;E67
&amp;","""&amp;F$1&amp;""":"""&amp;F67&amp;""""
&amp;","""&amp;H$1&amp;""":"""&amp;H67&amp;""""
&amp;","""&amp;I$1&amp;""":"&amp;I67
&amp;IF(LEN(K67)=0,"",","""&amp;K$1&amp;""":"""&amp;K67&amp;"""")
&amp;IF(LEN(M67)=0,"",","""&amp;M$1&amp;""":"""&amp;M67&amp;"""")
&amp;IF(LEN(N67)=0,"",","""&amp;N$1&amp;""":"&amp;N67)
&amp;","""&amp;O$1&amp;""":"&amp;O67&amp;"}"</f>
        <v>{"num":3,"diff":6,"tp1":"cu","vl1":"DI","cn1":5,"key":554}</v>
      </c>
      <c r="Y67">
        <f t="shared" ca="1" si="25"/>
        <v>58</v>
      </c>
      <c r="Z67">
        <f t="shared" ca="1" si="26"/>
        <v>5400</v>
      </c>
      <c r="AA67">
        <f t="shared" ca="1" si="27"/>
        <v>0</v>
      </c>
      <c r="AB6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</v>
      </c>
      <c r="AC67">
        <f t="shared" ca="1" si="29"/>
        <v>0</v>
      </c>
    </row>
    <row r="68" spans="1:29">
      <c r="A68">
        <f t="shared" si="38"/>
        <v>3</v>
      </c>
      <c r="B68" t="str">
        <f>VLOOKUP(A68,BossBattleTable!$A:$C,MATCH(BossBattleTable!$C$1,BossBattleTable!$A$1:$C$1,0),0)</f>
        <v>DroidMelee_Brass</v>
      </c>
      <c r="C68">
        <f t="shared" ca="1" si="39"/>
        <v>7</v>
      </c>
      <c r="D68">
        <f t="shared" si="36"/>
        <v>3</v>
      </c>
      <c r="E68">
        <f t="shared" ca="1" si="37"/>
        <v>7</v>
      </c>
      <c r="F68" t="str">
        <f t="shared" ca="1" si="32"/>
        <v>it</v>
      </c>
      <c r="G68" t="s">
        <v>412</v>
      </c>
      <c r="H68" t="s">
        <v>416</v>
      </c>
      <c r="I68">
        <v>1</v>
      </c>
      <c r="J68" t="str">
        <f t="shared" si="33"/>
        <v/>
      </c>
      <c r="K68" t="str">
        <f t="shared" ca="1" si="34"/>
        <v>it</v>
      </c>
      <c r="L68" t="s">
        <v>412</v>
      </c>
      <c r="M68" t="s">
        <v>417</v>
      </c>
      <c r="N68">
        <v>1</v>
      </c>
      <c r="O68">
        <v>187</v>
      </c>
      <c r="P68">
        <f t="shared" si="40"/>
        <v>187</v>
      </c>
      <c r="Q68" t="str">
        <f t="shared" ref="Q68:Q131" ca="1" si="42">IF(LEN(F68)=0,"",F68)</f>
        <v>it</v>
      </c>
      <c r="R68" t="str">
        <f t="shared" ref="R68:R131" si="43">IF(LEN(H68)=0,"",H68)</f>
        <v>Equip001001</v>
      </c>
      <c r="S68">
        <f t="shared" ref="S68:S131" si="44">IF(LEN(I68)=0,"",I68)</f>
        <v>1</v>
      </c>
      <c r="T68" t="str">
        <f t="shared" ref="T68:T131" ca="1" si="45">IF(LEN(K68)=0,"",K68)</f>
        <v>it</v>
      </c>
      <c r="U68" t="str">
        <f t="shared" ref="U68:U131" si="46">IF(LEN(M68)=0,"",M68)</f>
        <v>Equip002001</v>
      </c>
      <c r="V68">
        <f t="shared" ref="V68:V131" si="47">IF(LEN(N68)=0,"",N68)</f>
        <v>1</v>
      </c>
      <c r="W68" t="str">
        <f t="shared" ref="W68:W131" ca="1" si="48">IF(ROW()=2,X68,OFFSET(W68,-1,0)&amp;IF(LEN(X68)=0,"",","&amp;X68))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</v>
      </c>
      <c r="X68" t="str">
        <f t="shared" ca="1" si="41"/>
        <v>{"num":3,"diff":7,"tp1":"it","vl1":"Equip001001","cn1":1,"tp2":"it","vl2":"Equip002001","cn2":1,"key":187}</v>
      </c>
      <c r="Y68">
        <f t="shared" ref="Y68:Y131" ca="1" si="49">LEN(X68)</f>
        <v>106</v>
      </c>
      <c r="Z68">
        <f t="shared" ref="Z68:Z131" ca="1" si="50">IF(ROW()=2,Y68,
IF(OFFSET(Z68,-1,0)+Y68+1&gt;32767,Y68+1,OFFSET(Z68,-1,0)+Y68+1))</f>
        <v>5507</v>
      </c>
      <c r="AA68">
        <f t="shared" ref="AA68:AA131" ca="1" si="51">IF(ROW()=2,AC68,OFFSET(AA68,-1,0)+AC68)</f>
        <v>0</v>
      </c>
      <c r="AB68" t="str">
        <f t="shared" ref="AB68:AB131" ca="1" si="52">IF(ROW()=2,X68,
IF(OFFSET(Z68,-1,0)+Y68+1&gt;32767,","&amp;X68,OFFSET(AB68,-1,0)&amp;IF(LEN(X68)=0,"",","&amp;X68)))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</v>
      </c>
      <c r="AC68">
        <f t="shared" ref="AC68:AC131" ca="1" si="53">IF(Z68&gt;OFFSET(Z68,1,0),1,0)</f>
        <v>0</v>
      </c>
    </row>
    <row r="69" spans="1:29">
      <c r="A69">
        <f t="shared" si="38"/>
        <v>3</v>
      </c>
      <c r="B69" t="str">
        <f>VLOOKUP(A69,BossBattleTable!$A:$C,MATCH(BossBattleTable!$C$1,BossBattleTable!$A$1:$C$1,0),0)</f>
        <v>DroidMelee_Brass</v>
      </c>
      <c r="C69">
        <f t="shared" ca="1" si="39"/>
        <v>8</v>
      </c>
      <c r="D69">
        <f t="shared" si="36"/>
        <v>3</v>
      </c>
      <c r="E69">
        <f t="shared" ca="1" si="37"/>
        <v>8</v>
      </c>
      <c r="F69" t="str">
        <f t="shared" ca="1" si="32"/>
        <v>cu</v>
      </c>
      <c r="G69" t="s">
        <v>402</v>
      </c>
      <c r="H69" t="s">
        <v>191</v>
      </c>
      <c r="I69">
        <v>30</v>
      </c>
      <c r="J69" t="str">
        <f t="shared" si="33"/>
        <v>에너지너무많음</v>
      </c>
      <c r="K69" t="str">
        <f t="shared" ca="1" si="34"/>
        <v>cu</v>
      </c>
      <c r="L69" t="s">
        <v>402</v>
      </c>
      <c r="M69" t="s">
        <v>375</v>
      </c>
      <c r="N69">
        <v>5000</v>
      </c>
      <c r="O69">
        <v>759</v>
      </c>
      <c r="P69">
        <f t="shared" si="40"/>
        <v>759</v>
      </c>
      <c r="Q69" t="str">
        <f t="shared" ca="1" si="42"/>
        <v>cu</v>
      </c>
      <c r="R69" t="str">
        <f t="shared" si="43"/>
        <v>EN</v>
      </c>
      <c r="S69">
        <f t="shared" si="44"/>
        <v>30</v>
      </c>
      <c r="T69" t="str">
        <f t="shared" ca="1" si="45"/>
        <v>cu</v>
      </c>
      <c r="U69" t="str">
        <f t="shared" si="46"/>
        <v>GO</v>
      </c>
      <c r="V69">
        <f t="shared" si="47"/>
        <v>5000</v>
      </c>
      <c r="W6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</v>
      </c>
      <c r="X69" t="str">
        <f t="shared" ca="1" si="41"/>
        <v>{"num":3,"diff":8,"tp1":"cu","vl1":"EN","cn1":30,"tp2":"cu","vl2":"GO","cn2":5000,"key":759}</v>
      </c>
      <c r="Y69">
        <f t="shared" ca="1" si="49"/>
        <v>92</v>
      </c>
      <c r="Z69">
        <f t="shared" ca="1" si="50"/>
        <v>5600</v>
      </c>
      <c r="AA69">
        <f t="shared" ca="1" si="51"/>
        <v>0</v>
      </c>
      <c r="AB6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</v>
      </c>
      <c r="AC69">
        <f t="shared" ca="1" si="53"/>
        <v>0</v>
      </c>
    </row>
    <row r="70" spans="1:29">
      <c r="A70">
        <f t="shared" si="38"/>
        <v>3</v>
      </c>
      <c r="B70" t="str">
        <f>VLOOKUP(A70,BossBattleTable!$A:$C,MATCH(BossBattleTable!$C$1,BossBattleTable!$A$1:$C$1,0),0)</f>
        <v>DroidMelee_Brass</v>
      </c>
      <c r="C70">
        <f t="shared" ca="1" si="39"/>
        <v>9</v>
      </c>
      <c r="D70">
        <f t="shared" si="36"/>
        <v>3</v>
      </c>
      <c r="E70">
        <f t="shared" ca="1" si="37"/>
        <v>9</v>
      </c>
      <c r="F70" t="str">
        <f t="shared" ref="F70:F133" ca="1" si="54">IF(ISBLANK(G70),"",
VLOOKUP(G70,OFFSET(INDIRECT("$A:$B"),0,MATCH(G$1&amp;"_Verify",INDIRECT("$1:$1"),0)-1),2,0)
)</f>
        <v>it</v>
      </c>
      <c r="G70" t="s">
        <v>412</v>
      </c>
      <c r="H70" t="s">
        <v>415</v>
      </c>
      <c r="I70">
        <v>1</v>
      </c>
      <c r="J70" t="str">
        <f t="shared" ref="J70:J133" si="55">IF(G70="장비1상자",
  IF(OR(H70&gt;3,I70&gt;5),"장비이상",""),
IF(H70="GO",
  IF(I70&lt;100,"골드이상",""),
IF(H70="EN",
  IF(I70&gt;29,"에너지너무많음",
  IF(I70&gt;9,"에너지다소많음","")),"")))</f>
        <v/>
      </c>
      <c r="K70" t="str">
        <f t="shared" ref="K70:K133" ca="1" si="56">IF(ISBLANK(L70),"",
VLOOKUP(L70,OFFSET(INDIRECT("$A:$B"),0,MATCH(L$1&amp;"_Verify",INDIRECT("$1:$1"),0)-1),2,0)
)</f>
        <v/>
      </c>
      <c r="O70">
        <v>206</v>
      </c>
      <c r="P70">
        <f t="shared" si="40"/>
        <v>206</v>
      </c>
      <c r="Q70" t="str">
        <f t="shared" ca="1" si="42"/>
        <v>it</v>
      </c>
      <c r="R70" t="str">
        <f t="shared" si="43"/>
        <v>Equip000001</v>
      </c>
      <c r="S70">
        <f t="shared" si="44"/>
        <v>1</v>
      </c>
      <c r="T70" t="str">
        <f t="shared" ca="1" si="45"/>
        <v/>
      </c>
      <c r="U70" t="str">
        <f t="shared" si="46"/>
        <v/>
      </c>
      <c r="V70" t="str">
        <f t="shared" si="47"/>
        <v/>
      </c>
      <c r="W7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</v>
      </c>
      <c r="X70" t="str">
        <f t="shared" ca="1" si="41"/>
        <v>{"num":3,"diff":9,"tp1":"it","vl1":"Equip000001","cn1":1,"key":206}</v>
      </c>
      <c r="Y70">
        <f t="shared" ca="1" si="49"/>
        <v>67</v>
      </c>
      <c r="Z70">
        <f t="shared" ca="1" si="50"/>
        <v>5668</v>
      </c>
      <c r="AA70">
        <f t="shared" ca="1" si="51"/>
        <v>0</v>
      </c>
      <c r="AB7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</v>
      </c>
      <c r="AC70">
        <f t="shared" ca="1" si="53"/>
        <v>0</v>
      </c>
    </row>
    <row r="71" spans="1:29">
      <c r="A71">
        <f t="shared" si="38"/>
        <v>3</v>
      </c>
      <c r="B71" t="str">
        <f>VLOOKUP(A71,BossBattleTable!$A:$C,MATCH(BossBattleTable!$C$1,BossBattleTable!$A$1:$C$1,0),0)</f>
        <v>DroidMelee_Brass</v>
      </c>
      <c r="C71">
        <f t="shared" ca="1" si="39"/>
        <v>10</v>
      </c>
      <c r="D71">
        <f t="shared" si="36"/>
        <v>3</v>
      </c>
      <c r="E71">
        <f t="shared" ca="1" si="37"/>
        <v>10</v>
      </c>
      <c r="F71" t="str">
        <f t="shared" ca="1" si="54"/>
        <v>cu</v>
      </c>
      <c r="G71" t="s">
        <v>402</v>
      </c>
      <c r="H71" t="s">
        <v>108</v>
      </c>
      <c r="I71">
        <v>5</v>
      </c>
      <c r="J71" t="str">
        <f t="shared" si="55"/>
        <v/>
      </c>
      <c r="K71" t="str">
        <f t="shared" ca="1" si="56"/>
        <v/>
      </c>
      <c r="O71">
        <v>951</v>
      </c>
      <c r="P71">
        <f t="shared" si="40"/>
        <v>951</v>
      </c>
      <c r="Q71" t="str">
        <f t="shared" ca="1" si="42"/>
        <v>cu</v>
      </c>
      <c r="R71" t="str">
        <f t="shared" si="43"/>
        <v>DI</v>
      </c>
      <c r="S71">
        <f t="shared" si="44"/>
        <v>5</v>
      </c>
      <c r="T71" t="str">
        <f t="shared" ca="1" si="45"/>
        <v/>
      </c>
      <c r="U71" t="str">
        <f t="shared" si="46"/>
        <v/>
      </c>
      <c r="V71" t="str">
        <f t="shared" si="47"/>
        <v/>
      </c>
      <c r="W7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</v>
      </c>
      <c r="X71" t="str">
        <f t="shared" ca="1" si="41"/>
        <v>{"num":3,"diff":10,"tp1":"cu","vl1":"DI","cn1":5,"key":951}</v>
      </c>
      <c r="Y71">
        <f t="shared" ca="1" si="49"/>
        <v>59</v>
      </c>
      <c r="Z71">
        <f t="shared" ca="1" si="50"/>
        <v>5728</v>
      </c>
      <c r="AA71">
        <f t="shared" ca="1" si="51"/>
        <v>0</v>
      </c>
      <c r="AB7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</v>
      </c>
      <c r="AC71">
        <f t="shared" ca="1" si="53"/>
        <v>0</v>
      </c>
    </row>
    <row r="72" spans="1:29">
      <c r="A72">
        <f t="shared" si="38"/>
        <v>3</v>
      </c>
      <c r="B72" t="str">
        <f>VLOOKUP(A72,BossBattleTable!$A:$C,MATCH(BossBattleTable!$C$1,BossBattleTable!$A$1:$C$1,0),0)</f>
        <v>DroidMelee_Brass</v>
      </c>
      <c r="C72">
        <f t="shared" ca="1" si="39"/>
        <v>11</v>
      </c>
      <c r="D72">
        <f t="shared" si="36"/>
        <v>3</v>
      </c>
      <c r="E72">
        <f t="shared" ca="1" si="37"/>
        <v>11</v>
      </c>
      <c r="F72" t="str">
        <f t="shared" ca="1" si="54"/>
        <v>it</v>
      </c>
      <c r="G72" t="s">
        <v>412</v>
      </c>
      <c r="H72" t="s">
        <v>416</v>
      </c>
      <c r="I72">
        <v>1</v>
      </c>
      <c r="J72" t="str">
        <f t="shared" si="55"/>
        <v/>
      </c>
      <c r="K72" t="str">
        <f t="shared" ca="1" si="56"/>
        <v>it</v>
      </c>
      <c r="L72" t="s">
        <v>412</v>
      </c>
      <c r="M72" t="s">
        <v>417</v>
      </c>
      <c r="N72">
        <v>1</v>
      </c>
      <c r="O72">
        <v>622</v>
      </c>
      <c r="P72">
        <f t="shared" si="40"/>
        <v>622</v>
      </c>
      <c r="Q72" t="str">
        <f t="shared" ca="1" si="42"/>
        <v>it</v>
      </c>
      <c r="R72" t="str">
        <f t="shared" si="43"/>
        <v>Equip001001</v>
      </c>
      <c r="S72">
        <f t="shared" si="44"/>
        <v>1</v>
      </c>
      <c r="T72" t="str">
        <f t="shared" ca="1" si="45"/>
        <v>it</v>
      </c>
      <c r="U72" t="str">
        <f t="shared" si="46"/>
        <v>Equip002001</v>
      </c>
      <c r="V72">
        <f t="shared" si="47"/>
        <v>1</v>
      </c>
      <c r="W7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</v>
      </c>
      <c r="X72" t="str">
        <f t="shared" ca="1" si="41"/>
        <v>{"num":3,"diff":11,"tp1":"it","vl1":"Equip001001","cn1":1,"tp2":"it","vl2":"Equip002001","cn2":1,"key":622}</v>
      </c>
      <c r="Y72">
        <f t="shared" ca="1" si="49"/>
        <v>107</v>
      </c>
      <c r="Z72">
        <f t="shared" ca="1" si="50"/>
        <v>5836</v>
      </c>
      <c r="AA72">
        <f t="shared" ca="1" si="51"/>
        <v>0</v>
      </c>
      <c r="AB7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</v>
      </c>
      <c r="AC72">
        <f t="shared" ca="1" si="53"/>
        <v>0</v>
      </c>
    </row>
    <row r="73" spans="1:29">
      <c r="A73">
        <f t="shared" si="38"/>
        <v>3</v>
      </c>
      <c r="B73" t="str">
        <f>VLOOKUP(A73,BossBattleTable!$A:$C,MATCH(BossBattleTable!$C$1,BossBattleTable!$A$1:$C$1,0),0)</f>
        <v>DroidMelee_Brass</v>
      </c>
      <c r="C73">
        <f t="shared" ca="1" si="39"/>
        <v>12</v>
      </c>
      <c r="D73">
        <f t="shared" si="36"/>
        <v>3</v>
      </c>
      <c r="E73">
        <f t="shared" ca="1" si="37"/>
        <v>12</v>
      </c>
      <c r="F73" t="str">
        <f t="shared" ca="1" si="54"/>
        <v>cu</v>
      </c>
      <c r="G73" t="s">
        <v>402</v>
      </c>
      <c r="H73" t="s">
        <v>191</v>
      </c>
      <c r="I73">
        <v>30</v>
      </c>
      <c r="J73" t="str">
        <f t="shared" si="55"/>
        <v>에너지너무많음</v>
      </c>
      <c r="K73" t="str">
        <f t="shared" ca="1" si="56"/>
        <v>cu</v>
      </c>
      <c r="L73" t="s">
        <v>402</v>
      </c>
      <c r="M73" t="s">
        <v>375</v>
      </c>
      <c r="N73">
        <v>5000</v>
      </c>
      <c r="O73">
        <v>318</v>
      </c>
      <c r="P73">
        <f t="shared" si="40"/>
        <v>318</v>
      </c>
      <c r="Q73" t="str">
        <f t="shared" ca="1" si="42"/>
        <v>cu</v>
      </c>
      <c r="R73" t="str">
        <f t="shared" si="43"/>
        <v>EN</v>
      </c>
      <c r="S73">
        <f t="shared" si="44"/>
        <v>30</v>
      </c>
      <c r="T73" t="str">
        <f t="shared" ca="1" si="45"/>
        <v>cu</v>
      </c>
      <c r="U73" t="str">
        <f t="shared" si="46"/>
        <v>GO</v>
      </c>
      <c r="V73">
        <f t="shared" si="47"/>
        <v>5000</v>
      </c>
      <c r="W7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</v>
      </c>
      <c r="X73" t="str">
        <f t="shared" ca="1" si="41"/>
        <v>{"num":3,"diff":12,"tp1":"cu","vl1":"EN","cn1":30,"tp2":"cu","vl2":"GO","cn2":5000,"key":318}</v>
      </c>
      <c r="Y73">
        <f t="shared" ca="1" si="49"/>
        <v>93</v>
      </c>
      <c r="Z73">
        <f t="shared" ca="1" si="50"/>
        <v>5930</v>
      </c>
      <c r="AA73">
        <f t="shared" ca="1" si="51"/>
        <v>0</v>
      </c>
      <c r="AB7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</v>
      </c>
      <c r="AC73">
        <f t="shared" ca="1" si="53"/>
        <v>0</v>
      </c>
    </row>
    <row r="74" spans="1:29">
      <c r="A74">
        <f t="shared" si="38"/>
        <v>3</v>
      </c>
      <c r="B74" t="str">
        <f>VLOOKUP(A74,BossBattleTable!$A:$C,MATCH(BossBattleTable!$C$1,BossBattleTable!$A$1:$C$1,0),0)</f>
        <v>DroidMelee_Brass</v>
      </c>
      <c r="C74">
        <f t="shared" ca="1" si="39"/>
        <v>13</v>
      </c>
      <c r="D74">
        <f t="shared" si="36"/>
        <v>3</v>
      </c>
      <c r="E74">
        <f t="shared" ca="1" si="37"/>
        <v>13</v>
      </c>
      <c r="F74" t="str">
        <f t="shared" ca="1" si="54"/>
        <v>it</v>
      </c>
      <c r="G74" t="s">
        <v>412</v>
      </c>
      <c r="H74" t="s">
        <v>415</v>
      </c>
      <c r="I74">
        <v>1</v>
      </c>
      <c r="J74" t="str">
        <f t="shared" si="55"/>
        <v/>
      </c>
      <c r="K74" t="str">
        <f t="shared" ca="1" si="56"/>
        <v/>
      </c>
      <c r="O74">
        <v>848</v>
      </c>
      <c r="P74">
        <f t="shared" si="40"/>
        <v>848</v>
      </c>
      <c r="Q74" t="str">
        <f t="shared" ca="1" si="42"/>
        <v>it</v>
      </c>
      <c r="R74" t="str">
        <f t="shared" si="43"/>
        <v>Equip000001</v>
      </c>
      <c r="S74">
        <f t="shared" si="44"/>
        <v>1</v>
      </c>
      <c r="T74" t="str">
        <f t="shared" ca="1" si="45"/>
        <v/>
      </c>
      <c r="U74" t="str">
        <f t="shared" si="46"/>
        <v/>
      </c>
      <c r="V74" t="str">
        <f t="shared" si="47"/>
        <v/>
      </c>
      <c r="W7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</v>
      </c>
      <c r="X74" t="str">
        <f t="shared" ca="1" si="41"/>
        <v>{"num":3,"diff":13,"tp1":"it","vl1":"Equip000001","cn1":1,"key":848}</v>
      </c>
      <c r="Y74">
        <f t="shared" ca="1" si="49"/>
        <v>68</v>
      </c>
      <c r="Z74">
        <f t="shared" ca="1" si="50"/>
        <v>5999</v>
      </c>
      <c r="AA74">
        <f t="shared" ca="1" si="51"/>
        <v>0</v>
      </c>
      <c r="AB7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</v>
      </c>
      <c r="AC74">
        <f t="shared" ca="1" si="53"/>
        <v>0</v>
      </c>
    </row>
    <row r="75" spans="1:29">
      <c r="A75">
        <f t="shared" si="38"/>
        <v>3</v>
      </c>
      <c r="B75" t="str">
        <f>VLOOKUP(A75,BossBattleTable!$A:$C,MATCH(BossBattleTable!$C$1,BossBattleTable!$A$1:$C$1,0),0)</f>
        <v>DroidMelee_Brass</v>
      </c>
      <c r="C75">
        <f t="shared" ca="1" si="39"/>
        <v>14</v>
      </c>
      <c r="D75">
        <f t="shared" si="36"/>
        <v>3</v>
      </c>
      <c r="E75">
        <f t="shared" ca="1" si="37"/>
        <v>14</v>
      </c>
      <c r="F75" t="str">
        <f t="shared" ca="1" si="54"/>
        <v>cu</v>
      </c>
      <c r="G75" t="s">
        <v>402</v>
      </c>
      <c r="H75" t="s">
        <v>108</v>
      </c>
      <c r="I75">
        <v>5</v>
      </c>
      <c r="J75" t="str">
        <f t="shared" si="55"/>
        <v/>
      </c>
      <c r="K75" t="str">
        <f t="shared" ca="1" si="56"/>
        <v/>
      </c>
      <c r="O75">
        <v>279</v>
      </c>
      <c r="P75">
        <f t="shared" si="40"/>
        <v>279</v>
      </c>
      <c r="Q75" t="str">
        <f t="shared" ca="1" si="42"/>
        <v>cu</v>
      </c>
      <c r="R75" t="str">
        <f t="shared" si="43"/>
        <v>DI</v>
      </c>
      <c r="S75">
        <f t="shared" si="44"/>
        <v>5</v>
      </c>
      <c r="T75" t="str">
        <f t="shared" ca="1" si="45"/>
        <v/>
      </c>
      <c r="U75" t="str">
        <f t="shared" si="46"/>
        <v/>
      </c>
      <c r="V75" t="str">
        <f t="shared" si="47"/>
        <v/>
      </c>
      <c r="W7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</v>
      </c>
      <c r="X75" t="str">
        <f t="shared" ca="1" si="41"/>
        <v>{"num":3,"diff":14,"tp1":"cu","vl1":"DI","cn1":5,"key":279}</v>
      </c>
      <c r="Y75">
        <f t="shared" ca="1" si="49"/>
        <v>59</v>
      </c>
      <c r="Z75">
        <f t="shared" ca="1" si="50"/>
        <v>6059</v>
      </c>
      <c r="AA75">
        <f t="shared" ca="1" si="51"/>
        <v>0</v>
      </c>
      <c r="AB7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</v>
      </c>
      <c r="AC75">
        <f t="shared" ca="1" si="53"/>
        <v>0</v>
      </c>
    </row>
    <row r="76" spans="1:29">
      <c r="A76">
        <f t="shared" si="38"/>
        <v>3</v>
      </c>
      <c r="B76" t="str">
        <f>VLOOKUP(A76,BossBattleTable!$A:$C,MATCH(BossBattleTable!$C$1,BossBattleTable!$A$1:$C$1,0),0)</f>
        <v>DroidMelee_Brass</v>
      </c>
      <c r="C76">
        <f t="shared" ca="1" si="39"/>
        <v>15</v>
      </c>
      <c r="D76">
        <f t="shared" si="36"/>
        <v>3</v>
      </c>
      <c r="E76">
        <f t="shared" ca="1" si="37"/>
        <v>15</v>
      </c>
      <c r="F76" t="str">
        <f t="shared" ca="1" si="54"/>
        <v>it</v>
      </c>
      <c r="G76" t="s">
        <v>412</v>
      </c>
      <c r="H76" t="s">
        <v>416</v>
      </c>
      <c r="I76">
        <v>1</v>
      </c>
      <c r="J76" t="str">
        <f t="shared" si="55"/>
        <v/>
      </c>
      <c r="K76" t="str">
        <f t="shared" ca="1" si="56"/>
        <v>it</v>
      </c>
      <c r="L76" t="s">
        <v>412</v>
      </c>
      <c r="M76" t="s">
        <v>417</v>
      </c>
      <c r="N76">
        <v>1</v>
      </c>
      <c r="O76">
        <v>411</v>
      </c>
      <c r="P76">
        <f t="shared" si="40"/>
        <v>411</v>
      </c>
      <c r="Q76" t="str">
        <f t="shared" ca="1" si="42"/>
        <v>it</v>
      </c>
      <c r="R76" t="str">
        <f t="shared" si="43"/>
        <v>Equip001001</v>
      </c>
      <c r="S76">
        <f t="shared" si="44"/>
        <v>1</v>
      </c>
      <c r="T76" t="str">
        <f t="shared" ca="1" si="45"/>
        <v>it</v>
      </c>
      <c r="U76" t="str">
        <f t="shared" si="46"/>
        <v>Equip002001</v>
      </c>
      <c r="V76">
        <f t="shared" si="47"/>
        <v>1</v>
      </c>
      <c r="W7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</v>
      </c>
      <c r="X76" t="str">
        <f t="shared" ca="1" si="41"/>
        <v>{"num":3,"diff":15,"tp1":"it","vl1":"Equip001001","cn1":1,"tp2":"it","vl2":"Equip002001","cn2":1,"key":411}</v>
      </c>
      <c r="Y76">
        <f t="shared" ca="1" si="49"/>
        <v>107</v>
      </c>
      <c r="Z76">
        <f t="shared" ca="1" si="50"/>
        <v>6167</v>
      </c>
      <c r="AA76">
        <f t="shared" ca="1" si="51"/>
        <v>0</v>
      </c>
      <c r="AB7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</v>
      </c>
      <c r="AC76">
        <f t="shared" ca="1" si="53"/>
        <v>0</v>
      </c>
    </row>
    <row r="77" spans="1:29">
      <c r="A77">
        <f t="shared" si="38"/>
        <v>3</v>
      </c>
      <c r="B77" t="str">
        <f>VLOOKUP(A77,BossBattleTable!$A:$C,MATCH(BossBattleTable!$C$1,BossBattleTable!$A$1:$C$1,0),0)</f>
        <v>DroidMelee_Brass</v>
      </c>
      <c r="C77">
        <f t="shared" ca="1" si="39"/>
        <v>16</v>
      </c>
      <c r="D77">
        <f t="shared" si="36"/>
        <v>3</v>
      </c>
      <c r="E77">
        <f t="shared" ca="1" si="37"/>
        <v>16</v>
      </c>
      <c r="F77" t="str">
        <f t="shared" ca="1" si="54"/>
        <v>cu</v>
      </c>
      <c r="G77" t="s">
        <v>402</v>
      </c>
      <c r="H77" t="s">
        <v>191</v>
      </c>
      <c r="I77">
        <v>30</v>
      </c>
      <c r="J77" t="str">
        <f t="shared" si="55"/>
        <v>에너지너무많음</v>
      </c>
      <c r="K77" t="str">
        <f t="shared" ca="1" si="56"/>
        <v>cu</v>
      </c>
      <c r="L77" t="s">
        <v>402</v>
      </c>
      <c r="M77" t="s">
        <v>375</v>
      </c>
      <c r="N77">
        <v>5000</v>
      </c>
      <c r="O77">
        <v>782</v>
      </c>
      <c r="P77">
        <f t="shared" si="40"/>
        <v>782</v>
      </c>
      <c r="Q77" t="str">
        <f t="shared" ca="1" si="42"/>
        <v>cu</v>
      </c>
      <c r="R77" t="str">
        <f t="shared" si="43"/>
        <v>EN</v>
      </c>
      <c r="S77">
        <f t="shared" si="44"/>
        <v>30</v>
      </c>
      <c r="T77" t="str">
        <f t="shared" ca="1" si="45"/>
        <v>cu</v>
      </c>
      <c r="U77" t="str">
        <f t="shared" si="46"/>
        <v>GO</v>
      </c>
      <c r="V77">
        <f t="shared" si="47"/>
        <v>5000</v>
      </c>
      <c r="W7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</v>
      </c>
      <c r="X77" t="str">
        <f t="shared" ca="1" si="41"/>
        <v>{"num":3,"diff":16,"tp1":"cu","vl1":"EN","cn1":30,"tp2":"cu","vl2":"GO","cn2":5000,"key":782}</v>
      </c>
      <c r="Y77">
        <f t="shared" ca="1" si="49"/>
        <v>93</v>
      </c>
      <c r="Z77">
        <f t="shared" ca="1" si="50"/>
        <v>6261</v>
      </c>
      <c r="AA77">
        <f t="shared" ca="1" si="51"/>
        <v>0</v>
      </c>
      <c r="AB7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</v>
      </c>
      <c r="AC77">
        <f t="shared" ca="1" si="53"/>
        <v>0</v>
      </c>
    </row>
    <row r="78" spans="1:29">
      <c r="A78">
        <f t="shared" si="38"/>
        <v>3</v>
      </c>
      <c r="B78" t="str">
        <f>VLOOKUP(A78,BossBattleTable!$A:$C,MATCH(BossBattleTable!$C$1,BossBattleTable!$A$1:$C$1,0),0)</f>
        <v>DroidMelee_Brass</v>
      </c>
      <c r="C78">
        <f t="shared" ca="1" si="39"/>
        <v>17</v>
      </c>
      <c r="D78">
        <f t="shared" si="36"/>
        <v>3</v>
      </c>
      <c r="E78">
        <f t="shared" ca="1" si="37"/>
        <v>17</v>
      </c>
      <c r="F78" t="str">
        <f t="shared" ca="1" si="54"/>
        <v>it</v>
      </c>
      <c r="G78" t="s">
        <v>412</v>
      </c>
      <c r="H78" t="s">
        <v>415</v>
      </c>
      <c r="I78">
        <v>1</v>
      </c>
      <c r="J78" t="str">
        <f t="shared" si="55"/>
        <v/>
      </c>
      <c r="K78" t="str">
        <f t="shared" ca="1" si="56"/>
        <v/>
      </c>
      <c r="O78">
        <v>462</v>
      </c>
      <c r="P78">
        <f t="shared" si="40"/>
        <v>462</v>
      </c>
      <c r="Q78" t="str">
        <f t="shared" ca="1" si="42"/>
        <v>it</v>
      </c>
      <c r="R78" t="str">
        <f t="shared" si="43"/>
        <v>Equip000001</v>
      </c>
      <c r="S78">
        <f t="shared" si="44"/>
        <v>1</v>
      </c>
      <c r="T78" t="str">
        <f t="shared" ca="1" si="45"/>
        <v/>
      </c>
      <c r="U78" t="str">
        <f t="shared" si="46"/>
        <v/>
      </c>
      <c r="V78" t="str">
        <f t="shared" si="47"/>
        <v/>
      </c>
      <c r="W7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</v>
      </c>
      <c r="X78" t="str">
        <f t="shared" ca="1" si="41"/>
        <v>{"num":3,"diff":17,"tp1":"it","vl1":"Equip000001","cn1":1,"key":462}</v>
      </c>
      <c r="Y78">
        <f t="shared" ca="1" si="49"/>
        <v>68</v>
      </c>
      <c r="Z78">
        <f t="shared" ca="1" si="50"/>
        <v>6330</v>
      </c>
      <c r="AA78">
        <f t="shared" ca="1" si="51"/>
        <v>0</v>
      </c>
      <c r="AB7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</v>
      </c>
      <c r="AC78">
        <f t="shared" ca="1" si="53"/>
        <v>0</v>
      </c>
    </row>
    <row r="79" spans="1:29">
      <c r="A79">
        <f t="shared" si="38"/>
        <v>3</v>
      </c>
      <c r="B79" t="str">
        <f>VLOOKUP(A79,BossBattleTable!$A:$C,MATCH(BossBattleTable!$C$1,BossBattleTable!$A$1:$C$1,0),0)</f>
        <v>DroidMelee_Brass</v>
      </c>
      <c r="C79">
        <f t="shared" ca="1" si="39"/>
        <v>18</v>
      </c>
      <c r="D79">
        <f t="shared" si="36"/>
        <v>3</v>
      </c>
      <c r="E79">
        <f t="shared" ca="1" si="37"/>
        <v>18</v>
      </c>
      <c r="F79" t="str">
        <f t="shared" ca="1" si="54"/>
        <v>cu</v>
      </c>
      <c r="G79" t="s">
        <v>402</v>
      </c>
      <c r="H79" t="s">
        <v>108</v>
      </c>
      <c r="I79">
        <v>5</v>
      </c>
      <c r="J79" t="str">
        <f t="shared" si="55"/>
        <v/>
      </c>
      <c r="K79" t="str">
        <f t="shared" ca="1" si="56"/>
        <v/>
      </c>
      <c r="O79">
        <v>115</v>
      </c>
      <c r="P79">
        <f t="shared" si="40"/>
        <v>115</v>
      </c>
      <c r="Q79" t="str">
        <f t="shared" ca="1" si="42"/>
        <v>cu</v>
      </c>
      <c r="R79" t="str">
        <f t="shared" si="43"/>
        <v>DI</v>
      </c>
      <c r="S79">
        <f t="shared" si="44"/>
        <v>5</v>
      </c>
      <c r="T79" t="str">
        <f t="shared" ca="1" si="45"/>
        <v/>
      </c>
      <c r="U79" t="str">
        <f t="shared" si="46"/>
        <v/>
      </c>
      <c r="V79" t="str">
        <f t="shared" si="47"/>
        <v/>
      </c>
      <c r="W7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</v>
      </c>
      <c r="X79" t="str">
        <f t="shared" ca="1" si="41"/>
        <v>{"num":3,"diff":18,"tp1":"cu","vl1":"DI","cn1":5,"key":115}</v>
      </c>
      <c r="Y79">
        <f t="shared" ca="1" si="49"/>
        <v>59</v>
      </c>
      <c r="Z79">
        <f t="shared" ca="1" si="50"/>
        <v>6390</v>
      </c>
      <c r="AA79">
        <f t="shared" ca="1" si="51"/>
        <v>0</v>
      </c>
      <c r="AB7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</v>
      </c>
      <c r="AC79">
        <f t="shared" ca="1" si="53"/>
        <v>0</v>
      </c>
    </row>
    <row r="80" spans="1:29">
      <c r="A80">
        <f t="shared" si="38"/>
        <v>3</v>
      </c>
      <c r="B80" t="str">
        <f>VLOOKUP(A80,BossBattleTable!$A:$C,MATCH(BossBattleTable!$C$1,BossBattleTable!$A$1:$C$1,0),0)</f>
        <v>DroidMelee_Brass</v>
      </c>
      <c r="C80">
        <f t="shared" ca="1" si="39"/>
        <v>19</v>
      </c>
      <c r="D80">
        <f t="shared" si="36"/>
        <v>3</v>
      </c>
      <c r="E80">
        <f t="shared" ca="1" si="37"/>
        <v>19</v>
      </c>
      <c r="F80" t="str">
        <f t="shared" ca="1" si="54"/>
        <v>it</v>
      </c>
      <c r="G80" t="s">
        <v>412</v>
      </c>
      <c r="H80" t="s">
        <v>416</v>
      </c>
      <c r="I80">
        <v>1</v>
      </c>
      <c r="J80" t="str">
        <f t="shared" si="55"/>
        <v/>
      </c>
      <c r="K80" t="str">
        <f t="shared" ca="1" si="56"/>
        <v>it</v>
      </c>
      <c r="L80" t="s">
        <v>412</v>
      </c>
      <c r="M80" t="s">
        <v>417</v>
      </c>
      <c r="N80">
        <v>1</v>
      </c>
      <c r="O80">
        <v>670</v>
      </c>
      <c r="P80">
        <f t="shared" si="40"/>
        <v>670</v>
      </c>
      <c r="Q80" t="str">
        <f t="shared" ca="1" si="42"/>
        <v>it</v>
      </c>
      <c r="R80" t="str">
        <f t="shared" si="43"/>
        <v>Equip001001</v>
      </c>
      <c r="S80">
        <f t="shared" si="44"/>
        <v>1</v>
      </c>
      <c r="T80" t="str">
        <f t="shared" ca="1" si="45"/>
        <v>it</v>
      </c>
      <c r="U80" t="str">
        <f t="shared" si="46"/>
        <v>Equip002001</v>
      </c>
      <c r="V80">
        <f t="shared" si="47"/>
        <v>1</v>
      </c>
      <c r="W8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</v>
      </c>
      <c r="X80" t="str">
        <f t="shared" ca="1" si="41"/>
        <v>{"num":3,"diff":19,"tp1":"it","vl1":"Equip001001","cn1":1,"tp2":"it","vl2":"Equip002001","cn2":1,"key":670}</v>
      </c>
      <c r="Y80">
        <f t="shared" ca="1" si="49"/>
        <v>107</v>
      </c>
      <c r="Z80">
        <f t="shared" ca="1" si="50"/>
        <v>6498</v>
      </c>
      <c r="AA80">
        <f t="shared" ca="1" si="51"/>
        <v>0</v>
      </c>
      <c r="AB8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</v>
      </c>
      <c r="AC80">
        <f t="shared" ca="1" si="53"/>
        <v>0</v>
      </c>
    </row>
    <row r="81" spans="1:29">
      <c r="A81">
        <f t="shared" si="38"/>
        <v>3</v>
      </c>
      <c r="B81" t="str">
        <f>VLOOKUP(A81,BossBattleTable!$A:$C,MATCH(BossBattleTable!$C$1,BossBattleTable!$A$1:$C$1,0),0)</f>
        <v>DroidMelee_Brass</v>
      </c>
      <c r="C81">
        <f t="shared" ca="1" si="39"/>
        <v>20</v>
      </c>
      <c r="D81">
        <f t="shared" si="36"/>
        <v>3</v>
      </c>
      <c r="E81">
        <f t="shared" ca="1" si="37"/>
        <v>20</v>
      </c>
      <c r="F81" t="str">
        <f t="shared" ca="1" si="54"/>
        <v>cu</v>
      </c>
      <c r="G81" t="s">
        <v>402</v>
      </c>
      <c r="H81" t="s">
        <v>191</v>
      </c>
      <c r="I81">
        <v>30</v>
      </c>
      <c r="J81" t="str">
        <f t="shared" si="55"/>
        <v>에너지너무많음</v>
      </c>
      <c r="K81" t="str">
        <f t="shared" ca="1" si="56"/>
        <v>cu</v>
      </c>
      <c r="L81" t="s">
        <v>402</v>
      </c>
      <c r="M81" t="s">
        <v>375</v>
      </c>
      <c r="N81">
        <v>5000</v>
      </c>
      <c r="O81">
        <v>529</v>
      </c>
      <c r="P81">
        <f t="shared" si="40"/>
        <v>529</v>
      </c>
      <c r="Q81" t="str">
        <f t="shared" ca="1" si="42"/>
        <v>cu</v>
      </c>
      <c r="R81" t="str">
        <f t="shared" si="43"/>
        <v>EN</v>
      </c>
      <c r="S81">
        <f t="shared" si="44"/>
        <v>30</v>
      </c>
      <c r="T81" t="str">
        <f t="shared" ca="1" si="45"/>
        <v>cu</v>
      </c>
      <c r="U81" t="str">
        <f t="shared" si="46"/>
        <v>GO</v>
      </c>
      <c r="V81">
        <f t="shared" si="47"/>
        <v>5000</v>
      </c>
      <c r="W8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</v>
      </c>
      <c r="X81" t="str">
        <f t="shared" ca="1" si="41"/>
        <v>{"num":3,"diff":20,"tp1":"cu","vl1":"EN","cn1":30,"tp2":"cu","vl2":"GO","cn2":5000,"key":529}</v>
      </c>
      <c r="Y81">
        <f t="shared" ca="1" si="49"/>
        <v>93</v>
      </c>
      <c r="Z81">
        <f t="shared" ca="1" si="50"/>
        <v>6592</v>
      </c>
      <c r="AA81">
        <f t="shared" ca="1" si="51"/>
        <v>0</v>
      </c>
      <c r="AB8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</v>
      </c>
      <c r="AC81">
        <f t="shared" ca="1" si="53"/>
        <v>0</v>
      </c>
    </row>
    <row r="82" spans="1:29">
      <c r="A82">
        <f t="shared" si="38"/>
        <v>3</v>
      </c>
      <c r="B82" t="str">
        <f>VLOOKUP(A82,BossBattleTable!$A:$C,MATCH(BossBattleTable!$C$1,BossBattleTable!$A$1:$C$1,0),0)</f>
        <v>DroidMelee_Brass</v>
      </c>
      <c r="C82">
        <f t="shared" ca="1" si="39"/>
        <v>21</v>
      </c>
      <c r="D82">
        <f t="shared" si="36"/>
        <v>3</v>
      </c>
      <c r="E82">
        <f t="shared" ca="1" si="37"/>
        <v>21</v>
      </c>
      <c r="F82" t="str">
        <f t="shared" ca="1" si="54"/>
        <v>it</v>
      </c>
      <c r="G82" t="s">
        <v>412</v>
      </c>
      <c r="H82" t="s">
        <v>415</v>
      </c>
      <c r="I82">
        <v>1</v>
      </c>
      <c r="J82" t="str">
        <f t="shared" si="55"/>
        <v/>
      </c>
      <c r="K82" t="str">
        <f t="shared" ca="1" si="56"/>
        <v/>
      </c>
      <c r="O82">
        <v>471</v>
      </c>
      <c r="P82">
        <f t="shared" si="40"/>
        <v>471</v>
      </c>
      <c r="Q82" t="str">
        <f t="shared" ca="1" si="42"/>
        <v>it</v>
      </c>
      <c r="R82" t="str">
        <f t="shared" si="43"/>
        <v>Equip000001</v>
      </c>
      <c r="S82">
        <f t="shared" si="44"/>
        <v>1</v>
      </c>
      <c r="T82" t="str">
        <f t="shared" ca="1" si="45"/>
        <v/>
      </c>
      <c r="U82" t="str">
        <f t="shared" si="46"/>
        <v/>
      </c>
      <c r="V82" t="str">
        <f t="shared" si="47"/>
        <v/>
      </c>
      <c r="W8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</v>
      </c>
      <c r="X82" t="str">
        <f t="shared" ca="1" si="41"/>
        <v>{"num":3,"diff":21,"tp1":"it","vl1":"Equip000001","cn1":1,"key":471}</v>
      </c>
      <c r="Y82">
        <f t="shared" ca="1" si="49"/>
        <v>68</v>
      </c>
      <c r="Z82">
        <f t="shared" ca="1" si="50"/>
        <v>6661</v>
      </c>
      <c r="AA82">
        <f t="shared" ca="1" si="51"/>
        <v>0</v>
      </c>
      <c r="AB8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</v>
      </c>
      <c r="AC82">
        <f t="shared" ca="1" si="53"/>
        <v>0</v>
      </c>
    </row>
    <row r="83" spans="1:29">
      <c r="A83">
        <f t="shared" si="38"/>
        <v>3</v>
      </c>
      <c r="B83" t="str">
        <f>VLOOKUP(A83,BossBattleTable!$A:$C,MATCH(BossBattleTable!$C$1,BossBattleTable!$A$1:$C$1,0),0)</f>
        <v>DroidMelee_Brass</v>
      </c>
      <c r="C83">
        <f t="shared" ca="1" si="39"/>
        <v>22</v>
      </c>
      <c r="D83">
        <f t="shared" si="36"/>
        <v>3</v>
      </c>
      <c r="E83">
        <f t="shared" ca="1" si="37"/>
        <v>22</v>
      </c>
      <c r="F83" t="str">
        <f t="shared" ca="1" si="54"/>
        <v>cu</v>
      </c>
      <c r="G83" t="s">
        <v>402</v>
      </c>
      <c r="H83" t="s">
        <v>108</v>
      </c>
      <c r="I83">
        <v>5</v>
      </c>
      <c r="J83" t="str">
        <f t="shared" si="55"/>
        <v/>
      </c>
      <c r="K83" t="str">
        <f t="shared" ca="1" si="56"/>
        <v/>
      </c>
      <c r="O83">
        <v>937</v>
      </c>
      <c r="P83">
        <f t="shared" si="40"/>
        <v>937</v>
      </c>
      <c r="Q83" t="str">
        <f t="shared" ca="1" si="42"/>
        <v>cu</v>
      </c>
      <c r="R83" t="str">
        <f t="shared" si="43"/>
        <v>DI</v>
      </c>
      <c r="S83">
        <f t="shared" si="44"/>
        <v>5</v>
      </c>
      <c r="T83" t="str">
        <f t="shared" ca="1" si="45"/>
        <v/>
      </c>
      <c r="U83" t="str">
        <f t="shared" si="46"/>
        <v/>
      </c>
      <c r="V83" t="str">
        <f t="shared" si="47"/>
        <v/>
      </c>
      <c r="W8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</v>
      </c>
      <c r="X83" t="str">
        <f t="shared" ca="1" si="41"/>
        <v>{"num":3,"diff":22,"tp1":"cu","vl1":"DI","cn1":5,"key":937}</v>
      </c>
      <c r="Y83">
        <f t="shared" ca="1" si="49"/>
        <v>59</v>
      </c>
      <c r="Z83">
        <f t="shared" ca="1" si="50"/>
        <v>6721</v>
      </c>
      <c r="AA83">
        <f t="shared" ca="1" si="51"/>
        <v>0</v>
      </c>
      <c r="AB8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</v>
      </c>
      <c r="AC83">
        <f t="shared" ca="1" si="53"/>
        <v>0</v>
      </c>
    </row>
    <row r="84" spans="1:29">
      <c r="A84">
        <f t="shared" si="38"/>
        <v>3</v>
      </c>
      <c r="B84" t="str">
        <f>VLOOKUP(A84,BossBattleTable!$A:$C,MATCH(BossBattleTable!$C$1,BossBattleTable!$A$1:$C$1,0),0)</f>
        <v>DroidMelee_Brass</v>
      </c>
      <c r="C84">
        <f t="shared" ca="1" si="39"/>
        <v>23</v>
      </c>
      <c r="D84">
        <f t="shared" si="36"/>
        <v>3</v>
      </c>
      <c r="E84">
        <f t="shared" ca="1" si="37"/>
        <v>23</v>
      </c>
      <c r="F84" t="str">
        <f t="shared" ca="1" si="54"/>
        <v>it</v>
      </c>
      <c r="G84" t="s">
        <v>412</v>
      </c>
      <c r="H84" t="s">
        <v>416</v>
      </c>
      <c r="I84">
        <v>1</v>
      </c>
      <c r="J84" t="str">
        <f t="shared" si="55"/>
        <v/>
      </c>
      <c r="K84" t="str">
        <f t="shared" ca="1" si="56"/>
        <v>it</v>
      </c>
      <c r="L84" t="s">
        <v>412</v>
      </c>
      <c r="M84" t="s">
        <v>417</v>
      </c>
      <c r="N84">
        <v>1</v>
      </c>
      <c r="O84">
        <v>180</v>
      </c>
      <c r="P84">
        <f t="shared" si="40"/>
        <v>180</v>
      </c>
      <c r="Q84" t="str">
        <f t="shared" ca="1" si="42"/>
        <v>it</v>
      </c>
      <c r="R84" t="str">
        <f t="shared" si="43"/>
        <v>Equip001001</v>
      </c>
      <c r="S84">
        <f t="shared" si="44"/>
        <v>1</v>
      </c>
      <c r="T84" t="str">
        <f t="shared" ca="1" si="45"/>
        <v>it</v>
      </c>
      <c r="U84" t="str">
        <f t="shared" si="46"/>
        <v>Equip002001</v>
      </c>
      <c r="V84">
        <f t="shared" si="47"/>
        <v>1</v>
      </c>
      <c r="W8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</v>
      </c>
      <c r="X84" t="str">
        <f t="shared" ca="1" si="41"/>
        <v>{"num":3,"diff":23,"tp1":"it","vl1":"Equip001001","cn1":1,"tp2":"it","vl2":"Equip002001","cn2":1,"key":180}</v>
      </c>
      <c r="Y84">
        <f t="shared" ca="1" si="49"/>
        <v>107</v>
      </c>
      <c r="Z84">
        <f t="shared" ca="1" si="50"/>
        <v>6829</v>
      </c>
      <c r="AA84">
        <f t="shared" ca="1" si="51"/>
        <v>0</v>
      </c>
      <c r="AB8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</v>
      </c>
      <c r="AC84">
        <f t="shared" ca="1" si="53"/>
        <v>0</v>
      </c>
    </row>
    <row r="85" spans="1:29">
      <c r="A85">
        <f t="shared" si="38"/>
        <v>3</v>
      </c>
      <c r="B85" t="str">
        <f>VLOOKUP(A85,BossBattleTable!$A:$C,MATCH(BossBattleTable!$C$1,BossBattleTable!$A$1:$C$1,0),0)</f>
        <v>DroidMelee_Brass</v>
      </c>
      <c r="C85">
        <f t="shared" ca="1" si="39"/>
        <v>24</v>
      </c>
      <c r="D85">
        <f t="shared" si="36"/>
        <v>3</v>
      </c>
      <c r="E85">
        <f t="shared" ca="1" si="37"/>
        <v>24</v>
      </c>
      <c r="F85" t="str">
        <f t="shared" ca="1" si="54"/>
        <v>cu</v>
      </c>
      <c r="G85" t="s">
        <v>402</v>
      </c>
      <c r="H85" t="s">
        <v>191</v>
      </c>
      <c r="I85">
        <v>30</v>
      </c>
      <c r="J85" t="str">
        <f t="shared" si="55"/>
        <v>에너지너무많음</v>
      </c>
      <c r="K85" t="str">
        <f t="shared" ca="1" si="56"/>
        <v>cu</v>
      </c>
      <c r="L85" t="s">
        <v>402</v>
      </c>
      <c r="M85" t="s">
        <v>375</v>
      </c>
      <c r="N85">
        <v>5000</v>
      </c>
      <c r="O85">
        <v>852</v>
      </c>
      <c r="P85">
        <f t="shared" si="40"/>
        <v>852</v>
      </c>
      <c r="Q85" t="str">
        <f t="shared" ca="1" si="42"/>
        <v>cu</v>
      </c>
      <c r="R85" t="str">
        <f t="shared" si="43"/>
        <v>EN</v>
      </c>
      <c r="S85">
        <f t="shared" si="44"/>
        <v>30</v>
      </c>
      <c r="T85" t="str">
        <f t="shared" ca="1" si="45"/>
        <v>cu</v>
      </c>
      <c r="U85" t="str">
        <f t="shared" si="46"/>
        <v>GO</v>
      </c>
      <c r="V85">
        <f t="shared" si="47"/>
        <v>5000</v>
      </c>
      <c r="W8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</v>
      </c>
      <c r="X85" t="str">
        <f t="shared" ca="1" si="41"/>
        <v>{"num":3,"diff":24,"tp1":"cu","vl1":"EN","cn1":30,"tp2":"cu","vl2":"GO","cn2":5000,"key":852}</v>
      </c>
      <c r="Y85">
        <f t="shared" ca="1" si="49"/>
        <v>93</v>
      </c>
      <c r="Z85">
        <f t="shared" ca="1" si="50"/>
        <v>6923</v>
      </c>
      <c r="AA85">
        <f t="shared" ca="1" si="51"/>
        <v>0</v>
      </c>
      <c r="AB8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</v>
      </c>
      <c r="AC85">
        <f t="shared" ca="1" si="53"/>
        <v>0</v>
      </c>
    </row>
    <row r="86" spans="1:29">
      <c r="A86">
        <f t="shared" si="38"/>
        <v>3</v>
      </c>
      <c r="B86" t="str">
        <f>VLOOKUP(A86,BossBattleTable!$A:$C,MATCH(BossBattleTable!$C$1,BossBattleTable!$A$1:$C$1,0),0)</f>
        <v>DroidMelee_Brass</v>
      </c>
      <c r="C86">
        <f t="shared" ca="1" si="39"/>
        <v>25</v>
      </c>
      <c r="D86">
        <f t="shared" si="36"/>
        <v>3</v>
      </c>
      <c r="E86">
        <f t="shared" ca="1" si="37"/>
        <v>25</v>
      </c>
      <c r="F86" t="str">
        <f t="shared" ca="1" si="54"/>
        <v>it</v>
      </c>
      <c r="G86" t="s">
        <v>412</v>
      </c>
      <c r="H86" t="s">
        <v>415</v>
      </c>
      <c r="I86">
        <v>1</v>
      </c>
      <c r="J86" t="str">
        <f t="shared" si="55"/>
        <v/>
      </c>
      <c r="K86" t="str">
        <f t="shared" ca="1" si="56"/>
        <v/>
      </c>
      <c r="O86">
        <v>542</v>
      </c>
      <c r="P86">
        <f t="shared" si="40"/>
        <v>542</v>
      </c>
      <c r="Q86" t="str">
        <f t="shared" ca="1" si="42"/>
        <v>it</v>
      </c>
      <c r="R86" t="str">
        <f t="shared" si="43"/>
        <v>Equip000001</v>
      </c>
      <c r="S86">
        <f t="shared" si="44"/>
        <v>1</v>
      </c>
      <c r="T86" t="str">
        <f t="shared" ca="1" si="45"/>
        <v/>
      </c>
      <c r="U86" t="str">
        <f t="shared" si="46"/>
        <v/>
      </c>
      <c r="V86" t="str">
        <f t="shared" si="47"/>
        <v/>
      </c>
      <c r="W8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</v>
      </c>
      <c r="X86" t="str">
        <f t="shared" ca="1" si="41"/>
        <v>{"num":3,"diff":25,"tp1":"it","vl1":"Equip000001","cn1":1,"key":542}</v>
      </c>
      <c r="Y86">
        <f t="shared" ca="1" si="49"/>
        <v>68</v>
      </c>
      <c r="Z86">
        <f t="shared" ca="1" si="50"/>
        <v>6992</v>
      </c>
      <c r="AA86">
        <f t="shared" ca="1" si="51"/>
        <v>0</v>
      </c>
      <c r="AB8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</v>
      </c>
      <c r="AC86">
        <f t="shared" ca="1" si="53"/>
        <v>0</v>
      </c>
    </row>
    <row r="87" spans="1:29">
      <c r="A87">
        <f t="shared" si="38"/>
        <v>3</v>
      </c>
      <c r="B87" t="str">
        <f>VLOOKUP(A87,BossBattleTable!$A:$C,MATCH(BossBattleTable!$C$1,BossBattleTable!$A$1:$C$1,0),0)</f>
        <v>DroidMelee_Brass</v>
      </c>
      <c r="C87">
        <f t="shared" ca="1" si="39"/>
        <v>26</v>
      </c>
      <c r="D87">
        <f t="shared" si="36"/>
        <v>3</v>
      </c>
      <c r="E87">
        <f t="shared" ca="1" si="37"/>
        <v>26</v>
      </c>
      <c r="F87" t="str">
        <f t="shared" ca="1" si="54"/>
        <v>cu</v>
      </c>
      <c r="G87" t="s">
        <v>402</v>
      </c>
      <c r="H87" t="s">
        <v>108</v>
      </c>
      <c r="I87">
        <v>5</v>
      </c>
      <c r="J87" t="str">
        <f t="shared" si="55"/>
        <v/>
      </c>
      <c r="K87" t="str">
        <f t="shared" ca="1" si="56"/>
        <v/>
      </c>
      <c r="O87">
        <v>994</v>
      </c>
      <c r="P87">
        <f t="shared" si="40"/>
        <v>994</v>
      </c>
      <c r="Q87" t="str">
        <f t="shared" ca="1" si="42"/>
        <v>cu</v>
      </c>
      <c r="R87" t="str">
        <f t="shared" si="43"/>
        <v>DI</v>
      </c>
      <c r="S87">
        <f t="shared" si="44"/>
        <v>5</v>
      </c>
      <c r="T87" t="str">
        <f t="shared" ca="1" si="45"/>
        <v/>
      </c>
      <c r="U87" t="str">
        <f t="shared" si="46"/>
        <v/>
      </c>
      <c r="V87" t="str">
        <f t="shared" si="47"/>
        <v/>
      </c>
      <c r="W8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</v>
      </c>
      <c r="X87" t="str">
        <f t="shared" ca="1" si="41"/>
        <v>{"num":3,"diff":26,"tp1":"cu","vl1":"DI","cn1":5,"key":994}</v>
      </c>
      <c r="Y87">
        <f t="shared" ca="1" si="49"/>
        <v>59</v>
      </c>
      <c r="Z87">
        <f t="shared" ca="1" si="50"/>
        <v>7052</v>
      </c>
      <c r="AA87">
        <f t="shared" ca="1" si="51"/>
        <v>0</v>
      </c>
      <c r="AB8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</v>
      </c>
      <c r="AC87">
        <f t="shared" ca="1" si="53"/>
        <v>0</v>
      </c>
    </row>
    <row r="88" spans="1:29">
      <c r="A88">
        <f t="shared" si="38"/>
        <v>3</v>
      </c>
      <c r="B88" t="str">
        <f>VLOOKUP(A88,BossBattleTable!$A:$C,MATCH(BossBattleTable!$C$1,BossBattleTable!$A$1:$C$1,0),0)</f>
        <v>DroidMelee_Brass</v>
      </c>
      <c r="C88">
        <f t="shared" ca="1" si="39"/>
        <v>27</v>
      </c>
      <c r="D88">
        <f t="shared" si="36"/>
        <v>3</v>
      </c>
      <c r="E88">
        <f t="shared" ca="1" si="37"/>
        <v>27</v>
      </c>
      <c r="F88" t="str">
        <f t="shared" ca="1" si="54"/>
        <v>it</v>
      </c>
      <c r="G88" t="s">
        <v>412</v>
      </c>
      <c r="H88" t="s">
        <v>416</v>
      </c>
      <c r="I88">
        <v>1</v>
      </c>
      <c r="J88" t="str">
        <f t="shared" si="55"/>
        <v/>
      </c>
      <c r="K88" t="str">
        <f t="shared" ca="1" si="56"/>
        <v>it</v>
      </c>
      <c r="L88" t="s">
        <v>412</v>
      </c>
      <c r="M88" t="s">
        <v>417</v>
      </c>
      <c r="N88">
        <v>1</v>
      </c>
      <c r="O88">
        <v>468</v>
      </c>
      <c r="P88">
        <f t="shared" si="40"/>
        <v>468</v>
      </c>
      <c r="Q88" t="str">
        <f t="shared" ca="1" si="42"/>
        <v>it</v>
      </c>
      <c r="R88" t="str">
        <f t="shared" si="43"/>
        <v>Equip001001</v>
      </c>
      <c r="S88">
        <f t="shared" si="44"/>
        <v>1</v>
      </c>
      <c r="T88" t="str">
        <f t="shared" ca="1" si="45"/>
        <v>it</v>
      </c>
      <c r="U88" t="str">
        <f t="shared" si="46"/>
        <v>Equip002001</v>
      </c>
      <c r="V88">
        <f t="shared" si="47"/>
        <v>1</v>
      </c>
      <c r="W8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</v>
      </c>
      <c r="X88" t="str">
        <f t="shared" ca="1" si="41"/>
        <v>{"num":3,"diff":27,"tp1":"it","vl1":"Equip001001","cn1":1,"tp2":"it","vl2":"Equip002001","cn2":1,"key":468}</v>
      </c>
      <c r="Y88">
        <f t="shared" ca="1" si="49"/>
        <v>107</v>
      </c>
      <c r="Z88">
        <f t="shared" ca="1" si="50"/>
        <v>7160</v>
      </c>
      <c r="AA88">
        <f t="shared" ca="1" si="51"/>
        <v>0</v>
      </c>
      <c r="AB8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</v>
      </c>
      <c r="AC88">
        <f t="shared" ca="1" si="53"/>
        <v>0</v>
      </c>
    </row>
    <row r="89" spans="1:29">
      <c r="A89">
        <f t="shared" si="38"/>
        <v>3</v>
      </c>
      <c r="B89" t="str">
        <f>VLOOKUP(A89,BossBattleTable!$A:$C,MATCH(BossBattleTable!$C$1,BossBattleTable!$A$1:$C$1,0),0)</f>
        <v>DroidMelee_Brass</v>
      </c>
      <c r="C89">
        <f t="shared" ca="1" si="39"/>
        <v>28</v>
      </c>
      <c r="D89">
        <f t="shared" si="36"/>
        <v>3</v>
      </c>
      <c r="E89">
        <f t="shared" ca="1" si="37"/>
        <v>28</v>
      </c>
      <c r="F89" t="str">
        <f t="shared" ca="1" si="54"/>
        <v>cu</v>
      </c>
      <c r="G89" t="s">
        <v>402</v>
      </c>
      <c r="H89" t="s">
        <v>191</v>
      </c>
      <c r="I89">
        <v>30</v>
      </c>
      <c r="J89" t="str">
        <f t="shared" si="55"/>
        <v>에너지너무많음</v>
      </c>
      <c r="K89" t="str">
        <f t="shared" ca="1" si="56"/>
        <v>cu</v>
      </c>
      <c r="L89" t="s">
        <v>402</v>
      </c>
      <c r="M89" t="s">
        <v>375</v>
      </c>
      <c r="N89">
        <v>5000</v>
      </c>
      <c r="O89">
        <v>665</v>
      </c>
      <c r="P89">
        <f t="shared" si="40"/>
        <v>665</v>
      </c>
      <c r="Q89" t="str">
        <f t="shared" ca="1" si="42"/>
        <v>cu</v>
      </c>
      <c r="R89" t="str">
        <f t="shared" si="43"/>
        <v>EN</v>
      </c>
      <c r="S89">
        <f t="shared" si="44"/>
        <v>30</v>
      </c>
      <c r="T89" t="str">
        <f t="shared" ca="1" si="45"/>
        <v>cu</v>
      </c>
      <c r="U89" t="str">
        <f t="shared" si="46"/>
        <v>GO</v>
      </c>
      <c r="V89">
        <f t="shared" si="47"/>
        <v>5000</v>
      </c>
      <c r="W8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</v>
      </c>
      <c r="X89" t="str">
        <f t="shared" ca="1" si="41"/>
        <v>{"num":3,"diff":28,"tp1":"cu","vl1":"EN","cn1":30,"tp2":"cu","vl2":"GO","cn2":5000,"key":665}</v>
      </c>
      <c r="Y89">
        <f t="shared" ca="1" si="49"/>
        <v>93</v>
      </c>
      <c r="Z89">
        <f t="shared" ca="1" si="50"/>
        <v>7254</v>
      </c>
      <c r="AA89">
        <f t="shared" ca="1" si="51"/>
        <v>0</v>
      </c>
      <c r="AB8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</v>
      </c>
      <c r="AC89">
        <f t="shared" ca="1" si="53"/>
        <v>0</v>
      </c>
    </row>
    <row r="90" spans="1:29">
      <c r="A90">
        <f t="shared" si="38"/>
        <v>3</v>
      </c>
      <c r="B90" t="str">
        <f>VLOOKUP(A90,BossBattleTable!$A:$C,MATCH(BossBattleTable!$C$1,BossBattleTable!$A$1:$C$1,0),0)</f>
        <v>DroidMelee_Brass</v>
      </c>
      <c r="C90">
        <f t="shared" ca="1" si="39"/>
        <v>29</v>
      </c>
      <c r="D90">
        <f t="shared" si="36"/>
        <v>3</v>
      </c>
      <c r="E90">
        <f t="shared" ca="1" si="37"/>
        <v>29</v>
      </c>
      <c r="F90" t="str">
        <f t="shared" ca="1" si="54"/>
        <v>it</v>
      </c>
      <c r="G90" t="s">
        <v>412</v>
      </c>
      <c r="H90" t="s">
        <v>415</v>
      </c>
      <c r="I90">
        <v>1</v>
      </c>
      <c r="J90" t="str">
        <f t="shared" si="55"/>
        <v/>
      </c>
      <c r="K90" t="str">
        <f t="shared" ca="1" si="56"/>
        <v/>
      </c>
      <c r="O90">
        <v>581</v>
      </c>
      <c r="P90">
        <f t="shared" si="40"/>
        <v>581</v>
      </c>
      <c r="Q90" t="str">
        <f t="shared" ca="1" si="42"/>
        <v>it</v>
      </c>
      <c r="R90" t="str">
        <f t="shared" si="43"/>
        <v>Equip000001</v>
      </c>
      <c r="S90">
        <f t="shared" si="44"/>
        <v>1</v>
      </c>
      <c r="T90" t="str">
        <f t="shared" ca="1" si="45"/>
        <v/>
      </c>
      <c r="U90" t="str">
        <f t="shared" si="46"/>
        <v/>
      </c>
      <c r="V90" t="str">
        <f t="shared" si="47"/>
        <v/>
      </c>
      <c r="W9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</v>
      </c>
      <c r="X90" t="str">
        <f t="shared" ca="1" si="41"/>
        <v>{"num":3,"diff":29,"tp1":"it","vl1":"Equip000001","cn1":1,"key":581}</v>
      </c>
      <c r="Y90">
        <f t="shared" ca="1" si="49"/>
        <v>68</v>
      </c>
      <c r="Z90">
        <f t="shared" ca="1" si="50"/>
        <v>7323</v>
      </c>
      <c r="AA90">
        <f t="shared" ca="1" si="51"/>
        <v>0</v>
      </c>
      <c r="AB9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</v>
      </c>
      <c r="AC90">
        <f t="shared" ca="1" si="53"/>
        <v>0</v>
      </c>
    </row>
    <row r="91" spans="1:29">
      <c r="A91">
        <f t="shared" si="38"/>
        <v>3</v>
      </c>
      <c r="B91" t="str">
        <f>VLOOKUP(A91,BossBattleTable!$A:$C,MATCH(BossBattleTable!$C$1,BossBattleTable!$A$1:$C$1,0),0)</f>
        <v>DroidMelee_Brass</v>
      </c>
      <c r="C91">
        <f t="shared" ca="1" si="39"/>
        <v>30</v>
      </c>
      <c r="D91">
        <f t="shared" si="36"/>
        <v>3</v>
      </c>
      <c r="E91">
        <f t="shared" ca="1" si="37"/>
        <v>30</v>
      </c>
      <c r="F91" t="str">
        <f t="shared" ca="1" si="54"/>
        <v>cu</v>
      </c>
      <c r="G91" t="s">
        <v>402</v>
      </c>
      <c r="H91" t="s">
        <v>108</v>
      </c>
      <c r="I91">
        <v>5</v>
      </c>
      <c r="J91" t="str">
        <f t="shared" si="55"/>
        <v/>
      </c>
      <c r="K91" t="str">
        <f t="shared" ca="1" si="56"/>
        <v/>
      </c>
      <c r="O91">
        <v>163</v>
      </c>
      <c r="P91">
        <f t="shared" si="40"/>
        <v>163</v>
      </c>
      <c r="Q91" t="str">
        <f t="shared" ca="1" si="42"/>
        <v>cu</v>
      </c>
      <c r="R91" t="str">
        <f t="shared" si="43"/>
        <v>DI</v>
      </c>
      <c r="S91">
        <f t="shared" si="44"/>
        <v>5</v>
      </c>
      <c r="T91" t="str">
        <f t="shared" ca="1" si="45"/>
        <v/>
      </c>
      <c r="U91" t="str">
        <f t="shared" si="46"/>
        <v/>
      </c>
      <c r="V91" t="str">
        <f t="shared" si="47"/>
        <v/>
      </c>
      <c r="W9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</v>
      </c>
      <c r="X91" t="str">
        <f t="shared" ca="1" si="41"/>
        <v>{"num":3,"diff":30,"tp1":"cu","vl1":"DI","cn1":5,"key":163}</v>
      </c>
      <c r="Y91">
        <f t="shared" ca="1" si="49"/>
        <v>59</v>
      </c>
      <c r="Z91">
        <f t="shared" ca="1" si="50"/>
        <v>7383</v>
      </c>
      <c r="AA91">
        <f t="shared" ca="1" si="51"/>
        <v>0</v>
      </c>
      <c r="AB9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</v>
      </c>
      <c r="AC91">
        <f t="shared" ca="1" si="53"/>
        <v>0</v>
      </c>
    </row>
    <row r="92" spans="1:29">
      <c r="A92">
        <f t="shared" si="38"/>
        <v>4</v>
      </c>
      <c r="B92" t="str">
        <f>VLOOKUP(A92,BossBattleTable!$A:$C,MATCH(BossBattleTable!$C$1,BossBattleTable!$A$1:$C$1,0),0)</f>
        <v>CuteUniq</v>
      </c>
      <c r="C92">
        <f t="shared" ca="1" si="39"/>
        <v>1</v>
      </c>
      <c r="D92">
        <f t="shared" si="36"/>
        <v>4</v>
      </c>
      <c r="E92">
        <f t="shared" ca="1" si="37"/>
        <v>1</v>
      </c>
      <c r="F92" t="str">
        <f t="shared" ca="1" si="54"/>
        <v>it</v>
      </c>
      <c r="G92" t="s">
        <v>412</v>
      </c>
      <c r="H92" t="s">
        <v>416</v>
      </c>
      <c r="I92">
        <v>1</v>
      </c>
      <c r="J92" t="str">
        <f t="shared" si="55"/>
        <v/>
      </c>
      <c r="K92" t="str">
        <f t="shared" ca="1" si="56"/>
        <v>it</v>
      </c>
      <c r="L92" t="s">
        <v>412</v>
      </c>
      <c r="M92" t="s">
        <v>417</v>
      </c>
      <c r="N92">
        <v>1</v>
      </c>
      <c r="O92">
        <v>625</v>
      </c>
      <c r="P92">
        <f t="shared" si="40"/>
        <v>625</v>
      </c>
      <c r="Q92" t="str">
        <f t="shared" ca="1" si="42"/>
        <v>it</v>
      </c>
      <c r="R92" t="str">
        <f t="shared" si="43"/>
        <v>Equip001001</v>
      </c>
      <c r="S92">
        <f t="shared" si="44"/>
        <v>1</v>
      </c>
      <c r="T92" t="str">
        <f t="shared" ca="1" si="45"/>
        <v>it</v>
      </c>
      <c r="U92" t="str">
        <f t="shared" si="46"/>
        <v>Equip002001</v>
      </c>
      <c r="V92">
        <f t="shared" si="47"/>
        <v>1</v>
      </c>
      <c r="W9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</v>
      </c>
      <c r="X92" t="str">
        <f t="shared" ca="1" si="41"/>
        <v>{"num":4,"diff":1,"tp1":"it","vl1":"Equip001001","cn1":1,"tp2":"it","vl2":"Equip002001","cn2":1,"key":625}</v>
      </c>
      <c r="Y92">
        <f t="shared" ca="1" si="49"/>
        <v>106</v>
      </c>
      <c r="Z92">
        <f t="shared" ca="1" si="50"/>
        <v>7490</v>
      </c>
      <c r="AA92">
        <f t="shared" ca="1" si="51"/>
        <v>0</v>
      </c>
      <c r="AB9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</v>
      </c>
      <c r="AC92">
        <f t="shared" ca="1" si="53"/>
        <v>0</v>
      </c>
    </row>
    <row r="93" spans="1:29">
      <c r="A93">
        <f t="shared" si="38"/>
        <v>4</v>
      </c>
      <c r="B93" t="str">
        <f>VLOOKUP(A93,BossBattleTable!$A:$C,MATCH(BossBattleTable!$C$1,BossBattleTable!$A$1:$C$1,0),0)</f>
        <v>CuteUniq</v>
      </c>
      <c r="C93">
        <f t="shared" ca="1" si="39"/>
        <v>2</v>
      </c>
      <c r="D93">
        <f t="shared" si="36"/>
        <v>4</v>
      </c>
      <c r="E93">
        <f t="shared" ca="1" si="37"/>
        <v>2</v>
      </c>
      <c r="F93" t="str">
        <f t="shared" ca="1" si="54"/>
        <v>cu</v>
      </c>
      <c r="G93" t="s">
        <v>402</v>
      </c>
      <c r="H93" t="s">
        <v>191</v>
      </c>
      <c r="I93">
        <v>30</v>
      </c>
      <c r="J93" t="str">
        <f t="shared" si="55"/>
        <v>에너지너무많음</v>
      </c>
      <c r="K93" t="str">
        <f t="shared" ca="1" si="56"/>
        <v>cu</v>
      </c>
      <c r="L93" t="s">
        <v>402</v>
      </c>
      <c r="M93" t="s">
        <v>375</v>
      </c>
      <c r="N93">
        <v>5000</v>
      </c>
      <c r="O93">
        <v>340</v>
      </c>
      <c r="P93">
        <f t="shared" si="40"/>
        <v>340</v>
      </c>
      <c r="Q93" t="str">
        <f t="shared" ca="1" si="42"/>
        <v>cu</v>
      </c>
      <c r="R93" t="str">
        <f t="shared" si="43"/>
        <v>EN</v>
      </c>
      <c r="S93">
        <f t="shared" si="44"/>
        <v>30</v>
      </c>
      <c r="T93" t="str">
        <f t="shared" ca="1" si="45"/>
        <v>cu</v>
      </c>
      <c r="U93" t="str">
        <f t="shared" si="46"/>
        <v>GO</v>
      </c>
      <c r="V93">
        <f t="shared" si="47"/>
        <v>5000</v>
      </c>
      <c r="W9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</v>
      </c>
      <c r="X93" t="str">
        <f t="shared" ca="1" si="41"/>
        <v>{"num":4,"diff":2,"tp1":"cu","vl1":"EN","cn1":30,"tp2":"cu","vl2":"GO","cn2":5000,"key":340}</v>
      </c>
      <c r="Y93">
        <f t="shared" ca="1" si="49"/>
        <v>92</v>
      </c>
      <c r="Z93">
        <f t="shared" ca="1" si="50"/>
        <v>7583</v>
      </c>
      <c r="AA93">
        <f t="shared" ca="1" si="51"/>
        <v>0</v>
      </c>
      <c r="AB9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</v>
      </c>
      <c r="AC93">
        <f t="shared" ca="1" si="53"/>
        <v>0</v>
      </c>
    </row>
    <row r="94" spans="1:29">
      <c r="A94">
        <f t="shared" si="38"/>
        <v>4</v>
      </c>
      <c r="B94" t="str">
        <f>VLOOKUP(A94,BossBattleTable!$A:$C,MATCH(BossBattleTable!$C$1,BossBattleTable!$A$1:$C$1,0),0)</f>
        <v>CuteUniq</v>
      </c>
      <c r="C94">
        <f t="shared" ca="1" si="39"/>
        <v>3</v>
      </c>
      <c r="D94">
        <f t="shared" si="36"/>
        <v>4</v>
      </c>
      <c r="E94">
        <f t="shared" ca="1" si="37"/>
        <v>3</v>
      </c>
      <c r="F94" t="str">
        <f t="shared" ca="1" si="54"/>
        <v>it</v>
      </c>
      <c r="G94" t="s">
        <v>412</v>
      </c>
      <c r="H94" t="s">
        <v>415</v>
      </c>
      <c r="I94">
        <v>1</v>
      </c>
      <c r="J94" t="str">
        <f t="shared" si="55"/>
        <v/>
      </c>
      <c r="K94" t="str">
        <f t="shared" ca="1" si="56"/>
        <v/>
      </c>
      <c r="O94">
        <v>472</v>
      </c>
      <c r="P94">
        <f t="shared" si="40"/>
        <v>472</v>
      </c>
      <c r="Q94" t="str">
        <f t="shared" ca="1" si="42"/>
        <v>it</v>
      </c>
      <c r="R94" t="str">
        <f t="shared" si="43"/>
        <v>Equip000001</v>
      </c>
      <c r="S94">
        <f t="shared" si="44"/>
        <v>1</v>
      </c>
      <c r="T94" t="str">
        <f t="shared" ca="1" si="45"/>
        <v/>
      </c>
      <c r="U94" t="str">
        <f t="shared" si="46"/>
        <v/>
      </c>
      <c r="V94" t="str">
        <f t="shared" si="47"/>
        <v/>
      </c>
      <c r="W9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</v>
      </c>
      <c r="X94" t="str">
        <f t="shared" ca="1" si="41"/>
        <v>{"num":4,"diff":3,"tp1":"it","vl1":"Equip000001","cn1":1,"key":472}</v>
      </c>
      <c r="Y94">
        <f t="shared" ca="1" si="49"/>
        <v>67</v>
      </c>
      <c r="Z94">
        <f t="shared" ca="1" si="50"/>
        <v>7651</v>
      </c>
      <c r="AA94">
        <f t="shared" ca="1" si="51"/>
        <v>0</v>
      </c>
      <c r="AB9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</v>
      </c>
      <c r="AC94">
        <f t="shared" ca="1" si="53"/>
        <v>0</v>
      </c>
    </row>
    <row r="95" spans="1:29">
      <c r="A95">
        <f t="shared" si="38"/>
        <v>4</v>
      </c>
      <c r="B95" t="str">
        <f>VLOOKUP(A95,BossBattleTable!$A:$C,MATCH(BossBattleTable!$C$1,BossBattleTable!$A$1:$C$1,0),0)</f>
        <v>CuteUniq</v>
      </c>
      <c r="C95">
        <f t="shared" ca="1" si="39"/>
        <v>4</v>
      </c>
      <c r="D95">
        <f t="shared" si="36"/>
        <v>4</v>
      </c>
      <c r="E95">
        <f t="shared" ca="1" si="37"/>
        <v>4</v>
      </c>
      <c r="F95" t="str">
        <f t="shared" ca="1" si="54"/>
        <v>cu</v>
      </c>
      <c r="G95" t="s">
        <v>402</v>
      </c>
      <c r="H95" t="s">
        <v>108</v>
      </c>
      <c r="I95">
        <v>5</v>
      </c>
      <c r="J95" t="str">
        <f t="shared" si="55"/>
        <v/>
      </c>
      <c r="K95" t="str">
        <f t="shared" ca="1" si="56"/>
        <v/>
      </c>
      <c r="O95">
        <v>666</v>
      </c>
      <c r="P95">
        <f t="shared" si="40"/>
        <v>666</v>
      </c>
      <c r="Q95" t="str">
        <f t="shared" ca="1" si="42"/>
        <v>cu</v>
      </c>
      <c r="R95" t="str">
        <f t="shared" si="43"/>
        <v>DI</v>
      </c>
      <c r="S95">
        <f t="shared" si="44"/>
        <v>5</v>
      </c>
      <c r="T95" t="str">
        <f t="shared" ca="1" si="45"/>
        <v/>
      </c>
      <c r="U95" t="str">
        <f t="shared" si="46"/>
        <v/>
      </c>
      <c r="V95" t="str">
        <f t="shared" si="47"/>
        <v/>
      </c>
      <c r="W9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</v>
      </c>
      <c r="X95" t="str">
        <f t="shared" ca="1" si="41"/>
        <v>{"num":4,"diff":4,"tp1":"cu","vl1":"DI","cn1":5,"key":666}</v>
      </c>
      <c r="Y95">
        <f t="shared" ca="1" si="49"/>
        <v>58</v>
      </c>
      <c r="Z95">
        <f t="shared" ca="1" si="50"/>
        <v>7710</v>
      </c>
      <c r="AA95">
        <f t="shared" ca="1" si="51"/>
        <v>0</v>
      </c>
      <c r="AB9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</v>
      </c>
      <c r="AC95">
        <f t="shared" ca="1" si="53"/>
        <v>0</v>
      </c>
    </row>
    <row r="96" spans="1:29">
      <c r="A96">
        <f t="shared" si="38"/>
        <v>4</v>
      </c>
      <c r="B96" t="str">
        <f>VLOOKUP(A96,BossBattleTable!$A:$C,MATCH(BossBattleTable!$C$1,BossBattleTable!$A$1:$C$1,0),0)</f>
        <v>CuteUniq</v>
      </c>
      <c r="C96">
        <f t="shared" ca="1" si="39"/>
        <v>5</v>
      </c>
      <c r="D96">
        <f t="shared" ref="D96:D159" si="57">A96</f>
        <v>4</v>
      </c>
      <c r="E96">
        <f t="shared" ref="E96:E159" ca="1" si="58">C96</f>
        <v>5</v>
      </c>
      <c r="F96" t="str">
        <f t="shared" ca="1" si="54"/>
        <v>it</v>
      </c>
      <c r="G96" t="s">
        <v>412</v>
      </c>
      <c r="H96" t="s">
        <v>416</v>
      </c>
      <c r="I96">
        <v>1</v>
      </c>
      <c r="J96" t="str">
        <f t="shared" si="55"/>
        <v/>
      </c>
      <c r="K96" t="str">
        <f t="shared" ca="1" si="56"/>
        <v>it</v>
      </c>
      <c r="L96" t="s">
        <v>412</v>
      </c>
      <c r="M96" t="s">
        <v>417</v>
      </c>
      <c r="N96">
        <v>1</v>
      </c>
      <c r="O96">
        <v>940</v>
      </c>
      <c r="P96">
        <f t="shared" si="40"/>
        <v>940</v>
      </c>
      <c r="Q96" t="str">
        <f t="shared" ca="1" si="42"/>
        <v>it</v>
      </c>
      <c r="R96" t="str">
        <f t="shared" si="43"/>
        <v>Equip001001</v>
      </c>
      <c r="S96">
        <f t="shared" si="44"/>
        <v>1</v>
      </c>
      <c r="T96" t="str">
        <f t="shared" ca="1" si="45"/>
        <v>it</v>
      </c>
      <c r="U96" t="str">
        <f t="shared" si="46"/>
        <v>Equip002001</v>
      </c>
      <c r="V96">
        <f t="shared" si="47"/>
        <v>1</v>
      </c>
      <c r="W9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</v>
      </c>
      <c r="X96" t="str">
        <f t="shared" ca="1" si="41"/>
        <v>{"num":4,"diff":5,"tp1":"it","vl1":"Equip001001","cn1":1,"tp2":"it","vl2":"Equip002001","cn2":1,"key":940}</v>
      </c>
      <c r="Y96">
        <f t="shared" ca="1" si="49"/>
        <v>106</v>
      </c>
      <c r="Z96">
        <f t="shared" ca="1" si="50"/>
        <v>7817</v>
      </c>
      <c r="AA96">
        <f t="shared" ca="1" si="51"/>
        <v>0</v>
      </c>
      <c r="AB9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</v>
      </c>
      <c r="AC96">
        <f t="shared" ca="1" si="53"/>
        <v>0</v>
      </c>
    </row>
    <row r="97" spans="1:29">
      <c r="A97">
        <f t="shared" ref="A97:A160" si="59">A67+1</f>
        <v>4</v>
      </c>
      <c r="B97" t="str">
        <f>VLOOKUP(A97,BossBattleTable!$A:$C,MATCH(BossBattleTable!$C$1,BossBattleTable!$A$1:$C$1,0),0)</f>
        <v>CuteUniq</v>
      </c>
      <c r="C97">
        <f t="shared" ca="1" si="39"/>
        <v>6</v>
      </c>
      <c r="D97">
        <f t="shared" si="57"/>
        <v>4</v>
      </c>
      <c r="E97">
        <f t="shared" ca="1" si="58"/>
        <v>6</v>
      </c>
      <c r="F97" t="str">
        <f t="shared" ca="1" si="54"/>
        <v>cu</v>
      </c>
      <c r="G97" t="s">
        <v>402</v>
      </c>
      <c r="H97" t="s">
        <v>191</v>
      </c>
      <c r="I97">
        <v>30</v>
      </c>
      <c r="J97" t="str">
        <f t="shared" si="55"/>
        <v>에너지너무많음</v>
      </c>
      <c r="K97" t="str">
        <f t="shared" ca="1" si="56"/>
        <v>cu</v>
      </c>
      <c r="L97" t="s">
        <v>402</v>
      </c>
      <c r="M97" t="s">
        <v>375</v>
      </c>
      <c r="N97">
        <v>5000</v>
      </c>
      <c r="O97">
        <v>223</v>
      </c>
      <c r="P97">
        <f t="shared" si="40"/>
        <v>223</v>
      </c>
      <c r="Q97" t="str">
        <f t="shared" ca="1" si="42"/>
        <v>cu</v>
      </c>
      <c r="R97" t="str">
        <f t="shared" si="43"/>
        <v>EN</v>
      </c>
      <c r="S97">
        <f t="shared" si="44"/>
        <v>30</v>
      </c>
      <c r="T97" t="str">
        <f t="shared" ca="1" si="45"/>
        <v>cu</v>
      </c>
      <c r="U97" t="str">
        <f t="shared" si="46"/>
        <v>GO</v>
      </c>
      <c r="V97">
        <f t="shared" si="47"/>
        <v>5000</v>
      </c>
      <c r="W9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</v>
      </c>
      <c r="X97" t="str">
        <f t="shared" ca="1" si="41"/>
        <v>{"num":4,"diff":6,"tp1":"cu","vl1":"EN","cn1":30,"tp2":"cu","vl2":"GO","cn2":5000,"key":223}</v>
      </c>
      <c r="Y97">
        <f t="shared" ca="1" si="49"/>
        <v>92</v>
      </c>
      <c r="Z97">
        <f t="shared" ca="1" si="50"/>
        <v>7910</v>
      </c>
      <c r="AA97">
        <f t="shared" ca="1" si="51"/>
        <v>0</v>
      </c>
      <c r="AB9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</v>
      </c>
      <c r="AC97">
        <f t="shared" ca="1" si="53"/>
        <v>0</v>
      </c>
    </row>
    <row r="98" spans="1:29">
      <c r="A98">
        <f t="shared" si="59"/>
        <v>4</v>
      </c>
      <c r="B98" t="str">
        <f>VLOOKUP(A98,BossBattleTable!$A:$C,MATCH(BossBattleTable!$C$1,BossBattleTable!$A$1:$C$1,0),0)</f>
        <v>CuteUniq</v>
      </c>
      <c r="C98">
        <f t="shared" ca="1" si="39"/>
        <v>7</v>
      </c>
      <c r="D98">
        <f t="shared" si="57"/>
        <v>4</v>
      </c>
      <c r="E98">
        <f t="shared" ca="1" si="58"/>
        <v>7</v>
      </c>
      <c r="F98" t="str">
        <f t="shared" ca="1" si="54"/>
        <v>it</v>
      </c>
      <c r="G98" t="s">
        <v>412</v>
      </c>
      <c r="H98" t="s">
        <v>415</v>
      </c>
      <c r="I98">
        <v>1</v>
      </c>
      <c r="J98" t="str">
        <f t="shared" si="55"/>
        <v/>
      </c>
      <c r="K98" t="str">
        <f t="shared" ca="1" si="56"/>
        <v/>
      </c>
      <c r="O98">
        <v>756</v>
      </c>
      <c r="P98">
        <f t="shared" si="40"/>
        <v>756</v>
      </c>
      <c r="Q98" t="str">
        <f t="shared" ca="1" si="42"/>
        <v>it</v>
      </c>
      <c r="R98" t="str">
        <f t="shared" si="43"/>
        <v>Equip000001</v>
      </c>
      <c r="S98">
        <f t="shared" si="44"/>
        <v>1</v>
      </c>
      <c r="T98" t="str">
        <f t="shared" ca="1" si="45"/>
        <v/>
      </c>
      <c r="U98" t="str">
        <f t="shared" si="46"/>
        <v/>
      </c>
      <c r="V98" t="str">
        <f t="shared" si="47"/>
        <v/>
      </c>
      <c r="W9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</v>
      </c>
      <c r="X98" t="str">
        <f t="shared" ca="1" si="41"/>
        <v>{"num":4,"diff":7,"tp1":"it","vl1":"Equip000001","cn1":1,"key":756}</v>
      </c>
      <c r="Y98">
        <f t="shared" ca="1" si="49"/>
        <v>67</v>
      </c>
      <c r="Z98">
        <f t="shared" ca="1" si="50"/>
        <v>7978</v>
      </c>
      <c r="AA98">
        <f t="shared" ca="1" si="51"/>
        <v>0</v>
      </c>
      <c r="AB9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</v>
      </c>
      <c r="AC98">
        <f t="shared" ca="1" si="53"/>
        <v>0</v>
      </c>
    </row>
    <row r="99" spans="1:29">
      <c r="A99">
        <f t="shared" si="59"/>
        <v>4</v>
      </c>
      <c r="B99" t="str">
        <f>VLOOKUP(A99,BossBattleTable!$A:$C,MATCH(BossBattleTable!$C$1,BossBattleTable!$A$1:$C$1,0),0)</f>
        <v>CuteUniq</v>
      </c>
      <c r="C99">
        <f t="shared" ca="1" si="39"/>
        <v>8</v>
      </c>
      <c r="D99">
        <f t="shared" si="57"/>
        <v>4</v>
      </c>
      <c r="E99">
        <f t="shared" ca="1" si="58"/>
        <v>8</v>
      </c>
      <c r="F99" t="str">
        <f t="shared" ca="1" si="54"/>
        <v>cu</v>
      </c>
      <c r="G99" t="s">
        <v>402</v>
      </c>
      <c r="H99" t="s">
        <v>108</v>
      </c>
      <c r="I99">
        <v>5</v>
      </c>
      <c r="J99" t="str">
        <f t="shared" si="55"/>
        <v/>
      </c>
      <c r="K99" t="str">
        <f t="shared" ca="1" si="56"/>
        <v/>
      </c>
      <c r="O99">
        <v>331</v>
      </c>
      <c r="P99">
        <f t="shared" si="40"/>
        <v>331</v>
      </c>
      <c r="Q99" t="str">
        <f t="shared" ca="1" si="42"/>
        <v>cu</v>
      </c>
      <c r="R99" t="str">
        <f t="shared" si="43"/>
        <v>DI</v>
      </c>
      <c r="S99">
        <f t="shared" si="44"/>
        <v>5</v>
      </c>
      <c r="T99" t="str">
        <f t="shared" ca="1" si="45"/>
        <v/>
      </c>
      <c r="U99" t="str">
        <f t="shared" si="46"/>
        <v/>
      </c>
      <c r="V99" t="str">
        <f t="shared" si="47"/>
        <v/>
      </c>
      <c r="W9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</v>
      </c>
      <c r="X99" t="str">
        <f t="shared" ca="1" si="41"/>
        <v>{"num":4,"diff":8,"tp1":"cu","vl1":"DI","cn1":5,"key":331}</v>
      </c>
      <c r="Y99">
        <f t="shared" ca="1" si="49"/>
        <v>58</v>
      </c>
      <c r="Z99">
        <f t="shared" ca="1" si="50"/>
        <v>8037</v>
      </c>
      <c r="AA99">
        <f t="shared" ca="1" si="51"/>
        <v>0</v>
      </c>
      <c r="AB9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</v>
      </c>
      <c r="AC99">
        <f t="shared" ca="1" si="53"/>
        <v>0</v>
      </c>
    </row>
    <row r="100" spans="1:29">
      <c r="A100">
        <f t="shared" si="59"/>
        <v>4</v>
      </c>
      <c r="B100" t="str">
        <f>VLOOKUP(A100,BossBattleTable!$A:$C,MATCH(BossBattleTable!$C$1,BossBattleTable!$A$1:$C$1,0),0)</f>
        <v>CuteUniq</v>
      </c>
      <c r="C100">
        <f t="shared" ca="1" si="39"/>
        <v>9</v>
      </c>
      <c r="D100">
        <f t="shared" si="57"/>
        <v>4</v>
      </c>
      <c r="E100">
        <f t="shared" ca="1" si="58"/>
        <v>9</v>
      </c>
      <c r="F100" t="str">
        <f t="shared" ca="1" si="54"/>
        <v>it</v>
      </c>
      <c r="G100" t="s">
        <v>412</v>
      </c>
      <c r="H100" t="s">
        <v>416</v>
      </c>
      <c r="I100">
        <v>1</v>
      </c>
      <c r="J100" t="str">
        <f t="shared" si="55"/>
        <v/>
      </c>
      <c r="K100" t="str">
        <f t="shared" ca="1" si="56"/>
        <v>it</v>
      </c>
      <c r="L100" t="s">
        <v>412</v>
      </c>
      <c r="M100" t="s">
        <v>417</v>
      </c>
      <c r="N100">
        <v>1</v>
      </c>
      <c r="O100">
        <v>830</v>
      </c>
      <c r="P100">
        <f t="shared" si="40"/>
        <v>830</v>
      </c>
      <c r="Q100" t="str">
        <f t="shared" ca="1" si="42"/>
        <v>it</v>
      </c>
      <c r="R100" t="str">
        <f t="shared" si="43"/>
        <v>Equip001001</v>
      </c>
      <c r="S100">
        <f t="shared" si="44"/>
        <v>1</v>
      </c>
      <c r="T100" t="str">
        <f t="shared" ca="1" si="45"/>
        <v>it</v>
      </c>
      <c r="U100" t="str">
        <f t="shared" si="46"/>
        <v>Equip002001</v>
      </c>
      <c r="V100">
        <f t="shared" si="47"/>
        <v>1</v>
      </c>
      <c r="W10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</v>
      </c>
      <c r="X100" t="str">
        <f t="shared" ca="1" si="41"/>
        <v>{"num":4,"diff":9,"tp1":"it","vl1":"Equip001001","cn1":1,"tp2":"it","vl2":"Equip002001","cn2":1,"key":830}</v>
      </c>
      <c r="Y100">
        <f t="shared" ca="1" si="49"/>
        <v>106</v>
      </c>
      <c r="Z100">
        <f t="shared" ca="1" si="50"/>
        <v>8144</v>
      </c>
      <c r="AA100">
        <f t="shared" ca="1" si="51"/>
        <v>0</v>
      </c>
      <c r="AB10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</v>
      </c>
      <c r="AC100">
        <f t="shared" ca="1" si="53"/>
        <v>0</v>
      </c>
    </row>
    <row r="101" spans="1:29">
      <c r="A101">
        <f t="shared" si="59"/>
        <v>4</v>
      </c>
      <c r="B101" t="str">
        <f>VLOOKUP(A101,BossBattleTable!$A:$C,MATCH(BossBattleTable!$C$1,BossBattleTable!$A$1:$C$1,0),0)</f>
        <v>CuteUniq</v>
      </c>
      <c r="C101">
        <f t="shared" ca="1" si="39"/>
        <v>10</v>
      </c>
      <c r="D101">
        <f t="shared" si="57"/>
        <v>4</v>
      </c>
      <c r="E101">
        <f t="shared" ca="1" si="58"/>
        <v>10</v>
      </c>
      <c r="F101" t="str">
        <f t="shared" ca="1" si="54"/>
        <v>cu</v>
      </c>
      <c r="G101" t="s">
        <v>402</v>
      </c>
      <c r="H101" t="s">
        <v>191</v>
      </c>
      <c r="I101">
        <v>30</v>
      </c>
      <c r="J101" t="str">
        <f t="shared" si="55"/>
        <v>에너지너무많음</v>
      </c>
      <c r="K101" t="str">
        <f t="shared" ca="1" si="56"/>
        <v>cu</v>
      </c>
      <c r="L101" t="s">
        <v>402</v>
      </c>
      <c r="M101" t="s">
        <v>375</v>
      </c>
      <c r="N101">
        <v>5000</v>
      </c>
      <c r="O101">
        <v>762</v>
      </c>
      <c r="P101">
        <f t="shared" si="40"/>
        <v>762</v>
      </c>
      <c r="Q101" t="str">
        <f t="shared" ca="1" si="42"/>
        <v>cu</v>
      </c>
      <c r="R101" t="str">
        <f t="shared" si="43"/>
        <v>EN</v>
      </c>
      <c r="S101">
        <f t="shared" si="44"/>
        <v>30</v>
      </c>
      <c r="T101" t="str">
        <f t="shared" ca="1" si="45"/>
        <v>cu</v>
      </c>
      <c r="U101" t="str">
        <f t="shared" si="46"/>
        <v>GO</v>
      </c>
      <c r="V101">
        <f t="shared" si="47"/>
        <v>5000</v>
      </c>
      <c r="W10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</v>
      </c>
      <c r="X101" t="str">
        <f t="shared" ca="1" si="41"/>
        <v>{"num":4,"diff":10,"tp1":"cu","vl1":"EN","cn1":30,"tp2":"cu","vl2":"GO","cn2":5000,"key":762}</v>
      </c>
      <c r="Y101">
        <f t="shared" ca="1" si="49"/>
        <v>93</v>
      </c>
      <c r="Z101">
        <f t="shared" ca="1" si="50"/>
        <v>8238</v>
      </c>
      <c r="AA101">
        <f t="shared" ca="1" si="51"/>
        <v>0</v>
      </c>
      <c r="AB10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</v>
      </c>
      <c r="AC101">
        <f t="shared" ca="1" si="53"/>
        <v>0</v>
      </c>
    </row>
    <row r="102" spans="1:29">
      <c r="A102">
        <f t="shared" si="59"/>
        <v>4</v>
      </c>
      <c r="B102" t="str">
        <f>VLOOKUP(A102,BossBattleTable!$A:$C,MATCH(BossBattleTable!$C$1,BossBattleTable!$A$1:$C$1,0),0)</f>
        <v>CuteUniq</v>
      </c>
      <c r="C102">
        <f t="shared" ca="1" si="39"/>
        <v>11</v>
      </c>
      <c r="D102">
        <f t="shared" si="57"/>
        <v>4</v>
      </c>
      <c r="E102">
        <f t="shared" ca="1" si="58"/>
        <v>11</v>
      </c>
      <c r="F102" t="str">
        <f t="shared" ca="1" si="54"/>
        <v>it</v>
      </c>
      <c r="G102" t="s">
        <v>412</v>
      </c>
      <c r="H102" t="s">
        <v>415</v>
      </c>
      <c r="I102">
        <v>1</v>
      </c>
      <c r="J102" t="str">
        <f t="shared" si="55"/>
        <v/>
      </c>
      <c r="K102" t="str">
        <f t="shared" ca="1" si="56"/>
        <v/>
      </c>
      <c r="O102">
        <v>638</v>
      </c>
      <c r="P102">
        <f t="shared" si="40"/>
        <v>638</v>
      </c>
      <c r="Q102" t="str">
        <f t="shared" ca="1" si="42"/>
        <v>it</v>
      </c>
      <c r="R102" t="str">
        <f t="shared" si="43"/>
        <v>Equip000001</v>
      </c>
      <c r="S102">
        <f t="shared" si="44"/>
        <v>1</v>
      </c>
      <c r="T102" t="str">
        <f t="shared" ca="1" si="45"/>
        <v/>
      </c>
      <c r="U102" t="str">
        <f t="shared" si="46"/>
        <v/>
      </c>
      <c r="V102" t="str">
        <f t="shared" si="47"/>
        <v/>
      </c>
      <c r="W10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</v>
      </c>
      <c r="X102" t="str">
        <f t="shared" ca="1" si="41"/>
        <v>{"num":4,"diff":11,"tp1":"it","vl1":"Equip000001","cn1":1,"key":638}</v>
      </c>
      <c r="Y102">
        <f t="shared" ca="1" si="49"/>
        <v>68</v>
      </c>
      <c r="Z102">
        <f t="shared" ca="1" si="50"/>
        <v>8307</v>
      </c>
      <c r="AA102">
        <f t="shared" ca="1" si="51"/>
        <v>0</v>
      </c>
      <c r="AB10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</v>
      </c>
      <c r="AC102">
        <f t="shared" ca="1" si="53"/>
        <v>0</v>
      </c>
    </row>
    <row r="103" spans="1:29">
      <c r="A103">
        <f t="shared" si="59"/>
        <v>4</v>
      </c>
      <c r="B103" t="str">
        <f>VLOOKUP(A103,BossBattleTable!$A:$C,MATCH(BossBattleTable!$C$1,BossBattleTable!$A$1:$C$1,0),0)</f>
        <v>CuteUniq</v>
      </c>
      <c r="C103">
        <f t="shared" ca="1" si="39"/>
        <v>12</v>
      </c>
      <c r="D103">
        <f t="shared" si="57"/>
        <v>4</v>
      </c>
      <c r="E103">
        <f t="shared" ca="1" si="58"/>
        <v>12</v>
      </c>
      <c r="F103" t="str">
        <f t="shared" ca="1" si="54"/>
        <v>cu</v>
      </c>
      <c r="G103" t="s">
        <v>402</v>
      </c>
      <c r="H103" t="s">
        <v>108</v>
      </c>
      <c r="I103">
        <v>5</v>
      </c>
      <c r="J103" t="str">
        <f t="shared" si="55"/>
        <v/>
      </c>
      <c r="K103" t="str">
        <f t="shared" ca="1" si="56"/>
        <v/>
      </c>
      <c r="O103">
        <v>592</v>
      </c>
      <c r="P103">
        <f t="shared" si="40"/>
        <v>592</v>
      </c>
      <c r="Q103" t="str">
        <f t="shared" ca="1" si="42"/>
        <v>cu</v>
      </c>
      <c r="R103" t="str">
        <f t="shared" si="43"/>
        <v>DI</v>
      </c>
      <c r="S103">
        <f t="shared" si="44"/>
        <v>5</v>
      </c>
      <c r="T103" t="str">
        <f t="shared" ca="1" si="45"/>
        <v/>
      </c>
      <c r="U103" t="str">
        <f t="shared" si="46"/>
        <v/>
      </c>
      <c r="V103" t="str">
        <f t="shared" si="47"/>
        <v/>
      </c>
      <c r="W10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</v>
      </c>
      <c r="X103" t="str">
        <f t="shared" ca="1" si="41"/>
        <v>{"num":4,"diff":12,"tp1":"cu","vl1":"DI","cn1":5,"key":592}</v>
      </c>
      <c r="Y103">
        <f t="shared" ca="1" si="49"/>
        <v>59</v>
      </c>
      <c r="Z103">
        <f t="shared" ca="1" si="50"/>
        <v>8367</v>
      </c>
      <c r="AA103">
        <f t="shared" ca="1" si="51"/>
        <v>0</v>
      </c>
      <c r="AB10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</v>
      </c>
      <c r="AC103">
        <f t="shared" ca="1" si="53"/>
        <v>0</v>
      </c>
    </row>
    <row r="104" spans="1:29">
      <c r="A104">
        <f t="shared" si="59"/>
        <v>4</v>
      </c>
      <c r="B104" t="str">
        <f>VLOOKUP(A104,BossBattleTable!$A:$C,MATCH(BossBattleTable!$C$1,BossBattleTable!$A$1:$C$1,0),0)</f>
        <v>CuteUniq</v>
      </c>
      <c r="C104">
        <f t="shared" ca="1" si="39"/>
        <v>13</v>
      </c>
      <c r="D104">
        <f t="shared" si="57"/>
        <v>4</v>
      </c>
      <c r="E104">
        <f t="shared" ca="1" si="58"/>
        <v>13</v>
      </c>
      <c r="F104" t="str">
        <f t="shared" ca="1" si="54"/>
        <v>it</v>
      </c>
      <c r="G104" t="s">
        <v>412</v>
      </c>
      <c r="H104" t="s">
        <v>416</v>
      </c>
      <c r="I104">
        <v>1</v>
      </c>
      <c r="J104" t="str">
        <f t="shared" si="55"/>
        <v/>
      </c>
      <c r="K104" t="str">
        <f t="shared" ca="1" si="56"/>
        <v>it</v>
      </c>
      <c r="L104" t="s">
        <v>412</v>
      </c>
      <c r="M104" t="s">
        <v>417</v>
      </c>
      <c r="N104">
        <v>1</v>
      </c>
      <c r="O104">
        <v>335</v>
      </c>
      <c r="P104">
        <f t="shared" si="40"/>
        <v>335</v>
      </c>
      <c r="Q104" t="str">
        <f t="shared" ca="1" si="42"/>
        <v>it</v>
      </c>
      <c r="R104" t="str">
        <f t="shared" si="43"/>
        <v>Equip001001</v>
      </c>
      <c r="S104">
        <f t="shared" si="44"/>
        <v>1</v>
      </c>
      <c r="T104" t="str">
        <f t="shared" ca="1" si="45"/>
        <v>it</v>
      </c>
      <c r="U104" t="str">
        <f t="shared" si="46"/>
        <v>Equip002001</v>
      </c>
      <c r="V104">
        <f t="shared" si="47"/>
        <v>1</v>
      </c>
      <c r="W10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</v>
      </c>
      <c r="X104" t="str">
        <f t="shared" ca="1" si="41"/>
        <v>{"num":4,"diff":13,"tp1":"it","vl1":"Equip001001","cn1":1,"tp2":"it","vl2":"Equip002001","cn2":1,"key":335}</v>
      </c>
      <c r="Y104">
        <f t="shared" ca="1" si="49"/>
        <v>107</v>
      </c>
      <c r="Z104">
        <f t="shared" ca="1" si="50"/>
        <v>8475</v>
      </c>
      <c r="AA104">
        <f t="shared" ca="1" si="51"/>
        <v>0</v>
      </c>
      <c r="AB10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</v>
      </c>
      <c r="AC104">
        <f t="shared" ca="1" si="53"/>
        <v>0</v>
      </c>
    </row>
    <row r="105" spans="1:29">
      <c r="A105">
        <f t="shared" si="59"/>
        <v>4</v>
      </c>
      <c r="B105" t="str">
        <f>VLOOKUP(A105,BossBattleTable!$A:$C,MATCH(BossBattleTable!$C$1,BossBattleTable!$A$1:$C$1,0),0)</f>
        <v>CuteUniq</v>
      </c>
      <c r="C105">
        <f t="shared" ca="1" si="39"/>
        <v>14</v>
      </c>
      <c r="D105">
        <f t="shared" si="57"/>
        <v>4</v>
      </c>
      <c r="E105">
        <f t="shared" ca="1" si="58"/>
        <v>14</v>
      </c>
      <c r="F105" t="str">
        <f t="shared" ca="1" si="54"/>
        <v>cu</v>
      </c>
      <c r="G105" t="s">
        <v>402</v>
      </c>
      <c r="H105" t="s">
        <v>191</v>
      </c>
      <c r="I105">
        <v>30</v>
      </c>
      <c r="J105" t="str">
        <f t="shared" si="55"/>
        <v>에너지너무많음</v>
      </c>
      <c r="K105" t="str">
        <f t="shared" ca="1" si="56"/>
        <v>cu</v>
      </c>
      <c r="L105" t="s">
        <v>402</v>
      </c>
      <c r="M105" t="s">
        <v>375</v>
      </c>
      <c r="N105">
        <v>5000</v>
      </c>
      <c r="O105">
        <v>863</v>
      </c>
      <c r="P105">
        <f t="shared" si="40"/>
        <v>863</v>
      </c>
      <c r="Q105" t="str">
        <f t="shared" ca="1" si="42"/>
        <v>cu</v>
      </c>
      <c r="R105" t="str">
        <f t="shared" si="43"/>
        <v>EN</v>
      </c>
      <c r="S105">
        <f t="shared" si="44"/>
        <v>30</v>
      </c>
      <c r="T105" t="str">
        <f t="shared" ca="1" si="45"/>
        <v>cu</v>
      </c>
      <c r="U105" t="str">
        <f t="shared" si="46"/>
        <v>GO</v>
      </c>
      <c r="V105">
        <f t="shared" si="47"/>
        <v>5000</v>
      </c>
      <c r="W10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</v>
      </c>
      <c r="X105" t="str">
        <f t="shared" ca="1" si="41"/>
        <v>{"num":4,"diff":14,"tp1":"cu","vl1":"EN","cn1":30,"tp2":"cu","vl2":"GO","cn2":5000,"key":863}</v>
      </c>
      <c r="Y105">
        <f t="shared" ca="1" si="49"/>
        <v>93</v>
      </c>
      <c r="Z105">
        <f t="shared" ca="1" si="50"/>
        <v>8569</v>
      </c>
      <c r="AA105">
        <f t="shared" ca="1" si="51"/>
        <v>0</v>
      </c>
      <c r="AB10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</v>
      </c>
      <c r="AC105">
        <f t="shared" ca="1" si="53"/>
        <v>0</v>
      </c>
    </row>
    <row r="106" spans="1:29">
      <c r="A106">
        <f t="shared" si="59"/>
        <v>4</v>
      </c>
      <c r="B106" t="str">
        <f>VLOOKUP(A106,BossBattleTable!$A:$C,MATCH(BossBattleTable!$C$1,BossBattleTable!$A$1:$C$1,0),0)</f>
        <v>CuteUniq</v>
      </c>
      <c r="C106">
        <f t="shared" ca="1" si="39"/>
        <v>15</v>
      </c>
      <c r="D106">
        <f t="shared" si="57"/>
        <v>4</v>
      </c>
      <c r="E106">
        <f t="shared" ca="1" si="58"/>
        <v>15</v>
      </c>
      <c r="F106" t="str">
        <f t="shared" ca="1" si="54"/>
        <v>it</v>
      </c>
      <c r="G106" t="s">
        <v>412</v>
      </c>
      <c r="H106" t="s">
        <v>415</v>
      </c>
      <c r="I106">
        <v>1</v>
      </c>
      <c r="J106" t="str">
        <f t="shared" si="55"/>
        <v/>
      </c>
      <c r="K106" t="str">
        <f t="shared" ca="1" si="56"/>
        <v/>
      </c>
      <c r="O106">
        <v>480</v>
      </c>
      <c r="P106">
        <f t="shared" si="40"/>
        <v>480</v>
      </c>
      <c r="Q106" t="str">
        <f t="shared" ca="1" si="42"/>
        <v>it</v>
      </c>
      <c r="R106" t="str">
        <f t="shared" si="43"/>
        <v>Equip000001</v>
      </c>
      <c r="S106">
        <f t="shared" si="44"/>
        <v>1</v>
      </c>
      <c r="T106" t="str">
        <f t="shared" ca="1" si="45"/>
        <v/>
      </c>
      <c r="U106" t="str">
        <f t="shared" si="46"/>
        <v/>
      </c>
      <c r="V106" t="str">
        <f t="shared" si="47"/>
        <v/>
      </c>
      <c r="W10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</v>
      </c>
      <c r="X106" t="str">
        <f t="shared" ca="1" si="41"/>
        <v>{"num":4,"diff":15,"tp1":"it","vl1":"Equip000001","cn1":1,"key":480}</v>
      </c>
      <c r="Y106">
        <f t="shared" ca="1" si="49"/>
        <v>68</v>
      </c>
      <c r="Z106">
        <f t="shared" ca="1" si="50"/>
        <v>8638</v>
      </c>
      <c r="AA106">
        <f t="shared" ca="1" si="51"/>
        <v>0</v>
      </c>
      <c r="AB10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</v>
      </c>
      <c r="AC106">
        <f t="shared" ca="1" si="53"/>
        <v>0</v>
      </c>
    </row>
    <row r="107" spans="1:29">
      <c r="A107">
        <f t="shared" si="59"/>
        <v>4</v>
      </c>
      <c r="B107" t="str">
        <f>VLOOKUP(A107,BossBattleTable!$A:$C,MATCH(BossBattleTable!$C$1,BossBattleTable!$A$1:$C$1,0),0)</f>
        <v>CuteUniq</v>
      </c>
      <c r="C107">
        <f t="shared" ca="1" si="39"/>
        <v>16</v>
      </c>
      <c r="D107">
        <f t="shared" si="57"/>
        <v>4</v>
      </c>
      <c r="E107">
        <f t="shared" ca="1" si="58"/>
        <v>16</v>
      </c>
      <c r="F107" t="str">
        <f t="shared" ca="1" si="54"/>
        <v>cu</v>
      </c>
      <c r="G107" t="s">
        <v>402</v>
      </c>
      <c r="H107" t="s">
        <v>108</v>
      </c>
      <c r="I107">
        <v>5</v>
      </c>
      <c r="J107" t="str">
        <f t="shared" si="55"/>
        <v/>
      </c>
      <c r="K107" t="str">
        <f t="shared" ca="1" si="56"/>
        <v/>
      </c>
      <c r="O107">
        <v>308</v>
      </c>
      <c r="P107">
        <f t="shared" si="40"/>
        <v>308</v>
      </c>
      <c r="Q107" t="str">
        <f t="shared" ca="1" si="42"/>
        <v>cu</v>
      </c>
      <c r="R107" t="str">
        <f t="shared" si="43"/>
        <v>DI</v>
      </c>
      <c r="S107">
        <f t="shared" si="44"/>
        <v>5</v>
      </c>
      <c r="T107" t="str">
        <f t="shared" ca="1" si="45"/>
        <v/>
      </c>
      <c r="U107" t="str">
        <f t="shared" si="46"/>
        <v/>
      </c>
      <c r="V107" t="str">
        <f t="shared" si="47"/>
        <v/>
      </c>
      <c r="W10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</v>
      </c>
      <c r="X107" t="str">
        <f t="shared" ca="1" si="41"/>
        <v>{"num":4,"diff":16,"tp1":"cu","vl1":"DI","cn1":5,"key":308}</v>
      </c>
      <c r="Y107">
        <f t="shared" ca="1" si="49"/>
        <v>59</v>
      </c>
      <c r="Z107">
        <f t="shared" ca="1" si="50"/>
        <v>8698</v>
      </c>
      <c r="AA107">
        <f t="shared" ca="1" si="51"/>
        <v>0</v>
      </c>
      <c r="AB10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</v>
      </c>
      <c r="AC107">
        <f t="shared" ca="1" si="53"/>
        <v>0</v>
      </c>
    </row>
    <row r="108" spans="1:29">
      <c r="A108">
        <f t="shared" si="59"/>
        <v>4</v>
      </c>
      <c r="B108" t="str">
        <f>VLOOKUP(A108,BossBattleTable!$A:$C,MATCH(BossBattleTable!$C$1,BossBattleTable!$A$1:$C$1,0),0)</f>
        <v>CuteUniq</v>
      </c>
      <c r="C108">
        <f t="shared" ca="1" si="39"/>
        <v>17</v>
      </c>
      <c r="D108">
        <f t="shared" si="57"/>
        <v>4</v>
      </c>
      <c r="E108">
        <f t="shared" ca="1" si="58"/>
        <v>17</v>
      </c>
      <c r="F108" t="str">
        <f t="shared" ca="1" si="54"/>
        <v>it</v>
      </c>
      <c r="G108" t="s">
        <v>412</v>
      </c>
      <c r="H108" t="s">
        <v>416</v>
      </c>
      <c r="I108">
        <v>1</v>
      </c>
      <c r="J108" t="str">
        <f t="shared" si="55"/>
        <v/>
      </c>
      <c r="K108" t="str">
        <f t="shared" ca="1" si="56"/>
        <v>it</v>
      </c>
      <c r="L108" t="s">
        <v>412</v>
      </c>
      <c r="M108" t="s">
        <v>417</v>
      </c>
      <c r="N108">
        <v>1</v>
      </c>
      <c r="O108">
        <v>161</v>
      </c>
      <c r="P108">
        <f t="shared" si="40"/>
        <v>161</v>
      </c>
      <c r="Q108" t="str">
        <f t="shared" ca="1" si="42"/>
        <v>it</v>
      </c>
      <c r="R108" t="str">
        <f t="shared" si="43"/>
        <v>Equip001001</v>
      </c>
      <c r="S108">
        <f t="shared" si="44"/>
        <v>1</v>
      </c>
      <c r="T108" t="str">
        <f t="shared" ca="1" si="45"/>
        <v>it</v>
      </c>
      <c r="U108" t="str">
        <f t="shared" si="46"/>
        <v>Equip002001</v>
      </c>
      <c r="V108">
        <f t="shared" si="47"/>
        <v>1</v>
      </c>
      <c r="W10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</v>
      </c>
      <c r="X108" t="str">
        <f t="shared" ca="1" si="41"/>
        <v>{"num":4,"diff":17,"tp1":"it","vl1":"Equip001001","cn1":1,"tp2":"it","vl2":"Equip002001","cn2":1,"key":161}</v>
      </c>
      <c r="Y108">
        <f t="shared" ca="1" si="49"/>
        <v>107</v>
      </c>
      <c r="Z108">
        <f t="shared" ca="1" si="50"/>
        <v>8806</v>
      </c>
      <c r="AA108">
        <f t="shared" ca="1" si="51"/>
        <v>0</v>
      </c>
      <c r="AB10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</v>
      </c>
      <c r="AC108">
        <f t="shared" ca="1" si="53"/>
        <v>0</v>
      </c>
    </row>
    <row r="109" spans="1:29">
      <c r="A109">
        <f t="shared" si="59"/>
        <v>4</v>
      </c>
      <c r="B109" t="str">
        <f>VLOOKUP(A109,BossBattleTable!$A:$C,MATCH(BossBattleTable!$C$1,BossBattleTable!$A$1:$C$1,0),0)</f>
        <v>CuteUniq</v>
      </c>
      <c r="C109">
        <f t="shared" ca="1" si="39"/>
        <v>18</v>
      </c>
      <c r="D109">
        <f t="shared" si="57"/>
        <v>4</v>
      </c>
      <c r="E109">
        <f t="shared" ca="1" si="58"/>
        <v>18</v>
      </c>
      <c r="F109" t="str">
        <f t="shared" ca="1" si="54"/>
        <v>cu</v>
      </c>
      <c r="G109" t="s">
        <v>402</v>
      </c>
      <c r="H109" t="s">
        <v>191</v>
      </c>
      <c r="I109">
        <v>30</v>
      </c>
      <c r="J109" t="str">
        <f t="shared" si="55"/>
        <v>에너지너무많음</v>
      </c>
      <c r="K109" t="str">
        <f t="shared" ca="1" si="56"/>
        <v>cu</v>
      </c>
      <c r="L109" t="s">
        <v>402</v>
      </c>
      <c r="M109" t="s">
        <v>375</v>
      </c>
      <c r="N109">
        <v>5000</v>
      </c>
      <c r="O109">
        <v>283</v>
      </c>
      <c r="P109">
        <f t="shared" si="40"/>
        <v>283</v>
      </c>
      <c r="Q109" t="str">
        <f t="shared" ca="1" si="42"/>
        <v>cu</v>
      </c>
      <c r="R109" t="str">
        <f t="shared" si="43"/>
        <v>EN</v>
      </c>
      <c r="S109">
        <f t="shared" si="44"/>
        <v>30</v>
      </c>
      <c r="T109" t="str">
        <f t="shared" ca="1" si="45"/>
        <v>cu</v>
      </c>
      <c r="U109" t="str">
        <f t="shared" si="46"/>
        <v>GO</v>
      </c>
      <c r="V109">
        <f t="shared" si="47"/>
        <v>5000</v>
      </c>
      <c r="W10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</v>
      </c>
      <c r="X109" t="str">
        <f t="shared" ca="1" si="41"/>
        <v>{"num":4,"diff":18,"tp1":"cu","vl1":"EN","cn1":30,"tp2":"cu","vl2":"GO","cn2":5000,"key":283}</v>
      </c>
      <c r="Y109">
        <f t="shared" ca="1" si="49"/>
        <v>93</v>
      </c>
      <c r="Z109">
        <f t="shared" ca="1" si="50"/>
        <v>8900</v>
      </c>
      <c r="AA109">
        <f t="shared" ca="1" si="51"/>
        <v>0</v>
      </c>
      <c r="AB10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</v>
      </c>
      <c r="AC109">
        <f t="shared" ca="1" si="53"/>
        <v>0</v>
      </c>
    </row>
    <row r="110" spans="1:29">
      <c r="A110">
        <f t="shared" si="59"/>
        <v>4</v>
      </c>
      <c r="B110" t="str">
        <f>VLOOKUP(A110,BossBattleTable!$A:$C,MATCH(BossBattleTable!$C$1,BossBattleTable!$A$1:$C$1,0),0)</f>
        <v>CuteUniq</v>
      </c>
      <c r="C110">
        <f t="shared" ca="1" si="39"/>
        <v>19</v>
      </c>
      <c r="D110">
        <f t="shared" si="57"/>
        <v>4</v>
      </c>
      <c r="E110">
        <f t="shared" ca="1" si="58"/>
        <v>19</v>
      </c>
      <c r="F110" t="str">
        <f t="shared" ca="1" si="54"/>
        <v>it</v>
      </c>
      <c r="G110" t="s">
        <v>412</v>
      </c>
      <c r="H110" t="s">
        <v>415</v>
      </c>
      <c r="I110">
        <v>1</v>
      </c>
      <c r="J110" t="str">
        <f t="shared" si="55"/>
        <v/>
      </c>
      <c r="K110" t="str">
        <f t="shared" ca="1" si="56"/>
        <v/>
      </c>
      <c r="O110">
        <v>937</v>
      </c>
      <c r="P110">
        <f t="shared" si="40"/>
        <v>937</v>
      </c>
      <c r="Q110" t="str">
        <f t="shared" ca="1" si="42"/>
        <v>it</v>
      </c>
      <c r="R110" t="str">
        <f t="shared" si="43"/>
        <v>Equip000001</v>
      </c>
      <c r="S110">
        <f t="shared" si="44"/>
        <v>1</v>
      </c>
      <c r="T110" t="str">
        <f t="shared" ca="1" si="45"/>
        <v/>
      </c>
      <c r="U110" t="str">
        <f t="shared" si="46"/>
        <v/>
      </c>
      <c r="V110" t="str">
        <f t="shared" si="47"/>
        <v/>
      </c>
      <c r="W11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</v>
      </c>
      <c r="X110" t="str">
        <f t="shared" ca="1" si="41"/>
        <v>{"num":4,"diff":19,"tp1":"it","vl1":"Equip000001","cn1":1,"key":937}</v>
      </c>
      <c r="Y110">
        <f t="shared" ca="1" si="49"/>
        <v>68</v>
      </c>
      <c r="Z110">
        <f t="shared" ca="1" si="50"/>
        <v>8969</v>
      </c>
      <c r="AA110">
        <f t="shared" ca="1" si="51"/>
        <v>0</v>
      </c>
      <c r="AB11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</v>
      </c>
      <c r="AC110">
        <f t="shared" ca="1" si="53"/>
        <v>0</v>
      </c>
    </row>
    <row r="111" spans="1:29">
      <c r="A111">
        <f t="shared" si="59"/>
        <v>4</v>
      </c>
      <c r="B111" t="str">
        <f>VLOOKUP(A111,BossBattleTable!$A:$C,MATCH(BossBattleTable!$C$1,BossBattleTable!$A$1:$C$1,0),0)</f>
        <v>CuteUniq</v>
      </c>
      <c r="C111">
        <f t="shared" ca="1" si="39"/>
        <v>20</v>
      </c>
      <c r="D111">
        <f t="shared" si="57"/>
        <v>4</v>
      </c>
      <c r="E111">
        <f t="shared" ca="1" si="58"/>
        <v>20</v>
      </c>
      <c r="F111" t="str">
        <f t="shared" ca="1" si="54"/>
        <v>cu</v>
      </c>
      <c r="G111" t="s">
        <v>402</v>
      </c>
      <c r="H111" t="s">
        <v>108</v>
      </c>
      <c r="I111">
        <v>5</v>
      </c>
      <c r="J111" t="str">
        <f t="shared" si="55"/>
        <v/>
      </c>
      <c r="K111" t="str">
        <f t="shared" ca="1" si="56"/>
        <v/>
      </c>
      <c r="O111">
        <v>793</v>
      </c>
      <c r="P111">
        <f t="shared" si="40"/>
        <v>793</v>
      </c>
      <c r="Q111" t="str">
        <f t="shared" ca="1" si="42"/>
        <v>cu</v>
      </c>
      <c r="R111" t="str">
        <f t="shared" si="43"/>
        <v>DI</v>
      </c>
      <c r="S111">
        <f t="shared" si="44"/>
        <v>5</v>
      </c>
      <c r="T111" t="str">
        <f t="shared" ca="1" si="45"/>
        <v/>
      </c>
      <c r="U111" t="str">
        <f t="shared" si="46"/>
        <v/>
      </c>
      <c r="V111" t="str">
        <f t="shared" si="47"/>
        <v/>
      </c>
      <c r="W11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</v>
      </c>
      <c r="X111" t="str">
        <f t="shared" ca="1" si="41"/>
        <v>{"num":4,"diff":20,"tp1":"cu","vl1":"DI","cn1":5,"key":793}</v>
      </c>
      <c r="Y111">
        <f t="shared" ca="1" si="49"/>
        <v>59</v>
      </c>
      <c r="Z111">
        <f t="shared" ca="1" si="50"/>
        <v>9029</v>
      </c>
      <c r="AA111">
        <f t="shared" ca="1" si="51"/>
        <v>0</v>
      </c>
      <c r="AB11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</v>
      </c>
      <c r="AC111">
        <f t="shared" ca="1" si="53"/>
        <v>0</v>
      </c>
    </row>
    <row r="112" spans="1:29">
      <c r="A112">
        <f t="shared" si="59"/>
        <v>4</v>
      </c>
      <c r="B112" t="str">
        <f>VLOOKUP(A112,BossBattleTable!$A:$C,MATCH(BossBattleTable!$C$1,BossBattleTable!$A$1:$C$1,0),0)</f>
        <v>CuteUniq</v>
      </c>
      <c r="C112">
        <f t="shared" ca="1" si="39"/>
        <v>21</v>
      </c>
      <c r="D112">
        <f t="shared" si="57"/>
        <v>4</v>
      </c>
      <c r="E112">
        <f t="shared" ca="1" si="58"/>
        <v>21</v>
      </c>
      <c r="F112" t="str">
        <f t="shared" ca="1" si="54"/>
        <v>it</v>
      </c>
      <c r="G112" t="s">
        <v>412</v>
      </c>
      <c r="H112" t="s">
        <v>416</v>
      </c>
      <c r="I112">
        <v>1</v>
      </c>
      <c r="J112" t="str">
        <f t="shared" si="55"/>
        <v/>
      </c>
      <c r="K112" t="str">
        <f t="shared" ca="1" si="56"/>
        <v>it</v>
      </c>
      <c r="L112" t="s">
        <v>412</v>
      </c>
      <c r="M112" t="s">
        <v>417</v>
      </c>
      <c r="N112">
        <v>1</v>
      </c>
      <c r="O112">
        <v>855</v>
      </c>
      <c r="P112">
        <f t="shared" si="40"/>
        <v>855</v>
      </c>
      <c r="Q112" t="str">
        <f t="shared" ca="1" si="42"/>
        <v>it</v>
      </c>
      <c r="R112" t="str">
        <f t="shared" si="43"/>
        <v>Equip001001</v>
      </c>
      <c r="S112">
        <f t="shared" si="44"/>
        <v>1</v>
      </c>
      <c r="T112" t="str">
        <f t="shared" ca="1" si="45"/>
        <v>it</v>
      </c>
      <c r="U112" t="str">
        <f t="shared" si="46"/>
        <v>Equip002001</v>
      </c>
      <c r="V112">
        <f t="shared" si="47"/>
        <v>1</v>
      </c>
      <c r="W11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</v>
      </c>
      <c r="X112" t="str">
        <f t="shared" ca="1" si="41"/>
        <v>{"num":4,"diff":21,"tp1":"it","vl1":"Equip001001","cn1":1,"tp2":"it","vl2":"Equip002001","cn2":1,"key":855}</v>
      </c>
      <c r="Y112">
        <f t="shared" ca="1" si="49"/>
        <v>107</v>
      </c>
      <c r="Z112">
        <f t="shared" ca="1" si="50"/>
        <v>9137</v>
      </c>
      <c r="AA112">
        <f t="shared" ca="1" si="51"/>
        <v>0</v>
      </c>
      <c r="AB11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</v>
      </c>
      <c r="AC112">
        <f t="shared" ca="1" si="53"/>
        <v>0</v>
      </c>
    </row>
    <row r="113" spans="1:29">
      <c r="A113">
        <f t="shared" si="59"/>
        <v>4</v>
      </c>
      <c r="B113" t="str">
        <f>VLOOKUP(A113,BossBattleTable!$A:$C,MATCH(BossBattleTable!$C$1,BossBattleTable!$A$1:$C$1,0),0)</f>
        <v>CuteUniq</v>
      </c>
      <c r="C113">
        <f t="shared" ca="1" si="39"/>
        <v>22</v>
      </c>
      <c r="D113">
        <f t="shared" si="57"/>
        <v>4</v>
      </c>
      <c r="E113">
        <f t="shared" ca="1" si="58"/>
        <v>22</v>
      </c>
      <c r="F113" t="str">
        <f t="shared" ca="1" si="54"/>
        <v>cu</v>
      </c>
      <c r="G113" t="s">
        <v>402</v>
      </c>
      <c r="H113" t="s">
        <v>191</v>
      </c>
      <c r="I113">
        <v>30</v>
      </c>
      <c r="J113" t="str">
        <f t="shared" si="55"/>
        <v>에너지너무많음</v>
      </c>
      <c r="K113" t="str">
        <f t="shared" ca="1" si="56"/>
        <v>cu</v>
      </c>
      <c r="L113" t="s">
        <v>402</v>
      </c>
      <c r="M113" t="s">
        <v>375</v>
      </c>
      <c r="N113">
        <v>5000</v>
      </c>
      <c r="O113">
        <v>830</v>
      </c>
      <c r="P113">
        <f t="shared" si="40"/>
        <v>830</v>
      </c>
      <c r="Q113" t="str">
        <f t="shared" ca="1" si="42"/>
        <v>cu</v>
      </c>
      <c r="R113" t="str">
        <f t="shared" si="43"/>
        <v>EN</v>
      </c>
      <c r="S113">
        <f t="shared" si="44"/>
        <v>30</v>
      </c>
      <c r="T113" t="str">
        <f t="shared" ca="1" si="45"/>
        <v>cu</v>
      </c>
      <c r="U113" t="str">
        <f t="shared" si="46"/>
        <v>GO</v>
      </c>
      <c r="V113">
        <f t="shared" si="47"/>
        <v>5000</v>
      </c>
      <c r="W11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</v>
      </c>
      <c r="X113" t="str">
        <f t="shared" ca="1" si="41"/>
        <v>{"num":4,"diff":22,"tp1":"cu","vl1":"EN","cn1":30,"tp2":"cu","vl2":"GO","cn2":5000,"key":830}</v>
      </c>
      <c r="Y113">
        <f t="shared" ca="1" si="49"/>
        <v>93</v>
      </c>
      <c r="Z113">
        <f t="shared" ca="1" si="50"/>
        <v>9231</v>
      </c>
      <c r="AA113">
        <f t="shared" ca="1" si="51"/>
        <v>0</v>
      </c>
      <c r="AB11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</v>
      </c>
      <c r="AC113">
        <f t="shared" ca="1" si="53"/>
        <v>0</v>
      </c>
    </row>
    <row r="114" spans="1:29">
      <c r="A114">
        <f t="shared" si="59"/>
        <v>4</v>
      </c>
      <c r="B114" t="str">
        <f>VLOOKUP(A114,BossBattleTable!$A:$C,MATCH(BossBattleTable!$C$1,BossBattleTable!$A$1:$C$1,0),0)</f>
        <v>CuteUniq</v>
      </c>
      <c r="C114">
        <f t="shared" ca="1" si="39"/>
        <v>23</v>
      </c>
      <c r="D114">
        <f t="shared" si="57"/>
        <v>4</v>
      </c>
      <c r="E114">
        <f t="shared" ca="1" si="58"/>
        <v>23</v>
      </c>
      <c r="F114" t="str">
        <f t="shared" ca="1" si="54"/>
        <v>it</v>
      </c>
      <c r="G114" t="s">
        <v>412</v>
      </c>
      <c r="H114" t="s">
        <v>415</v>
      </c>
      <c r="I114">
        <v>1</v>
      </c>
      <c r="J114" t="str">
        <f t="shared" si="55"/>
        <v/>
      </c>
      <c r="K114" t="str">
        <f t="shared" ca="1" si="56"/>
        <v/>
      </c>
      <c r="O114">
        <v>119</v>
      </c>
      <c r="P114">
        <f t="shared" si="40"/>
        <v>119</v>
      </c>
      <c r="Q114" t="str">
        <f t="shared" ca="1" si="42"/>
        <v>it</v>
      </c>
      <c r="R114" t="str">
        <f t="shared" si="43"/>
        <v>Equip000001</v>
      </c>
      <c r="S114">
        <f t="shared" si="44"/>
        <v>1</v>
      </c>
      <c r="T114" t="str">
        <f t="shared" ca="1" si="45"/>
        <v/>
      </c>
      <c r="U114" t="str">
        <f t="shared" si="46"/>
        <v/>
      </c>
      <c r="V114" t="str">
        <f t="shared" si="47"/>
        <v/>
      </c>
      <c r="W11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</v>
      </c>
      <c r="X114" t="str">
        <f t="shared" ca="1" si="41"/>
        <v>{"num":4,"diff":23,"tp1":"it","vl1":"Equip000001","cn1":1,"key":119}</v>
      </c>
      <c r="Y114">
        <f t="shared" ca="1" si="49"/>
        <v>68</v>
      </c>
      <c r="Z114">
        <f t="shared" ca="1" si="50"/>
        <v>9300</v>
      </c>
      <c r="AA114">
        <f t="shared" ca="1" si="51"/>
        <v>0</v>
      </c>
      <c r="AB11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</v>
      </c>
      <c r="AC114">
        <f t="shared" ca="1" si="53"/>
        <v>0</v>
      </c>
    </row>
    <row r="115" spans="1:29">
      <c r="A115">
        <f t="shared" si="59"/>
        <v>4</v>
      </c>
      <c r="B115" t="str">
        <f>VLOOKUP(A115,BossBattleTable!$A:$C,MATCH(BossBattleTable!$C$1,BossBattleTable!$A$1:$C$1,0),0)</f>
        <v>CuteUniq</v>
      </c>
      <c r="C115">
        <f t="shared" ca="1" si="39"/>
        <v>24</v>
      </c>
      <c r="D115">
        <f t="shared" si="57"/>
        <v>4</v>
      </c>
      <c r="E115">
        <f t="shared" ca="1" si="58"/>
        <v>24</v>
      </c>
      <c r="F115" t="str">
        <f t="shared" ca="1" si="54"/>
        <v>cu</v>
      </c>
      <c r="G115" t="s">
        <v>402</v>
      </c>
      <c r="H115" t="s">
        <v>108</v>
      </c>
      <c r="I115">
        <v>5</v>
      </c>
      <c r="J115" t="str">
        <f t="shared" si="55"/>
        <v/>
      </c>
      <c r="K115" t="str">
        <f t="shared" ca="1" si="56"/>
        <v/>
      </c>
      <c r="O115">
        <v>995</v>
      </c>
      <c r="P115">
        <f t="shared" si="40"/>
        <v>995</v>
      </c>
      <c r="Q115" t="str">
        <f t="shared" ca="1" si="42"/>
        <v>cu</v>
      </c>
      <c r="R115" t="str">
        <f t="shared" si="43"/>
        <v>DI</v>
      </c>
      <c r="S115">
        <f t="shared" si="44"/>
        <v>5</v>
      </c>
      <c r="T115" t="str">
        <f t="shared" ca="1" si="45"/>
        <v/>
      </c>
      <c r="U115" t="str">
        <f t="shared" si="46"/>
        <v/>
      </c>
      <c r="V115" t="str">
        <f t="shared" si="47"/>
        <v/>
      </c>
      <c r="W11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</v>
      </c>
      <c r="X115" t="str">
        <f t="shared" ca="1" si="41"/>
        <v>{"num":4,"diff":24,"tp1":"cu","vl1":"DI","cn1":5,"key":995}</v>
      </c>
      <c r="Y115">
        <f t="shared" ca="1" si="49"/>
        <v>59</v>
      </c>
      <c r="Z115">
        <f t="shared" ca="1" si="50"/>
        <v>9360</v>
      </c>
      <c r="AA115">
        <f t="shared" ca="1" si="51"/>
        <v>0</v>
      </c>
      <c r="AB11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</v>
      </c>
      <c r="AC115">
        <f t="shared" ca="1" si="53"/>
        <v>0</v>
      </c>
    </row>
    <row r="116" spans="1:29">
      <c r="A116">
        <f t="shared" si="59"/>
        <v>4</v>
      </c>
      <c r="B116" t="str">
        <f>VLOOKUP(A116,BossBattleTable!$A:$C,MATCH(BossBattleTable!$C$1,BossBattleTable!$A$1:$C$1,0),0)</f>
        <v>CuteUniq</v>
      </c>
      <c r="C116">
        <f t="shared" ca="1" si="39"/>
        <v>25</v>
      </c>
      <c r="D116">
        <f t="shared" si="57"/>
        <v>4</v>
      </c>
      <c r="E116">
        <f t="shared" ca="1" si="58"/>
        <v>25</v>
      </c>
      <c r="F116" t="str">
        <f t="shared" ca="1" si="54"/>
        <v>it</v>
      </c>
      <c r="G116" t="s">
        <v>412</v>
      </c>
      <c r="H116" t="s">
        <v>416</v>
      </c>
      <c r="I116">
        <v>1</v>
      </c>
      <c r="J116" t="str">
        <f t="shared" si="55"/>
        <v/>
      </c>
      <c r="K116" t="str">
        <f t="shared" ca="1" si="56"/>
        <v>it</v>
      </c>
      <c r="L116" t="s">
        <v>412</v>
      </c>
      <c r="M116" t="s">
        <v>417</v>
      </c>
      <c r="N116">
        <v>1</v>
      </c>
      <c r="O116">
        <v>728</v>
      </c>
      <c r="P116">
        <f t="shared" si="40"/>
        <v>728</v>
      </c>
      <c r="Q116" t="str">
        <f t="shared" ca="1" si="42"/>
        <v>it</v>
      </c>
      <c r="R116" t="str">
        <f t="shared" si="43"/>
        <v>Equip001001</v>
      </c>
      <c r="S116">
        <f t="shared" si="44"/>
        <v>1</v>
      </c>
      <c r="T116" t="str">
        <f t="shared" ca="1" si="45"/>
        <v>it</v>
      </c>
      <c r="U116" t="str">
        <f t="shared" si="46"/>
        <v>Equip002001</v>
      </c>
      <c r="V116">
        <f t="shared" si="47"/>
        <v>1</v>
      </c>
      <c r="W11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</v>
      </c>
      <c r="X116" t="str">
        <f t="shared" ca="1" si="41"/>
        <v>{"num":4,"diff":25,"tp1":"it","vl1":"Equip001001","cn1":1,"tp2":"it","vl2":"Equip002001","cn2":1,"key":728}</v>
      </c>
      <c r="Y116">
        <f t="shared" ca="1" si="49"/>
        <v>107</v>
      </c>
      <c r="Z116">
        <f t="shared" ca="1" si="50"/>
        <v>9468</v>
      </c>
      <c r="AA116">
        <f t="shared" ca="1" si="51"/>
        <v>0</v>
      </c>
      <c r="AB11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</v>
      </c>
      <c r="AC116">
        <f t="shared" ca="1" si="53"/>
        <v>0</v>
      </c>
    </row>
    <row r="117" spans="1:29">
      <c r="A117">
        <f t="shared" si="59"/>
        <v>4</v>
      </c>
      <c r="B117" t="str">
        <f>VLOOKUP(A117,BossBattleTable!$A:$C,MATCH(BossBattleTable!$C$1,BossBattleTable!$A$1:$C$1,0),0)</f>
        <v>CuteUniq</v>
      </c>
      <c r="C117">
        <f t="shared" ca="1" si="39"/>
        <v>26</v>
      </c>
      <c r="D117">
        <f t="shared" si="57"/>
        <v>4</v>
      </c>
      <c r="E117">
        <f t="shared" ca="1" si="58"/>
        <v>26</v>
      </c>
      <c r="F117" t="str">
        <f t="shared" ca="1" si="54"/>
        <v>cu</v>
      </c>
      <c r="G117" t="s">
        <v>402</v>
      </c>
      <c r="H117" t="s">
        <v>191</v>
      </c>
      <c r="I117">
        <v>30</v>
      </c>
      <c r="J117" t="str">
        <f t="shared" si="55"/>
        <v>에너지너무많음</v>
      </c>
      <c r="K117" t="str">
        <f t="shared" ca="1" si="56"/>
        <v>cu</v>
      </c>
      <c r="L117" t="s">
        <v>402</v>
      </c>
      <c r="M117" t="s">
        <v>375</v>
      </c>
      <c r="N117">
        <v>5000</v>
      </c>
      <c r="O117">
        <v>873</v>
      </c>
      <c r="P117">
        <f t="shared" si="40"/>
        <v>873</v>
      </c>
      <c r="Q117" t="str">
        <f t="shared" ca="1" si="42"/>
        <v>cu</v>
      </c>
      <c r="R117" t="str">
        <f t="shared" si="43"/>
        <v>EN</v>
      </c>
      <c r="S117">
        <f t="shared" si="44"/>
        <v>30</v>
      </c>
      <c r="T117" t="str">
        <f t="shared" ca="1" si="45"/>
        <v>cu</v>
      </c>
      <c r="U117" t="str">
        <f t="shared" si="46"/>
        <v>GO</v>
      </c>
      <c r="V117">
        <f t="shared" si="47"/>
        <v>5000</v>
      </c>
      <c r="W11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</v>
      </c>
      <c r="X117" t="str">
        <f t="shared" ca="1" si="41"/>
        <v>{"num":4,"diff":26,"tp1":"cu","vl1":"EN","cn1":30,"tp2":"cu","vl2":"GO","cn2":5000,"key":873}</v>
      </c>
      <c r="Y117">
        <f t="shared" ca="1" si="49"/>
        <v>93</v>
      </c>
      <c r="Z117">
        <f t="shared" ca="1" si="50"/>
        <v>9562</v>
      </c>
      <c r="AA117">
        <f t="shared" ca="1" si="51"/>
        <v>0</v>
      </c>
      <c r="AB11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</v>
      </c>
      <c r="AC117">
        <f t="shared" ca="1" si="53"/>
        <v>0</v>
      </c>
    </row>
    <row r="118" spans="1:29">
      <c r="A118">
        <f t="shared" si="59"/>
        <v>4</v>
      </c>
      <c r="B118" t="str">
        <f>VLOOKUP(A118,BossBattleTable!$A:$C,MATCH(BossBattleTable!$C$1,BossBattleTable!$A$1:$C$1,0),0)</f>
        <v>CuteUniq</v>
      </c>
      <c r="C118">
        <f t="shared" ca="1" si="39"/>
        <v>27</v>
      </c>
      <c r="D118">
        <f t="shared" si="57"/>
        <v>4</v>
      </c>
      <c r="E118">
        <f t="shared" ca="1" si="58"/>
        <v>27</v>
      </c>
      <c r="F118" t="str">
        <f t="shared" ca="1" si="54"/>
        <v>it</v>
      </c>
      <c r="G118" t="s">
        <v>412</v>
      </c>
      <c r="H118" t="s">
        <v>415</v>
      </c>
      <c r="I118">
        <v>1</v>
      </c>
      <c r="J118" t="str">
        <f t="shared" si="55"/>
        <v/>
      </c>
      <c r="K118" t="str">
        <f t="shared" ca="1" si="56"/>
        <v/>
      </c>
      <c r="O118">
        <v>654</v>
      </c>
      <c r="P118">
        <f t="shared" si="40"/>
        <v>654</v>
      </c>
      <c r="Q118" t="str">
        <f t="shared" ca="1" si="42"/>
        <v>it</v>
      </c>
      <c r="R118" t="str">
        <f t="shared" si="43"/>
        <v>Equip000001</v>
      </c>
      <c r="S118">
        <f t="shared" si="44"/>
        <v>1</v>
      </c>
      <c r="T118" t="str">
        <f t="shared" ca="1" si="45"/>
        <v/>
      </c>
      <c r="U118" t="str">
        <f t="shared" si="46"/>
        <v/>
      </c>
      <c r="V118" t="str">
        <f t="shared" si="47"/>
        <v/>
      </c>
      <c r="W11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</v>
      </c>
      <c r="X118" t="str">
        <f t="shared" ca="1" si="41"/>
        <v>{"num":4,"diff":27,"tp1":"it","vl1":"Equip000001","cn1":1,"key":654}</v>
      </c>
      <c r="Y118">
        <f t="shared" ca="1" si="49"/>
        <v>68</v>
      </c>
      <c r="Z118">
        <f t="shared" ca="1" si="50"/>
        <v>9631</v>
      </c>
      <c r="AA118">
        <f t="shared" ca="1" si="51"/>
        <v>0</v>
      </c>
      <c r="AB11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</v>
      </c>
      <c r="AC118">
        <f t="shared" ca="1" si="53"/>
        <v>0</v>
      </c>
    </row>
    <row r="119" spans="1:29">
      <c r="A119">
        <f t="shared" si="59"/>
        <v>4</v>
      </c>
      <c r="B119" t="str">
        <f>VLOOKUP(A119,BossBattleTable!$A:$C,MATCH(BossBattleTable!$C$1,BossBattleTable!$A$1:$C$1,0),0)</f>
        <v>CuteUniq</v>
      </c>
      <c r="C119">
        <f t="shared" ca="1" si="39"/>
        <v>28</v>
      </c>
      <c r="D119">
        <f t="shared" si="57"/>
        <v>4</v>
      </c>
      <c r="E119">
        <f t="shared" ca="1" si="58"/>
        <v>28</v>
      </c>
      <c r="F119" t="str">
        <f t="shared" ca="1" si="54"/>
        <v>cu</v>
      </c>
      <c r="G119" t="s">
        <v>402</v>
      </c>
      <c r="H119" t="s">
        <v>108</v>
      </c>
      <c r="I119">
        <v>5</v>
      </c>
      <c r="J119" t="str">
        <f t="shared" si="55"/>
        <v/>
      </c>
      <c r="K119" t="str">
        <f t="shared" ca="1" si="56"/>
        <v/>
      </c>
      <c r="O119">
        <v>935</v>
      </c>
      <c r="P119">
        <f t="shared" si="40"/>
        <v>935</v>
      </c>
      <c r="Q119" t="str">
        <f t="shared" ca="1" si="42"/>
        <v>cu</v>
      </c>
      <c r="R119" t="str">
        <f t="shared" si="43"/>
        <v>DI</v>
      </c>
      <c r="S119">
        <f t="shared" si="44"/>
        <v>5</v>
      </c>
      <c r="T119" t="str">
        <f t="shared" ca="1" si="45"/>
        <v/>
      </c>
      <c r="U119" t="str">
        <f t="shared" si="46"/>
        <v/>
      </c>
      <c r="V119" t="str">
        <f t="shared" si="47"/>
        <v/>
      </c>
      <c r="W11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</v>
      </c>
      <c r="X119" t="str">
        <f t="shared" ca="1" si="41"/>
        <v>{"num":4,"diff":28,"tp1":"cu","vl1":"DI","cn1":5,"key":935}</v>
      </c>
      <c r="Y119">
        <f t="shared" ca="1" si="49"/>
        <v>59</v>
      </c>
      <c r="Z119">
        <f t="shared" ca="1" si="50"/>
        <v>9691</v>
      </c>
      <c r="AA119">
        <f t="shared" ca="1" si="51"/>
        <v>0</v>
      </c>
      <c r="AB11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</v>
      </c>
      <c r="AC119">
        <f t="shared" ca="1" si="53"/>
        <v>0</v>
      </c>
    </row>
    <row r="120" spans="1:29">
      <c r="A120">
        <f t="shared" si="59"/>
        <v>4</v>
      </c>
      <c r="B120" t="str">
        <f>VLOOKUP(A120,BossBattleTable!$A:$C,MATCH(BossBattleTable!$C$1,BossBattleTable!$A$1:$C$1,0),0)</f>
        <v>CuteUniq</v>
      </c>
      <c r="C120">
        <f t="shared" ca="1" si="39"/>
        <v>29</v>
      </c>
      <c r="D120">
        <f t="shared" si="57"/>
        <v>4</v>
      </c>
      <c r="E120">
        <f t="shared" ca="1" si="58"/>
        <v>29</v>
      </c>
      <c r="F120" t="str">
        <f t="shared" ca="1" si="54"/>
        <v>it</v>
      </c>
      <c r="G120" t="s">
        <v>412</v>
      </c>
      <c r="H120" t="s">
        <v>416</v>
      </c>
      <c r="I120">
        <v>1</v>
      </c>
      <c r="J120" t="str">
        <f t="shared" si="55"/>
        <v/>
      </c>
      <c r="K120" t="str">
        <f t="shared" ca="1" si="56"/>
        <v>it</v>
      </c>
      <c r="L120" t="s">
        <v>412</v>
      </c>
      <c r="M120" t="s">
        <v>417</v>
      </c>
      <c r="N120">
        <v>1</v>
      </c>
      <c r="O120">
        <v>237</v>
      </c>
      <c r="P120">
        <f t="shared" si="40"/>
        <v>237</v>
      </c>
      <c r="Q120" t="str">
        <f t="shared" ca="1" si="42"/>
        <v>it</v>
      </c>
      <c r="R120" t="str">
        <f t="shared" si="43"/>
        <v>Equip001001</v>
      </c>
      <c r="S120">
        <f t="shared" si="44"/>
        <v>1</v>
      </c>
      <c r="T120" t="str">
        <f t="shared" ca="1" si="45"/>
        <v>it</v>
      </c>
      <c r="U120" t="str">
        <f t="shared" si="46"/>
        <v>Equip002001</v>
      </c>
      <c r="V120">
        <f t="shared" si="47"/>
        <v>1</v>
      </c>
      <c r="W12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</v>
      </c>
      <c r="X120" t="str">
        <f t="shared" ca="1" si="41"/>
        <v>{"num":4,"diff":29,"tp1":"it","vl1":"Equip001001","cn1":1,"tp2":"it","vl2":"Equip002001","cn2":1,"key":237}</v>
      </c>
      <c r="Y120">
        <f t="shared" ca="1" si="49"/>
        <v>107</v>
      </c>
      <c r="Z120">
        <f t="shared" ca="1" si="50"/>
        <v>9799</v>
      </c>
      <c r="AA120">
        <f t="shared" ca="1" si="51"/>
        <v>0</v>
      </c>
      <c r="AB12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</v>
      </c>
      <c r="AC120">
        <f t="shared" ca="1" si="53"/>
        <v>0</v>
      </c>
    </row>
    <row r="121" spans="1:29">
      <c r="A121">
        <f t="shared" si="59"/>
        <v>4</v>
      </c>
      <c r="B121" t="str">
        <f>VLOOKUP(A121,BossBattleTable!$A:$C,MATCH(BossBattleTable!$C$1,BossBattleTable!$A$1:$C$1,0),0)</f>
        <v>CuteUniq</v>
      </c>
      <c r="C121">
        <f t="shared" ca="1" si="39"/>
        <v>30</v>
      </c>
      <c r="D121">
        <f t="shared" si="57"/>
        <v>4</v>
      </c>
      <c r="E121">
        <f t="shared" ca="1" si="58"/>
        <v>30</v>
      </c>
      <c r="F121" t="str">
        <f t="shared" ca="1" si="54"/>
        <v>cu</v>
      </c>
      <c r="G121" t="s">
        <v>402</v>
      </c>
      <c r="H121" t="s">
        <v>191</v>
      </c>
      <c r="I121">
        <v>30</v>
      </c>
      <c r="J121" t="str">
        <f t="shared" si="55"/>
        <v>에너지너무많음</v>
      </c>
      <c r="K121" t="str">
        <f t="shared" ca="1" si="56"/>
        <v>cu</v>
      </c>
      <c r="L121" t="s">
        <v>402</v>
      </c>
      <c r="M121" t="s">
        <v>375</v>
      </c>
      <c r="N121">
        <v>5000</v>
      </c>
      <c r="O121">
        <v>767</v>
      </c>
      <c r="P121">
        <f t="shared" si="40"/>
        <v>767</v>
      </c>
      <c r="Q121" t="str">
        <f t="shared" ca="1" si="42"/>
        <v>cu</v>
      </c>
      <c r="R121" t="str">
        <f t="shared" si="43"/>
        <v>EN</v>
      </c>
      <c r="S121">
        <f t="shared" si="44"/>
        <v>30</v>
      </c>
      <c r="T121" t="str">
        <f t="shared" ca="1" si="45"/>
        <v>cu</v>
      </c>
      <c r="U121" t="str">
        <f t="shared" si="46"/>
        <v>GO</v>
      </c>
      <c r="V121">
        <f t="shared" si="47"/>
        <v>5000</v>
      </c>
      <c r="W12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</v>
      </c>
      <c r="X121" t="str">
        <f t="shared" ca="1" si="41"/>
        <v>{"num":4,"diff":30,"tp1":"cu","vl1":"EN","cn1":30,"tp2":"cu","vl2":"GO","cn2":5000,"key":767}</v>
      </c>
      <c r="Y121">
        <f t="shared" ca="1" si="49"/>
        <v>93</v>
      </c>
      <c r="Z121">
        <f t="shared" ca="1" si="50"/>
        <v>9893</v>
      </c>
      <c r="AA121">
        <f t="shared" ca="1" si="51"/>
        <v>0</v>
      </c>
      <c r="AB12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</v>
      </c>
      <c r="AC121">
        <f t="shared" ca="1" si="53"/>
        <v>0</v>
      </c>
    </row>
    <row r="122" spans="1:29">
      <c r="A122">
        <f t="shared" si="59"/>
        <v>5</v>
      </c>
      <c r="B122" t="str">
        <f>VLOOKUP(A122,BossBattleTable!$A:$C,MATCH(BossBattleTable!$C$1,BossBattleTable!$A$1:$C$1,0),0)</f>
        <v>RobotSphere</v>
      </c>
      <c r="C122">
        <f t="shared" ca="1" si="39"/>
        <v>1</v>
      </c>
      <c r="D122">
        <f t="shared" si="57"/>
        <v>5</v>
      </c>
      <c r="E122">
        <f t="shared" ca="1" si="58"/>
        <v>1</v>
      </c>
      <c r="F122" t="str">
        <f t="shared" ca="1" si="54"/>
        <v>it</v>
      </c>
      <c r="G122" t="s">
        <v>412</v>
      </c>
      <c r="H122" t="s">
        <v>415</v>
      </c>
      <c r="I122">
        <v>1</v>
      </c>
      <c r="J122" t="str">
        <f t="shared" si="55"/>
        <v/>
      </c>
      <c r="K122" t="str">
        <f t="shared" ca="1" si="56"/>
        <v/>
      </c>
      <c r="O122">
        <v>838</v>
      </c>
      <c r="P122">
        <f t="shared" si="40"/>
        <v>838</v>
      </c>
      <c r="Q122" t="str">
        <f t="shared" ca="1" si="42"/>
        <v>it</v>
      </c>
      <c r="R122" t="str">
        <f t="shared" si="43"/>
        <v>Equip000001</v>
      </c>
      <c r="S122">
        <f t="shared" si="44"/>
        <v>1</v>
      </c>
      <c r="T122" t="str">
        <f t="shared" ca="1" si="45"/>
        <v/>
      </c>
      <c r="U122" t="str">
        <f t="shared" si="46"/>
        <v/>
      </c>
      <c r="V122" t="str">
        <f t="shared" si="47"/>
        <v/>
      </c>
      <c r="W12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</v>
      </c>
      <c r="X122" t="str">
        <f t="shared" ca="1" si="41"/>
        <v>{"num":5,"diff":1,"tp1":"it","vl1":"Equip000001","cn1":1,"key":838}</v>
      </c>
      <c r="Y122">
        <f t="shared" ca="1" si="49"/>
        <v>67</v>
      </c>
      <c r="Z122">
        <f t="shared" ca="1" si="50"/>
        <v>9961</v>
      </c>
      <c r="AA122">
        <f t="shared" ca="1" si="51"/>
        <v>0</v>
      </c>
      <c r="AB12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</v>
      </c>
      <c r="AC122">
        <f t="shared" ca="1" si="53"/>
        <v>0</v>
      </c>
    </row>
    <row r="123" spans="1:29">
      <c r="A123">
        <f t="shared" si="59"/>
        <v>5</v>
      </c>
      <c r="B123" t="str">
        <f>VLOOKUP(A123,BossBattleTable!$A:$C,MATCH(BossBattleTable!$C$1,BossBattleTable!$A$1:$C$1,0),0)</f>
        <v>RobotSphere</v>
      </c>
      <c r="C123">
        <f t="shared" ca="1" si="39"/>
        <v>2</v>
      </c>
      <c r="D123">
        <f t="shared" si="57"/>
        <v>5</v>
      </c>
      <c r="E123">
        <f t="shared" ca="1" si="58"/>
        <v>2</v>
      </c>
      <c r="F123" t="str">
        <f t="shared" ca="1" si="54"/>
        <v>cu</v>
      </c>
      <c r="G123" t="s">
        <v>402</v>
      </c>
      <c r="H123" t="s">
        <v>108</v>
      </c>
      <c r="I123">
        <v>5</v>
      </c>
      <c r="J123" t="str">
        <f t="shared" si="55"/>
        <v/>
      </c>
      <c r="K123" t="str">
        <f t="shared" ca="1" si="56"/>
        <v/>
      </c>
      <c r="O123">
        <v>533</v>
      </c>
      <c r="P123">
        <f t="shared" si="40"/>
        <v>533</v>
      </c>
      <c r="Q123" t="str">
        <f t="shared" ca="1" si="42"/>
        <v>cu</v>
      </c>
      <c r="R123" t="str">
        <f t="shared" si="43"/>
        <v>DI</v>
      </c>
      <c r="S123">
        <f t="shared" si="44"/>
        <v>5</v>
      </c>
      <c r="T123" t="str">
        <f t="shared" ca="1" si="45"/>
        <v/>
      </c>
      <c r="U123" t="str">
        <f t="shared" si="46"/>
        <v/>
      </c>
      <c r="V123" t="str">
        <f t="shared" si="47"/>
        <v/>
      </c>
      <c r="W12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</v>
      </c>
      <c r="X123" t="str">
        <f t="shared" ca="1" si="41"/>
        <v>{"num":5,"diff":2,"tp1":"cu","vl1":"DI","cn1":5,"key":533}</v>
      </c>
      <c r="Y123">
        <f t="shared" ca="1" si="49"/>
        <v>58</v>
      </c>
      <c r="Z123">
        <f t="shared" ca="1" si="50"/>
        <v>10020</v>
      </c>
      <c r="AA123">
        <f t="shared" ca="1" si="51"/>
        <v>0</v>
      </c>
      <c r="AB12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</v>
      </c>
      <c r="AC123">
        <f t="shared" ca="1" si="53"/>
        <v>0</v>
      </c>
    </row>
    <row r="124" spans="1:29">
      <c r="A124">
        <f t="shared" si="59"/>
        <v>5</v>
      </c>
      <c r="B124" t="str">
        <f>VLOOKUP(A124,BossBattleTable!$A:$C,MATCH(BossBattleTable!$C$1,BossBattleTable!$A$1:$C$1,0),0)</f>
        <v>RobotSphere</v>
      </c>
      <c r="C124">
        <f t="shared" ca="1" si="39"/>
        <v>3</v>
      </c>
      <c r="D124">
        <f t="shared" si="57"/>
        <v>5</v>
      </c>
      <c r="E124">
        <f t="shared" ca="1" si="58"/>
        <v>3</v>
      </c>
      <c r="F124" t="str">
        <f t="shared" ca="1" si="54"/>
        <v>it</v>
      </c>
      <c r="G124" t="s">
        <v>412</v>
      </c>
      <c r="H124" t="s">
        <v>416</v>
      </c>
      <c r="I124">
        <v>1</v>
      </c>
      <c r="J124" t="str">
        <f t="shared" si="55"/>
        <v/>
      </c>
      <c r="K124" t="str">
        <f t="shared" ca="1" si="56"/>
        <v>it</v>
      </c>
      <c r="L124" t="s">
        <v>412</v>
      </c>
      <c r="M124" t="s">
        <v>417</v>
      </c>
      <c r="N124">
        <v>1</v>
      </c>
      <c r="O124">
        <v>932</v>
      </c>
      <c r="P124">
        <f t="shared" si="40"/>
        <v>932</v>
      </c>
      <c r="Q124" t="str">
        <f t="shared" ca="1" si="42"/>
        <v>it</v>
      </c>
      <c r="R124" t="str">
        <f t="shared" si="43"/>
        <v>Equip001001</v>
      </c>
      <c r="S124">
        <f t="shared" si="44"/>
        <v>1</v>
      </c>
      <c r="T124" t="str">
        <f t="shared" ca="1" si="45"/>
        <v>it</v>
      </c>
      <c r="U124" t="str">
        <f t="shared" si="46"/>
        <v>Equip002001</v>
      </c>
      <c r="V124">
        <f t="shared" si="47"/>
        <v>1</v>
      </c>
      <c r="W12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</v>
      </c>
      <c r="X124" t="str">
        <f t="shared" ca="1" si="41"/>
        <v>{"num":5,"diff":3,"tp1":"it","vl1":"Equip001001","cn1":1,"tp2":"it","vl2":"Equip002001","cn2":1,"key":932}</v>
      </c>
      <c r="Y124">
        <f t="shared" ca="1" si="49"/>
        <v>106</v>
      </c>
      <c r="Z124">
        <f t="shared" ca="1" si="50"/>
        <v>10127</v>
      </c>
      <c r="AA124">
        <f t="shared" ca="1" si="51"/>
        <v>0</v>
      </c>
      <c r="AB12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</v>
      </c>
      <c r="AC124">
        <f t="shared" ca="1" si="53"/>
        <v>0</v>
      </c>
    </row>
    <row r="125" spans="1:29">
      <c r="A125">
        <f t="shared" si="59"/>
        <v>5</v>
      </c>
      <c r="B125" t="str">
        <f>VLOOKUP(A125,BossBattleTable!$A:$C,MATCH(BossBattleTable!$C$1,BossBattleTable!$A$1:$C$1,0),0)</f>
        <v>RobotSphere</v>
      </c>
      <c r="C125">
        <f t="shared" ca="1" si="39"/>
        <v>4</v>
      </c>
      <c r="D125">
        <f t="shared" si="57"/>
        <v>5</v>
      </c>
      <c r="E125">
        <f t="shared" ca="1" si="58"/>
        <v>4</v>
      </c>
      <c r="F125" t="str">
        <f t="shared" ca="1" si="54"/>
        <v>cu</v>
      </c>
      <c r="G125" t="s">
        <v>402</v>
      </c>
      <c r="H125" t="s">
        <v>191</v>
      </c>
      <c r="I125">
        <v>30</v>
      </c>
      <c r="J125" t="str">
        <f t="shared" si="55"/>
        <v>에너지너무많음</v>
      </c>
      <c r="K125" t="str">
        <f t="shared" ca="1" si="56"/>
        <v>cu</v>
      </c>
      <c r="L125" t="s">
        <v>402</v>
      </c>
      <c r="M125" t="s">
        <v>375</v>
      </c>
      <c r="N125">
        <v>5000</v>
      </c>
      <c r="O125">
        <v>816</v>
      </c>
      <c r="P125">
        <f t="shared" si="40"/>
        <v>816</v>
      </c>
      <c r="Q125" t="str">
        <f t="shared" ca="1" si="42"/>
        <v>cu</v>
      </c>
      <c r="R125" t="str">
        <f t="shared" si="43"/>
        <v>EN</v>
      </c>
      <c r="S125">
        <f t="shared" si="44"/>
        <v>30</v>
      </c>
      <c r="T125" t="str">
        <f t="shared" ca="1" si="45"/>
        <v>cu</v>
      </c>
      <c r="U125" t="str">
        <f t="shared" si="46"/>
        <v>GO</v>
      </c>
      <c r="V125">
        <f t="shared" si="47"/>
        <v>5000</v>
      </c>
      <c r="W12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</v>
      </c>
      <c r="X125" t="str">
        <f t="shared" ca="1" si="41"/>
        <v>{"num":5,"diff":4,"tp1":"cu","vl1":"EN","cn1":30,"tp2":"cu","vl2":"GO","cn2":5000,"key":816}</v>
      </c>
      <c r="Y125">
        <f t="shared" ca="1" si="49"/>
        <v>92</v>
      </c>
      <c r="Z125">
        <f t="shared" ca="1" si="50"/>
        <v>10220</v>
      </c>
      <c r="AA125">
        <f t="shared" ca="1" si="51"/>
        <v>0</v>
      </c>
      <c r="AB12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</v>
      </c>
      <c r="AC125">
        <f t="shared" ca="1" si="53"/>
        <v>0</v>
      </c>
    </row>
    <row r="126" spans="1:29">
      <c r="A126">
        <f t="shared" si="59"/>
        <v>5</v>
      </c>
      <c r="B126" t="str">
        <f>VLOOKUP(A126,BossBattleTable!$A:$C,MATCH(BossBattleTable!$C$1,BossBattleTable!$A$1:$C$1,0),0)</f>
        <v>RobotSphere</v>
      </c>
      <c r="C126">
        <f t="shared" ca="1" si="39"/>
        <v>5</v>
      </c>
      <c r="D126">
        <f t="shared" si="57"/>
        <v>5</v>
      </c>
      <c r="E126">
        <f t="shared" ca="1" si="58"/>
        <v>5</v>
      </c>
      <c r="F126" t="str">
        <f t="shared" ca="1" si="54"/>
        <v>it</v>
      </c>
      <c r="G126" t="s">
        <v>412</v>
      </c>
      <c r="H126" t="s">
        <v>415</v>
      </c>
      <c r="I126">
        <v>1</v>
      </c>
      <c r="J126" t="str">
        <f t="shared" si="55"/>
        <v/>
      </c>
      <c r="K126" t="str">
        <f t="shared" ca="1" si="56"/>
        <v/>
      </c>
      <c r="O126">
        <v>575</v>
      </c>
      <c r="P126">
        <f t="shared" si="40"/>
        <v>575</v>
      </c>
      <c r="Q126" t="str">
        <f t="shared" ca="1" si="42"/>
        <v>it</v>
      </c>
      <c r="R126" t="str">
        <f t="shared" si="43"/>
        <v>Equip000001</v>
      </c>
      <c r="S126">
        <f t="shared" si="44"/>
        <v>1</v>
      </c>
      <c r="T126" t="str">
        <f t="shared" ca="1" si="45"/>
        <v/>
      </c>
      <c r="U126" t="str">
        <f t="shared" si="46"/>
        <v/>
      </c>
      <c r="V126" t="str">
        <f t="shared" si="47"/>
        <v/>
      </c>
      <c r="W12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</v>
      </c>
      <c r="X126" t="str">
        <f t="shared" ca="1" si="41"/>
        <v>{"num":5,"diff":5,"tp1":"it","vl1":"Equip000001","cn1":1,"key":575}</v>
      </c>
      <c r="Y126">
        <f t="shared" ca="1" si="49"/>
        <v>67</v>
      </c>
      <c r="Z126">
        <f t="shared" ca="1" si="50"/>
        <v>10288</v>
      </c>
      <c r="AA126">
        <f t="shared" ca="1" si="51"/>
        <v>0</v>
      </c>
      <c r="AB12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</v>
      </c>
      <c r="AC126">
        <f t="shared" ca="1" si="53"/>
        <v>0</v>
      </c>
    </row>
    <row r="127" spans="1:29">
      <c r="A127">
        <f t="shared" si="59"/>
        <v>5</v>
      </c>
      <c r="B127" t="str">
        <f>VLOOKUP(A127,BossBattleTable!$A:$C,MATCH(BossBattleTable!$C$1,BossBattleTable!$A$1:$C$1,0),0)</f>
        <v>RobotSphere</v>
      </c>
      <c r="C127">
        <f t="shared" ca="1" si="39"/>
        <v>6</v>
      </c>
      <c r="D127">
        <f t="shared" si="57"/>
        <v>5</v>
      </c>
      <c r="E127">
        <f t="shared" ca="1" si="58"/>
        <v>6</v>
      </c>
      <c r="F127" t="str">
        <f t="shared" ca="1" si="54"/>
        <v>cu</v>
      </c>
      <c r="G127" t="s">
        <v>402</v>
      </c>
      <c r="H127" t="s">
        <v>108</v>
      </c>
      <c r="I127">
        <v>5</v>
      </c>
      <c r="J127" t="str">
        <f t="shared" si="55"/>
        <v/>
      </c>
      <c r="K127" t="str">
        <f t="shared" ca="1" si="56"/>
        <v/>
      </c>
      <c r="O127">
        <v>889</v>
      </c>
      <c r="P127">
        <f t="shared" si="40"/>
        <v>889</v>
      </c>
      <c r="Q127" t="str">
        <f t="shared" ca="1" si="42"/>
        <v>cu</v>
      </c>
      <c r="R127" t="str">
        <f t="shared" si="43"/>
        <v>DI</v>
      </c>
      <c r="S127">
        <f t="shared" si="44"/>
        <v>5</v>
      </c>
      <c r="T127" t="str">
        <f t="shared" ca="1" si="45"/>
        <v/>
      </c>
      <c r="U127" t="str">
        <f t="shared" si="46"/>
        <v/>
      </c>
      <c r="V127" t="str">
        <f t="shared" si="47"/>
        <v/>
      </c>
      <c r="W12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</v>
      </c>
      <c r="X127" t="str">
        <f t="shared" ca="1" si="41"/>
        <v>{"num":5,"diff":6,"tp1":"cu","vl1":"DI","cn1":5,"key":889}</v>
      </c>
      <c r="Y127">
        <f t="shared" ca="1" si="49"/>
        <v>58</v>
      </c>
      <c r="Z127">
        <f t="shared" ca="1" si="50"/>
        <v>10347</v>
      </c>
      <c r="AA127">
        <f t="shared" ca="1" si="51"/>
        <v>0</v>
      </c>
      <c r="AB12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</v>
      </c>
      <c r="AC127">
        <f t="shared" ca="1" si="53"/>
        <v>0</v>
      </c>
    </row>
    <row r="128" spans="1:29">
      <c r="A128">
        <f t="shared" si="59"/>
        <v>5</v>
      </c>
      <c r="B128" t="str">
        <f>VLOOKUP(A128,BossBattleTable!$A:$C,MATCH(BossBattleTable!$C$1,BossBattleTable!$A$1:$C$1,0),0)</f>
        <v>RobotSphere</v>
      </c>
      <c r="C128">
        <f t="shared" ca="1" si="39"/>
        <v>7</v>
      </c>
      <c r="D128">
        <f t="shared" si="57"/>
        <v>5</v>
      </c>
      <c r="E128">
        <f t="shared" ca="1" si="58"/>
        <v>7</v>
      </c>
      <c r="F128" t="str">
        <f t="shared" ca="1" si="54"/>
        <v>it</v>
      </c>
      <c r="G128" t="s">
        <v>412</v>
      </c>
      <c r="H128" t="s">
        <v>416</v>
      </c>
      <c r="I128">
        <v>1</v>
      </c>
      <c r="J128" t="str">
        <f t="shared" si="55"/>
        <v/>
      </c>
      <c r="K128" t="str">
        <f t="shared" ca="1" si="56"/>
        <v>it</v>
      </c>
      <c r="L128" t="s">
        <v>412</v>
      </c>
      <c r="M128" t="s">
        <v>417</v>
      </c>
      <c r="N128">
        <v>1</v>
      </c>
      <c r="O128">
        <v>474</v>
      </c>
      <c r="P128">
        <f t="shared" si="40"/>
        <v>474</v>
      </c>
      <c r="Q128" t="str">
        <f t="shared" ca="1" si="42"/>
        <v>it</v>
      </c>
      <c r="R128" t="str">
        <f t="shared" si="43"/>
        <v>Equip001001</v>
      </c>
      <c r="S128">
        <f t="shared" si="44"/>
        <v>1</v>
      </c>
      <c r="T128" t="str">
        <f t="shared" ca="1" si="45"/>
        <v>it</v>
      </c>
      <c r="U128" t="str">
        <f t="shared" si="46"/>
        <v>Equip002001</v>
      </c>
      <c r="V128">
        <f t="shared" si="47"/>
        <v>1</v>
      </c>
      <c r="W12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</v>
      </c>
      <c r="X128" t="str">
        <f t="shared" ca="1" si="41"/>
        <v>{"num":5,"diff":7,"tp1":"it","vl1":"Equip001001","cn1":1,"tp2":"it","vl2":"Equip002001","cn2":1,"key":474}</v>
      </c>
      <c r="Y128">
        <f t="shared" ca="1" si="49"/>
        <v>106</v>
      </c>
      <c r="Z128">
        <f t="shared" ca="1" si="50"/>
        <v>10454</v>
      </c>
      <c r="AA128">
        <f t="shared" ca="1" si="51"/>
        <v>0</v>
      </c>
      <c r="AB12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</v>
      </c>
      <c r="AC128">
        <f t="shared" ca="1" si="53"/>
        <v>0</v>
      </c>
    </row>
    <row r="129" spans="1:29">
      <c r="A129">
        <f t="shared" si="59"/>
        <v>5</v>
      </c>
      <c r="B129" t="str">
        <f>VLOOKUP(A129,BossBattleTable!$A:$C,MATCH(BossBattleTable!$C$1,BossBattleTable!$A$1:$C$1,0),0)</f>
        <v>RobotSphere</v>
      </c>
      <c r="C129">
        <f t="shared" ca="1" si="39"/>
        <v>8</v>
      </c>
      <c r="D129">
        <f t="shared" si="57"/>
        <v>5</v>
      </c>
      <c r="E129">
        <f t="shared" ca="1" si="58"/>
        <v>8</v>
      </c>
      <c r="F129" t="str">
        <f t="shared" ca="1" si="54"/>
        <v>cu</v>
      </c>
      <c r="G129" t="s">
        <v>402</v>
      </c>
      <c r="H129" t="s">
        <v>191</v>
      </c>
      <c r="I129">
        <v>30</v>
      </c>
      <c r="J129" t="str">
        <f t="shared" si="55"/>
        <v>에너지너무많음</v>
      </c>
      <c r="K129" t="str">
        <f t="shared" ca="1" si="56"/>
        <v>cu</v>
      </c>
      <c r="L129" t="s">
        <v>402</v>
      </c>
      <c r="M129" t="s">
        <v>375</v>
      </c>
      <c r="N129">
        <v>5000</v>
      </c>
      <c r="O129">
        <v>325</v>
      </c>
      <c r="P129">
        <f t="shared" si="40"/>
        <v>325</v>
      </c>
      <c r="Q129" t="str">
        <f t="shared" ca="1" si="42"/>
        <v>cu</v>
      </c>
      <c r="R129" t="str">
        <f t="shared" si="43"/>
        <v>EN</v>
      </c>
      <c r="S129">
        <f t="shared" si="44"/>
        <v>30</v>
      </c>
      <c r="T129" t="str">
        <f t="shared" ca="1" si="45"/>
        <v>cu</v>
      </c>
      <c r="U129" t="str">
        <f t="shared" si="46"/>
        <v>GO</v>
      </c>
      <c r="V129">
        <f t="shared" si="47"/>
        <v>5000</v>
      </c>
      <c r="W12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</v>
      </c>
      <c r="X129" t="str">
        <f t="shared" ca="1" si="41"/>
        <v>{"num":5,"diff":8,"tp1":"cu","vl1":"EN","cn1":30,"tp2":"cu","vl2":"GO","cn2":5000,"key":325}</v>
      </c>
      <c r="Y129">
        <f t="shared" ca="1" si="49"/>
        <v>92</v>
      </c>
      <c r="Z129">
        <f t="shared" ca="1" si="50"/>
        <v>10547</v>
      </c>
      <c r="AA129">
        <f t="shared" ca="1" si="51"/>
        <v>0</v>
      </c>
      <c r="AB12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</v>
      </c>
      <c r="AC129">
        <f t="shared" ca="1" si="53"/>
        <v>0</v>
      </c>
    </row>
    <row r="130" spans="1:29">
      <c r="A130">
        <f t="shared" si="59"/>
        <v>5</v>
      </c>
      <c r="B130" t="str">
        <f>VLOOKUP(A130,BossBattleTable!$A:$C,MATCH(BossBattleTable!$C$1,BossBattleTable!$A$1:$C$1,0),0)</f>
        <v>RobotSphere</v>
      </c>
      <c r="C130">
        <f t="shared" ref="C130:C193" ca="1" si="60">IF(A130&lt;&gt;OFFSET(A130,-1,0),1,OFFSET(C130,-1,0)+1)</f>
        <v>9</v>
      </c>
      <c r="D130">
        <f t="shared" si="57"/>
        <v>5</v>
      </c>
      <c r="E130">
        <f t="shared" ca="1" si="58"/>
        <v>9</v>
      </c>
      <c r="F130" t="str">
        <f t="shared" ca="1" si="54"/>
        <v>it</v>
      </c>
      <c r="G130" t="s">
        <v>412</v>
      </c>
      <c r="H130" t="s">
        <v>415</v>
      </c>
      <c r="I130">
        <v>1</v>
      </c>
      <c r="J130" t="str">
        <f t="shared" si="55"/>
        <v/>
      </c>
      <c r="K130" t="str">
        <f t="shared" ca="1" si="56"/>
        <v/>
      </c>
      <c r="O130">
        <v>899</v>
      </c>
      <c r="P130">
        <f t="shared" si="40"/>
        <v>899</v>
      </c>
      <c r="Q130" t="str">
        <f t="shared" ca="1" si="42"/>
        <v>it</v>
      </c>
      <c r="R130" t="str">
        <f t="shared" si="43"/>
        <v>Equip000001</v>
      </c>
      <c r="S130">
        <f t="shared" si="44"/>
        <v>1</v>
      </c>
      <c r="T130" t="str">
        <f t="shared" ca="1" si="45"/>
        <v/>
      </c>
      <c r="U130" t="str">
        <f t="shared" si="46"/>
        <v/>
      </c>
      <c r="V130" t="str">
        <f t="shared" si="47"/>
        <v/>
      </c>
      <c r="W13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</v>
      </c>
      <c r="X130" t="str">
        <f t="shared" ca="1" si="41"/>
        <v>{"num":5,"diff":9,"tp1":"it","vl1":"Equip000001","cn1":1,"key":899}</v>
      </c>
      <c r="Y130">
        <f t="shared" ca="1" si="49"/>
        <v>67</v>
      </c>
      <c r="Z130">
        <f t="shared" ca="1" si="50"/>
        <v>10615</v>
      </c>
      <c r="AA130">
        <f t="shared" ca="1" si="51"/>
        <v>0</v>
      </c>
      <c r="AB13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</v>
      </c>
      <c r="AC130">
        <f t="shared" ca="1" si="53"/>
        <v>0</v>
      </c>
    </row>
    <row r="131" spans="1:29">
      <c r="A131">
        <f t="shared" si="59"/>
        <v>5</v>
      </c>
      <c r="B131" t="str">
        <f>VLOOKUP(A131,BossBattleTable!$A:$C,MATCH(BossBattleTable!$C$1,BossBattleTable!$A$1:$C$1,0),0)</f>
        <v>RobotSphere</v>
      </c>
      <c r="C131">
        <f t="shared" ca="1" si="60"/>
        <v>10</v>
      </c>
      <c r="D131">
        <f t="shared" si="57"/>
        <v>5</v>
      </c>
      <c r="E131">
        <f t="shared" ca="1" si="58"/>
        <v>10</v>
      </c>
      <c r="F131" t="str">
        <f t="shared" ca="1" si="54"/>
        <v>cu</v>
      </c>
      <c r="G131" t="s">
        <v>402</v>
      </c>
      <c r="H131" t="s">
        <v>108</v>
      </c>
      <c r="I131">
        <v>5</v>
      </c>
      <c r="J131" t="str">
        <f t="shared" si="55"/>
        <v/>
      </c>
      <c r="K131" t="str">
        <f t="shared" ca="1" si="56"/>
        <v/>
      </c>
      <c r="O131">
        <v>569</v>
      </c>
      <c r="P131">
        <f t="shared" ref="P131:P194" si="61">O131</f>
        <v>569</v>
      </c>
      <c r="Q131" t="str">
        <f t="shared" ca="1" si="42"/>
        <v>cu</v>
      </c>
      <c r="R131" t="str">
        <f t="shared" si="43"/>
        <v>DI</v>
      </c>
      <c r="S131">
        <f t="shared" si="44"/>
        <v>5</v>
      </c>
      <c r="T131" t="str">
        <f t="shared" ca="1" si="45"/>
        <v/>
      </c>
      <c r="U131" t="str">
        <f t="shared" si="46"/>
        <v/>
      </c>
      <c r="V131" t="str">
        <f t="shared" si="47"/>
        <v/>
      </c>
      <c r="W13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</v>
      </c>
      <c r="X131" t="str">
        <f t="shared" ref="X131:X194" ca="1" si="62">"{"""&amp;D$1&amp;""":"&amp;D131
&amp;","""&amp;E$1&amp;""":"&amp;E131
&amp;","""&amp;F$1&amp;""":"""&amp;F131&amp;""""
&amp;","""&amp;H$1&amp;""":"""&amp;H131&amp;""""
&amp;","""&amp;I$1&amp;""":"&amp;I131
&amp;IF(LEN(K131)=0,"",","""&amp;K$1&amp;""":"""&amp;K131&amp;"""")
&amp;IF(LEN(M131)=0,"",","""&amp;M$1&amp;""":"""&amp;M131&amp;"""")
&amp;IF(LEN(N131)=0,"",","""&amp;N$1&amp;""":"&amp;N131)
&amp;","""&amp;O$1&amp;""":"&amp;O131&amp;"}"</f>
        <v>{"num":5,"diff":10,"tp1":"cu","vl1":"DI","cn1":5,"key":569}</v>
      </c>
      <c r="Y131">
        <f t="shared" ca="1" si="49"/>
        <v>59</v>
      </c>
      <c r="Z131">
        <f t="shared" ca="1" si="50"/>
        <v>10675</v>
      </c>
      <c r="AA131">
        <f t="shared" ca="1" si="51"/>
        <v>0</v>
      </c>
      <c r="AB13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</v>
      </c>
      <c r="AC131">
        <f t="shared" ca="1" si="53"/>
        <v>0</v>
      </c>
    </row>
    <row r="132" spans="1:29">
      <c r="A132">
        <f t="shared" si="59"/>
        <v>5</v>
      </c>
      <c r="B132" t="str">
        <f>VLOOKUP(A132,BossBattleTable!$A:$C,MATCH(BossBattleTable!$C$1,BossBattleTable!$A$1:$C$1,0),0)</f>
        <v>RobotSphere</v>
      </c>
      <c r="C132">
        <f t="shared" ca="1" si="60"/>
        <v>11</v>
      </c>
      <c r="D132">
        <f t="shared" si="57"/>
        <v>5</v>
      </c>
      <c r="E132">
        <f t="shared" ca="1" si="58"/>
        <v>11</v>
      </c>
      <c r="F132" t="str">
        <f t="shared" ca="1" si="54"/>
        <v>it</v>
      </c>
      <c r="G132" t="s">
        <v>412</v>
      </c>
      <c r="H132" t="s">
        <v>416</v>
      </c>
      <c r="I132">
        <v>1</v>
      </c>
      <c r="J132" t="str">
        <f t="shared" si="55"/>
        <v/>
      </c>
      <c r="K132" t="str">
        <f t="shared" ca="1" si="56"/>
        <v>it</v>
      </c>
      <c r="L132" t="s">
        <v>412</v>
      </c>
      <c r="M132" t="s">
        <v>417</v>
      </c>
      <c r="N132">
        <v>1</v>
      </c>
      <c r="O132">
        <v>119</v>
      </c>
      <c r="P132">
        <f t="shared" si="61"/>
        <v>119</v>
      </c>
      <c r="Q132" t="str">
        <f t="shared" ref="Q132:Q195" ca="1" si="63">IF(LEN(F132)=0,"",F132)</f>
        <v>it</v>
      </c>
      <c r="R132" t="str">
        <f t="shared" ref="R132:R195" si="64">IF(LEN(H132)=0,"",H132)</f>
        <v>Equip001001</v>
      </c>
      <c r="S132">
        <f t="shared" ref="S132:S195" si="65">IF(LEN(I132)=0,"",I132)</f>
        <v>1</v>
      </c>
      <c r="T132" t="str">
        <f t="shared" ref="T132:T195" ca="1" si="66">IF(LEN(K132)=0,"",K132)</f>
        <v>it</v>
      </c>
      <c r="U132" t="str">
        <f t="shared" ref="U132:U195" si="67">IF(LEN(M132)=0,"",M132)</f>
        <v>Equip002001</v>
      </c>
      <c r="V132">
        <f t="shared" ref="V132:V195" si="68">IF(LEN(N132)=0,"",N132)</f>
        <v>1</v>
      </c>
      <c r="W132" t="str">
        <f t="shared" ref="W132:W195" ca="1" si="69">IF(ROW()=2,X132,OFFSET(W132,-1,0)&amp;IF(LEN(X132)=0,"",","&amp;X132))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</v>
      </c>
      <c r="X132" t="str">
        <f t="shared" ca="1" si="62"/>
        <v>{"num":5,"diff":11,"tp1":"it","vl1":"Equip001001","cn1":1,"tp2":"it","vl2":"Equip002001","cn2":1,"key":119}</v>
      </c>
      <c r="Y132">
        <f t="shared" ref="Y132:Y195" ca="1" si="70">LEN(X132)</f>
        <v>107</v>
      </c>
      <c r="Z132">
        <f t="shared" ref="Z132:Z195" ca="1" si="71">IF(ROW()=2,Y132,
IF(OFFSET(Z132,-1,0)+Y132+1&gt;32767,Y132+1,OFFSET(Z132,-1,0)+Y132+1))</f>
        <v>10783</v>
      </c>
      <c r="AA132">
        <f t="shared" ref="AA132:AA195" ca="1" si="72">IF(ROW()=2,AC132,OFFSET(AA132,-1,0)+AC132)</f>
        <v>0</v>
      </c>
      <c r="AB132" t="str">
        <f t="shared" ref="AB132:AB195" ca="1" si="73">IF(ROW()=2,X132,
IF(OFFSET(Z132,-1,0)+Y132+1&gt;32767,","&amp;X132,OFFSET(AB132,-1,0)&amp;IF(LEN(X132)=0,"",","&amp;X132)))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</v>
      </c>
      <c r="AC132">
        <f t="shared" ref="AC132:AC195" ca="1" si="74">IF(Z132&gt;OFFSET(Z132,1,0),1,0)</f>
        <v>0</v>
      </c>
    </row>
    <row r="133" spans="1:29">
      <c r="A133">
        <f t="shared" si="59"/>
        <v>5</v>
      </c>
      <c r="B133" t="str">
        <f>VLOOKUP(A133,BossBattleTable!$A:$C,MATCH(BossBattleTable!$C$1,BossBattleTable!$A$1:$C$1,0),0)</f>
        <v>RobotSphere</v>
      </c>
      <c r="C133">
        <f t="shared" ca="1" si="60"/>
        <v>12</v>
      </c>
      <c r="D133">
        <f t="shared" si="57"/>
        <v>5</v>
      </c>
      <c r="E133">
        <f t="shared" ca="1" si="58"/>
        <v>12</v>
      </c>
      <c r="F133" t="str">
        <f t="shared" ca="1" si="54"/>
        <v>cu</v>
      </c>
      <c r="G133" t="s">
        <v>402</v>
      </c>
      <c r="H133" t="s">
        <v>191</v>
      </c>
      <c r="I133">
        <v>30</v>
      </c>
      <c r="J133" t="str">
        <f t="shared" si="55"/>
        <v>에너지너무많음</v>
      </c>
      <c r="K133" t="str">
        <f t="shared" ca="1" si="56"/>
        <v>cu</v>
      </c>
      <c r="L133" t="s">
        <v>402</v>
      </c>
      <c r="M133" t="s">
        <v>375</v>
      </c>
      <c r="N133">
        <v>5000</v>
      </c>
      <c r="O133">
        <v>236</v>
      </c>
      <c r="P133">
        <f t="shared" si="61"/>
        <v>236</v>
      </c>
      <c r="Q133" t="str">
        <f t="shared" ca="1" si="63"/>
        <v>cu</v>
      </c>
      <c r="R133" t="str">
        <f t="shared" si="64"/>
        <v>EN</v>
      </c>
      <c r="S133">
        <f t="shared" si="65"/>
        <v>30</v>
      </c>
      <c r="T133" t="str">
        <f t="shared" ca="1" si="66"/>
        <v>cu</v>
      </c>
      <c r="U133" t="str">
        <f t="shared" si="67"/>
        <v>GO</v>
      </c>
      <c r="V133">
        <f t="shared" si="68"/>
        <v>5000</v>
      </c>
      <c r="W13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</v>
      </c>
      <c r="X133" t="str">
        <f t="shared" ca="1" si="62"/>
        <v>{"num":5,"diff":12,"tp1":"cu","vl1":"EN","cn1":30,"tp2":"cu","vl2":"GO","cn2":5000,"key":236}</v>
      </c>
      <c r="Y133">
        <f t="shared" ca="1" si="70"/>
        <v>93</v>
      </c>
      <c r="Z133">
        <f t="shared" ca="1" si="71"/>
        <v>10877</v>
      </c>
      <c r="AA133">
        <f t="shared" ca="1" si="72"/>
        <v>0</v>
      </c>
      <c r="AB13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</v>
      </c>
      <c r="AC133">
        <f t="shared" ca="1" si="74"/>
        <v>0</v>
      </c>
    </row>
    <row r="134" spans="1:29">
      <c r="A134">
        <f t="shared" si="59"/>
        <v>5</v>
      </c>
      <c r="B134" t="str">
        <f>VLOOKUP(A134,BossBattleTable!$A:$C,MATCH(BossBattleTable!$C$1,BossBattleTable!$A$1:$C$1,0),0)</f>
        <v>RobotSphere</v>
      </c>
      <c r="C134">
        <f t="shared" ca="1" si="60"/>
        <v>13</v>
      </c>
      <c r="D134">
        <f t="shared" si="57"/>
        <v>5</v>
      </c>
      <c r="E134">
        <f t="shared" ca="1" si="58"/>
        <v>13</v>
      </c>
      <c r="F134" t="str">
        <f t="shared" ref="F134:F197" ca="1" si="75">IF(ISBLANK(G134),"",
VLOOKUP(G134,OFFSET(INDIRECT("$A:$B"),0,MATCH(G$1&amp;"_Verify",INDIRECT("$1:$1"),0)-1),2,0)
)</f>
        <v>it</v>
      </c>
      <c r="G134" t="s">
        <v>412</v>
      </c>
      <c r="H134" t="s">
        <v>415</v>
      </c>
      <c r="I134">
        <v>1</v>
      </c>
      <c r="J134" t="str">
        <f t="shared" ref="J134:J197" si="76">IF(G134="장비1상자",
  IF(OR(H134&gt;3,I134&gt;5),"장비이상",""),
IF(H134="GO",
  IF(I134&lt;100,"골드이상",""),
IF(H134="EN",
  IF(I134&gt;29,"에너지너무많음",
  IF(I134&gt;9,"에너지다소많음","")),"")))</f>
        <v/>
      </c>
      <c r="K134" t="str">
        <f t="shared" ref="K134:K197" ca="1" si="77">IF(ISBLANK(L134),"",
VLOOKUP(L134,OFFSET(INDIRECT("$A:$B"),0,MATCH(L$1&amp;"_Verify",INDIRECT("$1:$1"),0)-1),2,0)
)</f>
        <v/>
      </c>
      <c r="O134">
        <v>936</v>
      </c>
      <c r="P134">
        <f t="shared" si="61"/>
        <v>936</v>
      </c>
      <c r="Q134" t="str">
        <f t="shared" ca="1" si="63"/>
        <v>it</v>
      </c>
      <c r="R134" t="str">
        <f t="shared" si="64"/>
        <v>Equip000001</v>
      </c>
      <c r="S134">
        <f t="shared" si="65"/>
        <v>1</v>
      </c>
      <c r="T134" t="str">
        <f t="shared" ca="1" si="66"/>
        <v/>
      </c>
      <c r="U134" t="str">
        <f t="shared" si="67"/>
        <v/>
      </c>
      <c r="V134" t="str">
        <f t="shared" si="68"/>
        <v/>
      </c>
      <c r="W13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</v>
      </c>
      <c r="X134" t="str">
        <f t="shared" ca="1" si="62"/>
        <v>{"num":5,"diff":13,"tp1":"it","vl1":"Equip000001","cn1":1,"key":936}</v>
      </c>
      <c r="Y134">
        <f t="shared" ca="1" si="70"/>
        <v>68</v>
      </c>
      <c r="Z134">
        <f t="shared" ca="1" si="71"/>
        <v>10946</v>
      </c>
      <c r="AA134">
        <f t="shared" ca="1" si="72"/>
        <v>0</v>
      </c>
      <c r="AB13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</v>
      </c>
      <c r="AC134">
        <f t="shared" ca="1" si="74"/>
        <v>0</v>
      </c>
    </row>
    <row r="135" spans="1:29">
      <c r="A135">
        <f t="shared" si="59"/>
        <v>5</v>
      </c>
      <c r="B135" t="str">
        <f>VLOOKUP(A135,BossBattleTable!$A:$C,MATCH(BossBattleTable!$C$1,BossBattleTable!$A$1:$C$1,0),0)</f>
        <v>RobotSphere</v>
      </c>
      <c r="C135">
        <f t="shared" ca="1" si="60"/>
        <v>14</v>
      </c>
      <c r="D135">
        <f t="shared" si="57"/>
        <v>5</v>
      </c>
      <c r="E135">
        <f t="shared" ca="1" si="58"/>
        <v>14</v>
      </c>
      <c r="F135" t="str">
        <f t="shared" ca="1" si="75"/>
        <v>cu</v>
      </c>
      <c r="G135" t="s">
        <v>402</v>
      </c>
      <c r="H135" t="s">
        <v>108</v>
      </c>
      <c r="I135">
        <v>5</v>
      </c>
      <c r="J135" t="str">
        <f t="shared" si="76"/>
        <v/>
      </c>
      <c r="K135" t="str">
        <f t="shared" ca="1" si="77"/>
        <v/>
      </c>
      <c r="O135">
        <v>722</v>
      </c>
      <c r="P135">
        <f t="shared" si="61"/>
        <v>722</v>
      </c>
      <c r="Q135" t="str">
        <f t="shared" ca="1" si="63"/>
        <v>cu</v>
      </c>
      <c r="R135" t="str">
        <f t="shared" si="64"/>
        <v>DI</v>
      </c>
      <c r="S135">
        <f t="shared" si="65"/>
        <v>5</v>
      </c>
      <c r="T135" t="str">
        <f t="shared" ca="1" si="66"/>
        <v/>
      </c>
      <c r="U135" t="str">
        <f t="shared" si="67"/>
        <v/>
      </c>
      <c r="V135" t="str">
        <f t="shared" si="68"/>
        <v/>
      </c>
      <c r="W13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</v>
      </c>
      <c r="X135" t="str">
        <f t="shared" ca="1" si="62"/>
        <v>{"num":5,"diff":14,"tp1":"cu","vl1":"DI","cn1":5,"key":722}</v>
      </c>
      <c r="Y135">
        <f t="shared" ca="1" si="70"/>
        <v>59</v>
      </c>
      <c r="Z135">
        <f t="shared" ca="1" si="71"/>
        <v>11006</v>
      </c>
      <c r="AA135">
        <f t="shared" ca="1" si="72"/>
        <v>0</v>
      </c>
      <c r="AB13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</v>
      </c>
      <c r="AC135">
        <f t="shared" ca="1" si="74"/>
        <v>0</v>
      </c>
    </row>
    <row r="136" spans="1:29">
      <c r="A136">
        <f t="shared" si="59"/>
        <v>5</v>
      </c>
      <c r="B136" t="str">
        <f>VLOOKUP(A136,BossBattleTable!$A:$C,MATCH(BossBattleTable!$C$1,BossBattleTable!$A$1:$C$1,0),0)</f>
        <v>RobotSphere</v>
      </c>
      <c r="C136">
        <f t="shared" ca="1" si="60"/>
        <v>15</v>
      </c>
      <c r="D136">
        <f t="shared" si="57"/>
        <v>5</v>
      </c>
      <c r="E136">
        <f t="shared" ca="1" si="58"/>
        <v>15</v>
      </c>
      <c r="F136" t="str">
        <f t="shared" ca="1" si="75"/>
        <v>it</v>
      </c>
      <c r="G136" t="s">
        <v>412</v>
      </c>
      <c r="H136" t="s">
        <v>416</v>
      </c>
      <c r="I136">
        <v>1</v>
      </c>
      <c r="J136" t="str">
        <f t="shared" si="76"/>
        <v/>
      </c>
      <c r="K136" t="str">
        <f t="shared" ca="1" si="77"/>
        <v>it</v>
      </c>
      <c r="L136" t="s">
        <v>412</v>
      </c>
      <c r="M136" t="s">
        <v>417</v>
      </c>
      <c r="N136">
        <v>1</v>
      </c>
      <c r="O136">
        <v>839</v>
      </c>
      <c r="P136">
        <f t="shared" si="61"/>
        <v>839</v>
      </c>
      <c r="Q136" t="str">
        <f t="shared" ca="1" si="63"/>
        <v>it</v>
      </c>
      <c r="R136" t="str">
        <f t="shared" si="64"/>
        <v>Equip001001</v>
      </c>
      <c r="S136">
        <f t="shared" si="65"/>
        <v>1</v>
      </c>
      <c r="T136" t="str">
        <f t="shared" ca="1" si="66"/>
        <v>it</v>
      </c>
      <c r="U136" t="str">
        <f t="shared" si="67"/>
        <v>Equip002001</v>
      </c>
      <c r="V136">
        <f t="shared" si="68"/>
        <v>1</v>
      </c>
      <c r="W13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</v>
      </c>
      <c r="X136" t="str">
        <f t="shared" ca="1" si="62"/>
        <v>{"num":5,"diff":15,"tp1":"it","vl1":"Equip001001","cn1":1,"tp2":"it","vl2":"Equip002001","cn2":1,"key":839}</v>
      </c>
      <c r="Y136">
        <f t="shared" ca="1" si="70"/>
        <v>107</v>
      </c>
      <c r="Z136">
        <f t="shared" ca="1" si="71"/>
        <v>11114</v>
      </c>
      <c r="AA136">
        <f t="shared" ca="1" si="72"/>
        <v>0</v>
      </c>
      <c r="AB13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</v>
      </c>
      <c r="AC136">
        <f t="shared" ca="1" si="74"/>
        <v>0</v>
      </c>
    </row>
    <row r="137" spans="1:29">
      <c r="A137">
        <f t="shared" si="59"/>
        <v>5</v>
      </c>
      <c r="B137" t="str">
        <f>VLOOKUP(A137,BossBattleTable!$A:$C,MATCH(BossBattleTable!$C$1,BossBattleTable!$A$1:$C$1,0),0)</f>
        <v>RobotSphere</v>
      </c>
      <c r="C137">
        <f t="shared" ca="1" si="60"/>
        <v>16</v>
      </c>
      <c r="D137">
        <f t="shared" si="57"/>
        <v>5</v>
      </c>
      <c r="E137">
        <f t="shared" ca="1" si="58"/>
        <v>16</v>
      </c>
      <c r="F137" t="str">
        <f t="shared" ca="1" si="75"/>
        <v>cu</v>
      </c>
      <c r="G137" t="s">
        <v>402</v>
      </c>
      <c r="H137" t="s">
        <v>191</v>
      </c>
      <c r="I137">
        <v>30</v>
      </c>
      <c r="J137" t="str">
        <f t="shared" si="76"/>
        <v>에너지너무많음</v>
      </c>
      <c r="K137" t="str">
        <f t="shared" ca="1" si="77"/>
        <v>cu</v>
      </c>
      <c r="L137" t="s">
        <v>402</v>
      </c>
      <c r="M137" t="s">
        <v>375</v>
      </c>
      <c r="N137">
        <v>5000</v>
      </c>
      <c r="O137">
        <v>637</v>
      </c>
      <c r="P137">
        <f t="shared" si="61"/>
        <v>637</v>
      </c>
      <c r="Q137" t="str">
        <f t="shared" ca="1" si="63"/>
        <v>cu</v>
      </c>
      <c r="R137" t="str">
        <f t="shared" si="64"/>
        <v>EN</v>
      </c>
      <c r="S137">
        <f t="shared" si="65"/>
        <v>30</v>
      </c>
      <c r="T137" t="str">
        <f t="shared" ca="1" si="66"/>
        <v>cu</v>
      </c>
      <c r="U137" t="str">
        <f t="shared" si="67"/>
        <v>GO</v>
      </c>
      <c r="V137">
        <f t="shared" si="68"/>
        <v>5000</v>
      </c>
      <c r="W13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</v>
      </c>
      <c r="X137" t="str">
        <f t="shared" ca="1" si="62"/>
        <v>{"num":5,"diff":16,"tp1":"cu","vl1":"EN","cn1":30,"tp2":"cu","vl2":"GO","cn2":5000,"key":637}</v>
      </c>
      <c r="Y137">
        <f t="shared" ca="1" si="70"/>
        <v>93</v>
      </c>
      <c r="Z137">
        <f t="shared" ca="1" si="71"/>
        <v>11208</v>
      </c>
      <c r="AA137">
        <f t="shared" ca="1" si="72"/>
        <v>0</v>
      </c>
      <c r="AB13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</v>
      </c>
      <c r="AC137">
        <f t="shared" ca="1" si="74"/>
        <v>0</v>
      </c>
    </row>
    <row r="138" spans="1:29">
      <c r="A138">
        <f t="shared" si="59"/>
        <v>5</v>
      </c>
      <c r="B138" t="str">
        <f>VLOOKUP(A138,BossBattleTable!$A:$C,MATCH(BossBattleTable!$C$1,BossBattleTable!$A$1:$C$1,0),0)</f>
        <v>RobotSphere</v>
      </c>
      <c r="C138">
        <f t="shared" ca="1" si="60"/>
        <v>17</v>
      </c>
      <c r="D138">
        <f t="shared" si="57"/>
        <v>5</v>
      </c>
      <c r="E138">
        <f t="shared" ca="1" si="58"/>
        <v>17</v>
      </c>
      <c r="F138" t="str">
        <f t="shared" ca="1" si="75"/>
        <v>it</v>
      </c>
      <c r="G138" t="s">
        <v>412</v>
      </c>
      <c r="H138" t="s">
        <v>415</v>
      </c>
      <c r="I138">
        <v>1</v>
      </c>
      <c r="J138" t="str">
        <f t="shared" si="76"/>
        <v/>
      </c>
      <c r="K138" t="str">
        <f t="shared" ca="1" si="77"/>
        <v/>
      </c>
      <c r="O138">
        <v>639</v>
      </c>
      <c r="P138">
        <f t="shared" si="61"/>
        <v>639</v>
      </c>
      <c r="Q138" t="str">
        <f t="shared" ca="1" si="63"/>
        <v>it</v>
      </c>
      <c r="R138" t="str">
        <f t="shared" si="64"/>
        <v>Equip000001</v>
      </c>
      <c r="S138">
        <f t="shared" si="65"/>
        <v>1</v>
      </c>
      <c r="T138" t="str">
        <f t="shared" ca="1" si="66"/>
        <v/>
      </c>
      <c r="U138" t="str">
        <f t="shared" si="67"/>
        <v/>
      </c>
      <c r="V138" t="str">
        <f t="shared" si="68"/>
        <v/>
      </c>
      <c r="W13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</v>
      </c>
      <c r="X138" t="str">
        <f t="shared" ca="1" si="62"/>
        <v>{"num":5,"diff":17,"tp1":"it","vl1":"Equip000001","cn1":1,"key":639}</v>
      </c>
      <c r="Y138">
        <f t="shared" ca="1" si="70"/>
        <v>68</v>
      </c>
      <c r="Z138">
        <f t="shared" ca="1" si="71"/>
        <v>11277</v>
      </c>
      <c r="AA138">
        <f t="shared" ca="1" si="72"/>
        <v>0</v>
      </c>
      <c r="AB13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</v>
      </c>
      <c r="AC138">
        <f t="shared" ca="1" si="74"/>
        <v>0</v>
      </c>
    </row>
    <row r="139" spans="1:29">
      <c r="A139">
        <f t="shared" si="59"/>
        <v>5</v>
      </c>
      <c r="B139" t="str">
        <f>VLOOKUP(A139,BossBattleTable!$A:$C,MATCH(BossBattleTable!$C$1,BossBattleTable!$A$1:$C$1,0),0)</f>
        <v>RobotSphere</v>
      </c>
      <c r="C139">
        <f t="shared" ca="1" si="60"/>
        <v>18</v>
      </c>
      <c r="D139">
        <f t="shared" si="57"/>
        <v>5</v>
      </c>
      <c r="E139">
        <f t="shared" ca="1" si="58"/>
        <v>18</v>
      </c>
      <c r="F139" t="str">
        <f t="shared" ca="1" si="75"/>
        <v>cu</v>
      </c>
      <c r="G139" t="s">
        <v>402</v>
      </c>
      <c r="H139" t="s">
        <v>108</v>
      </c>
      <c r="I139">
        <v>5</v>
      </c>
      <c r="J139" t="str">
        <f t="shared" si="76"/>
        <v/>
      </c>
      <c r="K139" t="str">
        <f t="shared" ca="1" si="77"/>
        <v/>
      </c>
      <c r="O139">
        <v>226</v>
      </c>
      <c r="P139">
        <f t="shared" si="61"/>
        <v>226</v>
      </c>
      <c r="Q139" t="str">
        <f t="shared" ca="1" si="63"/>
        <v>cu</v>
      </c>
      <c r="R139" t="str">
        <f t="shared" si="64"/>
        <v>DI</v>
      </c>
      <c r="S139">
        <f t="shared" si="65"/>
        <v>5</v>
      </c>
      <c r="T139" t="str">
        <f t="shared" ca="1" si="66"/>
        <v/>
      </c>
      <c r="U139" t="str">
        <f t="shared" si="67"/>
        <v/>
      </c>
      <c r="V139" t="str">
        <f t="shared" si="68"/>
        <v/>
      </c>
      <c r="W13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</v>
      </c>
      <c r="X139" t="str">
        <f t="shared" ca="1" si="62"/>
        <v>{"num":5,"diff":18,"tp1":"cu","vl1":"DI","cn1":5,"key":226}</v>
      </c>
      <c r="Y139">
        <f t="shared" ca="1" si="70"/>
        <v>59</v>
      </c>
      <c r="Z139">
        <f t="shared" ca="1" si="71"/>
        <v>11337</v>
      </c>
      <c r="AA139">
        <f t="shared" ca="1" si="72"/>
        <v>0</v>
      </c>
      <c r="AB13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</v>
      </c>
      <c r="AC139">
        <f t="shared" ca="1" si="74"/>
        <v>0</v>
      </c>
    </row>
    <row r="140" spans="1:29">
      <c r="A140">
        <f t="shared" si="59"/>
        <v>5</v>
      </c>
      <c r="B140" t="str">
        <f>VLOOKUP(A140,BossBattleTable!$A:$C,MATCH(BossBattleTable!$C$1,BossBattleTable!$A$1:$C$1,0),0)</f>
        <v>RobotSphere</v>
      </c>
      <c r="C140">
        <f t="shared" ca="1" si="60"/>
        <v>19</v>
      </c>
      <c r="D140">
        <f t="shared" si="57"/>
        <v>5</v>
      </c>
      <c r="E140">
        <f t="shared" ca="1" si="58"/>
        <v>19</v>
      </c>
      <c r="F140" t="str">
        <f t="shared" ca="1" si="75"/>
        <v>it</v>
      </c>
      <c r="G140" t="s">
        <v>412</v>
      </c>
      <c r="H140" t="s">
        <v>416</v>
      </c>
      <c r="I140">
        <v>1</v>
      </c>
      <c r="J140" t="str">
        <f t="shared" si="76"/>
        <v/>
      </c>
      <c r="K140" t="str">
        <f t="shared" ca="1" si="77"/>
        <v>it</v>
      </c>
      <c r="L140" t="s">
        <v>412</v>
      </c>
      <c r="M140" t="s">
        <v>417</v>
      </c>
      <c r="N140">
        <v>1</v>
      </c>
      <c r="O140">
        <v>405</v>
      </c>
      <c r="P140">
        <f t="shared" si="61"/>
        <v>405</v>
      </c>
      <c r="Q140" t="str">
        <f t="shared" ca="1" si="63"/>
        <v>it</v>
      </c>
      <c r="R140" t="str">
        <f t="shared" si="64"/>
        <v>Equip001001</v>
      </c>
      <c r="S140">
        <f t="shared" si="65"/>
        <v>1</v>
      </c>
      <c r="T140" t="str">
        <f t="shared" ca="1" si="66"/>
        <v>it</v>
      </c>
      <c r="U140" t="str">
        <f t="shared" si="67"/>
        <v>Equip002001</v>
      </c>
      <c r="V140">
        <f t="shared" si="68"/>
        <v>1</v>
      </c>
      <c r="W14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</v>
      </c>
      <c r="X140" t="str">
        <f t="shared" ca="1" si="62"/>
        <v>{"num":5,"diff":19,"tp1":"it","vl1":"Equip001001","cn1":1,"tp2":"it","vl2":"Equip002001","cn2":1,"key":405}</v>
      </c>
      <c r="Y140">
        <f t="shared" ca="1" si="70"/>
        <v>107</v>
      </c>
      <c r="Z140">
        <f t="shared" ca="1" si="71"/>
        <v>11445</v>
      </c>
      <c r="AA140">
        <f t="shared" ca="1" si="72"/>
        <v>0</v>
      </c>
      <c r="AB14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</v>
      </c>
      <c r="AC140">
        <f t="shared" ca="1" si="74"/>
        <v>0</v>
      </c>
    </row>
    <row r="141" spans="1:29">
      <c r="A141">
        <f t="shared" si="59"/>
        <v>5</v>
      </c>
      <c r="B141" t="str">
        <f>VLOOKUP(A141,BossBattleTable!$A:$C,MATCH(BossBattleTable!$C$1,BossBattleTable!$A$1:$C$1,0),0)</f>
        <v>RobotSphere</v>
      </c>
      <c r="C141">
        <f t="shared" ca="1" si="60"/>
        <v>20</v>
      </c>
      <c r="D141">
        <f t="shared" si="57"/>
        <v>5</v>
      </c>
      <c r="E141">
        <f t="shared" ca="1" si="58"/>
        <v>20</v>
      </c>
      <c r="F141" t="str">
        <f t="shared" ca="1" si="75"/>
        <v>cu</v>
      </c>
      <c r="G141" t="s">
        <v>402</v>
      </c>
      <c r="H141" t="s">
        <v>191</v>
      </c>
      <c r="I141">
        <v>30</v>
      </c>
      <c r="J141" t="str">
        <f t="shared" si="76"/>
        <v>에너지너무많음</v>
      </c>
      <c r="K141" t="str">
        <f t="shared" ca="1" si="77"/>
        <v>cu</v>
      </c>
      <c r="L141" t="s">
        <v>402</v>
      </c>
      <c r="M141" t="s">
        <v>375</v>
      </c>
      <c r="N141">
        <v>5000</v>
      </c>
      <c r="O141">
        <v>897</v>
      </c>
      <c r="P141">
        <f t="shared" si="61"/>
        <v>897</v>
      </c>
      <c r="Q141" t="str">
        <f t="shared" ca="1" si="63"/>
        <v>cu</v>
      </c>
      <c r="R141" t="str">
        <f t="shared" si="64"/>
        <v>EN</v>
      </c>
      <c r="S141">
        <f t="shared" si="65"/>
        <v>30</v>
      </c>
      <c r="T141" t="str">
        <f t="shared" ca="1" si="66"/>
        <v>cu</v>
      </c>
      <c r="U141" t="str">
        <f t="shared" si="67"/>
        <v>GO</v>
      </c>
      <c r="V141">
        <f t="shared" si="68"/>
        <v>5000</v>
      </c>
      <c r="W14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</v>
      </c>
      <c r="X141" t="str">
        <f t="shared" ca="1" si="62"/>
        <v>{"num":5,"diff":20,"tp1":"cu","vl1":"EN","cn1":30,"tp2":"cu","vl2":"GO","cn2":5000,"key":897}</v>
      </c>
      <c r="Y141">
        <f t="shared" ca="1" si="70"/>
        <v>93</v>
      </c>
      <c r="Z141">
        <f t="shared" ca="1" si="71"/>
        <v>11539</v>
      </c>
      <c r="AA141">
        <f t="shared" ca="1" si="72"/>
        <v>0</v>
      </c>
      <c r="AB14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</v>
      </c>
      <c r="AC141">
        <f t="shared" ca="1" si="74"/>
        <v>0</v>
      </c>
    </row>
    <row r="142" spans="1:29">
      <c r="A142">
        <f t="shared" si="59"/>
        <v>5</v>
      </c>
      <c r="B142" t="str">
        <f>VLOOKUP(A142,BossBattleTable!$A:$C,MATCH(BossBattleTable!$C$1,BossBattleTable!$A$1:$C$1,0),0)</f>
        <v>RobotSphere</v>
      </c>
      <c r="C142">
        <f t="shared" ca="1" si="60"/>
        <v>21</v>
      </c>
      <c r="D142">
        <f t="shared" si="57"/>
        <v>5</v>
      </c>
      <c r="E142">
        <f t="shared" ca="1" si="58"/>
        <v>21</v>
      </c>
      <c r="F142" t="str">
        <f t="shared" ca="1" si="75"/>
        <v>it</v>
      </c>
      <c r="G142" t="s">
        <v>412</v>
      </c>
      <c r="H142" t="s">
        <v>415</v>
      </c>
      <c r="I142">
        <v>1</v>
      </c>
      <c r="J142" t="str">
        <f t="shared" si="76"/>
        <v/>
      </c>
      <c r="K142" t="str">
        <f t="shared" ca="1" si="77"/>
        <v/>
      </c>
      <c r="O142">
        <v>344</v>
      </c>
      <c r="P142">
        <f t="shared" si="61"/>
        <v>344</v>
      </c>
      <c r="Q142" t="str">
        <f t="shared" ca="1" si="63"/>
        <v>it</v>
      </c>
      <c r="R142" t="str">
        <f t="shared" si="64"/>
        <v>Equip000001</v>
      </c>
      <c r="S142">
        <f t="shared" si="65"/>
        <v>1</v>
      </c>
      <c r="T142" t="str">
        <f t="shared" ca="1" si="66"/>
        <v/>
      </c>
      <c r="U142" t="str">
        <f t="shared" si="67"/>
        <v/>
      </c>
      <c r="V142" t="str">
        <f t="shared" si="68"/>
        <v/>
      </c>
      <c r="W14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</v>
      </c>
      <c r="X142" t="str">
        <f t="shared" ca="1" si="62"/>
        <v>{"num":5,"diff":21,"tp1":"it","vl1":"Equip000001","cn1":1,"key":344}</v>
      </c>
      <c r="Y142">
        <f t="shared" ca="1" si="70"/>
        <v>68</v>
      </c>
      <c r="Z142">
        <f t="shared" ca="1" si="71"/>
        <v>11608</v>
      </c>
      <c r="AA142">
        <f t="shared" ca="1" si="72"/>
        <v>0</v>
      </c>
      <c r="AB14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</v>
      </c>
      <c r="AC142">
        <f t="shared" ca="1" si="74"/>
        <v>0</v>
      </c>
    </row>
    <row r="143" spans="1:29">
      <c r="A143">
        <f t="shared" si="59"/>
        <v>5</v>
      </c>
      <c r="B143" t="str">
        <f>VLOOKUP(A143,BossBattleTable!$A:$C,MATCH(BossBattleTable!$C$1,BossBattleTable!$A$1:$C$1,0),0)</f>
        <v>RobotSphere</v>
      </c>
      <c r="C143">
        <f t="shared" ca="1" si="60"/>
        <v>22</v>
      </c>
      <c r="D143">
        <f t="shared" si="57"/>
        <v>5</v>
      </c>
      <c r="E143">
        <f t="shared" ca="1" si="58"/>
        <v>22</v>
      </c>
      <c r="F143" t="str">
        <f t="shared" ca="1" si="75"/>
        <v>cu</v>
      </c>
      <c r="G143" t="s">
        <v>402</v>
      </c>
      <c r="H143" t="s">
        <v>108</v>
      </c>
      <c r="I143">
        <v>5</v>
      </c>
      <c r="J143" t="str">
        <f t="shared" si="76"/>
        <v/>
      </c>
      <c r="K143" t="str">
        <f t="shared" ca="1" si="77"/>
        <v/>
      </c>
      <c r="O143">
        <v>745</v>
      </c>
      <c r="P143">
        <f t="shared" si="61"/>
        <v>745</v>
      </c>
      <c r="Q143" t="str">
        <f t="shared" ca="1" si="63"/>
        <v>cu</v>
      </c>
      <c r="R143" t="str">
        <f t="shared" si="64"/>
        <v>DI</v>
      </c>
      <c r="S143">
        <f t="shared" si="65"/>
        <v>5</v>
      </c>
      <c r="T143" t="str">
        <f t="shared" ca="1" si="66"/>
        <v/>
      </c>
      <c r="U143" t="str">
        <f t="shared" si="67"/>
        <v/>
      </c>
      <c r="V143" t="str">
        <f t="shared" si="68"/>
        <v/>
      </c>
      <c r="W14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</v>
      </c>
      <c r="X143" t="str">
        <f t="shared" ca="1" si="62"/>
        <v>{"num":5,"diff":22,"tp1":"cu","vl1":"DI","cn1":5,"key":745}</v>
      </c>
      <c r="Y143">
        <f t="shared" ca="1" si="70"/>
        <v>59</v>
      </c>
      <c r="Z143">
        <f t="shared" ca="1" si="71"/>
        <v>11668</v>
      </c>
      <c r="AA143">
        <f t="shared" ca="1" si="72"/>
        <v>0</v>
      </c>
      <c r="AB14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</v>
      </c>
      <c r="AC143">
        <f t="shared" ca="1" si="74"/>
        <v>0</v>
      </c>
    </row>
    <row r="144" spans="1:29">
      <c r="A144">
        <f t="shared" si="59"/>
        <v>5</v>
      </c>
      <c r="B144" t="str">
        <f>VLOOKUP(A144,BossBattleTable!$A:$C,MATCH(BossBattleTable!$C$1,BossBattleTable!$A$1:$C$1,0),0)</f>
        <v>RobotSphere</v>
      </c>
      <c r="C144">
        <f t="shared" ca="1" si="60"/>
        <v>23</v>
      </c>
      <c r="D144">
        <f t="shared" si="57"/>
        <v>5</v>
      </c>
      <c r="E144">
        <f t="shared" ca="1" si="58"/>
        <v>23</v>
      </c>
      <c r="F144" t="str">
        <f t="shared" ca="1" si="75"/>
        <v>it</v>
      </c>
      <c r="G144" t="s">
        <v>412</v>
      </c>
      <c r="H144" t="s">
        <v>416</v>
      </c>
      <c r="I144">
        <v>1</v>
      </c>
      <c r="J144" t="str">
        <f t="shared" si="76"/>
        <v/>
      </c>
      <c r="K144" t="str">
        <f t="shared" ca="1" si="77"/>
        <v>it</v>
      </c>
      <c r="L144" t="s">
        <v>412</v>
      </c>
      <c r="M144" t="s">
        <v>417</v>
      </c>
      <c r="N144">
        <v>1</v>
      </c>
      <c r="O144">
        <v>139</v>
      </c>
      <c r="P144">
        <f t="shared" si="61"/>
        <v>139</v>
      </c>
      <c r="Q144" t="str">
        <f t="shared" ca="1" si="63"/>
        <v>it</v>
      </c>
      <c r="R144" t="str">
        <f t="shared" si="64"/>
        <v>Equip001001</v>
      </c>
      <c r="S144">
        <f t="shared" si="65"/>
        <v>1</v>
      </c>
      <c r="T144" t="str">
        <f t="shared" ca="1" si="66"/>
        <v>it</v>
      </c>
      <c r="U144" t="str">
        <f t="shared" si="67"/>
        <v>Equip002001</v>
      </c>
      <c r="V144">
        <f t="shared" si="68"/>
        <v>1</v>
      </c>
      <c r="W14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</v>
      </c>
      <c r="X144" t="str">
        <f t="shared" ca="1" si="62"/>
        <v>{"num":5,"diff":23,"tp1":"it","vl1":"Equip001001","cn1":1,"tp2":"it","vl2":"Equip002001","cn2":1,"key":139}</v>
      </c>
      <c r="Y144">
        <f t="shared" ca="1" si="70"/>
        <v>107</v>
      </c>
      <c r="Z144">
        <f t="shared" ca="1" si="71"/>
        <v>11776</v>
      </c>
      <c r="AA144">
        <f t="shared" ca="1" si="72"/>
        <v>0</v>
      </c>
      <c r="AB14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</v>
      </c>
      <c r="AC144">
        <f t="shared" ca="1" si="74"/>
        <v>0</v>
      </c>
    </row>
    <row r="145" spans="1:29">
      <c r="A145">
        <f t="shared" si="59"/>
        <v>5</v>
      </c>
      <c r="B145" t="str">
        <f>VLOOKUP(A145,BossBattleTable!$A:$C,MATCH(BossBattleTable!$C$1,BossBattleTable!$A$1:$C$1,0),0)</f>
        <v>RobotSphere</v>
      </c>
      <c r="C145">
        <f t="shared" ca="1" si="60"/>
        <v>24</v>
      </c>
      <c r="D145">
        <f t="shared" si="57"/>
        <v>5</v>
      </c>
      <c r="E145">
        <f t="shared" ca="1" si="58"/>
        <v>24</v>
      </c>
      <c r="F145" t="str">
        <f t="shared" ca="1" si="75"/>
        <v>cu</v>
      </c>
      <c r="G145" t="s">
        <v>402</v>
      </c>
      <c r="H145" t="s">
        <v>191</v>
      </c>
      <c r="I145">
        <v>30</v>
      </c>
      <c r="J145" t="str">
        <f t="shared" si="76"/>
        <v>에너지너무많음</v>
      </c>
      <c r="K145" t="str">
        <f t="shared" ca="1" si="77"/>
        <v>cu</v>
      </c>
      <c r="L145" t="s">
        <v>402</v>
      </c>
      <c r="M145" t="s">
        <v>375</v>
      </c>
      <c r="N145">
        <v>5000</v>
      </c>
      <c r="O145">
        <v>149</v>
      </c>
      <c r="P145">
        <f t="shared" si="61"/>
        <v>149</v>
      </c>
      <c r="Q145" t="str">
        <f t="shared" ca="1" si="63"/>
        <v>cu</v>
      </c>
      <c r="R145" t="str">
        <f t="shared" si="64"/>
        <v>EN</v>
      </c>
      <c r="S145">
        <f t="shared" si="65"/>
        <v>30</v>
      </c>
      <c r="T145" t="str">
        <f t="shared" ca="1" si="66"/>
        <v>cu</v>
      </c>
      <c r="U145" t="str">
        <f t="shared" si="67"/>
        <v>GO</v>
      </c>
      <c r="V145">
        <f t="shared" si="68"/>
        <v>5000</v>
      </c>
      <c r="W14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</v>
      </c>
      <c r="X145" t="str">
        <f t="shared" ca="1" si="62"/>
        <v>{"num":5,"diff":24,"tp1":"cu","vl1":"EN","cn1":30,"tp2":"cu","vl2":"GO","cn2":5000,"key":149}</v>
      </c>
      <c r="Y145">
        <f t="shared" ca="1" si="70"/>
        <v>93</v>
      </c>
      <c r="Z145">
        <f t="shared" ca="1" si="71"/>
        <v>11870</v>
      </c>
      <c r="AA145">
        <f t="shared" ca="1" si="72"/>
        <v>0</v>
      </c>
      <c r="AB14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</v>
      </c>
      <c r="AC145">
        <f t="shared" ca="1" si="74"/>
        <v>0</v>
      </c>
    </row>
    <row r="146" spans="1:29">
      <c r="A146">
        <f t="shared" si="59"/>
        <v>5</v>
      </c>
      <c r="B146" t="str">
        <f>VLOOKUP(A146,BossBattleTable!$A:$C,MATCH(BossBattleTable!$C$1,BossBattleTable!$A$1:$C$1,0),0)</f>
        <v>RobotSphere</v>
      </c>
      <c r="C146">
        <f t="shared" ca="1" si="60"/>
        <v>25</v>
      </c>
      <c r="D146">
        <f t="shared" si="57"/>
        <v>5</v>
      </c>
      <c r="E146">
        <f t="shared" ca="1" si="58"/>
        <v>25</v>
      </c>
      <c r="F146" t="str">
        <f t="shared" ca="1" si="75"/>
        <v>it</v>
      </c>
      <c r="G146" t="s">
        <v>412</v>
      </c>
      <c r="H146" t="s">
        <v>415</v>
      </c>
      <c r="I146">
        <v>1</v>
      </c>
      <c r="J146" t="str">
        <f t="shared" si="76"/>
        <v/>
      </c>
      <c r="K146" t="str">
        <f t="shared" ca="1" si="77"/>
        <v/>
      </c>
      <c r="O146">
        <v>889</v>
      </c>
      <c r="P146">
        <f t="shared" si="61"/>
        <v>889</v>
      </c>
      <c r="Q146" t="str">
        <f t="shared" ca="1" si="63"/>
        <v>it</v>
      </c>
      <c r="R146" t="str">
        <f t="shared" si="64"/>
        <v>Equip000001</v>
      </c>
      <c r="S146">
        <f t="shared" si="65"/>
        <v>1</v>
      </c>
      <c r="T146" t="str">
        <f t="shared" ca="1" si="66"/>
        <v/>
      </c>
      <c r="U146" t="str">
        <f t="shared" si="67"/>
        <v/>
      </c>
      <c r="V146" t="str">
        <f t="shared" si="68"/>
        <v/>
      </c>
      <c r="W14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</v>
      </c>
      <c r="X146" t="str">
        <f t="shared" ca="1" si="62"/>
        <v>{"num":5,"diff":25,"tp1":"it","vl1":"Equip000001","cn1":1,"key":889}</v>
      </c>
      <c r="Y146">
        <f t="shared" ca="1" si="70"/>
        <v>68</v>
      </c>
      <c r="Z146">
        <f t="shared" ca="1" si="71"/>
        <v>11939</v>
      </c>
      <c r="AA146">
        <f t="shared" ca="1" si="72"/>
        <v>0</v>
      </c>
      <c r="AB14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</v>
      </c>
      <c r="AC146">
        <f t="shared" ca="1" si="74"/>
        <v>0</v>
      </c>
    </row>
    <row r="147" spans="1:29">
      <c r="A147">
        <f t="shared" si="59"/>
        <v>5</v>
      </c>
      <c r="B147" t="str">
        <f>VLOOKUP(A147,BossBattleTable!$A:$C,MATCH(BossBattleTable!$C$1,BossBattleTable!$A$1:$C$1,0),0)</f>
        <v>RobotSphere</v>
      </c>
      <c r="C147">
        <f t="shared" ca="1" si="60"/>
        <v>26</v>
      </c>
      <c r="D147">
        <f t="shared" si="57"/>
        <v>5</v>
      </c>
      <c r="E147">
        <f t="shared" ca="1" si="58"/>
        <v>26</v>
      </c>
      <c r="F147" t="str">
        <f t="shared" ca="1" si="75"/>
        <v>cu</v>
      </c>
      <c r="G147" t="s">
        <v>402</v>
      </c>
      <c r="H147" t="s">
        <v>108</v>
      </c>
      <c r="I147">
        <v>5</v>
      </c>
      <c r="J147" t="str">
        <f t="shared" si="76"/>
        <v/>
      </c>
      <c r="K147" t="str">
        <f t="shared" ca="1" si="77"/>
        <v/>
      </c>
      <c r="O147">
        <v>969</v>
      </c>
      <c r="P147">
        <f t="shared" si="61"/>
        <v>969</v>
      </c>
      <c r="Q147" t="str">
        <f t="shared" ca="1" si="63"/>
        <v>cu</v>
      </c>
      <c r="R147" t="str">
        <f t="shared" si="64"/>
        <v>DI</v>
      </c>
      <c r="S147">
        <f t="shared" si="65"/>
        <v>5</v>
      </c>
      <c r="T147" t="str">
        <f t="shared" ca="1" si="66"/>
        <v/>
      </c>
      <c r="U147" t="str">
        <f t="shared" si="67"/>
        <v/>
      </c>
      <c r="V147" t="str">
        <f t="shared" si="68"/>
        <v/>
      </c>
      <c r="W14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</v>
      </c>
      <c r="X147" t="str">
        <f t="shared" ca="1" si="62"/>
        <v>{"num":5,"diff":26,"tp1":"cu","vl1":"DI","cn1":5,"key":969}</v>
      </c>
      <c r="Y147">
        <f t="shared" ca="1" si="70"/>
        <v>59</v>
      </c>
      <c r="Z147">
        <f t="shared" ca="1" si="71"/>
        <v>11999</v>
      </c>
      <c r="AA147">
        <f t="shared" ca="1" si="72"/>
        <v>0</v>
      </c>
      <c r="AB14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</v>
      </c>
      <c r="AC147">
        <f t="shared" ca="1" si="74"/>
        <v>0</v>
      </c>
    </row>
    <row r="148" spans="1:29">
      <c r="A148">
        <f t="shared" si="59"/>
        <v>5</v>
      </c>
      <c r="B148" t="str">
        <f>VLOOKUP(A148,BossBattleTable!$A:$C,MATCH(BossBattleTable!$C$1,BossBattleTable!$A$1:$C$1,0),0)</f>
        <v>RobotSphere</v>
      </c>
      <c r="C148">
        <f t="shared" ca="1" si="60"/>
        <v>27</v>
      </c>
      <c r="D148">
        <f t="shared" si="57"/>
        <v>5</v>
      </c>
      <c r="E148">
        <f t="shared" ca="1" si="58"/>
        <v>27</v>
      </c>
      <c r="F148" t="str">
        <f t="shared" ca="1" si="75"/>
        <v>it</v>
      </c>
      <c r="G148" t="s">
        <v>412</v>
      </c>
      <c r="H148" t="s">
        <v>416</v>
      </c>
      <c r="I148">
        <v>1</v>
      </c>
      <c r="J148" t="str">
        <f t="shared" si="76"/>
        <v/>
      </c>
      <c r="K148" t="str">
        <f t="shared" ca="1" si="77"/>
        <v>it</v>
      </c>
      <c r="L148" t="s">
        <v>412</v>
      </c>
      <c r="M148" t="s">
        <v>417</v>
      </c>
      <c r="N148">
        <v>1</v>
      </c>
      <c r="O148">
        <v>571</v>
      </c>
      <c r="P148">
        <f t="shared" si="61"/>
        <v>571</v>
      </c>
      <c r="Q148" t="str">
        <f t="shared" ca="1" si="63"/>
        <v>it</v>
      </c>
      <c r="R148" t="str">
        <f t="shared" si="64"/>
        <v>Equip001001</v>
      </c>
      <c r="S148">
        <f t="shared" si="65"/>
        <v>1</v>
      </c>
      <c r="T148" t="str">
        <f t="shared" ca="1" si="66"/>
        <v>it</v>
      </c>
      <c r="U148" t="str">
        <f t="shared" si="67"/>
        <v>Equip002001</v>
      </c>
      <c r="V148">
        <f t="shared" si="68"/>
        <v>1</v>
      </c>
      <c r="W14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</v>
      </c>
      <c r="X148" t="str">
        <f t="shared" ca="1" si="62"/>
        <v>{"num":5,"diff":27,"tp1":"it","vl1":"Equip001001","cn1":1,"tp2":"it","vl2":"Equip002001","cn2":1,"key":571}</v>
      </c>
      <c r="Y148">
        <f t="shared" ca="1" si="70"/>
        <v>107</v>
      </c>
      <c r="Z148">
        <f t="shared" ca="1" si="71"/>
        <v>12107</v>
      </c>
      <c r="AA148">
        <f t="shared" ca="1" si="72"/>
        <v>0</v>
      </c>
      <c r="AB14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</v>
      </c>
      <c r="AC148">
        <f t="shared" ca="1" si="74"/>
        <v>0</v>
      </c>
    </row>
    <row r="149" spans="1:29">
      <c r="A149">
        <f t="shared" si="59"/>
        <v>5</v>
      </c>
      <c r="B149" t="str">
        <f>VLOOKUP(A149,BossBattleTable!$A:$C,MATCH(BossBattleTable!$C$1,BossBattleTable!$A$1:$C$1,0),0)</f>
        <v>RobotSphere</v>
      </c>
      <c r="C149">
        <f t="shared" ca="1" si="60"/>
        <v>28</v>
      </c>
      <c r="D149">
        <f t="shared" si="57"/>
        <v>5</v>
      </c>
      <c r="E149">
        <f t="shared" ca="1" si="58"/>
        <v>28</v>
      </c>
      <c r="F149" t="str">
        <f t="shared" ca="1" si="75"/>
        <v>cu</v>
      </c>
      <c r="G149" t="s">
        <v>402</v>
      </c>
      <c r="H149" t="s">
        <v>191</v>
      </c>
      <c r="I149">
        <v>30</v>
      </c>
      <c r="J149" t="str">
        <f t="shared" si="76"/>
        <v>에너지너무많음</v>
      </c>
      <c r="K149" t="str">
        <f t="shared" ca="1" si="77"/>
        <v>cu</v>
      </c>
      <c r="L149" t="s">
        <v>402</v>
      </c>
      <c r="M149" t="s">
        <v>375</v>
      </c>
      <c r="N149">
        <v>5000</v>
      </c>
      <c r="O149">
        <v>339</v>
      </c>
      <c r="P149">
        <f t="shared" si="61"/>
        <v>339</v>
      </c>
      <c r="Q149" t="str">
        <f t="shared" ca="1" si="63"/>
        <v>cu</v>
      </c>
      <c r="R149" t="str">
        <f t="shared" si="64"/>
        <v>EN</v>
      </c>
      <c r="S149">
        <f t="shared" si="65"/>
        <v>30</v>
      </c>
      <c r="T149" t="str">
        <f t="shared" ca="1" si="66"/>
        <v>cu</v>
      </c>
      <c r="U149" t="str">
        <f t="shared" si="67"/>
        <v>GO</v>
      </c>
      <c r="V149">
        <f t="shared" si="68"/>
        <v>5000</v>
      </c>
      <c r="W14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</v>
      </c>
      <c r="X149" t="str">
        <f t="shared" ca="1" si="62"/>
        <v>{"num":5,"diff":28,"tp1":"cu","vl1":"EN","cn1":30,"tp2":"cu","vl2":"GO","cn2":5000,"key":339}</v>
      </c>
      <c r="Y149">
        <f t="shared" ca="1" si="70"/>
        <v>93</v>
      </c>
      <c r="Z149">
        <f t="shared" ca="1" si="71"/>
        <v>12201</v>
      </c>
      <c r="AA149">
        <f t="shared" ca="1" si="72"/>
        <v>0</v>
      </c>
      <c r="AB14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</v>
      </c>
      <c r="AC149">
        <f t="shared" ca="1" si="74"/>
        <v>0</v>
      </c>
    </row>
    <row r="150" spans="1:29">
      <c r="A150">
        <f t="shared" si="59"/>
        <v>5</v>
      </c>
      <c r="B150" t="str">
        <f>VLOOKUP(A150,BossBattleTable!$A:$C,MATCH(BossBattleTable!$C$1,BossBattleTable!$A$1:$C$1,0),0)</f>
        <v>RobotSphere</v>
      </c>
      <c r="C150">
        <f t="shared" ca="1" si="60"/>
        <v>29</v>
      </c>
      <c r="D150">
        <f t="shared" si="57"/>
        <v>5</v>
      </c>
      <c r="E150">
        <f t="shared" ca="1" si="58"/>
        <v>29</v>
      </c>
      <c r="F150" t="str">
        <f t="shared" ca="1" si="75"/>
        <v>it</v>
      </c>
      <c r="G150" t="s">
        <v>412</v>
      </c>
      <c r="H150" t="s">
        <v>415</v>
      </c>
      <c r="I150">
        <v>1</v>
      </c>
      <c r="J150" t="str">
        <f t="shared" si="76"/>
        <v/>
      </c>
      <c r="K150" t="str">
        <f t="shared" ca="1" si="77"/>
        <v/>
      </c>
      <c r="O150">
        <v>397</v>
      </c>
      <c r="P150">
        <f t="shared" si="61"/>
        <v>397</v>
      </c>
      <c r="Q150" t="str">
        <f t="shared" ca="1" si="63"/>
        <v>it</v>
      </c>
      <c r="R150" t="str">
        <f t="shared" si="64"/>
        <v>Equip000001</v>
      </c>
      <c r="S150">
        <f t="shared" si="65"/>
        <v>1</v>
      </c>
      <c r="T150" t="str">
        <f t="shared" ca="1" si="66"/>
        <v/>
      </c>
      <c r="U150" t="str">
        <f t="shared" si="67"/>
        <v/>
      </c>
      <c r="V150" t="str">
        <f t="shared" si="68"/>
        <v/>
      </c>
      <c r="W15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</v>
      </c>
      <c r="X150" t="str">
        <f t="shared" ca="1" si="62"/>
        <v>{"num":5,"diff":29,"tp1":"it","vl1":"Equip000001","cn1":1,"key":397}</v>
      </c>
      <c r="Y150">
        <f t="shared" ca="1" si="70"/>
        <v>68</v>
      </c>
      <c r="Z150">
        <f t="shared" ca="1" si="71"/>
        <v>12270</v>
      </c>
      <c r="AA150">
        <f t="shared" ca="1" si="72"/>
        <v>0</v>
      </c>
      <c r="AB15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</v>
      </c>
      <c r="AC150">
        <f t="shared" ca="1" si="74"/>
        <v>0</v>
      </c>
    </row>
    <row r="151" spans="1:29">
      <c r="A151">
        <f t="shared" si="59"/>
        <v>5</v>
      </c>
      <c r="B151" t="str">
        <f>VLOOKUP(A151,BossBattleTable!$A:$C,MATCH(BossBattleTable!$C$1,BossBattleTable!$A$1:$C$1,0),0)</f>
        <v>RobotSphere</v>
      </c>
      <c r="C151">
        <f t="shared" ca="1" si="60"/>
        <v>30</v>
      </c>
      <c r="D151">
        <f t="shared" si="57"/>
        <v>5</v>
      </c>
      <c r="E151">
        <f t="shared" ca="1" si="58"/>
        <v>30</v>
      </c>
      <c r="F151" t="str">
        <f t="shared" ca="1" si="75"/>
        <v>cu</v>
      </c>
      <c r="G151" t="s">
        <v>402</v>
      </c>
      <c r="H151" t="s">
        <v>108</v>
      </c>
      <c r="I151">
        <v>5</v>
      </c>
      <c r="J151" t="str">
        <f t="shared" si="76"/>
        <v/>
      </c>
      <c r="K151" t="str">
        <f t="shared" ca="1" si="77"/>
        <v/>
      </c>
      <c r="O151">
        <v>981</v>
      </c>
      <c r="P151">
        <f t="shared" si="61"/>
        <v>981</v>
      </c>
      <c r="Q151" t="str">
        <f t="shared" ca="1" si="63"/>
        <v>cu</v>
      </c>
      <c r="R151" t="str">
        <f t="shared" si="64"/>
        <v>DI</v>
      </c>
      <c r="S151">
        <f t="shared" si="65"/>
        <v>5</v>
      </c>
      <c r="T151" t="str">
        <f t="shared" ca="1" si="66"/>
        <v/>
      </c>
      <c r="U151" t="str">
        <f t="shared" si="67"/>
        <v/>
      </c>
      <c r="V151" t="str">
        <f t="shared" si="68"/>
        <v/>
      </c>
      <c r="W15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</v>
      </c>
      <c r="X151" t="str">
        <f t="shared" ca="1" si="62"/>
        <v>{"num":5,"diff":30,"tp1":"cu","vl1":"DI","cn1":5,"key":981}</v>
      </c>
      <c r="Y151">
        <f t="shared" ca="1" si="70"/>
        <v>59</v>
      </c>
      <c r="Z151">
        <f t="shared" ca="1" si="71"/>
        <v>12330</v>
      </c>
      <c r="AA151">
        <f t="shared" ca="1" si="72"/>
        <v>0</v>
      </c>
      <c r="AB15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</v>
      </c>
      <c r="AC151">
        <f t="shared" ca="1" si="74"/>
        <v>0</v>
      </c>
    </row>
    <row r="152" spans="1:29">
      <c r="A152">
        <f t="shared" si="59"/>
        <v>6</v>
      </c>
      <c r="B152" t="str">
        <f>VLOOKUP(A152,BossBattleTable!$A:$C,MATCH(BossBattleTable!$C$1,BossBattleTable!$A$1:$C$1,0),0)</f>
        <v>RpgDemon_Violet</v>
      </c>
      <c r="C152">
        <f t="shared" ca="1" si="60"/>
        <v>1</v>
      </c>
      <c r="D152">
        <f t="shared" si="57"/>
        <v>6</v>
      </c>
      <c r="E152">
        <f t="shared" ca="1" si="58"/>
        <v>1</v>
      </c>
      <c r="F152" t="str">
        <f t="shared" ca="1" si="75"/>
        <v>it</v>
      </c>
      <c r="G152" t="s">
        <v>412</v>
      </c>
      <c r="H152" t="s">
        <v>416</v>
      </c>
      <c r="I152">
        <v>1</v>
      </c>
      <c r="J152" t="str">
        <f t="shared" si="76"/>
        <v/>
      </c>
      <c r="K152" t="str">
        <f t="shared" ca="1" si="77"/>
        <v>it</v>
      </c>
      <c r="L152" t="s">
        <v>412</v>
      </c>
      <c r="M152" t="s">
        <v>417</v>
      </c>
      <c r="N152">
        <v>1</v>
      </c>
      <c r="O152">
        <v>831</v>
      </c>
      <c r="P152">
        <f t="shared" si="61"/>
        <v>831</v>
      </c>
      <c r="Q152" t="str">
        <f t="shared" ca="1" si="63"/>
        <v>it</v>
      </c>
      <c r="R152" t="str">
        <f t="shared" si="64"/>
        <v>Equip001001</v>
      </c>
      <c r="S152">
        <f t="shared" si="65"/>
        <v>1</v>
      </c>
      <c r="T152" t="str">
        <f t="shared" ca="1" si="66"/>
        <v>it</v>
      </c>
      <c r="U152" t="str">
        <f t="shared" si="67"/>
        <v>Equip002001</v>
      </c>
      <c r="V152">
        <f t="shared" si="68"/>
        <v>1</v>
      </c>
      <c r="W15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</v>
      </c>
      <c r="X152" t="str">
        <f t="shared" ca="1" si="62"/>
        <v>{"num":6,"diff":1,"tp1":"it","vl1":"Equip001001","cn1":1,"tp2":"it","vl2":"Equip002001","cn2":1,"key":831}</v>
      </c>
      <c r="Y152">
        <f t="shared" ca="1" si="70"/>
        <v>106</v>
      </c>
      <c r="Z152">
        <f t="shared" ca="1" si="71"/>
        <v>12437</v>
      </c>
      <c r="AA152">
        <f t="shared" ca="1" si="72"/>
        <v>0</v>
      </c>
      <c r="AB15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</v>
      </c>
      <c r="AC152">
        <f t="shared" ca="1" si="74"/>
        <v>0</v>
      </c>
    </row>
    <row r="153" spans="1:29">
      <c r="A153">
        <f t="shared" si="59"/>
        <v>6</v>
      </c>
      <c r="B153" t="str">
        <f>VLOOKUP(A153,BossBattleTable!$A:$C,MATCH(BossBattleTable!$C$1,BossBattleTable!$A$1:$C$1,0),0)</f>
        <v>RpgDemon_Violet</v>
      </c>
      <c r="C153">
        <f t="shared" ca="1" si="60"/>
        <v>2</v>
      </c>
      <c r="D153">
        <f t="shared" si="57"/>
        <v>6</v>
      </c>
      <c r="E153">
        <f t="shared" ca="1" si="58"/>
        <v>2</v>
      </c>
      <c r="F153" t="str">
        <f t="shared" ca="1" si="75"/>
        <v>cu</v>
      </c>
      <c r="G153" t="s">
        <v>402</v>
      </c>
      <c r="H153" t="s">
        <v>191</v>
      </c>
      <c r="I153">
        <v>30</v>
      </c>
      <c r="J153" t="str">
        <f t="shared" si="76"/>
        <v>에너지너무많음</v>
      </c>
      <c r="K153" t="str">
        <f t="shared" ca="1" si="77"/>
        <v>cu</v>
      </c>
      <c r="L153" t="s">
        <v>402</v>
      </c>
      <c r="M153" t="s">
        <v>375</v>
      </c>
      <c r="N153">
        <v>5000</v>
      </c>
      <c r="O153">
        <v>952</v>
      </c>
      <c r="P153">
        <f t="shared" si="61"/>
        <v>952</v>
      </c>
      <c r="Q153" t="str">
        <f t="shared" ca="1" si="63"/>
        <v>cu</v>
      </c>
      <c r="R153" t="str">
        <f t="shared" si="64"/>
        <v>EN</v>
      </c>
      <c r="S153">
        <f t="shared" si="65"/>
        <v>30</v>
      </c>
      <c r="T153" t="str">
        <f t="shared" ca="1" si="66"/>
        <v>cu</v>
      </c>
      <c r="U153" t="str">
        <f t="shared" si="67"/>
        <v>GO</v>
      </c>
      <c r="V153">
        <f t="shared" si="68"/>
        <v>5000</v>
      </c>
      <c r="W15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</v>
      </c>
      <c r="X153" t="str">
        <f t="shared" ca="1" si="62"/>
        <v>{"num":6,"diff":2,"tp1":"cu","vl1":"EN","cn1":30,"tp2":"cu","vl2":"GO","cn2":5000,"key":952}</v>
      </c>
      <c r="Y153">
        <f t="shared" ca="1" si="70"/>
        <v>92</v>
      </c>
      <c r="Z153">
        <f t="shared" ca="1" si="71"/>
        <v>12530</v>
      </c>
      <c r="AA153">
        <f t="shared" ca="1" si="72"/>
        <v>0</v>
      </c>
      <c r="AB15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</v>
      </c>
      <c r="AC153">
        <f t="shared" ca="1" si="74"/>
        <v>0</v>
      </c>
    </row>
    <row r="154" spans="1:29">
      <c r="A154">
        <f t="shared" si="59"/>
        <v>6</v>
      </c>
      <c r="B154" t="str">
        <f>VLOOKUP(A154,BossBattleTable!$A:$C,MATCH(BossBattleTable!$C$1,BossBattleTable!$A$1:$C$1,0),0)</f>
        <v>RpgDemon_Violet</v>
      </c>
      <c r="C154">
        <f t="shared" ca="1" si="60"/>
        <v>3</v>
      </c>
      <c r="D154">
        <f t="shared" si="57"/>
        <v>6</v>
      </c>
      <c r="E154">
        <f t="shared" ca="1" si="58"/>
        <v>3</v>
      </c>
      <c r="F154" t="str">
        <f t="shared" ca="1" si="75"/>
        <v>it</v>
      </c>
      <c r="G154" t="s">
        <v>412</v>
      </c>
      <c r="H154" t="s">
        <v>415</v>
      </c>
      <c r="I154">
        <v>1</v>
      </c>
      <c r="J154" t="str">
        <f t="shared" si="76"/>
        <v/>
      </c>
      <c r="K154" t="str">
        <f t="shared" ca="1" si="77"/>
        <v/>
      </c>
      <c r="O154">
        <v>137</v>
      </c>
      <c r="P154">
        <f t="shared" si="61"/>
        <v>137</v>
      </c>
      <c r="Q154" t="str">
        <f t="shared" ca="1" si="63"/>
        <v>it</v>
      </c>
      <c r="R154" t="str">
        <f t="shared" si="64"/>
        <v>Equip000001</v>
      </c>
      <c r="S154">
        <f t="shared" si="65"/>
        <v>1</v>
      </c>
      <c r="T154" t="str">
        <f t="shared" ca="1" si="66"/>
        <v/>
      </c>
      <c r="U154" t="str">
        <f t="shared" si="67"/>
        <v/>
      </c>
      <c r="V154" t="str">
        <f t="shared" si="68"/>
        <v/>
      </c>
      <c r="W15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</v>
      </c>
      <c r="X154" t="str">
        <f t="shared" ca="1" si="62"/>
        <v>{"num":6,"diff":3,"tp1":"it","vl1":"Equip000001","cn1":1,"key":137}</v>
      </c>
      <c r="Y154">
        <f t="shared" ca="1" si="70"/>
        <v>67</v>
      </c>
      <c r="Z154">
        <f t="shared" ca="1" si="71"/>
        <v>12598</v>
      </c>
      <c r="AA154">
        <f t="shared" ca="1" si="72"/>
        <v>0</v>
      </c>
      <c r="AB15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</v>
      </c>
      <c r="AC154">
        <f t="shared" ca="1" si="74"/>
        <v>0</v>
      </c>
    </row>
    <row r="155" spans="1:29">
      <c r="A155">
        <f t="shared" si="59"/>
        <v>6</v>
      </c>
      <c r="B155" t="str">
        <f>VLOOKUP(A155,BossBattleTable!$A:$C,MATCH(BossBattleTable!$C$1,BossBattleTable!$A$1:$C$1,0),0)</f>
        <v>RpgDemon_Violet</v>
      </c>
      <c r="C155">
        <f t="shared" ca="1" si="60"/>
        <v>4</v>
      </c>
      <c r="D155">
        <f t="shared" si="57"/>
        <v>6</v>
      </c>
      <c r="E155">
        <f t="shared" ca="1" si="58"/>
        <v>4</v>
      </c>
      <c r="F155" t="str">
        <f t="shared" ca="1" si="75"/>
        <v>cu</v>
      </c>
      <c r="G155" t="s">
        <v>402</v>
      </c>
      <c r="H155" t="s">
        <v>108</v>
      </c>
      <c r="I155">
        <v>5</v>
      </c>
      <c r="J155" t="str">
        <f t="shared" si="76"/>
        <v/>
      </c>
      <c r="K155" t="str">
        <f t="shared" ca="1" si="77"/>
        <v/>
      </c>
      <c r="O155">
        <v>987</v>
      </c>
      <c r="P155">
        <f t="shared" si="61"/>
        <v>987</v>
      </c>
      <c r="Q155" t="str">
        <f t="shared" ca="1" si="63"/>
        <v>cu</v>
      </c>
      <c r="R155" t="str">
        <f t="shared" si="64"/>
        <v>DI</v>
      </c>
      <c r="S155">
        <f t="shared" si="65"/>
        <v>5</v>
      </c>
      <c r="T155" t="str">
        <f t="shared" ca="1" si="66"/>
        <v/>
      </c>
      <c r="U155" t="str">
        <f t="shared" si="67"/>
        <v/>
      </c>
      <c r="V155" t="str">
        <f t="shared" si="68"/>
        <v/>
      </c>
      <c r="W15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</v>
      </c>
      <c r="X155" t="str">
        <f t="shared" ca="1" si="62"/>
        <v>{"num":6,"diff":4,"tp1":"cu","vl1":"DI","cn1":5,"key":987}</v>
      </c>
      <c r="Y155">
        <f t="shared" ca="1" si="70"/>
        <v>58</v>
      </c>
      <c r="Z155">
        <f t="shared" ca="1" si="71"/>
        <v>12657</v>
      </c>
      <c r="AA155">
        <f t="shared" ca="1" si="72"/>
        <v>0</v>
      </c>
      <c r="AB15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</v>
      </c>
      <c r="AC155">
        <f t="shared" ca="1" si="74"/>
        <v>0</v>
      </c>
    </row>
    <row r="156" spans="1:29">
      <c r="A156">
        <f t="shared" si="59"/>
        <v>6</v>
      </c>
      <c r="B156" t="str">
        <f>VLOOKUP(A156,BossBattleTable!$A:$C,MATCH(BossBattleTable!$C$1,BossBattleTable!$A$1:$C$1,0),0)</f>
        <v>RpgDemon_Violet</v>
      </c>
      <c r="C156">
        <f t="shared" ca="1" si="60"/>
        <v>5</v>
      </c>
      <c r="D156">
        <f t="shared" si="57"/>
        <v>6</v>
      </c>
      <c r="E156">
        <f t="shared" ca="1" si="58"/>
        <v>5</v>
      </c>
      <c r="F156" t="str">
        <f t="shared" ca="1" si="75"/>
        <v>it</v>
      </c>
      <c r="G156" t="s">
        <v>412</v>
      </c>
      <c r="H156" t="s">
        <v>416</v>
      </c>
      <c r="I156">
        <v>1</v>
      </c>
      <c r="J156" t="str">
        <f t="shared" si="76"/>
        <v/>
      </c>
      <c r="K156" t="str">
        <f t="shared" ca="1" si="77"/>
        <v>it</v>
      </c>
      <c r="L156" t="s">
        <v>412</v>
      </c>
      <c r="M156" t="s">
        <v>417</v>
      </c>
      <c r="N156">
        <v>1</v>
      </c>
      <c r="O156">
        <v>189</v>
      </c>
      <c r="P156">
        <f t="shared" si="61"/>
        <v>189</v>
      </c>
      <c r="Q156" t="str">
        <f t="shared" ca="1" si="63"/>
        <v>it</v>
      </c>
      <c r="R156" t="str">
        <f t="shared" si="64"/>
        <v>Equip001001</v>
      </c>
      <c r="S156">
        <f t="shared" si="65"/>
        <v>1</v>
      </c>
      <c r="T156" t="str">
        <f t="shared" ca="1" si="66"/>
        <v>it</v>
      </c>
      <c r="U156" t="str">
        <f t="shared" si="67"/>
        <v>Equip002001</v>
      </c>
      <c r="V156">
        <f t="shared" si="68"/>
        <v>1</v>
      </c>
      <c r="W15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</v>
      </c>
      <c r="X156" t="str">
        <f t="shared" ca="1" si="62"/>
        <v>{"num":6,"diff":5,"tp1":"it","vl1":"Equip001001","cn1":1,"tp2":"it","vl2":"Equip002001","cn2":1,"key":189}</v>
      </c>
      <c r="Y156">
        <f t="shared" ca="1" si="70"/>
        <v>106</v>
      </c>
      <c r="Z156">
        <f t="shared" ca="1" si="71"/>
        <v>12764</v>
      </c>
      <c r="AA156">
        <f t="shared" ca="1" si="72"/>
        <v>0</v>
      </c>
      <c r="AB15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</v>
      </c>
      <c r="AC156">
        <f t="shared" ca="1" si="74"/>
        <v>0</v>
      </c>
    </row>
    <row r="157" spans="1:29">
      <c r="A157">
        <f t="shared" si="59"/>
        <v>6</v>
      </c>
      <c r="B157" t="str">
        <f>VLOOKUP(A157,BossBattleTable!$A:$C,MATCH(BossBattleTable!$C$1,BossBattleTable!$A$1:$C$1,0),0)</f>
        <v>RpgDemon_Violet</v>
      </c>
      <c r="C157">
        <f t="shared" ca="1" si="60"/>
        <v>6</v>
      </c>
      <c r="D157">
        <f t="shared" si="57"/>
        <v>6</v>
      </c>
      <c r="E157">
        <f t="shared" ca="1" si="58"/>
        <v>6</v>
      </c>
      <c r="F157" t="str">
        <f t="shared" ca="1" si="75"/>
        <v>cu</v>
      </c>
      <c r="G157" t="s">
        <v>402</v>
      </c>
      <c r="H157" t="s">
        <v>191</v>
      </c>
      <c r="I157">
        <v>30</v>
      </c>
      <c r="J157" t="str">
        <f t="shared" si="76"/>
        <v>에너지너무많음</v>
      </c>
      <c r="K157" t="str">
        <f t="shared" ca="1" si="77"/>
        <v>cu</v>
      </c>
      <c r="L157" t="s">
        <v>402</v>
      </c>
      <c r="M157" t="s">
        <v>375</v>
      </c>
      <c r="N157">
        <v>5000</v>
      </c>
      <c r="O157">
        <v>882</v>
      </c>
      <c r="P157">
        <f t="shared" si="61"/>
        <v>882</v>
      </c>
      <c r="Q157" t="str">
        <f t="shared" ca="1" si="63"/>
        <v>cu</v>
      </c>
      <c r="R157" t="str">
        <f t="shared" si="64"/>
        <v>EN</v>
      </c>
      <c r="S157">
        <f t="shared" si="65"/>
        <v>30</v>
      </c>
      <c r="T157" t="str">
        <f t="shared" ca="1" si="66"/>
        <v>cu</v>
      </c>
      <c r="U157" t="str">
        <f t="shared" si="67"/>
        <v>GO</v>
      </c>
      <c r="V157">
        <f t="shared" si="68"/>
        <v>5000</v>
      </c>
      <c r="W15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</v>
      </c>
      <c r="X157" t="str">
        <f t="shared" ca="1" si="62"/>
        <v>{"num":6,"diff":6,"tp1":"cu","vl1":"EN","cn1":30,"tp2":"cu","vl2":"GO","cn2":5000,"key":882}</v>
      </c>
      <c r="Y157">
        <f t="shared" ca="1" si="70"/>
        <v>92</v>
      </c>
      <c r="Z157">
        <f t="shared" ca="1" si="71"/>
        <v>12857</v>
      </c>
      <c r="AA157">
        <f t="shared" ca="1" si="72"/>
        <v>0</v>
      </c>
      <c r="AB15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</v>
      </c>
      <c r="AC157">
        <f t="shared" ca="1" si="74"/>
        <v>0</v>
      </c>
    </row>
    <row r="158" spans="1:29">
      <c r="A158">
        <f t="shared" si="59"/>
        <v>6</v>
      </c>
      <c r="B158" t="str">
        <f>VLOOKUP(A158,BossBattleTable!$A:$C,MATCH(BossBattleTable!$C$1,BossBattleTable!$A$1:$C$1,0),0)</f>
        <v>RpgDemon_Violet</v>
      </c>
      <c r="C158">
        <f t="shared" ca="1" si="60"/>
        <v>7</v>
      </c>
      <c r="D158">
        <f t="shared" si="57"/>
        <v>6</v>
      </c>
      <c r="E158">
        <f t="shared" ca="1" si="58"/>
        <v>7</v>
      </c>
      <c r="F158" t="str">
        <f t="shared" ca="1" si="75"/>
        <v>it</v>
      </c>
      <c r="G158" t="s">
        <v>412</v>
      </c>
      <c r="H158" t="s">
        <v>415</v>
      </c>
      <c r="I158">
        <v>1</v>
      </c>
      <c r="J158" t="str">
        <f t="shared" si="76"/>
        <v/>
      </c>
      <c r="K158" t="str">
        <f t="shared" ca="1" si="77"/>
        <v/>
      </c>
      <c r="O158">
        <v>849</v>
      </c>
      <c r="P158">
        <f t="shared" si="61"/>
        <v>849</v>
      </c>
      <c r="Q158" t="str">
        <f t="shared" ca="1" si="63"/>
        <v>it</v>
      </c>
      <c r="R158" t="str">
        <f t="shared" si="64"/>
        <v>Equip000001</v>
      </c>
      <c r="S158">
        <f t="shared" si="65"/>
        <v>1</v>
      </c>
      <c r="T158" t="str">
        <f t="shared" ca="1" si="66"/>
        <v/>
      </c>
      <c r="U158" t="str">
        <f t="shared" si="67"/>
        <v/>
      </c>
      <c r="V158" t="str">
        <f t="shared" si="68"/>
        <v/>
      </c>
      <c r="W15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</v>
      </c>
      <c r="X158" t="str">
        <f t="shared" ca="1" si="62"/>
        <v>{"num":6,"diff":7,"tp1":"it","vl1":"Equip000001","cn1":1,"key":849}</v>
      </c>
      <c r="Y158">
        <f t="shared" ca="1" si="70"/>
        <v>67</v>
      </c>
      <c r="Z158">
        <f t="shared" ca="1" si="71"/>
        <v>12925</v>
      </c>
      <c r="AA158">
        <f t="shared" ca="1" si="72"/>
        <v>0</v>
      </c>
      <c r="AB15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</v>
      </c>
      <c r="AC158">
        <f t="shared" ca="1" si="74"/>
        <v>0</v>
      </c>
    </row>
    <row r="159" spans="1:29">
      <c r="A159">
        <f t="shared" si="59"/>
        <v>6</v>
      </c>
      <c r="B159" t="str">
        <f>VLOOKUP(A159,BossBattleTable!$A:$C,MATCH(BossBattleTable!$C$1,BossBattleTable!$A$1:$C$1,0),0)</f>
        <v>RpgDemon_Violet</v>
      </c>
      <c r="C159">
        <f t="shared" ca="1" si="60"/>
        <v>8</v>
      </c>
      <c r="D159">
        <f t="shared" si="57"/>
        <v>6</v>
      </c>
      <c r="E159">
        <f t="shared" ca="1" si="58"/>
        <v>8</v>
      </c>
      <c r="F159" t="str">
        <f t="shared" ca="1" si="75"/>
        <v>cu</v>
      </c>
      <c r="G159" t="s">
        <v>402</v>
      </c>
      <c r="H159" t="s">
        <v>108</v>
      </c>
      <c r="I159">
        <v>5</v>
      </c>
      <c r="J159" t="str">
        <f t="shared" si="76"/>
        <v/>
      </c>
      <c r="K159" t="str">
        <f t="shared" ca="1" si="77"/>
        <v/>
      </c>
      <c r="O159">
        <v>827</v>
      </c>
      <c r="P159">
        <f t="shared" si="61"/>
        <v>827</v>
      </c>
      <c r="Q159" t="str">
        <f t="shared" ca="1" si="63"/>
        <v>cu</v>
      </c>
      <c r="R159" t="str">
        <f t="shared" si="64"/>
        <v>DI</v>
      </c>
      <c r="S159">
        <f t="shared" si="65"/>
        <v>5</v>
      </c>
      <c r="T159" t="str">
        <f t="shared" ca="1" si="66"/>
        <v/>
      </c>
      <c r="U159" t="str">
        <f t="shared" si="67"/>
        <v/>
      </c>
      <c r="V159" t="str">
        <f t="shared" si="68"/>
        <v/>
      </c>
      <c r="W15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</v>
      </c>
      <c r="X159" t="str">
        <f t="shared" ca="1" si="62"/>
        <v>{"num":6,"diff":8,"tp1":"cu","vl1":"DI","cn1":5,"key":827}</v>
      </c>
      <c r="Y159">
        <f t="shared" ca="1" si="70"/>
        <v>58</v>
      </c>
      <c r="Z159">
        <f t="shared" ca="1" si="71"/>
        <v>12984</v>
      </c>
      <c r="AA159">
        <f t="shared" ca="1" si="72"/>
        <v>0</v>
      </c>
      <c r="AB15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</v>
      </c>
      <c r="AC159">
        <f t="shared" ca="1" si="74"/>
        <v>0</v>
      </c>
    </row>
    <row r="160" spans="1:29">
      <c r="A160">
        <f t="shared" si="59"/>
        <v>6</v>
      </c>
      <c r="B160" t="str">
        <f>VLOOKUP(A160,BossBattleTable!$A:$C,MATCH(BossBattleTable!$C$1,BossBattleTable!$A$1:$C$1,0),0)</f>
        <v>RpgDemon_Violet</v>
      </c>
      <c r="C160">
        <f t="shared" ca="1" si="60"/>
        <v>9</v>
      </c>
      <c r="D160">
        <f t="shared" ref="D160:D223" si="78">A160</f>
        <v>6</v>
      </c>
      <c r="E160">
        <f t="shared" ref="E160:E223" ca="1" si="79">C160</f>
        <v>9</v>
      </c>
      <c r="F160" t="str">
        <f t="shared" ca="1" si="75"/>
        <v>it</v>
      </c>
      <c r="G160" t="s">
        <v>412</v>
      </c>
      <c r="H160" t="s">
        <v>416</v>
      </c>
      <c r="I160">
        <v>1</v>
      </c>
      <c r="J160" t="str">
        <f t="shared" si="76"/>
        <v/>
      </c>
      <c r="K160" t="str">
        <f t="shared" ca="1" si="77"/>
        <v>it</v>
      </c>
      <c r="L160" t="s">
        <v>412</v>
      </c>
      <c r="M160" t="s">
        <v>417</v>
      </c>
      <c r="N160">
        <v>1</v>
      </c>
      <c r="O160">
        <v>915</v>
      </c>
      <c r="P160">
        <f t="shared" si="61"/>
        <v>915</v>
      </c>
      <c r="Q160" t="str">
        <f t="shared" ca="1" si="63"/>
        <v>it</v>
      </c>
      <c r="R160" t="str">
        <f t="shared" si="64"/>
        <v>Equip001001</v>
      </c>
      <c r="S160">
        <f t="shared" si="65"/>
        <v>1</v>
      </c>
      <c r="T160" t="str">
        <f t="shared" ca="1" si="66"/>
        <v>it</v>
      </c>
      <c r="U160" t="str">
        <f t="shared" si="67"/>
        <v>Equip002001</v>
      </c>
      <c r="V160">
        <f t="shared" si="68"/>
        <v>1</v>
      </c>
      <c r="W16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</v>
      </c>
      <c r="X160" t="str">
        <f t="shared" ca="1" si="62"/>
        <v>{"num":6,"diff":9,"tp1":"it","vl1":"Equip001001","cn1":1,"tp2":"it","vl2":"Equip002001","cn2":1,"key":915}</v>
      </c>
      <c r="Y160">
        <f t="shared" ca="1" si="70"/>
        <v>106</v>
      </c>
      <c r="Z160">
        <f t="shared" ca="1" si="71"/>
        <v>13091</v>
      </c>
      <c r="AA160">
        <f t="shared" ca="1" si="72"/>
        <v>0</v>
      </c>
      <c r="AB16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</v>
      </c>
      <c r="AC160">
        <f t="shared" ca="1" si="74"/>
        <v>0</v>
      </c>
    </row>
    <row r="161" spans="1:29">
      <c r="A161">
        <f t="shared" ref="A161:A224" si="80">A131+1</f>
        <v>6</v>
      </c>
      <c r="B161" t="str">
        <f>VLOOKUP(A161,BossBattleTable!$A:$C,MATCH(BossBattleTable!$C$1,BossBattleTable!$A$1:$C$1,0),0)</f>
        <v>RpgDemon_Violet</v>
      </c>
      <c r="C161">
        <f t="shared" ca="1" si="60"/>
        <v>10</v>
      </c>
      <c r="D161">
        <f t="shared" si="78"/>
        <v>6</v>
      </c>
      <c r="E161">
        <f t="shared" ca="1" si="79"/>
        <v>10</v>
      </c>
      <c r="F161" t="str">
        <f t="shared" ca="1" si="75"/>
        <v>cu</v>
      </c>
      <c r="G161" t="s">
        <v>402</v>
      </c>
      <c r="H161" t="s">
        <v>191</v>
      </c>
      <c r="I161">
        <v>30</v>
      </c>
      <c r="J161" t="str">
        <f t="shared" si="76"/>
        <v>에너지너무많음</v>
      </c>
      <c r="K161" t="str">
        <f t="shared" ca="1" si="77"/>
        <v>cu</v>
      </c>
      <c r="L161" t="s">
        <v>402</v>
      </c>
      <c r="M161" t="s">
        <v>375</v>
      </c>
      <c r="N161">
        <v>5000</v>
      </c>
      <c r="O161">
        <v>906</v>
      </c>
      <c r="P161">
        <f t="shared" si="61"/>
        <v>906</v>
      </c>
      <c r="Q161" t="str">
        <f t="shared" ca="1" si="63"/>
        <v>cu</v>
      </c>
      <c r="R161" t="str">
        <f t="shared" si="64"/>
        <v>EN</v>
      </c>
      <c r="S161">
        <f t="shared" si="65"/>
        <v>30</v>
      </c>
      <c r="T161" t="str">
        <f t="shared" ca="1" si="66"/>
        <v>cu</v>
      </c>
      <c r="U161" t="str">
        <f t="shared" si="67"/>
        <v>GO</v>
      </c>
      <c r="V161">
        <f t="shared" si="68"/>
        <v>5000</v>
      </c>
      <c r="W16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</v>
      </c>
      <c r="X161" t="str">
        <f t="shared" ca="1" si="62"/>
        <v>{"num":6,"diff":10,"tp1":"cu","vl1":"EN","cn1":30,"tp2":"cu","vl2":"GO","cn2":5000,"key":906}</v>
      </c>
      <c r="Y161">
        <f t="shared" ca="1" si="70"/>
        <v>93</v>
      </c>
      <c r="Z161">
        <f t="shared" ca="1" si="71"/>
        <v>13185</v>
      </c>
      <c r="AA161">
        <f t="shared" ca="1" si="72"/>
        <v>0</v>
      </c>
      <c r="AB16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</v>
      </c>
      <c r="AC161">
        <f t="shared" ca="1" si="74"/>
        <v>0</v>
      </c>
    </row>
    <row r="162" spans="1:29">
      <c r="A162">
        <f t="shared" si="80"/>
        <v>6</v>
      </c>
      <c r="B162" t="str">
        <f>VLOOKUP(A162,BossBattleTable!$A:$C,MATCH(BossBattleTable!$C$1,BossBattleTable!$A$1:$C$1,0),0)</f>
        <v>RpgDemon_Violet</v>
      </c>
      <c r="C162">
        <f t="shared" ca="1" si="60"/>
        <v>11</v>
      </c>
      <c r="D162">
        <f t="shared" si="78"/>
        <v>6</v>
      </c>
      <c r="E162">
        <f t="shared" ca="1" si="79"/>
        <v>11</v>
      </c>
      <c r="F162" t="str">
        <f t="shared" ca="1" si="75"/>
        <v>it</v>
      </c>
      <c r="G162" t="s">
        <v>412</v>
      </c>
      <c r="H162" t="s">
        <v>415</v>
      </c>
      <c r="I162">
        <v>1</v>
      </c>
      <c r="J162" t="str">
        <f t="shared" si="76"/>
        <v/>
      </c>
      <c r="K162" t="str">
        <f t="shared" ca="1" si="77"/>
        <v/>
      </c>
      <c r="O162">
        <v>767</v>
      </c>
      <c r="P162">
        <f t="shared" si="61"/>
        <v>767</v>
      </c>
      <c r="Q162" t="str">
        <f t="shared" ca="1" si="63"/>
        <v>it</v>
      </c>
      <c r="R162" t="str">
        <f t="shared" si="64"/>
        <v>Equip000001</v>
      </c>
      <c r="S162">
        <f t="shared" si="65"/>
        <v>1</v>
      </c>
      <c r="T162" t="str">
        <f t="shared" ca="1" si="66"/>
        <v/>
      </c>
      <c r="U162" t="str">
        <f t="shared" si="67"/>
        <v/>
      </c>
      <c r="V162" t="str">
        <f t="shared" si="68"/>
        <v/>
      </c>
      <c r="W16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</v>
      </c>
      <c r="X162" t="str">
        <f t="shared" ca="1" si="62"/>
        <v>{"num":6,"diff":11,"tp1":"it","vl1":"Equip000001","cn1":1,"key":767}</v>
      </c>
      <c r="Y162">
        <f t="shared" ca="1" si="70"/>
        <v>68</v>
      </c>
      <c r="Z162">
        <f t="shared" ca="1" si="71"/>
        <v>13254</v>
      </c>
      <c r="AA162">
        <f t="shared" ca="1" si="72"/>
        <v>0</v>
      </c>
      <c r="AB16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</v>
      </c>
      <c r="AC162">
        <f t="shared" ca="1" si="74"/>
        <v>0</v>
      </c>
    </row>
    <row r="163" spans="1:29">
      <c r="A163">
        <f t="shared" si="80"/>
        <v>6</v>
      </c>
      <c r="B163" t="str">
        <f>VLOOKUP(A163,BossBattleTable!$A:$C,MATCH(BossBattleTable!$C$1,BossBattleTable!$A$1:$C$1,0),0)</f>
        <v>RpgDemon_Violet</v>
      </c>
      <c r="C163">
        <f t="shared" ca="1" si="60"/>
        <v>12</v>
      </c>
      <c r="D163">
        <f t="shared" si="78"/>
        <v>6</v>
      </c>
      <c r="E163">
        <f t="shared" ca="1" si="79"/>
        <v>12</v>
      </c>
      <c r="F163" t="str">
        <f t="shared" ca="1" si="75"/>
        <v>cu</v>
      </c>
      <c r="G163" t="s">
        <v>402</v>
      </c>
      <c r="H163" t="s">
        <v>108</v>
      </c>
      <c r="I163">
        <v>5</v>
      </c>
      <c r="J163" t="str">
        <f t="shared" si="76"/>
        <v/>
      </c>
      <c r="K163" t="str">
        <f t="shared" ca="1" si="77"/>
        <v/>
      </c>
      <c r="O163">
        <v>771</v>
      </c>
      <c r="P163">
        <f t="shared" si="61"/>
        <v>771</v>
      </c>
      <c r="Q163" t="str">
        <f t="shared" ca="1" si="63"/>
        <v>cu</v>
      </c>
      <c r="R163" t="str">
        <f t="shared" si="64"/>
        <v>DI</v>
      </c>
      <c r="S163">
        <f t="shared" si="65"/>
        <v>5</v>
      </c>
      <c r="T163" t="str">
        <f t="shared" ca="1" si="66"/>
        <v/>
      </c>
      <c r="U163" t="str">
        <f t="shared" si="67"/>
        <v/>
      </c>
      <c r="V163" t="str">
        <f t="shared" si="68"/>
        <v/>
      </c>
      <c r="W16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</v>
      </c>
      <c r="X163" t="str">
        <f t="shared" ca="1" si="62"/>
        <v>{"num":6,"diff":12,"tp1":"cu","vl1":"DI","cn1":5,"key":771}</v>
      </c>
      <c r="Y163">
        <f t="shared" ca="1" si="70"/>
        <v>59</v>
      </c>
      <c r="Z163">
        <f t="shared" ca="1" si="71"/>
        <v>13314</v>
      </c>
      <c r="AA163">
        <f t="shared" ca="1" si="72"/>
        <v>0</v>
      </c>
      <c r="AB16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</v>
      </c>
      <c r="AC163">
        <f t="shared" ca="1" si="74"/>
        <v>0</v>
      </c>
    </row>
    <row r="164" spans="1:29">
      <c r="A164">
        <f t="shared" si="80"/>
        <v>6</v>
      </c>
      <c r="B164" t="str">
        <f>VLOOKUP(A164,BossBattleTable!$A:$C,MATCH(BossBattleTable!$C$1,BossBattleTable!$A$1:$C$1,0),0)</f>
        <v>RpgDemon_Violet</v>
      </c>
      <c r="C164">
        <f t="shared" ca="1" si="60"/>
        <v>13</v>
      </c>
      <c r="D164">
        <f t="shared" si="78"/>
        <v>6</v>
      </c>
      <c r="E164">
        <f t="shared" ca="1" si="79"/>
        <v>13</v>
      </c>
      <c r="F164" t="str">
        <f t="shared" ca="1" si="75"/>
        <v>it</v>
      </c>
      <c r="G164" t="s">
        <v>412</v>
      </c>
      <c r="H164" t="s">
        <v>416</v>
      </c>
      <c r="I164">
        <v>1</v>
      </c>
      <c r="J164" t="str">
        <f t="shared" si="76"/>
        <v/>
      </c>
      <c r="K164" t="str">
        <f t="shared" ca="1" si="77"/>
        <v>it</v>
      </c>
      <c r="L164" t="s">
        <v>412</v>
      </c>
      <c r="M164" t="s">
        <v>417</v>
      </c>
      <c r="N164">
        <v>1</v>
      </c>
      <c r="O164">
        <v>976</v>
      </c>
      <c r="P164">
        <f t="shared" si="61"/>
        <v>976</v>
      </c>
      <c r="Q164" t="str">
        <f t="shared" ca="1" si="63"/>
        <v>it</v>
      </c>
      <c r="R164" t="str">
        <f t="shared" si="64"/>
        <v>Equip001001</v>
      </c>
      <c r="S164">
        <f t="shared" si="65"/>
        <v>1</v>
      </c>
      <c r="T164" t="str">
        <f t="shared" ca="1" si="66"/>
        <v>it</v>
      </c>
      <c r="U164" t="str">
        <f t="shared" si="67"/>
        <v>Equip002001</v>
      </c>
      <c r="V164">
        <f t="shared" si="68"/>
        <v>1</v>
      </c>
      <c r="W16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</v>
      </c>
      <c r="X164" t="str">
        <f t="shared" ca="1" si="62"/>
        <v>{"num":6,"diff":13,"tp1":"it","vl1":"Equip001001","cn1":1,"tp2":"it","vl2":"Equip002001","cn2":1,"key":976}</v>
      </c>
      <c r="Y164">
        <f t="shared" ca="1" si="70"/>
        <v>107</v>
      </c>
      <c r="Z164">
        <f t="shared" ca="1" si="71"/>
        <v>13422</v>
      </c>
      <c r="AA164">
        <f t="shared" ca="1" si="72"/>
        <v>0</v>
      </c>
      <c r="AB16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</v>
      </c>
      <c r="AC164">
        <f t="shared" ca="1" si="74"/>
        <v>0</v>
      </c>
    </row>
    <row r="165" spans="1:29">
      <c r="A165">
        <f t="shared" si="80"/>
        <v>6</v>
      </c>
      <c r="B165" t="str">
        <f>VLOOKUP(A165,BossBattleTable!$A:$C,MATCH(BossBattleTable!$C$1,BossBattleTable!$A$1:$C$1,0),0)</f>
        <v>RpgDemon_Violet</v>
      </c>
      <c r="C165">
        <f t="shared" ca="1" si="60"/>
        <v>14</v>
      </c>
      <c r="D165">
        <f t="shared" si="78"/>
        <v>6</v>
      </c>
      <c r="E165">
        <f t="shared" ca="1" si="79"/>
        <v>14</v>
      </c>
      <c r="F165" t="str">
        <f t="shared" ca="1" si="75"/>
        <v>cu</v>
      </c>
      <c r="G165" t="s">
        <v>402</v>
      </c>
      <c r="H165" t="s">
        <v>191</v>
      </c>
      <c r="I165">
        <v>30</v>
      </c>
      <c r="J165" t="str">
        <f t="shared" si="76"/>
        <v>에너지너무많음</v>
      </c>
      <c r="K165" t="str">
        <f t="shared" ca="1" si="77"/>
        <v>cu</v>
      </c>
      <c r="L165" t="s">
        <v>402</v>
      </c>
      <c r="M165" t="s">
        <v>375</v>
      </c>
      <c r="N165">
        <v>5000</v>
      </c>
      <c r="O165">
        <v>733</v>
      </c>
      <c r="P165">
        <f t="shared" si="61"/>
        <v>733</v>
      </c>
      <c r="Q165" t="str">
        <f t="shared" ca="1" si="63"/>
        <v>cu</v>
      </c>
      <c r="R165" t="str">
        <f t="shared" si="64"/>
        <v>EN</v>
      </c>
      <c r="S165">
        <f t="shared" si="65"/>
        <v>30</v>
      </c>
      <c r="T165" t="str">
        <f t="shared" ca="1" si="66"/>
        <v>cu</v>
      </c>
      <c r="U165" t="str">
        <f t="shared" si="67"/>
        <v>GO</v>
      </c>
      <c r="V165">
        <f t="shared" si="68"/>
        <v>5000</v>
      </c>
      <c r="W16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</v>
      </c>
      <c r="X165" t="str">
        <f t="shared" ca="1" si="62"/>
        <v>{"num":6,"diff":14,"tp1":"cu","vl1":"EN","cn1":30,"tp2":"cu","vl2":"GO","cn2":5000,"key":733}</v>
      </c>
      <c r="Y165">
        <f t="shared" ca="1" si="70"/>
        <v>93</v>
      </c>
      <c r="Z165">
        <f t="shared" ca="1" si="71"/>
        <v>13516</v>
      </c>
      <c r="AA165">
        <f t="shared" ca="1" si="72"/>
        <v>0</v>
      </c>
      <c r="AB16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</v>
      </c>
      <c r="AC165">
        <f t="shared" ca="1" si="74"/>
        <v>0</v>
      </c>
    </row>
    <row r="166" spans="1:29">
      <c r="A166">
        <f t="shared" si="80"/>
        <v>6</v>
      </c>
      <c r="B166" t="str">
        <f>VLOOKUP(A166,BossBattleTable!$A:$C,MATCH(BossBattleTable!$C$1,BossBattleTable!$A$1:$C$1,0),0)</f>
        <v>RpgDemon_Violet</v>
      </c>
      <c r="C166">
        <f t="shared" ca="1" si="60"/>
        <v>15</v>
      </c>
      <c r="D166">
        <f t="shared" si="78"/>
        <v>6</v>
      </c>
      <c r="E166">
        <f t="shared" ca="1" si="79"/>
        <v>15</v>
      </c>
      <c r="F166" t="str">
        <f t="shared" ca="1" si="75"/>
        <v>it</v>
      </c>
      <c r="G166" t="s">
        <v>412</v>
      </c>
      <c r="H166" t="s">
        <v>415</v>
      </c>
      <c r="I166">
        <v>1</v>
      </c>
      <c r="J166" t="str">
        <f t="shared" si="76"/>
        <v/>
      </c>
      <c r="K166" t="str">
        <f t="shared" ca="1" si="77"/>
        <v/>
      </c>
      <c r="O166">
        <v>957</v>
      </c>
      <c r="P166">
        <f t="shared" si="61"/>
        <v>957</v>
      </c>
      <c r="Q166" t="str">
        <f t="shared" ca="1" si="63"/>
        <v>it</v>
      </c>
      <c r="R166" t="str">
        <f t="shared" si="64"/>
        <v>Equip000001</v>
      </c>
      <c r="S166">
        <f t="shared" si="65"/>
        <v>1</v>
      </c>
      <c r="T166" t="str">
        <f t="shared" ca="1" si="66"/>
        <v/>
      </c>
      <c r="U166" t="str">
        <f t="shared" si="67"/>
        <v/>
      </c>
      <c r="V166" t="str">
        <f t="shared" si="68"/>
        <v/>
      </c>
      <c r="W16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</v>
      </c>
      <c r="X166" t="str">
        <f t="shared" ca="1" si="62"/>
        <v>{"num":6,"diff":15,"tp1":"it","vl1":"Equip000001","cn1":1,"key":957}</v>
      </c>
      <c r="Y166">
        <f t="shared" ca="1" si="70"/>
        <v>68</v>
      </c>
      <c r="Z166">
        <f t="shared" ca="1" si="71"/>
        <v>13585</v>
      </c>
      <c r="AA166">
        <f t="shared" ca="1" si="72"/>
        <v>0</v>
      </c>
      <c r="AB16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</v>
      </c>
      <c r="AC166">
        <f t="shared" ca="1" si="74"/>
        <v>0</v>
      </c>
    </row>
    <row r="167" spans="1:29">
      <c r="A167">
        <f t="shared" si="80"/>
        <v>6</v>
      </c>
      <c r="B167" t="str">
        <f>VLOOKUP(A167,BossBattleTable!$A:$C,MATCH(BossBattleTable!$C$1,BossBattleTable!$A$1:$C$1,0),0)</f>
        <v>RpgDemon_Violet</v>
      </c>
      <c r="C167">
        <f t="shared" ca="1" si="60"/>
        <v>16</v>
      </c>
      <c r="D167">
        <f t="shared" si="78"/>
        <v>6</v>
      </c>
      <c r="E167">
        <f t="shared" ca="1" si="79"/>
        <v>16</v>
      </c>
      <c r="F167" t="str">
        <f t="shared" ca="1" si="75"/>
        <v>cu</v>
      </c>
      <c r="G167" t="s">
        <v>402</v>
      </c>
      <c r="H167" t="s">
        <v>108</v>
      </c>
      <c r="I167">
        <v>5</v>
      </c>
      <c r="J167" t="str">
        <f t="shared" si="76"/>
        <v/>
      </c>
      <c r="K167" t="str">
        <f t="shared" ca="1" si="77"/>
        <v/>
      </c>
      <c r="O167">
        <v>367</v>
      </c>
      <c r="P167">
        <f t="shared" si="61"/>
        <v>367</v>
      </c>
      <c r="Q167" t="str">
        <f t="shared" ca="1" si="63"/>
        <v>cu</v>
      </c>
      <c r="R167" t="str">
        <f t="shared" si="64"/>
        <v>DI</v>
      </c>
      <c r="S167">
        <f t="shared" si="65"/>
        <v>5</v>
      </c>
      <c r="T167" t="str">
        <f t="shared" ca="1" si="66"/>
        <v/>
      </c>
      <c r="U167" t="str">
        <f t="shared" si="67"/>
        <v/>
      </c>
      <c r="V167" t="str">
        <f t="shared" si="68"/>
        <v/>
      </c>
      <c r="W16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</v>
      </c>
      <c r="X167" t="str">
        <f t="shared" ca="1" si="62"/>
        <v>{"num":6,"diff":16,"tp1":"cu","vl1":"DI","cn1":5,"key":367}</v>
      </c>
      <c r="Y167">
        <f t="shared" ca="1" si="70"/>
        <v>59</v>
      </c>
      <c r="Z167">
        <f t="shared" ca="1" si="71"/>
        <v>13645</v>
      </c>
      <c r="AA167">
        <f t="shared" ca="1" si="72"/>
        <v>0</v>
      </c>
      <c r="AB16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</v>
      </c>
      <c r="AC167">
        <f t="shared" ca="1" si="74"/>
        <v>0</v>
      </c>
    </row>
    <row r="168" spans="1:29">
      <c r="A168">
        <f t="shared" si="80"/>
        <v>6</v>
      </c>
      <c r="B168" t="str">
        <f>VLOOKUP(A168,BossBattleTable!$A:$C,MATCH(BossBattleTable!$C$1,BossBattleTable!$A$1:$C$1,0),0)</f>
        <v>RpgDemon_Violet</v>
      </c>
      <c r="C168">
        <f t="shared" ca="1" si="60"/>
        <v>17</v>
      </c>
      <c r="D168">
        <f t="shared" si="78"/>
        <v>6</v>
      </c>
      <c r="E168">
        <f t="shared" ca="1" si="79"/>
        <v>17</v>
      </c>
      <c r="F168" t="str">
        <f t="shared" ca="1" si="75"/>
        <v>it</v>
      </c>
      <c r="G168" t="s">
        <v>412</v>
      </c>
      <c r="H168" t="s">
        <v>416</v>
      </c>
      <c r="I168">
        <v>1</v>
      </c>
      <c r="J168" t="str">
        <f t="shared" si="76"/>
        <v/>
      </c>
      <c r="K168" t="str">
        <f t="shared" ca="1" si="77"/>
        <v>it</v>
      </c>
      <c r="L168" t="s">
        <v>412</v>
      </c>
      <c r="M168" t="s">
        <v>417</v>
      </c>
      <c r="N168">
        <v>1</v>
      </c>
      <c r="O168">
        <v>487</v>
      </c>
      <c r="P168">
        <f t="shared" si="61"/>
        <v>487</v>
      </c>
      <c r="Q168" t="str">
        <f t="shared" ca="1" si="63"/>
        <v>it</v>
      </c>
      <c r="R168" t="str">
        <f t="shared" si="64"/>
        <v>Equip001001</v>
      </c>
      <c r="S168">
        <f t="shared" si="65"/>
        <v>1</v>
      </c>
      <c r="T168" t="str">
        <f t="shared" ca="1" si="66"/>
        <v>it</v>
      </c>
      <c r="U168" t="str">
        <f t="shared" si="67"/>
        <v>Equip002001</v>
      </c>
      <c r="V168">
        <f t="shared" si="68"/>
        <v>1</v>
      </c>
      <c r="W16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</v>
      </c>
      <c r="X168" t="str">
        <f t="shared" ca="1" si="62"/>
        <v>{"num":6,"diff":17,"tp1":"it","vl1":"Equip001001","cn1":1,"tp2":"it","vl2":"Equip002001","cn2":1,"key":487}</v>
      </c>
      <c r="Y168">
        <f t="shared" ca="1" si="70"/>
        <v>107</v>
      </c>
      <c r="Z168">
        <f t="shared" ca="1" si="71"/>
        <v>13753</v>
      </c>
      <c r="AA168">
        <f t="shared" ca="1" si="72"/>
        <v>0</v>
      </c>
      <c r="AB16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</v>
      </c>
      <c r="AC168">
        <f t="shared" ca="1" si="74"/>
        <v>0</v>
      </c>
    </row>
    <row r="169" spans="1:29">
      <c r="A169">
        <f t="shared" si="80"/>
        <v>6</v>
      </c>
      <c r="B169" t="str">
        <f>VLOOKUP(A169,BossBattleTable!$A:$C,MATCH(BossBattleTable!$C$1,BossBattleTable!$A$1:$C$1,0),0)</f>
        <v>RpgDemon_Violet</v>
      </c>
      <c r="C169">
        <f t="shared" ca="1" si="60"/>
        <v>18</v>
      </c>
      <c r="D169">
        <f t="shared" si="78"/>
        <v>6</v>
      </c>
      <c r="E169">
        <f t="shared" ca="1" si="79"/>
        <v>18</v>
      </c>
      <c r="F169" t="str">
        <f t="shared" ca="1" si="75"/>
        <v>cu</v>
      </c>
      <c r="G169" t="s">
        <v>402</v>
      </c>
      <c r="H169" t="s">
        <v>191</v>
      </c>
      <c r="I169">
        <v>30</v>
      </c>
      <c r="J169" t="str">
        <f t="shared" si="76"/>
        <v>에너지너무많음</v>
      </c>
      <c r="K169" t="str">
        <f t="shared" ca="1" si="77"/>
        <v>cu</v>
      </c>
      <c r="L169" t="s">
        <v>402</v>
      </c>
      <c r="M169" t="s">
        <v>375</v>
      </c>
      <c r="N169">
        <v>5000</v>
      </c>
      <c r="O169">
        <v>514</v>
      </c>
      <c r="P169">
        <f t="shared" si="61"/>
        <v>514</v>
      </c>
      <c r="Q169" t="str">
        <f t="shared" ca="1" si="63"/>
        <v>cu</v>
      </c>
      <c r="R169" t="str">
        <f t="shared" si="64"/>
        <v>EN</v>
      </c>
      <c r="S169">
        <f t="shared" si="65"/>
        <v>30</v>
      </c>
      <c r="T169" t="str">
        <f t="shared" ca="1" si="66"/>
        <v>cu</v>
      </c>
      <c r="U169" t="str">
        <f t="shared" si="67"/>
        <v>GO</v>
      </c>
      <c r="V169">
        <f t="shared" si="68"/>
        <v>5000</v>
      </c>
      <c r="W16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</v>
      </c>
      <c r="X169" t="str">
        <f t="shared" ca="1" si="62"/>
        <v>{"num":6,"diff":18,"tp1":"cu","vl1":"EN","cn1":30,"tp2":"cu","vl2":"GO","cn2":5000,"key":514}</v>
      </c>
      <c r="Y169">
        <f t="shared" ca="1" si="70"/>
        <v>93</v>
      </c>
      <c r="Z169">
        <f t="shared" ca="1" si="71"/>
        <v>13847</v>
      </c>
      <c r="AA169">
        <f t="shared" ca="1" si="72"/>
        <v>0</v>
      </c>
      <c r="AB16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</v>
      </c>
      <c r="AC169">
        <f t="shared" ca="1" si="74"/>
        <v>0</v>
      </c>
    </row>
    <row r="170" spans="1:29">
      <c r="A170">
        <f t="shared" si="80"/>
        <v>6</v>
      </c>
      <c r="B170" t="str">
        <f>VLOOKUP(A170,BossBattleTable!$A:$C,MATCH(BossBattleTable!$C$1,BossBattleTable!$A$1:$C$1,0),0)</f>
        <v>RpgDemon_Violet</v>
      </c>
      <c r="C170">
        <f t="shared" ca="1" si="60"/>
        <v>19</v>
      </c>
      <c r="D170">
        <f t="shared" si="78"/>
        <v>6</v>
      </c>
      <c r="E170">
        <f t="shared" ca="1" si="79"/>
        <v>19</v>
      </c>
      <c r="F170" t="str">
        <f t="shared" ca="1" si="75"/>
        <v>it</v>
      </c>
      <c r="G170" t="s">
        <v>412</v>
      </c>
      <c r="H170" t="s">
        <v>415</v>
      </c>
      <c r="I170">
        <v>1</v>
      </c>
      <c r="J170" t="str">
        <f t="shared" si="76"/>
        <v/>
      </c>
      <c r="K170" t="str">
        <f t="shared" ca="1" si="77"/>
        <v/>
      </c>
      <c r="O170">
        <v>266</v>
      </c>
      <c r="P170">
        <f t="shared" si="61"/>
        <v>266</v>
      </c>
      <c r="Q170" t="str">
        <f t="shared" ca="1" si="63"/>
        <v>it</v>
      </c>
      <c r="R170" t="str">
        <f t="shared" si="64"/>
        <v>Equip000001</v>
      </c>
      <c r="S170">
        <f t="shared" si="65"/>
        <v>1</v>
      </c>
      <c r="T170" t="str">
        <f t="shared" ca="1" si="66"/>
        <v/>
      </c>
      <c r="U170" t="str">
        <f t="shared" si="67"/>
        <v/>
      </c>
      <c r="V170" t="str">
        <f t="shared" si="68"/>
        <v/>
      </c>
      <c r="W17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</v>
      </c>
      <c r="X170" t="str">
        <f t="shared" ca="1" si="62"/>
        <v>{"num":6,"diff":19,"tp1":"it","vl1":"Equip000001","cn1":1,"key":266}</v>
      </c>
      <c r="Y170">
        <f t="shared" ca="1" si="70"/>
        <v>68</v>
      </c>
      <c r="Z170">
        <f t="shared" ca="1" si="71"/>
        <v>13916</v>
      </c>
      <c r="AA170">
        <f t="shared" ca="1" si="72"/>
        <v>0</v>
      </c>
      <c r="AB17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</v>
      </c>
      <c r="AC170">
        <f t="shared" ca="1" si="74"/>
        <v>0</v>
      </c>
    </row>
    <row r="171" spans="1:29">
      <c r="A171">
        <f t="shared" si="80"/>
        <v>6</v>
      </c>
      <c r="B171" t="str">
        <f>VLOOKUP(A171,BossBattleTable!$A:$C,MATCH(BossBattleTable!$C$1,BossBattleTable!$A$1:$C$1,0),0)</f>
        <v>RpgDemon_Violet</v>
      </c>
      <c r="C171">
        <f t="shared" ca="1" si="60"/>
        <v>20</v>
      </c>
      <c r="D171">
        <f t="shared" si="78"/>
        <v>6</v>
      </c>
      <c r="E171">
        <f t="shared" ca="1" si="79"/>
        <v>20</v>
      </c>
      <c r="F171" t="str">
        <f t="shared" ca="1" si="75"/>
        <v>cu</v>
      </c>
      <c r="G171" t="s">
        <v>402</v>
      </c>
      <c r="H171" t="s">
        <v>108</v>
      </c>
      <c r="I171">
        <v>5</v>
      </c>
      <c r="J171" t="str">
        <f t="shared" si="76"/>
        <v/>
      </c>
      <c r="K171" t="str">
        <f t="shared" ca="1" si="77"/>
        <v/>
      </c>
      <c r="O171">
        <v>742</v>
      </c>
      <c r="P171">
        <f t="shared" si="61"/>
        <v>742</v>
      </c>
      <c r="Q171" t="str">
        <f t="shared" ca="1" si="63"/>
        <v>cu</v>
      </c>
      <c r="R171" t="str">
        <f t="shared" si="64"/>
        <v>DI</v>
      </c>
      <c r="S171">
        <f t="shared" si="65"/>
        <v>5</v>
      </c>
      <c r="T171" t="str">
        <f t="shared" ca="1" si="66"/>
        <v/>
      </c>
      <c r="U171" t="str">
        <f t="shared" si="67"/>
        <v/>
      </c>
      <c r="V171" t="str">
        <f t="shared" si="68"/>
        <v/>
      </c>
      <c r="W17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</v>
      </c>
      <c r="X171" t="str">
        <f t="shared" ca="1" si="62"/>
        <v>{"num":6,"diff":20,"tp1":"cu","vl1":"DI","cn1":5,"key":742}</v>
      </c>
      <c r="Y171">
        <f t="shared" ca="1" si="70"/>
        <v>59</v>
      </c>
      <c r="Z171">
        <f t="shared" ca="1" si="71"/>
        <v>13976</v>
      </c>
      <c r="AA171">
        <f t="shared" ca="1" si="72"/>
        <v>0</v>
      </c>
      <c r="AB17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</v>
      </c>
      <c r="AC171">
        <f t="shared" ca="1" si="74"/>
        <v>0</v>
      </c>
    </row>
    <row r="172" spans="1:29">
      <c r="A172">
        <f t="shared" si="80"/>
        <v>6</v>
      </c>
      <c r="B172" t="str">
        <f>VLOOKUP(A172,BossBattleTable!$A:$C,MATCH(BossBattleTable!$C$1,BossBattleTable!$A$1:$C$1,0),0)</f>
        <v>RpgDemon_Violet</v>
      </c>
      <c r="C172">
        <f t="shared" ca="1" si="60"/>
        <v>21</v>
      </c>
      <c r="D172">
        <f t="shared" si="78"/>
        <v>6</v>
      </c>
      <c r="E172">
        <f t="shared" ca="1" si="79"/>
        <v>21</v>
      </c>
      <c r="F172" t="str">
        <f t="shared" ca="1" si="75"/>
        <v>it</v>
      </c>
      <c r="G172" t="s">
        <v>412</v>
      </c>
      <c r="H172" t="s">
        <v>416</v>
      </c>
      <c r="I172">
        <v>1</v>
      </c>
      <c r="J172" t="str">
        <f t="shared" si="76"/>
        <v/>
      </c>
      <c r="K172" t="str">
        <f t="shared" ca="1" si="77"/>
        <v>it</v>
      </c>
      <c r="L172" t="s">
        <v>412</v>
      </c>
      <c r="M172" t="s">
        <v>417</v>
      </c>
      <c r="N172">
        <v>1</v>
      </c>
      <c r="O172">
        <v>675</v>
      </c>
      <c r="P172">
        <f t="shared" si="61"/>
        <v>675</v>
      </c>
      <c r="Q172" t="str">
        <f t="shared" ca="1" si="63"/>
        <v>it</v>
      </c>
      <c r="R172" t="str">
        <f t="shared" si="64"/>
        <v>Equip001001</v>
      </c>
      <c r="S172">
        <f t="shared" si="65"/>
        <v>1</v>
      </c>
      <c r="T172" t="str">
        <f t="shared" ca="1" si="66"/>
        <v>it</v>
      </c>
      <c r="U172" t="str">
        <f t="shared" si="67"/>
        <v>Equip002001</v>
      </c>
      <c r="V172">
        <f t="shared" si="68"/>
        <v>1</v>
      </c>
      <c r="W17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</v>
      </c>
      <c r="X172" t="str">
        <f t="shared" ca="1" si="62"/>
        <v>{"num":6,"diff":21,"tp1":"it","vl1":"Equip001001","cn1":1,"tp2":"it","vl2":"Equip002001","cn2":1,"key":675}</v>
      </c>
      <c r="Y172">
        <f t="shared" ca="1" si="70"/>
        <v>107</v>
      </c>
      <c r="Z172">
        <f t="shared" ca="1" si="71"/>
        <v>14084</v>
      </c>
      <c r="AA172">
        <f t="shared" ca="1" si="72"/>
        <v>0</v>
      </c>
      <c r="AB17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</v>
      </c>
      <c r="AC172">
        <f t="shared" ca="1" si="74"/>
        <v>0</v>
      </c>
    </row>
    <row r="173" spans="1:29">
      <c r="A173">
        <f t="shared" si="80"/>
        <v>6</v>
      </c>
      <c r="B173" t="str">
        <f>VLOOKUP(A173,BossBattleTable!$A:$C,MATCH(BossBattleTable!$C$1,BossBattleTable!$A$1:$C$1,0),0)</f>
        <v>RpgDemon_Violet</v>
      </c>
      <c r="C173">
        <f t="shared" ca="1" si="60"/>
        <v>22</v>
      </c>
      <c r="D173">
        <f t="shared" si="78"/>
        <v>6</v>
      </c>
      <c r="E173">
        <f t="shared" ca="1" si="79"/>
        <v>22</v>
      </c>
      <c r="F173" t="str">
        <f t="shared" ca="1" si="75"/>
        <v>cu</v>
      </c>
      <c r="G173" t="s">
        <v>402</v>
      </c>
      <c r="H173" t="s">
        <v>191</v>
      </c>
      <c r="I173">
        <v>30</v>
      </c>
      <c r="J173" t="str">
        <f t="shared" si="76"/>
        <v>에너지너무많음</v>
      </c>
      <c r="K173" t="str">
        <f t="shared" ca="1" si="77"/>
        <v>cu</v>
      </c>
      <c r="L173" t="s">
        <v>402</v>
      </c>
      <c r="M173" t="s">
        <v>375</v>
      </c>
      <c r="N173">
        <v>5000</v>
      </c>
      <c r="O173">
        <v>464</v>
      </c>
      <c r="P173">
        <f t="shared" si="61"/>
        <v>464</v>
      </c>
      <c r="Q173" t="str">
        <f t="shared" ca="1" si="63"/>
        <v>cu</v>
      </c>
      <c r="R173" t="str">
        <f t="shared" si="64"/>
        <v>EN</v>
      </c>
      <c r="S173">
        <f t="shared" si="65"/>
        <v>30</v>
      </c>
      <c r="T173" t="str">
        <f t="shared" ca="1" si="66"/>
        <v>cu</v>
      </c>
      <c r="U173" t="str">
        <f t="shared" si="67"/>
        <v>GO</v>
      </c>
      <c r="V173">
        <f t="shared" si="68"/>
        <v>5000</v>
      </c>
      <c r="W17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</v>
      </c>
      <c r="X173" t="str">
        <f t="shared" ca="1" si="62"/>
        <v>{"num":6,"diff":22,"tp1":"cu","vl1":"EN","cn1":30,"tp2":"cu","vl2":"GO","cn2":5000,"key":464}</v>
      </c>
      <c r="Y173">
        <f t="shared" ca="1" si="70"/>
        <v>93</v>
      </c>
      <c r="Z173">
        <f t="shared" ca="1" si="71"/>
        <v>14178</v>
      </c>
      <c r="AA173">
        <f t="shared" ca="1" si="72"/>
        <v>0</v>
      </c>
      <c r="AB17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</v>
      </c>
      <c r="AC173">
        <f t="shared" ca="1" si="74"/>
        <v>0</v>
      </c>
    </row>
    <row r="174" spans="1:29">
      <c r="A174">
        <f t="shared" si="80"/>
        <v>6</v>
      </c>
      <c r="B174" t="str">
        <f>VLOOKUP(A174,BossBattleTable!$A:$C,MATCH(BossBattleTable!$C$1,BossBattleTable!$A$1:$C$1,0),0)</f>
        <v>RpgDemon_Violet</v>
      </c>
      <c r="C174">
        <f t="shared" ca="1" si="60"/>
        <v>23</v>
      </c>
      <c r="D174">
        <f t="shared" si="78"/>
        <v>6</v>
      </c>
      <c r="E174">
        <f t="shared" ca="1" si="79"/>
        <v>23</v>
      </c>
      <c r="F174" t="str">
        <f t="shared" ca="1" si="75"/>
        <v>it</v>
      </c>
      <c r="G174" t="s">
        <v>412</v>
      </c>
      <c r="H174" t="s">
        <v>415</v>
      </c>
      <c r="I174">
        <v>1</v>
      </c>
      <c r="J174" t="str">
        <f t="shared" si="76"/>
        <v/>
      </c>
      <c r="K174" t="str">
        <f t="shared" ca="1" si="77"/>
        <v/>
      </c>
      <c r="O174">
        <v>326</v>
      </c>
      <c r="P174">
        <f t="shared" si="61"/>
        <v>326</v>
      </c>
      <c r="Q174" t="str">
        <f t="shared" ca="1" si="63"/>
        <v>it</v>
      </c>
      <c r="R174" t="str">
        <f t="shared" si="64"/>
        <v>Equip000001</v>
      </c>
      <c r="S174">
        <f t="shared" si="65"/>
        <v>1</v>
      </c>
      <c r="T174" t="str">
        <f t="shared" ca="1" si="66"/>
        <v/>
      </c>
      <c r="U174" t="str">
        <f t="shared" si="67"/>
        <v/>
      </c>
      <c r="V174" t="str">
        <f t="shared" si="68"/>
        <v/>
      </c>
      <c r="W17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</v>
      </c>
      <c r="X174" t="str">
        <f t="shared" ca="1" si="62"/>
        <v>{"num":6,"diff":23,"tp1":"it","vl1":"Equip000001","cn1":1,"key":326}</v>
      </c>
      <c r="Y174">
        <f t="shared" ca="1" si="70"/>
        <v>68</v>
      </c>
      <c r="Z174">
        <f t="shared" ca="1" si="71"/>
        <v>14247</v>
      </c>
      <c r="AA174">
        <f t="shared" ca="1" si="72"/>
        <v>0</v>
      </c>
      <c r="AB17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</v>
      </c>
      <c r="AC174">
        <f t="shared" ca="1" si="74"/>
        <v>0</v>
      </c>
    </row>
    <row r="175" spans="1:29">
      <c r="A175">
        <f t="shared" si="80"/>
        <v>6</v>
      </c>
      <c r="B175" t="str">
        <f>VLOOKUP(A175,BossBattleTable!$A:$C,MATCH(BossBattleTable!$C$1,BossBattleTable!$A$1:$C$1,0),0)</f>
        <v>RpgDemon_Violet</v>
      </c>
      <c r="C175">
        <f t="shared" ca="1" si="60"/>
        <v>24</v>
      </c>
      <c r="D175">
        <f t="shared" si="78"/>
        <v>6</v>
      </c>
      <c r="E175">
        <f t="shared" ca="1" si="79"/>
        <v>24</v>
      </c>
      <c r="F175" t="str">
        <f t="shared" ca="1" si="75"/>
        <v>cu</v>
      </c>
      <c r="G175" t="s">
        <v>402</v>
      </c>
      <c r="H175" t="s">
        <v>108</v>
      </c>
      <c r="I175">
        <v>5</v>
      </c>
      <c r="J175" t="str">
        <f t="shared" si="76"/>
        <v/>
      </c>
      <c r="K175" t="str">
        <f t="shared" ca="1" si="77"/>
        <v/>
      </c>
      <c r="O175">
        <v>686</v>
      </c>
      <c r="P175">
        <f t="shared" si="61"/>
        <v>686</v>
      </c>
      <c r="Q175" t="str">
        <f t="shared" ca="1" si="63"/>
        <v>cu</v>
      </c>
      <c r="R175" t="str">
        <f t="shared" si="64"/>
        <v>DI</v>
      </c>
      <c r="S175">
        <f t="shared" si="65"/>
        <v>5</v>
      </c>
      <c r="T175" t="str">
        <f t="shared" ca="1" si="66"/>
        <v/>
      </c>
      <c r="U175" t="str">
        <f t="shared" si="67"/>
        <v/>
      </c>
      <c r="V175" t="str">
        <f t="shared" si="68"/>
        <v/>
      </c>
      <c r="W17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</v>
      </c>
      <c r="X175" t="str">
        <f t="shared" ca="1" si="62"/>
        <v>{"num":6,"diff":24,"tp1":"cu","vl1":"DI","cn1":5,"key":686}</v>
      </c>
      <c r="Y175">
        <f t="shared" ca="1" si="70"/>
        <v>59</v>
      </c>
      <c r="Z175">
        <f t="shared" ca="1" si="71"/>
        <v>14307</v>
      </c>
      <c r="AA175">
        <f t="shared" ca="1" si="72"/>
        <v>0</v>
      </c>
      <c r="AB17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</v>
      </c>
      <c r="AC175">
        <f t="shared" ca="1" si="74"/>
        <v>0</v>
      </c>
    </row>
    <row r="176" spans="1:29">
      <c r="A176">
        <f t="shared" si="80"/>
        <v>6</v>
      </c>
      <c r="B176" t="str">
        <f>VLOOKUP(A176,BossBattleTable!$A:$C,MATCH(BossBattleTable!$C$1,BossBattleTable!$A$1:$C$1,0),0)</f>
        <v>RpgDemon_Violet</v>
      </c>
      <c r="C176">
        <f t="shared" ca="1" si="60"/>
        <v>25</v>
      </c>
      <c r="D176">
        <f t="shared" si="78"/>
        <v>6</v>
      </c>
      <c r="E176">
        <f t="shared" ca="1" si="79"/>
        <v>25</v>
      </c>
      <c r="F176" t="str">
        <f t="shared" ca="1" si="75"/>
        <v>it</v>
      </c>
      <c r="G176" t="s">
        <v>412</v>
      </c>
      <c r="H176" t="s">
        <v>416</v>
      </c>
      <c r="I176">
        <v>1</v>
      </c>
      <c r="J176" t="str">
        <f t="shared" si="76"/>
        <v/>
      </c>
      <c r="K176" t="str">
        <f t="shared" ca="1" si="77"/>
        <v>it</v>
      </c>
      <c r="L176" t="s">
        <v>412</v>
      </c>
      <c r="M176" t="s">
        <v>417</v>
      </c>
      <c r="N176">
        <v>1</v>
      </c>
      <c r="O176">
        <v>390</v>
      </c>
      <c r="P176">
        <f t="shared" si="61"/>
        <v>390</v>
      </c>
      <c r="Q176" t="str">
        <f t="shared" ca="1" si="63"/>
        <v>it</v>
      </c>
      <c r="R176" t="str">
        <f t="shared" si="64"/>
        <v>Equip001001</v>
      </c>
      <c r="S176">
        <f t="shared" si="65"/>
        <v>1</v>
      </c>
      <c r="T176" t="str">
        <f t="shared" ca="1" si="66"/>
        <v>it</v>
      </c>
      <c r="U176" t="str">
        <f t="shared" si="67"/>
        <v>Equip002001</v>
      </c>
      <c r="V176">
        <f t="shared" si="68"/>
        <v>1</v>
      </c>
      <c r="W17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</v>
      </c>
      <c r="X176" t="str">
        <f t="shared" ca="1" si="62"/>
        <v>{"num":6,"diff":25,"tp1":"it","vl1":"Equip001001","cn1":1,"tp2":"it","vl2":"Equip002001","cn2":1,"key":390}</v>
      </c>
      <c r="Y176">
        <f t="shared" ca="1" si="70"/>
        <v>107</v>
      </c>
      <c r="Z176">
        <f t="shared" ca="1" si="71"/>
        <v>14415</v>
      </c>
      <c r="AA176">
        <f t="shared" ca="1" si="72"/>
        <v>0</v>
      </c>
      <c r="AB17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</v>
      </c>
      <c r="AC176">
        <f t="shared" ca="1" si="74"/>
        <v>0</v>
      </c>
    </row>
    <row r="177" spans="1:29">
      <c r="A177">
        <f t="shared" si="80"/>
        <v>6</v>
      </c>
      <c r="B177" t="str">
        <f>VLOOKUP(A177,BossBattleTable!$A:$C,MATCH(BossBattleTable!$C$1,BossBattleTable!$A$1:$C$1,0),0)</f>
        <v>RpgDemon_Violet</v>
      </c>
      <c r="C177">
        <f t="shared" ca="1" si="60"/>
        <v>26</v>
      </c>
      <c r="D177">
        <f t="shared" si="78"/>
        <v>6</v>
      </c>
      <c r="E177">
        <f t="shared" ca="1" si="79"/>
        <v>26</v>
      </c>
      <c r="F177" t="str">
        <f t="shared" ca="1" si="75"/>
        <v>cu</v>
      </c>
      <c r="G177" t="s">
        <v>402</v>
      </c>
      <c r="H177" t="s">
        <v>191</v>
      </c>
      <c r="I177">
        <v>30</v>
      </c>
      <c r="J177" t="str">
        <f t="shared" si="76"/>
        <v>에너지너무많음</v>
      </c>
      <c r="K177" t="str">
        <f t="shared" ca="1" si="77"/>
        <v>cu</v>
      </c>
      <c r="L177" t="s">
        <v>402</v>
      </c>
      <c r="M177" t="s">
        <v>375</v>
      </c>
      <c r="N177">
        <v>5000</v>
      </c>
      <c r="O177">
        <v>959</v>
      </c>
      <c r="P177">
        <f t="shared" si="61"/>
        <v>959</v>
      </c>
      <c r="Q177" t="str">
        <f t="shared" ca="1" si="63"/>
        <v>cu</v>
      </c>
      <c r="R177" t="str">
        <f t="shared" si="64"/>
        <v>EN</v>
      </c>
      <c r="S177">
        <f t="shared" si="65"/>
        <v>30</v>
      </c>
      <c r="T177" t="str">
        <f t="shared" ca="1" si="66"/>
        <v>cu</v>
      </c>
      <c r="U177" t="str">
        <f t="shared" si="67"/>
        <v>GO</v>
      </c>
      <c r="V177">
        <f t="shared" si="68"/>
        <v>5000</v>
      </c>
      <c r="W17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</v>
      </c>
      <c r="X177" t="str">
        <f t="shared" ca="1" si="62"/>
        <v>{"num":6,"diff":26,"tp1":"cu","vl1":"EN","cn1":30,"tp2":"cu","vl2":"GO","cn2":5000,"key":959}</v>
      </c>
      <c r="Y177">
        <f t="shared" ca="1" si="70"/>
        <v>93</v>
      </c>
      <c r="Z177">
        <f t="shared" ca="1" si="71"/>
        <v>14509</v>
      </c>
      <c r="AA177">
        <f t="shared" ca="1" si="72"/>
        <v>0</v>
      </c>
      <c r="AB17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</v>
      </c>
      <c r="AC177">
        <f t="shared" ca="1" si="74"/>
        <v>0</v>
      </c>
    </row>
    <row r="178" spans="1:29">
      <c r="A178">
        <f t="shared" si="80"/>
        <v>6</v>
      </c>
      <c r="B178" t="str">
        <f>VLOOKUP(A178,BossBattleTable!$A:$C,MATCH(BossBattleTable!$C$1,BossBattleTable!$A$1:$C$1,0),0)</f>
        <v>RpgDemon_Violet</v>
      </c>
      <c r="C178">
        <f t="shared" ca="1" si="60"/>
        <v>27</v>
      </c>
      <c r="D178">
        <f t="shared" si="78"/>
        <v>6</v>
      </c>
      <c r="E178">
        <f t="shared" ca="1" si="79"/>
        <v>27</v>
      </c>
      <c r="F178" t="str">
        <f t="shared" ca="1" si="75"/>
        <v>it</v>
      </c>
      <c r="G178" t="s">
        <v>412</v>
      </c>
      <c r="H178" t="s">
        <v>415</v>
      </c>
      <c r="I178">
        <v>1</v>
      </c>
      <c r="J178" t="str">
        <f t="shared" si="76"/>
        <v/>
      </c>
      <c r="K178" t="str">
        <f t="shared" ca="1" si="77"/>
        <v/>
      </c>
      <c r="O178">
        <v>369</v>
      </c>
      <c r="P178">
        <f t="shared" si="61"/>
        <v>369</v>
      </c>
      <c r="Q178" t="str">
        <f t="shared" ca="1" si="63"/>
        <v>it</v>
      </c>
      <c r="R178" t="str">
        <f t="shared" si="64"/>
        <v>Equip000001</v>
      </c>
      <c r="S178">
        <f t="shared" si="65"/>
        <v>1</v>
      </c>
      <c r="T178" t="str">
        <f t="shared" ca="1" si="66"/>
        <v/>
      </c>
      <c r="U178" t="str">
        <f t="shared" si="67"/>
        <v/>
      </c>
      <c r="V178" t="str">
        <f t="shared" si="68"/>
        <v/>
      </c>
      <c r="W17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</v>
      </c>
      <c r="X178" t="str">
        <f t="shared" ca="1" si="62"/>
        <v>{"num":6,"diff":27,"tp1":"it","vl1":"Equip000001","cn1":1,"key":369}</v>
      </c>
      <c r="Y178">
        <f t="shared" ca="1" si="70"/>
        <v>68</v>
      </c>
      <c r="Z178">
        <f t="shared" ca="1" si="71"/>
        <v>14578</v>
      </c>
      <c r="AA178">
        <f t="shared" ca="1" si="72"/>
        <v>0</v>
      </c>
      <c r="AB17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</v>
      </c>
      <c r="AC178">
        <f t="shared" ca="1" si="74"/>
        <v>0</v>
      </c>
    </row>
    <row r="179" spans="1:29">
      <c r="A179">
        <f t="shared" si="80"/>
        <v>6</v>
      </c>
      <c r="B179" t="str">
        <f>VLOOKUP(A179,BossBattleTable!$A:$C,MATCH(BossBattleTable!$C$1,BossBattleTable!$A$1:$C$1,0),0)</f>
        <v>RpgDemon_Violet</v>
      </c>
      <c r="C179">
        <f t="shared" ca="1" si="60"/>
        <v>28</v>
      </c>
      <c r="D179">
        <f t="shared" si="78"/>
        <v>6</v>
      </c>
      <c r="E179">
        <f t="shared" ca="1" si="79"/>
        <v>28</v>
      </c>
      <c r="F179" t="str">
        <f t="shared" ca="1" si="75"/>
        <v>cu</v>
      </c>
      <c r="G179" t="s">
        <v>402</v>
      </c>
      <c r="H179" t="s">
        <v>108</v>
      </c>
      <c r="I179">
        <v>5</v>
      </c>
      <c r="J179" t="str">
        <f t="shared" si="76"/>
        <v/>
      </c>
      <c r="K179" t="str">
        <f t="shared" ca="1" si="77"/>
        <v/>
      </c>
      <c r="O179">
        <v>136</v>
      </c>
      <c r="P179">
        <f t="shared" si="61"/>
        <v>136</v>
      </c>
      <c r="Q179" t="str">
        <f t="shared" ca="1" si="63"/>
        <v>cu</v>
      </c>
      <c r="R179" t="str">
        <f t="shared" si="64"/>
        <v>DI</v>
      </c>
      <c r="S179">
        <f t="shared" si="65"/>
        <v>5</v>
      </c>
      <c r="T179" t="str">
        <f t="shared" ca="1" si="66"/>
        <v/>
      </c>
      <c r="U179" t="str">
        <f t="shared" si="67"/>
        <v/>
      </c>
      <c r="V179" t="str">
        <f t="shared" si="68"/>
        <v/>
      </c>
      <c r="W17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</v>
      </c>
      <c r="X179" t="str">
        <f t="shared" ca="1" si="62"/>
        <v>{"num":6,"diff":28,"tp1":"cu","vl1":"DI","cn1":5,"key":136}</v>
      </c>
      <c r="Y179">
        <f t="shared" ca="1" si="70"/>
        <v>59</v>
      </c>
      <c r="Z179">
        <f t="shared" ca="1" si="71"/>
        <v>14638</v>
      </c>
      <c r="AA179">
        <f t="shared" ca="1" si="72"/>
        <v>0</v>
      </c>
      <c r="AB17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</v>
      </c>
      <c r="AC179">
        <f t="shared" ca="1" si="74"/>
        <v>0</v>
      </c>
    </row>
    <row r="180" spans="1:29">
      <c r="A180">
        <f t="shared" si="80"/>
        <v>6</v>
      </c>
      <c r="B180" t="str">
        <f>VLOOKUP(A180,BossBattleTable!$A:$C,MATCH(BossBattleTable!$C$1,BossBattleTable!$A$1:$C$1,0),0)</f>
        <v>RpgDemon_Violet</v>
      </c>
      <c r="C180">
        <f t="shared" ca="1" si="60"/>
        <v>29</v>
      </c>
      <c r="D180">
        <f t="shared" si="78"/>
        <v>6</v>
      </c>
      <c r="E180">
        <f t="shared" ca="1" si="79"/>
        <v>29</v>
      </c>
      <c r="F180" t="str">
        <f t="shared" ca="1" si="75"/>
        <v>it</v>
      </c>
      <c r="G180" t="s">
        <v>412</v>
      </c>
      <c r="H180" t="s">
        <v>416</v>
      </c>
      <c r="I180">
        <v>1</v>
      </c>
      <c r="J180" t="str">
        <f t="shared" si="76"/>
        <v/>
      </c>
      <c r="K180" t="str">
        <f t="shared" ca="1" si="77"/>
        <v>it</v>
      </c>
      <c r="L180" t="s">
        <v>412</v>
      </c>
      <c r="M180" t="s">
        <v>417</v>
      </c>
      <c r="N180">
        <v>1</v>
      </c>
      <c r="O180">
        <v>654</v>
      </c>
      <c r="P180">
        <f t="shared" si="61"/>
        <v>654</v>
      </c>
      <c r="Q180" t="str">
        <f t="shared" ca="1" si="63"/>
        <v>it</v>
      </c>
      <c r="R180" t="str">
        <f t="shared" si="64"/>
        <v>Equip001001</v>
      </c>
      <c r="S180">
        <f t="shared" si="65"/>
        <v>1</v>
      </c>
      <c r="T180" t="str">
        <f t="shared" ca="1" si="66"/>
        <v>it</v>
      </c>
      <c r="U180" t="str">
        <f t="shared" si="67"/>
        <v>Equip002001</v>
      </c>
      <c r="V180">
        <f t="shared" si="68"/>
        <v>1</v>
      </c>
      <c r="W18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</v>
      </c>
      <c r="X180" t="str">
        <f t="shared" ca="1" si="62"/>
        <v>{"num":6,"diff":29,"tp1":"it","vl1":"Equip001001","cn1":1,"tp2":"it","vl2":"Equip002001","cn2":1,"key":654}</v>
      </c>
      <c r="Y180">
        <f t="shared" ca="1" si="70"/>
        <v>107</v>
      </c>
      <c r="Z180">
        <f t="shared" ca="1" si="71"/>
        <v>14746</v>
      </c>
      <c r="AA180">
        <f t="shared" ca="1" si="72"/>
        <v>0</v>
      </c>
      <c r="AB18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</v>
      </c>
      <c r="AC180">
        <f t="shared" ca="1" si="74"/>
        <v>0</v>
      </c>
    </row>
    <row r="181" spans="1:29">
      <c r="A181">
        <f t="shared" si="80"/>
        <v>6</v>
      </c>
      <c r="B181" t="str">
        <f>VLOOKUP(A181,BossBattleTable!$A:$C,MATCH(BossBattleTable!$C$1,BossBattleTable!$A$1:$C$1,0),0)</f>
        <v>RpgDemon_Violet</v>
      </c>
      <c r="C181">
        <f t="shared" ca="1" si="60"/>
        <v>30</v>
      </c>
      <c r="D181">
        <f t="shared" si="78"/>
        <v>6</v>
      </c>
      <c r="E181">
        <f t="shared" ca="1" si="79"/>
        <v>30</v>
      </c>
      <c r="F181" t="str">
        <f t="shared" ca="1" si="75"/>
        <v>cu</v>
      </c>
      <c r="G181" t="s">
        <v>402</v>
      </c>
      <c r="H181" t="s">
        <v>191</v>
      </c>
      <c r="I181">
        <v>30</v>
      </c>
      <c r="J181" t="str">
        <f t="shared" si="76"/>
        <v>에너지너무많음</v>
      </c>
      <c r="K181" t="str">
        <f t="shared" ca="1" si="77"/>
        <v>cu</v>
      </c>
      <c r="L181" t="s">
        <v>402</v>
      </c>
      <c r="M181" t="s">
        <v>375</v>
      </c>
      <c r="N181">
        <v>5000</v>
      </c>
      <c r="O181">
        <v>560</v>
      </c>
      <c r="P181">
        <f t="shared" si="61"/>
        <v>560</v>
      </c>
      <c r="Q181" t="str">
        <f t="shared" ca="1" si="63"/>
        <v>cu</v>
      </c>
      <c r="R181" t="str">
        <f t="shared" si="64"/>
        <v>EN</v>
      </c>
      <c r="S181">
        <f t="shared" si="65"/>
        <v>30</v>
      </c>
      <c r="T181" t="str">
        <f t="shared" ca="1" si="66"/>
        <v>cu</v>
      </c>
      <c r="U181" t="str">
        <f t="shared" si="67"/>
        <v>GO</v>
      </c>
      <c r="V181">
        <f t="shared" si="68"/>
        <v>5000</v>
      </c>
      <c r="W18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</v>
      </c>
      <c r="X181" t="str">
        <f t="shared" ca="1" si="62"/>
        <v>{"num":6,"diff":30,"tp1":"cu","vl1":"EN","cn1":30,"tp2":"cu","vl2":"GO","cn2":5000,"key":560}</v>
      </c>
      <c r="Y181">
        <f t="shared" ca="1" si="70"/>
        <v>93</v>
      </c>
      <c r="Z181">
        <f t="shared" ca="1" si="71"/>
        <v>14840</v>
      </c>
      <c r="AA181">
        <f t="shared" ca="1" si="72"/>
        <v>0</v>
      </c>
      <c r="AB18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</v>
      </c>
      <c r="AC181">
        <f t="shared" ca="1" si="74"/>
        <v>0</v>
      </c>
    </row>
    <row r="182" spans="1:29">
      <c r="A182">
        <f t="shared" si="80"/>
        <v>7</v>
      </c>
      <c r="B182" t="str">
        <f>VLOOKUP(A182,BossBattleTable!$A:$C,MATCH(BossBattleTable!$C$1,BossBattleTable!$A$1:$C$1,0),0)</f>
        <v>BigBatCrab</v>
      </c>
      <c r="C182">
        <f t="shared" ca="1" si="60"/>
        <v>1</v>
      </c>
      <c r="D182">
        <f t="shared" si="78"/>
        <v>7</v>
      </c>
      <c r="E182">
        <f t="shared" ca="1" si="79"/>
        <v>1</v>
      </c>
      <c r="F182" t="str">
        <f t="shared" ca="1" si="75"/>
        <v>it</v>
      </c>
      <c r="G182" t="s">
        <v>412</v>
      </c>
      <c r="H182" t="s">
        <v>415</v>
      </c>
      <c r="I182">
        <v>1</v>
      </c>
      <c r="J182" t="str">
        <f t="shared" si="76"/>
        <v/>
      </c>
      <c r="K182" t="str">
        <f t="shared" ca="1" si="77"/>
        <v/>
      </c>
      <c r="O182">
        <v>617</v>
      </c>
      <c r="P182">
        <f t="shared" si="61"/>
        <v>617</v>
      </c>
      <c r="Q182" t="str">
        <f t="shared" ca="1" si="63"/>
        <v>it</v>
      </c>
      <c r="R182" t="str">
        <f t="shared" si="64"/>
        <v>Equip000001</v>
      </c>
      <c r="S182">
        <f t="shared" si="65"/>
        <v>1</v>
      </c>
      <c r="T182" t="str">
        <f t="shared" ca="1" si="66"/>
        <v/>
      </c>
      <c r="U182" t="str">
        <f t="shared" si="67"/>
        <v/>
      </c>
      <c r="V182" t="str">
        <f t="shared" si="68"/>
        <v/>
      </c>
      <c r="W18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</v>
      </c>
      <c r="X182" t="str">
        <f t="shared" ca="1" si="62"/>
        <v>{"num":7,"diff":1,"tp1":"it","vl1":"Equip000001","cn1":1,"key":617}</v>
      </c>
      <c r="Y182">
        <f t="shared" ca="1" si="70"/>
        <v>67</v>
      </c>
      <c r="Z182">
        <f t="shared" ca="1" si="71"/>
        <v>14908</v>
      </c>
      <c r="AA182">
        <f t="shared" ca="1" si="72"/>
        <v>0</v>
      </c>
      <c r="AB18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</v>
      </c>
      <c r="AC182">
        <f t="shared" ca="1" si="74"/>
        <v>0</v>
      </c>
    </row>
    <row r="183" spans="1:29">
      <c r="A183">
        <f t="shared" si="80"/>
        <v>7</v>
      </c>
      <c r="B183" t="str">
        <f>VLOOKUP(A183,BossBattleTable!$A:$C,MATCH(BossBattleTable!$C$1,BossBattleTable!$A$1:$C$1,0),0)</f>
        <v>BigBatCrab</v>
      </c>
      <c r="C183">
        <f t="shared" ca="1" si="60"/>
        <v>2</v>
      </c>
      <c r="D183">
        <f t="shared" si="78"/>
        <v>7</v>
      </c>
      <c r="E183">
        <f t="shared" ca="1" si="79"/>
        <v>2</v>
      </c>
      <c r="F183" t="str">
        <f t="shared" ca="1" si="75"/>
        <v>cu</v>
      </c>
      <c r="G183" t="s">
        <v>402</v>
      </c>
      <c r="H183" t="s">
        <v>108</v>
      </c>
      <c r="I183">
        <v>5</v>
      </c>
      <c r="J183" t="str">
        <f t="shared" si="76"/>
        <v/>
      </c>
      <c r="K183" t="str">
        <f t="shared" ca="1" si="77"/>
        <v/>
      </c>
      <c r="O183">
        <v>671</v>
      </c>
      <c r="P183">
        <f t="shared" si="61"/>
        <v>671</v>
      </c>
      <c r="Q183" t="str">
        <f t="shared" ca="1" si="63"/>
        <v>cu</v>
      </c>
      <c r="R183" t="str">
        <f t="shared" si="64"/>
        <v>DI</v>
      </c>
      <c r="S183">
        <f t="shared" si="65"/>
        <v>5</v>
      </c>
      <c r="T183" t="str">
        <f t="shared" ca="1" si="66"/>
        <v/>
      </c>
      <c r="U183" t="str">
        <f t="shared" si="67"/>
        <v/>
      </c>
      <c r="V183" t="str">
        <f t="shared" si="68"/>
        <v/>
      </c>
      <c r="W18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</v>
      </c>
      <c r="X183" t="str">
        <f t="shared" ca="1" si="62"/>
        <v>{"num":7,"diff":2,"tp1":"cu","vl1":"DI","cn1":5,"key":671}</v>
      </c>
      <c r="Y183">
        <f t="shared" ca="1" si="70"/>
        <v>58</v>
      </c>
      <c r="Z183">
        <f t="shared" ca="1" si="71"/>
        <v>14967</v>
      </c>
      <c r="AA183">
        <f t="shared" ca="1" si="72"/>
        <v>0</v>
      </c>
      <c r="AB18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</v>
      </c>
      <c r="AC183">
        <f t="shared" ca="1" si="74"/>
        <v>0</v>
      </c>
    </row>
    <row r="184" spans="1:29">
      <c r="A184">
        <f t="shared" si="80"/>
        <v>7</v>
      </c>
      <c r="B184" t="str">
        <f>VLOOKUP(A184,BossBattleTable!$A:$C,MATCH(BossBattleTable!$C$1,BossBattleTable!$A$1:$C$1,0),0)</f>
        <v>BigBatCrab</v>
      </c>
      <c r="C184">
        <f t="shared" ca="1" si="60"/>
        <v>3</v>
      </c>
      <c r="D184">
        <f t="shared" si="78"/>
        <v>7</v>
      </c>
      <c r="E184">
        <f t="shared" ca="1" si="79"/>
        <v>3</v>
      </c>
      <c r="F184" t="str">
        <f t="shared" ca="1" si="75"/>
        <v>it</v>
      </c>
      <c r="G184" t="s">
        <v>412</v>
      </c>
      <c r="H184" t="s">
        <v>416</v>
      </c>
      <c r="I184">
        <v>1</v>
      </c>
      <c r="J184" t="str">
        <f t="shared" si="76"/>
        <v/>
      </c>
      <c r="K184" t="str">
        <f t="shared" ca="1" si="77"/>
        <v>it</v>
      </c>
      <c r="L184" t="s">
        <v>412</v>
      </c>
      <c r="M184" t="s">
        <v>417</v>
      </c>
      <c r="N184">
        <v>1</v>
      </c>
      <c r="O184">
        <v>547</v>
      </c>
      <c r="P184">
        <f t="shared" si="61"/>
        <v>547</v>
      </c>
      <c r="Q184" t="str">
        <f t="shared" ca="1" si="63"/>
        <v>it</v>
      </c>
      <c r="R184" t="str">
        <f t="shared" si="64"/>
        <v>Equip001001</v>
      </c>
      <c r="S184">
        <f t="shared" si="65"/>
        <v>1</v>
      </c>
      <c r="T184" t="str">
        <f t="shared" ca="1" si="66"/>
        <v>it</v>
      </c>
      <c r="U184" t="str">
        <f t="shared" si="67"/>
        <v>Equip002001</v>
      </c>
      <c r="V184">
        <f t="shared" si="68"/>
        <v>1</v>
      </c>
      <c r="W18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</v>
      </c>
      <c r="X184" t="str">
        <f t="shared" ca="1" si="62"/>
        <v>{"num":7,"diff":3,"tp1":"it","vl1":"Equip001001","cn1":1,"tp2":"it","vl2":"Equip002001","cn2":1,"key":547}</v>
      </c>
      <c r="Y184">
        <f t="shared" ca="1" si="70"/>
        <v>106</v>
      </c>
      <c r="Z184">
        <f t="shared" ca="1" si="71"/>
        <v>15074</v>
      </c>
      <c r="AA184">
        <f t="shared" ca="1" si="72"/>
        <v>0</v>
      </c>
      <c r="AB18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</v>
      </c>
      <c r="AC184">
        <f t="shared" ca="1" si="74"/>
        <v>0</v>
      </c>
    </row>
    <row r="185" spans="1:29">
      <c r="A185">
        <f t="shared" si="80"/>
        <v>7</v>
      </c>
      <c r="B185" t="str">
        <f>VLOOKUP(A185,BossBattleTable!$A:$C,MATCH(BossBattleTable!$C$1,BossBattleTable!$A$1:$C$1,0),0)</f>
        <v>BigBatCrab</v>
      </c>
      <c r="C185">
        <f t="shared" ca="1" si="60"/>
        <v>4</v>
      </c>
      <c r="D185">
        <f t="shared" si="78"/>
        <v>7</v>
      </c>
      <c r="E185">
        <f t="shared" ca="1" si="79"/>
        <v>4</v>
      </c>
      <c r="F185" t="str">
        <f t="shared" ca="1" si="75"/>
        <v>cu</v>
      </c>
      <c r="G185" t="s">
        <v>402</v>
      </c>
      <c r="H185" t="s">
        <v>191</v>
      </c>
      <c r="I185">
        <v>30</v>
      </c>
      <c r="J185" t="str">
        <f t="shared" si="76"/>
        <v>에너지너무많음</v>
      </c>
      <c r="K185" t="str">
        <f t="shared" ca="1" si="77"/>
        <v>cu</v>
      </c>
      <c r="L185" t="s">
        <v>402</v>
      </c>
      <c r="M185" t="s">
        <v>375</v>
      </c>
      <c r="N185">
        <v>5000</v>
      </c>
      <c r="O185">
        <v>644</v>
      </c>
      <c r="P185">
        <f t="shared" si="61"/>
        <v>644</v>
      </c>
      <c r="Q185" t="str">
        <f t="shared" ca="1" si="63"/>
        <v>cu</v>
      </c>
      <c r="R185" t="str">
        <f t="shared" si="64"/>
        <v>EN</v>
      </c>
      <c r="S185">
        <f t="shared" si="65"/>
        <v>30</v>
      </c>
      <c r="T185" t="str">
        <f t="shared" ca="1" si="66"/>
        <v>cu</v>
      </c>
      <c r="U185" t="str">
        <f t="shared" si="67"/>
        <v>GO</v>
      </c>
      <c r="V185">
        <f t="shared" si="68"/>
        <v>5000</v>
      </c>
      <c r="W18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</v>
      </c>
      <c r="X185" t="str">
        <f t="shared" ca="1" si="62"/>
        <v>{"num":7,"diff":4,"tp1":"cu","vl1":"EN","cn1":30,"tp2":"cu","vl2":"GO","cn2":5000,"key":644}</v>
      </c>
      <c r="Y185">
        <f t="shared" ca="1" si="70"/>
        <v>92</v>
      </c>
      <c r="Z185">
        <f t="shared" ca="1" si="71"/>
        <v>15167</v>
      </c>
      <c r="AA185">
        <f t="shared" ca="1" si="72"/>
        <v>0</v>
      </c>
      <c r="AB18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</v>
      </c>
      <c r="AC185">
        <f t="shared" ca="1" si="74"/>
        <v>0</v>
      </c>
    </row>
    <row r="186" spans="1:29">
      <c r="A186">
        <f t="shared" si="80"/>
        <v>7</v>
      </c>
      <c r="B186" t="str">
        <f>VLOOKUP(A186,BossBattleTable!$A:$C,MATCH(BossBattleTable!$C$1,BossBattleTable!$A$1:$C$1,0),0)</f>
        <v>BigBatCrab</v>
      </c>
      <c r="C186">
        <f t="shared" ca="1" si="60"/>
        <v>5</v>
      </c>
      <c r="D186">
        <f t="shared" si="78"/>
        <v>7</v>
      </c>
      <c r="E186">
        <f t="shared" ca="1" si="79"/>
        <v>5</v>
      </c>
      <c r="F186" t="str">
        <f t="shared" ca="1" si="75"/>
        <v>it</v>
      </c>
      <c r="G186" t="s">
        <v>412</v>
      </c>
      <c r="H186" t="s">
        <v>415</v>
      </c>
      <c r="I186">
        <v>1</v>
      </c>
      <c r="J186" t="str">
        <f t="shared" si="76"/>
        <v/>
      </c>
      <c r="K186" t="str">
        <f t="shared" ca="1" si="77"/>
        <v/>
      </c>
      <c r="O186">
        <v>899</v>
      </c>
      <c r="P186">
        <f t="shared" si="61"/>
        <v>899</v>
      </c>
      <c r="Q186" t="str">
        <f t="shared" ca="1" si="63"/>
        <v>it</v>
      </c>
      <c r="R186" t="str">
        <f t="shared" si="64"/>
        <v>Equip000001</v>
      </c>
      <c r="S186">
        <f t="shared" si="65"/>
        <v>1</v>
      </c>
      <c r="T186" t="str">
        <f t="shared" ca="1" si="66"/>
        <v/>
      </c>
      <c r="U186" t="str">
        <f t="shared" si="67"/>
        <v/>
      </c>
      <c r="V186" t="str">
        <f t="shared" si="68"/>
        <v/>
      </c>
      <c r="W18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</v>
      </c>
      <c r="X186" t="str">
        <f t="shared" ca="1" si="62"/>
        <v>{"num":7,"diff":5,"tp1":"it","vl1":"Equip000001","cn1":1,"key":899}</v>
      </c>
      <c r="Y186">
        <f t="shared" ca="1" si="70"/>
        <v>67</v>
      </c>
      <c r="Z186">
        <f t="shared" ca="1" si="71"/>
        <v>15235</v>
      </c>
      <c r="AA186">
        <f t="shared" ca="1" si="72"/>
        <v>0</v>
      </c>
      <c r="AB18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</v>
      </c>
      <c r="AC186">
        <f t="shared" ca="1" si="74"/>
        <v>0</v>
      </c>
    </row>
    <row r="187" spans="1:29">
      <c r="A187">
        <f t="shared" si="80"/>
        <v>7</v>
      </c>
      <c r="B187" t="str">
        <f>VLOOKUP(A187,BossBattleTable!$A:$C,MATCH(BossBattleTable!$C$1,BossBattleTable!$A$1:$C$1,0),0)</f>
        <v>BigBatCrab</v>
      </c>
      <c r="C187">
        <f t="shared" ca="1" si="60"/>
        <v>6</v>
      </c>
      <c r="D187">
        <f t="shared" si="78"/>
        <v>7</v>
      </c>
      <c r="E187">
        <f t="shared" ca="1" si="79"/>
        <v>6</v>
      </c>
      <c r="F187" t="str">
        <f t="shared" ca="1" si="75"/>
        <v>cu</v>
      </c>
      <c r="G187" t="s">
        <v>402</v>
      </c>
      <c r="H187" t="s">
        <v>108</v>
      </c>
      <c r="I187">
        <v>5</v>
      </c>
      <c r="J187" t="str">
        <f t="shared" si="76"/>
        <v/>
      </c>
      <c r="K187" t="str">
        <f t="shared" ca="1" si="77"/>
        <v/>
      </c>
      <c r="O187">
        <v>780</v>
      </c>
      <c r="P187">
        <f t="shared" si="61"/>
        <v>780</v>
      </c>
      <c r="Q187" t="str">
        <f t="shared" ca="1" si="63"/>
        <v>cu</v>
      </c>
      <c r="R187" t="str">
        <f t="shared" si="64"/>
        <v>DI</v>
      </c>
      <c r="S187">
        <f t="shared" si="65"/>
        <v>5</v>
      </c>
      <c r="T187" t="str">
        <f t="shared" ca="1" si="66"/>
        <v/>
      </c>
      <c r="U187" t="str">
        <f t="shared" si="67"/>
        <v/>
      </c>
      <c r="V187" t="str">
        <f t="shared" si="68"/>
        <v/>
      </c>
      <c r="W18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</v>
      </c>
      <c r="X187" t="str">
        <f t="shared" ca="1" si="62"/>
        <v>{"num":7,"diff":6,"tp1":"cu","vl1":"DI","cn1":5,"key":780}</v>
      </c>
      <c r="Y187">
        <f t="shared" ca="1" si="70"/>
        <v>58</v>
      </c>
      <c r="Z187">
        <f t="shared" ca="1" si="71"/>
        <v>15294</v>
      </c>
      <c r="AA187">
        <f t="shared" ca="1" si="72"/>
        <v>0</v>
      </c>
      <c r="AB18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</v>
      </c>
      <c r="AC187">
        <f t="shared" ca="1" si="74"/>
        <v>0</v>
      </c>
    </row>
    <row r="188" spans="1:29">
      <c r="A188">
        <f t="shared" si="80"/>
        <v>7</v>
      </c>
      <c r="B188" t="str">
        <f>VLOOKUP(A188,BossBattleTable!$A:$C,MATCH(BossBattleTable!$C$1,BossBattleTable!$A$1:$C$1,0),0)</f>
        <v>BigBatCrab</v>
      </c>
      <c r="C188">
        <f t="shared" ca="1" si="60"/>
        <v>7</v>
      </c>
      <c r="D188">
        <f t="shared" si="78"/>
        <v>7</v>
      </c>
      <c r="E188">
        <f t="shared" ca="1" si="79"/>
        <v>7</v>
      </c>
      <c r="F188" t="str">
        <f t="shared" ca="1" si="75"/>
        <v>it</v>
      </c>
      <c r="G188" t="s">
        <v>412</v>
      </c>
      <c r="H188" t="s">
        <v>416</v>
      </c>
      <c r="I188">
        <v>1</v>
      </c>
      <c r="J188" t="str">
        <f t="shared" si="76"/>
        <v/>
      </c>
      <c r="K188" t="str">
        <f t="shared" ca="1" si="77"/>
        <v>it</v>
      </c>
      <c r="L188" t="s">
        <v>412</v>
      </c>
      <c r="M188" t="s">
        <v>417</v>
      </c>
      <c r="N188">
        <v>1</v>
      </c>
      <c r="O188">
        <v>662</v>
      </c>
      <c r="P188">
        <f t="shared" si="61"/>
        <v>662</v>
      </c>
      <c r="Q188" t="str">
        <f t="shared" ca="1" si="63"/>
        <v>it</v>
      </c>
      <c r="R188" t="str">
        <f t="shared" si="64"/>
        <v>Equip001001</v>
      </c>
      <c r="S188">
        <f t="shared" si="65"/>
        <v>1</v>
      </c>
      <c r="T188" t="str">
        <f t="shared" ca="1" si="66"/>
        <v>it</v>
      </c>
      <c r="U188" t="str">
        <f t="shared" si="67"/>
        <v>Equip002001</v>
      </c>
      <c r="V188">
        <f t="shared" si="68"/>
        <v>1</v>
      </c>
      <c r="W18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</v>
      </c>
      <c r="X188" t="str">
        <f t="shared" ca="1" si="62"/>
        <v>{"num":7,"diff":7,"tp1":"it","vl1":"Equip001001","cn1":1,"tp2":"it","vl2":"Equip002001","cn2":1,"key":662}</v>
      </c>
      <c r="Y188">
        <f t="shared" ca="1" si="70"/>
        <v>106</v>
      </c>
      <c r="Z188">
        <f t="shared" ca="1" si="71"/>
        <v>15401</v>
      </c>
      <c r="AA188">
        <f t="shared" ca="1" si="72"/>
        <v>0</v>
      </c>
      <c r="AB18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</v>
      </c>
      <c r="AC188">
        <f t="shared" ca="1" si="74"/>
        <v>0</v>
      </c>
    </row>
    <row r="189" spans="1:29">
      <c r="A189">
        <f t="shared" si="80"/>
        <v>7</v>
      </c>
      <c r="B189" t="str">
        <f>VLOOKUP(A189,BossBattleTable!$A:$C,MATCH(BossBattleTable!$C$1,BossBattleTable!$A$1:$C$1,0),0)</f>
        <v>BigBatCrab</v>
      </c>
      <c r="C189">
        <f t="shared" ca="1" si="60"/>
        <v>8</v>
      </c>
      <c r="D189">
        <f t="shared" si="78"/>
        <v>7</v>
      </c>
      <c r="E189">
        <f t="shared" ca="1" si="79"/>
        <v>8</v>
      </c>
      <c r="F189" t="str">
        <f t="shared" ca="1" si="75"/>
        <v>cu</v>
      </c>
      <c r="G189" t="s">
        <v>402</v>
      </c>
      <c r="H189" t="s">
        <v>191</v>
      </c>
      <c r="I189">
        <v>30</v>
      </c>
      <c r="J189" t="str">
        <f t="shared" si="76"/>
        <v>에너지너무많음</v>
      </c>
      <c r="K189" t="str">
        <f t="shared" ca="1" si="77"/>
        <v>cu</v>
      </c>
      <c r="L189" t="s">
        <v>402</v>
      </c>
      <c r="M189" t="s">
        <v>375</v>
      </c>
      <c r="N189">
        <v>5000</v>
      </c>
      <c r="O189">
        <v>824</v>
      </c>
      <c r="P189">
        <f t="shared" si="61"/>
        <v>824</v>
      </c>
      <c r="Q189" t="str">
        <f t="shared" ca="1" si="63"/>
        <v>cu</v>
      </c>
      <c r="R189" t="str">
        <f t="shared" si="64"/>
        <v>EN</v>
      </c>
      <c r="S189">
        <f t="shared" si="65"/>
        <v>30</v>
      </c>
      <c r="T189" t="str">
        <f t="shared" ca="1" si="66"/>
        <v>cu</v>
      </c>
      <c r="U189" t="str">
        <f t="shared" si="67"/>
        <v>GO</v>
      </c>
      <c r="V189">
        <f t="shared" si="68"/>
        <v>5000</v>
      </c>
      <c r="W18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</v>
      </c>
      <c r="X189" t="str">
        <f t="shared" ca="1" si="62"/>
        <v>{"num":7,"diff":8,"tp1":"cu","vl1":"EN","cn1":30,"tp2":"cu","vl2":"GO","cn2":5000,"key":824}</v>
      </c>
      <c r="Y189">
        <f t="shared" ca="1" si="70"/>
        <v>92</v>
      </c>
      <c r="Z189">
        <f t="shared" ca="1" si="71"/>
        <v>15494</v>
      </c>
      <c r="AA189">
        <f t="shared" ca="1" si="72"/>
        <v>0</v>
      </c>
      <c r="AB18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</v>
      </c>
      <c r="AC189">
        <f t="shared" ca="1" si="74"/>
        <v>0</v>
      </c>
    </row>
    <row r="190" spans="1:29">
      <c r="A190">
        <f t="shared" si="80"/>
        <v>7</v>
      </c>
      <c r="B190" t="str">
        <f>VLOOKUP(A190,BossBattleTable!$A:$C,MATCH(BossBattleTable!$C$1,BossBattleTable!$A$1:$C$1,0),0)</f>
        <v>BigBatCrab</v>
      </c>
      <c r="C190">
        <f t="shared" ca="1" si="60"/>
        <v>9</v>
      </c>
      <c r="D190">
        <f t="shared" si="78"/>
        <v>7</v>
      </c>
      <c r="E190">
        <f t="shared" ca="1" si="79"/>
        <v>9</v>
      </c>
      <c r="F190" t="str">
        <f t="shared" ca="1" si="75"/>
        <v>it</v>
      </c>
      <c r="G190" t="s">
        <v>412</v>
      </c>
      <c r="H190" t="s">
        <v>415</v>
      </c>
      <c r="I190">
        <v>1</v>
      </c>
      <c r="J190" t="str">
        <f t="shared" si="76"/>
        <v/>
      </c>
      <c r="K190" t="str">
        <f t="shared" ca="1" si="77"/>
        <v/>
      </c>
      <c r="O190">
        <v>187</v>
      </c>
      <c r="P190">
        <f t="shared" si="61"/>
        <v>187</v>
      </c>
      <c r="Q190" t="str">
        <f t="shared" ca="1" si="63"/>
        <v>it</v>
      </c>
      <c r="R190" t="str">
        <f t="shared" si="64"/>
        <v>Equip000001</v>
      </c>
      <c r="S190">
        <f t="shared" si="65"/>
        <v>1</v>
      </c>
      <c r="T190" t="str">
        <f t="shared" ca="1" si="66"/>
        <v/>
      </c>
      <c r="U190" t="str">
        <f t="shared" si="67"/>
        <v/>
      </c>
      <c r="V190" t="str">
        <f t="shared" si="68"/>
        <v/>
      </c>
      <c r="W19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</v>
      </c>
      <c r="X190" t="str">
        <f t="shared" ca="1" si="62"/>
        <v>{"num":7,"diff":9,"tp1":"it","vl1":"Equip000001","cn1":1,"key":187}</v>
      </c>
      <c r="Y190">
        <f t="shared" ca="1" si="70"/>
        <v>67</v>
      </c>
      <c r="Z190">
        <f t="shared" ca="1" si="71"/>
        <v>15562</v>
      </c>
      <c r="AA190">
        <f t="shared" ca="1" si="72"/>
        <v>0</v>
      </c>
      <c r="AB19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</v>
      </c>
      <c r="AC190">
        <f t="shared" ca="1" si="74"/>
        <v>0</v>
      </c>
    </row>
    <row r="191" spans="1:29">
      <c r="A191">
        <f t="shared" si="80"/>
        <v>7</v>
      </c>
      <c r="B191" t="str">
        <f>VLOOKUP(A191,BossBattleTable!$A:$C,MATCH(BossBattleTable!$C$1,BossBattleTable!$A$1:$C$1,0),0)</f>
        <v>BigBatCrab</v>
      </c>
      <c r="C191">
        <f t="shared" ca="1" si="60"/>
        <v>10</v>
      </c>
      <c r="D191">
        <f t="shared" si="78"/>
        <v>7</v>
      </c>
      <c r="E191">
        <f t="shared" ca="1" si="79"/>
        <v>10</v>
      </c>
      <c r="F191" t="str">
        <f t="shared" ca="1" si="75"/>
        <v>cu</v>
      </c>
      <c r="G191" t="s">
        <v>402</v>
      </c>
      <c r="H191" t="s">
        <v>108</v>
      </c>
      <c r="I191">
        <v>5</v>
      </c>
      <c r="J191" t="str">
        <f t="shared" si="76"/>
        <v/>
      </c>
      <c r="K191" t="str">
        <f t="shared" ca="1" si="77"/>
        <v/>
      </c>
      <c r="O191">
        <v>503</v>
      </c>
      <c r="P191">
        <f t="shared" si="61"/>
        <v>503</v>
      </c>
      <c r="Q191" t="str">
        <f t="shared" ca="1" si="63"/>
        <v>cu</v>
      </c>
      <c r="R191" t="str">
        <f t="shared" si="64"/>
        <v>DI</v>
      </c>
      <c r="S191">
        <f t="shared" si="65"/>
        <v>5</v>
      </c>
      <c r="T191" t="str">
        <f t="shared" ca="1" si="66"/>
        <v/>
      </c>
      <c r="U191" t="str">
        <f t="shared" si="67"/>
        <v/>
      </c>
      <c r="V191" t="str">
        <f t="shared" si="68"/>
        <v/>
      </c>
      <c r="W19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</v>
      </c>
      <c r="X191" t="str">
        <f t="shared" ca="1" si="62"/>
        <v>{"num":7,"diff":10,"tp1":"cu","vl1":"DI","cn1":5,"key":503}</v>
      </c>
      <c r="Y191">
        <f t="shared" ca="1" si="70"/>
        <v>59</v>
      </c>
      <c r="Z191">
        <f t="shared" ca="1" si="71"/>
        <v>15622</v>
      </c>
      <c r="AA191">
        <f t="shared" ca="1" si="72"/>
        <v>0</v>
      </c>
      <c r="AB19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</v>
      </c>
      <c r="AC191">
        <f t="shared" ca="1" si="74"/>
        <v>0</v>
      </c>
    </row>
    <row r="192" spans="1:29">
      <c r="A192">
        <f t="shared" si="80"/>
        <v>7</v>
      </c>
      <c r="B192" t="str">
        <f>VLOOKUP(A192,BossBattleTable!$A:$C,MATCH(BossBattleTable!$C$1,BossBattleTable!$A$1:$C$1,0),0)</f>
        <v>BigBatCrab</v>
      </c>
      <c r="C192">
        <f t="shared" ca="1" si="60"/>
        <v>11</v>
      </c>
      <c r="D192">
        <f t="shared" si="78"/>
        <v>7</v>
      </c>
      <c r="E192">
        <f t="shared" ca="1" si="79"/>
        <v>11</v>
      </c>
      <c r="F192" t="str">
        <f t="shared" ca="1" si="75"/>
        <v>it</v>
      </c>
      <c r="G192" t="s">
        <v>412</v>
      </c>
      <c r="H192" t="s">
        <v>416</v>
      </c>
      <c r="I192">
        <v>1</v>
      </c>
      <c r="J192" t="str">
        <f t="shared" si="76"/>
        <v/>
      </c>
      <c r="K192" t="str">
        <f t="shared" ca="1" si="77"/>
        <v>it</v>
      </c>
      <c r="L192" t="s">
        <v>412</v>
      </c>
      <c r="M192" t="s">
        <v>417</v>
      </c>
      <c r="N192">
        <v>1</v>
      </c>
      <c r="O192">
        <v>874</v>
      </c>
      <c r="P192">
        <f t="shared" si="61"/>
        <v>874</v>
      </c>
      <c r="Q192" t="str">
        <f t="shared" ca="1" si="63"/>
        <v>it</v>
      </c>
      <c r="R192" t="str">
        <f t="shared" si="64"/>
        <v>Equip001001</v>
      </c>
      <c r="S192">
        <f t="shared" si="65"/>
        <v>1</v>
      </c>
      <c r="T192" t="str">
        <f t="shared" ca="1" si="66"/>
        <v>it</v>
      </c>
      <c r="U192" t="str">
        <f t="shared" si="67"/>
        <v>Equip002001</v>
      </c>
      <c r="V192">
        <f t="shared" si="68"/>
        <v>1</v>
      </c>
      <c r="W19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</v>
      </c>
      <c r="X192" t="str">
        <f t="shared" ca="1" si="62"/>
        <v>{"num":7,"diff":11,"tp1":"it","vl1":"Equip001001","cn1":1,"tp2":"it","vl2":"Equip002001","cn2":1,"key":874}</v>
      </c>
      <c r="Y192">
        <f t="shared" ca="1" si="70"/>
        <v>107</v>
      </c>
      <c r="Z192">
        <f t="shared" ca="1" si="71"/>
        <v>15730</v>
      </c>
      <c r="AA192">
        <f t="shared" ca="1" si="72"/>
        <v>0</v>
      </c>
      <c r="AB19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</v>
      </c>
      <c r="AC192">
        <f t="shared" ca="1" si="74"/>
        <v>0</v>
      </c>
    </row>
    <row r="193" spans="1:29">
      <c r="A193">
        <f t="shared" si="80"/>
        <v>7</v>
      </c>
      <c r="B193" t="str">
        <f>VLOOKUP(A193,BossBattleTable!$A:$C,MATCH(BossBattleTable!$C$1,BossBattleTable!$A$1:$C$1,0),0)</f>
        <v>BigBatCrab</v>
      </c>
      <c r="C193">
        <f t="shared" ca="1" si="60"/>
        <v>12</v>
      </c>
      <c r="D193">
        <f t="shared" si="78"/>
        <v>7</v>
      </c>
      <c r="E193">
        <f t="shared" ca="1" si="79"/>
        <v>12</v>
      </c>
      <c r="F193" t="str">
        <f t="shared" ca="1" si="75"/>
        <v>cu</v>
      </c>
      <c r="G193" t="s">
        <v>402</v>
      </c>
      <c r="H193" t="s">
        <v>191</v>
      </c>
      <c r="I193">
        <v>30</v>
      </c>
      <c r="J193" t="str">
        <f t="shared" si="76"/>
        <v>에너지너무많음</v>
      </c>
      <c r="K193" t="str">
        <f t="shared" ca="1" si="77"/>
        <v>cu</v>
      </c>
      <c r="L193" t="s">
        <v>402</v>
      </c>
      <c r="M193" t="s">
        <v>375</v>
      </c>
      <c r="N193">
        <v>5000</v>
      </c>
      <c r="O193">
        <v>307</v>
      </c>
      <c r="P193">
        <f t="shared" si="61"/>
        <v>307</v>
      </c>
      <c r="Q193" t="str">
        <f t="shared" ca="1" si="63"/>
        <v>cu</v>
      </c>
      <c r="R193" t="str">
        <f t="shared" si="64"/>
        <v>EN</v>
      </c>
      <c r="S193">
        <f t="shared" si="65"/>
        <v>30</v>
      </c>
      <c r="T193" t="str">
        <f t="shared" ca="1" si="66"/>
        <v>cu</v>
      </c>
      <c r="U193" t="str">
        <f t="shared" si="67"/>
        <v>GO</v>
      </c>
      <c r="V193">
        <f t="shared" si="68"/>
        <v>5000</v>
      </c>
      <c r="W19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</v>
      </c>
      <c r="X193" t="str">
        <f t="shared" ca="1" si="62"/>
        <v>{"num":7,"diff":12,"tp1":"cu","vl1":"EN","cn1":30,"tp2":"cu","vl2":"GO","cn2":5000,"key":307}</v>
      </c>
      <c r="Y193">
        <f t="shared" ca="1" si="70"/>
        <v>93</v>
      </c>
      <c r="Z193">
        <f t="shared" ca="1" si="71"/>
        <v>15824</v>
      </c>
      <c r="AA193">
        <f t="shared" ca="1" si="72"/>
        <v>0</v>
      </c>
      <c r="AB19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</v>
      </c>
      <c r="AC193">
        <f t="shared" ca="1" si="74"/>
        <v>0</v>
      </c>
    </row>
    <row r="194" spans="1:29">
      <c r="A194">
        <f t="shared" si="80"/>
        <v>7</v>
      </c>
      <c r="B194" t="str">
        <f>VLOOKUP(A194,BossBattleTable!$A:$C,MATCH(BossBattleTable!$C$1,BossBattleTable!$A$1:$C$1,0),0)</f>
        <v>BigBatCrab</v>
      </c>
      <c r="C194">
        <f t="shared" ref="C194:C257" ca="1" si="81">IF(A194&lt;&gt;OFFSET(A194,-1,0),1,OFFSET(C194,-1,0)+1)</f>
        <v>13</v>
      </c>
      <c r="D194">
        <f t="shared" si="78"/>
        <v>7</v>
      </c>
      <c r="E194">
        <f t="shared" ca="1" si="79"/>
        <v>13</v>
      </c>
      <c r="F194" t="str">
        <f t="shared" ca="1" si="75"/>
        <v>it</v>
      </c>
      <c r="G194" t="s">
        <v>412</v>
      </c>
      <c r="H194" t="s">
        <v>415</v>
      </c>
      <c r="I194">
        <v>1</v>
      </c>
      <c r="J194" t="str">
        <f t="shared" si="76"/>
        <v/>
      </c>
      <c r="K194" t="str">
        <f t="shared" ca="1" si="77"/>
        <v/>
      </c>
      <c r="O194">
        <v>514</v>
      </c>
      <c r="P194">
        <f t="shared" si="61"/>
        <v>514</v>
      </c>
      <c r="Q194" t="str">
        <f t="shared" ca="1" si="63"/>
        <v>it</v>
      </c>
      <c r="R194" t="str">
        <f t="shared" si="64"/>
        <v>Equip000001</v>
      </c>
      <c r="S194">
        <f t="shared" si="65"/>
        <v>1</v>
      </c>
      <c r="T194" t="str">
        <f t="shared" ca="1" si="66"/>
        <v/>
      </c>
      <c r="U194" t="str">
        <f t="shared" si="67"/>
        <v/>
      </c>
      <c r="V194" t="str">
        <f t="shared" si="68"/>
        <v/>
      </c>
      <c r="W19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</v>
      </c>
      <c r="X194" t="str">
        <f t="shared" ca="1" si="62"/>
        <v>{"num":7,"diff":13,"tp1":"it","vl1":"Equip000001","cn1":1,"key":514}</v>
      </c>
      <c r="Y194">
        <f t="shared" ca="1" si="70"/>
        <v>68</v>
      </c>
      <c r="Z194">
        <f t="shared" ca="1" si="71"/>
        <v>15893</v>
      </c>
      <c r="AA194">
        <f t="shared" ca="1" si="72"/>
        <v>0</v>
      </c>
      <c r="AB19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</v>
      </c>
      <c r="AC194">
        <f t="shared" ca="1" si="74"/>
        <v>0</v>
      </c>
    </row>
    <row r="195" spans="1:29">
      <c r="A195">
        <f t="shared" si="80"/>
        <v>7</v>
      </c>
      <c r="B195" t="str">
        <f>VLOOKUP(A195,BossBattleTable!$A:$C,MATCH(BossBattleTable!$C$1,BossBattleTable!$A$1:$C$1,0),0)</f>
        <v>BigBatCrab</v>
      </c>
      <c r="C195">
        <f t="shared" ca="1" si="81"/>
        <v>14</v>
      </c>
      <c r="D195">
        <f t="shared" si="78"/>
        <v>7</v>
      </c>
      <c r="E195">
        <f t="shared" ca="1" si="79"/>
        <v>14</v>
      </c>
      <c r="F195" t="str">
        <f t="shared" ca="1" si="75"/>
        <v>cu</v>
      </c>
      <c r="G195" t="s">
        <v>402</v>
      </c>
      <c r="H195" t="s">
        <v>108</v>
      </c>
      <c r="I195">
        <v>5</v>
      </c>
      <c r="J195" t="str">
        <f t="shared" si="76"/>
        <v/>
      </c>
      <c r="K195" t="str">
        <f t="shared" ca="1" si="77"/>
        <v/>
      </c>
      <c r="O195">
        <v>670</v>
      </c>
      <c r="P195">
        <f t="shared" ref="P195:P258" si="82">O195</f>
        <v>670</v>
      </c>
      <c r="Q195" t="str">
        <f t="shared" ca="1" si="63"/>
        <v>cu</v>
      </c>
      <c r="R195" t="str">
        <f t="shared" si="64"/>
        <v>DI</v>
      </c>
      <c r="S195">
        <f t="shared" si="65"/>
        <v>5</v>
      </c>
      <c r="T195" t="str">
        <f t="shared" ca="1" si="66"/>
        <v/>
      </c>
      <c r="U195" t="str">
        <f t="shared" si="67"/>
        <v/>
      </c>
      <c r="V195" t="str">
        <f t="shared" si="68"/>
        <v/>
      </c>
      <c r="W19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</v>
      </c>
      <c r="X195" t="str">
        <f t="shared" ref="X195:X258" ca="1" si="83">"{"""&amp;D$1&amp;""":"&amp;D195
&amp;","""&amp;E$1&amp;""":"&amp;E195
&amp;","""&amp;F$1&amp;""":"""&amp;F195&amp;""""
&amp;","""&amp;H$1&amp;""":"""&amp;H195&amp;""""
&amp;","""&amp;I$1&amp;""":"&amp;I195
&amp;IF(LEN(K195)=0,"",","""&amp;K$1&amp;""":"""&amp;K195&amp;"""")
&amp;IF(LEN(M195)=0,"",","""&amp;M$1&amp;""":"""&amp;M195&amp;"""")
&amp;IF(LEN(N195)=0,"",","""&amp;N$1&amp;""":"&amp;N195)
&amp;","""&amp;O$1&amp;""":"&amp;O195&amp;"}"</f>
        <v>{"num":7,"diff":14,"tp1":"cu","vl1":"DI","cn1":5,"key":670}</v>
      </c>
      <c r="Y195">
        <f t="shared" ca="1" si="70"/>
        <v>59</v>
      </c>
      <c r="Z195">
        <f t="shared" ca="1" si="71"/>
        <v>15953</v>
      </c>
      <c r="AA195">
        <f t="shared" ca="1" si="72"/>
        <v>0</v>
      </c>
      <c r="AB19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</v>
      </c>
      <c r="AC195">
        <f t="shared" ca="1" si="74"/>
        <v>0</v>
      </c>
    </row>
    <row r="196" spans="1:29">
      <c r="A196">
        <f t="shared" si="80"/>
        <v>7</v>
      </c>
      <c r="B196" t="str">
        <f>VLOOKUP(A196,BossBattleTable!$A:$C,MATCH(BossBattleTable!$C$1,BossBattleTable!$A$1:$C$1,0),0)</f>
        <v>BigBatCrab</v>
      </c>
      <c r="C196">
        <f t="shared" ca="1" si="81"/>
        <v>15</v>
      </c>
      <c r="D196">
        <f t="shared" si="78"/>
        <v>7</v>
      </c>
      <c r="E196">
        <f t="shared" ca="1" si="79"/>
        <v>15</v>
      </c>
      <c r="F196" t="str">
        <f t="shared" ca="1" si="75"/>
        <v>it</v>
      </c>
      <c r="G196" t="s">
        <v>412</v>
      </c>
      <c r="H196" t="s">
        <v>416</v>
      </c>
      <c r="I196">
        <v>1</v>
      </c>
      <c r="J196" t="str">
        <f t="shared" si="76"/>
        <v/>
      </c>
      <c r="K196" t="str">
        <f t="shared" ca="1" si="77"/>
        <v>it</v>
      </c>
      <c r="L196" t="s">
        <v>412</v>
      </c>
      <c r="M196" t="s">
        <v>417</v>
      </c>
      <c r="N196">
        <v>1</v>
      </c>
      <c r="O196">
        <v>934</v>
      </c>
      <c r="P196">
        <f t="shared" si="82"/>
        <v>934</v>
      </c>
      <c r="Q196" t="str">
        <f t="shared" ref="Q196:Q259" ca="1" si="84">IF(LEN(F196)=0,"",F196)</f>
        <v>it</v>
      </c>
      <c r="R196" t="str">
        <f t="shared" ref="R196:R259" si="85">IF(LEN(H196)=0,"",H196)</f>
        <v>Equip001001</v>
      </c>
      <c r="S196">
        <f t="shared" ref="S196:S259" si="86">IF(LEN(I196)=0,"",I196)</f>
        <v>1</v>
      </c>
      <c r="T196" t="str">
        <f t="shared" ref="T196:T259" ca="1" si="87">IF(LEN(K196)=0,"",K196)</f>
        <v>it</v>
      </c>
      <c r="U196" t="str">
        <f t="shared" ref="U196:U259" si="88">IF(LEN(M196)=0,"",M196)</f>
        <v>Equip002001</v>
      </c>
      <c r="V196">
        <f t="shared" ref="V196:V259" si="89">IF(LEN(N196)=0,"",N196)</f>
        <v>1</v>
      </c>
      <c r="W196" t="str">
        <f t="shared" ref="W196:W259" ca="1" si="90">IF(ROW()=2,X196,OFFSET(W196,-1,0)&amp;IF(LEN(X196)=0,"",","&amp;X196))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</v>
      </c>
      <c r="X196" t="str">
        <f t="shared" ca="1" si="83"/>
        <v>{"num":7,"diff":15,"tp1":"it","vl1":"Equip001001","cn1":1,"tp2":"it","vl2":"Equip002001","cn2":1,"key":934}</v>
      </c>
      <c r="Y196">
        <f t="shared" ref="Y196:Y259" ca="1" si="91">LEN(X196)</f>
        <v>107</v>
      </c>
      <c r="Z196">
        <f t="shared" ref="Z196:Z259" ca="1" si="92">IF(ROW()=2,Y196,
IF(OFFSET(Z196,-1,0)+Y196+1&gt;32767,Y196+1,OFFSET(Z196,-1,0)+Y196+1))</f>
        <v>16061</v>
      </c>
      <c r="AA196">
        <f t="shared" ref="AA196:AA259" ca="1" si="93">IF(ROW()=2,AC196,OFFSET(AA196,-1,0)+AC196)</f>
        <v>0</v>
      </c>
      <c r="AB196" t="str">
        <f t="shared" ref="AB196:AB259" ca="1" si="94">IF(ROW()=2,X196,
IF(OFFSET(Z196,-1,0)+Y196+1&gt;32767,","&amp;X196,OFFSET(AB196,-1,0)&amp;IF(LEN(X196)=0,"",","&amp;X196)))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</v>
      </c>
      <c r="AC196">
        <f t="shared" ref="AC196:AC259" ca="1" si="95">IF(Z196&gt;OFFSET(Z196,1,0),1,0)</f>
        <v>0</v>
      </c>
    </row>
    <row r="197" spans="1:29">
      <c r="A197">
        <f t="shared" si="80"/>
        <v>7</v>
      </c>
      <c r="B197" t="str">
        <f>VLOOKUP(A197,BossBattleTable!$A:$C,MATCH(BossBattleTable!$C$1,BossBattleTable!$A$1:$C$1,0),0)</f>
        <v>BigBatCrab</v>
      </c>
      <c r="C197">
        <f t="shared" ca="1" si="81"/>
        <v>16</v>
      </c>
      <c r="D197">
        <f t="shared" si="78"/>
        <v>7</v>
      </c>
      <c r="E197">
        <f t="shared" ca="1" si="79"/>
        <v>16</v>
      </c>
      <c r="F197" t="str">
        <f t="shared" ca="1" si="75"/>
        <v>cu</v>
      </c>
      <c r="G197" t="s">
        <v>402</v>
      </c>
      <c r="H197" t="s">
        <v>191</v>
      </c>
      <c r="I197">
        <v>30</v>
      </c>
      <c r="J197" t="str">
        <f t="shared" si="76"/>
        <v>에너지너무많음</v>
      </c>
      <c r="K197" t="str">
        <f t="shared" ca="1" si="77"/>
        <v>cu</v>
      </c>
      <c r="L197" t="s">
        <v>402</v>
      </c>
      <c r="M197" t="s">
        <v>375</v>
      </c>
      <c r="N197">
        <v>5000</v>
      </c>
      <c r="O197">
        <v>110</v>
      </c>
      <c r="P197">
        <f t="shared" si="82"/>
        <v>110</v>
      </c>
      <c r="Q197" t="str">
        <f t="shared" ca="1" si="84"/>
        <v>cu</v>
      </c>
      <c r="R197" t="str">
        <f t="shared" si="85"/>
        <v>EN</v>
      </c>
      <c r="S197">
        <f t="shared" si="86"/>
        <v>30</v>
      </c>
      <c r="T197" t="str">
        <f t="shared" ca="1" si="87"/>
        <v>cu</v>
      </c>
      <c r="U197" t="str">
        <f t="shared" si="88"/>
        <v>GO</v>
      </c>
      <c r="V197">
        <f t="shared" si="89"/>
        <v>5000</v>
      </c>
      <c r="W19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</v>
      </c>
      <c r="X197" t="str">
        <f t="shared" ca="1" si="83"/>
        <v>{"num":7,"diff":16,"tp1":"cu","vl1":"EN","cn1":30,"tp2":"cu","vl2":"GO","cn2":5000,"key":110}</v>
      </c>
      <c r="Y197">
        <f t="shared" ca="1" si="91"/>
        <v>93</v>
      </c>
      <c r="Z197">
        <f t="shared" ca="1" si="92"/>
        <v>16155</v>
      </c>
      <c r="AA197">
        <f t="shared" ca="1" si="93"/>
        <v>0</v>
      </c>
      <c r="AB19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</v>
      </c>
      <c r="AC197">
        <f t="shared" ca="1" si="95"/>
        <v>0</v>
      </c>
    </row>
    <row r="198" spans="1:29">
      <c r="A198">
        <f t="shared" si="80"/>
        <v>7</v>
      </c>
      <c r="B198" t="str">
        <f>VLOOKUP(A198,BossBattleTable!$A:$C,MATCH(BossBattleTable!$C$1,BossBattleTable!$A$1:$C$1,0),0)</f>
        <v>BigBatCrab</v>
      </c>
      <c r="C198">
        <f t="shared" ca="1" si="81"/>
        <v>17</v>
      </c>
      <c r="D198">
        <f t="shared" si="78"/>
        <v>7</v>
      </c>
      <c r="E198">
        <f t="shared" ca="1" si="79"/>
        <v>17</v>
      </c>
      <c r="F198" t="str">
        <f t="shared" ref="F198:F261" ca="1" si="96">IF(ISBLANK(G198),"",
VLOOKUP(G198,OFFSET(INDIRECT("$A:$B"),0,MATCH(G$1&amp;"_Verify",INDIRECT("$1:$1"),0)-1),2,0)
)</f>
        <v>it</v>
      </c>
      <c r="G198" t="s">
        <v>412</v>
      </c>
      <c r="H198" t="s">
        <v>415</v>
      </c>
      <c r="I198">
        <v>1</v>
      </c>
      <c r="J198" t="str">
        <f t="shared" ref="J198:J261" si="97">IF(G198="장비1상자",
  IF(OR(H198&gt;3,I198&gt;5),"장비이상",""),
IF(H198="GO",
  IF(I198&lt;100,"골드이상",""),
IF(H198="EN",
  IF(I198&gt;29,"에너지너무많음",
  IF(I198&gt;9,"에너지다소많음","")),"")))</f>
        <v/>
      </c>
      <c r="K198" t="str">
        <f t="shared" ref="K198:K261" ca="1" si="98">IF(ISBLANK(L198),"",
VLOOKUP(L198,OFFSET(INDIRECT("$A:$B"),0,MATCH(L$1&amp;"_Verify",INDIRECT("$1:$1"),0)-1),2,0)
)</f>
        <v/>
      </c>
      <c r="O198">
        <v>621</v>
      </c>
      <c r="P198">
        <f t="shared" si="82"/>
        <v>621</v>
      </c>
      <c r="Q198" t="str">
        <f t="shared" ca="1" si="84"/>
        <v>it</v>
      </c>
      <c r="R198" t="str">
        <f t="shared" si="85"/>
        <v>Equip000001</v>
      </c>
      <c r="S198">
        <f t="shared" si="86"/>
        <v>1</v>
      </c>
      <c r="T198" t="str">
        <f t="shared" ca="1" si="87"/>
        <v/>
      </c>
      <c r="U198" t="str">
        <f t="shared" si="88"/>
        <v/>
      </c>
      <c r="V198" t="str">
        <f t="shared" si="89"/>
        <v/>
      </c>
      <c r="W19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</v>
      </c>
      <c r="X198" t="str">
        <f t="shared" ca="1" si="83"/>
        <v>{"num":7,"diff":17,"tp1":"it","vl1":"Equip000001","cn1":1,"key":621}</v>
      </c>
      <c r="Y198">
        <f t="shared" ca="1" si="91"/>
        <v>68</v>
      </c>
      <c r="Z198">
        <f t="shared" ca="1" si="92"/>
        <v>16224</v>
      </c>
      <c r="AA198">
        <f t="shared" ca="1" si="93"/>
        <v>0</v>
      </c>
      <c r="AB19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</v>
      </c>
      <c r="AC198">
        <f t="shared" ca="1" si="95"/>
        <v>0</v>
      </c>
    </row>
    <row r="199" spans="1:29">
      <c r="A199">
        <f t="shared" si="80"/>
        <v>7</v>
      </c>
      <c r="B199" t="str">
        <f>VLOOKUP(A199,BossBattleTable!$A:$C,MATCH(BossBattleTable!$C$1,BossBattleTable!$A$1:$C$1,0),0)</f>
        <v>BigBatCrab</v>
      </c>
      <c r="C199">
        <f t="shared" ca="1" si="81"/>
        <v>18</v>
      </c>
      <c r="D199">
        <f t="shared" si="78"/>
        <v>7</v>
      </c>
      <c r="E199">
        <f t="shared" ca="1" si="79"/>
        <v>18</v>
      </c>
      <c r="F199" t="str">
        <f t="shared" ca="1" si="96"/>
        <v>cu</v>
      </c>
      <c r="G199" t="s">
        <v>402</v>
      </c>
      <c r="H199" t="s">
        <v>108</v>
      </c>
      <c r="I199">
        <v>5</v>
      </c>
      <c r="J199" t="str">
        <f t="shared" si="97"/>
        <v/>
      </c>
      <c r="K199" t="str">
        <f t="shared" ca="1" si="98"/>
        <v/>
      </c>
      <c r="O199">
        <v>559</v>
      </c>
      <c r="P199">
        <f t="shared" si="82"/>
        <v>559</v>
      </c>
      <c r="Q199" t="str">
        <f t="shared" ca="1" si="84"/>
        <v>cu</v>
      </c>
      <c r="R199" t="str">
        <f t="shared" si="85"/>
        <v>DI</v>
      </c>
      <c r="S199">
        <f t="shared" si="86"/>
        <v>5</v>
      </c>
      <c r="T199" t="str">
        <f t="shared" ca="1" si="87"/>
        <v/>
      </c>
      <c r="U199" t="str">
        <f t="shared" si="88"/>
        <v/>
      </c>
      <c r="V199" t="str">
        <f t="shared" si="89"/>
        <v/>
      </c>
      <c r="W19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</v>
      </c>
      <c r="X199" t="str">
        <f t="shared" ca="1" si="83"/>
        <v>{"num":7,"diff":18,"tp1":"cu","vl1":"DI","cn1":5,"key":559}</v>
      </c>
      <c r="Y199">
        <f t="shared" ca="1" si="91"/>
        <v>59</v>
      </c>
      <c r="Z199">
        <f t="shared" ca="1" si="92"/>
        <v>16284</v>
      </c>
      <c r="AA199">
        <f t="shared" ca="1" si="93"/>
        <v>0</v>
      </c>
      <c r="AB19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</v>
      </c>
      <c r="AC199">
        <f t="shared" ca="1" si="95"/>
        <v>0</v>
      </c>
    </row>
    <row r="200" spans="1:29">
      <c r="A200">
        <f t="shared" si="80"/>
        <v>7</v>
      </c>
      <c r="B200" t="str">
        <f>VLOOKUP(A200,BossBattleTable!$A:$C,MATCH(BossBattleTable!$C$1,BossBattleTable!$A$1:$C$1,0),0)</f>
        <v>BigBatCrab</v>
      </c>
      <c r="C200">
        <f t="shared" ca="1" si="81"/>
        <v>19</v>
      </c>
      <c r="D200">
        <f t="shared" si="78"/>
        <v>7</v>
      </c>
      <c r="E200">
        <f t="shared" ca="1" si="79"/>
        <v>19</v>
      </c>
      <c r="F200" t="str">
        <f t="shared" ca="1" si="96"/>
        <v>it</v>
      </c>
      <c r="G200" t="s">
        <v>412</v>
      </c>
      <c r="H200" t="s">
        <v>416</v>
      </c>
      <c r="I200">
        <v>1</v>
      </c>
      <c r="J200" t="str">
        <f t="shared" si="97"/>
        <v/>
      </c>
      <c r="K200" t="str">
        <f t="shared" ca="1" si="98"/>
        <v>it</v>
      </c>
      <c r="L200" t="s">
        <v>412</v>
      </c>
      <c r="M200" t="s">
        <v>417</v>
      </c>
      <c r="N200">
        <v>1</v>
      </c>
      <c r="O200">
        <v>160</v>
      </c>
      <c r="P200">
        <f t="shared" si="82"/>
        <v>160</v>
      </c>
      <c r="Q200" t="str">
        <f t="shared" ca="1" si="84"/>
        <v>it</v>
      </c>
      <c r="R200" t="str">
        <f t="shared" si="85"/>
        <v>Equip001001</v>
      </c>
      <c r="S200">
        <f t="shared" si="86"/>
        <v>1</v>
      </c>
      <c r="T200" t="str">
        <f t="shared" ca="1" si="87"/>
        <v>it</v>
      </c>
      <c r="U200" t="str">
        <f t="shared" si="88"/>
        <v>Equip002001</v>
      </c>
      <c r="V200">
        <f t="shared" si="89"/>
        <v>1</v>
      </c>
      <c r="W20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</v>
      </c>
      <c r="X200" t="str">
        <f t="shared" ca="1" si="83"/>
        <v>{"num":7,"diff":19,"tp1":"it","vl1":"Equip001001","cn1":1,"tp2":"it","vl2":"Equip002001","cn2":1,"key":160}</v>
      </c>
      <c r="Y200">
        <f t="shared" ca="1" si="91"/>
        <v>107</v>
      </c>
      <c r="Z200">
        <f t="shared" ca="1" si="92"/>
        <v>16392</v>
      </c>
      <c r="AA200">
        <f t="shared" ca="1" si="93"/>
        <v>0</v>
      </c>
      <c r="AB20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</v>
      </c>
      <c r="AC200">
        <f t="shared" ca="1" si="95"/>
        <v>0</v>
      </c>
    </row>
    <row r="201" spans="1:29">
      <c r="A201">
        <f t="shared" si="80"/>
        <v>7</v>
      </c>
      <c r="B201" t="str">
        <f>VLOOKUP(A201,BossBattleTable!$A:$C,MATCH(BossBattleTable!$C$1,BossBattleTable!$A$1:$C$1,0),0)</f>
        <v>BigBatCrab</v>
      </c>
      <c r="C201">
        <f t="shared" ca="1" si="81"/>
        <v>20</v>
      </c>
      <c r="D201">
        <f t="shared" si="78"/>
        <v>7</v>
      </c>
      <c r="E201">
        <f t="shared" ca="1" si="79"/>
        <v>20</v>
      </c>
      <c r="F201" t="str">
        <f t="shared" ca="1" si="96"/>
        <v>cu</v>
      </c>
      <c r="G201" t="s">
        <v>402</v>
      </c>
      <c r="H201" t="s">
        <v>191</v>
      </c>
      <c r="I201">
        <v>30</v>
      </c>
      <c r="J201" t="str">
        <f t="shared" si="97"/>
        <v>에너지너무많음</v>
      </c>
      <c r="K201" t="str">
        <f t="shared" ca="1" si="98"/>
        <v>cu</v>
      </c>
      <c r="L201" t="s">
        <v>402</v>
      </c>
      <c r="M201" t="s">
        <v>375</v>
      </c>
      <c r="N201">
        <v>5000</v>
      </c>
      <c r="O201">
        <v>681</v>
      </c>
      <c r="P201">
        <f t="shared" si="82"/>
        <v>681</v>
      </c>
      <c r="Q201" t="str">
        <f t="shared" ca="1" si="84"/>
        <v>cu</v>
      </c>
      <c r="R201" t="str">
        <f t="shared" si="85"/>
        <v>EN</v>
      </c>
      <c r="S201">
        <f t="shared" si="86"/>
        <v>30</v>
      </c>
      <c r="T201" t="str">
        <f t="shared" ca="1" si="87"/>
        <v>cu</v>
      </c>
      <c r="U201" t="str">
        <f t="shared" si="88"/>
        <v>GO</v>
      </c>
      <c r="V201">
        <f t="shared" si="89"/>
        <v>5000</v>
      </c>
      <c r="W20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</v>
      </c>
      <c r="X201" t="str">
        <f t="shared" ca="1" si="83"/>
        <v>{"num":7,"diff":20,"tp1":"cu","vl1":"EN","cn1":30,"tp2":"cu","vl2":"GO","cn2":5000,"key":681}</v>
      </c>
      <c r="Y201">
        <f t="shared" ca="1" si="91"/>
        <v>93</v>
      </c>
      <c r="Z201">
        <f t="shared" ca="1" si="92"/>
        <v>16486</v>
      </c>
      <c r="AA201">
        <f t="shared" ca="1" si="93"/>
        <v>0</v>
      </c>
      <c r="AB20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</v>
      </c>
      <c r="AC201">
        <f t="shared" ca="1" si="95"/>
        <v>0</v>
      </c>
    </row>
    <row r="202" spans="1:29">
      <c r="A202">
        <f t="shared" si="80"/>
        <v>7</v>
      </c>
      <c r="B202" t="str">
        <f>VLOOKUP(A202,BossBattleTable!$A:$C,MATCH(BossBattleTable!$C$1,BossBattleTable!$A$1:$C$1,0),0)</f>
        <v>BigBatCrab</v>
      </c>
      <c r="C202">
        <f t="shared" ca="1" si="81"/>
        <v>21</v>
      </c>
      <c r="D202">
        <f t="shared" si="78"/>
        <v>7</v>
      </c>
      <c r="E202">
        <f t="shared" ca="1" si="79"/>
        <v>21</v>
      </c>
      <c r="F202" t="str">
        <f t="shared" ca="1" si="96"/>
        <v>it</v>
      </c>
      <c r="G202" t="s">
        <v>412</v>
      </c>
      <c r="H202" t="s">
        <v>415</v>
      </c>
      <c r="I202">
        <v>1</v>
      </c>
      <c r="J202" t="str">
        <f t="shared" si="97"/>
        <v/>
      </c>
      <c r="K202" t="str">
        <f t="shared" ca="1" si="98"/>
        <v/>
      </c>
      <c r="O202">
        <v>441</v>
      </c>
      <c r="P202">
        <f t="shared" si="82"/>
        <v>441</v>
      </c>
      <c r="Q202" t="str">
        <f t="shared" ca="1" si="84"/>
        <v>it</v>
      </c>
      <c r="R202" t="str">
        <f t="shared" si="85"/>
        <v>Equip000001</v>
      </c>
      <c r="S202">
        <f t="shared" si="86"/>
        <v>1</v>
      </c>
      <c r="T202" t="str">
        <f t="shared" ca="1" si="87"/>
        <v/>
      </c>
      <c r="U202" t="str">
        <f t="shared" si="88"/>
        <v/>
      </c>
      <c r="V202" t="str">
        <f t="shared" si="89"/>
        <v/>
      </c>
      <c r="W20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</v>
      </c>
      <c r="X202" t="str">
        <f t="shared" ca="1" si="83"/>
        <v>{"num":7,"diff":21,"tp1":"it","vl1":"Equip000001","cn1":1,"key":441}</v>
      </c>
      <c r="Y202">
        <f t="shared" ca="1" si="91"/>
        <v>68</v>
      </c>
      <c r="Z202">
        <f t="shared" ca="1" si="92"/>
        <v>16555</v>
      </c>
      <c r="AA202">
        <f t="shared" ca="1" si="93"/>
        <v>0</v>
      </c>
      <c r="AB20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</v>
      </c>
      <c r="AC202">
        <f t="shared" ca="1" si="95"/>
        <v>0</v>
      </c>
    </row>
    <row r="203" spans="1:29">
      <c r="A203">
        <f t="shared" si="80"/>
        <v>7</v>
      </c>
      <c r="B203" t="str">
        <f>VLOOKUP(A203,BossBattleTable!$A:$C,MATCH(BossBattleTable!$C$1,BossBattleTable!$A$1:$C$1,0),0)</f>
        <v>BigBatCrab</v>
      </c>
      <c r="C203">
        <f t="shared" ca="1" si="81"/>
        <v>22</v>
      </c>
      <c r="D203">
        <f t="shared" si="78"/>
        <v>7</v>
      </c>
      <c r="E203">
        <f t="shared" ca="1" si="79"/>
        <v>22</v>
      </c>
      <c r="F203" t="str">
        <f t="shared" ca="1" si="96"/>
        <v>cu</v>
      </c>
      <c r="G203" t="s">
        <v>402</v>
      </c>
      <c r="H203" t="s">
        <v>108</v>
      </c>
      <c r="I203">
        <v>5</v>
      </c>
      <c r="J203" t="str">
        <f t="shared" si="97"/>
        <v/>
      </c>
      <c r="K203" t="str">
        <f t="shared" ca="1" si="98"/>
        <v/>
      </c>
      <c r="O203">
        <v>561</v>
      </c>
      <c r="P203">
        <f t="shared" si="82"/>
        <v>561</v>
      </c>
      <c r="Q203" t="str">
        <f t="shared" ca="1" si="84"/>
        <v>cu</v>
      </c>
      <c r="R203" t="str">
        <f t="shared" si="85"/>
        <v>DI</v>
      </c>
      <c r="S203">
        <f t="shared" si="86"/>
        <v>5</v>
      </c>
      <c r="T203" t="str">
        <f t="shared" ca="1" si="87"/>
        <v/>
      </c>
      <c r="U203" t="str">
        <f t="shared" si="88"/>
        <v/>
      </c>
      <c r="V203" t="str">
        <f t="shared" si="89"/>
        <v/>
      </c>
      <c r="W20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</v>
      </c>
      <c r="X203" t="str">
        <f t="shared" ca="1" si="83"/>
        <v>{"num":7,"diff":22,"tp1":"cu","vl1":"DI","cn1":5,"key":561}</v>
      </c>
      <c r="Y203">
        <f t="shared" ca="1" si="91"/>
        <v>59</v>
      </c>
      <c r="Z203">
        <f t="shared" ca="1" si="92"/>
        <v>16615</v>
      </c>
      <c r="AA203">
        <f t="shared" ca="1" si="93"/>
        <v>0</v>
      </c>
      <c r="AB20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</v>
      </c>
      <c r="AC203">
        <f t="shared" ca="1" si="95"/>
        <v>0</v>
      </c>
    </row>
    <row r="204" spans="1:29">
      <c r="A204">
        <f t="shared" si="80"/>
        <v>7</v>
      </c>
      <c r="B204" t="str">
        <f>VLOOKUP(A204,BossBattleTable!$A:$C,MATCH(BossBattleTable!$C$1,BossBattleTable!$A$1:$C$1,0),0)</f>
        <v>BigBatCrab</v>
      </c>
      <c r="C204">
        <f t="shared" ca="1" si="81"/>
        <v>23</v>
      </c>
      <c r="D204">
        <f t="shared" si="78"/>
        <v>7</v>
      </c>
      <c r="E204">
        <f t="shared" ca="1" si="79"/>
        <v>23</v>
      </c>
      <c r="F204" t="str">
        <f t="shared" ca="1" si="96"/>
        <v>it</v>
      </c>
      <c r="G204" t="s">
        <v>412</v>
      </c>
      <c r="H204" t="s">
        <v>416</v>
      </c>
      <c r="I204">
        <v>1</v>
      </c>
      <c r="J204" t="str">
        <f t="shared" si="97"/>
        <v/>
      </c>
      <c r="K204" t="str">
        <f t="shared" ca="1" si="98"/>
        <v>it</v>
      </c>
      <c r="L204" t="s">
        <v>412</v>
      </c>
      <c r="M204" t="s">
        <v>417</v>
      </c>
      <c r="N204">
        <v>1</v>
      </c>
      <c r="O204">
        <v>671</v>
      </c>
      <c r="P204">
        <f t="shared" si="82"/>
        <v>671</v>
      </c>
      <c r="Q204" t="str">
        <f t="shared" ca="1" si="84"/>
        <v>it</v>
      </c>
      <c r="R204" t="str">
        <f t="shared" si="85"/>
        <v>Equip001001</v>
      </c>
      <c r="S204">
        <f t="shared" si="86"/>
        <v>1</v>
      </c>
      <c r="T204" t="str">
        <f t="shared" ca="1" si="87"/>
        <v>it</v>
      </c>
      <c r="U204" t="str">
        <f t="shared" si="88"/>
        <v>Equip002001</v>
      </c>
      <c r="V204">
        <f t="shared" si="89"/>
        <v>1</v>
      </c>
      <c r="W20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</v>
      </c>
      <c r="X204" t="str">
        <f t="shared" ca="1" si="83"/>
        <v>{"num":7,"diff":23,"tp1":"it","vl1":"Equip001001","cn1":1,"tp2":"it","vl2":"Equip002001","cn2":1,"key":671}</v>
      </c>
      <c r="Y204">
        <f t="shared" ca="1" si="91"/>
        <v>107</v>
      </c>
      <c r="Z204">
        <f t="shared" ca="1" si="92"/>
        <v>16723</v>
      </c>
      <c r="AA204">
        <f t="shared" ca="1" si="93"/>
        <v>0</v>
      </c>
      <c r="AB20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</v>
      </c>
      <c r="AC204">
        <f t="shared" ca="1" si="95"/>
        <v>0</v>
      </c>
    </row>
    <row r="205" spans="1:29">
      <c r="A205">
        <f t="shared" si="80"/>
        <v>7</v>
      </c>
      <c r="B205" t="str">
        <f>VLOOKUP(A205,BossBattleTable!$A:$C,MATCH(BossBattleTable!$C$1,BossBattleTable!$A$1:$C$1,0),0)</f>
        <v>BigBatCrab</v>
      </c>
      <c r="C205">
        <f t="shared" ca="1" si="81"/>
        <v>24</v>
      </c>
      <c r="D205">
        <f t="shared" si="78"/>
        <v>7</v>
      </c>
      <c r="E205">
        <f t="shared" ca="1" si="79"/>
        <v>24</v>
      </c>
      <c r="F205" t="str">
        <f t="shared" ca="1" si="96"/>
        <v>cu</v>
      </c>
      <c r="G205" t="s">
        <v>402</v>
      </c>
      <c r="H205" t="s">
        <v>191</v>
      </c>
      <c r="I205">
        <v>30</v>
      </c>
      <c r="J205" t="str">
        <f t="shared" si="97"/>
        <v>에너지너무많음</v>
      </c>
      <c r="K205" t="str">
        <f t="shared" ca="1" si="98"/>
        <v>cu</v>
      </c>
      <c r="L205" t="s">
        <v>402</v>
      </c>
      <c r="M205" t="s">
        <v>375</v>
      </c>
      <c r="N205">
        <v>5000</v>
      </c>
      <c r="O205">
        <v>445</v>
      </c>
      <c r="P205">
        <f t="shared" si="82"/>
        <v>445</v>
      </c>
      <c r="Q205" t="str">
        <f t="shared" ca="1" si="84"/>
        <v>cu</v>
      </c>
      <c r="R205" t="str">
        <f t="shared" si="85"/>
        <v>EN</v>
      </c>
      <c r="S205">
        <f t="shared" si="86"/>
        <v>30</v>
      </c>
      <c r="T205" t="str">
        <f t="shared" ca="1" si="87"/>
        <v>cu</v>
      </c>
      <c r="U205" t="str">
        <f t="shared" si="88"/>
        <v>GO</v>
      </c>
      <c r="V205">
        <f t="shared" si="89"/>
        <v>5000</v>
      </c>
      <c r="W20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</v>
      </c>
      <c r="X205" t="str">
        <f t="shared" ca="1" si="83"/>
        <v>{"num":7,"diff":24,"tp1":"cu","vl1":"EN","cn1":30,"tp2":"cu","vl2":"GO","cn2":5000,"key":445}</v>
      </c>
      <c r="Y205">
        <f t="shared" ca="1" si="91"/>
        <v>93</v>
      </c>
      <c r="Z205">
        <f t="shared" ca="1" si="92"/>
        <v>16817</v>
      </c>
      <c r="AA205">
        <f t="shared" ca="1" si="93"/>
        <v>0</v>
      </c>
      <c r="AB20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</v>
      </c>
      <c r="AC205">
        <f t="shared" ca="1" si="95"/>
        <v>0</v>
      </c>
    </row>
    <row r="206" spans="1:29">
      <c r="A206">
        <f t="shared" si="80"/>
        <v>7</v>
      </c>
      <c r="B206" t="str">
        <f>VLOOKUP(A206,BossBattleTable!$A:$C,MATCH(BossBattleTable!$C$1,BossBattleTable!$A$1:$C$1,0),0)</f>
        <v>BigBatCrab</v>
      </c>
      <c r="C206">
        <f t="shared" ca="1" si="81"/>
        <v>25</v>
      </c>
      <c r="D206">
        <f t="shared" si="78"/>
        <v>7</v>
      </c>
      <c r="E206">
        <f t="shared" ca="1" si="79"/>
        <v>25</v>
      </c>
      <c r="F206" t="str">
        <f t="shared" ca="1" si="96"/>
        <v>it</v>
      </c>
      <c r="G206" t="s">
        <v>412</v>
      </c>
      <c r="H206" t="s">
        <v>415</v>
      </c>
      <c r="I206">
        <v>1</v>
      </c>
      <c r="J206" t="str">
        <f t="shared" si="97"/>
        <v/>
      </c>
      <c r="K206" t="str">
        <f t="shared" ca="1" si="98"/>
        <v/>
      </c>
      <c r="O206">
        <v>484</v>
      </c>
      <c r="P206">
        <f t="shared" si="82"/>
        <v>484</v>
      </c>
      <c r="Q206" t="str">
        <f t="shared" ca="1" si="84"/>
        <v>it</v>
      </c>
      <c r="R206" t="str">
        <f t="shared" si="85"/>
        <v>Equip000001</v>
      </c>
      <c r="S206">
        <f t="shared" si="86"/>
        <v>1</v>
      </c>
      <c r="T206" t="str">
        <f t="shared" ca="1" si="87"/>
        <v/>
      </c>
      <c r="U206" t="str">
        <f t="shared" si="88"/>
        <v/>
      </c>
      <c r="V206" t="str">
        <f t="shared" si="89"/>
        <v/>
      </c>
      <c r="W20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</v>
      </c>
      <c r="X206" t="str">
        <f t="shared" ca="1" si="83"/>
        <v>{"num":7,"diff":25,"tp1":"it","vl1":"Equip000001","cn1":1,"key":484}</v>
      </c>
      <c r="Y206">
        <f t="shared" ca="1" si="91"/>
        <v>68</v>
      </c>
      <c r="Z206">
        <f t="shared" ca="1" si="92"/>
        <v>16886</v>
      </c>
      <c r="AA206">
        <f t="shared" ca="1" si="93"/>
        <v>0</v>
      </c>
      <c r="AB20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</v>
      </c>
      <c r="AC206">
        <f t="shared" ca="1" si="95"/>
        <v>0</v>
      </c>
    </row>
    <row r="207" spans="1:29">
      <c r="A207">
        <f t="shared" si="80"/>
        <v>7</v>
      </c>
      <c r="B207" t="str">
        <f>VLOOKUP(A207,BossBattleTable!$A:$C,MATCH(BossBattleTable!$C$1,BossBattleTable!$A$1:$C$1,0),0)</f>
        <v>BigBatCrab</v>
      </c>
      <c r="C207">
        <f t="shared" ca="1" si="81"/>
        <v>26</v>
      </c>
      <c r="D207">
        <f t="shared" si="78"/>
        <v>7</v>
      </c>
      <c r="E207">
        <f t="shared" ca="1" si="79"/>
        <v>26</v>
      </c>
      <c r="F207" t="str">
        <f t="shared" ca="1" si="96"/>
        <v>cu</v>
      </c>
      <c r="G207" t="s">
        <v>402</v>
      </c>
      <c r="H207" t="s">
        <v>108</v>
      </c>
      <c r="I207">
        <v>5</v>
      </c>
      <c r="J207" t="str">
        <f t="shared" si="97"/>
        <v/>
      </c>
      <c r="K207" t="str">
        <f t="shared" ca="1" si="98"/>
        <v/>
      </c>
      <c r="O207">
        <v>902</v>
      </c>
      <c r="P207">
        <f t="shared" si="82"/>
        <v>902</v>
      </c>
      <c r="Q207" t="str">
        <f t="shared" ca="1" si="84"/>
        <v>cu</v>
      </c>
      <c r="R207" t="str">
        <f t="shared" si="85"/>
        <v>DI</v>
      </c>
      <c r="S207">
        <f t="shared" si="86"/>
        <v>5</v>
      </c>
      <c r="T207" t="str">
        <f t="shared" ca="1" si="87"/>
        <v/>
      </c>
      <c r="U207" t="str">
        <f t="shared" si="88"/>
        <v/>
      </c>
      <c r="V207" t="str">
        <f t="shared" si="89"/>
        <v/>
      </c>
      <c r="W20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</v>
      </c>
      <c r="X207" t="str">
        <f t="shared" ca="1" si="83"/>
        <v>{"num":7,"diff":26,"tp1":"cu","vl1":"DI","cn1":5,"key":902}</v>
      </c>
      <c r="Y207">
        <f t="shared" ca="1" si="91"/>
        <v>59</v>
      </c>
      <c r="Z207">
        <f t="shared" ca="1" si="92"/>
        <v>16946</v>
      </c>
      <c r="AA207">
        <f t="shared" ca="1" si="93"/>
        <v>0</v>
      </c>
      <c r="AB20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</v>
      </c>
      <c r="AC207">
        <f t="shared" ca="1" si="95"/>
        <v>0</v>
      </c>
    </row>
    <row r="208" spans="1:29">
      <c r="A208">
        <f t="shared" si="80"/>
        <v>7</v>
      </c>
      <c r="B208" t="str">
        <f>VLOOKUP(A208,BossBattleTable!$A:$C,MATCH(BossBattleTable!$C$1,BossBattleTable!$A$1:$C$1,0),0)</f>
        <v>BigBatCrab</v>
      </c>
      <c r="C208">
        <f t="shared" ca="1" si="81"/>
        <v>27</v>
      </c>
      <c r="D208">
        <f t="shared" si="78"/>
        <v>7</v>
      </c>
      <c r="E208">
        <f t="shared" ca="1" si="79"/>
        <v>27</v>
      </c>
      <c r="F208" t="str">
        <f t="shared" ca="1" si="96"/>
        <v>it</v>
      </c>
      <c r="G208" t="s">
        <v>412</v>
      </c>
      <c r="H208" t="s">
        <v>416</v>
      </c>
      <c r="I208">
        <v>1</v>
      </c>
      <c r="J208" t="str">
        <f t="shared" si="97"/>
        <v/>
      </c>
      <c r="K208" t="str">
        <f t="shared" ca="1" si="98"/>
        <v>it</v>
      </c>
      <c r="L208" t="s">
        <v>412</v>
      </c>
      <c r="M208" t="s">
        <v>417</v>
      </c>
      <c r="N208">
        <v>1</v>
      </c>
      <c r="O208">
        <v>442</v>
      </c>
      <c r="P208">
        <f t="shared" si="82"/>
        <v>442</v>
      </c>
      <c r="Q208" t="str">
        <f t="shared" ca="1" si="84"/>
        <v>it</v>
      </c>
      <c r="R208" t="str">
        <f t="shared" si="85"/>
        <v>Equip001001</v>
      </c>
      <c r="S208">
        <f t="shared" si="86"/>
        <v>1</v>
      </c>
      <c r="T208" t="str">
        <f t="shared" ca="1" si="87"/>
        <v>it</v>
      </c>
      <c r="U208" t="str">
        <f t="shared" si="88"/>
        <v>Equip002001</v>
      </c>
      <c r="V208">
        <f t="shared" si="89"/>
        <v>1</v>
      </c>
      <c r="W20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</v>
      </c>
      <c r="X208" t="str">
        <f t="shared" ca="1" si="83"/>
        <v>{"num":7,"diff":27,"tp1":"it","vl1":"Equip001001","cn1":1,"tp2":"it","vl2":"Equip002001","cn2":1,"key":442}</v>
      </c>
      <c r="Y208">
        <f t="shared" ca="1" si="91"/>
        <v>107</v>
      </c>
      <c r="Z208">
        <f t="shared" ca="1" si="92"/>
        <v>17054</v>
      </c>
      <c r="AA208">
        <f t="shared" ca="1" si="93"/>
        <v>0</v>
      </c>
      <c r="AB20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</v>
      </c>
      <c r="AC208">
        <f t="shared" ca="1" si="95"/>
        <v>0</v>
      </c>
    </row>
    <row r="209" spans="1:29">
      <c r="A209">
        <f t="shared" si="80"/>
        <v>7</v>
      </c>
      <c r="B209" t="str">
        <f>VLOOKUP(A209,BossBattleTable!$A:$C,MATCH(BossBattleTable!$C$1,BossBattleTable!$A$1:$C$1,0),0)</f>
        <v>BigBatCrab</v>
      </c>
      <c r="C209">
        <f t="shared" ca="1" si="81"/>
        <v>28</v>
      </c>
      <c r="D209">
        <f t="shared" si="78"/>
        <v>7</v>
      </c>
      <c r="E209">
        <f t="shared" ca="1" si="79"/>
        <v>28</v>
      </c>
      <c r="F209" t="str">
        <f t="shared" ca="1" si="96"/>
        <v>cu</v>
      </c>
      <c r="G209" t="s">
        <v>402</v>
      </c>
      <c r="H209" t="s">
        <v>191</v>
      </c>
      <c r="I209">
        <v>30</v>
      </c>
      <c r="J209" t="str">
        <f t="shared" si="97"/>
        <v>에너지너무많음</v>
      </c>
      <c r="K209" t="str">
        <f t="shared" ca="1" si="98"/>
        <v>cu</v>
      </c>
      <c r="L209" t="s">
        <v>402</v>
      </c>
      <c r="M209" t="s">
        <v>375</v>
      </c>
      <c r="N209">
        <v>5000</v>
      </c>
      <c r="O209">
        <v>308</v>
      </c>
      <c r="P209">
        <f t="shared" si="82"/>
        <v>308</v>
      </c>
      <c r="Q209" t="str">
        <f t="shared" ca="1" si="84"/>
        <v>cu</v>
      </c>
      <c r="R209" t="str">
        <f t="shared" si="85"/>
        <v>EN</v>
      </c>
      <c r="S209">
        <f t="shared" si="86"/>
        <v>30</v>
      </c>
      <c r="T209" t="str">
        <f t="shared" ca="1" si="87"/>
        <v>cu</v>
      </c>
      <c r="U209" t="str">
        <f t="shared" si="88"/>
        <v>GO</v>
      </c>
      <c r="V209">
        <f t="shared" si="89"/>
        <v>5000</v>
      </c>
      <c r="W20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</v>
      </c>
      <c r="X209" t="str">
        <f t="shared" ca="1" si="83"/>
        <v>{"num":7,"diff":28,"tp1":"cu","vl1":"EN","cn1":30,"tp2":"cu","vl2":"GO","cn2":5000,"key":308}</v>
      </c>
      <c r="Y209">
        <f t="shared" ca="1" si="91"/>
        <v>93</v>
      </c>
      <c r="Z209">
        <f t="shared" ca="1" si="92"/>
        <v>17148</v>
      </c>
      <c r="AA209">
        <f t="shared" ca="1" si="93"/>
        <v>0</v>
      </c>
      <c r="AB20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</v>
      </c>
      <c r="AC209">
        <f t="shared" ca="1" si="95"/>
        <v>0</v>
      </c>
    </row>
    <row r="210" spans="1:29">
      <c r="A210">
        <f t="shared" si="80"/>
        <v>7</v>
      </c>
      <c r="B210" t="str">
        <f>VLOOKUP(A210,BossBattleTable!$A:$C,MATCH(BossBattleTable!$C$1,BossBattleTable!$A$1:$C$1,0),0)</f>
        <v>BigBatCrab</v>
      </c>
      <c r="C210">
        <f t="shared" ca="1" si="81"/>
        <v>29</v>
      </c>
      <c r="D210">
        <f t="shared" si="78"/>
        <v>7</v>
      </c>
      <c r="E210">
        <f t="shared" ca="1" si="79"/>
        <v>29</v>
      </c>
      <c r="F210" t="str">
        <f t="shared" ca="1" si="96"/>
        <v>it</v>
      </c>
      <c r="G210" t="s">
        <v>412</v>
      </c>
      <c r="H210" t="s">
        <v>415</v>
      </c>
      <c r="I210">
        <v>1</v>
      </c>
      <c r="J210" t="str">
        <f t="shared" si="97"/>
        <v/>
      </c>
      <c r="K210" t="str">
        <f t="shared" ca="1" si="98"/>
        <v/>
      </c>
      <c r="O210">
        <v>350</v>
      </c>
      <c r="P210">
        <f t="shared" si="82"/>
        <v>350</v>
      </c>
      <c r="Q210" t="str">
        <f t="shared" ca="1" si="84"/>
        <v>it</v>
      </c>
      <c r="R210" t="str">
        <f t="shared" si="85"/>
        <v>Equip000001</v>
      </c>
      <c r="S210">
        <f t="shared" si="86"/>
        <v>1</v>
      </c>
      <c r="T210" t="str">
        <f t="shared" ca="1" si="87"/>
        <v/>
      </c>
      <c r="U210" t="str">
        <f t="shared" si="88"/>
        <v/>
      </c>
      <c r="V210" t="str">
        <f t="shared" si="89"/>
        <v/>
      </c>
      <c r="W21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</v>
      </c>
      <c r="X210" t="str">
        <f t="shared" ca="1" si="83"/>
        <v>{"num":7,"diff":29,"tp1":"it","vl1":"Equip000001","cn1":1,"key":350}</v>
      </c>
      <c r="Y210">
        <f t="shared" ca="1" si="91"/>
        <v>68</v>
      </c>
      <c r="Z210">
        <f t="shared" ca="1" si="92"/>
        <v>17217</v>
      </c>
      <c r="AA210">
        <f t="shared" ca="1" si="93"/>
        <v>0</v>
      </c>
      <c r="AB21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</v>
      </c>
      <c r="AC210">
        <f t="shared" ca="1" si="95"/>
        <v>0</v>
      </c>
    </row>
    <row r="211" spans="1:29">
      <c r="A211">
        <f t="shared" si="80"/>
        <v>7</v>
      </c>
      <c r="B211" t="str">
        <f>VLOOKUP(A211,BossBattleTable!$A:$C,MATCH(BossBattleTable!$C$1,BossBattleTable!$A$1:$C$1,0),0)</f>
        <v>BigBatCrab</v>
      </c>
      <c r="C211">
        <f t="shared" ca="1" si="81"/>
        <v>30</v>
      </c>
      <c r="D211">
        <f t="shared" si="78"/>
        <v>7</v>
      </c>
      <c r="E211">
        <f t="shared" ca="1" si="79"/>
        <v>30</v>
      </c>
      <c r="F211" t="str">
        <f t="shared" ca="1" si="96"/>
        <v>cu</v>
      </c>
      <c r="G211" t="s">
        <v>402</v>
      </c>
      <c r="H211" t="s">
        <v>108</v>
      </c>
      <c r="I211">
        <v>5</v>
      </c>
      <c r="J211" t="str">
        <f t="shared" si="97"/>
        <v/>
      </c>
      <c r="K211" t="str">
        <f t="shared" ca="1" si="98"/>
        <v/>
      </c>
      <c r="O211">
        <v>762</v>
      </c>
      <c r="P211">
        <f t="shared" si="82"/>
        <v>762</v>
      </c>
      <c r="Q211" t="str">
        <f t="shared" ca="1" si="84"/>
        <v>cu</v>
      </c>
      <c r="R211" t="str">
        <f t="shared" si="85"/>
        <v>DI</v>
      </c>
      <c r="S211">
        <f t="shared" si="86"/>
        <v>5</v>
      </c>
      <c r="T211" t="str">
        <f t="shared" ca="1" si="87"/>
        <v/>
      </c>
      <c r="U211" t="str">
        <f t="shared" si="88"/>
        <v/>
      </c>
      <c r="V211" t="str">
        <f t="shared" si="89"/>
        <v/>
      </c>
      <c r="W21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</v>
      </c>
      <c r="X211" t="str">
        <f t="shared" ca="1" si="83"/>
        <v>{"num":7,"diff":30,"tp1":"cu","vl1":"DI","cn1":5,"key":762}</v>
      </c>
      <c r="Y211">
        <f t="shared" ca="1" si="91"/>
        <v>59</v>
      </c>
      <c r="Z211">
        <f t="shared" ca="1" si="92"/>
        <v>17277</v>
      </c>
      <c r="AA211">
        <f t="shared" ca="1" si="93"/>
        <v>0</v>
      </c>
      <c r="AB21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</v>
      </c>
      <c r="AC211">
        <f t="shared" ca="1" si="95"/>
        <v>0</v>
      </c>
    </row>
    <row r="212" spans="1:29">
      <c r="A212">
        <f t="shared" si="80"/>
        <v>8</v>
      </c>
      <c r="B212" t="str">
        <f>VLOOKUP(A212,BossBattleTable!$A:$C,MATCH(BossBattleTable!$C$1,BossBattleTable!$A$1:$C$1,0),0)</f>
        <v>DemonBladeLord</v>
      </c>
      <c r="C212">
        <f t="shared" ca="1" si="81"/>
        <v>1</v>
      </c>
      <c r="D212">
        <f t="shared" si="78"/>
        <v>8</v>
      </c>
      <c r="E212">
        <f t="shared" ca="1" si="79"/>
        <v>1</v>
      </c>
      <c r="F212" t="str">
        <f t="shared" ca="1" si="96"/>
        <v>it</v>
      </c>
      <c r="G212" t="s">
        <v>412</v>
      </c>
      <c r="H212" t="s">
        <v>416</v>
      </c>
      <c r="I212">
        <v>1</v>
      </c>
      <c r="J212" t="str">
        <f t="shared" si="97"/>
        <v/>
      </c>
      <c r="K212" t="str">
        <f t="shared" ca="1" si="98"/>
        <v>it</v>
      </c>
      <c r="L212" t="s">
        <v>412</v>
      </c>
      <c r="M212" t="s">
        <v>417</v>
      </c>
      <c r="N212">
        <v>1</v>
      </c>
      <c r="O212">
        <v>500</v>
      </c>
      <c r="P212">
        <f t="shared" si="82"/>
        <v>500</v>
      </c>
      <c r="Q212" t="str">
        <f t="shared" ca="1" si="84"/>
        <v>it</v>
      </c>
      <c r="R212" t="str">
        <f t="shared" si="85"/>
        <v>Equip001001</v>
      </c>
      <c r="S212">
        <f t="shared" si="86"/>
        <v>1</v>
      </c>
      <c r="T212" t="str">
        <f t="shared" ca="1" si="87"/>
        <v>it</v>
      </c>
      <c r="U212" t="str">
        <f t="shared" si="88"/>
        <v>Equip002001</v>
      </c>
      <c r="V212">
        <f t="shared" si="89"/>
        <v>1</v>
      </c>
      <c r="W21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</v>
      </c>
      <c r="X212" t="str">
        <f t="shared" ca="1" si="83"/>
        <v>{"num":8,"diff":1,"tp1":"it","vl1":"Equip001001","cn1":1,"tp2":"it","vl2":"Equip002001","cn2":1,"key":500}</v>
      </c>
      <c r="Y212">
        <f t="shared" ca="1" si="91"/>
        <v>106</v>
      </c>
      <c r="Z212">
        <f t="shared" ca="1" si="92"/>
        <v>17384</v>
      </c>
      <c r="AA212">
        <f t="shared" ca="1" si="93"/>
        <v>0</v>
      </c>
      <c r="AB21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</v>
      </c>
      <c r="AC212">
        <f t="shared" ca="1" si="95"/>
        <v>0</v>
      </c>
    </row>
    <row r="213" spans="1:29">
      <c r="A213">
        <f t="shared" si="80"/>
        <v>8</v>
      </c>
      <c r="B213" t="str">
        <f>VLOOKUP(A213,BossBattleTable!$A:$C,MATCH(BossBattleTable!$C$1,BossBattleTable!$A$1:$C$1,0),0)</f>
        <v>DemonBladeLord</v>
      </c>
      <c r="C213">
        <f t="shared" ca="1" si="81"/>
        <v>2</v>
      </c>
      <c r="D213">
        <f t="shared" si="78"/>
        <v>8</v>
      </c>
      <c r="E213">
        <f t="shared" ca="1" si="79"/>
        <v>2</v>
      </c>
      <c r="F213" t="str">
        <f t="shared" ca="1" si="96"/>
        <v>cu</v>
      </c>
      <c r="G213" t="s">
        <v>402</v>
      </c>
      <c r="H213" t="s">
        <v>191</v>
      </c>
      <c r="I213">
        <v>30</v>
      </c>
      <c r="J213" t="str">
        <f t="shared" si="97"/>
        <v>에너지너무많음</v>
      </c>
      <c r="K213" t="str">
        <f t="shared" ca="1" si="98"/>
        <v>cu</v>
      </c>
      <c r="L213" t="s">
        <v>402</v>
      </c>
      <c r="M213" t="s">
        <v>375</v>
      </c>
      <c r="N213">
        <v>5000</v>
      </c>
      <c r="O213">
        <v>197</v>
      </c>
      <c r="P213">
        <f t="shared" si="82"/>
        <v>197</v>
      </c>
      <c r="Q213" t="str">
        <f t="shared" ca="1" si="84"/>
        <v>cu</v>
      </c>
      <c r="R213" t="str">
        <f t="shared" si="85"/>
        <v>EN</v>
      </c>
      <c r="S213">
        <f t="shared" si="86"/>
        <v>30</v>
      </c>
      <c r="T213" t="str">
        <f t="shared" ca="1" si="87"/>
        <v>cu</v>
      </c>
      <c r="U213" t="str">
        <f t="shared" si="88"/>
        <v>GO</v>
      </c>
      <c r="V213">
        <f t="shared" si="89"/>
        <v>5000</v>
      </c>
      <c r="W21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</v>
      </c>
      <c r="X213" t="str">
        <f t="shared" ca="1" si="83"/>
        <v>{"num":8,"diff":2,"tp1":"cu","vl1":"EN","cn1":30,"tp2":"cu","vl2":"GO","cn2":5000,"key":197}</v>
      </c>
      <c r="Y213">
        <f t="shared" ca="1" si="91"/>
        <v>92</v>
      </c>
      <c r="Z213">
        <f t="shared" ca="1" si="92"/>
        <v>17477</v>
      </c>
      <c r="AA213">
        <f t="shared" ca="1" si="93"/>
        <v>0</v>
      </c>
      <c r="AB21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</v>
      </c>
      <c r="AC213">
        <f t="shared" ca="1" si="95"/>
        <v>0</v>
      </c>
    </row>
    <row r="214" spans="1:29">
      <c r="A214">
        <f t="shared" si="80"/>
        <v>8</v>
      </c>
      <c r="B214" t="str">
        <f>VLOOKUP(A214,BossBattleTable!$A:$C,MATCH(BossBattleTable!$C$1,BossBattleTable!$A$1:$C$1,0),0)</f>
        <v>DemonBladeLord</v>
      </c>
      <c r="C214">
        <f t="shared" ca="1" si="81"/>
        <v>3</v>
      </c>
      <c r="D214">
        <f t="shared" si="78"/>
        <v>8</v>
      </c>
      <c r="E214">
        <f t="shared" ca="1" si="79"/>
        <v>3</v>
      </c>
      <c r="F214" t="str">
        <f t="shared" ca="1" si="96"/>
        <v>it</v>
      </c>
      <c r="G214" t="s">
        <v>412</v>
      </c>
      <c r="H214" t="s">
        <v>415</v>
      </c>
      <c r="I214">
        <v>1</v>
      </c>
      <c r="J214" t="str">
        <f t="shared" si="97"/>
        <v/>
      </c>
      <c r="K214" t="str">
        <f t="shared" ca="1" si="98"/>
        <v/>
      </c>
      <c r="O214">
        <v>737</v>
      </c>
      <c r="P214">
        <f t="shared" si="82"/>
        <v>737</v>
      </c>
      <c r="Q214" t="str">
        <f t="shared" ca="1" si="84"/>
        <v>it</v>
      </c>
      <c r="R214" t="str">
        <f t="shared" si="85"/>
        <v>Equip000001</v>
      </c>
      <c r="S214">
        <f t="shared" si="86"/>
        <v>1</v>
      </c>
      <c r="T214" t="str">
        <f t="shared" ca="1" si="87"/>
        <v/>
      </c>
      <c r="U214" t="str">
        <f t="shared" si="88"/>
        <v/>
      </c>
      <c r="V214" t="str">
        <f t="shared" si="89"/>
        <v/>
      </c>
      <c r="W21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</v>
      </c>
      <c r="X214" t="str">
        <f t="shared" ca="1" si="83"/>
        <v>{"num":8,"diff":3,"tp1":"it","vl1":"Equip000001","cn1":1,"key":737}</v>
      </c>
      <c r="Y214">
        <f t="shared" ca="1" si="91"/>
        <v>67</v>
      </c>
      <c r="Z214">
        <f t="shared" ca="1" si="92"/>
        <v>17545</v>
      </c>
      <c r="AA214">
        <f t="shared" ca="1" si="93"/>
        <v>0</v>
      </c>
      <c r="AB21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</v>
      </c>
      <c r="AC214">
        <f t="shared" ca="1" si="95"/>
        <v>0</v>
      </c>
    </row>
    <row r="215" spans="1:29">
      <c r="A215">
        <f t="shared" si="80"/>
        <v>8</v>
      </c>
      <c r="B215" t="str">
        <f>VLOOKUP(A215,BossBattleTable!$A:$C,MATCH(BossBattleTable!$C$1,BossBattleTable!$A$1:$C$1,0),0)</f>
        <v>DemonBladeLord</v>
      </c>
      <c r="C215">
        <f t="shared" ca="1" si="81"/>
        <v>4</v>
      </c>
      <c r="D215">
        <f t="shared" si="78"/>
        <v>8</v>
      </c>
      <c r="E215">
        <f t="shared" ca="1" si="79"/>
        <v>4</v>
      </c>
      <c r="F215" t="str">
        <f t="shared" ca="1" si="96"/>
        <v>cu</v>
      </c>
      <c r="G215" t="s">
        <v>402</v>
      </c>
      <c r="H215" t="s">
        <v>108</v>
      </c>
      <c r="I215">
        <v>5</v>
      </c>
      <c r="J215" t="str">
        <f t="shared" si="97"/>
        <v/>
      </c>
      <c r="K215" t="str">
        <f t="shared" ca="1" si="98"/>
        <v/>
      </c>
      <c r="O215">
        <v>773</v>
      </c>
      <c r="P215">
        <f t="shared" si="82"/>
        <v>773</v>
      </c>
      <c r="Q215" t="str">
        <f t="shared" ca="1" si="84"/>
        <v>cu</v>
      </c>
      <c r="R215" t="str">
        <f t="shared" si="85"/>
        <v>DI</v>
      </c>
      <c r="S215">
        <f t="shared" si="86"/>
        <v>5</v>
      </c>
      <c r="T215" t="str">
        <f t="shared" ca="1" si="87"/>
        <v/>
      </c>
      <c r="U215" t="str">
        <f t="shared" si="88"/>
        <v/>
      </c>
      <c r="V215" t="str">
        <f t="shared" si="89"/>
        <v/>
      </c>
      <c r="W21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</v>
      </c>
      <c r="X215" t="str">
        <f t="shared" ca="1" si="83"/>
        <v>{"num":8,"diff":4,"tp1":"cu","vl1":"DI","cn1":5,"key":773}</v>
      </c>
      <c r="Y215">
        <f t="shared" ca="1" si="91"/>
        <v>58</v>
      </c>
      <c r="Z215">
        <f t="shared" ca="1" si="92"/>
        <v>17604</v>
      </c>
      <c r="AA215">
        <f t="shared" ca="1" si="93"/>
        <v>0</v>
      </c>
      <c r="AB21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</v>
      </c>
      <c r="AC215">
        <f t="shared" ca="1" si="95"/>
        <v>0</v>
      </c>
    </row>
    <row r="216" spans="1:29">
      <c r="A216">
        <f t="shared" si="80"/>
        <v>8</v>
      </c>
      <c r="B216" t="str">
        <f>VLOOKUP(A216,BossBattleTable!$A:$C,MATCH(BossBattleTable!$C$1,BossBattleTable!$A$1:$C$1,0),0)</f>
        <v>DemonBladeLord</v>
      </c>
      <c r="C216">
        <f t="shared" ca="1" si="81"/>
        <v>5</v>
      </c>
      <c r="D216">
        <f t="shared" si="78"/>
        <v>8</v>
      </c>
      <c r="E216">
        <f t="shared" ca="1" si="79"/>
        <v>5</v>
      </c>
      <c r="F216" t="str">
        <f t="shared" ca="1" si="96"/>
        <v>it</v>
      </c>
      <c r="G216" t="s">
        <v>412</v>
      </c>
      <c r="H216" t="s">
        <v>416</v>
      </c>
      <c r="I216">
        <v>1</v>
      </c>
      <c r="J216" t="str">
        <f t="shared" si="97"/>
        <v/>
      </c>
      <c r="K216" t="str">
        <f t="shared" ca="1" si="98"/>
        <v>it</v>
      </c>
      <c r="L216" t="s">
        <v>412</v>
      </c>
      <c r="M216" t="s">
        <v>417</v>
      </c>
      <c r="N216">
        <v>1</v>
      </c>
      <c r="O216">
        <v>229</v>
      </c>
      <c r="P216">
        <f t="shared" si="82"/>
        <v>229</v>
      </c>
      <c r="Q216" t="str">
        <f t="shared" ca="1" si="84"/>
        <v>it</v>
      </c>
      <c r="R216" t="str">
        <f t="shared" si="85"/>
        <v>Equip001001</v>
      </c>
      <c r="S216">
        <f t="shared" si="86"/>
        <v>1</v>
      </c>
      <c r="T216" t="str">
        <f t="shared" ca="1" si="87"/>
        <v>it</v>
      </c>
      <c r="U216" t="str">
        <f t="shared" si="88"/>
        <v>Equip002001</v>
      </c>
      <c r="V216">
        <f t="shared" si="89"/>
        <v>1</v>
      </c>
      <c r="W21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</v>
      </c>
      <c r="X216" t="str">
        <f t="shared" ca="1" si="83"/>
        <v>{"num":8,"diff":5,"tp1":"it","vl1":"Equip001001","cn1":1,"tp2":"it","vl2":"Equip002001","cn2":1,"key":229}</v>
      </c>
      <c r="Y216">
        <f t="shared" ca="1" si="91"/>
        <v>106</v>
      </c>
      <c r="Z216">
        <f t="shared" ca="1" si="92"/>
        <v>17711</v>
      </c>
      <c r="AA216">
        <f t="shared" ca="1" si="93"/>
        <v>0</v>
      </c>
      <c r="AB21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</v>
      </c>
      <c r="AC216">
        <f t="shared" ca="1" si="95"/>
        <v>0</v>
      </c>
    </row>
    <row r="217" spans="1:29">
      <c r="A217">
        <f t="shared" si="80"/>
        <v>8</v>
      </c>
      <c r="B217" t="str">
        <f>VLOOKUP(A217,BossBattleTable!$A:$C,MATCH(BossBattleTable!$C$1,BossBattleTable!$A$1:$C$1,0),0)</f>
        <v>DemonBladeLord</v>
      </c>
      <c r="C217">
        <f t="shared" ca="1" si="81"/>
        <v>6</v>
      </c>
      <c r="D217">
        <f t="shared" si="78"/>
        <v>8</v>
      </c>
      <c r="E217">
        <f t="shared" ca="1" si="79"/>
        <v>6</v>
      </c>
      <c r="F217" t="str">
        <f t="shared" ca="1" si="96"/>
        <v>cu</v>
      </c>
      <c r="G217" t="s">
        <v>402</v>
      </c>
      <c r="H217" t="s">
        <v>191</v>
      </c>
      <c r="I217">
        <v>30</v>
      </c>
      <c r="J217" t="str">
        <f t="shared" si="97"/>
        <v>에너지너무많음</v>
      </c>
      <c r="K217" t="str">
        <f t="shared" ca="1" si="98"/>
        <v>cu</v>
      </c>
      <c r="L217" t="s">
        <v>402</v>
      </c>
      <c r="M217" t="s">
        <v>375</v>
      </c>
      <c r="N217">
        <v>5000</v>
      </c>
      <c r="O217">
        <v>831</v>
      </c>
      <c r="P217">
        <f t="shared" si="82"/>
        <v>831</v>
      </c>
      <c r="Q217" t="str">
        <f t="shared" ca="1" si="84"/>
        <v>cu</v>
      </c>
      <c r="R217" t="str">
        <f t="shared" si="85"/>
        <v>EN</v>
      </c>
      <c r="S217">
        <f t="shared" si="86"/>
        <v>30</v>
      </c>
      <c r="T217" t="str">
        <f t="shared" ca="1" si="87"/>
        <v>cu</v>
      </c>
      <c r="U217" t="str">
        <f t="shared" si="88"/>
        <v>GO</v>
      </c>
      <c r="V217">
        <f t="shared" si="89"/>
        <v>5000</v>
      </c>
      <c r="W21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</v>
      </c>
      <c r="X217" t="str">
        <f t="shared" ca="1" si="83"/>
        <v>{"num":8,"diff":6,"tp1":"cu","vl1":"EN","cn1":30,"tp2":"cu","vl2":"GO","cn2":5000,"key":831}</v>
      </c>
      <c r="Y217">
        <f t="shared" ca="1" si="91"/>
        <v>92</v>
      </c>
      <c r="Z217">
        <f t="shared" ca="1" si="92"/>
        <v>17804</v>
      </c>
      <c r="AA217">
        <f t="shared" ca="1" si="93"/>
        <v>0</v>
      </c>
      <c r="AB21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</v>
      </c>
      <c r="AC217">
        <f t="shared" ca="1" si="95"/>
        <v>0</v>
      </c>
    </row>
    <row r="218" spans="1:29">
      <c r="A218">
        <f t="shared" si="80"/>
        <v>8</v>
      </c>
      <c r="B218" t="str">
        <f>VLOOKUP(A218,BossBattleTable!$A:$C,MATCH(BossBattleTable!$C$1,BossBattleTable!$A$1:$C$1,0),0)</f>
        <v>DemonBladeLord</v>
      </c>
      <c r="C218">
        <f t="shared" ca="1" si="81"/>
        <v>7</v>
      </c>
      <c r="D218">
        <f t="shared" si="78"/>
        <v>8</v>
      </c>
      <c r="E218">
        <f t="shared" ca="1" si="79"/>
        <v>7</v>
      </c>
      <c r="F218" t="str">
        <f t="shared" ca="1" si="96"/>
        <v>it</v>
      </c>
      <c r="G218" t="s">
        <v>412</v>
      </c>
      <c r="H218" t="s">
        <v>415</v>
      </c>
      <c r="I218">
        <v>1</v>
      </c>
      <c r="J218" t="str">
        <f t="shared" si="97"/>
        <v/>
      </c>
      <c r="K218" t="str">
        <f t="shared" ca="1" si="98"/>
        <v/>
      </c>
      <c r="O218">
        <v>715</v>
      </c>
      <c r="P218">
        <f t="shared" si="82"/>
        <v>715</v>
      </c>
      <c r="Q218" t="str">
        <f t="shared" ca="1" si="84"/>
        <v>it</v>
      </c>
      <c r="R218" t="str">
        <f t="shared" si="85"/>
        <v>Equip000001</v>
      </c>
      <c r="S218">
        <f t="shared" si="86"/>
        <v>1</v>
      </c>
      <c r="T218" t="str">
        <f t="shared" ca="1" si="87"/>
        <v/>
      </c>
      <c r="U218" t="str">
        <f t="shared" si="88"/>
        <v/>
      </c>
      <c r="V218" t="str">
        <f t="shared" si="89"/>
        <v/>
      </c>
      <c r="W21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</v>
      </c>
      <c r="X218" t="str">
        <f t="shared" ca="1" si="83"/>
        <v>{"num":8,"diff":7,"tp1":"it","vl1":"Equip000001","cn1":1,"key":715}</v>
      </c>
      <c r="Y218">
        <f t="shared" ca="1" si="91"/>
        <v>67</v>
      </c>
      <c r="Z218">
        <f t="shared" ca="1" si="92"/>
        <v>17872</v>
      </c>
      <c r="AA218">
        <f t="shared" ca="1" si="93"/>
        <v>0</v>
      </c>
      <c r="AB21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</v>
      </c>
      <c r="AC218">
        <f t="shared" ca="1" si="95"/>
        <v>0</v>
      </c>
    </row>
    <row r="219" spans="1:29">
      <c r="A219">
        <f t="shared" si="80"/>
        <v>8</v>
      </c>
      <c r="B219" t="str">
        <f>VLOOKUP(A219,BossBattleTable!$A:$C,MATCH(BossBattleTable!$C$1,BossBattleTable!$A$1:$C$1,0),0)</f>
        <v>DemonBladeLord</v>
      </c>
      <c r="C219">
        <f t="shared" ca="1" si="81"/>
        <v>8</v>
      </c>
      <c r="D219">
        <f t="shared" si="78"/>
        <v>8</v>
      </c>
      <c r="E219">
        <f t="shared" ca="1" si="79"/>
        <v>8</v>
      </c>
      <c r="F219" t="str">
        <f t="shared" ca="1" si="96"/>
        <v>cu</v>
      </c>
      <c r="G219" t="s">
        <v>402</v>
      </c>
      <c r="H219" t="s">
        <v>108</v>
      </c>
      <c r="I219">
        <v>5</v>
      </c>
      <c r="J219" t="str">
        <f t="shared" si="97"/>
        <v/>
      </c>
      <c r="K219" t="str">
        <f t="shared" ca="1" si="98"/>
        <v/>
      </c>
      <c r="O219">
        <v>660</v>
      </c>
      <c r="P219">
        <f t="shared" si="82"/>
        <v>660</v>
      </c>
      <c r="Q219" t="str">
        <f t="shared" ca="1" si="84"/>
        <v>cu</v>
      </c>
      <c r="R219" t="str">
        <f t="shared" si="85"/>
        <v>DI</v>
      </c>
      <c r="S219">
        <f t="shared" si="86"/>
        <v>5</v>
      </c>
      <c r="T219" t="str">
        <f t="shared" ca="1" si="87"/>
        <v/>
      </c>
      <c r="U219" t="str">
        <f t="shared" si="88"/>
        <v/>
      </c>
      <c r="V219" t="str">
        <f t="shared" si="89"/>
        <v/>
      </c>
      <c r="W21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</v>
      </c>
      <c r="X219" t="str">
        <f t="shared" ca="1" si="83"/>
        <v>{"num":8,"diff":8,"tp1":"cu","vl1":"DI","cn1":5,"key":660}</v>
      </c>
      <c r="Y219">
        <f t="shared" ca="1" si="91"/>
        <v>58</v>
      </c>
      <c r="Z219">
        <f t="shared" ca="1" si="92"/>
        <v>17931</v>
      </c>
      <c r="AA219">
        <f t="shared" ca="1" si="93"/>
        <v>0</v>
      </c>
      <c r="AB21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</v>
      </c>
      <c r="AC219">
        <f t="shared" ca="1" si="95"/>
        <v>0</v>
      </c>
    </row>
    <row r="220" spans="1:29">
      <c r="A220">
        <f t="shared" si="80"/>
        <v>8</v>
      </c>
      <c r="B220" t="str">
        <f>VLOOKUP(A220,BossBattleTable!$A:$C,MATCH(BossBattleTable!$C$1,BossBattleTable!$A$1:$C$1,0),0)</f>
        <v>DemonBladeLord</v>
      </c>
      <c r="C220">
        <f t="shared" ca="1" si="81"/>
        <v>9</v>
      </c>
      <c r="D220">
        <f t="shared" si="78"/>
        <v>8</v>
      </c>
      <c r="E220">
        <f t="shared" ca="1" si="79"/>
        <v>9</v>
      </c>
      <c r="F220" t="str">
        <f t="shared" ca="1" si="96"/>
        <v>it</v>
      </c>
      <c r="G220" t="s">
        <v>412</v>
      </c>
      <c r="H220" t="s">
        <v>416</v>
      </c>
      <c r="I220">
        <v>1</v>
      </c>
      <c r="J220" t="str">
        <f t="shared" si="97"/>
        <v/>
      </c>
      <c r="K220" t="str">
        <f t="shared" ca="1" si="98"/>
        <v>it</v>
      </c>
      <c r="L220" t="s">
        <v>412</v>
      </c>
      <c r="M220" t="s">
        <v>417</v>
      </c>
      <c r="N220">
        <v>1</v>
      </c>
      <c r="O220">
        <v>956</v>
      </c>
      <c r="P220">
        <f t="shared" si="82"/>
        <v>956</v>
      </c>
      <c r="Q220" t="str">
        <f t="shared" ca="1" si="84"/>
        <v>it</v>
      </c>
      <c r="R220" t="str">
        <f t="shared" si="85"/>
        <v>Equip001001</v>
      </c>
      <c r="S220">
        <f t="shared" si="86"/>
        <v>1</v>
      </c>
      <c r="T220" t="str">
        <f t="shared" ca="1" si="87"/>
        <v>it</v>
      </c>
      <c r="U220" t="str">
        <f t="shared" si="88"/>
        <v>Equip002001</v>
      </c>
      <c r="V220">
        <f t="shared" si="89"/>
        <v>1</v>
      </c>
      <c r="W22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</v>
      </c>
      <c r="X220" t="str">
        <f t="shared" ca="1" si="83"/>
        <v>{"num":8,"diff":9,"tp1":"it","vl1":"Equip001001","cn1":1,"tp2":"it","vl2":"Equip002001","cn2":1,"key":956}</v>
      </c>
      <c r="Y220">
        <f t="shared" ca="1" si="91"/>
        <v>106</v>
      </c>
      <c r="Z220">
        <f t="shared" ca="1" si="92"/>
        <v>18038</v>
      </c>
      <c r="AA220">
        <f t="shared" ca="1" si="93"/>
        <v>0</v>
      </c>
      <c r="AB22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</v>
      </c>
      <c r="AC220">
        <f t="shared" ca="1" si="95"/>
        <v>0</v>
      </c>
    </row>
    <row r="221" spans="1:29">
      <c r="A221">
        <f t="shared" si="80"/>
        <v>8</v>
      </c>
      <c r="B221" t="str">
        <f>VLOOKUP(A221,BossBattleTable!$A:$C,MATCH(BossBattleTable!$C$1,BossBattleTable!$A$1:$C$1,0),0)</f>
        <v>DemonBladeLord</v>
      </c>
      <c r="C221">
        <f t="shared" ca="1" si="81"/>
        <v>10</v>
      </c>
      <c r="D221">
        <f t="shared" si="78"/>
        <v>8</v>
      </c>
      <c r="E221">
        <f t="shared" ca="1" si="79"/>
        <v>10</v>
      </c>
      <c r="F221" t="str">
        <f t="shared" ca="1" si="96"/>
        <v>cu</v>
      </c>
      <c r="G221" t="s">
        <v>402</v>
      </c>
      <c r="H221" t="s">
        <v>191</v>
      </c>
      <c r="I221">
        <v>30</v>
      </c>
      <c r="J221" t="str">
        <f t="shared" si="97"/>
        <v>에너지너무많음</v>
      </c>
      <c r="K221" t="str">
        <f t="shared" ca="1" si="98"/>
        <v>cu</v>
      </c>
      <c r="L221" t="s">
        <v>402</v>
      </c>
      <c r="M221" t="s">
        <v>375</v>
      </c>
      <c r="N221">
        <v>5000</v>
      </c>
      <c r="O221">
        <v>328</v>
      </c>
      <c r="P221">
        <f t="shared" si="82"/>
        <v>328</v>
      </c>
      <c r="Q221" t="str">
        <f t="shared" ca="1" si="84"/>
        <v>cu</v>
      </c>
      <c r="R221" t="str">
        <f t="shared" si="85"/>
        <v>EN</v>
      </c>
      <c r="S221">
        <f t="shared" si="86"/>
        <v>30</v>
      </c>
      <c r="T221" t="str">
        <f t="shared" ca="1" si="87"/>
        <v>cu</v>
      </c>
      <c r="U221" t="str">
        <f t="shared" si="88"/>
        <v>GO</v>
      </c>
      <c r="V221">
        <f t="shared" si="89"/>
        <v>5000</v>
      </c>
      <c r="W22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</v>
      </c>
      <c r="X221" t="str">
        <f t="shared" ca="1" si="83"/>
        <v>{"num":8,"diff":10,"tp1":"cu","vl1":"EN","cn1":30,"tp2":"cu","vl2":"GO","cn2":5000,"key":328}</v>
      </c>
      <c r="Y221">
        <f t="shared" ca="1" si="91"/>
        <v>93</v>
      </c>
      <c r="Z221">
        <f t="shared" ca="1" si="92"/>
        <v>18132</v>
      </c>
      <c r="AA221">
        <f t="shared" ca="1" si="93"/>
        <v>0</v>
      </c>
      <c r="AB22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</v>
      </c>
      <c r="AC221">
        <f t="shared" ca="1" si="95"/>
        <v>0</v>
      </c>
    </row>
    <row r="222" spans="1:29">
      <c r="A222">
        <f t="shared" si="80"/>
        <v>8</v>
      </c>
      <c r="B222" t="str">
        <f>VLOOKUP(A222,BossBattleTable!$A:$C,MATCH(BossBattleTable!$C$1,BossBattleTable!$A$1:$C$1,0),0)</f>
        <v>DemonBladeLord</v>
      </c>
      <c r="C222">
        <f t="shared" ca="1" si="81"/>
        <v>11</v>
      </c>
      <c r="D222">
        <f t="shared" si="78"/>
        <v>8</v>
      </c>
      <c r="E222">
        <f t="shared" ca="1" si="79"/>
        <v>11</v>
      </c>
      <c r="F222" t="str">
        <f t="shared" ca="1" si="96"/>
        <v>it</v>
      </c>
      <c r="G222" t="s">
        <v>412</v>
      </c>
      <c r="H222" t="s">
        <v>415</v>
      </c>
      <c r="I222">
        <v>1</v>
      </c>
      <c r="J222" t="str">
        <f t="shared" si="97"/>
        <v/>
      </c>
      <c r="K222" t="str">
        <f t="shared" ca="1" si="98"/>
        <v/>
      </c>
      <c r="O222">
        <v>963</v>
      </c>
      <c r="P222">
        <f t="shared" si="82"/>
        <v>963</v>
      </c>
      <c r="Q222" t="str">
        <f t="shared" ca="1" si="84"/>
        <v>it</v>
      </c>
      <c r="R222" t="str">
        <f t="shared" si="85"/>
        <v>Equip000001</v>
      </c>
      <c r="S222">
        <f t="shared" si="86"/>
        <v>1</v>
      </c>
      <c r="T222" t="str">
        <f t="shared" ca="1" si="87"/>
        <v/>
      </c>
      <c r="U222" t="str">
        <f t="shared" si="88"/>
        <v/>
      </c>
      <c r="V222" t="str">
        <f t="shared" si="89"/>
        <v/>
      </c>
      <c r="W22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</v>
      </c>
      <c r="X222" t="str">
        <f t="shared" ca="1" si="83"/>
        <v>{"num":8,"diff":11,"tp1":"it","vl1":"Equip000001","cn1":1,"key":963}</v>
      </c>
      <c r="Y222">
        <f t="shared" ca="1" si="91"/>
        <v>68</v>
      </c>
      <c r="Z222">
        <f t="shared" ca="1" si="92"/>
        <v>18201</v>
      </c>
      <c r="AA222">
        <f t="shared" ca="1" si="93"/>
        <v>0</v>
      </c>
      <c r="AB22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</v>
      </c>
      <c r="AC222">
        <f t="shared" ca="1" si="95"/>
        <v>0</v>
      </c>
    </row>
    <row r="223" spans="1:29">
      <c r="A223">
        <f t="shared" si="80"/>
        <v>8</v>
      </c>
      <c r="B223" t="str">
        <f>VLOOKUP(A223,BossBattleTable!$A:$C,MATCH(BossBattleTable!$C$1,BossBattleTable!$A$1:$C$1,0),0)</f>
        <v>DemonBladeLord</v>
      </c>
      <c r="C223">
        <f t="shared" ca="1" si="81"/>
        <v>12</v>
      </c>
      <c r="D223">
        <f t="shared" si="78"/>
        <v>8</v>
      </c>
      <c r="E223">
        <f t="shared" ca="1" si="79"/>
        <v>12</v>
      </c>
      <c r="F223" t="str">
        <f t="shared" ca="1" si="96"/>
        <v>cu</v>
      </c>
      <c r="G223" t="s">
        <v>402</v>
      </c>
      <c r="H223" t="s">
        <v>108</v>
      </c>
      <c r="I223">
        <v>5</v>
      </c>
      <c r="J223" t="str">
        <f t="shared" si="97"/>
        <v/>
      </c>
      <c r="K223" t="str">
        <f t="shared" ca="1" si="98"/>
        <v/>
      </c>
      <c r="O223">
        <v>211</v>
      </c>
      <c r="P223">
        <f t="shared" si="82"/>
        <v>211</v>
      </c>
      <c r="Q223" t="str">
        <f t="shared" ca="1" si="84"/>
        <v>cu</v>
      </c>
      <c r="R223" t="str">
        <f t="shared" si="85"/>
        <v>DI</v>
      </c>
      <c r="S223">
        <f t="shared" si="86"/>
        <v>5</v>
      </c>
      <c r="T223" t="str">
        <f t="shared" ca="1" si="87"/>
        <v/>
      </c>
      <c r="U223" t="str">
        <f t="shared" si="88"/>
        <v/>
      </c>
      <c r="V223" t="str">
        <f t="shared" si="89"/>
        <v/>
      </c>
      <c r="W22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</v>
      </c>
      <c r="X223" t="str">
        <f t="shared" ca="1" si="83"/>
        <v>{"num":8,"diff":12,"tp1":"cu","vl1":"DI","cn1":5,"key":211}</v>
      </c>
      <c r="Y223">
        <f t="shared" ca="1" si="91"/>
        <v>59</v>
      </c>
      <c r="Z223">
        <f t="shared" ca="1" si="92"/>
        <v>18261</v>
      </c>
      <c r="AA223">
        <f t="shared" ca="1" si="93"/>
        <v>0</v>
      </c>
      <c r="AB22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</v>
      </c>
      <c r="AC223">
        <f t="shared" ca="1" si="95"/>
        <v>0</v>
      </c>
    </row>
    <row r="224" spans="1:29">
      <c r="A224">
        <f t="shared" si="80"/>
        <v>8</v>
      </c>
      <c r="B224" t="str">
        <f>VLOOKUP(A224,BossBattleTable!$A:$C,MATCH(BossBattleTable!$C$1,BossBattleTable!$A$1:$C$1,0),0)</f>
        <v>DemonBladeLord</v>
      </c>
      <c r="C224">
        <f t="shared" ca="1" si="81"/>
        <v>13</v>
      </c>
      <c r="D224">
        <f t="shared" ref="D224:D287" si="99">A224</f>
        <v>8</v>
      </c>
      <c r="E224">
        <f t="shared" ref="E224:E287" ca="1" si="100">C224</f>
        <v>13</v>
      </c>
      <c r="F224" t="str">
        <f t="shared" ca="1" si="96"/>
        <v>it</v>
      </c>
      <c r="G224" t="s">
        <v>412</v>
      </c>
      <c r="H224" t="s">
        <v>416</v>
      </c>
      <c r="I224">
        <v>1</v>
      </c>
      <c r="J224" t="str">
        <f t="shared" si="97"/>
        <v/>
      </c>
      <c r="K224" t="str">
        <f t="shared" ca="1" si="98"/>
        <v>it</v>
      </c>
      <c r="L224" t="s">
        <v>412</v>
      </c>
      <c r="M224" t="s">
        <v>417</v>
      </c>
      <c r="N224">
        <v>1</v>
      </c>
      <c r="O224">
        <v>251</v>
      </c>
      <c r="P224">
        <f t="shared" si="82"/>
        <v>251</v>
      </c>
      <c r="Q224" t="str">
        <f t="shared" ca="1" si="84"/>
        <v>it</v>
      </c>
      <c r="R224" t="str">
        <f t="shared" si="85"/>
        <v>Equip001001</v>
      </c>
      <c r="S224">
        <f t="shared" si="86"/>
        <v>1</v>
      </c>
      <c r="T224" t="str">
        <f t="shared" ca="1" si="87"/>
        <v>it</v>
      </c>
      <c r="U224" t="str">
        <f t="shared" si="88"/>
        <v>Equip002001</v>
      </c>
      <c r="V224">
        <f t="shared" si="89"/>
        <v>1</v>
      </c>
      <c r="W22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</v>
      </c>
      <c r="X224" t="str">
        <f t="shared" ca="1" si="83"/>
        <v>{"num":8,"diff":13,"tp1":"it","vl1":"Equip001001","cn1":1,"tp2":"it","vl2":"Equip002001","cn2":1,"key":251}</v>
      </c>
      <c r="Y224">
        <f t="shared" ca="1" si="91"/>
        <v>107</v>
      </c>
      <c r="Z224">
        <f t="shared" ca="1" si="92"/>
        <v>18369</v>
      </c>
      <c r="AA224">
        <f t="shared" ca="1" si="93"/>
        <v>0</v>
      </c>
      <c r="AB22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</v>
      </c>
      <c r="AC224">
        <f t="shared" ca="1" si="95"/>
        <v>0</v>
      </c>
    </row>
    <row r="225" spans="1:29">
      <c r="A225">
        <f t="shared" ref="A225:A288" si="101">A195+1</f>
        <v>8</v>
      </c>
      <c r="B225" t="str">
        <f>VLOOKUP(A225,BossBattleTable!$A:$C,MATCH(BossBattleTable!$C$1,BossBattleTable!$A$1:$C$1,0),0)</f>
        <v>DemonBladeLord</v>
      </c>
      <c r="C225">
        <f t="shared" ca="1" si="81"/>
        <v>14</v>
      </c>
      <c r="D225">
        <f t="shared" si="99"/>
        <v>8</v>
      </c>
      <c r="E225">
        <f t="shared" ca="1" si="100"/>
        <v>14</v>
      </c>
      <c r="F225" t="str">
        <f t="shared" ca="1" si="96"/>
        <v>cu</v>
      </c>
      <c r="G225" t="s">
        <v>402</v>
      </c>
      <c r="H225" t="s">
        <v>191</v>
      </c>
      <c r="I225">
        <v>30</v>
      </c>
      <c r="J225" t="str">
        <f t="shared" si="97"/>
        <v>에너지너무많음</v>
      </c>
      <c r="K225" t="str">
        <f t="shared" ca="1" si="98"/>
        <v>cu</v>
      </c>
      <c r="L225" t="s">
        <v>402</v>
      </c>
      <c r="M225" t="s">
        <v>375</v>
      </c>
      <c r="N225">
        <v>5000</v>
      </c>
      <c r="O225">
        <v>910</v>
      </c>
      <c r="P225">
        <f t="shared" si="82"/>
        <v>910</v>
      </c>
      <c r="Q225" t="str">
        <f t="shared" ca="1" si="84"/>
        <v>cu</v>
      </c>
      <c r="R225" t="str">
        <f t="shared" si="85"/>
        <v>EN</v>
      </c>
      <c r="S225">
        <f t="shared" si="86"/>
        <v>30</v>
      </c>
      <c r="T225" t="str">
        <f t="shared" ca="1" si="87"/>
        <v>cu</v>
      </c>
      <c r="U225" t="str">
        <f t="shared" si="88"/>
        <v>GO</v>
      </c>
      <c r="V225">
        <f t="shared" si="89"/>
        <v>5000</v>
      </c>
      <c r="W22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</v>
      </c>
      <c r="X225" t="str">
        <f t="shared" ca="1" si="83"/>
        <v>{"num":8,"diff":14,"tp1":"cu","vl1":"EN","cn1":30,"tp2":"cu","vl2":"GO","cn2":5000,"key":910}</v>
      </c>
      <c r="Y225">
        <f t="shared" ca="1" si="91"/>
        <v>93</v>
      </c>
      <c r="Z225">
        <f t="shared" ca="1" si="92"/>
        <v>18463</v>
      </c>
      <c r="AA225">
        <f t="shared" ca="1" si="93"/>
        <v>0</v>
      </c>
      <c r="AB22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</v>
      </c>
      <c r="AC225">
        <f t="shared" ca="1" si="95"/>
        <v>0</v>
      </c>
    </row>
    <row r="226" spans="1:29">
      <c r="A226">
        <f t="shared" si="101"/>
        <v>8</v>
      </c>
      <c r="B226" t="str">
        <f>VLOOKUP(A226,BossBattleTable!$A:$C,MATCH(BossBattleTable!$C$1,BossBattleTable!$A$1:$C$1,0),0)</f>
        <v>DemonBladeLord</v>
      </c>
      <c r="C226">
        <f t="shared" ca="1" si="81"/>
        <v>15</v>
      </c>
      <c r="D226">
        <f t="shared" si="99"/>
        <v>8</v>
      </c>
      <c r="E226">
        <f t="shared" ca="1" si="100"/>
        <v>15</v>
      </c>
      <c r="F226" t="str">
        <f t="shared" ca="1" si="96"/>
        <v>it</v>
      </c>
      <c r="G226" t="s">
        <v>412</v>
      </c>
      <c r="H226" t="s">
        <v>415</v>
      </c>
      <c r="I226">
        <v>1</v>
      </c>
      <c r="J226" t="str">
        <f t="shared" si="97"/>
        <v/>
      </c>
      <c r="K226" t="str">
        <f t="shared" ca="1" si="98"/>
        <v/>
      </c>
      <c r="O226">
        <v>136</v>
      </c>
      <c r="P226">
        <f t="shared" si="82"/>
        <v>136</v>
      </c>
      <c r="Q226" t="str">
        <f t="shared" ca="1" si="84"/>
        <v>it</v>
      </c>
      <c r="R226" t="str">
        <f t="shared" si="85"/>
        <v>Equip000001</v>
      </c>
      <c r="S226">
        <f t="shared" si="86"/>
        <v>1</v>
      </c>
      <c r="T226" t="str">
        <f t="shared" ca="1" si="87"/>
        <v/>
      </c>
      <c r="U226" t="str">
        <f t="shared" si="88"/>
        <v/>
      </c>
      <c r="V226" t="str">
        <f t="shared" si="89"/>
        <v/>
      </c>
      <c r="W22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</v>
      </c>
      <c r="X226" t="str">
        <f t="shared" ca="1" si="83"/>
        <v>{"num":8,"diff":15,"tp1":"it","vl1":"Equip000001","cn1":1,"key":136}</v>
      </c>
      <c r="Y226">
        <f t="shared" ca="1" si="91"/>
        <v>68</v>
      </c>
      <c r="Z226">
        <f t="shared" ca="1" si="92"/>
        <v>18532</v>
      </c>
      <c r="AA226">
        <f t="shared" ca="1" si="93"/>
        <v>0</v>
      </c>
      <c r="AB22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</v>
      </c>
      <c r="AC226">
        <f t="shared" ca="1" si="95"/>
        <v>0</v>
      </c>
    </row>
    <row r="227" spans="1:29">
      <c r="A227">
        <f t="shared" si="101"/>
        <v>8</v>
      </c>
      <c r="B227" t="str">
        <f>VLOOKUP(A227,BossBattleTable!$A:$C,MATCH(BossBattleTable!$C$1,BossBattleTable!$A$1:$C$1,0),0)</f>
        <v>DemonBladeLord</v>
      </c>
      <c r="C227">
        <f t="shared" ca="1" si="81"/>
        <v>16</v>
      </c>
      <c r="D227">
        <f t="shared" si="99"/>
        <v>8</v>
      </c>
      <c r="E227">
        <f t="shared" ca="1" si="100"/>
        <v>16</v>
      </c>
      <c r="F227" t="str">
        <f t="shared" ca="1" si="96"/>
        <v>cu</v>
      </c>
      <c r="G227" t="s">
        <v>402</v>
      </c>
      <c r="H227" t="s">
        <v>108</v>
      </c>
      <c r="I227">
        <v>5</v>
      </c>
      <c r="J227" t="str">
        <f t="shared" si="97"/>
        <v/>
      </c>
      <c r="K227" t="str">
        <f t="shared" ca="1" si="98"/>
        <v/>
      </c>
      <c r="O227">
        <v>669</v>
      </c>
      <c r="P227">
        <f t="shared" si="82"/>
        <v>669</v>
      </c>
      <c r="Q227" t="str">
        <f t="shared" ca="1" si="84"/>
        <v>cu</v>
      </c>
      <c r="R227" t="str">
        <f t="shared" si="85"/>
        <v>DI</v>
      </c>
      <c r="S227">
        <f t="shared" si="86"/>
        <v>5</v>
      </c>
      <c r="T227" t="str">
        <f t="shared" ca="1" si="87"/>
        <v/>
      </c>
      <c r="U227" t="str">
        <f t="shared" si="88"/>
        <v/>
      </c>
      <c r="V227" t="str">
        <f t="shared" si="89"/>
        <v/>
      </c>
      <c r="W22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</v>
      </c>
      <c r="X227" t="str">
        <f t="shared" ca="1" si="83"/>
        <v>{"num":8,"diff":16,"tp1":"cu","vl1":"DI","cn1":5,"key":669}</v>
      </c>
      <c r="Y227">
        <f t="shared" ca="1" si="91"/>
        <v>59</v>
      </c>
      <c r="Z227">
        <f t="shared" ca="1" si="92"/>
        <v>18592</v>
      </c>
      <c r="AA227">
        <f t="shared" ca="1" si="93"/>
        <v>0</v>
      </c>
      <c r="AB22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</v>
      </c>
      <c r="AC227">
        <f t="shared" ca="1" si="95"/>
        <v>0</v>
      </c>
    </row>
    <row r="228" spans="1:29">
      <c r="A228">
        <f t="shared" si="101"/>
        <v>8</v>
      </c>
      <c r="B228" t="str">
        <f>VLOOKUP(A228,BossBattleTable!$A:$C,MATCH(BossBattleTable!$C$1,BossBattleTable!$A$1:$C$1,0),0)</f>
        <v>DemonBladeLord</v>
      </c>
      <c r="C228">
        <f t="shared" ca="1" si="81"/>
        <v>17</v>
      </c>
      <c r="D228">
        <f t="shared" si="99"/>
        <v>8</v>
      </c>
      <c r="E228">
        <f t="shared" ca="1" si="100"/>
        <v>17</v>
      </c>
      <c r="F228" t="str">
        <f t="shared" ca="1" si="96"/>
        <v>it</v>
      </c>
      <c r="G228" t="s">
        <v>412</v>
      </c>
      <c r="H228" t="s">
        <v>416</v>
      </c>
      <c r="I228">
        <v>1</v>
      </c>
      <c r="J228" t="str">
        <f t="shared" si="97"/>
        <v/>
      </c>
      <c r="K228" t="str">
        <f t="shared" ca="1" si="98"/>
        <v>it</v>
      </c>
      <c r="L228" t="s">
        <v>412</v>
      </c>
      <c r="M228" t="s">
        <v>417</v>
      </c>
      <c r="N228">
        <v>1</v>
      </c>
      <c r="O228">
        <v>908</v>
      </c>
      <c r="P228">
        <f t="shared" si="82"/>
        <v>908</v>
      </c>
      <c r="Q228" t="str">
        <f t="shared" ca="1" si="84"/>
        <v>it</v>
      </c>
      <c r="R228" t="str">
        <f t="shared" si="85"/>
        <v>Equip001001</v>
      </c>
      <c r="S228">
        <f t="shared" si="86"/>
        <v>1</v>
      </c>
      <c r="T228" t="str">
        <f t="shared" ca="1" si="87"/>
        <v>it</v>
      </c>
      <c r="U228" t="str">
        <f t="shared" si="88"/>
        <v>Equip002001</v>
      </c>
      <c r="V228">
        <f t="shared" si="89"/>
        <v>1</v>
      </c>
      <c r="W22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</v>
      </c>
      <c r="X228" t="str">
        <f t="shared" ca="1" si="83"/>
        <v>{"num":8,"diff":17,"tp1":"it","vl1":"Equip001001","cn1":1,"tp2":"it","vl2":"Equip002001","cn2":1,"key":908}</v>
      </c>
      <c r="Y228">
        <f t="shared" ca="1" si="91"/>
        <v>107</v>
      </c>
      <c r="Z228">
        <f t="shared" ca="1" si="92"/>
        <v>18700</v>
      </c>
      <c r="AA228">
        <f t="shared" ca="1" si="93"/>
        <v>0</v>
      </c>
      <c r="AB22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</v>
      </c>
      <c r="AC228">
        <f t="shared" ca="1" si="95"/>
        <v>0</v>
      </c>
    </row>
    <row r="229" spans="1:29">
      <c r="A229">
        <f t="shared" si="101"/>
        <v>8</v>
      </c>
      <c r="B229" t="str">
        <f>VLOOKUP(A229,BossBattleTable!$A:$C,MATCH(BossBattleTable!$C$1,BossBattleTable!$A$1:$C$1,0),0)</f>
        <v>DemonBladeLord</v>
      </c>
      <c r="C229">
        <f t="shared" ca="1" si="81"/>
        <v>18</v>
      </c>
      <c r="D229">
        <f t="shared" si="99"/>
        <v>8</v>
      </c>
      <c r="E229">
        <f t="shared" ca="1" si="100"/>
        <v>18</v>
      </c>
      <c r="F229" t="str">
        <f t="shared" ca="1" si="96"/>
        <v>cu</v>
      </c>
      <c r="G229" t="s">
        <v>402</v>
      </c>
      <c r="H229" t="s">
        <v>191</v>
      </c>
      <c r="I229">
        <v>30</v>
      </c>
      <c r="J229" t="str">
        <f t="shared" si="97"/>
        <v>에너지너무많음</v>
      </c>
      <c r="K229" t="str">
        <f t="shared" ca="1" si="98"/>
        <v>cu</v>
      </c>
      <c r="L229" t="s">
        <v>402</v>
      </c>
      <c r="M229" t="s">
        <v>375</v>
      </c>
      <c r="N229">
        <v>5000</v>
      </c>
      <c r="O229">
        <v>795</v>
      </c>
      <c r="P229">
        <f t="shared" si="82"/>
        <v>795</v>
      </c>
      <c r="Q229" t="str">
        <f t="shared" ca="1" si="84"/>
        <v>cu</v>
      </c>
      <c r="R229" t="str">
        <f t="shared" si="85"/>
        <v>EN</v>
      </c>
      <c r="S229">
        <f t="shared" si="86"/>
        <v>30</v>
      </c>
      <c r="T229" t="str">
        <f t="shared" ca="1" si="87"/>
        <v>cu</v>
      </c>
      <c r="U229" t="str">
        <f t="shared" si="88"/>
        <v>GO</v>
      </c>
      <c r="V229">
        <f t="shared" si="89"/>
        <v>5000</v>
      </c>
      <c r="W22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</v>
      </c>
      <c r="X229" t="str">
        <f t="shared" ca="1" si="83"/>
        <v>{"num":8,"diff":18,"tp1":"cu","vl1":"EN","cn1":30,"tp2":"cu","vl2":"GO","cn2":5000,"key":795}</v>
      </c>
      <c r="Y229">
        <f t="shared" ca="1" si="91"/>
        <v>93</v>
      </c>
      <c r="Z229">
        <f t="shared" ca="1" si="92"/>
        <v>18794</v>
      </c>
      <c r="AA229">
        <f t="shared" ca="1" si="93"/>
        <v>0</v>
      </c>
      <c r="AB22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</v>
      </c>
      <c r="AC229">
        <f t="shared" ca="1" si="95"/>
        <v>0</v>
      </c>
    </row>
    <row r="230" spans="1:29">
      <c r="A230">
        <f t="shared" si="101"/>
        <v>8</v>
      </c>
      <c r="B230" t="str">
        <f>VLOOKUP(A230,BossBattleTable!$A:$C,MATCH(BossBattleTable!$C$1,BossBattleTable!$A$1:$C$1,0),0)</f>
        <v>DemonBladeLord</v>
      </c>
      <c r="C230">
        <f t="shared" ca="1" si="81"/>
        <v>19</v>
      </c>
      <c r="D230">
        <f t="shared" si="99"/>
        <v>8</v>
      </c>
      <c r="E230">
        <f t="shared" ca="1" si="100"/>
        <v>19</v>
      </c>
      <c r="F230" t="str">
        <f t="shared" ca="1" si="96"/>
        <v>it</v>
      </c>
      <c r="G230" t="s">
        <v>412</v>
      </c>
      <c r="H230" t="s">
        <v>415</v>
      </c>
      <c r="I230">
        <v>1</v>
      </c>
      <c r="J230" t="str">
        <f t="shared" si="97"/>
        <v/>
      </c>
      <c r="K230" t="str">
        <f t="shared" ca="1" si="98"/>
        <v/>
      </c>
      <c r="O230">
        <v>907</v>
      </c>
      <c r="P230">
        <f t="shared" si="82"/>
        <v>907</v>
      </c>
      <c r="Q230" t="str">
        <f t="shared" ca="1" si="84"/>
        <v>it</v>
      </c>
      <c r="R230" t="str">
        <f t="shared" si="85"/>
        <v>Equip000001</v>
      </c>
      <c r="S230">
        <f t="shared" si="86"/>
        <v>1</v>
      </c>
      <c r="T230" t="str">
        <f t="shared" ca="1" si="87"/>
        <v/>
      </c>
      <c r="U230" t="str">
        <f t="shared" si="88"/>
        <v/>
      </c>
      <c r="V230" t="str">
        <f t="shared" si="89"/>
        <v/>
      </c>
      <c r="W23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</v>
      </c>
      <c r="X230" t="str">
        <f t="shared" ca="1" si="83"/>
        <v>{"num":8,"diff":19,"tp1":"it","vl1":"Equip000001","cn1":1,"key":907}</v>
      </c>
      <c r="Y230">
        <f t="shared" ca="1" si="91"/>
        <v>68</v>
      </c>
      <c r="Z230">
        <f t="shared" ca="1" si="92"/>
        <v>18863</v>
      </c>
      <c r="AA230">
        <f t="shared" ca="1" si="93"/>
        <v>0</v>
      </c>
      <c r="AB23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</v>
      </c>
      <c r="AC230">
        <f t="shared" ca="1" si="95"/>
        <v>0</v>
      </c>
    </row>
    <row r="231" spans="1:29">
      <c r="A231">
        <f t="shared" si="101"/>
        <v>8</v>
      </c>
      <c r="B231" t="str">
        <f>VLOOKUP(A231,BossBattleTable!$A:$C,MATCH(BossBattleTable!$C$1,BossBattleTable!$A$1:$C$1,0),0)</f>
        <v>DemonBladeLord</v>
      </c>
      <c r="C231">
        <f t="shared" ca="1" si="81"/>
        <v>20</v>
      </c>
      <c r="D231">
        <f t="shared" si="99"/>
        <v>8</v>
      </c>
      <c r="E231">
        <f t="shared" ca="1" si="100"/>
        <v>20</v>
      </c>
      <c r="F231" t="str">
        <f t="shared" ca="1" si="96"/>
        <v>cu</v>
      </c>
      <c r="G231" t="s">
        <v>402</v>
      </c>
      <c r="H231" t="s">
        <v>108</v>
      </c>
      <c r="I231">
        <v>5</v>
      </c>
      <c r="J231" t="str">
        <f t="shared" si="97"/>
        <v/>
      </c>
      <c r="K231" t="str">
        <f t="shared" ca="1" si="98"/>
        <v/>
      </c>
      <c r="O231">
        <v>689</v>
      </c>
      <c r="P231">
        <f t="shared" si="82"/>
        <v>689</v>
      </c>
      <c r="Q231" t="str">
        <f t="shared" ca="1" si="84"/>
        <v>cu</v>
      </c>
      <c r="R231" t="str">
        <f t="shared" si="85"/>
        <v>DI</v>
      </c>
      <c r="S231">
        <f t="shared" si="86"/>
        <v>5</v>
      </c>
      <c r="T231" t="str">
        <f t="shared" ca="1" si="87"/>
        <v/>
      </c>
      <c r="U231" t="str">
        <f t="shared" si="88"/>
        <v/>
      </c>
      <c r="V231" t="str">
        <f t="shared" si="89"/>
        <v/>
      </c>
      <c r="W23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</v>
      </c>
      <c r="X231" t="str">
        <f t="shared" ca="1" si="83"/>
        <v>{"num":8,"diff":20,"tp1":"cu","vl1":"DI","cn1":5,"key":689}</v>
      </c>
      <c r="Y231">
        <f t="shared" ca="1" si="91"/>
        <v>59</v>
      </c>
      <c r="Z231">
        <f t="shared" ca="1" si="92"/>
        <v>18923</v>
      </c>
      <c r="AA231">
        <f t="shared" ca="1" si="93"/>
        <v>0</v>
      </c>
      <c r="AB23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</v>
      </c>
      <c r="AC231">
        <f t="shared" ca="1" si="95"/>
        <v>0</v>
      </c>
    </row>
    <row r="232" spans="1:29">
      <c r="A232">
        <f t="shared" si="101"/>
        <v>8</v>
      </c>
      <c r="B232" t="str">
        <f>VLOOKUP(A232,BossBattleTable!$A:$C,MATCH(BossBattleTable!$C$1,BossBattleTable!$A$1:$C$1,0),0)</f>
        <v>DemonBladeLord</v>
      </c>
      <c r="C232">
        <f t="shared" ca="1" si="81"/>
        <v>21</v>
      </c>
      <c r="D232">
        <f t="shared" si="99"/>
        <v>8</v>
      </c>
      <c r="E232">
        <f t="shared" ca="1" si="100"/>
        <v>21</v>
      </c>
      <c r="F232" t="str">
        <f t="shared" ca="1" si="96"/>
        <v>it</v>
      </c>
      <c r="G232" t="s">
        <v>412</v>
      </c>
      <c r="H232" t="s">
        <v>416</v>
      </c>
      <c r="I232">
        <v>1</v>
      </c>
      <c r="J232" t="str">
        <f t="shared" si="97"/>
        <v/>
      </c>
      <c r="K232" t="str">
        <f t="shared" ca="1" si="98"/>
        <v>it</v>
      </c>
      <c r="L232" t="s">
        <v>412</v>
      </c>
      <c r="M232" t="s">
        <v>417</v>
      </c>
      <c r="N232">
        <v>1</v>
      </c>
      <c r="O232">
        <v>594</v>
      </c>
      <c r="P232">
        <f t="shared" si="82"/>
        <v>594</v>
      </c>
      <c r="Q232" t="str">
        <f t="shared" ca="1" si="84"/>
        <v>it</v>
      </c>
      <c r="R232" t="str">
        <f t="shared" si="85"/>
        <v>Equip001001</v>
      </c>
      <c r="S232">
        <f t="shared" si="86"/>
        <v>1</v>
      </c>
      <c r="T232" t="str">
        <f t="shared" ca="1" si="87"/>
        <v>it</v>
      </c>
      <c r="U232" t="str">
        <f t="shared" si="88"/>
        <v>Equip002001</v>
      </c>
      <c r="V232">
        <f t="shared" si="89"/>
        <v>1</v>
      </c>
      <c r="W23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</v>
      </c>
      <c r="X232" t="str">
        <f t="shared" ca="1" si="83"/>
        <v>{"num":8,"diff":21,"tp1":"it","vl1":"Equip001001","cn1":1,"tp2":"it","vl2":"Equip002001","cn2":1,"key":594}</v>
      </c>
      <c r="Y232">
        <f t="shared" ca="1" si="91"/>
        <v>107</v>
      </c>
      <c r="Z232">
        <f t="shared" ca="1" si="92"/>
        <v>19031</v>
      </c>
      <c r="AA232">
        <f t="shared" ca="1" si="93"/>
        <v>0</v>
      </c>
      <c r="AB23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</v>
      </c>
      <c r="AC232">
        <f t="shared" ca="1" si="95"/>
        <v>0</v>
      </c>
    </row>
    <row r="233" spans="1:29">
      <c r="A233">
        <f t="shared" si="101"/>
        <v>8</v>
      </c>
      <c r="B233" t="str">
        <f>VLOOKUP(A233,BossBattleTable!$A:$C,MATCH(BossBattleTable!$C$1,BossBattleTable!$A$1:$C$1,0),0)</f>
        <v>DemonBladeLord</v>
      </c>
      <c r="C233">
        <f t="shared" ca="1" si="81"/>
        <v>22</v>
      </c>
      <c r="D233">
        <f t="shared" si="99"/>
        <v>8</v>
      </c>
      <c r="E233">
        <f t="shared" ca="1" si="100"/>
        <v>22</v>
      </c>
      <c r="F233" t="str">
        <f t="shared" ca="1" si="96"/>
        <v>cu</v>
      </c>
      <c r="G233" t="s">
        <v>402</v>
      </c>
      <c r="H233" t="s">
        <v>191</v>
      </c>
      <c r="I233">
        <v>30</v>
      </c>
      <c r="J233" t="str">
        <f t="shared" si="97"/>
        <v>에너지너무많음</v>
      </c>
      <c r="K233" t="str">
        <f t="shared" ca="1" si="98"/>
        <v>cu</v>
      </c>
      <c r="L233" t="s">
        <v>402</v>
      </c>
      <c r="M233" t="s">
        <v>375</v>
      </c>
      <c r="N233">
        <v>5000</v>
      </c>
      <c r="O233">
        <v>413</v>
      </c>
      <c r="P233">
        <f t="shared" si="82"/>
        <v>413</v>
      </c>
      <c r="Q233" t="str">
        <f t="shared" ca="1" si="84"/>
        <v>cu</v>
      </c>
      <c r="R233" t="str">
        <f t="shared" si="85"/>
        <v>EN</v>
      </c>
      <c r="S233">
        <f t="shared" si="86"/>
        <v>30</v>
      </c>
      <c r="T233" t="str">
        <f t="shared" ca="1" si="87"/>
        <v>cu</v>
      </c>
      <c r="U233" t="str">
        <f t="shared" si="88"/>
        <v>GO</v>
      </c>
      <c r="V233">
        <f t="shared" si="89"/>
        <v>5000</v>
      </c>
      <c r="W23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</v>
      </c>
      <c r="X233" t="str">
        <f t="shared" ca="1" si="83"/>
        <v>{"num":8,"diff":22,"tp1":"cu","vl1":"EN","cn1":30,"tp2":"cu","vl2":"GO","cn2":5000,"key":413}</v>
      </c>
      <c r="Y233">
        <f t="shared" ca="1" si="91"/>
        <v>93</v>
      </c>
      <c r="Z233">
        <f t="shared" ca="1" si="92"/>
        <v>19125</v>
      </c>
      <c r="AA233">
        <f t="shared" ca="1" si="93"/>
        <v>0</v>
      </c>
      <c r="AB23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</v>
      </c>
      <c r="AC233">
        <f t="shared" ca="1" si="95"/>
        <v>0</v>
      </c>
    </row>
    <row r="234" spans="1:29">
      <c r="A234">
        <f t="shared" si="101"/>
        <v>8</v>
      </c>
      <c r="B234" t="str">
        <f>VLOOKUP(A234,BossBattleTable!$A:$C,MATCH(BossBattleTable!$C$1,BossBattleTable!$A$1:$C$1,0),0)</f>
        <v>DemonBladeLord</v>
      </c>
      <c r="C234">
        <f t="shared" ca="1" si="81"/>
        <v>23</v>
      </c>
      <c r="D234">
        <f t="shared" si="99"/>
        <v>8</v>
      </c>
      <c r="E234">
        <f t="shared" ca="1" si="100"/>
        <v>23</v>
      </c>
      <c r="F234" t="str">
        <f t="shared" ca="1" si="96"/>
        <v>it</v>
      </c>
      <c r="G234" t="s">
        <v>412</v>
      </c>
      <c r="H234" t="s">
        <v>415</v>
      </c>
      <c r="I234">
        <v>1</v>
      </c>
      <c r="J234" t="str">
        <f t="shared" si="97"/>
        <v/>
      </c>
      <c r="K234" t="str">
        <f t="shared" ca="1" si="98"/>
        <v/>
      </c>
      <c r="O234">
        <v>717</v>
      </c>
      <c r="P234">
        <f t="shared" si="82"/>
        <v>717</v>
      </c>
      <c r="Q234" t="str">
        <f t="shared" ca="1" si="84"/>
        <v>it</v>
      </c>
      <c r="R234" t="str">
        <f t="shared" si="85"/>
        <v>Equip000001</v>
      </c>
      <c r="S234">
        <f t="shared" si="86"/>
        <v>1</v>
      </c>
      <c r="T234" t="str">
        <f t="shared" ca="1" si="87"/>
        <v/>
      </c>
      <c r="U234" t="str">
        <f t="shared" si="88"/>
        <v/>
      </c>
      <c r="V234" t="str">
        <f t="shared" si="89"/>
        <v/>
      </c>
      <c r="W23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</v>
      </c>
      <c r="X234" t="str">
        <f t="shared" ca="1" si="83"/>
        <v>{"num":8,"diff":23,"tp1":"it","vl1":"Equip000001","cn1":1,"key":717}</v>
      </c>
      <c r="Y234">
        <f t="shared" ca="1" si="91"/>
        <v>68</v>
      </c>
      <c r="Z234">
        <f t="shared" ca="1" si="92"/>
        <v>19194</v>
      </c>
      <c r="AA234">
        <f t="shared" ca="1" si="93"/>
        <v>0</v>
      </c>
      <c r="AB23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</v>
      </c>
      <c r="AC234">
        <f t="shared" ca="1" si="95"/>
        <v>0</v>
      </c>
    </row>
    <row r="235" spans="1:29">
      <c r="A235">
        <f t="shared" si="101"/>
        <v>8</v>
      </c>
      <c r="B235" t="str">
        <f>VLOOKUP(A235,BossBattleTable!$A:$C,MATCH(BossBattleTable!$C$1,BossBattleTable!$A$1:$C$1,0),0)</f>
        <v>DemonBladeLord</v>
      </c>
      <c r="C235">
        <f t="shared" ca="1" si="81"/>
        <v>24</v>
      </c>
      <c r="D235">
        <f t="shared" si="99"/>
        <v>8</v>
      </c>
      <c r="E235">
        <f t="shared" ca="1" si="100"/>
        <v>24</v>
      </c>
      <c r="F235" t="str">
        <f t="shared" ca="1" si="96"/>
        <v>cu</v>
      </c>
      <c r="G235" t="s">
        <v>402</v>
      </c>
      <c r="H235" t="s">
        <v>108</v>
      </c>
      <c r="I235">
        <v>5</v>
      </c>
      <c r="J235" t="str">
        <f t="shared" si="97"/>
        <v/>
      </c>
      <c r="K235" t="str">
        <f t="shared" ca="1" si="98"/>
        <v/>
      </c>
      <c r="O235">
        <v>483</v>
      </c>
      <c r="P235">
        <f t="shared" si="82"/>
        <v>483</v>
      </c>
      <c r="Q235" t="str">
        <f t="shared" ca="1" si="84"/>
        <v>cu</v>
      </c>
      <c r="R235" t="str">
        <f t="shared" si="85"/>
        <v>DI</v>
      </c>
      <c r="S235">
        <f t="shared" si="86"/>
        <v>5</v>
      </c>
      <c r="T235" t="str">
        <f t="shared" ca="1" si="87"/>
        <v/>
      </c>
      <c r="U235" t="str">
        <f t="shared" si="88"/>
        <v/>
      </c>
      <c r="V235" t="str">
        <f t="shared" si="89"/>
        <v/>
      </c>
      <c r="W23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</v>
      </c>
      <c r="X235" t="str">
        <f t="shared" ca="1" si="83"/>
        <v>{"num":8,"diff":24,"tp1":"cu","vl1":"DI","cn1":5,"key":483}</v>
      </c>
      <c r="Y235">
        <f t="shared" ca="1" si="91"/>
        <v>59</v>
      </c>
      <c r="Z235">
        <f t="shared" ca="1" si="92"/>
        <v>19254</v>
      </c>
      <c r="AA235">
        <f t="shared" ca="1" si="93"/>
        <v>0</v>
      </c>
      <c r="AB23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</v>
      </c>
      <c r="AC235">
        <f t="shared" ca="1" si="95"/>
        <v>0</v>
      </c>
    </row>
    <row r="236" spans="1:29">
      <c r="A236">
        <f t="shared" si="101"/>
        <v>8</v>
      </c>
      <c r="B236" t="str">
        <f>VLOOKUP(A236,BossBattleTable!$A:$C,MATCH(BossBattleTable!$C$1,BossBattleTable!$A$1:$C$1,0),0)</f>
        <v>DemonBladeLord</v>
      </c>
      <c r="C236">
        <f t="shared" ca="1" si="81"/>
        <v>25</v>
      </c>
      <c r="D236">
        <f t="shared" si="99"/>
        <v>8</v>
      </c>
      <c r="E236">
        <f t="shared" ca="1" si="100"/>
        <v>25</v>
      </c>
      <c r="F236" t="str">
        <f t="shared" ca="1" si="96"/>
        <v>it</v>
      </c>
      <c r="G236" t="s">
        <v>412</v>
      </c>
      <c r="H236" t="s">
        <v>416</v>
      </c>
      <c r="I236">
        <v>1</v>
      </c>
      <c r="J236" t="str">
        <f t="shared" si="97"/>
        <v/>
      </c>
      <c r="K236" t="str">
        <f t="shared" ca="1" si="98"/>
        <v>it</v>
      </c>
      <c r="L236" t="s">
        <v>412</v>
      </c>
      <c r="M236" t="s">
        <v>417</v>
      </c>
      <c r="N236">
        <v>1</v>
      </c>
      <c r="O236">
        <v>751</v>
      </c>
      <c r="P236">
        <f t="shared" si="82"/>
        <v>751</v>
      </c>
      <c r="Q236" t="str">
        <f t="shared" ca="1" si="84"/>
        <v>it</v>
      </c>
      <c r="R236" t="str">
        <f t="shared" si="85"/>
        <v>Equip001001</v>
      </c>
      <c r="S236">
        <f t="shared" si="86"/>
        <v>1</v>
      </c>
      <c r="T236" t="str">
        <f t="shared" ca="1" si="87"/>
        <v>it</v>
      </c>
      <c r="U236" t="str">
        <f t="shared" si="88"/>
        <v>Equip002001</v>
      </c>
      <c r="V236">
        <f t="shared" si="89"/>
        <v>1</v>
      </c>
      <c r="W23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</v>
      </c>
      <c r="X236" t="str">
        <f t="shared" ca="1" si="83"/>
        <v>{"num":8,"diff":25,"tp1":"it","vl1":"Equip001001","cn1":1,"tp2":"it","vl2":"Equip002001","cn2":1,"key":751}</v>
      </c>
      <c r="Y236">
        <f t="shared" ca="1" si="91"/>
        <v>107</v>
      </c>
      <c r="Z236">
        <f t="shared" ca="1" si="92"/>
        <v>19362</v>
      </c>
      <c r="AA236">
        <f t="shared" ca="1" si="93"/>
        <v>0</v>
      </c>
      <c r="AB23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</v>
      </c>
      <c r="AC236">
        <f t="shared" ca="1" si="95"/>
        <v>0</v>
      </c>
    </row>
    <row r="237" spans="1:29">
      <c r="A237">
        <f t="shared" si="101"/>
        <v>8</v>
      </c>
      <c r="B237" t="str">
        <f>VLOOKUP(A237,BossBattleTable!$A:$C,MATCH(BossBattleTable!$C$1,BossBattleTable!$A$1:$C$1,0),0)</f>
        <v>DemonBladeLord</v>
      </c>
      <c r="C237">
        <f t="shared" ca="1" si="81"/>
        <v>26</v>
      </c>
      <c r="D237">
        <f t="shared" si="99"/>
        <v>8</v>
      </c>
      <c r="E237">
        <f t="shared" ca="1" si="100"/>
        <v>26</v>
      </c>
      <c r="F237" t="str">
        <f t="shared" ca="1" si="96"/>
        <v>cu</v>
      </c>
      <c r="G237" t="s">
        <v>402</v>
      </c>
      <c r="H237" t="s">
        <v>191</v>
      </c>
      <c r="I237">
        <v>30</v>
      </c>
      <c r="J237" t="str">
        <f t="shared" si="97"/>
        <v>에너지너무많음</v>
      </c>
      <c r="K237" t="str">
        <f t="shared" ca="1" si="98"/>
        <v>cu</v>
      </c>
      <c r="L237" t="s">
        <v>402</v>
      </c>
      <c r="M237" t="s">
        <v>375</v>
      </c>
      <c r="N237">
        <v>5000</v>
      </c>
      <c r="O237">
        <v>733</v>
      </c>
      <c r="P237">
        <f t="shared" si="82"/>
        <v>733</v>
      </c>
      <c r="Q237" t="str">
        <f t="shared" ca="1" si="84"/>
        <v>cu</v>
      </c>
      <c r="R237" t="str">
        <f t="shared" si="85"/>
        <v>EN</v>
      </c>
      <c r="S237">
        <f t="shared" si="86"/>
        <v>30</v>
      </c>
      <c r="T237" t="str">
        <f t="shared" ca="1" si="87"/>
        <v>cu</v>
      </c>
      <c r="U237" t="str">
        <f t="shared" si="88"/>
        <v>GO</v>
      </c>
      <c r="V237">
        <f t="shared" si="89"/>
        <v>5000</v>
      </c>
      <c r="W23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</v>
      </c>
      <c r="X237" t="str">
        <f t="shared" ca="1" si="83"/>
        <v>{"num":8,"diff":26,"tp1":"cu","vl1":"EN","cn1":30,"tp2":"cu","vl2":"GO","cn2":5000,"key":733}</v>
      </c>
      <c r="Y237">
        <f t="shared" ca="1" si="91"/>
        <v>93</v>
      </c>
      <c r="Z237">
        <f t="shared" ca="1" si="92"/>
        <v>19456</v>
      </c>
      <c r="AA237">
        <f t="shared" ca="1" si="93"/>
        <v>0</v>
      </c>
      <c r="AB23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</v>
      </c>
      <c r="AC237">
        <f t="shared" ca="1" si="95"/>
        <v>0</v>
      </c>
    </row>
    <row r="238" spans="1:29">
      <c r="A238">
        <f t="shared" si="101"/>
        <v>8</v>
      </c>
      <c r="B238" t="str">
        <f>VLOOKUP(A238,BossBattleTable!$A:$C,MATCH(BossBattleTable!$C$1,BossBattleTable!$A$1:$C$1,0),0)</f>
        <v>DemonBladeLord</v>
      </c>
      <c r="C238">
        <f t="shared" ca="1" si="81"/>
        <v>27</v>
      </c>
      <c r="D238">
        <f t="shared" si="99"/>
        <v>8</v>
      </c>
      <c r="E238">
        <f t="shared" ca="1" si="100"/>
        <v>27</v>
      </c>
      <c r="F238" t="str">
        <f t="shared" ca="1" si="96"/>
        <v>it</v>
      </c>
      <c r="G238" t="s">
        <v>412</v>
      </c>
      <c r="H238" t="s">
        <v>415</v>
      </c>
      <c r="I238">
        <v>1</v>
      </c>
      <c r="J238" t="str">
        <f t="shared" si="97"/>
        <v/>
      </c>
      <c r="K238" t="str">
        <f t="shared" ca="1" si="98"/>
        <v/>
      </c>
      <c r="O238">
        <v>226</v>
      </c>
      <c r="P238">
        <f t="shared" si="82"/>
        <v>226</v>
      </c>
      <c r="Q238" t="str">
        <f t="shared" ca="1" si="84"/>
        <v>it</v>
      </c>
      <c r="R238" t="str">
        <f t="shared" si="85"/>
        <v>Equip000001</v>
      </c>
      <c r="S238">
        <f t="shared" si="86"/>
        <v>1</v>
      </c>
      <c r="T238" t="str">
        <f t="shared" ca="1" si="87"/>
        <v/>
      </c>
      <c r="U238" t="str">
        <f t="shared" si="88"/>
        <v/>
      </c>
      <c r="V238" t="str">
        <f t="shared" si="89"/>
        <v/>
      </c>
      <c r="W23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</v>
      </c>
      <c r="X238" t="str">
        <f t="shared" ca="1" si="83"/>
        <v>{"num":8,"diff":27,"tp1":"it","vl1":"Equip000001","cn1":1,"key":226}</v>
      </c>
      <c r="Y238">
        <f t="shared" ca="1" si="91"/>
        <v>68</v>
      </c>
      <c r="Z238">
        <f t="shared" ca="1" si="92"/>
        <v>19525</v>
      </c>
      <c r="AA238">
        <f t="shared" ca="1" si="93"/>
        <v>0</v>
      </c>
      <c r="AB23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</v>
      </c>
      <c r="AC238">
        <f t="shared" ca="1" si="95"/>
        <v>0</v>
      </c>
    </row>
    <row r="239" spans="1:29">
      <c r="A239">
        <f t="shared" si="101"/>
        <v>8</v>
      </c>
      <c r="B239" t="str">
        <f>VLOOKUP(A239,BossBattleTable!$A:$C,MATCH(BossBattleTable!$C$1,BossBattleTable!$A$1:$C$1,0),0)</f>
        <v>DemonBladeLord</v>
      </c>
      <c r="C239">
        <f t="shared" ca="1" si="81"/>
        <v>28</v>
      </c>
      <c r="D239">
        <f t="shared" si="99"/>
        <v>8</v>
      </c>
      <c r="E239">
        <f t="shared" ca="1" si="100"/>
        <v>28</v>
      </c>
      <c r="F239" t="str">
        <f t="shared" ca="1" si="96"/>
        <v>cu</v>
      </c>
      <c r="G239" t="s">
        <v>402</v>
      </c>
      <c r="H239" t="s">
        <v>108</v>
      </c>
      <c r="I239">
        <v>5</v>
      </c>
      <c r="J239" t="str">
        <f t="shared" si="97"/>
        <v/>
      </c>
      <c r="K239" t="str">
        <f t="shared" ca="1" si="98"/>
        <v/>
      </c>
      <c r="O239">
        <v>853</v>
      </c>
      <c r="P239">
        <f t="shared" si="82"/>
        <v>853</v>
      </c>
      <c r="Q239" t="str">
        <f t="shared" ca="1" si="84"/>
        <v>cu</v>
      </c>
      <c r="R239" t="str">
        <f t="shared" si="85"/>
        <v>DI</v>
      </c>
      <c r="S239">
        <f t="shared" si="86"/>
        <v>5</v>
      </c>
      <c r="T239" t="str">
        <f t="shared" ca="1" si="87"/>
        <v/>
      </c>
      <c r="U239" t="str">
        <f t="shared" si="88"/>
        <v/>
      </c>
      <c r="V239" t="str">
        <f t="shared" si="89"/>
        <v/>
      </c>
      <c r="W23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</v>
      </c>
      <c r="X239" t="str">
        <f t="shared" ca="1" si="83"/>
        <v>{"num":8,"diff":28,"tp1":"cu","vl1":"DI","cn1":5,"key":853}</v>
      </c>
      <c r="Y239">
        <f t="shared" ca="1" si="91"/>
        <v>59</v>
      </c>
      <c r="Z239">
        <f t="shared" ca="1" si="92"/>
        <v>19585</v>
      </c>
      <c r="AA239">
        <f t="shared" ca="1" si="93"/>
        <v>0</v>
      </c>
      <c r="AB23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</v>
      </c>
      <c r="AC239">
        <f t="shared" ca="1" si="95"/>
        <v>0</v>
      </c>
    </row>
    <row r="240" spans="1:29">
      <c r="A240">
        <f t="shared" si="101"/>
        <v>8</v>
      </c>
      <c r="B240" t="str">
        <f>VLOOKUP(A240,BossBattleTable!$A:$C,MATCH(BossBattleTable!$C$1,BossBattleTable!$A$1:$C$1,0),0)</f>
        <v>DemonBladeLord</v>
      </c>
      <c r="C240">
        <f t="shared" ca="1" si="81"/>
        <v>29</v>
      </c>
      <c r="D240">
        <f t="shared" si="99"/>
        <v>8</v>
      </c>
      <c r="E240">
        <f t="shared" ca="1" si="100"/>
        <v>29</v>
      </c>
      <c r="F240" t="str">
        <f t="shared" ca="1" si="96"/>
        <v>it</v>
      </c>
      <c r="G240" t="s">
        <v>412</v>
      </c>
      <c r="H240" t="s">
        <v>416</v>
      </c>
      <c r="I240">
        <v>1</v>
      </c>
      <c r="J240" t="str">
        <f t="shared" si="97"/>
        <v/>
      </c>
      <c r="K240" t="str">
        <f t="shared" ca="1" si="98"/>
        <v>it</v>
      </c>
      <c r="L240" t="s">
        <v>412</v>
      </c>
      <c r="M240" t="s">
        <v>417</v>
      </c>
      <c r="N240">
        <v>1</v>
      </c>
      <c r="O240">
        <v>572</v>
      </c>
      <c r="P240">
        <f t="shared" si="82"/>
        <v>572</v>
      </c>
      <c r="Q240" t="str">
        <f t="shared" ca="1" si="84"/>
        <v>it</v>
      </c>
      <c r="R240" t="str">
        <f t="shared" si="85"/>
        <v>Equip001001</v>
      </c>
      <c r="S240">
        <f t="shared" si="86"/>
        <v>1</v>
      </c>
      <c r="T240" t="str">
        <f t="shared" ca="1" si="87"/>
        <v>it</v>
      </c>
      <c r="U240" t="str">
        <f t="shared" si="88"/>
        <v>Equip002001</v>
      </c>
      <c r="V240">
        <f t="shared" si="89"/>
        <v>1</v>
      </c>
      <c r="W24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</v>
      </c>
      <c r="X240" t="str">
        <f t="shared" ca="1" si="83"/>
        <v>{"num":8,"diff":29,"tp1":"it","vl1":"Equip001001","cn1":1,"tp2":"it","vl2":"Equip002001","cn2":1,"key":572}</v>
      </c>
      <c r="Y240">
        <f t="shared" ca="1" si="91"/>
        <v>107</v>
      </c>
      <c r="Z240">
        <f t="shared" ca="1" si="92"/>
        <v>19693</v>
      </c>
      <c r="AA240">
        <f t="shared" ca="1" si="93"/>
        <v>0</v>
      </c>
      <c r="AB24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</v>
      </c>
      <c r="AC240">
        <f t="shared" ca="1" si="95"/>
        <v>0</v>
      </c>
    </row>
    <row r="241" spans="1:29">
      <c r="A241">
        <f t="shared" si="101"/>
        <v>8</v>
      </c>
      <c r="B241" t="str">
        <f>VLOOKUP(A241,BossBattleTable!$A:$C,MATCH(BossBattleTable!$C$1,BossBattleTable!$A$1:$C$1,0),0)</f>
        <v>DemonBladeLord</v>
      </c>
      <c r="C241">
        <f t="shared" ca="1" si="81"/>
        <v>30</v>
      </c>
      <c r="D241">
        <f t="shared" si="99"/>
        <v>8</v>
      </c>
      <c r="E241">
        <f t="shared" ca="1" si="100"/>
        <v>30</v>
      </c>
      <c r="F241" t="str">
        <f t="shared" ca="1" si="96"/>
        <v>cu</v>
      </c>
      <c r="G241" t="s">
        <v>402</v>
      </c>
      <c r="H241" t="s">
        <v>191</v>
      </c>
      <c r="I241">
        <v>30</v>
      </c>
      <c r="J241" t="str">
        <f t="shared" si="97"/>
        <v>에너지너무많음</v>
      </c>
      <c r="K241" t="str">
        <f t="shared" ca="1" si="98"/>
        <v>cu</v>
      </c>
      <c r="L241" t="s">
        <v>402</v>
      </c>
      <c r="M241" t="s">
        <v>375</v>
      </c>
      <c r="N241">
        <v>5000</v>
      </c>
      <c r="O241">
        <v>874</v>
      </c>
      <c r="P241">
        <f t="shared" si="82"/>
        <v>874</v>
      </c>
      <c r="Q241" t="str">
        <f t="shared" ca="1" si="84"/>
        <v>cu</v>
      </c>
      <c r="R241" t="str">
        <f t="shared" si="85"/>
        <v>EN</v>
      </c>
      <c r="S241">
        <f t="shared" si="86"/>
        <v>30</v>
      </c>
      <c r="T241" t="str">
        <f t="shared" ca="1" si="87"/>
        <v>cu</v>
      </c>
      <c r="U241" t="str">
        <f t="shared" si="88"/>
        <v>GO</v>
      </c>
      <c r="V241">
        <f t="shared" si="89"/>
        <v>5000</v>
      </c>
      <c r="W24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</v>
      </c>
      <c r="X241" t="str">
        <f t="shared" ca="1" si="83"/>
        <v>{"num":8,"diff":30,"tp1":"cu","vl1":"EN","cn1":30,"tp2":"cu","vl2":"GO","cn2":5000,"key":874}</v>
      </c>
      <c r="Y241">
        <f t="shared" ca="1" si="91"/>
        <v>93</v>
      </c>
      <c r="Z241">
        <f t="shared" ca="1" si="92"/>
        <v>19787</v>
      </c>
      <c r="AA241">
        <f t="shared" ca="1" si="93"/>
        <v>0</v>
      </c>
      <c r="AB24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</v>
      </c>
      <c r="AC241">
        <f t="shared" ca="1" si="95"/>
        <v>0</v>
      </c>
    </row>
    <row r="242" spans="1:29">
      <c r="A242">
        <f t="shared" si="101"/>
        <v>9</v>
      </c>
      <c r="B242" t="str">
        <f>VLOOKUP(A242,BossBattleTable!$A:$C,MATCH(BossBattleTable!$C$1,BossBattleTable!$A$1:$C$1,0),0)</f>
        <v>LowPolyCyc</v>
      </c>
      <c r="C242">
        <f t="shared" ca="1" si="81"/>
        <v>1</v>
      </c>
      <c r="D242">
        <f t="shared" si="99"/>
        <v>9</v>
      </c>
      <c r="E242">
        <f t="shared" ca="1" si="100"/>
        <v>1</v>
      </c>
      <c r="F242" t="str">
        <f t="shared" ca="1" si="96"/>
        <v>it</v>
      </c>
      <c r="G242" t="s">
        <v>412</v>
      </c>
      <c r="H242" t="s">
        <v>415</v>
      </c>
      <c r="I242">
        <v>1</v>
      </c>
      <c r="J242" t="str">
        <f t="shared" si="97"/>
        <v/>
      </c>
      <c r="K242" t="str">
        <f t="shared" ca="1" si="98"/>
        <v/>
      </c>
      <c r="O242">
        <v>234</v>
      </c>
      <c r="P242">
        <f t="shared" si="82"/>
        <v>234</v>
      </c>
      <c r="Q242" t="str">
        <f t="shared" ca="1" si="84"/>
        <v>it</v>
      </c>
      <c r="R242" t="str">
        <f t="shared" si="85"/>
        <v>Equip000001</v>
      </c>
      <c r="S242">
        <f t="shared" si="86"/>
        <v>1</v>
      </c>
      <c r="T242" t="str">
        <f t="shared" ca="1" si="87"/>
        <v/>
      </c>
      <c r="U242" t="str">
        <f t="shared" si="88"/>
        <v/>
      </c>
      <c r="V242" t="str">
        <f t="shared" si="89"/>
        <v/>
      </c>
      <c r="W24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</v>
      </c>
      <c r="X242" t="str">
        <f t="shared" ca="1" si="83"/>
        <v>{"num":9,"diff":1,"tp1":"it","vl1":"Equip000001","cn1":1,"key":234}</v>
      </c>
      <c r="Y242">
        <f t="shared" ca="1" si="91"/>
        <v>67</v>
      </c>
      <c r="Z242">
        <f t="shared" ca="1" si="92"/>
        <v>19855</v>
      </c>
      <c r="AA242">
        <f t="shared" ca="1" si="93"/>
        <v>0</v>
      </c>
      <c r="AB24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</v>
      </c>
      <c r="AC242">
        <f t="shared" ca="1" si="95"/>
        <v>0</v>
      </c>
    </row>
    <row r="243" spans="1:29">
      <c r="A243">
        <f t="shared" si="101"/>
        <v>9</v>
      </c>
      <c r="B243" t="str">
        <f>VLOOKUP(A243,BossBattleTable!$A:$C,MATCH(BossBattleTable!$C$1,BossBattleTable!$A$1:$C$1,0),0)</f>
        <v>LowPolyCyc</v>
      </c>
      <c r="C243">
        <f t="shared" ca="1" si="81"/>
        <v>2</v>
      </c>
      <c r="D243">
        <f t="shared" si="99"/>
        <v>9</v>
      </c>
      <c r="E243">
        <f t="shared" ca="1" si="100"/>
        <v>2</v>
      </c>
      <c r="F243" t="str">
        <f t="shared" ca="1" si="96"/>
        <v>cu</v>
      </c>
      <c r="G243" t="s">
        <v>402</v>
      </c>
      <c r="H243" t="s">
        <v>108</v>
      </c>
      <c r="I243">
        <v>5</v>
      </c>
      <c r="J243" t="str">
        <f t="shared" si="97"/>
        <v/>
      </c>
      <c r="K243" t="str">
        <f t="shared" ca="1" si="98"/>
        <v/>
      </c>
      <c r="O243">
        <v>165</v>
      </c>
      <c r="P243">
        <f t="shared" si="82"/>
        <v>165</v>
      </c>
      <c r="Q243" t="str">
        <f t="shared" ca="1" si="84"/>
        <v>cu</v>
      </c>
      <c r="R243" t="str">
        <f t="shared" si="85"/>
        <v>DI</v>
      </c>
      <c r="S243">
        <f t="shared" si="86"/>
        <v>5</v>
      </c>
      <c r="T243" t="str">
        <f t="shared" ca="1" si="87"/>
        <v/>
      </c>
      <c r="U243" t="str">
        <f t="shared" si="88"/>
        <v/>
      </c>
      <c r="V243" t="str">
        <f t="shared" si="89"/>
        <v/>
      </c>
      <c r="W24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</v>
      </c>
      <c r="X243" t="str">
        <f t="shared" ca="1" si="83"/>
        <v>{"num":9,"diff":2,"tp1":"cu","vl1":"DI","cn1":5,"key":165}</v>
      </c>
      <c r="Y243">
        <f t="shared" ca="1" si="91"/>
        <v>58</v>
      </c>
      <c r="Z243">
        <f t="shared" ca="1" si="92"/>
        <v>19914</v>
      </c>
      <c r="AA243">
        <f t="shared" ca="1" si="93"/>
        <v>0</v>
      </c>
      <c r="AB24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</v>
      </c>
      <c r="AC243">
        <f t="shared" ca="1" si="95"/>
        <v>0</v>
      </c>
    </row>
    <row r="244" spans="1:29">
      <c r="A244">
        <f t="shared" si="101"/>
        <v>9</v>
      </c>
      <c r="B244" t="str">
        <f>VLOOKUP(A244,BossBattleTable!$A:$C,MATCH(BossBattleTable!$C$1,BossBattleTable!$A$1:$C$1,0),0)</f>
        <v>LowPolyCyc</v>
      </c>
      <c r="C244">
        <f t="shared" ca="1" si="81"/>
        <v>3</v>
      </c>
      <c r="D244">
        <f t="shared" si="99"/>
        <v>9</v>
      </c>
      <c r="E244">
        <f t="shared" ca="1" si="100"/>
        <v>3</v>
      </c>
      <c r="F244" t="str">
        <f t="shared" ca="1" si="96"/>
        <v>it</v>
      </c>
      <c r="G244" t="s">
        <v>412</v>
      </c>
      <c r="H244" t="s">
        <v>416</v>
      </c>
      <c r="I244">
        <v>1</v>
      </c>
      <c r="J244" t="str">
        <f t="shared" si="97"/>
        <v/>
      </c>
      <c r="K244" t="str">
        <f t="shared" ca="1" si="98"/>
        <v>it</v>
      </c>
      <c r="L244" t="s">
        <v>412</v>
      </c>
      <c r="M244" t="s">
        <v>417</v>
      </c>
      <c r="N244">
        <v>1</v>
      </c>
      <c r="O244">
        <v>342</v>
      </c>
      <c r="P244">
        <f t="shared" si="82"/>
        <v>342</v>
      </c>
      <c r="Q244" t="str">
        <f t="shared" ca="1" si="84"/>
        <v>it</v>
      </c>
      <c r="R244" t="str">
        <f t="shared" si="85"/>
        <v>Equip001001</v>
      </c>
      <c r="S244">
        <f t="shared" si="86"/>
        <v>1</v>
      </c>
      <c r="T244" t="str">
        <f t="shared" ca="1" si="87"/>
        <v>it</v>
      </c>
      <c r="U244" t="str">
        <f t="shared" si="88"/>
        <v>Equip002001</v>
      </c>
      <c r="V244">
        <f t="shared" si="89"/>
        <v>1</v>
      </c>
      <c r="W24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</v>
      </c>
      <c r="X244" t="str">
        <f t="shared" ca="1" si="83"/>
        <v>{"num":9,"diff":3,"tp1":"it","vl1":"Equip001001","cn1":1,"tp2":"it","vl2":"Equip002001","cn2":1,"key":342}</v>
      </c>
      <c r="Y244">
        <f t="shared" ca="1" si="91"/>
        <v>106</v>
      </c>
      <c r="Z244">
        <f t="shared" ca="1" si="92"/>
        <v>20021</v>
      </c>
      <c r="AA244">
        <f t="shared" ca="1" si="93"/>
        <v>0</v>
      </c>
      <c r="AB24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</v>
      </c>
      <c r="AC244">
        <f t="shared" ca="1" si="95"/>
        <v>0</v>
      </c>
    </row>
    <row r="245" spans="1:29">
      <c r="A245">
        <f t="shared" si="101"/>
        <v>9</v>
      </c>
      <c r="B245" t="str">
        <f>VLOOKUP(A245,BossBattleTable!$A:$C,MATCH(BossBattleTable!$C$1,BossBattleTable!$A$1:$C$1,0),0)</f>
        <v>LowPolyCyc</v>
      </c>
      <c r="C245">
        <f t="shared" ca="1" si="81"/>
        <v>4</v>
      </c>
      <c r="D245">
        <f t="shared" si="99"/>
        <v>9</v>
      </c>
      <c r="E245">
        <f t="shared" ca="1" si="100"/>
        <v>4</v>
      </c>
      <c r="F245" t="str">
        <f t="shared" ca="1" si="96"/>
        <v>cu</v>
      </c>
      <c r="G245" t="s">
        <v>402</v>
      </c>
      <c r="H245" t="s">
        <v>191</v>
      </c>
      <c r="I245">
        <v>30</v>
      </c>
      <c r="J245" t="str">
        <f t="shared" si="97"/>
        <v>에너지너무많음</v>
      </c>
      <c r="K245" t="str">
        <f t="shared" ca="1" si="98"/>
        <v>cu</v>
      </c>
      <c r="L245" t="s">
        <v>402</v>
      </c>
      <c r="M245" t="s">
        <v>375</v>
      </c>
      <c r="N245">
        <v>5000</v>
      </c>
      <c r="O245">
        <v>848</v>
      </c>
      <c r="P245">
        <f t="shared" si="82"/>
        <v>848</v>
      </c>
      <c r="Q245" t="str">
        <f t="shared" ca="1" si="84"/>
        <v>cu</v>
      </c>
      <c r="R245" t="str">
        <f t="shared" si="85"/>
        <v>EN</v>
      </c>
      <c r="S245">
        <f t="shared" si="86"/>
        <v>30</v>
      </c>
      <c r="T245" t="str">
        <f t="shared" ca="1" si="87"/>
        <v>cu</v>
      </c>
      <c r="U245" t="str">
        <f t="shared" si="88"/>
        <v>GO</v>
      </c>
      <c r="V245">
        <f t="shared" si="89"/>
        <v>5000</v>
      </c>
      <c r="W24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</v>
      </c>
      <c r="X245" t="str">
        <f t="shared" ca="1" si="83"/>
        <v>{"num":9,"diff":4,"tp1":"cu","vl1":"EN","cn1":30,"tp2":"cu","vl2":"GO","cn2":5000,"key":848}</v>
      </c>
      <c r="Y245">
        <f t="shared" ca="1" si="91"/>
        <v>92</v>
      </c>
      <c r="Z245">
        <f t="shared" ca="1" si="92"/>
        <v>20114</v>
      </c>
      <c r="AA245">
        <f t="shared" ca="1" si="93"/>
        <v>0</v>
      </c>
      <c r="AB24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</v>
      </c>
      <c r="AC245">
        <f t="shared" ca="1" si="95"/>
        <v>0</v>
      </c>
    </row>
    <row r="246" spans="1:29">
      <c r="A246">
        <f t="shared" si="101"/>
        <v>9</v>
      </c>
      <c r="B246" t="str">
        <f>VLOOKUP(A246,BossBattleTable!$A:$C,MATCH(BossBattleTable!$C$1,BossBattleTable!$A$1:$C$1,0),0)</f>
        <v>LowPolyCyc</v>
      </c>
      <c r="C246">
        <f t="shared" ca="1" si="81"/>
        <v>5</v>
      </c>
      <c r="D246">
        <f t="shared" si="99"/>
        <v>9</v>
      </c>
      <c r="E246">
        <f t="shared" ca="1" si="100"/>
        <v>5</v>
      </c>
      <c r="F246" t="str">
        <f t="shared" ca="1" si="96"/>
        <v>it</v>
      </c>
      <c r="G246" t="s">
        <v>412</v>
      </c>
      <c r="H246" t="s">
        <v>415</v>
      </c>
      <c r="I246">
        <v>1</v>
      </c>
      <c r="J246" t="str">
        <f t="shared" si="97"/>
        <v/>
      </c>
      <c r="K246" t="str">
        <f t="shared" ca="1" si="98"/>
        <v/>
      </c>
      <c r="O246">
        <v>187</v>
      </c>
      <c r="P246">
        <f t="shared" si="82"/>
        <v>187</v>
      </c>
      <c r="Q246" t="str">
        <f t="shared" ca="1" si="84"/>
        <v>it</v>
      </c>
      <c r="R246" t="str">
        <f t="shared" si="85"/>
        <v>Equip000001</v>
      </c>
      <c r="S246">
        <f t="shared" si="86"/>
        <v>1</v>
      </c>
      <c r="T246" t="str">
        <f t="shared" ca="1" si="87"/>
        <v/>
      </c>
      <c r="U246" t="str">
        <f t="shared" si="88"/>
        <v/>
      </c>
      <c r="V246" t="str">
        <f t="shared" si="89"/>
        <v/>
      </c>
      <c r="W24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</v>
      </c>
      <c r="X246" t="str">
        <f t="shared" ca="1" si="83"/>
        <v>{"num":9,"diff":5,"tp1":"it","vl1":"Equip000001","cn1":1,"key":187}</v>
      </c>
      <c r="Y246">
        <f t="shared" ca="1" si="91"/>
        <v>67</v>
      </c>
      <c r="Z246">
        <f t="shared" ca="1" si="92"/>
        <v>20182</v>
      </c>
      <c r="AA246">
        <f t="shared" ca="1" si="93"/>
        <v>0</v>
      </c>
      <c r="AB24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</v>
      </c>
      <c r="AC246">
        <f t="shared" ca="1" si="95"/>
        <v>0</v>
      </c>
    </row>
    <row r="247" spans="1:29">
      <c r="A247">
        <f t="shared" si="101"/>
        <v>9</v>
      </c>
      <c r="B247" t="str">
        <f>VLOOKUP(A247,BossBattleTable!$A:$C,MATCH(BossBattleTable!$C$1,BossBattleTable!$A$1:$C$1,0),0)</f>
        <v>LowPolyCyc</v>
      </c>
      <c r="C247">
        <f t="shared" ca="1" si="81"/>
        <v>6</v>
      </c>
      <c r="D247">
        <f t="shared" si="99"/>
        <v>9</v>
      </c>
      <c r="E247">
        <f t="shared" ca="1" si="100"/>
        <v>6</v>
      </c>
      <c r="F247" t="str">
        <f t="shared" ca="1" si="96"/>
        <v>cu</v>
      </c>
      <c r="G247" t="s">
        <v>402</v>
      </c>
      <c r="H247" t="s">
        <v>108</v>
      </c>
      <c r="I247">
        <v>5</v>
      </c>
      <c r="J247" t="str">
        <f t="shared" si="97"/>
        <v/>
      </c>
      <c r="K247" t="str">
        <f t="shared" ca="1" si="98"/>
        <v/>
      </c>
      <c r="O247">
        <v>325</v>
      </c>
      <c r="P247">
        <f t="shared" si="82"/>
        <v>325</v>
      </c>
      <c r="Q247" t="str">
        <f t="shared" ca="1" si="84"/>
        <v>cu</v>
      </c>
      <c r="R247" t="str">
        <f t="shared" si="85"/>
        <v>DI</v>
      </c>
      <c r="S247">
        <f t="shared" si="86"/>
        <v>5</v>
      </c>
      <c r="T247" t="str">
        <f t="shared" ca="1" si="87"/>
        <v/>
      </c>
      <c r="U247" t="str">
        <f t="shared" si="88"/>
        <v/>
      </c>
      <c r="V247" t="str">
        <f t="shared" si="89"/>
        <v/>
      </c>
      <c r="W24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</v>
      </c>
      <c r="X247" t="str">
        <f t="shared" ca="1" si="83"/>
        <v>{"num":9,"diff":6,"tp1":"cu","vl1":"DI","cn1":5,"key":325}</v>
      </c>
      <c r="Y247">
        <f t="shared" ca="1" si="91"/>
        <v>58</v>
      </c>
      <c r="Z247">
        <f t="shared" ca="1" si="92"/>
        <v>20241</v>
      </c>
      <c r="AA247">
        <f t="shared" ca="1" si="93"/>
        <v>0</v>
      </c>
      <c r="AB24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</v>
      </c>
      <c r="AC247">
        <f t="shared" ca="1" si="95"/>
        <v>0</v>
      </c>
    </row>
    <row r="248" spans="1:29">
      <c r="A248">
        <f t="shared" si="101"/>
        <v>9</v>
      </c>
      <c r="B248" t="str">
        <f>VLOOKUP(A248,BossBattleTable!$A:$C,MATCH(BossBattleTable!$C$1,BossBattleTable!$A$1:$C$1,0),0)</f>
        <v>LowPolyCyc</v>
      </c>
      <c r="C248">
        <f t="shared" ca="1" si="81"/>
        <v>7</v>
      </c>
      <c r="D248">
        <f t="shared" si="99"/>
        <v>9</v>
      </c>
      <c r="E248">
        <f t="shared" ca="1" si="100"/>
        <v>7</v>
      </c>
      <c r="F248" t="str">
        <f t="shared" ca="1" si="96"/>
        <v>it</v>
      </c>
      <c r="G248" t="s">
        <v>412</v>
      </c>
      <c r="H248" t="s">
        <v>416</v>
      </c>
      <c r="I248">
        <v>1</v>
      </c>
      <c r="J248" t="str">
        <f t="shared" si="97"/>
        <v/>
      </c>
      <c r="K248" t="str">
        <f t="shared" ca="1" si="98"/>
        <v>it</v>
      </c>
      <c r="L248" t="s">
        <v>412</v>
      </c>
      <c r="M248" t="s">
        <v>417</v>
      </c>
      <c r="N248">
        <v>1</v>
      </c>
      <c r="O248">
        <v>891</v>
      </c>
      <c r="P248">
        <f t="shared" si="82"/>
        <v>891</v>
      </c>
      <c r="Q248" t="str">
        <f t="shared" ca="1" si="84"/>
        <v>it</v>
      </c>
      <c r="R248" t="str">
        <f t="shared" si="85"/>
        <v>Equip001001</v>
      </c>
      <c r="S248">
        <f t="shared" si="86"/>
        <v>1</v>
      </c>
      <c r="T248" t="str">
        <f t="shared" ca="1" si="87"/>
        <v>it</v>
      </c>
      <c r="U248" t="str">
        <f t="shared" si="88"/>
        <v>Equip002001</v>
      </c>
      <c r="V248">
        <f t="shared" si="89"/>
        <v>1</v>
      </c>
      <c r="W24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</v>
      </c>
      <c r="X248" t="str">
        <f t="shared" ca="1" si="83"/>
        <v>{"num":9,"diff":7,"tp1":"it","vl1":"Equip001001","cn1":1,"tp2":"it","vl2":"Equip002001","cn2":1,"key":891}</v>
      </c>
      <c r="Y248">
        <f t="shared" ca="1" si="91"/>
        <v>106</v>
      </c>
      <c r="Z248">
        <f t="shared" ca="1" si="92"/>
        <v>20348</v>
      </c>
      <c r="AA248">
        <f t="shared" ca="1" si="93"/>
        <v>0</v>
      </c>
      <c r="AB24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</v>
      </c>
      <c r="AC248">
        <f t="shared" ca="1" si="95"/>
        <v>0</v>
      </c>
    </row>
    <row r="249" spans="1:29">
      <c r="A249">
        <f t="shared" si="101"/>
        <v>9</v>
      </c>
      <c r="B249" t="str">
        <f>VLOOKUP(A249,BossBattleTable!$A:$C,MATCH(BossBattleTable!$C$1,BossBattleTable!$A$1:$C$1,0),0)</f>
        <v>LowPolyCyc</v>
      </c>
      <c r="C249">
        <f t="shared" ca="1" si="81"/>
        <v>8</v>
      </c>
      <c r="D249">
        <f t="shared" si="99"/>
        <v>9</v>
      </c>
      <c r="E249">
        <f t="shared" ca="1" si="100"/>
        <v>8</v>
      </c>
      <c r="F249" t="str">
        <f t="shared" ca="1" si="96"/>
        <v>cu</v>
      </c>
      <c r="G249" t="s">
        <v>402</v>
      </c>
      <c r="H249" t="s">
        <v>191</v>
      </c>
      <c r="I249">
        <v>30</v>
      </c>
      <c r="J249" t="str">
        <f t="shared" si="97"/>
        <v>에너지너무많음</v>
      </c>
      <c r="K249" t="str">
        <f t="shared" ca="1" si="98"/>
        <v>cu</v>
      </c>
      <c r="L249" t="s">
        <v>402</v>
      </c>
      <c r="M249" t="s">
        <v>375</v>
      </c>
      <c r="N249">
        <v>5000</v>
      </c>
      <c r="O249">
        <v>817</v>
      </c>
      <c r="P249">
        <f t="shared" si="82"/>
        <v>817</v>
      </c>
      <c r="Q249" t="str">
        <f t="shared" ca="1" si="84"/>
        <v>cu</v>
      </c>
      <c r="R249" t="str">
        <f t="shared" si="85"/>
        <v>EN</v>
      </c>
      <c r="S249">
        <f t="shared" si="86"/>
        <v>30</v>
      </c>
      <c r="T249" t="str">
        <f t="shared" ca="1" si="87"/>
        <v>cu</v>
      </c>
      <c r="U249" t="str">
        <f t="shared" si="88"/>
        <v>GO</v>
      </c>
      <c r="V249">
        <f t="shared" si="89"/>
        <v>5000</v>
      </c>
      <c r="W24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</v>
      </c>
      <c r="X249" t="str">
        <f t="shared" ca="1" si="83"/>
        <v>{"num":9,"diff":8,"tp1":"cu","vl1":"EN","cn1":30,"tp2":"cu","vl2":"GO","cn2":5000,"key":817}</v>
      </c>
      <c r="Y249">
        <f t="shared" ca="1" si="91"/>
        <v>92</v>
      </c>
      <c r="Z249">
        <f t="shared" ca="1" si="92"/>
        <v>20441</v>
      </c>
      <c r="AA249">
        <f t="shared" ca="1" si="93"/>
        <v>0</v>
      </c>
      <c r="AB24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</v>
      </c>
      <c r="AC249">
        <f t="shared" ca="1" si="95"/>
        <v>0</v>
      </c>
    </row>
    <row r="250" spans="1:29">
      <c r="A250">
        <f t="shared" si="101"/>
        <v>9</v>
      </c>
      <c r="B250" t="str">
        <f>VLOOKUP(A250,BossBattleTable!$A:$C,MATCH(BossBattleTable!$C$1,BossBattleTable!$A$1:$C$1,0),0)</f>
        <v>LowPolyCyc</v>
      </c>
      <c r="C250">
        <f t="shared" ca="1" si="81"/>
        <v>9</v>
      </c>
      <c r="D250">
        <f t="shared" si="99"/>
        <v>9</v>
      </c>
      <c r="E250">
        <f t="shared" ca="1" si="100"/>
        <v>9</v>
      </c>
      <c r="F250" t="str">
        <f t="shared" ca="1" si="96"/>
        <v>it</v>
      </c>
      <c r="G250" t="s">
        <v>412</v>
      </c>
      <c r="H250" t="s">
        <v>415</v>
      </c>
      <c r="I250">
        <v>1</v>
      </c>
      <c r="J250" t="str">
        <f t="shared" si="97"/>
        <v/>
      </c>
      <c r="K250" t="str">
        <f t="shared" ca="1" si="98"/>
        <v/>
      </c>
      <c r="O250">
        <v>726</v>
      </c>
      <c r="P250">
        <f t="shared" si="82"/>
        <v>726</v>
      </c>
      <c r="Q250" t="str">
        <f t="shared" ca="1" si="84"/>
        <v>it</v>
      </c>
      <c r="R250" t="str">
        <f t="shared" si="85"/>
        <v>Equip000001</v>
      </c>
      <c r="S250">
        <f t="shared" si="86"/>
        <v>1</v>
      </c>
      <c r="T250" t="str">
        <f t="shared" ca="1" si="87"/>
        <v/>
      </c>
      <c r="U250" t="str">
        <f t="shared" si="88"/>
        <v/>
      </c>
      <c r="V250" t="str">
        <f t="shared" si="89"/>
        <v/>
      </c>
      <c r="W25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</v>
      </c>
      <c r="X250" t="str">
        <f t="shared" ca="1" si="83"/>
        <v>{"num":9,"diff":9,"tp1":"it","vl1":"Equip000001","cn1":1,"key":726}</v>
      </c>
      <c r="Y250">
        <f t="shared" ca="1" si="91"/>
        <v>67</v>
      </c>
      <c r="Z250">
        <f t="shared" ca="1" si="92"/>
        <v>20509</v>
      </c>
      <c r="AA250">
        <f t="shared" ca="1" si="93"/>
        <v>0</v>
      </c>
      <c r="AB25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</v>
      </c>
      <c r="AC250">
        <f t="shared" ca="1" si="95"/>
        <v>0</v>
      </c>
    </row>
    <row r="251" spans="1:29">
      <c r="A251">
        <f t="shared" si="101"/>
        <v>9</v>
      </c>
      <c r="B251" t="str">
        <f>VLOOKUP(A251,BossBattleTable!$A:$C,MATCH(BossBattleTable!$C$1,BossBattleTable!$A$1:$C$1,0),0)</f>
        <v>LowPolyCyc</v>
      </c>
      <c r="C251">
        <f t="shared" ca="1" si="81"/>
        <v>10</v>
      </c>
      <c r="D251">
        <f t="shared" si="99"/>
        <v>9</v>
      </c>
      <c r="E251">
        <f t="shared" ca="1" si="100"/>
        <v>10</v>
      </c>
      <c r="F251" t="str">
        <f t="shared" ca="1" si="96"/>
        <v>cu</v>
      </c>
      <c r="G251" t="s">
        <v>402</v>
      </c>
      <c r="H251" t="s">
        <v>108</v>
      </c>
      <c r="I251">
        <v>5</v>
      </c>
      <c r="J251" t="str">
        <f t="shared" si="97"/>
        <v/>
      </c>
      <c r="K251" t="str">
        <f t="shared" ca="1" si="98"/>
        <v/>
      </c>
      <c r="O251">
        <v>201</v>
      </c>
      <c r="P251">
        <f t="shared" si="82"/>
        <v>201</v>
      </c>
      <c r="Q251" t="str">
        <f t="shared" ca="1" si="84"/>
        <v>cu</v>
      </c>
      <c r="R251" t="str">
        <f t="shared" si="85"/>
        <v>DI</v>
      </c>
      <c r="S251">
        <f t="shared" si="86"/>
        <v>5</v>
      </c>
      <c r="T251" t="str">
        <f t="shared" ca="1" si="87"/>
        <v/>
      </c>
      <c r="U251" t="str">
        <f t="shared" si="88"/>
        <v/>
      </c>
      <c r="V251" t="str">
        <f t="shared" si="89"/>
        <v/>
      </c>
      <c r="W25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</v>
      </c>
      <c r="X251" t="str">
        <f t="shared" ca="1" si="83"/>
        <v>{"num":9,"diff":10,"tp1":"cu","vl1":"DI","cn1":5,"key":201}</v>
      </c>
      <c r="Y251">
        <f t="shared" ca="1" si="91"/>
        <v>59</v>
      </c>
      <c r="Z251">
        <f t="shared" ca="1" si="92"/>
        <v>20569</v>
      </c>
      <c r="AA251">
        <f t="shared" ca="1" si="93"/>
        <v>0</v>
      </c>
      <c r="AB25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</v>
      </c>
      <c r="AC251">
        <f t="shared" ca="1" si="95"/>
        <v>0</v>
      </c>
    </row>
    <row r="252" spans="1:29">
      <c r="A252">
        <f t="shared" si="101"/>
        <v>9</v>
      </c>
      <c r="B252" t="str">
        <f>VLOOKUP(A252,BossBattleTable!$A:$C,MATCH(BossBattleTable!$C$1,BossBattleTable!$A$1:$C$1,0),0)</f>
        <v>LowPolyCyc</v>
      </c>
      <c r="C252">
        <f t="shared" ca="1" si="81"/>
        <v>11</v>
      </c>
      <c r="D252">
        <f t="shared" si="99"/>
        <v>9</v>
      </c>
      <c r="E252">
        <f t="shared" ca="1" si="100"/>
        <v>11</v>
      </c>
      <c r="F252" t="str">
        <f t="shared" ca="1" si="96"/>
        <v>it</v>
      </c>
      <c r="G252" t="s">
        <v>412</v>
      </c>
      <c r="H252" t="s">
        <v>416</v>
      </c>
      <c r="I252">
        <v>1</v>
      </c>
      <c r="J252" t="str">
        <f t="shared" si="97"/>
        <v/>
      </c>
      <c r="K252" t="str">
        <f t="shared" ca="1" si="98"/>
        <v>it</v>
      </c>
      <c r="L252" t="s">
        <v>412</v>
      </c>
      <c r="M252" t="s">
        <v>417</v>
      </c>
      <c r="N252">
        <v>1</v>
      </c>
      <c r="O252">
        <v>446</v>
      </c>
      <c r="P252">
        <f t="shared" si="82"/>
        <v>446</v>
      </c>
      <c r="Q252" t="str">
        <f t="shared" ca="1" si="84"/>
        <v>it</v>
      </c>
      <c r="R252" t="str">
        <f t="shared" si="85"/>
        <v>Equip001001</v>
      </c>
      <c r="S252">
        <f t="shared" si="86"/>
        <v>1</v>
      </c>
      <c r="T252" t="str">
        <f t="shared" ca="1" si="87"/>
        <v>it</v>
      </c>
      <c r="U252" t="str">
        <f t="shared" si="88"/>
        <v>Equip002001</v>
      </c>
      <c r="V252">
        <f t="shared" si="89"/>
        <v>1</v>
      </c>
      <c r="W25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</v>
      </c>
      <c r="X252" t="str">
        <f t="shared" ca="1" si="83"/>
        <v>{"num":9,"diff":11,"tp1":"it","vl1":"Equip001001","cn1":1,"tp2":"it","vl2":"Equip002001","cn2":1,"key":446}</v>
      </c>
      <c r="Y252">
        <f t="shared" ca="1" si="91"/>
        <v>107</v>
      </c>
      <c r="Z252">
        <f t="shared" ca="1" si="92"/>
        <v>20677</v>
      </c>
      <c r="AA252">
        <f t="shared" ca="1" si="93"/>
        <v>0</v>
      </c>
      <c r="AB25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</v>
      </c>
      <c r="AC252">
        <f t="shared" ca="1" si="95"/>
        <v>0</v>
      </c>
    </row>
    <row r="253" spans="1:29">
      <c r="A253">
        <f t="shared" si="101"/>
        <v>9</v>
      </c>
      <c r="B253" t="str">
        <f>VLOOKUP(A253,BossBattleTable!$A:$C,MATCH(BossBattleTable!$C$1,BossBattleTable!$A$1:$C$1,0),0)</f>
        <v>LowPolyCyc</v>
      </c>
      <c r="C253">
        <f t="shared" ca="1" si="81"/>
        <v>12</v>
      </c>
      <c r="D253">
        <f t="shared" si="99"/>
        <v>9</v>
      </c>
      <c r="E253">
        <f t="shared" ca="1" si="100"/>
        <v>12</v>
      </c>
      <c r="F253" t="str">
        <f t="shared" ca="1" si="96"/>
        <v>cu</v>
      </c>
      <c r="G253" t="s">
        <v>402</v>
      </c>
      <c r="H253" t="s">
        <v>191</v>
      </c>
      <c r="I253">
        <v>30</v>
      </c>
      <c r="J253" t="str">
        <f t="shared" si="97"/>
        <v>에너지너무많음</v>
      </c>
      <c r="K253" t="str">
        <f t="shared" ca="1" si="98"/>
        <v>cu</v>
      </c>
      <c r="L253" t="s">
        <v>402</v>
      </c>
      <c r="M253" t="s">
        <v>375</v>
      </c>
      <c r="N253">
        <v>5000</v>
      </c>
      <c r="O253">
        <v>380</v>
      </c>
      <c r="P253">
        <f t="shared" si="82"/>
        <v>380</v>
      </c>
      <c r="Q253" t="str">
        <f t="shared" ca="1" si="84"/>
        <v>cu</v>
      </c>
      <c r="R253" t="str">
        <f t="shared" si="85"/>
        <v>EN</v>
      </c>
      <c r="S253">
        <f t="shared" si="86"/>
        <v>30</v>
      </c>
      <c r="T253" t="str">
        <f t="shared" ca="1" si="87"/>
        <v>cu</v>
      </c>
      <c r="U253" t="str">
        <f t="shared" si="88"/>
        <v>GO</v>
      </c>
      <c r="V253">
        <f t="shared" si="89"/>
        <v>5000</v>
      </c>
      <c r="W25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</v>
      </c>
      <c r="X253" t="str">
        <f t="shared" ca="1" si="83"/>
        <v>{"num":9,"diff":12,"tp1":"cu","vl1":"EN","cn1":30,"tp2":"cu","vl2":"GO","cn2":5000,"key":380}</v>
      </c>
      <c r="Y253">
        <f t="shared" ca="1" si="91"/>
        <v>93</v>
      </c>
      <c r="Z253">
        <f t="shared" ca="1" si="92"/>
        <v>20771</v>
      </c>
      <c r="AA253">
        <f t="shared" ca="1" si="93"/>
        <v>0</v>
      </c>
      <c r="AB25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</v>
      </c>
      <c r="AC253">
        <f t="shared" ca="1" si="95"/>
        <v>0</v>
      </c>
    </row>
    <row r="254" spans="1:29">
      <c r="A254">
        <f t="shared" si="101"/>
        <v>9</v>
      </c>
      <c r="B254" t="str">
        <f>VLOOKUP(A254,BossBattleTable!$A:$C,MATCH(BossBattleTable!$C$1,BossBattleTable!$A$1:$C$1,0),0)</f>
        <v>LowPolyCyc</v>
      </c>
      <c r="C254">
        <f t="shared" ca="1" si="81"/>
        <v>13</v>
      </c>
      <c r="D254">
        <f t="shared" si="99"/>
        <v>9</v>
      </c>
      <c r="E254">
        <f t="shared" ca="1" si="100"/>
        <v>13</v>
      </c>
      <c r="F254" t="str">
        <f t="shared" ca="1" si="96"/>
        <v>it</v>
      </c>
      <c r="G254" t="s">
        <v>412</v>
      </c>
      <c r="H254" t="s">
        <v>415</v>
      </c>
      <c r="I254">
        <v>1</v>
      </c>
      <c r="J254" t="str">
        <f t="shared" si="97"/>
        <v/>
      </c>
      <c r="K254" t="str">
        <f t="shared" ca="1" si="98"/>
        <v/>
      </c>
      <c r="O254">
        <v>988</v>
      </c>
      <c r="P254">
        <f t="shared" si="82"/>
        <v>988</v>
      </c>
      <c r="Q254" t="str">
        <f t="shared" ca="1" si="84"/>
        <v>it</v>
      </c>
      <c r="R254" t="str">
        <f t="shared" si="85"/>
        <v>Equip000001</v>
      </c>
      <c r="S254">
        <f t="shared" si="86"/>
        <v>1</v>
      </c>
      <c r="T254" t="str">
        <f t="shared" ca="1" si="87"/>
        <v/>
      </c>
      <c r="U254" t="str">
        <f t="shared" si="88"/>
        <v/>
      </c>
      <c r="V254" t="str">
        <f t="shared" si="89"/>
        <v/>
      </c>
      <c r="W25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</v>
      </c>
      <c r="X254" t="str">
        <f t="shared" ca="1" si="83"/>
        <v>{"num":9,"diff":13,"tp1":"it","vl1":"Equip000001","cn1":1,"key":988}</v>
      </c>
      <c r="Y254">
        <f t="shared" ca="1" si="91"/>
        <v>68</v>
      </c>
      <c r="Z254">
        <f t="shared" ca="1" si="92"/>
        <v>20840</v>
      </c>
      <c r="AA254">
        <f t="shared" ca="1" si="93"/>
        <v>0</v>
      </c>
      <c r="AB25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</v>
      </c>
      <c r="AC254">
        <f t="shared" ca="1" si="95"/>
        <v>0</v>
      </c>
    </row>
    <row r="255" spans="1:29">
      <c r="A255">
        <f t="shared" si="101"/>
        <v>9</v>
      </c>
      <c r="B255" t="str">
        <f>VLOOKUP(A255,BossBattleTable!$A:$C,MATCH(BossBattleTable!$C$1,BossBattleTable!$A$1:$C$1,0),0)</f>
        <v>LowPolyCyc</v>
      </c>
      <c r="C255">
        <f t="shared" ca="1" si="81"/>
        <v>14</v>
      </c>
      <c r="D255">
        <f t="shared" si="99"/>
        <v>9</v>
      </c>
      <c r="E255">
        <f t="shared" ca="1" si="100"/>
        <v>14</v>
      </c>
      <c r="F255" t="str">
        <f t="shared" ca="1" si="96"/>
        <v>cu</v>
      </c>
      <c r="G255" t="s">
        <v>402</v>
      </c>
      <c r="H255" t="s">
        <v>108</v>
      </c>
      <c r="I255">
        <v>5</v>
      </c>
      <c r="J255" t="str">
        <f t="shared" si="97"/>
        <v/>
      </c>
      <c r="K255" t="str">
        <f t="shared" ca="1" si="98"/>
        <v/>
      </c>
      <c r="O255">
        <v>118</v>
      </c>
      <c r="P255">
        <f t="shared" si="82"/>
        <v>118</v>
      </c>
      <c r="Q255" t="str">
        <f t="shared" ca="1" si="84"/>
        <v>cu</v>
      </c>
      <c r="R255" t="str">
        <f t="shared" si="85"/>
        <v>DI</v>
      </c>
      <c r="S255">
        <f t="shared" si="86"/>
        <v>5</v>
      </c>
      <c r="T255" t="str">
        <f t="shared" ca="1" si="87"/>
        <v/>
      </c>
      <c r="U255" t="str">
        <f t="shared" si="88"/>
        <v/>
      </c>
      <c r="V255" t="str">
        <f t="shared" si="89"/>
        <v/>
      </c>
      <c r="W25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</v>
      </c>
      <c r="X255" t="str">
        <f t="shared" ca="1" si="83"/>
        <v>{"num":9,"diff":14,"tp1":"cu","vl1":"DI","cn1":5,"key":118}</v>
      </c>
      <c r="Y255">
        <f t="shared" ca="1" si="91"/>
        <v>59</v>
      </c>
      <c r="Z255">
        <f t="shared" ca="1" si="92"/>
        <v>20900</v>
      </c>
      <c r="AA255">
        <f t="shared" ca="1" si="93"/>
        <v>0</v>
      </c>
      <c r="AB25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</v>
      </c>
      <c r="AC255">
        <f t="shared" ca="1" si="95"/>
        <v>0</v>
      </c>
    </row>
    <row r="256" spans="1:29">
      <c r="A256">
        <f t="shared" si="101"/>
        <v>9</v>
      </c>
      <c r="B256" t="str">
        <f>VLOOKUP(A256,BossBattleTable!$A:$C,MATCH(BossBattleTable!$C$1,BossBattleTable!$A$1:$C$1,0),0)</f>
        <v>LowPolyCyc</v>
      </c>
      <c r="C256">
        <f t="shared" ca="1" si="81"/>
        <v>15</v>
      </c>
      <c r="D256">
        <f t="shared" si="99"/>
        <v>9</v>
      </c>
      <c r="E256">
        <f t="shared" ca="1" si="100"/>
        <v>15</v>
      </c>
      <c r="F256" t="str">
        <f t="shared" ca="1" si="96"/>
        <v>it</v>
      </c>
      <c r="G256" t="s">
        <v>412</v>
      </c>
      <c r="H256" t="s">
        <v>416</v>
      </c>
      <c r="I256">
        <v>1</v>
      </c>
      <c r="J256" t="str">
        <f t="shared" si="97"/>
        <v/>
      </c>
      <c r="K256" t="str">
        <f t="shared" ca="1" si="98"/>
        <v>it</v>
      </c>
      <c r="L256" t="s">
        <v>412</v>
      </c>
      <c r="M256" t="s">
        <v>417</v>
      </c>
      <c r="N256">
        <v>1</v>
      </c>
      <c r="O256">
        <v>787</v>
      </c>
      <c r="P256">
        <f t="shared" si="82"/>
        <v>787</v>
      </c>
      <c r="Q256" t="str">
        <f t="shared" ca="1" si="84"/>
        <v>it</v>
      </c>
      <c r="R256" t="str">
        <f t="shared" si="85"/>
        <v>Equip001001</v>
      </c>
      <c r="S256">
        <f t="shared" si="86"/>
        <v>1</v>
      </c>
      <c r="T256" t="str">
        <f t="shared" ca="1" si="87"/>
        <v>it</v>
      </c>
      <c r="U256" t="str">
        <f t="shared" si="88"/>
        <v>Equip002001</v>
      </c>
      <c r="V256">
        <f t="shared" si="89"/>
        <v>1</v>
      </c>
      <c r="W25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</v>
      </c>
      <c r="X256" t="str">
        <f t="shared" ca="1" si="83"/>
        <v>{"num":9,"diff":15,"tp1":"it","vl1":"Equip001001","cn1":1,"tp2":"it","vl2":"Equip002001","cn2":1,"key":787}</v>
      </c>
      <c r="Y256">
        <f t="shared" ca="1" si="91"/>
        <v>107</v>
      </c>
      <c r="Z256">
        <f t="shared" ca="1" si="92"/>
        <v>21008</v>
      </c>
      <c r="AA256">
        <f t="shared" ca="1" si="93"/>
        <v>0</v>
      </c>
      <c r="AB25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</v>
      </c>
      <c r="AC256">
        <f t="shared" ca="1" si="95"/>
        <v>0</v>
      </c>
    </row>
    <row r="257" spans="1:29">
      <c r="A257">
        <f t="shared" si="101"/>
        <v>9</v>
      </c>
      <c r="B257" t="str">
        <f>VLOOKUP(A257,BossBattleTable!$A:$C,MATCH(BossBattleTable!$C$1,BossBattleTable!$A$1:$C$1,0),0)</f>
        <v>LowPolyCyc</v>
      </c>
      <c r="C257">
        <f t="shared" ca="1" si="81"/>
        <v>16</v>
      </c>
      <c r="D257">
        <f t="shared" si="99"/>
        <v>9</v>
      </c>
      <c r="E257">
        <f t="shared" ca="1" si="100"/>
        <v>16</v>
      </c>
      <c r="F257" t="str">
        <f t="shared" ca="1" si="96"/>
        <v>cu</v>
      </c>
      <c r="G257" t="s">
        <v>402</v>
      </c>
      <c r="H257" t="s">
        <v>191</v>
      </c>
      <c r="I257">
        <v>30</v>
      </c>
      <c r="J257" t="str">
        <f t="shared" si="97"/>
        <v>에너지너무많음</v>
      </c>
      <c r="K257" t="str">
        <f t="shared" ca="1" si="98"/>
        <v>cu</v>
      </c>
      <c r="L257" t="s">
        <v>402</v>
      </c>
      <c r="M257" t="s">
        <v>375</v>
      </c>
      <c r="N257">
        <v>5000</v>
      </c>
      <c r="O257">
        <v>281</v>
      </c>
      <c r="P257">
        <f t="shared" si="82"/>
        <v>281</v>
      </c>
      <c r="Q257" t="str">
        <f t="shared" ca="1" si="84"/>
        <v>cu</v>
      </c>
      <c r="R257" t="str">
        <f t="shared" si="85"/>
        <v>EN</v>
      </c>
      <c r="S257">
        <f t="shared" si="86"/>
        <v>30</v>
      </c>
      <c r="T257" t="str">
        <f t="shared" ca="1" si="87"/>
        <v>cu</v>
      </c>
      <c r="U257" t="str">
        <f t="shared" si="88"/>
        <v>GO</v>
      </c>
      <c r="V257">
        <f t="shared" si="89"/>
        <v>5000</v>
      </c>
      <c r="W25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</v>
      </c>
      <c r="X257" t="str">
        <f t="shared" ca="1" si="83"/>
        <v>{"num":9,"diff":16,"tp1":"cu","vl1":"EN","cn1":30,"tp2":"cu","vl2":"GO","cn2":5000,"key":281}</v>
      </c>
      <c r="Y257">
        <f t="shared" ca="1" si="91"/>
        <v>93</v>
      </c>
      <c r="Z257">
        <f t="shared" ca="1" si="92"/>
        <v>21102</v>
      </c>
      <c r="AA257">
        <f t="shared" ca="1" si="93"/>
        <v>0</v>
      </c>
      <c r="AB25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</v>
      </c>
      <c r="AC257">
        <f t="shared" ca="1" si="95"/>
        <v>0</v>
      </c>
    </row>
    <row r="258" spans="1:29">
      <c r="A258">
        <f t="shared" si="101"/>
        <v>9</v>
      </c>
      <c r="B258" t="str">
        <f>VLOOKUP(A258,BossBattleTable!$A:$C,MATCH(BossBattleTable!$C$1,BossBattleTable!$A$1:$C$1,0),0)</f>
        <v>LowPolyCyc</v>
      </c>
      <c r="C258">
        <f t="shared" ref="C258:C321" ca="1" si="102">IF(A258&lt;&gt;OFFSET(A258,-1,0),1,OFFSET(C258,-1,0)+1)</f>
        <v>17</v>
      </c>
      <c r="D258">
        <f t="shared" si="99"/>
        <v>9</v>
      </c>
      <c r="E258">
        <f t="shared" ca="1" si="100"/>
        <v>17</v>
      </c>
      <c r="F258" t="str">
        <f t="shared" ca="1" si="96"/>
        <v>it</v>
      </c>
      <c r="G258" t="s">
        <v>412</v>
      </c>
      <c r="H258" t="s">
        <v>415</v>
      </c>
      <c r="I258">
        <v>1</v>
      </c>
      <c r="J258" t="str">
        <f t="shared" si="97"/>
        <v/>
      </c>
      <c r="K258" t="str">
        <f t="shared" ca="1" si="98"/>
        <v/>
      </c>
      <c r="O258">
        <v>321</v>
      </c>
      <c r="P258">
        <f t="shared" si="82"/>
        <v>321</v>
      </c>
      <c r="Q258" t="str">
        <f t="shared" ca="1" si="84"/>
        <v>it</v>
      </c>
      <c r="R258" t="str">
        <f t="shared" si="85"/>
        <v>Equip000001</v>
      </c>
      <c r="S258">
        <f t="shared" si="86"/>
        <v>1</v>
      </c>
      <c r="T258" t="str">
        <f t="shared" ca="1" si="87"/>
        <v/>
      </c>
      <c r="U258" t="str">
        <f t="shared" si="88"/>
        <v/>
      </c>
      <c r="V258" t="str">
        <f t="shared" si="89"/>
        <v/>
      </c>
      <c r="W25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</v>
      </c>
      <c r="X258" t="str">
        <f t="shared" ca="1" si="83"/>
        <v>{"num":9,"diff":17,"tp1":"it","vl1":"Equip000001","cn1":1,"key":321}</v>
      </c>
      <c r="Y258">
        <f t="shared" ca="1" si="91"/>
        <v>68</v>
      </c>
      <c r="Z258">
        <f t="shared" ca="1" si="92"/>
        <v>21171</v>
      </c>
      <c r="AA258">
        <f t="shared" ca="1" si="93"/>
        <v>0</v>
      </c>
      <c r="AB25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</v>
      </c>
      <c r="AC258">
        <f t="shared" ca="1" si="95"/>
        <v>0</v>
      </c>
    </row>
    <row r="259" spans="1:29">
      <c r="A259">
        <f t="shared" si="101"/>
        <v>9</v>
      </c>
      <c r="B259" t="str">
        <f>VLOOKUP(A259,BossBattleTable!$A:$C,MATCH(BossBattleTable!$C$1,BossBattleTable!$A$1:$C$1,0),0)</f>
        <v>LowPolyCyc</v>
      </c>
      <c r="C259">
        <f t="shared" ca="1" si="102"/>
        <v>18</v>
      </c>
      <c r="D259">
        <f t="shared" si="99"/>
        <v>9</v>
      </c>
      <c r="E259">
        <f t="shared" ca="1" si="100"/>
        <v>18</v>
      </c>
      <c r="F259" t="str">
        <f t="shared" ca="1" si="96"/>
        <v>cu</v>
      </c>
      <c r="G259" t="s">
        <v>402</v>
      </c>
      <c r="H259" t="s">
        <v>108</v>
      </c>
      <c r="I259">
        <v>5</v>
      </c>
      <c r="J259" t="str">
        <f t="shared" si="97"/>
        <v/>
      </c>
      <c r="K259" t="str">
        <f t="shared" ca="1" si="98"/>
        <v/>
      </c>
      <c r="O259">
        <v>438</v>
      </c>
      <c r="P259">
        <f t="shared" ref="P259:P322" si="103">O259</f>
        <v>438</v>
      </c>
      <c r="Q259" t="str">
        <f t="shared" ca="1" si="84"/>
        <v>cu</v>
      </c>
      <c r="R259" t="str">
        <f t="shared" si="85"/>
        <v>DI</v>
      </c>
      <c r="S259">
        <f t="shared" si="86"/>
        <v>5</v>
      </c>
      <c r="T259" t="str">
        <f t="shared" ca="1" si="87"/>
        <v/>
      </c>
      <c r="U259" t="str">
        <f t="shared" si="88"/>
        <v/>
      </c>
      <c r="V259" t="str">
        <f t="shared" si="89"/>
        <v/>
      </c>
      <c r="W25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</v>
      </c>
      <c r="X259" t="str">
        <f t="shared" ref="X259:X322" ca="1" si="104">"{"""&amp;D$1&amp;""":"&amp;D259
&amp;","""&amp;E$1&amp;""":"&amp;E259
&amp;","""&amp;F$1&amp;""":"""&amp;F259&amp;""""
&amp;","""&amp;H$1&amp;""":"""&amp;H259&amp;""""
&amp;","""&amp;I$1&amp;""":"&amp;I259
&amp;IF(LEN(K259)=0,"",","""&amp;K$1&amp;""":"""&amp;K259&amp;"""")
&amp;IF(LEN(M259)=0,"",","""&amp;M$1&amp;""":"""&amp;M259&amp;"""")
&amp;IF(LEN(N259)=0,"",","""&amp;N$1&amp;""":"&amp;N259)
&amp;","""&amp;O$1&amp;""":"&amp;O259&amp;"}"</f>
        <v>{"num":9,"diff":18,"tp1":"cu","vl1":"DI","cn1":5,"key":438}</v>
      </c>
      <c r="Y259">
        <f t="shared" ca="1" si="91"/>
        <v>59</v>
      </c>
      <c r="Z259">
        <f t="shared" ca="1" si="92"/>
        <v>21231</v>
      </c>
      <c r="AA259">
        <f t="shared" ca="1" si="93"/>
        <v>0</v>
      </c>
      <c r="AB25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</v>
      </c>
      <c r="AC259">
        <f t="shared" ca="1" si="95"/>
        <v>0</v>
      </c>
    </row>
    <row r="260" spans="1:29">
      <c r="A260">
        <f t="shared" si="101"/>
        <v>9</v>
      </c>
      <c r="B260" t="str">
        <f>VLOOKUP(A260,BossBattleTable!$A:$C,MATCH(BossBattleTable!$C$1,BossBattleTable!$A$1:$C$1,0),0)</f>
        <v>LowPolyCyc</v>
      </c>
      <c r="C260">
        <f t="shared" ca="1" si="102"/>
        <v>19</v>
      </c>
      <c r="D260">
        <f t="shared" si="99"/>
        <v>9</v>
      </c>
      <c r="E260">
        <f t="shared" ca="1" si="100"/>
        <v>19</v>
      </c>
      <c r="F260" t="str">
        <f t="shared" ca="1" si="96"/>
        <v>it</v>
      </c>
      <c r="G260" t="s">
        <v>412</v>
      </c>
      <c r="H260" t="s">
        <v>416</v>
      </c>
      <c r="I260">
        <v>1</v>
      </c>
      <c r="J260" t="str">
        <f t="shared" si="97"/>
        <v/>
      </c>
      <c r="K260" t="str">
        <f t="shared" ca="1" si="98"/>
        <v>it</v>
      </c>
      <c r="L260" t="s">
        <v>412</v>
      </c>
      <c r="M260" t="s">
        <v>417</v>
      </c>
      <c r="N260">
        <v>1</v>
      </c>
      <c r="O260">
        <v>230</v>
      </c>
      <c r="P260">
        <f t="shared" si="103"/>
        <v>230</v>
      </c>
      <c r="Q260" t="str">
        <f t="shared" ref="Q260:Q323" ca="1" si="105">IF(LEN(F260)=0,"",F260)</f>
        <v>it</v>
      </c>
      <c r="R260" t="str">
        <f t="shared" ref="R260:R323" si="106">IF(LEN(H260)=0,"",H260)</f>
        <v>Equip001001</v>
      </c>
      <c r="S260">
        <f t="shared" ref="S260:S323" si="107">IF(LEN(I260)=0,"",I260)</f>
        <v>1</v>
      </c>
      <c r="T260" t="str">
        <f t="shared" ref="T260:T323" ca="1" si="108">IF(LEN(K260)=0,"",K260)</f>
        <v>it</v>
      </c>
      <c r="U260" t="str">
        <f t="shared" ref="U260:U323" si="109">IF(LEN(M260)=0,"",M260)</f>
        <v>Equip002001</v>
      </c>
      <c r="V260">
        <f t="shared" ref="V260:V323" si="110">IF(LEN(N260)=0,"",N260)</f>
        <v>1</v>
      </c>
      <c r="W260" t="str">
        <f t="shared" ref="W260:W323" ca="1" si="111">IF(ROW()=2,X260,OFFSET(W260,-1,0)&amp;IF(LEN(X260)=0,"",","&amp;X260))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</v>
      </c>
      <c r="X260" t="str">
        <f t="shared" ca="1" si="104"/>
        <v>{"num":9,"diff":19,"tp1":"it","vl1":"Equip001001","cn1":1,"tp2":"it","vl2":"Equip002001","cn2":1,"key":230}</v>
      </c>
      <c r="Y260">
        <f t="shared" ref="Y260:Y323" ca="1" si="112">LEN(X260)</f>
        <v>107</v>
      </c>
      <c r="Z260">
        <f t="shared" ref="Z260:Z323" ca="1" si="113">IF(ROW()=2,Y260,
IF(OFFSET(Z260,-1,0)+Y260+1&gt;32767,Y260+1,OFFSET(Z260,-1,0)+Y260+1))</f>
        <v>21339</v>
      </c>
      <c r="AA260">
        <f t="shared" ref="AA260:AA323" ca="1" si="114">IF(ROW()=2,AC260,OFFSET(AA260,-1,0)+AC260)</f>
        <v>0</v>
      </c>
      <c r="AB260" t="str">
        <f t="shared" ref="AB260:AB323" ca="1" si="115">IF(ROW()=2,X260,
IF(OFFSET(Z260,-1,0)+Y260+1&gt;32767,","&amp;X260,OFFSET(AB260,-1,0)&amp;IF(LEN(X260)=0,"",","&amp;X260)))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</v>
      </c>
      <c r="AC260">
        <f t="shared" ref="AC260:AC323" ca="1" si="116">IF(Z260&gt;OFFSET(Z260,1,0),1,0)</f>
        <v>0</v>
      </c>
    </row>
    <row r="261" spans="1:29">
      <c r="A261">
        <f t="shared" si="101"/>
        <v>9</v>
      </c>
      <c r="B261" t="str">
        <f>VLOOKUP(A261,BossBattleTable!$A:$C,MATCH(BossBattleTable!$C$1,BossBattleTable!$A$1:$C$1,0),0)</f>
        <v>LowPolyCyc</v>
      </c>
      <c r="C261">
        <f t="shared" ca="1" si="102"/>
        <v>20</v>
      </c>
      <c r="D261">
        <f t="shared" si="99"/>
        <v>9</v>
      </c>
      <c r="E261">
        <f t="shared" ca="1" si="100"/>
        <v>20</v>
      </c>
      <c r="F261" t="str">
        <f t="shared" ca="1" si="96"/>
        <v>cu</v>
      </c>
      <c r="G261" t="s">
        <v>402</v>
      </c>
      <c r="H261" t="s">
        <v>191</v>
      </c>
      <c r="I261">
        <v>30</v>
      </c>
      <c r="J261" t="str">
        <f t="shared" si="97"/>
        <v>에너지너무많음</v>
      </c>
      <c r="K261" t="str">
        <f t="shared" ca="1" si="98"/>
        <v>cu</v>
      </c>
      <c r="L261" t="s">
        <v>402</v>
      </c>
      <c r="M261" t="s">
        <v>375</v>
      </c>
      <c r="N261">
        <v>5000</v>
      </c>
      <c r="O261">
        <v>669</v>
      </c>
      <c r="P261">
        <f t="shared" si="103"/>
        <v>669</v>
      </c>
      <c r="Q261" t="str">
        <f t="shared" ca="1" si="105"/>
        <v>cu</v>
      </c>
      <c r="R261" t="str">
        <f t="shared" si="106"/>
        <v>EN</v>
      </c>
      <c r="S261">
        <f t="shared" si="107"/>
        <v>30</v>
      </c>
      <c r="T261" t="str">
        <f t="shared" ca="1" si="108"/>
        <v>cu</v>
      </c>
      <c r="U261" t="str">
        <f t="shared" si="109"/>
        <v>GO</v>
      </c>
      <c r="V261">
        <f t="shared" si="110"/>
        <v>5000</v>
      </c>
      <c r="W26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</v>
      </c>
      <c r="X261" t="str">
        <f t="shared" ca="1" si="104"/>
        <v>{"num":9,"diff":20,"tp1":"cu","vl1":"EN","cn1":30,"tp2":"cu","vl2":"GO","cn2":5000,"key":669}</v>
      </c>
      <c r="Y261">
        <f t="shared" ca="1" si="112"/>
        <v>93</v>
      </c>
      <c r="Z261">
        <f t="shared" ca="1" si="113"/>
        <v>21433</v>
      </c>
      <c r="AA261">
        <f t="shared" ca="1" si="114"/>
        <v>0</v>
      </c>
      <c r="AB26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</v>
      </c>
      <c r="AC261">
        <f t="shared" ca="1" si="116"/>
        <v>0</v>
      </c>
    </row>
    <row r="262" spans="1:29">
      <c r="A262">
        <f t="shared" si="101"/>
        <v>9</v>
      </c>
      <c r="B262" t="str">
        <f>VLOOKUP(A262,BossBattleTable!$A:$C,MATCH(BossBattleTable!$C$1,BossBattleTable!$A$1:$C$1,0),0)</f>
        <v>LowPolyCyc</v>
      </c>
      <c r="C262">
        <f t="shared" ca="1" si="102"/>
        <v>21</v>
      </c>
      <c r="D262">
        <f t="shared" si="99"/>
        <v>9</v>
      </c>
      <c r="E262">
        <f t="shared" ca="1" si="100"/>
        <v>21</v>
      </c>
      <c r="F262" t="str">
        <f t="shared" ref="F262:F325" ca="1" si="117">IF(ISBLANK(G262),"",
VLOOKUP(G262,OFFSET(INDIRECT("$A:$B"),0,MATCH(G$1&amp;"_Verify",INDIRECT("$1:$1"),0)-1),2,0)
)</f>
        <v>it</v>
      </c>
      <c r="G262" t="s">
        <v>412</v>
      </c>
      <c r="H262" t="s">
        <v>415</v>
      </c>
      <c r="I262">
        <v>1</v>
      </c>
      <c r="J262" t="str">
        <f t="shared" ref="J262:J325" si="118">IF(G262="장비1상자",
  IF(OR(H262&gt;3,I262&gt;5),"장비이상",""),
IF(H262="GO",
  IF(I262&lt;100,"골드이상",""),
IF(H262="EN",
  IF(I262&gt;29,"에너지너무많음",
  IF(I262&gt;9,"에너지다소많음","")),"")))</f>
        <v/>
      </c>
      <c r="K262" t="str">
        <f t="shared" ref="K262:K325" ca="1" si="119">IF(ISBLANK(L262),"",
VLOOKUP(L262,OFFSET(INDIRECT("$A:$B"),0,MATCH(L$1&amp;"_Verify",INDIRECT("$1:$1"),0)-1),2,0)
)</f>
        <v/>
      </c>
      <c r="O262">
        <v>338</v>
      </c>
      <c r="P262">
        <f t="shared" si="103"/>
        <v>338</v>
      </c>
      <c r="Q262" t="str">
        <f t="shared" ca="1" si="105"/>
        <v>it</v>
      </c>
      <c r="R262" t="str">
        <f t="shared" si="106"/>
        <v>Equip000001</v>
      </c>
      <c r="S262">
        <f t="shared" si="107"/>
        <v>1</v>
      </c>
      <c r="T262" t="str">
        <f t="shared" ca="1" si="108"/>
        <v/>
      </c>
      <c r="U262" t="str">
        <f t="shared" si="109"/>
        <v/>
      </c>
      <c r="V262" t="str">
        <f t="shared" si="110"/>
        <v/>
      </c>
      <c r="W26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</v>
      </c>
      <c r="X262" t="str">
        <f t="shared" ca="1" si="104"/>
        <v>{"num":9,"diff":21,"tp1":"it","vl1":"Equip000001","cn1":1,"key":338}</v>
      </c>
      <c r="Y262">
        <f t="shared" ca="1" si="112"/>
        <v>68</v>
      </c>
      <c r="Z262">
        <f t="shared" ca="1" si="113"/>
        <v>21502</v>
      </c>
      <c r="AA262">
        <f t="shared" ca="1" si="114"/>
        <v>0</v>
      </c>
      <c r="AB26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</v>
      </c>
      <c r="AC262">
        <f t="shared" ca="1" si="116"/>
        <v>0</v>
      </c>
    </row>
    <row r="263" spans="1:29">
      <c r="A263">
        <f t="shared" si="101"/>
        <v>9</v>
      </c>
      <c r="B263" t="str">
        <f>VLOOKUP(A263,BossBattleTable!$A:$C,MATCH(BossBattleTable!$C$1,BossBattleTable!$A$1:$C$1,0),0)</f>
        <v>LowPolyCyc</v>
      </c>
      <c r="C263">
        <f t="shared" ca="1" si="102"/>
        <v>22</v>
      </c>
      <c r="D263">
        <f t="shared" si="99"/>
        <v>9</v>
      </c>
      <c r="E263">
        <f t="shared" ca="1" si="100"/>
        <v>22</v>
      </c>
      <c r="F263" t="str">
        <f t="shared" ca="1" si="117"/>
        <v>cu</v>
      </c>
      <c r="G263" t="s">
        <v>402</v>
      </c>
      <c r="H263" t="s">
        <v>108</v>
      </c>
      <c r="I263">
        <v>5</v>
      </c>
      <c r="J263" t="str">
        <f t="shared" si="118"/>
        <v/>
      </c>
      <c r="K263" t="str">
        <f t="shared" ca="1" si="119"/>
        <v/>
      </c>
      <c r="O263">
        <v>256</v>
      </c>
      <c r="P263">
        <f t="shared" si="103"/>
        <v>256</v>
      </c>
      <c r="Q263" t="str">
        <f t="shared" ca="1" si="105"/>
        <v>cu</v>
      </c>
      <c r="R263" t="str">
        <f t="shared" si="106"/>
        <v>DI</v>
      </c>
      <c r="S263">
        <f t="shared" si="107"/>
        <v>5</v>
      </c>
      <c r="T263" t="str">
        <f t="shared" ca="1" si="108"/>
        <v/>
      </c>
      <c r="U263" t="str">
        <f t="shared" si="109"/>
        <v/>
      </c>
      <c r="V263" t="str">
        <f t="shared" si="110"/>
        <v/>
      </c>
      <c r="W26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</v>
      </c>
      <c r="X263" t="str">
        <f t="shared" ca="1" si="104"/>
        <v>{"num":9,"diff":22,"tp1":"cu","vl1":"DI","cn1":5,"key":256}</v>
      </c>
      <c r="Y263">
        <f t="shared" ca="1" si="112"/>
        <v>59</v>
      </c>
      <c r="Z263">
        <f t="shared" ca="1" si="113"/>
        <v>21562</v>
      </c>
      <c r="AA263">
        <f t="shared" ca="1" si="114"/>
        <v>0</v>
      </c>
      <c r="AB26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</v>
      </c>
      <c r="AC263">
        <f t="shared" ca="1" si="116"/>
        <v>0</v>
      </c>
    </row>
    <row r="264" spans="1:29">
      <c r="A264">
        <f t="shared" si="101"/>
        <v>9</v>
      </c>
      <c r="B264" t="str">
        <f>VLOOKUP(A264,BossBattleTable!$A:$C,MATCH(BossBattleTable!$C$1,BossBattleTable!$A$1:$C$1,0),0)</f>
        <v>LowPolyCyc</v>
      </c>
      <c r="C264">
        <f t="shared" ca="1" si="102"/>
        <v>23</v>
      </c>
      <c r="D264">
        <f t="shared" si="99"/>
        <v>9</v>
      </c>
      <c r="E264">
        <f t="shared" ca="1" si="100"/>
        <v>23</v>
      </c>
      <c r="F264" t="str">
        <f t="shared" ca="1" si="117"/>
        <v>it</v>
      </c>
      <c r="G264" t="s">
        <v>412</v>
      </c>
      <c r="H264" t="s">
        <v>416</v>
      </c>
      <c r="I264">
        <v>1</v>
      </c>
      <c r="J264" t="str">
        <f t="shared" si="118"/>
        <v/>
      </c>
      <c r="K264" t="str">
        <f t="shared" ca="1" si="119"/>
        <v>it</v>
      </c>
      <c r="L264" t="s">
        <v>412</v>
      </c>
      <c r="M264" t="s">
        <v>417</v>
      </c>
      <c r="N264">
        <v>1</v>
      </c>
      <c r="O264">
        <v>695</v>
      </c>
      <c r="P264">
        <f t="shared" si="103"/>
        <v>695</v>
      </c>
      <c r="Q264" t="str">
        <f t="shared" ca="1" si="105"/>
        <v>it</v>
      </c>
      <c r="R264" t="str">
        <f t="shared" si="106"/>
        <v>Equip001001</v>
      </c>
      <c r="S264">
        <f t="shared" si="107"/>
        <v>1</v>
      </c>
      <c r="T264" t="str">
        <f t="shared" ca="1" si="108"/>
        <v>it</v>
      </c>
      <c r="U264" t="str">
        <f t="shared" si="109"/>
        <v>Equip002001</v>
      </c>
      <c r="V264">
        <f t="shared" si="110"/>
        <v>1</v>
      </c>
      <c r="W26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</v>
      </c>
      <c r="X264" t="str">
        <f t="shared" ca="1" si="104"/>
        <v>{"num":9,"diff":23,"tp1":"it","vl1":"Equip001001","cn1":1,"tp2":"it","vl2":"Equip002001","cn2":1,"key":695}</v>
      </c>
      <c r="Y264">
        <f t="shared" ca="1" si="112"/>
        <v>107</v>
      </c>
      <c r="Z264">
        <f t="shared" ca="1" si="113"/>
        <v>21670</v>
      </c>
      <c r="AA264">
        <f t="shared" ca="1" si="114"/>
        <v>0</v>
      </c>
      <c r="AB26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</v>
      </c>
      <c r="AC264">
        <f t="shared" ca="1" si="116"/>
        <v>0</v>
      </c>
    </row>
    <row r="265" spans="1:29">
      <c r="A265">
        <f t="shared" si="101"/>
        <v>9</v>
      </c>
      <c r="B265" t="str">
        <f>VLOOKUP(A265,BossBattleTable!$A:$C,MATCH(BossBattleTable!$C$1,BossBattleTable!$A$1:$C$1,0),0)</f>
        <v>LowPolyCyc</v>
      </c>
      <c r="C265">
        <f t="shared" ca="1" si="102"/>
        <v>24</v>
      </c>
      <c r="D265">
        <f t="shared" si="99"/>
        <v>9</v>
      </c>
      <c r="E265">
        <f t="shared" ca="1" si="100"/>
        <v>24</v>
      </c>
      <c r="F265" t="str">
        <f t="shared" ca="1" si="117"/>
        <v>cu</v>
      </c>
      <c r="G265" t="s">
        <v>402</v>
      </c>
      <c r="H265" t="s">
        <v>191</v>
      </c>
      <c r="I265">
        <v>30</v>
      </c>
      <c r="J265" t="str">
        <f t="shared" si="118"/>
        <v>에너지너무많음</v>
      </c>
      <c r="K265" t="str">
        <f t="shared" ca="1" si="119"/>
        <v>cu</v>
      </c>
      <c r="L265" t="s">
        <v>402</v>
      </c>
      <c r="M265" t="s">
        <v>375</v>
      </c>
      <c r="N265">
        <v>5000</v>
      </c>
      <c r="O265">
        <v>914</v>
      </c>
      <c r="P265">
        <f t="shared" si="103"/>
        <v>914</v>
      </c>
      <c r="Q265" t="str">
        <f t="shared" ca="1" si="105"/>
        <v>cu</v>
      </c>
      <c r="R265" t="str">
        <f t="shared" si="106"/>
        <v>EN</v>
      </c>
      <c r="S265">
        <f t="shared" si="107"/>
        <v>30</v>
      </c>
      <c r="T265" t="str">
        <f t="shared" ca="1" si="108"/>
        <v>cu</v>
      </c>
      <c r="U265" t="str">
        <f t="shared" si="109"/>
        <v>GO</v>
      </c>
      <c r="V265">
        <f t="shared" si="110"/>
        <v>5000</v>
      </c>
      <c r="W26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</v>
      </c>
      <c r="X265" t="str">
        <f t="shared" ca="1" si="104"/>
        <v>{"num":9,"diff":24,"tp1":"cu","vl1":"EN","cn1":30,"tp2":"cu","vl2":"GO","cn2":5000,"key":914}</v>
      </c>
      <c r="Y265">
        <f t="shared" ca="1" si="112"/>
        <v>93</v>
      </c>
      <c r="Z265">
        <f t="shared" ca="1" si="113"/>
        <v>21764</v>
      </c>
      <c r="AA265">
        <f t="shared" ca="1" si="114"/>
        <v>0</v>
      </c>
      <c r="AB26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</v>
      </c>
      <c r="AC265">
        <f t="shared" ca="1" si="116"/>
        <v>0</v>
      </c>
    </row>
    <row r="266" spans="1:29">
      <c r="A266">
        <f t="shared" si="101"/>
        <v>9</v>
      </c>
      <c r="B266" t="str">
        <f>VLOOKUP(A266,BossBattleTable!$A:$C,MATCH(BossBattleTable!$C$1,BossBattleTable!$A$1:$C$1,0),0)</f>
        <v>LowPolyCyc</v>
      </c>
      <c r="C266">
        <f t="shared" ca="1" si="102"/>
        <v>25</v>
      </c>
      <c r="D266">
        <f t="shared" si="99"/>
        <v>9</v>
      </c>
      <c r="E266">
        <f t="shared" ca="1" si="100"/>
        <v>25</v>
      </c>
      <c r="F266" t="str">
        <f t="shared" ca="1" si="117"/>
        <v>it</v>
      </c>
      <c r="G266" t="s">
        <v>412</v>
      </c>
      <c r="H266" t="s">
        <v>415</v>
      </c>
      <c r="I266">
        <v>1</v>
      </c>
      <c r="J266" t="str">
        <f t="shared" si="118"/>
        <v/>
      </c>
      <c r="K266" t="str">
        <f t="shared" ca="1" si="119"/>
        <v/>
      </c>
      <c r="O266">
        <v>250</v>
      </c>
      <c r="P266">
        <f t="shared" si="103"/>
        <v>250</v>
      </c>
      <c r="Q266" t="str">
        <f t="shared" ca="1" si="105"/>
        <v>it</v>
      </c>
      <c r="R266" t="str">
        <f t="shared" si="106"/>
        <v>Equip000001</v>
      </c>
      <c r="S266">
        <f t="shared" si="107"/>
        <v>1</v>
      </c>
      <c r="T266" t="str">
        <f t="shared" ca="1" si="108"/>
        <v/>
      </c>
      <c r="U266" t="str">
        <f t="shared" si="109"/>
        <v/>
      </c>
      <c r="V266" t="str">
        <f t="shared" si="110"/>
        <v/>
      </c>
      <c r="W26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</v>
      </c>
      <c r="X266" t="str">
        <f t="shared" ca="1" si="104"/>
        <v>{"num":9,"diff":25,"tp1":"it","vl1":"Equip000001","cn1":1,"key":250}</v>
      </c>
      <c r="Y266">
        <f t="shared" ca="1" si="112"/>
        <v>68</v>
      </c>
      <c r="Z266">
        <f t="shared" ca="1" si="113"/>
        <v>21833</v>
      </c>
      <c r="AA266">
        <f t="shared" ca="1" si="114"/>
        <v>0</v>
      </c>
      <c r="AB26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</v>
      </c>
      <c r="AC266">
        <f t="shared" ca="1" si="116"/>
        <v>0</v>
      </c>
    </row>
    <row r="267" spans="1:29">
      <c r="A267">
        <f t="shared" si="101"/>
        <v>9</v>
      </c>
      <c r="B267" t="str">
        <f>VLOOKUP(A267,BossBattleTable!$A:$C,MATCH(BossBattleTable!$C$1,BossBattleTable!$A$1:$C$1,0),0)</f>
        <v>LowPolyCyc</v>
      </c>
      <c r="C267">
        <f t="shared" ca="1" si="102"/>
        <v>26</v>
      </c>
      <c r="D267">
        <f t="shared" si="99"/>
        <v>9</v>
      </c>
      <c r="E267">
        <f t="shared" ca="1" si="100"/>
        <v>26</v>
      </c>
      <c r="F267" t="str">
        <f t="shared" ca="1" si="117"/>
        <v>cu</v>
      </c>
      <c r="G267" t="s">
        <v>402</v>
      </c>
      <c r="H267" t="s">
        <v>108</v>
      </c>
      <c r="I267">
        <v>5</v>
      </c>
      <c r="J267" t="str">
        <f t="shared" si="118"/>
        <v/>
      </c>
      <c r="K267" t="str">
        <f t="shared" ca="1" si="119"/>
        <v/>
      </c>
      <c r="O267">
        <v>359</v>
      </c>
      <c r="P267">
        <f t="shared" si="103"/>
        <v>359</v>
      </c>
      <c r="Q267" t="str">
        <f t="shared" ca="1" si="105"/>
        <v>cu</v>
      </c>
      <c r="R267" t="str">
        <f t="shared" si="106"/>
        <v>DI</v>
      </c>
      <c r="S267">
        <f t="shared" si="107"/>
        <v>5</v>
      </c>
      <c r="T267" t="str">
        <f t="shared" ca="1" si="108"/>
        <v/>
      </c>
      <c r="U267" t="str">
        <f t="shared" si="109"/>
        <v/>
      </c>
      <c r="V267" t="str">
        <f t="shared" si="110"/>
        <v/>
      </c>
      <c r="W26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</v>
      </c>
      <c r="X267" t="str">
        <f t="shared" ca="1" si="104"/>
        <v>{"num":9,"diff":26,"tp1":"cu","vl1":"DI","cn1":5,"key":359}</v>
      </c>
      <c r="Y267">
        <f t="shared" ca="1" si="112"/>
        <v>59</v>
      </c>
      <c r="Z267">
        <f t="shared" ca="1" si="113"/>
        <v>21893</v>
      </c>
      <c r="AA267">
        <f t="shared" ca="1" si="114"/>
        <v>0</v>
      </c>
      <c r="AB26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</v>
      </c>
      <c r="AC267">
        <f t="shared" ca="1" si="116"/>
        <v>0</v>
      </c>
    </row>
    <row r="268" spans="1:29">
      <c r="A268">
        <f t="shared" si="101"/>
        <v>9</v>
      </c>
      <c r="B268" t="str">
        <f>VLOOKUP(A268,BossBattleTable!$A:$C,MATCH(BossBattleTable!$C$1,BossBattleTable!$A$1:$C$1,0),0)</f>
        <v>LowPolyCyc</v>
      </c>
      <c r="C268">
        <f t="shared" ca="1" si="102"/>
        <v>27</v>
      </c>
      <c r="D268">
        <f t="shared" si="99"/>
        <v>9</v>
      </c>
      <c r="E268">
        <f t="shared" ca="1" si="100"/>
        <v>27</v>
      </c>
      <c r="F268" t="str">
        <f t="shared" ca="1" si="117"/>
        <v>it</v>
      </c>
      <c r="G268" t="s">
        <v>412</v>
      </c>
      <c r="H268" t="s">
        <v>416</v>
      </c>
      <c r="I268">
        <v>1</v>
      </c>
      <c r="J268" t="str">
        <f t="shared" si="118"/>
        <v/>
      </c>
      <c r="K268" t="str">
        <f t="shared" ca="1" si="119"/>
        <v>it</v>
      </c>
      <c r="L268" t="s">
        <v>412</v>
      </c>
      <c r="M268" t="s">
        <v>417</v>
      </c>
      <c r="N268">
        <v>1</v>
      </c>
      <c r="O268">
        <v>982</v>
      </c>
      <c r="P268">
        <f t="shared" si="103"/>
        <v>982</v>
      </c>
      <c r="Q268" t="str">
        <f t="shared" ca="1" si="105"/>
        <v>it</v>
      </c>
      <c r="R268" t="str">
        <f t="shared" si="106"/>
        <v>Equip001001</v>
      </c>
      <c r="S268">
        <f t="shared" si="107"/>
        <v>1</v>
      </c>
      <c r="T268" t="str">
        <f t="shared" ca="1" si="108"/>
        <v>it</v>
      </c>
      <c r="U268" t="str">
        <f t="shared" si="109"/>
        <v>Equip002001</v>
      </c>
      <c r="V268">
        <f t="shared" si="110"/>
        <v>1</v>
      </c>
      <c r="W26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</v>
      </c>
      <c r="X268" t="str">
        <f t="shared" ca="1" si="104"/>
        <v>{"num":9,"diff":27,"tp1":"it","vl1":"Equip001001","cn1":1,"tp2":"it","vl2":"Equip002001","cn2":1,"key":982}</v>
      </c>
      <c r="Y268">
        <f t="shared" ca="1" si="112"/>
        <v>107</v>
      </c>
      <c r="Z268">
        <f t="shared" ca="1" si="113"/>
        <v>22001</v>
      </c>
      <c r="AA268">
        <f t="shared" ca="1" si="114"/>
        <v>0</v>
      </c>
      <c r="AB26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</v>
      </c>
      <c r="AC268">
        <f t="shared" ca="1" si="116"/>
        <v>0</v>
      </c>
    </row>
    <row r="269" spans="1:29">
      <c r="A269">
        <f t="shared" si="101"/>
        <v>9</v>
      </c>
      <c r="B269" t="str">
        <f>VLOOKUP(A269,BossBattleTable!$A:$C,MATCH(BossBattleTable!$C$1,BossBattleTable!$A$1:$C$1,0),0)</f>
        <v>LowPolyCyc</v>
      </c>
      <c r="C269">
        <f t="shared" ca="1" si="102"/>
        <v>28</v>
      </c>
      <c r="D269">
        <f t="shared" si="99"/>
        <v>9</v>
      </c>
      <c r="E269">
        <f t="shared" ca="1" si="100"/>
        <v>28</v>
      </c>
      <c r="F269" t="str">
        <f t="shared" ca="1" si="117"/>
        <v>cu</v>
      </c>
      <c r="G269" t="s">
        <v>402</v>
      </c>
      <c r="H269" t="s">
        <v>191</v>
      </c>
      <c r="I269">
        <v>30</v>
      </c>
      <c r="J269" t="str">
        <f t="shared" si="118"/>
        <v>에너지너무많음</v>
      </c>
      <c r="K269" t="str">
        <f t="shared" ca="1" si="119"/>
        <v>cu</v>
      </c>
      <c r="L269" t="s">
        <v>402</v>
      </c>
      <c r="M269" t="s">
        <v>375</v>
      </c>
      <c r="N269">
        <v>5000</v>
      </c>
      <c r="O269">
        <v>112</v>
      </c>
      <c r="P269">
        <f t="shared" si="103"/>
        <v>112</v>
      </c>
      <c r="Q269" t="str">
        <f t="shared" ca="1" si="105"/>
        <v>cu</v>
      </c>
      <c r="R269" t="str">
        <f t="shared" si="106"/>
        <v>EN</v>
      </c>
      <c r="S269">
        <f t="shared" si="107"/>
        <v>30</v>
      </c>
      <c r="T269" t="str">
        <f t="shared" ca="1" si="108"/>
        <v>cu</v>
      </c>
      <c r="U269" t="str">
        <f t="shared" si="109"/>
        <v>GO</v>
      </c>
      <c r="V269">
        <f t="shared" si="110"/>
        <v>5000</v>
      </c>
      <c r="W26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</v>
      </c>
      <c r="X269" t="str">
        <f t="shared" ca="1" si="104"/>
        <v>{"num":9,"diff":28,"tp1":"cu","vl1":"EN","cn1":30,"tp2":"cu","vl2":"GO","cn2":5000,"key":112}</v>
      </c>
      <c r="Y269">
        <f t="shared" ca="1" si="112"/>
        <v>93</v>
      </c>
      <c r="Z269">
        <f t="shared" ca="1" si="113"/>
        <v>22095</v>
      </c>
      <c r="AA269">
        <f t="shared" ca="1" si="114"/>
        <v>0</v>
      </c>
      <c r="AB26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</v>
      </c>
      <c r="AC269">
        <f t="shared" ca="1" si="116"/>
        <v>0</v>
      </c>
    </row>
    <row r="270" spans="1:29">
      <c r="A270">
        <f t="shared" si="101"/>
        <v>9</v>
      </c>
      <c r="B270" t="str">
        <f>VLOOKUP(A270,BossBattleTable!$A:$C,MATCH(BossBattleTable!$C$1,BossBattleTable!$A$1:$C$1,0),0)</f>
        <v>LowPolyCyc</v>
      </c>
      <c r="C270">
        <f t="shared" ca="1" si="102"/>
        <v>29</v>
      </c>
      <c r="D270">
        <f t="shared" si="99"/>
        <v>9</v>
      </c>
      <c r="E270">
        <f t="shared" ca="1" si="100"/>
        <v>29</v>
      </c>
      <c r="F270" t="str">
        <f t="shared" ca="1" si="117"/>
        <v>it</v>
      </c>
      <c r="G270" t="s">
        <v>412</v>
      </c>
      <c r="H270" t="s">
        <v>415</v>
      </c>
      <c r="I270">
        <v>1</v>
      </c>
      <c r="J270" t="str">
        <f t="shared" si="118"/>
        <v/>
      </c>
      <c r="K270" t="str">
        <f t="shared" ca="1" si="119"/>
        <v/>
      </c>
      <c r="O270">
        <v>241</v>
      </c>
      <c r="P270">
        <f t="shared" si="103"/>
        <v>241</v>
      </c>
      <c r="Q270" t="str">
        <f t="shared" ca="1" si="105"/>
        <v>it</v>
      </c>
      <c r="R270" t="str">
        <f t="shared" si="106"/>
        <v>Equip000001</v>
      </c>
      <c r="S270">
        <f t="shared" si="107"/>
        <v>1</v>
      </c>
      <c r="T270" t="str">
        <f t="shared" ca="1" si="108"/>
        <v/>
      </c>
      <c r="U270" t="str">
        <f t="shared" si="109"/>
        <v/>
      </c>
      <c r="V270" t="str">
        <f t="shared" si="110"/>
        <v/>
      </c>
      <c r="W27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</v>
      </c>
      <c r="X270" t="str">
        <f t="shared" ca="1" si="104"/>
        <v>{"num":9,"diff":29,"tp1":"it","vl1":"Equip000001","cn1":1,"key":241}</v>
      </c>
      <c r="Y270">
        <f t="shared" ca="1" si="112"/>
        <v>68</v>
      </c>
      <c r="Z270">
        <f t="shared" ca="1" si="113"/>
        <v>22164</v>
      </c>
      <c r="AA270">
        <f t="shared" ca="1" si="114"/>
        <v>0</v>
      </c>
      <c r="AB27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</v>
      </c>
      <c r="AC270">
        <f t="shared" ca="1" si="116"/>
        <v>0</v>
      </c>
    </row>
    <row r="271" spans="1:29">
      <c r="A271">
        <f t="shared" si="101"/>
        <v>9</v>
      </c>
      <c r="B271" t="str">
        <f>VLOOKUP(A271,BossBattleTable!$A:$C,MATCH(BossBattleTable!$C$1,BossBattleTable!$A$1:$C$1,0),0)</f>
        <v>LowPolyCyc</v>
      </c>
      <c r="C271">
        <f t="shared" ca="1" si="102"/>
        <v>30</v>
      </c>
      <c r="D271">
        <f t="shared" si="99"/>
        <v>9</v>
      </c>
      <c r="E271">
        <f t="shared" ca="1" si="100"/>
        <v>30</v>
      </c>
      <c r="F271" t="str">
        <f t="shared" ca="1" si="117"/>
        <v>cu</v>
      </c>
      <c r="G271" t="s">
        <v>402</v>
      </c>
      <c r="H271" t="s">
        <v>108</v>
      </c>
      <c r="I271">
        <v>5</v>
      </c>
      <c r="J271" t="str">
        <f t="shared" si="118"/>
        <v/>
      </c>
      <c r="K271" t="str">
        <f t="shared" ca="1" si="119"/>
        <v/>
      </c>
      <c r="O271">
        <v>340</v>
      </c>
      <c r="P271">
        <f t="shared" si="103"/>
        <v>340</v>
      </c>
      <c r="Q271" t="str">
        <f t="shared" ca="1" si="105"/>
        <v>cu</v>
      </c>
      <c r="R271" t="str">
        <f t="shared" si="106"/>
        <v>DI</v>
      </c>
      <c r="S271">
        <f t="shared" si="107"/>
        <v>5</v>
      </c>
      <c r="T271" t="str">
        <f t="shared" ca="1" si="108"/>
        <v/>
      </c>
      <c r="U271" t="str">
        <f t="shared" si="109"/>
        <v/>
      </c>
      <c r="V271" t="str">
        <f t="shared" si="110"/>
        <v/>
      </c>
      <c r="W27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</v>
      </c>
      <c r="X271" t="str">
        <f t="shared" ca="1" si="104"/>
        <v>{"num":9,"diff":30,"tp1":"cu","vl1":"DI","cn1":5,"key":340}</v>
      </c>
      <c r="Y271">
        <f t="shared" ca="1" si="112"/>
        <v>59</v>
      </c>
      <c r="Z271">
        <f t="shared" ca="1" si="113"/>
        <v>22224</v>
      </c>
      <c r="AA271">
        <f t="shared" ca="1" si="114"/>
        <v>0</v>
      </c>
      <c r="AB27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</v>
      </c>
      <c r="AC271">
        <f t="shared" ca="1" si="116"/>
        <v>0</v>
      </c>
    </row>
    <row r="272" spans="1:29">
      <c r="A272">
        <f t="shared" si="101"/>
        <v>10</v>
      </c>
      <c r="B272" t="str">
        <f>VLOOKUP(A272,BossBattleTable!$A:$C,MATCH(BossBattleTable!$C$1,BossBattleTable!$A$1:$C$1,0),0)</f>
        <v>Zippermouth_Green</v>
      </c>
      <c r="C272">
        <f t="shared" ca="1" si="102"/>
        <v>1</v>
      </c>
      <c r="D272">
        <f t="shared" si="99"/>
        <v>10</v>
      </c>
      <c r="E272">
        <f t="shared" ca="1" si="100"/>
        <v>1</v>
      </c>
      <c r="F272" t="str">
        <f t="shared" ca="1" si="117"/>
        <v>it</v>
      </c>
      <c r="G272" t="s">
        <v>412</v>
      </c>
      <c r="H272" t="s">
        <v>416</v>
      </c>
      <c r="I272">
        <v>1</v>
      </c>
      <c r="J272" t="str">
        <f t="shared" si="118"/>
        <v/>
      </c>
      <c r="K272" t="str">
        <f t="shared" ca="1" si="119"/>
        <v>it</v>
      </c>
      <c r="L272" t="s">
        <v>412</v>
      </c>
      <c r="M272" t="s">
        <v>417</v>
      </c>
      <c r="N272">
        <v>1</v>
      </c>
      <c r="O272">
        <v>447</v>
      </c>
      <c r="P272">
        <f t="shared" si="103"/>
        <v>447</v>
      </c>
      <c r="Q272" t="str">
        <f t="shared" ca="1" si="105"/>
        <v>it</v>
      </c>
      <c r="R272" t="str">
        <f t="shared" si="106"/>
        <v>Equip001001</v>
      </c>
      <c r="S272">
        <f t="shared" si="107"/>
        <v>1</v>
      </c>
      <c r="T272" t="str">
        <f t="shared" ca="1" si="108"/>
        <v>it</v>
      </c>
      <c r="U272" t="str">
        <f t="shared" si="109"/>
        <v>Equip002001</v>
      </c>
      <c r="V272">
        <f t="shared" si="110"/>
        <v>1</v>
      </c>
      <c r="W27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</v>
      </c>
      <c r="X272" t="str">
        <f t="shared" ca="1" si="104"/>
        <v>{"num":10,"diff":1,"tp1":"it","vl1":"Equip001001","cn1":1,"tp2":"it","vl2":"Equip002001","cn2":1,"key":447}</v>
      </c>
      <c r="Y272">
        <f t="shared" ca="1" si="112"/>
        <v>107</v>
      </c>
      <c r="Z272">
        <f t="shared" ca="1" si="113"/>
        <v>22332</v>
      </c>
      <c r="AA272">
        <f t="shared" ca="1" si="114"/>
        <v>0</v>
      </c>
      <c r="AB27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</v>
      </c>
      <c r="AC272">
        <f t="shared" ca="1" si="116"/>
        <v>0</v>
      </c>
    </row>
    <row r="273" spans="1:29">
      <c r="A273">
        <f t="shared" si="101"/>
        <v>10</v>
      </c>
      <c r="B273" t="str">
        <f>VLOOKUP(A273,BossBattleTable!$A:$C,MATCH(BossBattleTable!$C$1,BossBattleTable!$A$1:$C$1,0),0)</f>
        <v>Zippermouth_Green</v>
      </c>
      <c r="C273">
        <f t="shared" ca="1" si="102"/>
        <v>2</v>
      </c>
      <c r="D273">
        <f t="shared" si="99"/>
        <v>10</v>
      </c>
      <c r="E273">
        <f t="shared" ca="1" si="100"/>
        <v>2</v>
      </c>
      <c r="F273" t="str">
        <f t="shared" ca="1" si="117"/>
        <v>cu</v>
      </c>
      <c r="G273" t="s">
        <v>402</v>
      </c>
      <c r="H273" t="s">
        <v>191</v>
      </c>
      <c r="I273">
        <v>30</v>
      </c>
      <c r="J273" t="str">
        <f t="shared" si="118"/>
        <v>에너지너무많음</v>
      </c>
      <c r="K273" t="str">
        <f t="shared" ca="1" si="119"/>
        <v>cu</v>
      </c>
      <c r="L273" t="s">
        <v>402</v>
      </c>
      <c r="M273" t="s">
        <v>375</v>
      </c>
      <c r="N273">
        <v>5000</v>
      </c>
      <c r="O273">
        <v>450</v>
      </c>
      <c r="P273">
        <f t="shared" si="103"/>
        <v>450</v>
      </c>
      <c r="Q273" t="str">
        <f t="shared" ca="1" si="105"/>
        <v>cu</v>
      </c>
      <c r="R273" t="str">
        <f t="shared" si="106"/>
        <v>EN</v>
      </c>
      <c r="S273">
        <f t="shared" si="107"/>
        <v>30</v>
      </c>
      <c r="T273" t="str">
        <f t="shared" ca="1" si="108"/>
        <v>cu</v>
      </c>
      <c r="U273" t="str">
        <f t="shared" si="109"/>
        <v>GO</v>
      </c>
      <c r="V273">
        <f t="shared" si="110"/>
        <v>5000</v>
      </c>
      <c r="W27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</v>
      </c>
      <c r="X273" t="str">
        <f t="shared" ca="1" si="104"/>
        <v>{"num":10,"diff":2,"tp1":"cu","vl1":"EN","cn1":30,"tp2":"cu","vl2":"GO","cn2":5000,"key":450}</v>
      </c>
      <c r="Y273">
        <f t="shared" ca="1" si="112"/>
        <v>93</v>
      </c>
      <c r="Z273">
        <f t="shared" ca="1" si="113"/>
        <v>22426</v>
      </c>
      <c r="AA273">
        <f t="shared" ca="1" si="114"/>
        <v>0</v>
      </c>
      <c r="AB27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</v>
      </c>
      <c r="AC273">
        <f t="shared" ca="1" si="116"/>
        <v>0</v>
      </c>
    </row>
    <row r="274" spans="1:29">
      <c r="A274">
        <f t="shared" si="101"/>
        <v>10</v>
      </c>
      <c r="B274" t="str">
        <f>VLOOKUP(A274,BossBattleTable!$A:$C,MATCH(BossBattleTable!$C$1,BossBattleTable!$A$1:$C$1,0),0)</f>
        <v>Zippermouth_Green</v>
      </c>
      <c r="C274">
        <f t="shared" ca="1" si="102"/>
        <v>3</v>
      </c>
      <c r="D274">
        <f t="shared" si="99"/>
        <v>10</v>
      </c>
      <c r="E274">
        <f t="shared" ca="1" si="100"/>
        <v>3</v>
      </c>
      <c r="F274" t="str">
        <f t="shared" ca="1" si="117"/>
        <v>it</v>
      </c>
      <c r="G274" t="s">
        <v>412</v>
      </c>
      <c r="H274" t="s">
        <v>415</v>
      </c>
      <c r="I274">
        <v>1</v>
      </c>
      <c r="J274" t="str">
        <f t="shared" si="118"/>
        <v/>
      </c>
      <c r="K274" t="str">
        <f t="shared" ca="1" si="119"/>
        <v/>
      </c>
      <c r="O274">
        <v>433</v>
      </c>
      <c r="P274">
        <f t="shared" si="103"/>
        <v>433</v>
      </c>
      <c r="Q274" t="str">
        <f t="shared" ca="1" si="105"/>
        <v>it</v>
      </c>
      <c r="R274" t="str">
        <f t="shared" si="106"/>
        <v>Equip000001</v>
      </c>
      <c r="S274">
        <f t="shared" si="107"/>
        <v>1</v>
      </c>
      <c r="T274" t="str">
        <f t="shared" ca="1" si="108"/>
        <v/>
      </c>
      <c r="U274" t="str">
        <f t="shared" si="109"/>
        <v/>
      </c>
      <c r="V274" t="str">
        <f t="shared" si="110"/>
        <v/>
      </c>
      <c r="W27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</v>
      </c>
      <c r="X274" t="str">
        <f t="shared" ca="1" si="104"/>
        <v>{"num":10,"diff":3,"tp1":"it","vl1":"Equip000001","cn1":1,"key":433}</v>
      </c>
      <c r="Y274">
        <f t="shared" ca="1" si="112"/>
        <v>68</v>
      </c>
      <c r="Z274">
        <f t="shared" ca="1" si="113"/>
        <v>22495</v>
      </c>
      <c r="AA274">
        <f t="shared" ca="1" si="114"/>
        <v>0</v>
      </c>
      <c r="AB27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</v>
      </c>
      <c r="AC274">
        <f t="shared" ca="1" si="116"/>
        <v>0</v>
      </c>
    </row>
    <row r="275" spans="1:29">
      <c r="A275">
        <f t="shared" si="101"/>
        <v>10</v>
      </c>
      <c r="B275" t="str">
        <f>VLOOKUP(A275,BossBattleTable!$A:$C,MATCH(BossBattleTable!$C$1,BossBattleTable!$A$1:$C$1,0),0)</f>
        <v>Zippermouth_Green</v>
      </c>
      <c r="C275">
        <f t="shared" ca="1" si="102"/>
        <v>4</v>
      </c>
      <c r="D275">
        <f t="shared" si="99"/>
        <v>10</v>
      </c>
      <c r="E275">
        <f t="shared" ca="1" si="100"/>
        <v>4</v>
      </c>
      <c r="F275" t="str">
        <f t="shared" ca="1" si="117"/>
        <v>cu</v>
      </c>
      <c r="G275" t="s">
        <v>402</v>
      </c>
      <c r="H275" t="s">
        <v>108</v>
      </c>
      <c r="I275">
        <v>5</v>
      </c>
      <c r="J275" t="str">
        <f t="shared" si="118"/>
        <v/>
      </c>
      <c r="K275" t="str">
        <f t="shared" ca="1" si="119"/>
        <v/>
      </c>
      <c r="O275">
        <v>788</v>
      </c>
      <c r="P275">
        <f t="shared" si="103"/>
        <v>788</v>
      </c>
      <c r="Q275" t="str">
        <f t="shared" ca="1" si="105"/>
        <v>cu</v>
      </c>
      <c r="R275" t="str">
        <f t="shared" si="106"/>
        <v>DI</v>
      </c>
      <c r="S275">
        <f t="shared" si="107"/>
        <v>5</v>
      </c>
      <c r="T275" t="str">
        <f t="shared" ca="1" si="108"/>
        <v/>
      </c>
      <c r="U275" t="str">
        <f t="shared" si="109"/>
        <v/>
      </c>
      <c r="V275" t="str">
        <f t="shared" si="110"/>
        <v/>
      </c>
      <c r="W27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</v>
      </c>
      <c r="X275" t="str">
        <f t="shared" ca="1" si="104"/>
        <v>{"num":10,"diff":4,"tp1":"cu","vl1":"DI","cn1":5,"key":788}</v>
      </c>
      <c r="Y275">
        <f t="shared" ca="1" si="112"/>
        <v>59</v>
      </c>
      <c r="Z275">
        <f t="shared" ca="1" si="113"/>
        <v>22555</v>
      </c>
      <c r="AA275">
        <f t="shared" ca="1" si="114"/>
        <v>0</v>
      </c>
      <c r="AB27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</v>
      </c>
      <c r="AC275">
        <f t="shared" ca="1" si="116"/>
        <v>0</v>
      </c>
    </row>
    <row r="276" spans="1:29">
      <c r="A276">
        <f t="shared" si="101"/>
        <v>10</v>
      </c>
      <c r="B276" t="str">
        <f>VLOOKUP(A276,BossBattleTable!$A:$C,MATCH(BossBattleTable!$C$1,BossBattleTable!$A$1:$C$1,0),0)</f>
        <v>Zippermouth_Green</v>
      </c>
      <c r="C276">
        <f t="shared" ca="1" si="102"/>
        <v>5</v>
      </c>
      <c r="D276">
        <f t="shared" si="99"/>
        <v>10</v>
      </c>
      <c r="E276">
        <f t="shared" ca="1" si="100"/>
        <v>5</v>
      </c>
      <c r="F276" t="str">
        <f t="shared" ca="1" si="117"/>
        <v>it</v>
      </c>
      <c r="G276" t="s">
        <v>412</v>
      </c>
      <c r="H276" t="s">
        <v>416</v>
      </c>
      <c r="I276">
        <v>1</v>
      </c>
      <c r="J276" t="str">
        <f t="shared" si="118"/>
        <v/>
      </c>
      <c r="K276" t="str">
        <f t="shared" ca="1" si="119"/>
        <v>it</v>
      </c>
      <c r="L276" t="s">
        <v>412</v>
      </c>
      <c r="M276" t="s">
        <v>417</v>
      </c>
      <c r="N276">
        <v>1</v>
      </c>
      <c r="O276">
        <v>317</v>
      </c>
      <c r="P276">
        <f t="shared" si="103"/>
        <v>317</v>
      </c>
      <c r="Q276" t="str">
        <f t="shared" ca="1" si="105"/>
        <v>it</v>
      </c>
      <c r="R276" t="str">
        <f t="shared" si="106"/>
        <v>Equip001001</v>
      </c>
      <c r="S276">
        <f t="shared" si="107"/>
        <v>1</v>
      </c>
      <c r="T276" t="str">
        <f t="shared" ca="1" si="108"/>
        <v>it</v>
      </c>
      <c r="U276" t="str">
        <f t="shared" si="109"/>
        <v>Equip002001</v>
      </c>
      <c r="V276">
        <f t="shared" si="110"/>
        <v>1</v>
      </c>
      <c r="W27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</v>
      </c>
      <c r="X276" t="str">
        <f t="shared" ca="1" si="104"/>
        <v>{"num":10,"diff":5,"tp1":"it","vl1":"Equip001001","cn1":1,"tp2":"it","vl2":"Equip002001","cn2":1,"key":317}</v>
      </c>
      <c r="Y276">
        <f t="shared" ca="1" si="112"/>
        <v>107</v>
      </c>
      <c r="Z276">
        <f t="shared" ca="1" si="113"/>
        <v>22663</v>
      </c>
      <c r="AA276">
        <f t="shared" ca="1" si="114"/>
        <v>0</v>
      </c>
      <c r="AB27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</v>
      </c>
      <c r="AC276">
        <f t="shared" ca="1" si="116"/>
        <v>0</v>
      </c>
    </row>
    <row r="277" spans="1:29">
      <c r="A277">
        <f t="shared" si="101"/>
        <v>10</v>
      </c>
      <c r="B277" t="str">
        <f>VLOOKUP(A277,BossBattleTable!$A:$C,MATCH(BossBattleTable!$C$1,BossBattleTable!$A$1:$C$1,0),0)</f>
        <v>Zippermouth_Green</v>
      </c>
      <c r="C277">
        <f t="shared" ca="1" si="102"/>
        <v>6</v>
      </c>
      <c r="D277">
        <f t="shared" si="99"/>
        <v>10</v>
      </c>
      <c r="E277">
        <f t="shared" ca="1" si="100"/>
        <v>6</v>
      </c>
      <c r="F277" t="str">
        <f t="shared" ca="1" si="117"/>
        <v>cu</v>
      </c>
      <c r="G277" t="s">
        <v>402</v>
      </c>
      <c r="H277" t="s">
        <v>191</v>
      </c>
      <c r="I277">
        <v>30</v>
      </c>
      <c r="J277" t="str">
        <f t="shared" si="118"/>
        <v>에너지너무많음</v>
      </c>
      <c r="K277" t="str">
        <f t="shared" ca="1" si="119"/>
        <v>cu</v>
      </c>
      <c r="L277" t="s">
        <v>402</v>
      </c>
      <c r="M277" t="s">
        <v>375</v>
      </c>
      <c r="N277">
        <v>5000</v>
      </c>
      <c r="O277">
        <v>900</v>
      </c>
      <c r="P277">
        <f t="shared" si="103"/>
        <v>900</v>
      </c>
      <c r="Q277" t="str">
        <f t="shared" ca="1" si="105"/>
        <v>cu</v>
      </c>
      <c r="R277" t="str">
        <f t="shared" si="106"/>
        <v>EN</v>
      </c>
      <c r="S277">
        <f t="shared" si="107"/>
        <v>30</v>
      </c>
      <c r="T277" t="str">
        <f t="shared" ca="1" si="108"/>
        <v>cu</v>
      </c>
      <c r="U277" t="str">
        <f t="shared" si="109"/>
        <v>GO</v>
      </c>
      <c r="V277">
        <f t="shared" si="110"/>
        <v>5000</v>
      </c>
      <c r="W27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</v>
      </c>
      <c r="X277" t="str">
        <f t="shared" ca="1" si="104"/>
        <v>{"num":10,"diff":6,"tp1":"cu","vl1":"EN","cn1":30,"tp2":"cu","vl2":"GO","cn2":5000,"key":900}</v>
      </c>
      <c r="Y277">
        <f t="shared" ca="1" si="112"/>
        <v>93</v>
      </c>
      <c r="Z277">
        <f t="shared" ca="1" si="113"/>
        <v>22757</v>
      </c>
      <c r="AA277">
        <f t="shared" ca="1" si="114"/>
        <v>0</v>
      </c>
      <c r="AB27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</v>
      </c>
      <c r="AC277">
        <f t="shared" ca="1" si="116"/>
        <v>0</v>
      </c>
    </row>
    <row r="278" spans="1:29">
      <c r="A278">
        <f t="shared" si="101"/>
        <v>10</v>
      </c>
      <c r="B278" t="str">
        <f>VLOOKUP(A278,BossBattleTable!$A:$C,MATCH(BossBattleTable!$C$1,BossBattleTable!$A$1:$C$1,0),0)</f>
        <v>Zippermouth_Green</v>
      </c>
      <c r="C278">
        <f t="shared" ca="1" si="102"/>
        <v>7</v>
      </c>
      <c r="D278">
        <f t="shared" si="99"/>
        <v>10</v>
      </c>
      <c r="E278">
        <f t="shared" ca="1" si="100"/>
        <v>7</v>
      </c>
      <c r="F278" t="str">
        <f t="shared" ca="1" si="117"/>
        <v>it</v>
      </c>
      <c r="G278" t="s">
        <v>412</v>
      </c>
      <c r="H278" t="s">
        <v>415</v>
      </c>
      <c r="I278">
        <v>1</v>
      </c>
      <c r="J278" t="str">
        <f t="shared" si="118"/>
        <v/>
      </c>
      <c r="K278" t="str">
        <f t="shared" ca="1" si="119"/>
        <v/>
      </c>
      <c r="O278">
        <v>963</v>
      </c>
      <c r="P278">
        <f t="shared" si="103"/>
        <v>963</v>
      </c>
      <c r="Q278" t="str">
        <f t="shared" ca="1" si="105"/>
        <v>it</v>
      </c>
      <c r="R278" t="str">
        <f t="shared" si="106"/>
        <v>Equip000001</v>
      </c>
      <c r="S278">
        <f t="shared" si="107"/>
        <v>1</v>
      </c>
      <c r="T278" t="str">
        <f t="shared" ca="1" si="108"/>
        <v/>
      </c>
      <c r="U278" t="str">
        <f t="shared" si="109"/>
        <v/>
      </c>
      <c r="V278" t="str">
        <f t="shared" si="110"/>
        <v/>
      </c>
      <c r="W27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</v>
      </c>
      <c r="X278" t="str">
        <f t="shared" ca="1" si="104"/>
        <v>{"num":10,"diff":7,"tp1":"it","vl1":"Equip000001","cn1":1,"key":963}</v>
      </c>
      <c r="Y278">
        <f t="shared" ca="1" si="112"/>
        <v>68</v>
      </c>
      <c r="Z278">
        <f t="shared" ca="1" si="113"/>
        <v>22826</v>
      </c>
      <c r="AA278">
        <f t="shared" ca="1" si="114"/>
        <v>0</v>
      </c>
      <c r="AB27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</v>
      </c>
      <c r="AC278">
        <f t="shared" ca="1" si="116"/>
        <v>0</v>
      </c>
    </row>
    <row r="279" spans="1:29">
      <c r="A279">
        <f t="shared" si="101"/>
        <v>10</v>
      </c>
      <c r="B279" t="str">
        <f>VLOOKUP(A279,BossBattleTable!$A:$C,MATCH(BossBattleTable!$C$1,BossBattleTable!$A$1:$C$1,0),0)</f>
        <v>Zippermouth_Green</v>
      </c>
      <c r="C279">
        <f t="shared" ca="1" si="102"/>
        <v>8</v>
      </c>
      <c r="D279">
        <f t="shared" si="99"/>
        <v>10</v>
      </c>
      <c r="E279">
        <f t="shared" ca="1" si="100"/>
        <v>8</v>
      </c>
      <c r="F279" t="str">
        <f t="shared" ca="1" si="117"/>
        <v>cu</v>
      </c>
      <c r="G279" t="s">
        <v>402</v>
      </c>
      <c r="H279" t="s">
        <v>108</v>
      </c>
      <c r="I279">
        <v>5</v>
      </c>
      <c r="J279" t="str">
        <f t="shared" si="118"/>
        <v/>
      </c>
      <c r="K279" t="str">
        <f t="shared" ca="1" si="119"/>
        <v/>
      </c>
      <c r="O279">
        <v>892</v>
      </c>
      <c r="P279">
        <f t="shared" si="103"/>
        <v>892</v>
      </c>
      <c r="Q279" t="str">
        <f t="shared" ca="1" si="105"/>
        <v>cu</v>
      </c>
      <c r="R279" t="str">
        <f t="shared" si="106"/>
        <v>DI</v>
      </c>
      <c r="S279">
        <f t="shared" si="107"/>
        <v>5</v>
      </c>
      <c r="T279" t="str">
        <f t="shared" ca="1" si="108"/>
        <v/>
      </c>
      <c r="U279" t="str">
        <f t="shared" si="109"/>
        <v/>
      </c>
      <c r="V279" t="str">
        <f t="shared" si="110"/>
        <v/>
      </c>
      <c r="W27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</v>
      </c>
      <c r="X279" t="str">
        <f t="shared" ca="1" si="104"/>
        <v>{"num":10,"diff":8,"tp1":"cu","vl1":"DI","cn1":5,"key":892}</v>
      </c>
      <c r="Y279">
        <f t="shared" ca="1" si="112"/>
        <v>59</v>
      </c>
      <c r="Z279">
        <f t="shared" ca="1" si="113"/>
        <v>22886</v>
      </c>
      <c r="AA279">
        <f t="shared" ca="1" si="114"/>
        <v>0</v>
      </c>
      <c r="AB27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</v>
      </c>
      <c r="AC279">
        <f t="shared" ca="1" si="116"/>
        <v>0</v>
      </c>
    </row>
    <row r="280" spans="1:29">
      <c r="A280">
        <f t="shared" si="101"/>
        <v>10</v>
      </c>
      <c r="B280" t="str">
        <f>VLOOKUP(A280,BossBattleTable!$A:$C,MATCH(BossBattleTable!$C$1,BossBattleTable!$A$1:$C$1,0),0)</f>
        <v>Zippermouth_Green</v>
      </c>
      <c r="C280">
        <f t="shared" ca="1" si="102"/>
        <v>9</v>
      </c>
      <c r="D280">
        <f t="shared" si="99"/>
        <v>10</v>
      </c>
      <c r="E280">
        <f t="shared" ca="1" si="100"/>
        <v>9</v>
      </c>
      <c r="F280" t="str">
        <f t="shared" ca="1" si="117"/>
        <v>it</v>
      </c>
      <c r="G280" t="s">
        <v>412</v>
      </c>
      <c r="H280" t="s">
        <v>416</v>
      </c>
      <c r="I280">
        <v>1</v>
      </c>
      <c r="J280" t="str">
        <f t="shared" si="118"/>
        <v/>
      </c>
      <c r="K280" t="str">
        <f t="shared" ca="1" si="119"/>
        <v>it</v>
      </c>
      <c r="L280" t="s">
        <v>412</v>
      </c>
      <c r="M280" t="s">
        <v>417</v>
      </c>
      <c r="N280">
        <v>1</v>
      </c>
      <c r="O280">
        <v>357</v>
      </c>
      <c r="P280">
        <f t="shared" si="103"/>
        <v>357</v>
      </c>
      <c r="Q280" t="str">
        <f t="shared" ca="1" si="105"/>
        <v>it</v>
      </c>
      <c r="R280" t="str">
        <f t="shared" si="106"/>
        <v>Equip001001</v>
      </c>
      <c r="S280">
        <f t="shared" si="107"/>
        <v>1</v>
      </c>
      <c r="T280" t="str">
        <f t="shared" ca="1" si="108"/>
        <v>it</v>
      </c>
      <c r="U280" t="str">
        <f t="shared" si="109"/>
        <v>Equip002001</v>
      </c>
      <c r="V280">
        <f t="shared" si="110"/>
        <v>1</v>
      </c>
      <c r="W28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</v>
      </c>
      <c r="X280" t="str">
        <f t="shared" ca="1" si="104"/>
        <v>{"num":10,"diff":9,"tp1":"it","vl1":"Equip001001","cn1":1,"tp2":"it","vl2":"Equip002001","cn2":1,"key":357}</v>
      </c>
      <c r="Y280">
        <f t="shared" ca="1" si="112"/>
        <v>107</v>
      </c>
      <c r="Z280">
        <f t="shared" ca="1" si="113"/>
        <v>22994</v>
      </c>
      <c r="AA280">
        <f t="shared" ca="1" si="114"/>
        <v>0</v>
      </c>
      <c r="AB28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</v>
      </c>
      <c r="AC280">
        <f t="shared" ca="1" si="116"/>
        <v>0</v>
      </c>
    </row>
    <row r="281" spans="1:29">
      <c r="A281">
        <f t="shared" si="101"/>
        <v>10</v>
      </c>
      <c r="B281" t="str">
        <f>VLOOKUP(A281,BossBattleTable!$A:$C,MATCH(BossBattleTable!$C$1,BossBattleTable!$A$1:$C$1,0),0)</f>
        <v>Zippermouth_Green</v>
      </c>
      <c r="C281">
        <f t="shared" ca="1" si="102"/>
        <v>10</v>
      </c>
      <c r="D281">
        <f t="shared" si="99"/>
        <v>10</v>
      </c>
      <c r="E281">
        <f t="shared" ca="1" si="100"/>
        <v>10</v>
      </c>
      <c r="F281" t="str">
        <f t="shared" ca="1" si="117"/>
        <v>cu</v>
      </c>
      <c r="G281" t="s">
        <v>402</v>
      </c>
      <c r="H281" t="s">
        <v>191</v>
      </c>
      <c r="I281">
        <v>30</v>
      </c>
      <c r="J281" t="str">
        <f t="shared" si="118"/>
        <v>에너지너무많음</v>
      </c>
      <c r="K281" t="str">
        <f t="shared" ca="1" si="119"/>
        <v>cu</v>
      </c>
      <c r="L281" t="s">
        <v>402</v>
      </c>
      <c r="M281" t="s">
        <v>375</v>
      </c>
      <c r="N281">
        <v>5000</v>
      </c>
      <c r="O281">
        <v>157</v>
      </c>
      <c r="P281">
        <f t="shared" si="103"/>
        <v>157</v>
      </c>
      <c r="Q281" t="str">
        <f t="shared" ca="1" si="105"/>
        <v>cu</v>
      </c>
      <c r="R281" t="str">
        <f t="shared" si="106"/>
        <v>EN</v>
      </c>
      <c r="S281">
        <f t="shared" si="107"/>
        <v>30</v>
      </c>
      <c r="T281" t="str">
        <f t="shared" ca="1" si="108"/>
        <v>cu</v>
      </c>
      <c r="U281" t="str">
        <f t="shared" si="109"/>
        <v>GO</v>
      </c>
      <c r="V281">
        <f t="shared" si="110"/>
        <v>5000</v>
      </c>
      <c r="W28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</v>
      </c>
      <c r="X281" t="str">
        <f t="shared" ca="1" si="104"/>
        <v>{"num":10,"diff":10,"tp1":"cu","vl1":"EN","cn1":30,"tp2":"cu","vl2":"GO","cn2":5000,"key":157}</v>
      </c>
      <c r="Y281">
        <f t="shared" ca="1" si="112"/>
        <v>94</v>
      </c>
      <c r="Z281">
        <f t="shared" ca="1" si="113"/>
        <v>23089</v>
      </c>
      <c r="AA281">
        <f t="shared" ca="1" si="114"/>
        <v>0</v>
      </c>
      <c r="AB28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</v>
      </c>
      <c r="AC281">
        <f t="shared" ca="1" si="116"/>
        <v>0</v>
      </c>
    </row>
    <row r="282" spans="1:29">
      <c r="A282">
        <f t="shared" si="101"/>
        <v>10</v>
      </c>
      <c r="B282" t="str">
        <f>VLOOKUP(A282,BossBattleTable!$A:$C,MATCH(BossBattleTable!$C$1,BossBattleTable!$A$1:$C$1,0),0)</f>
        <v>Zippermouth_Green</v>
      </c>
      <c r="C282">
        <f t="shared" ca="1" si="102"/>
        <v>11</v>
      </c>
      <c r="D282">
        <f t="shared" si="99"/>
        <v>10</v>
      </c>
      <c r="E282">
        <f t="shared" ca="1" si="100"/>
        <v>11</v>
      </c>
      <c r="F282" t="str">
        <f t="shared" ca="1" si="117"/>
        <v>it</v>
      </c>
      <c r="G282" t="s">
        <v>412</v>
      </c>
      <c r="H282" t="s">
        <v>415</v>
      </c>
      <c r="I282">
        <v>1</v>
      </c>
      <c r="J282" t="str">
        <f t="shared" si="118"/>
        <v/>
      </c>
      <c r="K282" t="str">
        <f t="shared" ca="1" si="119"/>
        <v/>
      </c>
      <c r="O282">
        <v>484</v>
      </c>
      <c r="P282">
        <f t="shared" si="103"/>
        <v>484</v>
      </c>
      <c r="Q282" t="str">
        <f t="shared" ca="1" si="105"/>
        <v>it</v>
      </c>
      <c r="R282" t="str">
        <f t="shared" si="106"/>
        <v>Equip000001</v>
      </c>
      <c r="S282">
        <f t="shared" si="107"/>
        <v>1</v>
      </c>
      <c r="T282" t="str">
        <f t="shared" ca="1" si="108"/>
        <v/>
      </c>
      <c r="U282" t="str">
        <f t="shared" si="109"/>
        <v/>
      </c>
      <c r="V282" t="str">
        <f t="shared" si="110"/>
        <v/>
      </c>
      <c r="W28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</v>
      </c>
      <c r="X282" t="str">
        <f t="shared" ca="1" si="104"/>
        <v>{"num":10,"diff":11,"tp1":"it","vl1":"Equip000001","cn1":1,"key":484}</v>
      </c>
      <c r="Y282">
        <f t="shared" ca="1" si="112"/>
        <v>69</v>
      </c>
      <c r="Z282">
        <f t="shared" ca="1" si="113"/>
        <v>23159</v>
      </c>
      <c r="AA282">
        <f t="shared" ca="1" si="114"/>
        <v>0</v>
      </c>
      <c r="AB28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</v>
      </c>
      <c r="AC282">
        <f t="shared" ca="1" si="116"/>
        <v>0</v>
      </c>
    </row>
    <row r="283" spans="1:29">
      <c r="A283">
        <f t="shared" si="101"/>
        <v>10</v>
      </c>
      <c r="B283" t="str">
        <f>VLOOKUP(A283,BossBattleTable!$A:$C,MATCH(BossBattleTable!$C$1,BossBattleTable!$A$1:$C$1,0),0)</f>
        <v>Zippermouth_Green</v>
      </c>
      <c r="C283">
        <f t="shared" ca="1" si="102"/>
        <v>12</v>
      </c>
      <c r="D283">
        <f t="shared" si="99"/>
        <v>10</v>
      </c>
      <c r="E283">
        <f t="shared" ca="1" si="100"/>
        <v>12</v>
      </c>
      <c r="F283" t="str">
        <f t="shared" ca="1" si="117"/>
        <v>cu</v>
      </c>
      <c r="G283" t="s">
        <v>402</v>
      </c>
      <c r="H283" t="s">
        <v>108</v>
      </c>
      <c r="I283">
        <v>5</v>
      </c>
      <c r="J283" t="str">
        <f t="shared" si="118"/>
        <v/>
      </c>
      <c r="K283" t="str">
        <f t="shared" ca="1" si="119"/>
        <v/>
      </c>
      <c r="O283">
        <v>990</v>
      </c>
      <c r="P283">
        <f t="shared" si="103"/>
        <v>990</v>
      </c>
      <c r="Q283" t="str">
        <f t="shared" ca="1" si="105"/>
        <v>cu</v>
      </c>
      <c r="R283" t="str">
        <f t="shared" si="106"/>
        <v>DI</v>
      </c>
      <c r="S283">
        <f t="shared" si="107"/>
        <v>5</v>
      </c>
      <c r="T283" t="str">
        <f t="shared" ca="1" si="108"/>
        <v/>
      </c>
      <c r="U283" t="str">
        <f t="shared" si="109"/>
        <v/>
      </c>
      <c r="V283" t="str">
        <f t="shared" si="110"/>
        <v/>
      </c>
      <c r="W28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</v>
      </c>
      <c r="X283" t="str">
        <f t="shared" ca="1" si="104"/>
        <v>{"num":10,"diff":12,"tp1":"cu","vl1":"DI","cn1":5,"key":990}</v>
      </c>
      <c r="Y283">
        <f t="shared" ca="1" si="112"/>
        <v>60</v>
      </c>
      <c r="Z283">
        <f t="shared" ca="1" si="113"/>
        <v>23220</v>
      </c>
      <c r="AA283">
        <f t="shared" ca="1" si="114"/>
        <v>0</v>
      </c>
      <c r="AB28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</v>
      </c>
      <c r="AC283">
        <f t="shared" ca="1" si="116"/>
        <v>0</v>
      </c>
    </row>
    <row r="284" spans="1:29">
      <c r="A284">
        <f t="shared" si="101"/>
        <v>10</v>
      </c>
      <c r="B284" t="str">
        <f>VLOOKUP(A284,BossBattleTable!$A:$C,MATCH(BossBattleTable!$C$1,BossBattleTable!$A$1:$C$1,0),0)</f>
        <v>Zippermouth_Green</v>
      </c>
      <c r="C284">
        <f t="shared" ca="1" si="102"/>
        <v>13</v>
      </c>
      <c r="D284">
        <f t="shared" si="99"/>
        <v>10</v>
      </c>
      <c r="E284">
        <f t="shared" ca="1" si="100"/>
        <v>13</v>
      </c>
      <c r="F284" t="str">
        <f t="shared" ca="1" si="117"/>
        <v>it</v>
      </c>
      <c r="G284" t="s">
        <v>412</v>
      </c>
      <c r="H284" t="s">
        <v>416</v>
      </c>
      <c r="I284">
        <v>1</v>
      </c>
      <c r="J284" t="str">
        <f t="shared" si="118"/>
        <v/>
      </c>
      <c r="K284" t="str">
        <f t="shared" ca="1" si="119"/>
        <v>it</v>
      </c>
      <c r="L284" t="s">
        <v>412</v>
      </c>
      <c r="M284" t="s">
        <v>417</v>
      </c>
      <c r="N284">
        <v>1</v>
      </c>
      <c r="O284">
        <v>915</v>
      </c>
      <c r="P284">
        <f t="shared" si="103"/>
        <v>915</v>
      </c>
      <c r="Q284" t="str">
        <f t="shared" ca="1" si="105"/>
        <v>it</v>
      </c>
      <c r="R284" t="str">
        <f t="shared" si="106"/>
        <v>Equip001001</v>
      </c>
      <c r="S284">
        <f t="shared" si="107"/>
        <v>1</v>
      </c>
      <c r="T284" t="str">
        <f t="shared" ca="1" si="108"/>
        <v>it</v>
      </c>
      <c r="U284" t="str">
        <f t="shared" si="109"/>
        <v>Equip002001</v>
      </c>
      <c r="V284">
        <f t="shared" si="110"/>
        <v>1</v>
      </c>
      <c r="W28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</v>
      </c>
      <c r="X284" t="str">
        <f t="shared" ca="1" si="104"/>
        <v>{"num":10,"diff":13,"tp1":"it","vl1":"Equip001001","cn1":1,"tp2":"it","vl2":"Equip002001","cn2":1,"key":915}</v>
      </c>
      <c r="Y284">
        <f t="shared" ca="1" si="112"/>
        <v>108</v>
      </c>
      <c r="Z284">
        <f t="shared" ca="1" si="113"/>
        <v>23329</v>
      </c>
      <c r="AA284">
        <f t="shared" ca="1" si="114"/>
        <v>0</v>
      </c>
      <c r="AB28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</v>
      </c>
      <c r="AC284">
        <f t="shared" ca="1" si="116"/>
        <v>0</v>
      </c>
    </row>
    <row r="285" spans="1:29">
      <c r="A285">
        <f t="shared" si="101"/>
        <v>10</v>
      </c>
      <c r="B285" t="str">
        <f>VLOOKUP(A285,BossBattleTable!$A:$C,MATCH(BossBattleTable!$C$1,BossBattleTable!$A$1:$C$1,0),0)</f>
        <v>Zippermouth_Green</v>
      </c>
      <c r="C285">
        <f t="shared" ca="1" si="102"/>
        <v>14</v>
      </c>
      <c r="D285">
        <f t="shared" si="99"/>
        <v>10</v>
      </c>
      <c r="E285">
        <f t="shared" ca="1" si="100"/>
        <v>14</v>
      </c>
      <c r="F285" t="str">
        <f t="shared" ca="1" si="117"/>
        <v>cu</v>
      </c>
      <c r="G285" t="s">
        <v>402</v>
      </c>
      <c r="H285" t="s">
        <v>191</v>
      </c>
      <c r="I285">
        <v>30</v>
      </c>
      <c r="J285" t="str">
        <f t="shared" si="118"/>
        <v>에너지너무많음</v>
      </c>
      <c r="K285" t="str">
        <f t="shared" ca="1" si="119"/>
        <v>cu</v>
      </c>
      <c r="L285" t="s">
        <v>402</v>
      </c>
      <c r="M285" t="s">
        <v>375</v>
      </c>
      <c r="N285">
        <v>5000</v>
      </c>
      <c r="O285">
        <v>164</v>
      </c>
      <c r="P285">
        <f t="shared" si="103"/>
        <v>164</v>
      </c>
      <c r="Q285" t="str">
        <f t="shared" ca="1" si="105"/>
        <v>cu</v>
      </c>
      <c r="R285" t="str">
        <f t="shared" si="106"/>
        <v>EN</v>
      </c>
      <c r="S285">
        <f t="shared" si="107"/>
        <v>30</v>
      </c>
      <c r="T285" t="str">
        <f t="shared" ca="1" si="108"/>
        <v>cu</v>
      </c>
      <c r="U285" t="str">
        <f t="shared" si="109"/>
        <v>GO</v>
      </c>
      <c r="V285">
        <f t="shared" si="110"/>
        <v>5000</v>
      </c>
      <c r="W28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</v>
      </c>
      <c r="X285" t="str">
        <f t="shared" ca="1" si="104"/>
        <v>{"num":10,"diff":14,"tp1":"cu","vl1":"EN","cn1":30,"tp2":"cu","vl2":"GO","cn2":5000,"key":164}</v>
      </c>
      <c r="Y285">
        <f t="shared" ca="1" si="112"/>
        <v>94</v>
      </c>
      <c r="Z285">
        <f t="shared" ca="1" si="113"/>
        <v>23424</v>
      </c>
      <c r="AA285">
        <f t="shared" ca="1" si="114"/>
        <v>0</v>
      </c>
      <c r="AB28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</v>
      </c>
      <c r="AC285">
        <f t="shared" ca="1" si="116"/>
        <v>0</v>
      </c>
    </row>
    <row r="286" spans="1:29">
      <c r="A286">
        <f t="shared" si="101"/>
        <v>10</v>
      </c>
      <c r="B286" t="str">
        <f>VLOOKUP(A286,BossBattleTable!$A:$C,MATCH(BossBattleTable!$C$1,BossBattleTable!$A$1:$C$1,0),0)</f>
        <v>Zippermouth_Green</v>
      </c>
      <c r="C286">
        <f t="shared" ca="1" si="102"/>
        <v>15</v>
      </c>
      <c r="D286">
        <f t="shared" si="99"/>
        <v>10</v>
      </c>
      <c r="E286">
        <f t="shared" ca="1" si="100"/>
        <v>15</v>
      </c>
      <c r="F286" t="str">
        <f t="shared" ca="1" si="117"/>
        <v>it</v>
      </c>
      <c r="G286" t="s">
        <v>412</v>
      </c>
      <c r="H286" t="s">
        <v>415</v>
      </c>
      <c r="I286">
        <v>1</v>
      </c>
      <c r="J286" t="str">
        <f t="shared" si="118"/>
        <v/>
      </c>
      <c r="K286" t="str">
        <f t="shared" ca="1" si="119"/>
        <v/>
      </c>
      <c r="O286">
        <v>569</v>
      </c>
      <c r="P286">
        <f t="shared" si="103"/>
        <v>569</v>
      </c>
      <c r="Q286" t="str">
        <f t="shared" ca="1" si="105"/>
        <v>it</v>
      </c>
      <c r="R286" t="str">
        <f t="shared" si="106"/>
        <v>Equip000001</v>
      </c>
      <c r="S286">
        <f t="shared" si="107"/>
        <v>1</v>
      </c>
      <c r="T286" t="str">
        <f t="shared" ca="1" si="108"/>
        <v/>
      </c>
      <c r="U286" t="str">
        <f t="shared" si="109"/>
        <v/>
      </c>
      <c r="V286" t="str">
        <f t="shared" si="110"/>
        <v/>
      </c>
      <c r="W28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</v>
      </c>
      <c r="X286" t="str">
        <f t="shared" ca="1" si="104"/>
        <v>{"num":10,"diff":15,"tp1":"it","vl1":"Equip000001","cn1":1,"key":569}</v>
      </c>
      <c r="Y286">
        <f t="shared" ca="1" si="112"/>
        <v>69</v>
      </c>
      <c r="Z286">
        <f t="shared" ca="1" si="113"/>
        <v>23494</v>
      </c>
      <c r="AA286">
        <f t="shared" ca="1" si="114"/>
        <v>0</v>
      </c>
      <c r="AB28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</v>
      </c>
      <c r="AC286">
        <f t="shared" ca="1" si="116"/>
        <v>0</v>
      </c>
    </row>
    <row r="287" spans="1:29">
      <c r="A287">
        <f t="shared" si="101"/>
        <v>10</v>
      </c>
      <c r="B287" t="str">
        <f>VLOOKUP(A287,BossBattleTable!$A:$C,MATCH(BossBattleTable!$C$1,BossBattleTable!$A$1:$C$1,0),0)</f>
        <v>Zippermouth_Green</v>
      </c>
      <c r="C287">
        <f t="shared" ca="1" si="102"/>
        <v>16</v>
      </c>
      <c r="D287">
        <f t="shared" si="99"/>
        <v>10</v>
      </c>
      <c r="E287">
        <f t="shared" ca="1" si="100"/>
        <v>16</v>
      </c>
      <c r="F287" t="str">
        <f t="shared" ca="1" si="117"/>
        <v>cu</v>
      </c>
      <c r="G287" t="s">
        <v>402</v>
      </c>
      <c r="H287" t="s">
        <v>108</v>
      </c>
      <c r="I287">
        <v>5</v>
      </c>
      <c r="J287" t="str">
        <f t="shared" si="118"/>
        <v/>
      </c>
      <c r="K287" t="str">
        <f t="shared" ca="1" si="119"/>
        <v/>
      </c>
      <c r="O287">
        <v>258</v>
      </c>
      <c r="P287">
        <f t="shared" si="103"/>
        <v>258</v>
      </c>
      <c r="Q287" t="str">
        <f t="shared" ca="1" si="105"/>
        <v>cu</v>
      </c>
      <c r="R287" t="str">
        <f t="shared" si="106"/>
        <v>DI</v>
      </c>
      <c r="S287">
        <f t="shared" si="107"/>
        <v>5</v>
      </c>
      <c r="T287" t="str">
        <f t="shared" ca="1" si="108"/>
        <v/>
      </c>
      <c r="U287" t="str">
        <f t="shared" si="109"/>
        <v/>
      </c>
      <c r="V287" t="str">
        <f t="shared" si="110"/>
        <v/>
      </c>
      <c r="W28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</v>
      </c>
      <c r="X287" t="str">
        <f t="shared" ca="1" si="104"/>
        <v>{"num":10,"diff":16,"tp1":"cu","vl1":"DI","cn1":5,"key":258}</v>
      </c>
      <c r="Y287">
        <f t="shared" ca="1" si="112"/>
        <v>60</v>
      </c>
      <c r="Z287">
        <f t="shared" ca="1" si="113"/>
        <v>23555</v>
      </c>
      <c r="AA287">
        <f t="shared" ca="1" si="114"/>
        <v>0</v>
      </c>
      <c r="AB28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</v>
      </c>
      <c r="AC287">
        <f t="shared" ca="1" si="116"/>
        <v>0</v>
      </c>
    </row>
    <row r="288" spans="1:29">
      <c r="A288">
        <f t="shared" si="101"/>
        <v>10</v>
      </c>
      <c r="B288" t="str">
        <f>VLOOKUP(A288,BossBattleTable!$A:$C,MATCH(BossBattleTable!$C$1,BossBattleTable!$A$1:$C$1,0),0)</f>
        <v>Zippermouth_Green</v>
      </c>
      <c r="C288">
        <f t="shared" ca="1" si="102"/>
        <v>17</v>
      </c>
      <c r="D288">
        <f t="shared" ref="D288:D351" si="120">A288</f>
        <v>10</v>
      </c>
      <c r="E288">
        <f t="shared" ref="E288:E351" ca="1" si="121">C288</f>
        <v>17</v>
      </c>
      <c r="F288" t="str">
        <f t="shared" ca="1" si="117"/>
        <v>it</v>
      </c>
      <c r="G288" t="s">
        <v>412</v>
      </c>
      <c r="H288" t="s">
        <v>416</v>
      </c>
      <c r="I288">
        <v>1</v>
      </c>
      <c r="J288" t="str">
        <f t="shared" si="118"/>
        <v/>
      </c>
      <c r="K288" t="str">
        <f t="shared" ca="1" si="119"/>
        <v>it</v>
      </c>
      <c r="L288" t="s">
        <v>412</v>
      </c>
      <c r="M288" t="s">
        <v>417</v>
      </c>
      <c r="N288">
        <v>1</v>
      </c>
      <c r="O288">
        <v>677</v>
      </c>
      <c r="P288">
        <f t="shared" si="103"/>
        <v>677</v>
      </c>
      <c r="Q288" t="str">
        <f t="shared" ca="1" si="105"/>
        <v>it</v>
      </c>
      <c r="R288" t="str">
        <f t="shared" si="106"/>
        <v>Equip001001</v>
      </c>
      <c r="S288">
        <f t="shared" si="107"/>
        <v>1</v>
      </c>
      <c r="T288" t="str">
        <f t="shared" ca="1" si="108"/>
        <v>it</v>
      </c>
      <c r="U288" t="str">
        <f t="shared" si="109"/>
        <v>Equip002001</v>
      </c>
      <c r="V288">
        <f t="shared" si="110"/>
        <v>1</v>
      </c>
      <c r="W28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</v>
      </c>
      <c r="X288" t="str">
        <f t="shared" ca="1" si="104"/>
        <v>{"num":10,"diff":17,"tp1":"it","vl1":"Equip001001","cn1":1,"tp2":"it","vl2":"Equip002001","cn2":1,"key":677}</v>
      </c>
      <c r="Y288">
        <f t="shared" ca="1" si="112"/>
        <v>108</v>
      </c>
      <c r="Z288">
        <f t="shared" ca="1" si="113"/>
        <v>23664</v>
      </c>
      <c r="AA288">
        <f t="shared" ca="1" si="114"/>
        <v>0</v>
      </c>
      <c r="AB28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</v>
      </c>
      <c r="AC288">
        <f t="shared" ca="1" si="116"/>
        <v>0</v>
      </c>
    </row>
    <row r="289" spans="1:29">
      <c r="A289">
        <f t="shared" ref="A289:A352" si="122">A259+1</f>
        <v>10</v>
      </c>
      <c r="B289" t="str">
        <f>VLOOKUP(A289,BossBattleTable!$A:$C,MATCH(BossBattleTable!$C$1,BossBattleTable!$A$1:$C$1,0),0)</f>
        <v>Zippermouth_Green</v>
      </c>
      <c r="C289">
        <f t="shared" ca="1" si="102"/>
        <v>18</v>
      </c>
      <c r="D289">
        <f t="shared" si="120"/>
        <v>10</v>
      </c>
      <c r="E289">
        <f t="shared" ca="1" si="121"/>
        <v>18</v>
      </c>
      <c r="F289" t="str">
        <f t="shared" ca="1" si="117"/>
        <v>cu</v>
      </c>
      <c r="G289" t="s">
        <v>402</v>
      </c>
      <c r="H289" t="s">
        <v>191</v>
      </c>
      <c r="I289">
        <v>30</v>
      </c>
      <c r="J289" t="str">
        <f t="shared" si="118"/>
        <v>에너지너무많음</v>
      </c>
      <c r="K289" t="str">
        <f t="shared" ca="1" si="119"/>
        <v>cu</v>
      </c>
      <c r="L289" t="s">
        <v>402</v>
      </c>
      <c r="M289" t="s">
        <v>375</v>
      </c>
      <c r="N289">
        <v>5000</v>
      </c>
      <c r="O289">
        <v>500</v>
      </c>
      <c r="P289">
        <f t="shared" si="103"/>
        <v>500</v>
      </c>
      <c r="Q289" t="str">
        <f t="shared" ca="1" si="105"/>
        <v>cu</v>
      </c>
      <c r="R289" t="str">
        <f t="shared" si="106"/>
        <v>EN</v>
      </c>
      <c r="S289">
        <f t="shared" si="107"/>
        <v>30</v>
      </c>
      <c r="T289" t="str">
        <f t="shared" ca="1" si="108"/>
        <v>cu</v>
      </c>
      <c r="U289" t="str">
        <f t="shared" si="109"/>
        <v>GO</v>
      </c>
      <c r="V289">
        <f t="shared" si="110"/>
        <v>5000</v>
      </c>
      <c r="W28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</v>
      </c>
      <c r="X289" t="str">
        <f t="shared" ca="1" si="104"/>
        <v>{"num":10,"diff":18,"tp1":"cu","vl1":"EN","cn1":30,"tp2":"cu","vl2":"GO","cn2":5000,"key":500}</v>
      </c>
      <c r="Y289">
        <f t="shared" ca="1" si="112"/>
        <v>94</v>
      </c>
      <c r="Z289">
        <f t="shared" ca="1" si="113"/>
        <v>23759</v>
      </c>
      <c r="AA289">
        <f t="shared" ca="1" si="114"/>
        <v>0</v>
      </c>
      <c r="AB28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</v>
      </c>
      <c r="AC289">
        <f t="shared" ca="1" si="116"/>
        <v>0</v>
      </c>
    </row>
    <row r="290" spans="1:29">
      <c r="A290">
        <f t="shared" si="122"/>
        <v>10</v>
      </c>
      <c r="B290" t="str">
        <f>VLOOKUP(A290,BossBattleTable!$A:$C,MATCH(BossBattleTable!$C$1,BossBattleTable!$A$1:$C$1,0),0)</f>
        <v>Zippermouth_Green</v>
      </c>
      <c r="C290">
        <f t="shared" ca="1" si="102"/>
        <v>19</v>
      </c>
      <c r="D290">
        <f t="shared" si="120"/>
        <v>10</v>
      </c>
      <c r="E290">
        <f t="shared" ca="1" si="121"/>
        <v>19</v>
      </c>
      <c r="F290" t="str">
        <f t="shared" ca="1" si="117"/>
        <v>it</v>
      </c>
      <c r="G290" t="s">
        <v>412</v>
      </c>
      <c r="H290" t="s">
        <v>415</v>
      </c>
      <c r="I290">
        <v>1</v>
      </c>
      <c r="J290" t="str">
        <f t="shared" si="118"/>
        <v/>
      </c>
      <c r="K290" t="str">
        <f t="shared" ca="1" si="119"/>
        <v/>
      </c>
      <c r="O290">
        <v>214</v>
      </c>
      <c r="P290">
        <f t="shared" si="103"/>
        <v>214</v>
      </c>
      <c r="Q290" t="str">
        <f t="shared" ca="1" si="105"/>
        <v>it</v>
      </c>
      <c r="R290" t="str">
        <f t="shared" si="106"/>
        <v>Equip000001</v>
      </c>
      <c r="S290">
        <f t="shared" si="107"/>
        <v>1</v>
      </c>
      <c r="T290" t="str">
        <f t="shared" ca="1" si="108"/>
        <v/>
      </c>
      <c r="U290" t="str">
        <f t="shared" si="109"/>
        <v/>
      </c>
      <c r="V290" t="str">
        <f t="shared" si="110"/>
        <v/>
      </c>
      <c r="W29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</v>
      </c>
      <c r="X290" t="str">
        <f t="shared" ca="1" si="104"/>
        <v>{"num":10,"diff":19,"tp1":"it","vl1":"Equip000001","cn1":1,"key":214}</v>
      </c>
      <c r="Y290">
        <f t="shared" ca="1" si="112"/>
        <v>69</v>
      </c>
      <c r="Z290">
        <f t="shared" ca="1" si="113"/>
        <v>23829</v>
      </c>
      <c r="AA290">
        <f t="shared" ca="1" si="114"/>
        <v>0</v>
      </c>
      <c r="AB29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</v>
      </c>
      <c r="AC290">
        <f t="shared" ca="1" si="116"/>
        <v>0</v>
      </c>
    </row>
    <row r="291" spans="1:29">
      <c r="A291">
        <f t="shared" si="122"/>
        <v>10</v>
      </c>
      <c r="B291" t="str">
        <f>VLOOKUP(A291,BossBattleTable!$A:$C,MATCH(BossBattleTable!$C$1,BossBattleTable!$A$1:$C$1,0),0)</f>
        <v>Zippermouth_Green</v>
      </c>
      <c r="C291">
        <f t="shared" ca="1" si="102"/>
        <v>20</v>
      </c>
      <c r="D291">
        <f t="shared" si="120"/>
        <v>10</v>
      </c>
      <c r="E291">
        <f t="shared" ca="1" si="121"/>
        <v>20</v>
      </c>
      <c r="F291" t="str">
        <f t="shared" ca="1" si="117"/>
        <v>cu</v>
      </c>
      <c r="G291" t="s">
        <v>402</v>
      </c>
      <c r="H291" t="s">
        <v>108</v>
      </c>
      <c r="I291">
        <v>5</v>
      </c>
      <c r="J291" t="str">
        <f t="shared" si="118"/>
        <v/>
      </c>
      <c r="K291" t="str">
        <f t="shared" ca="1" si="119"/>
        <v/>
      </c>
      <c r="O291">
        <v>786</v>
      </c>
      <c r="P291">
        <f t="shared" si="103"/>
        <v>786</v>
      </c>
      <c r="Q291" t="str">
        <f t="shared" ca="1" si="105"/>
        <v>cu</v>
      </c>
      <c r="R291" t="str">
        <f t="shared" si="106"/>
        <v>DI</v>
      </c>
      <c r="S291">
        <f t="shared" si="107"/>
        <v>5</v>
      </c>
      <c r="T291" t="str">
        <f t="shared" ca="1" si="108"/>
        <v/>
      </c>
      <c r="U291" t="str">
        <f t="shared" si="109"/>
        <v/>
      </c>
      <c r="V291" t="str">
        <f t="shared" si="110"/>
        <v/>
      </c>
      <c r="W29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</v>
      </c>
      <c r="X291" t="str">
        <f t="shared" ca="1" si="104"/>
        <v>{"num":10,"diff":20,"tp1":"cu","vl1":"DI","cn1":5,"key":786}</v>
      </c>
      <c r="Y291">
        <f t="shared" ca="1" si="112"/>
        <v>60</v>
      </c>
      <c r="Z291">
        <f t="shared" ca="1" si="113"/>
        <v>23890</v>
      </c>
      <c r="AA291">
        <f t="shared" ca="1" si="114"/>
        <v>0</v>
      </c>
      <c r="AB29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</v>
      </c>
      <c r="AC291">
        <f t="shared" ca="1" si="116"/>
        <v>0</v>
      </c>
    </row>
    <row r="292" spans="1:29">
      <c r="A292">
        <f t="shared" si="122"/>
        <v>10</v>
      </c>
      <c r="B292" t="str">
        <f>VLOOKUP(A292,BossBattleTable!$A:$C,MATCH(BossBattleTable!$C$1,BossBattleTable!$A$1:$C$1,0),0)</f>
        <v>Zippermouth_Green</v>
      </c>
      <c r="C292">
        <f t="shared" ca="1" si="102"/>
        <v>21</v>
      </c>
      <c r="D292">
        <f t="shared" si="120"/>
        <v>10</v>
      </c>
      <c r="E292">
        <f t="shared" ca="1" si="121"/>
        <v>21</v>
      </c>
      <c r="F292" t="str">
        <f t="shared" ca="1" si="117"/>
        <v>it</v>
      </c>
      <c r="G292" t="s">
        <v>412</v>
      </c>
      <c r="H292" t="s">
        <v>416</v>
      </c>
      <c r="I292">
        <v>1</v>
      </c>
      <c r="J292" t="str">
        <f t="shared" si="118"/>
        <v/>
      </c>
      <c r="K292" t="str">
        <f t="shared" ca="1" si="119"/>
        <v>it</v>
      </c>
      <c r="L292" t="s">
        <v>412</v>
      </c>
      <c r="M292" t="s">
        <v>417</v>
      </c>
      <c r="N292">
        <v>1</v>
      </c>
      <c r="O292">
        <v>845</v>
      </c>
      <c r="P292">
        <f t="shared" si="103"/>
        <v>845</v>
      </c>
      <c r="Q292" t="str">
        <f t="shared" ca="1" si="105"/>
        <v>it</v>
      </c>
      <c r="R292" t="str">
        <f t="shared" si="106"/>
        <v>Equip001001</v>
      </c>
      <c r="S292">
        <f t="shared" si="107"/>
        <v>1</v>
      </c>
      <c r="T292" t="str">
        <f t="shared" ca="1" si="108"/>
        <v>it</v>
      </c>
      <c r="U292" t="str">
        <f t="shared" si="109"/>
        <v>Equip002001</v>
      </c>
      <c r="V292">
        <f t="shared" si="110"/>
        <v>1</v>
      </c>
      <c r="W29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</v>
      </c>
      <c r="X292" t="str">
        <f t="shared" ca="1" si="104"/>
        <v>{"num":10,"diff":21,"tp1":"it","vl1":"Equip001001","cn1":1,"tp2":"it","vl2":"Equip002001","cn2":1,"key":845}</v>
      </c>
      <c r="Y292">
        <f t="shared" ca="1" si="112"/>
        <v>108</v>
      </c>
      <c r="Z292">
        <f t="shared" ca="1" si="113"/>
        <v>23999</v>
      </c>
      <c r="AA292">
        <f t="shared" ca="1" si="114"/>
        <v>0</v>
      </c>
      <c r="AB29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</v>
      </c>
      <c r="AC292">
        <f t="shared" ca="1" si="116"/>
        <v>0</v>
      </c>
    </row>
    <row r="293" spans="1:29">
      <c r="A293">
        <f t="shared" si="122"/>
        <v>10</v>
      </c>
      <c r="B293" t="str">
        <f>VLOOKUP(A293,BossBattleTable!$A:$C,MATCH(BossBattleTable!$C$1,BossBattleTable!$A$1:$C$1,0),0)</f>
        <v>Zippermouth_Green</v>
      </c>
      <c r="C293">
        <f t="shared" ca="1" si="102"/>
        <v>22</v>
      </c>
      <c r="D293">
        <f t="shared" si="120"/>
        <v>10</v>
      </c>
      <c r="E293">
        <f t="shared" ca="1" si="121"/>
        <v>22</v>
      </c>
      <c r="F293" t="str">
        <f t="shared" ca="1" si="117"/>
        <v>cu</v>
      </c>
      <c r="G293" t="s">
        <v>402</v>
      </c>
      <c r="H293" t="s">
        <v>191</v>
      </c>
      <c r="I293">
        <v>30</v>
      </c>
      <c r="J293" t="str">
        <f t="shared" si="118"/>
        <v>에너지너무많음</v>
      </c>
      <c r="K293" t="str">
        <f t="shared" ca="1" si="119"/>
        <v>cu</v>
      </c>
      <c r="L293" t="s">
        <v>402</v>
      </c>
      <c r="M293" t="s">
        <v>375</v>
      </c>
      <c r="N293">
        <v>5000</v>
      </c>
      <c r="O293">
        <v>555</v>
      </c>
      <c r="P293">
        <f t="shared" si="103"/>
        <v>555</v>
      </c>
      <c r="Q293" t="str">
        <f t="shared" ca="1" si="105"/>
        <v>cu</v>
      </c>
      <c r="R293" t="str">
        <f t="shared" si="106"/>
        <v>EN</v>
      </c>
      <c r="S293">
        <f t="shared" si="107"/>
        <v>30</v>
      </c>
      <c r="T293" t="str">
        <f t="shared" ca="1" si="108"/>
        <v>cu</v>
      </c>
      <c r="U293" t="str">
        <f t="shared" si="109"/>
        <v>GO</v>
      </c>
      <c r="V293">
        <f t="shared" si="110"/>
        <v>5000</v>
      </c>
      <c r="W29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</v>
      </c>
      <c r="X293" t="str">
        <f t="shared" ca="1" si="104"/>
        <v>{"num":10,"diff":22,"tp1":"cu","vl1":"EN","cn1":30,"tp2":"cu","vl2":"GO","cn2":5000,"key":555}</v>
      </c>
      <c r="Y293">
        <f t="shared" ca="1" si="112"/>
        <v>94</v>
      </c>
      <c r="Z293">
        <f t="shared" ca="1" si="113"/>
        <v>24094</v>
      </c>
      <c r="AA293">
        <f t="shared" ca="1" si="114"/>
        <v>0</v>
      </c>
      <c r="AB29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</v>
      </c>
      <c r="AC293">
        <f t="shared" ca="1" si="116"/>
        <v>0</v>
      </c>
    </row>
    <row r="294" spans="1:29">
      <c r="A294">
        <f t="shared" si="122"/>
        <v>10</v>
      </c>
      <c r="B294" t="str">
        <f>VLOOKUP(A294,BossBattleTable!$A:$C,MATCH(BossBattleTable!$C$1,BossBattleTable!$A$1:$C$1,0),0)</f>
        <v>Zippermouth_Green</v>
      </c>
      <c r="C294">
        <f t="shared" ca="1" si="102"/>
        <v>23</v>
      </c>
      <c r="D294">
        <f t="shared" si="120"/>
        <v>10</v>
      </c>
      <c r="E294">
        <f t="shared" ca="1" si="121"/>
        <v>23</v>
      </c>
      <c r="F294" t="str">
        <f t="shared" ca="1" si="117"/>
        <v>it</v>
      </c>
      <c r="G294" t="s">
        <v>412</v>
      </c>
      <c r="H294" t="s">
        <v>415</v>
      </c>
      <c r="I294">
        <v>1</v>
      </c>
      <c r="J294" t="str">
        <f t="shared" si="118"/>
        <v/>
      </c>
      <c r="K294" t="str">
        <f t="shared" ca="1" si="119"/>
        <v/>
      </c>
      <c r="O294">
        <v>827</v>
      </c>
      <c r="P294">
        <f t="shared" si="103"/>
        <v>827</v>
      </c>
      <c r="Q294" t="str">
        <f t="shared" ca="1" si="105"/>
        <v>it</v>
      </c>
      <c r="R294" t="str">
        <f t="shared" si="106"/>
        <v>Equip000001</v>
      </c>
      <c r="S294">
        <f t="shared" si="107"/>
        <v>1</v>
      </c>
      <c r="T294" t="str">
        <f t="shared" ca="1" si="108"/>
        <v/>
      </c>
      <c r="U294" t="str">
        <f t="shared" si="109"/>
        <v/>
      </c>
      <c r="V294" t="str">
        <f t="shared" si="110"/>
        <v/>
      </c>
      <c r="W29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</v>
      </c>
      <c r="X294" t="str">
        <f t="shared" ca="1" si="104"/>
        <v>{"num":10,"diff":23,"tp1":"it","vl1":"Equip000001","cn1":1,"key":827}</v>
      </c>
      <c r="Y294">
        <f t="shared" ca="1" si="112"/>
        <v>69</v>
      </c>
      <c r="Z294">
        <f t="shared" ca="1" si="113"/>
        <v>24164</v>
      </c>
      <c r="AA294">
        <f t="shared" ca="1" si="114"/>
        <v>0</v>
      </c>
      <c r="AB29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</v>
      </c>
      <c r="AC294">
        <f t="shared" ca="1" si="116"/>
        <v>0</v>
      </c>
    </row>
    <row r="295" spans="1:29">
      <c r="A295">
        <f t="shared" si="122"/>
        <v>10</v>
      </c>
      <c r="B295" t="str">
        <f>VLOOKUP(A295,BossBattleTable!$A:$C,MATCH(BossBattleTable!$C$1,BossBattleTable!$A$1:$C$1,0),0)</f>
        <v>Zippermouth_Green</v>
      </c>
      <c r="C295">
        <f t="shared" ca="1" si="102"/>
        <v>24</v>
      </c>
      <c r="D295">
        <f t="shared" si="120"/>
        <v>10</v>
      </c>
      <c r="E295">
        <f t="shared" ca="1" si="121"/>
        <v>24</v>
      </c>
      <c r="F295" t="str">
        <f t="shared" ca="1" si="117"/>
        <v>cu</v>
      </c>
      <c r="G295" t="s">
        <v>402</v>
      </c>
      <c r="H295" t="s">
        <v>108</v>
      </c>
      <c r="I295">
        <v>5</v>
      </c>
      <c r="J295" t="str">
        <f t="shared" si="118"/>
        <v/>
      </c>
      <c r="K295" t="str">
        <f t="shared" ca="1" si="119"/>
        <v/>
      </c>
      <c r="O295">
        <v>176</v>
      </c>
      <c r="P295">
        <f t="shared" si="103"/>
        <v>176</v>
      </c>
      <c r="Q295" t="str">
        <f t="shared" ca="1" si="105"/>
        <v>cu</v>
      </c>
      <c r="R295" t="str">
        <f t="shared" si="106"/>
        <v>DI</v>
      </c>
      <c r="S295">
        <f t="shared" si="107"/>
        <v>5</v>
      </c>
      <c r="T295" t="str">
        <f t="shared" ca="1" si="108"/>
        <v/>
      </c>
      <c r="U295" t="str">
        <f t="shared" si="109"/>
        <v/>
      </c>
      <c r="V295" t="str">
        <f t="shared" si="110"/>
        <v/>
      </c>
      <c r="W29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</v>
      </c>
      <c r="X295" t="str">
        <f t="shared" ca="1" si="104"/>
        <v>{"num":10,"diff":24,"tp1":"cu","vl1":"DI","cn1":5,"key":176}</v>
      </c>
      <c r="Y295">
        <f t="shared" ca="1" si="112"/>
        <v>60</v>
      </c>
      <c r="Z295">
        <f t="shared" ca="1" si="113"/>
        <v>24225</v>
      </c>
      <c r="AA295">
        <f t="shared" ca="1" si="114"/>
        <v>0</v>
      </c>
      <c r="AB29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</v>
      </c>
      <c r="AC295">
        <f t="shared" ca="1" si="116"/>
        <v>0</v>
      </c>
    </row>
    <row r="296" spans="1:29">
      <c r="A296">
        <f t="shared" si="122"/>
        <v>10</v>
      </c>
      <c r="B296" t="str">
        <f>VLOOKUP(A296,BossBattleTable!$A:$C,MATCH(BossBattleTable!$C$1,BossBattleTable!$A$1:$C$1,0),0)</f>
        <v>Zippermouth_Green</v>
      </c>
      <c r="C296">
        <f t="shared" ca="1" si="102"/>
        <v>25</v>
      </c>
      <c r="D296">
        <f t="shared" si="120"/>
        <v>10</v>
      </c>
      <c r="E296">
        <f t="shared" ca="1" si="121"/>
        <v>25</v>
      </c>
      <c r="F296" t="str">
        <f t="shared" ca="1" si="117"/>
        <v>it</v>
      </c>
      <c r="G296" t="s">
        <v>412</v>
      </c>
      <c r="H296" t="s">
        <v>416</v>
      </c>
      <c r="I296">
        <v>1</v>
      </c>
      <c r="J296" t="str">
        <f t="shared" si="118"/>
        <v/>
      </c>
      <c r="K296" t="str">
        <f t="shared" ca="1" si="119"/>
        <v>it</v>
      </c>
      <c r="L296" t="s">
        <v>412</v>
      </c>
      <c r="M296" t="s">
        <v>417</v>
      </c>
      <c r="N296">
        <v>1</v>
      </c>
      <c r="O296">
        <v>149</v>
      </c>
      <c r="P296">
        <f t="shared" si="103"/>
        <v>149</v>
      </c>
      <c r="Q296" t="str">
        <f t="shared" ca="1" si="105"/>
        <v>it</v>
      </c>
      <c r="R296" t="str">
        <f t="shared" si="106"/>
        <v>Equip001001</v>
      </c>
      <c r="S296">
        <f t="shared" si="107"/>
        <v>1</v>
      </c>
      <c r="T296" t="str">
        <f t="shared" ca="1" si="108"/>
        <v>it</v>
      </c>
      <c r="U296" t="str">
        <f t="shared" si="109"/>
        <v>Equip002001</v>
      </c>
      <c r="V296">
        <f t="shared" si="110"/>
        <v>1</v>
      </c>
      <c r="W29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</v>
      </c>
      <c r="X296" t="str">
        <f t="shared" ca="1" si="104"/>
        <v>{"num":10,"diff":25,"tp1":"it","vl1":"Equip001001","cn1":1,"tp2":"it","vl2":"Equip002001","cn2":1,"key":149}</v>
      </c>
      <c r="Y296">
        <f t="shared" ca="1" si="112"/>
        <v>108</v>
      </c>
      <c r="Z296">
        <f t="shared" ca="1" si="113"/>
        <v>24334</v>
      </c>
      <c r="AA296">
        <f t="shared" ca="1" si="114"/>
        <v>0</v>
      </c>
      <c r="AB29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</v>
      </c>
      <c r="AC296">
        <f t="shared" ca="1" si="116"/>
        <v>0</v>
      </c>
    </row>
    <row r="297" spans="1:29">
      <c r="A297">
        <f t="shared" si="122"/>
        <v>10</v>
      </c>
      <c r="B297" t="str">
        <f>VLOOKUP(A297,BossBattleTable!$A:$C,MATCH(BossBattleTable!$C$1,BossBattleTable!$A$1:$C$1,0),0)</f>
        <v>Zippermouth_Green</v>
      </c>
      <c r="C297">
        <f t="shared" ca="1" si="102"/>
        <v>26</v>
      </c>
      <c r="D297">
        <f t="shared" si="120"/>
        <v>10</v>
      </c>
      <c r="E297">
        <f t="shared" ca="1" si="121"/>
        <v>26</v>
      </c>
      <c r="F297" t="str">
        <f t="shared" ca="1" si="117"/>
        <v>cu</v>
      </c>
      <c r="G297" t="s">
        <v>402</v>
      </c>
      <c r="H297" t="s">
        <v>191</v>
      </c>
      <c r="I297">
        <v>30</v>
      </c>
      <c r="J297" t="str">
        <f t="shared" si="118"/>
        <v>에너지너무많음</v>
      </c>
      <c r="K297" t="str">
        <f t="shared" ca="1" si="119"/>
        <v>cu</v>
      </c>
      <c r="L297" t="s">
        <v>402</v>
      </c>
      <c r="M297" t="s">
        <v>375</v>
      </c>
      <c r="N297">
        <v>5000</v>
      </c>
      <c r="O297">
        <v>217</v>
      </c>
      <c r="P297">
        <f t="shared" si="103"/>
        <v>217</v>
      </c>
      <c r="Q297" t="str">
        <f t="shared" ca="1" si="105"/>
        <v>cu</v>
      </c>
      <c r="R297" t="str">
        <f t="shared" si="106"/>
        <v>EN</v>
      </c>
      <c r="S297">
        <f t="shared" si="107"/>
        <v>30</v>
      </c>
      <c r="T297" t="str">
        <f t="shared" ca="1" si="108"/>
        <v>cu</v>
      </c>
      <c r="U297" t="str">
        <f t="shared" si="109"/>
        <v>GO</v>
      </c>
      <c r="V297">
        <f t="shared" si="110"/>
        <v>5000</v>
      </c>
      <c r="W29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</v>
      </c>
      <c r="X297" t="str">
        <f t="shared" ca="1" si="104"/>
        <v>{"num":10,"diff":26,"tp1":"cu","vl1":"EN","cn1":30,"tp2":"cu","vl2":"GO","cn2":5000,"key":217}</v>
      </c>
      <c r="Y297">
        <f t="shared" ca="1" si="112"/>
        <v>94</v>
      </c>
      <c r="Z297">
        <f t="shared" ca="1" si="113"/>
        <v>24429</v>
      </c>
      <c r="AA297">
        <f t="shared" ca="1" si="114"/>
        <v>0</v>
      </c>
      <c r="AB29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</v>
      </c>
      <c r="AC297">
        <f t="shared" ca="1" si="116"/>
        <v>0</v>
      </c>
    </row>
    <row r="298" spans="1:29">
      <c r="A298">
        <f t="shared" si="122"/>
        <v>10</v>
      </c>
      <c r="B298" t="str">
        <f>VLOOKUP(A298,BossBattleTable!$A:$C,MATCH(BossBattleTable!$C$1,BossBattleTable!$A$1:$C$1,0),0)</f>
        <v>Zippermouth_Green</v>
      </c>
      <c r="C298">
        <f t="shared" ca="1" si="102"/>
        <v>27</v>
      </c>
      <c r="D298">
        <f t="shared" si="120"/>
        <v>10</v>
      </c>
      <c r="E298">
        <f t="shared" ca="1" si="121"/>
        <v>27</v>
      </c>
      <c r="F298" t="str">
        <f t="shared" ca="1" si="117"/>
        <v>it</v>
      </c>
      <c r="G298" t="s">
        <v>412</v>
      </c>
      <c r="H298" t="s">
        <v>415</v>
      </c>
      <c r="I298">
        <v>1</v>
      </c>
      <c r="J298" t="str">
        <f t="shared" si="118"/>
        <v/>
      </c>
      <c r="K298" t="str">
        <f t="shared" ca="1" si="119"/>
        <v/>
      </c>
      <c r="O298">
        <v>300</v>
      </c>
      <c r="P298">
        <f t="shared" si="103"/>
        <v>300</v>
      </c>
      <c r="Q298" t="str">
        <f t="shared" ca="1" si="105"/>
        <v>it</v>
      </c>
      <c r="R298" t="str">
        <f t="shared" si="106"/>
        <v>Equip000001</v>
      </c>
      <c r="S298">
        <f t="shared" si="107"/>
        <v>1</v>
      </c>
      <c r="T298" t="str">
        <f t="shared" ca="1" si="108"/>
        <v/>
      </c>
      <c r="U298" t="str">
        <f t="shared" si="109"/>
        <v/>
      </c>
      <c r="V298" t="str">
        <f t="shared" si="110"/>
        <v/>
      </c>
      <c r="W29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</v>
      </c>
      <c r="X298" t="str">
        <f t="shared" ca="1" si="104"/>
        <v>{"num":10,"diff":27,"tp1":"it","vl1":"Equip000001","cn1":1,"key":300}</v>
      </c>
      <c r="Y298">
        <f t="shared" ca="1" si="112"/>
        <v>69</v>
      </c>
      <c r="Z298">
        <f t="shared" ca="1" si="113"/>
        <v>24499</v>
      </c>
      <c r="AA298">
        <f t="shared" ca="1" si="114"/>
        <v>0</v>
      </c>
      <c r="AB29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</v>
      </c>
      <c r="AC298">
        <f t="shared" ca="1" si="116"/>
        <v>0</v>
      </c>
    </row>
    <row r="299" spans="1:29">
      <c r="A299">
        <f t="shared" si="122"/>
        <v>10</v>
      </c>
      <c r="B299" t="str">
        <f>VLOOKUP(A299,BossBattleTable!$A:$C,MATCH(BossBattleTable!$C$1,BossBattleTable!$A$1:$C$1,0),0)</f>
        <v>Zippermouth_Green</v>
      </c>
      <c r="C299">
        <f t="shared" ca="1" si="102"/>
        <v>28</v>
      </c>
      <c r="D299">
        <f t="shared" si="120"/>
        <v>10</v>
      </c>
      <c r="E299">
        <f t="shared" ca="1" si="121"/>
        <v>28</v>
      </c>
      <c r="F299" t="str">
        <f t="shared" ca="1" si="117"/>
        <v>cu</v>
      </c>
      <c r="G299" t="s">
        <v>402</v>
      </c>
      <c r="H299" t="s">
        <v>108</v>
      </c>
      <c r="I299">
        <v>5</v>
      </c>
      <c r="J299" t="str">
        <f t="shared" si="118"/>
        <v/>
      </c>
      <c r="K299" t="str">
        <f t="shared" ca="1" si="119"/>
        <v/>
      </c>
      <c r="O299">
        <v>160</v>
      </c>
      <c r="P299">
        <f t="shared" si="103"/>
        <v>160</v>
      </c>
      <c r="Q299" t="str">
        <f t="shared" ca="1" si="105"/>
        <v>cu</v>
      </c>
      <c r="R299" t="str">
        <f t="shared" si="106"/>
        <v>DI</v>
      </c>
      <c r="S299">
        <f t="shared" si="107"/>
        <v>5</v>
      </c>
      <c r="T299" t="str">
        <f t="shared" ca="1" si="108"/>
        <v/>
      </c>
      <c r="U299" t="str">
        <f t="shared" si="109"/>
        <v/>
      </c>
      <c r="V299" t="str">
        <f t="shared" si="110"/>
        <v/>
      </c>
      <c r="W29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</v>
      </c>
      <c r="X299" t="str">
        <f t="shared" ca="1" si="104"/>
        <v>{"num":10,"diff":28,"tp1":"cu","vl1":"DI","cn1":5,"key":160}</v>
      </c>
      <c r="Y299">
        <f t="shared" ca="1" si="112"/>
        <v>60</v>
      </c>
      <c r="Z299">
        <f t="shared" ca="1" si="113"/>
        <v>24560</v>
      </c>
      <c r="AA299">
        <f t="shared" ca="1" si="114"/>
        <v>0</v>
      </c>
      <c r="AB29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</v>
      </c>
      <c r="AC299">
        <f t="shared" ca="1" si="116"/>
        <v>0</v>
      </c>
    </row>
    <row r="300" spans="1:29">
      <c r="A300">
        <f t="shared" si="122"/>
        <v>10</v>
      </c>
      <c r="B300" t="str">
        <f>VLOOKUP(A300,BossBattleTable!$A:$C,MATCH(BossBattleTable!$C$1,BossBattleTable!$A$1:$C$1,0),0)</f>
        <v>Zippermouth_Green</v>
      </c>
      <c r="C300">
        <f t="shared" ca="1" si="102"/>
        <v>29</v>
      </c>
      <c r="D300">
        <f t="shared" si="120"/>
        <v>10</v>
      </c>
      <c r="E300">
        <f t="shared" ca="1" si="121"/>
        <v>29</v>
      </c>
      <c r="F300" t="str">
        <f t="shared" ca="1" si="117"/>
        <v>it</v>
      </c>
      <c r="G300" t="s">
        <v>412</v>
      </c>
      <c r="H300" t="s">
        <v>416</v>
      </c>
      <c r="I300">
        <v>1</v>
      </c>
      <c r="J300" t="str">
        <f t="shared" si="118"/>
        <v/>
      </c>
      <c r="K300" t="str">
        <f t="shared" ca="1" si="119"/>
        <v>it</v>
      </c>
      <c r="L300" t="s">
        <v>412</v>
      </c>
      <c r="M300" t="s">
        <v>417</v>
      </c>
      <c r="N300">
        <v>1</v>
      </c>
      <c r="O300">
        <v>376</v>
      </c>
      <c r="P300">
        <f t="shared" si="103"/>
        <v>376</v>
      </c>
      <c r="Q300" t="str">
        <f t="shared" ca="1" si="105"/>
        <v>it</v>
      </c>
      <c r="R300" t="str">
        <f t="shared" si="106"/>
        <v>Equip001001</v>
      </c>
      <c r="S300">
        <f t="shared" si="107"/>
        <v>1</v>
      </c>
      <c r="T300" t="str">
        <f t="shared" ca="1" si="108"/>
        <v>it</v>
      </c>
      <c r="U300" t="str">
        <f t="shared" si="109"/>
        <v>Equip002001</v>
      </c>
      <c r="V300">
        <f t="shared" si="110"/>
        <v>1</v>
      </c>
      <c r="W30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</v>
      </c>
      <c r="X300" t="str">
        <f t="shared" ca="1" si="104"/>
        <v>{"num":10,"diff":29,"tp1":"it","vl1":"Equip001001","cn1":1,"tp2":"it","vl2":"Equip002001","cn2":1,"key":376}</v>
      </c>
      <c r="Y300">
        <f t="shared" ca="1" si="112"/>
        <v>108</v>
      </c>
      <c r="Z300">
        <f t="shared" ca="1" si="113"/>
        <v>24669</v>
      </c>
      <c r="AA300">
        <f t="shared" ca="1" si="114"/>
        <v>0</v>
      </c>
      <c r="AB30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</v>
      </c>
      <c r="AC300">
        <f t="shared" ca="1" si="116"/>
        <v>0</v>
      </c>
    </row>
    <row r="301" spans="1:29">
      <c r="A301">
        <f t="shared" si="122"/>
        <v>10</v>
      </c>
      <c r="B301" t="str">
        <f>VLOOKUP(A301,BossBattleTable!$A:$C,MATCH(BossBattleTable!$C$1,BossBattleTable!$A$1:$C$1,0),0)</f>
        <v>Zippermouth_Green</v>
      </c>
      <c r="C301">
        <f t="shared" ca="1" si="102"/>
        <v>30</v>
      </c>
      <c r="D301">
        <f t="shared" si="120"/>
        <v>10</v>
      </c>
      <c r="E301">
        <f t="shared" ca="1" si="121"/>
        <v>30</v>
      </c>
      <c r="F301" t="str">
        <f t="shared" ca="1" si="117"/>
        <v>cu</v>
      </c>
      <c r="G301" t="s">
        <v>402</v>
      </c>
      <c r="H301" t="s">
        <v>191</v>
      </c>
      <c r="I301">
        <v>30</v>
      </c>
      <c r="J301" t="str">
        <f t="shared" si="118"/>
        <v>에너지너무많음</v>
      </c>
      <c r="K301" t="str">
        <f t="shared" ca="1" si="119"/>
        <v>cu</v>
      </c>
      <c r="L301" t="s">
        <v>402</v>
      </c>
      <c r="M301" t="s">
        <v>375</v>
      </c>
      <c r="N301">
        <v>5000</v>
      </c>
      <c r="O301">
        <v>409</v>
      </c>
      <c r="P301">
        <f t="shared" si="103"/>
        <v>409</v>
      </c>
      <c r="Q301" t="str">
        <f t="shared" ca="1" si="105"/>
        <v>cu</v>
      </c>
      <c r="R301" t="str">
        <f t="shared" si="106"/>
        <v>EN</v>
      </c>
      <c r="S301">
        <f t="shared" si="107"/>
        <v>30</v>
      </c>
      <c r="T301" t="str">
        <f t="shared" ca="1" si="108"/>
        <v>cu</v>
      </c>
      <c r="U301" t="str">
        <f t="shared" si="109"/>
        <v>GO</v>
      </c>
      <c r="V301">
        <f t="shared" si="110"/>
        <v>5000</v>
      </c>
      <c r="W30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</v>
      </c>
      <c r="X301" t="str">
        <f t="shared" ca="1" si="104"/>
        <v>{"num":10,"diff":30,"tp1":"cu","vl1":"EN","cn1":30,"tp2":"cu","vl2":"GO","cn2":5000,"key":409}</v>
      </c>
      <c r="Y301">
        <f t="shared" ca="1" si="112"/>
        <v>94</v>
      </c>
      <c r="Z301">
        <f t="shared" ca="1" si="113"/>
        <v>24764</v>
      </c>
      <c r="AA301">
        <f t="shared" ca="1" si="114"/>
        <v>0</v>
      </c>
      <c r="AB30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</v>
      </c>
      <c r="AC301">
        <f t="shared" ca="1" si="116"/>
        <v>0</v>
      </c>
    </row>
    <row r="302" spans="1:29">
      <c r="A302">
        <f t="shared" si="122"/>
        <v>11</v>
      </c>
      <c r="B302" t="str">
        <f>VLOOKUP(A302,BossBattleTable!$A:$C,MATCH(BossBattleTable!$C$1,BossBattleTable!$A$1:$C$1,0),0)</f>
        <v>HeavyKnight_Yellow</v>
      </c>
      <c r="C302">
        <f t="shared" ca="1" si="102"/>
        <v>1</v>
      </c>
      <c r="D302">
        <f t="shared" si="120"/>
        <v>11</v>
      </c>
      <c r="E302">
        <f t="shared" ca="1" si="121"/>
        <v>1</v>
      </c>
      <c r="F302" t="str">
        <f t="shared" ca="1" si="117"/>
        <v>it</v>
      </c>
      <c r="G302" t="s">
        <v>412</v>
      </c>
      <c r="H302" t="s">
        <v>415</v>
      </c>
      <c r="I302">
        <v>1</v>
      </c>
      <c r="J302" t="str">
        <f t="shared" si="118"/>
        <v/>
      </c>
      <c r="K302" t="str">
        <f t="shared" ca="1" si="119"/>
        <v/>
      </c>
      <c r="O302">
        <v>710</v>
      </c>
      <c r="P302">
        <f t="shared" si="103"/>
        <v>710</v>
      </c>
      <c r="Q302" t="str">
        <f t="shared" ca="1" si="105"/>
        <v>it</v>
      </c>
      <c r="R302" t="str">
        <f t="shared" si="106"/>
        <v>Equip000001</v>
      </c>
      <c r="S302">
        <f t="shared" si="107"/>
        <v>1</v>
      </c>
      <c r="T302" t="str">
        <f t="shared" ca="1" si="108"/>
        <v/>
      </c>
      <c r="U302" t="str">
        <f t="shared" si="109"/>
        <v/>
      </c>
      <c r="V302" t="str">
        <f t="shared" si="110"/>
        <v/>
      </c>
      <c r="W30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</v>
      </c>
      <c r="X302" t="str">
        <f t="shared" ca="1" si="104"/>
        <v>{"num":11,"diff":1,"tp1":"it","vl1":"Equip000001","cn1":1,"key":710}</v>
      </c>
      <c r="Y302">
        <f t="shared" ca="1" si="112"/>
        <v>68</v>
      </c>
      <c r="Z302">
        <f t="shared" ca="1" si="113"/>
        <v>24833</v>
      </c>
      <c r="AA302">
        <f t="shared" ca="1" si="114"/>
        <v>0</v>
      </c>
      <c r="AB30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</v>
      </c>
      <c r="AC302">
        <f t="shared" ca="1" si="116"/>
        <v>0</v>
      </c>
    </row>
    <row r="303" spans="1:29">
      <c r="A303">
        <f t="shared" si="122"/>
        <v>11</v>
      </c>
      <c r="B303" t="str">
        <f>VLOOKUP(A303,BossBattleTable!$A:$C,MATCH(BossBattleTable!$C$1,BossBattleTable!$A$1:$C$1,0),0)</f>
        <v>HeavyKnight_Yellow</v>
      </c>
      <c r="C303">
        <f t="shared" ca="1" si="102"/>
        <v>2</v>
      </c>
      <c r="D303">
        <f t="shared" si="120"/>
        <v>11</v>
      </c>
      <c r="E303">
        <f t="shared" ca="1" si="121"/>
        <v>2</v>
      </c>
      <c r="F303" t="str">
        <f t="shared" ca="1" si="117"/>
        <v>cu</v>
      </c>
      <c r="G303" t="s">
        <v>402</v>
      </c>
      <c r="H303" t="s">
        <v>108</v>
      </c>
      <c r="I303">
        <v>5</v>
      </c>
      <c r="J303" t="str">
        <f t="shared" si="118"/>
        <v/>
      </c>
      <c r="K303" t="str">
        <f t="shared" ca="1" si="119"/>
        <v/>
      </c>
      <c r="O303">
        <v>529</v>
      </c>
      <c r="P303">
        <f t="shared" si="103"/>
        <v>529</v>
      </c>
      <c r="Q303" t="str">
        <f t="shared" ca="1" si="105"/>
        <v>cu</v>
      </c>
      <c r="R303" t="str">
        <f t="shared" si="106"/>
        <v>DI</v>
      </c>
      <c r="S303">
        <f t="shared" si="107"/>
        <v>5</v>
      </c>
      <c r="T303" t="str">
        <f t="shared" ca="1" si="108"/>
        <v/>
      </c>
      <c r="U303" t="str">
        <f t="shared" si="109"/>
        <v/>
      </c>
      <c r="V303" t="str">
        <f t="shared" si="110"/>
        <v/>
      </c>
      <c r="W30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</v>
      </c>
      <c r="X303" t="str">
        <f t="shared" ca="1" si="104"/>
        <v>{"num":11,"diff":2,"tp1":"cu","vl1":"DI","cn1":5,"key":529}</v>
      </c>
      <c r="Y303">
        <f t="shared" ca="1" si="112"/>
        <v>59</v>
      </c>
      <c r="Z303">
        <f t="shared" ca="1" si="113"/>
        <v>24893</v>
      </c>
      <c r="AA303">
        <f t="shared" ca="1" si="114"/>
        <v>0</v>
      </c>
      <c r="AB30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</v>
      </c>
      <c r="AC303">
        <f t="shared" ca="1" si="116"/>
        <v>0</v>
      </c>
    </row>
    <row r="304" spans="1:29">
      <c r="A304">
        <f t="shared" si="122"/>
        <v>11</v>
      </c>
      <c r="B304" t="str">
        <f>VLOOKUP(A304,BossBattleTable!$A:$C,MATCH(BossBattleTable!$C$1,BossBattleTable!$A$1:$C$1,0),0)</f>
        <v>HeavyKnight_Yellow</v>
      </c>
      <c r="C304">
        <f t="shared" ca="1" si="102"/>
        <v>3</v>
      </c>
      <c r="D304">
        <f t="shared" si="120"/>
        <v>11</v>
      </c>
      <c r="E304">
        <f t="shared" ca="1" si="121"/>
        <v>3</v>
      </c>
      <c r="F304" t="str">
        <f t="shared" ca="1" si="117"/>
        <v>it</v>
      </c>
      <c r="G304" t="s">
        <v>412</v>
      </c>
      <c r="H304" t="s">
        <v>416</v>
      </c>
      <c r="I304">
        <v>1</v>
      </c>
      <c r="J304" t="str">
        <f t="shared" si="118"/>
        <v/>
      </c>
      <c r="K304" t="str">
        <f t="shared" ca="1" si="119"/>
        <v>it</v>
      </c>
      <c r="L304" t="s">
        <v>412</v>
      </c>
      <c r="M304" t="s">
        <v>417</v>
      </c>
      <c r="N304">
        <v>1</v>
      </c>
      <c r="O304">
        <v>785</v>
      </c>
      <c r="P304">
        <f t="shared" si="103"/>
        <v>785</v>
      </c>
      <c r="Q304" t="str">
        <f t="shared" ca="1" si="105"/>
        <v>it</v>
      </c>
      <c r="R304" t="str">
        <f t="shared" si="106"/>
        <v>Equip001001</v>
      </c>
      <c r="S304">
        <f t="shared" si="107"/>
        <v>1</v>
      </c>
      <c r="T304" t="str">
        <f t="shared" ca="1" si="108"/>
        <v>it</v>
      </c>
      <c r="U304" t="str">
        <f t="shared" si="109"/>
        <v>Equip002001</v>
      </c>
      <c r="V304">
        <f t="shared" si="110"/>
        <v>1</v>
      </c>
      <c r="W30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</v>
      </c>
      <c r="X304" t="str">
        <f t="shared" ca="1" si="104"/>
        <v>{"num":11,"diff":3,"tp1":"it","vl1":"Equip001001","cn1":1,"tp2":"it","vl2":"Equip002001","cn2":1,"key":785}</v>
      </c>
      <c r="Y304">
        <f t="shared" ca="1" si="112"/>
        <v>107</v>
      </c>
      <c r="Z304">
        <f t="shared" ca="1" si="113"/>
        <v>25001</v>
      </c>
      <c r="AA304">
        <f t="shared" ca="1" si="114"/>
        <v>0</v>
      </c>
      <c r="AB30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</v>
      </c>
      <c r="AC304">
        <f t="shared" ca="1" si="116"/>
        <v>0</v>
      </c>
    </row>
    <row r="305" spans="1:29">
      <c r="A305">
        <f t="shared" si="122"/>
        <v>11</v>
      </c>
      <c r="B305" t="str">
        <f>VLOOKUP(A305,BossBattleTable!$A:$C,MATCH(BossBattleTable!$C$1,BossBattleTable!$A$1:$C$1,0),0)</f>
        <v>HeavyKnight_Yellow</v>
      </c>
      <c r="C305">
        <f t="shared" ca="1" si="102"/>
        <v>4</v>
      </c>
      <c r="D305">
        <f t="shared" si="120"/>
        <v>11</v>
      </c>
      <c r="E305">
        <f t="shared" ca="1" si="121"/>
        <v>4</v>
      </c>
      <c r="F305" t="str">
        <f t="shared" ca="1" si="117"/>
        <v>cu</v>
      </c>
      <c r="G305" t="s">
        <v>402</v>
      </c>
      <c r="H305" t="s">
        <v>191</v>
      </c>
      <c r="I305">
        <v>30</v>
      </c>
      <c r="J305" t="str">
        <f t="shared" si="118"/>
        <v>에너지너무많음</v>
      </c>
      <c r="K305" t="str">
        <f t="shared" ca="1" si="119"/>
        <v>cu</v>
      </c>
      <c r="L305" t="s">
        <v>402</v>
      </c>
      <c r="M305" t="s">
        <v>375</v>
      </c>
      <c r="N305">
        <v>5000</v>
      </c>
      <c r="O305">
        <v>285</v>
      </c>
      <c r="P305">
        <f t="shared" si="103"/>
        <v>285</v>
      </c>
      <c r="Q305" t="str">
        <f t="shared" ca="1" si="105"/>
        <v>cu</v>
      </c>
      <c r="R305" t="str">
        <f t="shared" si="106"/>
        <v>EN</v>
      </c>
      <c r="S305">
        <f t="shared" si="107"/>
        <v>30</v>
      </c>
      <c r="T305" t="str">
        <f t="shared" ca="1" si="108"/>
        <v>cu</v>
      </c>
      <c r="U305" t="str">
        <f t="shared" si="109"/>
        <v>GO</v>
      </c>
      <c r="V305">
        <f t="shared" si="110"/>
        <v>5000</v>
      </c>
      <c r="W30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</v>
      </c>
      <c r="X305" t="str">
        <f t="shared" ca="1" si="104"/>
        <v>{"num":11,"diff":4,"tp1":"cu","vl1":"EN","cn1":30,"tp2":"cu","vl2":"GO","cn2":5000,"key":285}</v>
      </c>
      <c r="Y305">
        <f t="shared" ca="1" si="112"/>
        <v>93</v>
      </c>
      <c r="Z305">
        <f t="shared" ca="1" si="113"/>
        <v>25095</v>
      </c>
      <c r="AA305">
        <f t="shared" ca="1" si="114"/>
        <v>0</v>
      </c>
      <c r="AB30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</v>
      </c>
      <c r="AC305">
        <f t="shared" ca="1" si="116"/>
        <v>0</v>
      </c>
    </row>
    <row r="306" spans="1:29">
      <c r="A306">
        <f t="shared" si="122"/>
        <v>11</v>
      </c>
      <c r="B306" t="str">
        <f>VLOOKUP(A306,BossBattleTable!$A:$C,MATCH(BossBattleTable!$C$1,BossBattleTable!$A$1:$C$1,0),0)</f>
        <v>HeavyKnight_Yellow</v>
      </c>
      <c r="C306">
        <f t="shared" ca="1" si="102"/>
        <v>5</v>
      </c>
      <c r="D306">
        <f t="shared" si="120"/>
        <v>11</v>
      </c>
      <c r="E306">
        <f t="shared" ca="1" si="121"/>
        <v>5</v>
      </c>
      <c r="F306" t="str">
        <f t="shared" ca="1" si="117"/>
        <v>it</v>
      </c>
      <c r="G306" t="s">
        <v>412</v>
      </c>
      <c r="H306" t="s">
        <v>415</v>
      </c>
      <c r="I306">
        <v>1</v>
      </c>
      <c r="J306" t="str">
        <f t="shared" si="118"/>
        <v/>
      </c>
      <c r="K306" t="str">
        <f t="shared" ca="1" si="119"/>
        <v/>
      </c>
      <c r="O306">
        <v>423</v>
      </c>
      <c r="P306">
        <f t="shared" si="103"/>
        <v>423</v>
      </c>
      <c r="Q306" t="str">
        <f t="shared" ca="1" si="105"/>
        <v>it</v>
      </c>
      <c r="R306" t="str">
        <f t="shared" si="106"/>
        <v>Equip000001</v>
      </c>
      <c r="S306">
        <f t="shared" si="107"/>
        <v>1</v>
      </c>
      <c r="T306" t="str">
        <f t="shared" ca="1" si="108"/>
        <v/>
      </c>
      <c r="U306" t="str">
        <f t="shared" si="109"/>
        <v/>
      </c>
      <c r="V306" t="str">
        <f t="shared" si="110"/>
        <v/>
      </c>
      <c r="W30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</v>
      </c>
      <c r="X306" t="str">
        <f t="shared" ca="1" si="104"/>
        <v>{"num":11,"diff":5,"tp1":"it","vl1":"Equip000001","cn1":1,"key":423}</v>
      </c>
      <c r="Y306">
        <f t="shared" ca="1" si="112"/>
        <v>68</v>
      </c>
      <c r="Z306">
        <f t="shared" ca="1" si="113"/>
        <v>25164</v>
      </c>
      <c r="AA306">
        <f t="shared" ca="1" si="114"/>
        <v>0</v>
      </c>
      <c r="AB30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</v>
      </c>
      <c r="AC306">
        <f t="shared" ca="1" si="116"/>
        <v>0</v>
      </c>
    </row>
    <row r="307" spans="1:29">
      <c r="A307">
        <f t="shared" si="122"/>
        <v>11</v>
      </c>
      <c r="B307" t="str">
        <f>VLOOKUP(A307,BossBattleTable!$A:$C,MATCH(BossBattleTable!$C$1,BossBattleTable!$A$1:$C$1,0),0)</f>
        <v>HeavyKnight_Yellow</v>
      </c>
      <c r="C307">
        <f t="shared" ca="1" si="102"/>
        <v>6</v>
      </c>
      <c r="D307">
        <f t="shared" si="120"/>
        <v>11</v>
      </c>
      <c r="E307">
        <f t="shared" ca="1" si="121"/>
        <v>6</v>
      </c>
      <c r="F307" t="str">
        <f t="shared" ca="1" si="117"/>
        <v>cu</v>
      </c>
      <c r="G307" t="s">
        <v>402</v>
      </c>
      <c r="H307" t="s">
        <v>108</v>
      </c>
      <c r="I307">
        <v>5</v>
      </c>
      <c r="J307" t="str">
        <f t="shared" si="118"/>
        <v/>
      </c>
      <c r="K307" t="str">
        <f t="shared" ca="1" si="119"/>
        <v/>
      </c>
      <c r="O307">
        <v>671</v>
      </c>
      <c r="P307">
        <f t="shared" si="103"/>
        <v>671</v>
      </c>
      <c r="Q307" t="str">
        <f t="shared" ca="1" si="105"/>
        <v>cu</v>
      </c>
      <c r="R307" t="str">
        <f t="shared" si="106"/>
        <v>DI</v>
      </c>
      <c r="S307">
        <f t="shared" si="107"/>
        <v>5</v>
      </c>
      <c r="T307" t="str">
        <f t="shared" ca="1" si="108"/>
        <v/>
      </c>
      <c r="U307" t="str">
        <f t="shared" si="109"/>
        <v/>
      </c>
      <c r="V307" t="str">
        <f t="shared" si="110"/>
        <v/>
      </c>
      <c r="W30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</v>
      </c>
      <c r="X307" t="str">
        <f t="shared" ca="1" si="104"/>
        <v>{"num":11,"diff":6,"tp1":"cu","vl1":"DI","cn1":5,"key":671}</v>
      </c>
      <c r="Y307">
        <f t="shared" ca="1" si="112"/>
        <v>59</v>
      </c>
      <c r="Z307">
        <f t="shared" ca="1" si="113"/>
        <v>25224</v>
      </c>
      <c r="AA307">
        <f t="shared" ca="1" si="114"/>
        <v>0</v>
      </c>
      <c r="AB30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</v>
      </c>
      <c r="AC307">
        <f t="shared" ca="1" si="116"/>
        <v>0</v>
      </c>
    </row>
    <row r="308" spans="1:29">
      <c r="A308">
        <f t="shared" si="122"/>
        <v>11</v>
      </c>
      <c r="B308" t="str">
        <f>VLOOKUP(A308,BossBattleTable!$A:$C,MATCH(BossBattleTable!$C$1,BossBattleTable!$A$1:$C$1,0),0)</f>
        <v>HeavyKnight_Yellow</v>
      </c>
      <c r="C308">
        <f t="shared" ca="1" si="102"/>
        <v>7</v>
      </c>
      <c r="D308">
        <f t="shared" si="120"/>
        <v>11</v>
      </c>
      <c r="E308">
        <f t="shared" ca="1" si="121"/>
        <v>7</v>
      </c>
      <c r="F308" t="str">
        <f t="shared" ca="1" si="117"/>
        <v>it</v>
      </c>
      <c r="G308" t="s">
        <v>412</v>
      </c>
      <c r="H308" t="s">
        <v>416</v>
      </c>
      <c r="I308">
        <v>1</v>
      </c>
      <c r="J308" t="str">
        <f t="shared" si="118"/>
        <v/>
      </c>
      <c r="K308" t="str">
        <f t="shared" ca="1" si="119"/>
        <v>it</v>
      </c>
      <c r="L308" t="s">
        <v>412</v>
      </c>
      <c r="M308" t="s">
        <v>417</v>
      </c>
      <c r="N308">
        <v>1</v>
      </c>
      <c r="O308">
        <v>852</v>
      </c>
      <c r="P308">
        <f t="shared" si="103"/>
        <v>852</v>
      </c>
      <c r="Q308" t="str">
        <f t="shared" ca="1" si="105"/>
        <v>it</v>
      </c>
      <c r="R308" t="str">
        <f t="shared" si="106"/>
        <v>Equip001001</v>
      </c>
      <c r="S308">
        <f t="shared" si="107"/>
        <v>1</v>
      </c>
      <c r="T308" t="str">
        <f t="shared" ca="1" si="108"/>
        <v>it</v>
      </c>
      <c r="U308" t="str">
        <f t="shared" si="109"/>
        <v>Equip002001</v>
      </c>
      <c r="V308">
        <f t="shared" si="110"/>
        <v>1</v>
      </c>
      <c r="W30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</v>
      </c>
      <c r="X308" t="str">
        <f t="shared" ca="1" si="104"/>
        <v>{"num":11,"diff":7,"tp1":"it","vl1":"Equip001001","cn1":1,"tp2":"it","vl2":"Equip002001","cn2":1,"key":852}</v>
      </c>
      <c r="Y308">
        <f t="shared" ca="1" si="112"/>
        <v>107</v>
      </c>
      <c r="Z308">
        <f t="shared" ca="1" si="113"/>
        <v>25332</v>
      </c>
      <c r="AA308">
        <f t="shared" ca="1" si="114"/>
        <v>0</v>
      </c>
      <c r="AB30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</v>
      </c>
      <c r="AC308">
        <f t="shared" ca="1" si="116"/>
        <v>0</v>
      </c>
    </row>
    <row r="309" spans="1:29">
      <c r="A309">
        <f t="shared" si="122"/>
        <v>11</v>
      </c>
      <c r="B309" t="str">
        <f>VLOOKUP(A309,BossBattleTable!$A:$C,MATCH(BossBattleTable!$C$1,BossBattleTable!$A$1:$C$1,0),0)</f>
        <v>HeavyKnight_Yellow</v>
      </c>
      <c r="C309">
        <f t="shared" ca="1" si="102"/>
        <v>8</v>
      </c>
      <c r="D309">
        <f t="shared" si="120"/>
        <v>11</v>
      </c>
      <c r="E309">
        <f t="shared" ca="1" si="121"/>
        <v>8</v>
      </c>
      <c r="F309" t="str">
        <f t="shared" ca="1" si="117"/>
        <v>cu</v>
      </c>
      <c r="G309" t="s">
        <v>402</v>
      </c>
      <c r="H309" t="s">
        <v>191</v>
      </c>
      <c r="I309">
        <v>30</v>
      </c>
      <c r="J309" t="str">
        <f t="shared" si="118"/>
        <v>에너지너무많음</v>
      </c>
      <c r="K309" t="str">
        <f t="shared" ca="1" si="119"/>
        <v>cu</v>
      </c>
      <c r="L309" t="s">
        <v>402</v>
      </c>
      <c r="M309" t="s">
        <v>375</v>
      </c>
      <c r="N309">
        <v>5000</v>
      </c>
      <c r="O309">
        <v>820</v>
      </c>
      <c r="P309">
        <f t="shared" si="103"/>
        <v>820</v>
      </c>
      <c r="Q309" t="str">
        <f t="shared" ca="1" si="105"/>
        <v>cu</v>
      </c>
      <c r="R309" t="str">
        <f t="shared" si="106"/>
        <v>EN</v>
      </c>
      <c r="S309">
        <f t="shared" si="107"/>
        <v>30</v>
      </c>
      <c r="T309" t="str">
        <f t="shared" ca="1" si="108"/>
        <v>cu</v>
      </c>
      <c r="U309" t="str">
        <f t="shared" si="109"/>
        <v>GO</v>
      </c>
      <c r="V309">
        <f t="shared" si="110"/>
        <v>5000</v>
      </c>
      <c r="W30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</v>
      </c>
      <c r="X309" t="str">
        <f t="shared" ca="1" si="104"/>
        <v>{"num":11,"diff":8,"tp1":"cu","vl1":"EN","cn1":30,"tp2":"cu","vl2":"GO","cn2":5000,"key":820}</v>
      </c>
      <c r="Y309">
        <f t="shared" ca="1" si="112"/>
        <v>93</v>
      </c>
      <c r="Z309">
        <f t="shared" ca="1" si="113"/>
        <v>25426</v>
      </c>
      <c r="AA309">
        <f t="shared" ca="1" si="114"/>
        <v>0</v>
      </c>
      <c r="AB30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</v>
      </c>
      <c r="AC309">
        <f t="shared" ca="1" si="116"/>
        <v>0</v>
      </c>
    </row>
    <row r="310" spans="1:29">
      <c r="A310">
        <f t="shared" si="122"/>
        <v>11</v>
      </c>
      <c r="B310" t="str">
        <f>VLOOKUP(A310,BossBattleTable!$A:$C,MATCH(BossBattleTable!$C$1,BossBattleTable!$A$1:$C$1,0),0)</f>
        <v>HeavyKnight_Yellow</v>
      </c>
      <c r="C310">
        <f t="shared" ca="1" si="102"/>
        <v>9</v>
      </c>
      <c r="D310">
        <f t="shared" si="120"/>
        <v>11</v>
      </c>
      <c r="E310">
        <f t="shared" ca="1" si="121"/>
        <v>9</v>
      </c>
      <c r="F310" t="str">
        <f t="shared" ca="1" si="117"/>
        <v>it</v>
      </c>
      <c r="G310" t="s">
        <v>412</v>
      </c>
      <c r="H310" t="s">
        <v>415</v>
      </c>
      <c r="I310">
        <v>1</v>
      </c>
      <c r="J310" t="str">
        <f t="shared" si="118"/>
        <v/>
      </c>
      <c r="K310" t="str">
        <f t="shared" ca="1" si="119"/>
        <v/>
      </c>
      <c r="O310">
        <v>630</v>
      </c>
      <c r="P310">
        <f t="shared" si="103"/>
        <v>630</v>
      </c>
      <c r="Q310" t="str">
        <f t="shared" ca="1" si="105"/>
        <v>it</v>
      </c>
      <c r="R310" t="str">
        <f t="shared" si="106"/>
        <v>Equip000001</v>
      </c>
      <c r="S310">
        <f t="shared" si="107"/>
        <v>1</v>
      </c>
      <c r="T310" t="str">
        <f t="shared" ca="1" si="108"/>
        <v/>
      </c>
      <c r="U310" t="str">
        <f t="shared" si="109"/>
        <v/>
      </c>
      <c r="V310" t="str">
        <f t="shared" si="110"/>
        <v/>
      </c>
      <c r="W31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</v>
      </c>
      <c r="X310" t="str">
        <f t="shared" ca="1" si="104"/>
        <v>{"num":11,"diff":9,"tp1":"it","vl1":"Equip000001","cn1":1,"key":630}</v>
      </c>
      <c r="Y310">
        <f t="shared" ca="1" si="112"/>
        <v>68</v>
      </c>
      <c r="Z310">
        <f t="shared" ca="1" si="113"/>
        <v>25495</v>
      </c>
      <c r="AA310">
        <f t="shared" ca="1" si="114"/>
        <v>0</v>
      </c>
      <c r="AB31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</v>
      </c>
      <c r="AC310">
        <f t="shared" ca="1" si="116"/>
        <v>0</v>
      </c>
    </row>
    <row r="311" spans="1:29">
      <c r="A311">
        <f t="shared" si="122"/>
        <v>11</v>
      </c>
      <c r="B311" t="str">
        <f>VLOOKUP(A311,BossBattleTable!$A:$C,MATCH(BossBattleTable!$C$1,BossBattleTable!$A$1:$C$1,0),0)</f>
        <v>HeavyKnight_Yellow</v>
      </c>
      <c r="C311">
        <f t="shared" ca="1" si="102"/>
        <v>10</v>
      </c>
      <c r="D311">
        <f t="shared" si="120"/>
        <v>11</v>
      </c>
      <c r="E311">
        <f t="shared" ca="1" si="121"/>
        <v>10</v>
      </c>
      <c r="F311" t="str">
        <f t="shared" ca="1" si="117"/>
        <v>cu</v>
      </c>
      <c r="G311" t="s">
        <v>402</v>
      </c>
      <c r="H311" t="s">
        <v>108</v>
      </c>
      <c r="I311">
        <v>5</v>
      </c>
      <c r="J311" t="str">
        <f t="shared" si="118"/>
        <v/>
      </c>
      <c r="K311" t="str">
        <f t="shared" ca="1" si="119"/>
        <v/>
      </c>
      <c r="O311">
        <v>362</v>
      </c>
      <c r="P311">
        <f t="shared" si="103"/>
        <v>362</v>
      </c>
      <c r="Q311" t="str">
        <f t="shared" ca="1" si="105"/>
        <v>cu</v>
      </c>
      <c r="R311" t="str">
        <f t="shared" si="106"/>
        <v>DI</v>
      </c>
      <c r="S311">
        <f t="shared" si="107"/>
        <v>5</v>
      </c>
      <c r="T311" t="str">
        <f t="shared" ca="1" si="108"/>
        <v/>
      </c>
      <c r="U311" t="str">
        <f t="shared" si="109"/>
        <v/>
      </c>
      <c r="V311" t="str">
        <f t="shared" si="110"/>
        <v/>
      </c>
      <c r="W31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</v>
      </c>
      <c r="X311" t="str">
        <f t="shared" ca="1" si="104"/>
        <v>{"num":11,"diff":10,"tp1":"cu","vl1":"DI","cn1":5,"key":362}</v>
      </c>
      <c r="Y311">
        <f t="shared" ca="1" si="112"/>
        <v>60</v>
      </c>
      <c r="Z311">
        <f t="shared" ca="1" si="113"/>
        <v>25556</v>
      </c>
      <c r="AA311">
        <f t="shared" ca="1" si="114"/>
        <v>0</v>
      </c>
      <c r="AB31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</v>
      </c>
      <c r="AC311">
        <f t="shared" ca="1" si="116"/>
        <v>0</v>
      </c>
    </row>
    <row r="312" spans="1:29">
      <c r="A312">
        <f t="shared" si="122"/>
        <v>11</v>
      </c>
      <c r="B312" t="str">
        <f>VLOOKUP(A312,BossBattleTable!$A:$C,MATCH(BossBattleTable!$C$1,BossBattleTable!$A$1:$C$1,0),0)</f>
        <v>HeavyKnight_Yellow</v>
      </c>
      <c r="C312">
        <f t="shared" ca="1" si="102"/>
        <v>11</v>
      </c>
      <c r="D312">
        <f t="shared" si="120"/>
        <v>11</v>
      </c>
      <c r="E312">
        <f t="shared" ca="1" si="121"/>
        <v>11</v>
      </c>
      <c r="F312" t="str">
        <f t="shared" ca="1" si="117"/>
        <v>it</v>
      </c>
      <c r="G312" t="s">
        <v>412</v>
      </c>
      <c r="H312" t="s">
        <v>416</v>
      </c>
      <c r="I312">
        <v>1</v>
      </c>
      <c r="J312" t="str">
        <f t="shared" si="118"/>
        <v/>
      </c>
      <c r="K312" t="str">
        <f t="shared" ca="1" si="119"/>
        <v>it</v>
      </c>
      <c r="L312" t="s">
        <v>412</v>
      </c>
      <c r="M312" t="s">
        <v>417</v>
      </c>
      <c r="N312">
        <v>1</v>
      </c>
      <c r="O312">
        <v>230</v>
      </c>
      <c r="P312">
        <f t="shared" si="103"/>
        <v>230</v>
      </c>
      <c r="Q312" t="str">
        <f t="shared" ca="1" si="105"/>
        <v>it</v>
      </c>
      <c r="R312" t="str">
        <f t="shared" si="106"/>
        <v>Equip001001</v>
      </c>
      <c r="S312">
        <f t="shared" si="107"/>
        <v>1</v>
      </c>
      <c r="T312" t="str">
        <f t="shared" ca="1" si="108"/>
        <v>it</v>
      </c>
      <c r="U312" t="str">
        <f t="shared" si="109"/>
        <v>Equip002001</v>
      </c>
      <c r="V312">
        <f t="shared" si="110"/>
        <v>1</v>
      </c>
      <c r="W31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</v>
      </c>
      <c r="X312" t="str">
        <f t="shared" ca="1" si="104"/>
        <v>{"num":11,"diff":11,"tp1":"it","vl1":"Equip001001","cn1":1,"tp2":"it","vl2":"Equip002001","cn2":1,"key":230}</v>
      </c>
      <c r="Y312">
        <f t="shared" ca="1" si="112"/>
        <v>108</v>
      </c>
      <c r="Z312">
        <f t="shared" ca="1" si="113"/>
        <v>25665</v>
      </c>
      <c r="AA312">
        <f t="shared" ca="1" si="114"/>
        <v>0</v>
      </c>
      <c r="AB31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</v>
      </c>
      <c r="AC312">
        <f t="shared" ca="1" si="116"/>
        <v>0</v>
      </c>
    </row>
    <row r="313" spans="1:29">
      <c r="A313">
        <f t="shared" si="122"/>
        <v>11</v>
      </c>
      <c r="B313" t="str">
        <f>VLOOKUP(A313,BossBattleTable!$A:$C,MATCH(BossBattleTable!$C$1,BossBattleTable!$A$1:$C$1,0),0)</f>
        <v>HeavyKnight_Yellow</v>
      </c>
      <c r="C313">
        <f t="shared" ca="1" si="102"/>
        <v>12</v>
      </c>
      <c r="D313">
        <f t="shared" si="120"/>
        <v>11</v>
      </c>
      <c r="E313">
        <f t="shared" ca="1" si="121"/>
        <v>12</v>
      </c>
      <c r="F313" t="str">
        <f t="shared" ca="1" si="117"/>
        <v>cu</v>
      </c>
      <c r="G313" t="s">
        <v>402</v>
      </c>
      <c r="H313" t="s">
        <v>191</v>
      </c>
      <c r="I313">
        <v>30</v>
      </c>
      <c r="J313" t="str">
        <f t="shared" si="118"/>
        <v>에너지너무많음</v>
      </c>
      <c r="K313" t="str">
        <f t="shared" ca="1" si="119"/>
        <v>cu</v>
      </c>
      <c r="L313" t="s">
        <v>402</v>
      </c>
      <c r="M313" t="s">
        <v>375</v>
      </c>
      <c r="N313">
        <v>5000</v>
      </c>
      <c r="O313">
        <v>417</v>
      </c>
      <c r="P313">
        <f t="shared" si="103"/>
        <v>417</v>
      </c>
      <c r="Q313" t="str">
        <f t="shared" ca="1" si="105"/>
        <v>cu</v>
      </c>
      <c r="R313" t="str">
        <f t="shared" si="106"/>
        <v>EN</v>
      </c>
      <c r="S313">
        <f t="shared" si="107"/>
        <v>30</v>
      </c>
      <c r="T313" t="str">
        <f t="shared" ca="1" si="108"/>
        <v>cu</v>
      </c>
      <c r="U313" t="str">
        <f t="shared" si="109"/>
        <v>GO</v>
      </c>
      <c r="V313">
        <f t="shared" si="110"/>
        <v>5000</v>
      </c>
      <c r="W31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</v>
      </c>
      <c r="X313" t="str">
        <f t="shared" ca="1" si="104"/>
        <v>{"num":11,"diff":12,"tp1":"cu","vl1":"EN","cn1":30,"tp2":"cu","vl2":"GO","cn2":5000,"key":417}</v>
      </c>
      <c r="Y313">
        <f t="shared" ca="1" si="112"/>
        <v>94</v>
      </c>
      <c r="Z313">
        <f t="shared" ca="1" si="113"/>
        <v>25760</v>
      </c>
      <c r="AA313">
        <f t="shared" ca="1" si="114"/>
        <v>0</v>
      </c>
      <c r="AB31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</v>
      </c>
      <c r="AC313">
        <f t="shared" ca="1" si="116"/>
        <v>0</v>
      </c>
    </row>
    <row r="314" spans="1:29">
      <c r="A314">
        <f t="shared" si="122"/>
        <v>11</v>
      </c>
      <c r="B314" t="str">
        <f>VLOOKUP(A314,BossBattleTable!$A:$C,MATCH(BossBattleTable!$C$1,BossBattleTable!$A$1:$C$1,0),0)</f>
        <v>HeavyKnight_Yellow</v>
      </c>
      <c r="C314">
        <f t="shared" ca="1" si="102"/>
        <v>13</v>
      </c>
      <c r="D314">
        <f t="shared" si="120"/>
        <v>11</v>
      </c>
      <c r="E314">
        <f t="shared" ca="1" si="121"/>
        <v>13</v>
      </c>
      <c r="F314" t="str">
        <f t="shared" ca="1" si="117"/>
        <v>it</v>
      </c>
      <c r="G314" t="s">
        <v>412</v>
      </c>
      <c r="H314" t="s">
        <v>415</v>
      </c>
      <c r="I314">
        <v>1</v>
      </c>
      <c r="J314" t="str">
        <f t="shared" si="118"/>
        <v/>
      </c>
      <c r="K314" t="str">
        <f t="shared" ca="1" si="119"/>
        <v/>
      </c>
      <c r="O314">
        <v>218</v>
      </c>
      <c r="P314">
        <f t="shared" si="103"/>
        <v>218</v>
      </c>
      <c r="Q314" t="str">
        <f t="shared" ca="1" si="105"/>
        <v>it</v>
      </c>
      <c r="R314" t="str">
        <f t="shared" si="106"/>
        <v>Equip000001</v>
      </c>
      <c r="S314">
        <f t="shared" si="107"/>
        <v>1</v>
      </c>
      <c r="T314" t="str">
        <f t="shared" ca="1" si="108"/>
        <v/>
      </c>
      <c r="U314" t="str">
        <f t="shared" si="109"/>
        <v/>
      </c>
      <c r="V314" t="str">
        <f t="shared" si="110"/>
        <v/>
      </c>
      <c r="W31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</v>
      </c>
      <c r="X314" t="str">
        <f t="shared" ca="1" si="104"/>
        <v>{"num":11,"diff":13,"tp1":"it","vl1":"Equip000001","cn1":1,"key":218}</v>
      </c>
      <c r="Y314">
        <f t="shared" ca="1" si="112"/>
        <v>69</v>
      </c>
      <c r="Z314">
        <f t="shared" ca="1" si="113"/>
        <v>25830</v>
      </c>
      <c r="AA314">
        <f t="shared" ca="1" si="114"/>
        <v>0</v>
      </c>
      <c r="AB31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</v>
      </c>
      <c r="AC314">
        <f t="shared" ca="1" si="116"/>
        <v>0</v>
      </c>
    </row>
    <row r="315" spans="1:29">
      <c r="A315">
        <f t="shared" si="122"/>
        <v>11</v>
      </c>
      <c r="B315" t="str">
        <f>VLOOKUP(A315,BossBattleTable!$A:$C,MATCH(BossBattleTable!$C$1,BossBattleTable!$A$1:$C$1,0),0)</f>
        <v>HeavyKnight_Yellow</v>
      </c>
      <c r="C315">
        <f t="shared" ca="1" si="102"/>
        <v>14</v>
      </c>
      <c r="D315">
        <f t="shared" si="120"/>
        <v>11</v>
      </c>
      <c r="E315">
        <f t="shared" ca="1" si="121"/>
        <v>14</v>
      </c>
      <c r="F315" t="str">
        <f t="shared" ca="1" si="117"/>
        <v>cu</v>
      </c>
      <c r="G315" t="s">
        <v>402</v>
      </c>
      <c r="H315" t="s">
        <v>108</v>
      </c>
      <c r="I315">
        <v>5</v>
      </c>
      <c r="J315" t="str">
        <f t="shared" si="118"/>
        <v/>
      </c>
      <c r="K315" t="str">
        <f t="shared" ca="1" si="119"/>
        <v/>
      </c>
      <c r="O315">
        <v>723</v>
      </c>
      <c r="P315">
        <f t="shared" si="103"/>
        <v>723</v>
      </c>
      <c r="Q315" t="str">
        <f t="shared" ca="1" si="105"/>
        <v>cu</v>
      </c>
      <c r="R315" t="str">
        <f t="shared" si="106"/>
        <v>DI</v>
      </c>
      <c r="S315">
        <f t="shared" si="107"/>
        <v>5</v>
      </c>
      <c r="T315" t="str">
        <f t="shared" ca="1" si="108"/>
        <v/>
      </c>
      <c r="U315" t="str">
        <f t="shared" si="109"/>
        <v/>
      </c>
      <c r="V315" t="str">
        <f t="shared" si="110"/>
        <v/>
      </c>
      <c r="W31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</v>
      </c>
      <c r="X315" t="str">
        <f t="shared" ca="1" si="104"/>
        <v>{"num":11,"diff":14,"tp1":"cu","vl1":"DI","cn1":5,"key":723}</v>
      </c>
      <c r="Y315">
        <f t="shared" ca="1" si="112"/>
        <v>60</v>
      </c>
      <c r="Z315">
        <f t="shared" ca="1" si="113"/>
        <v>25891</v>
      </c>
      <c r="AA315">
        <f t="shared" ca="1" si="114"/>
        <v>0</v>
      </c>
      <c r="AB31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</v>
      </c>
      <c r="AC315">
        <f t="shared" ca="1" si="116"/>
        <v>0</v>
      </c>
    </row>
    <row r="316" spans="1:29">
      <c r="A316">
        <f t="shared" si="122"/>
        <v>11</v>
      </c>
      <c r="B316" t="str">
        <f>VLOOKUP(A316,BossBattleTable!$A:$C,MATCH(BossBattleTable!$C$1,BossBattleTable!$A$1:$C$1,0),0)</f>
        <v>HeavyKnight_Yellow</v>
      </c>
      <c r="C316">
        <f t="shared" ca="1" si="102"/>
        <v>15</v>
      </c>
      <c r="D316">
        <f t="shared" si="120"/>
        <v>11</v>
      </c>
      <c r="E316">
        <f t="shared" ca="1" si="121"/>
        <v>15</v>
      </c>
      <c r="F316" t="str">
        <f t="shared" ca="1" si="117"/>
        <v>it</v>
      </c>
      <c r="G316" t="s">
        <v>412</v>
      </c>
      <c r="H316" t="s">
        <v>416</v>
      </c>
      <c r="I316">
        <v>1</v>
      </c>
      <c r="J316" t="str">
        <f t="shared" si="118"/>
        <v/>
      </c>
      <c r="K316" t="str">
        <f t="shared" ca="1" si="119"/>
        <v>it</v>
      </c>
      <c r="L316" t="s">
        <v>412</v>
      </c>
      <c r="M316" t="s">
        <v>417</v>
      </c>
      <c r="N316">
        <v>1</v>
      </c>
      <c r="O316">
        <v>466</v>
      </c>
      <c r="P316">
        <f t="shared" si="103"/>
        <v>466</v>
      </c>
      <c r="Q316" t="str">
        <f t="shared" ca="1" si="105"/>
        <v>it</v>
      </c>
      <c r="R316" t="str">
        <f t="shared" si="106"/>
        <v>Equip001001</v>
      </c>
      <c r="S316">
        <f t="shared" si="107"/>
        <v>1</v>
      </c>
      <c r="T316" t="str">
        <f t="shared" ca="1" si="108"/>
        <v>it</v>
      </c>
      <c r="U316" t="str">
        <f t="shared" si="109"/>
        <v>Equip002001</v>
      </c>
      <c r="V316">
        <f t="shared" si="110"/>
        <v>1</v>
      </c>
      <c r="W31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</v>
      </c>
      <c r="X316" t="str">
        <f t="shared" ca="1" si="104"/>
        <v>{"num":11,"diff":15,"tp1":"it","vl1":"Equip001001","cn1":1,"tp2":"it","vl2":"Equip002001","cn2":1,"key":466}</v>
      </c>
      <c r="Y316">
        <f t="shared" ca="1" si="112"/>
        <v>108</v>
      </c>
      <c r="Z316">
        <f t="shared" ca="1" si="113"/>
        <v>26000</v>
      </c>
      <c r="AA316">
        <f t="shared" ca="1" si="114"/>
        <v>0</v>
      </c>
      <c r="AB31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</v>
      </c>
      <c r="AC316">
        <f t="shared" ca="1" si="116"/>
        <v>0</v>
      </c>
    </row>
    <row r="317" spans="1:29">
      <c r="A317">
        <f t="shared" si="122"/>
        <v>11</v>
      </c>
      <c r="B317" t="str">
        <f>VLOOKUP(A317,BossBattleTable!$A:$C,MATCH(BossBattleTable!$C$1,BossBattleTable!$A$1:$C$1,0),0)</f>
        <v>HeavyKnight_Yellow</v>
      </c>
      <c r="C317">
        <f t="shared" ca="1" si="102"/>
        <v>16</v>
      </c>
      <c r="D317">
        <f t="shared" si="120"/>
        <v>11</v>
      </c>
      <c r="E317">
        <f t="shared" ca="1" si="121"/>
        <v>16</v>
      </c>
      <c r="F317" t="str">
        <f t="shared" ca="1" si="117"/>
        <v>cu</v>
      </c>
      <c r="G317" t="s">
        <v>402</v>
      </c>
      <c r="H317" t="s">
        <v>191</v>
      </c>
      <c r="I317">
        <v>30</v>
      </c>
      <c r="J317" t="str">
        <f t="shared" si="118"/>
        <v>에너지너무많음</v>
      </c>
      <c r="K317" t="str">
        <f t="shared" ca="1" si="119"/>
        <v>cu</v>
      </c>
      <c r="L317" t="s">
        <v>402</v>
      </c>
      <c r="M317" t="s">
        <v>375</v>
      </c>
      <c r="N317">
        <v>5000</v>
      </c>
      <c r="O317">
        <v>645</v>
      </c>
      <c r="P317">
        <f t="shared" si="103"/>
        <v>645</v>
      </c>
      <c r="Q317" t="str">
        <f t="shared" ca="1" si="105"/>
        <v>cu</v>
      </c>
      <c r="R317" t="str">
        <f t="shared" si="106"/>
        <v>EN</v>
      </c>
      <c r="S317">
        <f t="shared" si="107"/>
        <v>30</v>
      </c>
      <c r="T317" t="str">
        <f t="shared" ca="1" si="108"/>
        <v>cu</v>
      </c>
      <c r="U317" t="str">
        <f t="shared" si="109"/>
        <v>GO</v>
      </c>
      <c r="V317">
        <f t="shared" si="110"/>
        <v>5000</v>
      </c>
      <c r="W31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</v>
      </c>
      <c r="X317" t="str">
        <f t="shared" ca="1" si="104"/>
        <v>{"num":11,"diff":16,"tp1":"cu","vl1":"EN","cn1":30,"tp2":"cu","vl2":"GO","cn2":5000,"key":645}</v>
      </c>
      <c r="Y317">
        <f t="shared" ca="1" si="112"/>
        <v>94</v>
      </c>
      <c r="Z317">
        <f t="shared" ca="1" si="113"/>
        <v>26095</v>
      </c>
      <c r="AA317">
        <f t="shared" ca="1" si="114"/>
        <v>0</v>
      </c>
      <c r="AB31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</v>
      </c>
      <c r="AC317">
        <f t="shared" ca="1" si="116"/>
        <v>0</v>
      </c>
    </row>
    <row r="318" spans="1:29">
      <c r="A318">
        <f t="shared" si="122"/>
        <v>11</v>
      </c>
      <c r="B318" t="str">
        <f>VLOOKUP(A318,BossBattleTable!$A:$C,MATCH(BossBattleTable!$C$1,BossBattleTable!$A$1:$C$1,0),0)</f>
        <v>HeavyKnight_Yellow</v>
      </c>
      <c r="C318">
        <f t="shared" ca="1" si="102"/>
        <v>17</v>
      </c>
      <c r="D318">
        <f t="shared" si="120"/>
        <v>11</v>
      </c>
      <c r="E318">
        <f t="shared" ca="1" si="121"/>
        <v>17</v>
      </c>
      <c r="F318" t="str">
        <f t="shared" ca="1" si="117"/>
        <v>it</v>
      </c>
      <c r="G318" t="s">
        <v>412</v>
      </c>
      <c r="H318" t="s">
        <v>415</v>
      </c>
      <c r="I318">
        <v>1</v>
      </c>
      <c r="J318" t="str">
        <f t="shared" si="118"/>
        <v/>
      </c>
      <c r="K318" t="str">
        <f t="shared" ca="1" si="119"/>
        <v/>
      </c>
      <c r="O318">
        <v>920</v>
      </c>
      <c r="P318">
        <f t="shared" si="103"/>
        <v>920</v>
      </c>
      <c r="Q318" t="str">
        <f t="shared" ca="1" si="105"/>
        <v>it</v>
      </c>
      <c r="R318" t="str">
        <f t="shared" si="106"/>
        <v>Equip000001</v>
      </c>
      <c r="S318">
        <f t="shared" si="107"/>
        <v>1</v>
      </c>
      <c r="T318" t="str">
        <f t="shared" ca="1" si="108"/>
        <v/>
      </c>
      <c r="U318" t="str">
        <f t="shared" si="109"/>
        <v/>
      </c>
      <c r="V318" t="str">
        <f t="shared" si="110"/>
        <v/>
      </c>
      <c r="W31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</v>
      </c>
      <c r="X318" t="str">
        <f t="shared" ca="1" si="104"/>
        <v>{"num":11,"diff":17,"tp1":"it","vl1":"Equip000001","cn1":1,"key":920}</v>
      </c>
      <c r="Y318">
        <f t="shared" ca="1" si="112"/>
        <v>69</v>
      </c>
      <c r="Z318">
        <f t="shared" ca="1" si="113"/>
        <v>26165</v>
      </c>
      <c r="AA318">
        <f t="shared" ca="1" si="114"/>
        <v>0</v>
      </c>
      <c r="AB31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</v>
      </c>
      <c r="AC318">
        <f t="shared" ca="1" si="116"/>
        <v>0</v>
      </c>
    </row>
    <row r="319" spans="1:29">
      <c r="A319">
        <f t="shared" si="122"/>
        <v>11</v>
      </c>
      <c r="B319" t="str">
        <f>VLOOKUP(A319,BossBattleTable!$A:$C,MATCH(BossBattleTable!$C$1,BossBattleTable!$A$1:$C$1,0),0)</f>
        <v>HeavyKnight_Yellow</v>
      </c>
      <c r="C319">
        <f t="shared" ca="1" si="102"/>
        <v>18</v>
      </c>
      <c r="D319">
        <f t="shared" si="120"/>
        <v>11</v>
      </c>
      <c r="E319">
        <f t="shared" ca="1" si="121"/>
        <v>18</v>
      </c>
      <c r="F319" t="str">
        <f t="shared" ca="1" si="117"/>
        <v>cu</v>
      </c>
      <c r="G319" t="s">
        <v>402</v>
      </c>
      <c r="H319" t="s">
        <v>108</v>
      </c>
      <c r="I319">
        <v>5</v>
      </c>
      <c r="J319" t="str">
        <f t="shared" si="118"/>
        <v/>
      </c>
      <c r="K319" t="str">
        <f t="shared" ca="1" si="119"/>
        <v/>
      </c>
      <c r="O319">
        <v>640</v>
      </c>
      <c r="P319">
        <f t="shared" si="103"/>
        <v>640</v>
      </c>
      <c r="Q319" t="str">
        <f t="shared" ca="1" si="105"/>
        <v>cu</v>
      </c>
      <c r="R319" t="str">
        <f t="shared" si="106"/>
        <v>DI</v>
      </c>
      <c r="S319">
        <f t="shared" si="107"/>
        <v>5</v>
      </c>
      <c r="T319" t="str">
        <f t="shared" ca="1" si="108"/>
        <v/>
      </c>
      <c r="U319" t="str">
        <f t="shared" si="109"/>
        <v/>
      </c>
      <c r="V319" t="str">
        <f t="shared" si="110"/>
        <v/>
      </c>
      <c r="W31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</v>
      </c>
      <c r="X319" t="str">
        <f t="shared" ca="1" si="104"/>
        <v>{"num":11,"diff":18,"tp1":"cu","vl1":"DI","cn1":5,"key":640}</v>
      </c>
      <c r="Y319">
        <f t="shared" ca="1" si="112"/>
        <v>60</v>
      </c>
      <c r="Z319">
        <f t="shared" ca="1" si="113"/>
        <v>26226</v>
      </c>
      <c r="AA319">
        <f t="shared" ca="1" si="114"/>
        <v>0</v>
      </c>
      <c r="AB31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</v>
      </c>
      <c r="AC319">
        <f t="shared" ca="1" si="116"/>
        <v>0</v>
      </c>
    </row>
    <row r="320" spans="1:29">
      <c r="A320">
        <f t="shared" si="122"/>
        <v>11</v>
      </c>
      <c r="B320" t="str">
        <f>VLOOKUP(A320,BossBattleTable!$A:$C,MATCH(BossBattleTable!$C$1,BossBattleTable!$A$1:$C$1,0),0)</f>
        <v>HeavyKnight_Yellow</v>
      </c>
      <c r="C320">
        <f t="shared" ca="1" si="102"/>
        <v>19</v>
      </c>
      <c r="D320">
        <f t="shared" si="120"/>
        <v>11</v>
      </c>
      <c r="E320">
        <f t="shared" ca="1" si="121"/>
        <v>19</v>
      </c>
      <c r="F320" t="str">
        <f t="shared" ca="1" si="117"/>
        <v>it</v>
      </c>
      <c r="G320" t="s">
        <v>412</v>
      </c>
      <c r="H320" t="s">
        <v>416</v>
      </c>
      <c r="I320">
        <v>1</v>
      </c>
      <c r="J320" t="str">
        <f t="shared" si="118"/>
        <v/>
      </c>
      <c r="K320" t="str">
        <f t="shared" ca="1" si="119"/>
        <v>it</v>
      </c>
      <c r="L320" t="s">
        <v>412</v>
      </c>
      <c r="M320" t="s">
        <v>417</v>
      </c>
      <c r="N320">
        <v>1</v>
      </c>
      <c r="O320">
        <v>770</v>
      </c>
      <c r="P320">
        <f t="shared" si="103"/>
        <v>770</v>
      </c>
      <c r="Q320" t="str">
        <f t="shared" ca="1" si="105"/>
        <v>it</v>
      </c>
      <c r="R320" t="str">
        <f t="shared" si="106"/>
        <v>Equip001001</v>
      </c>
      <c r="S320">
        <f t="shared" si="107"/>
        <v>1</v>
      </c>
      <c r="T320" t="str">
        <f t="shared" ca="1" si="108"/>
        <v>it</v>
      </c>
      <c r="U320" t="str">
        <f t="shared" si="109"/>
        <v>Equip002001</v>
      </c>
      <c r="V320">
        <f t="shared" si="110"/>
        <v>1</v>
      </c>
      <c r="W32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</v>
      </c>
      <c r="X320" t="str">
        <f t="shared" ca="1" si="104"/>
        <v>{"num":11,"diff":19,"tp1":"it","vl1":"Equip001001","cn1":1,"tp2":"it","vl2":"Equip002001","cn2":1,"key":770}</v>
      </c>
      <c r="Y320">
        <f t="shared" ca="1" si="112"/>
        <v>108</v>
      </c>
      <c r="Z320">
        <f t="shared" ca="1" si="113"/>
        <v>26335</v>
      </c>
      <c r="AA320">
        <f t="shared" ca="1" si="114"/>
        <v>0</v>
      </c>
      <c r="AB32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</v>
      </c>
      <c r="AC320">
        <f t="shared" ca="1" si="116"/>
        <v>0</v>
      </c>
    </row>
    <row r="321" spans="1:29">
      <c r="A321">
        <f t="shared" si="122"/>
        <v>11</v>
      </c>
      <c r="B321" t="str">
        <f>VLOOKUP(A321,BossBattleTable!$A:$C,MATCH(BossBattleTable!$C$1,BossBattleTable!$A$1:$C$1,0),0)</f>
        <v>HeavyKnight_Yellow</v>
      </c>
      <c r="C321">
        <f t="shared" ca="1" si="102"/>
        <v>20</v>
      </c>
      <c r="D321">
        <f t="shared" si="120"/>
        <v>11</v>
      </c>
      <c r="E321">
        <f t="shared" ca="1" si="121"/>
        <v>20</v>
      </c>
      <c r="F321" t="str">
        <f t="shared" ca="1" si="117"/>
        <v>cu</v>
      </c>
      <c r="G321" t="s">
        <v>402</v>
      </c>
      <c r="H321" t="s">
        <v>191</v>
      </c>
      <c r="I321">
        <v>30</v>
      </c>
      <c r="J321" t="str">
        <f t="shared" si="118"/>
        <v>에너지너무많음</v>
      </c>
      <c r="K321" t="str">
        <f t="shared" ca="1" si="119"/>
        <v>cu</v>
      </c>
      <c r="L321" t="s">
        <v>402</v>
      </c>
      <c r="M321" t="s">
        <v>375</v>
      </c>
      <c r="N321">
        <v>5000</v>
      </c>
      <c r="O321">
        <v>131</v>
      </c>
      <c r="P321">
        <f t="shared" si="103"/>
        <v>131</v>
      </c>
      <c r="Q321" t="str">
        <f t="shared" ca="1" si="105"/>
        <v>cu</v>
      </c>
      <c r="R321" t="str">
        <f t="shared" si="106"/>
        <v>EN</v>
      </c>
      <c r="S321">
        <f t="shared" si="107"/>
        <v>30</v>
      </c>
      <c r="T321" t="str">
        <f t="shared" ca="1" si="108"/>
        <v>cu</v>
      </c>
      <c r="U321" t="str">
        <f t="shared" si="109"/>
        <v>GO</v>
      </c>
      <c r="V321">
        <f t="shared" si="110"/>
        <v>5000</v>
      </c>
      <c r="W32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</v>
      </c>
      <c r="X321" t="str">
        <f t="shared" ca="1" si="104"/>
        <v>{"num":11,"diff":20,"tp1":"cu","vl1":"EN","cn1":30,"tp2":"cu","vl2":"GO","cn2":5000,"key":131}</v>
      </c>
      <c r="Y321">
        <f t="shared" ca="1" si="112"/>
        <v>94</v>
      </c>
      <c r="Z321">
        <f t="shared" ca="1" si="113"/>
        <v>26430</v>
      </c>
      <c r="AA321">
        <f t="shared" ca="1" si="114"/>
        <v>0</v>
      </c>
      <c r="AB32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</v>
      </c>
      <c r="AC321">
        <f t="shared" ca="1" si="116"/>
        <v>0</v>
      </c>
    </row>
    <row r="322" spans="1:29">
      <c r="A322">
        <f t="shared" si="122"/>
        <v>11</v>
      </c>
      <c r="B322" t="str">
        <f>VLOOKUP(A322,BossBattleTable!$A:$C,MATCH(BossBattleTable!$C$1,BossBattleTable!$A$1:$C$1,0),0)</f>
        <v>HeavyKnight_Yellow</v>
      </c>
      <c r="C322">
        <f t="shared" ref="C322:C385" ca="1" si="123">IF(A322&lt;&gt;OFFSET(A322,-1,0),1,OFFSET(C322,-1,0)+1)</f>
        <v>21</v>
      </c>
      <c r="D322">
        <f t="shared" si="120"/>
        <v>11</v>
      </c>
      <c r="E322">
        <f t="shared" ca="1" si="121"/>
        <v>21</v>
      </c>
      <c r="F322" t="str">
        <f t="shared" ca="1" si="117"/>
        <v>it</v>
      </c>
      <c r="G322" t="s">
        <v>412</v>
      </c>
      <c r="H322" t="s">
        <v>415</v>
      </c>
      <c r="I322">
        <v>1</v>
      </c>
      <c r="J322" t="str">
        <f t="shared" si="118"/>
        <v/>
      </c>
      <c r="K322" t="str">
        <f t="shared" ca="1" si="119"/>
        <v/>
      </c>
      <c r="O322">
        <v>389</v>
      </c>
      <c r="P322">
        <f t="shared" si="103"/>
        <v>389</v>
      </c>
      <c r="Q322" t="str">
        <f t="shared" ca="1" si="105"/>
        <v>it</v>
      </c>
      <c r="R322" t="str">
        <f t="shared" si="106"/>
        <v>Equip000001</v>
      </c>
      <c r="S322">
        <f t="shared" si="107"/>
        <v>1</v>
      </c>
      <c r="T322" t="str">
        <f t="shared" ca="1" si="108"/>
        <v/>
      </c>
      <c r="U322" t="str">
        <f t="shared" si="109"/>
        <v/>
      </c>
      <c r="V322" t="str">
        <f t="shared" si="110"/>
        <v/>
      </c>
      <c r="W32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</v>
      </c>
      <c r="X322" t="str">
        <f t="shared" ca="1" si="104"/>
        <v>{"num":11,"diff":21,"tp1":"it","vl1":"Equip000001","cn1":1,"key":389}</v>
      </c>
      <c r="Y322">
        <f t="shared" ca="1" si="112"/>
        <v>69</v>
      </c>
      <c r="Z322">
        <f t="shared" ca="1" si="113"/>
        <v>26500</v>
      </c>
      <c r="AA322">
        <f t="shared" ca="1" si="114"/>
        <v>0</v>
      </c>
      <c r="AB32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</v>
      </c>
      <c r="AC322">
        <f t="shared" ca="1" si="116"/>
        <v>0</v>
      </c>
    </row>
    <row r="323" spans="1:29">
      <c r="A323">
        <f t="shared" si="122"/>
        <v>11</v>
      </c>
      <c r="B323" t="str">
        <f>VLOOKUP(A323,BossBattleTable!$A:$C,MATCH(BossBattleTable!$C$1,BossBattleTable!$A$1:$C$1,0),0)</f>
        <v>HeavyKnight_Yellow</v>
      </c>
      <c r="C323">
        <f t="shared" ca="1" si="123"/>
        <v>22</v>
      </c>
      <c r="D323">
        <f t="shared" si="120"/>
        <v>11</v>
      </c>
      <c r="E323">
        <f t="shared" ca="1" si="121"/>
        <v>22</v>
      </c>
      <c r="F323" t="str">
        <f t="shared" ca="1" si="117"/>
        <v>cu</v>
      </c>
      <c r="G323" t="s">
        <v>402</v>
      </c>
      <c r="H323" t="s">
        <v>108</v>
      </c>
      <c r="I323">
        <v>5</v>
      </c>
      <c r="J323" t="str">
        <f t="shared" si="118"/>
        <v/>
      </c>
      <c r="K323" t="str">
        <f t="shared" ca="1" si="119"/>
        <v/>
      </c>
      <c r="O323">
        <v>962</v>
      </c>
      <c r="P323">
        <f t="shared" ref="P323:P386" si="124">O323</f>
        <v>962</v>
      </c>
      <c r="Q323" t="str">
        <f t="shared" ca="1" si="105"/>
        <v>cu</v>
      </c>
      <c r="R323" t="str">
        <f t="shared" si="106"/>
        <v>DI</v>
      </c>
      <c r="S323">
        <f t="shared" si="107"/>
        <v>5</v>
      </c>
      <c r="T323" t="str">
        <f t="shared" ca="1" si="108"/>
        <v/>
      </c>
      <c r="U323" t="str">
        <f t="shared" si="109"/>
        <v/>
      </c>
      <c r="V323" t="str">
        <f t="shared" si="110"/>
        <v/>
      </c>
      <c r="W32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</v>
      </c>
      <c r="X323" t="str">
        <f t="shared" ref="X323:X386" ca="1" si="125">"{"""&amp;D$1&amp;""":"&amp;D323
&amp;","""&amp;E$1&amp;""":"&amp;E323
&amp;","""&amp;F$1&amp;""":"""&amp;F323&amp;""""
&amp;","""&amp;H$1&amp;""":"""&amp;H323&amp;""""
&amp;","""&amp;I$1&amp;""":"&amp;I323
&amp;IF(LEN(K323)=0,"",","""&amp;K$1&amp;""":"""&amp;K323&amp;"""")
&amp;IF(LEN(M323)=0,"",","""&amp;M$1&amp;""":"""&amp;M323&amp;"""")
&amp;IF(LEN(N323)=0,"",","""&amp;N$1&amp;""":"&amp;N323)
&amp;","""&amp;O$1&amp;""":"&amp;O323&amp;"}"</f>
        <v>{"num":11,"diff":22,"tp1":"cu","vl1":"DI","cn1":5,"key":962}</v>
      </c>
      <c r="Y323">
        <f t="shared" ca="1" si="112"/>
        <v>60</v>
      </c>
      <c r="Z323">
        <f t="shared" ca="1" si="113"/>
        <v>26561</v>
      </c>
      <c r="AA323">
        <f t="shared" ca="1" si="114"/>
        <v>0</v>
      </c>
      <c r="AB32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</v>
      </c>
      <c r="AC323">
        <f t="shared" ca="1" si="116"/>
        <v>0</v>
      </c>
    </row>
    <row r="324" spans="1:29">
      <c r="A324">
        <f t="shared" si="122"/>
        <v>11</v>
      </c>
      <c r="B324" t="str">
        <f>VLOOKUP(A324,BossBattleTable!$A:$C,MATCH(BossBattleTable!$C$1,BossBattleTable!$A$1:$C$1,0),0)</f>
        <v>HeavyKnight_Yellow</v>
      </c>
      <c r="C324">
        <f t="shared" ca="1" si="123"/>
        <v>23</v>
      </c>
      <c r="D324">
        <f t="shared" si="120"/>
        <v>11</v>
      </c>
      <c r="E324">
        <f t="shared" ca="1" si="121"/>
        <v>23</v>
      </c>
      <c r="F324" t="str">
        <f t="shared" ca="1" si="117"/>
        <v>it</v>
      </c>
      <c r="G324" t="s">
        <v>412</v>
      </c>
      <c r="H324" t="s">
        <v>416</v>
      </c>
      <c r="I324">
        <v>1</v>
      </c>
      <c r="J324" t="str">
        <f t="shared" si="118"/>
        <v/>
      </c>
      <c r="K324" t="str">
        <f t="shared" ca="1" si="119"/>
        <v>it</v>
      </c>
      <c r="L324" t="s">
        <v>412</v>
      </c>
      <c r="M324" t="s">
        <v>417</v>
      </c>
      <c r="N324">
        <v>1</v>
      </c>
      <c r="O324">
        <v>800</v>
      </c>
      <c r="P324">
        <f t="shared" si="124"/>
        <v>800</v>
      </c>
      <c r="Q324" t="str">
        <f t="shared" ref="Q324:Q387" ca="1" si="126">IF(LEN(F324)=0,"",F324)</f>
        <v>it</v>
      </c>
      <c r="R324" t="str">
        <f t="shared" ref="R324:R387" si="127">IF(LEN(H324)=0,"",H324)</f>
        <v>Equip001001</v>
      </c>
      <c r="S324">
        <f t="shared" ref="S324:S387" si="128">IF(LEN(I324)=0,"",I324)</f>
        <v>1</v>
      </c>
      <c r="T324" t="str">
        <f t="shared" ref="T324:T387" ca="1" si="129">IF(LEN(K324)=0,"",K324)</f>
        <v>it</v>
      </c>
      <c r="U324" t="str">
        <f t="shared" ref="U324:U387" si="130">IF(LEN(M324)=0,"",M324)</f>
        <v>Equip002001</v>
      </c>
      <c r="V324">
        <f t="shared" ref="V324:V387" si="131">IF(LEN(N324)=0,"",N324)</f>
        <v>1</v>
      </c>
      <c r="W324" t="str">
        <f t="shared" ref="W324:W387" ca="1" si="132">IF(ROW()=2,X324,OFFSET(W324,-1,0)&amp;IF(LEN(X324)=0,"",","&amp;X324))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</v>
      </c>
      <c r="X324" t="str">
        <f t="shared" ca="1" si="125"/>
        <v>{"num":11,"diff":23,"tp1":"it","vl1":"Equip001001","cn1":1,"tp2":"it","vl2":"Equip002001","cn2":1,"key":800}</v>
      </c>
      <c r="Y324">
        <f t="shared" ref="Y324:Y387" ca="1" si="133">LEN(X324)</f>
        <v>108</v>
      </c>
      <c r="Z324">
        <f t="shared" ref="Z324:Z387" ca="1" si="134">IF(ROW()=2,Y324,
IF(OFFSET(Z324,-1,0)+Y324+1&gt;32767,Y324+1,OFFSET(Z324,-1,0)+Y324+1))</f>
        <v>26670</v>
      </c>
      <c r="AA324">
        <f t="shared" ref="AA324:AA387" ca="1" si="135">IF(ROW()=2,AC324,OFFSET(AA324,-1,0)+AC324)</f>
        <v>0</v>
      </c>
      <c r="AB324" t="str">
        <f t="shared" ref="AB324:AB387" ca="1" si="136">IF(ROW()=2,X324,
IF(OFFSET(Z324,-1,0)+Y324+1&gt;32767,","&amp;X324,OFFSET(AB324,-1,0)&amp;IF(LEN(X324)=0,"",","&amp;X324)))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</v>
      </c>
      <c r="AC324">
        <f t="shared" ref="AC324:AC387" ca="1" si="137">IF(Z324&gt;OFFSET(Z324,1,0),1,0)</f>
        <v>0</v>
      </c>
    </row>
    <row r="325" spans="1:29">
      <c r="A325">
        <f t="shared" si="122"/>
        <v>11</v>
      </c>
      <c r="B325" t="str">
        <f>VLOOKUP(A325,BossBattleTable!$A:$C,MATCH(BossBattleTable!$C$1,BossBattleTable!$A$1:$C$1,0),0)</f>
        <v>HeavyKnight_Yellow</v>
      </c>
      <c r="C325">
        <f t="shared" ca="1" si="123"/>
        <v>24</v>
      </c>
      <c r="D325">
        <f t="shared" si="120"/>
        <v>11</v>
      </c>
      <c r="E325">
        <f t="shared" ca="1" si="121"/>
        <v>24</v>
      </c>
      <c r="F325" t="str">
        <f t="shared" ca="1" si="117"/>
        <v>cu</v>
      </c>
      <c r="G325" t="s">
        <v>402</v>
      </c>
      <c r="H325" t="s">
        <v>191</v>
      </c>
      <c r="I325">
        <v>30</v>
      </c>
      <c r="J325" t="str">
        <f t="shared" si="118"/>
        <v>에너지너무많음</v>
      </c>
      <c r="K325" t="str">
        <f t="shared" ca="1" si="119"/>
        <v>cu</v>
      </c>
      <c r="L325" t="s">
        <v>402</v>
      </c>
      <c r="M325" t="s">
        <v>375</v>
      </c>
      <c r="N325">
        <v>5000</v>
      </c>
      <c r="O325">
        <v>160</v>
      </c>
      <c r="P325">
        <f t="shared" si="124"/>
        <v>160</v>
      </c>
      <c r="Q325" t="str">
        <f t="shared" ca="1" si="126"/>
        <v>cu</v>
      </c>
      <c r="R325" t="str">
        <f t="shared" si="127"/>
        <v>EN</v>
      </c>
      <c r="S325">
        <f t="shared" si="128"/>
        <v>30</v>
      </c>
      <c r="T325" t="str">
        <f t="shared" ca="1" si="129"/>
        <v>cu</v>
      </c>
      <c r="U325" t="str">
        <f t="shared" si="130"/>
        <v>GO</v>
      </c>
      <c r="V325">
        <f t="shared" si="131"/>
        <v>5000</v>
      </c>
      <c r="W32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</v>
      </c>
      <c r="X325" t="str">
        <f t="shared" ca="1" si="125"/>
        <v>{"num":11,"diff":24,"tp1":"cu","vl1":"EN","cn1":30,"tp2":"cu","vl2":"GO","cn2":5000,"key":160}</v>
      </c>
      <c r="Y325">
        <f t="shared" ca="1" si="133"/>
        <v>94</v>
      </c>
      <c r="Z325">
        <f t="shared" ca="1" si="134"/>
        <v>26765</v>
      </c>
      <c r="AA325">
        <f t="shared" ca="1" si="135"/>
        <v>0</v>
      </c>
      <c r="AB32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</v>
      </c>
      <c r="AC325">
        <f t="shared" ca="1" si="137"/>
        <v>0</v>
      </c>
    </row>
    <row r="326" spans="1:29">
      <c r="A326">
        <f t="shared" si="122"/>
        <v>11</v>
      </c>
      <c r="B326" t="str">
        <f>VLOOKUP(A326,BossBattleTable!$A:$C,MATCH(BossBattleTable!$C$1,BossBattleTable!$A$1:$C$1,0),0)</f>
        <v>HeavyKnight_Yellow</v>
      </c>
      <c r="C326">
        <f t="shared" ca="1" si="123"/>
        <v>25</v>
      </c>
      <c r="D326">
        <f t="shared" si="120"/>
        <v>11</v>
      </c>
      <c r="E326">
        <f t="shared" ca="1" si="121"/>
        <v>25</v>
      </c>
      <c r="F326" t="str">
        <f t="shared" ref="F326:F389" ca="1" si="138">IF(ISBLANK(G326),"",
VLOOKUP(G326,OFFSET(INDIRECT("$A:$B"),0,MATCH(G$1&amp;"_Verify",INDIRECT("$1:$1"),0)-1),2,0)
)</f>
        <v>it</v>
      </c>
      <c r="G326" t="s">
        <v>412</v>
      </c>
      <c r="H326" t="s">
        <v>415</v>
      </c>
      <c r="I326">
        <v>1</v>
      </c>
      <c r="J326" t="str">
        <f t="shared" ref="J326:J389" si="139">IF(G326="장비1상자",
  IF(OR(H326&gt;3,I326&gt;5),"장비이상",""),
IF(H326="GO",
  IF(I326&lt;100,"골드이상",""),
IF(H326="EN",
  IF(I326&gt;29,"에너지너무많음",
  IF(I326&gt;9,"에너지다소많음","")),"")))</f>
        <v/>
      </c>
      <c r="K326" t="str">
        <f t="shared" ref="K326:K389" ca="1" si="140">IF(ISBLANK(L326),"",
VLOOKUP(L326,OFFSET(INDIRECT("$A:$B"),0,MATCH(L$1&amp;"_Verify",INDIRECT("$1:$1"),0)-1),2,0)
)</f>
        <v/>
      </c>
      <c r="O326">
        <v>182</v>
      </c>
      <c r="P326">
        <f t="shared" si="124"/>
        <v>182</v>
      </c>
      <c r="Q326" t="str">
        <f t="shared" ca="1" si="126"/>
        <v>it</v>
      </c>
      <c r="R326" t="str">
        <f t="shared" si="127"/>
        <v>Equip000001</v>
      </c>
      <c r="S326">
        <f t="shared" si="128"/>
        <v>1</v>
      </c>
      <c r="T326" t="str">
        <f t="shared" ca="1" si="129"/>
        <v/>
      </c>
      <c r="U326" t="str">
        <f t="shared" si="130"/>
        <v/>
      </c>
      <c r="V326" t="str">
        <f t="shared" si="131"/>
        <v/>
      </c>
      <c r="W32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</v>
      </c>
      <c r="X326" t="str">
        <f t="shared" ca="1" si="125"/>
        <v>{"num":11,"diff":25,"tp1":"it","vl1":"Equip000001","cn1":1,"key":182}</v>
      </c>
      <c r="Y326">
        <f t="shared" ca="1" si="133"/>
        <v>69</v>
      </c>
      <c r="Z326">
        <f t="shared" ca="1" si="134"/>
        <v>26835</v>
      </c>
      <c r="AA326">
        <f t="shared" ca="1" si="135"/>
        <v>0</v>
      </c>
      <c r="AB32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</v>
      </c>
      <c r="AC326">
        <f t="shared" ca="1" si="137"/>
        <v>0</v>
      </c>
    </row>
    <row r="327" spans="1:29">
      <c r="A327">
        <f t="shared" si="122"/>
        <v>11</v>
      </c>
      <c r="B327" t="str">
        <f>VLOOKUP(A327,BossBattleTable!$A:$C,MATCH(BossBattleTable!$C$1,BossBattleTable!$A$1:$C$1,0),0)</f>
        <v>HeavyKnight_Yellow</v>
      </c>
      <c r="C327">
        <f t="shared" ca="1" si="123"/>
        <v>26</v>
      </c>
      <c r="D327">
        <f t="shared" si="120"/>
        <v>11</v>
      </c>
      <c r="E327">
        <f t="shared" ca="1" si="121"/>
        <v>26</v>
      </c>
      <c r="F327" t="str">
        <f t="shared" ca="1" si="138"/>
        <v>cu</v>
      </c>
      <c r="G327" t="s">
        <v>402</v>
      </c>
      <c r="H327" t="s">
        <v>108</v>
      </c>
      <c r="I327">
        <v>5</v>
      </c>
      <c r="J327" t="str">
        <f t="shared" si="139"/>
        <v/>
      </c>
      <c r="K327" t="str">
        <f t="shared" ca="1" si="140"/>
        <v/>
      </c>
      <c r="O327">
        <v>179</v>
      </c>
      <c r="P327">
        <f t="shared" si="124"/>
        <v>179</v>
      </c>
      <c r="Q327" t="str">
        <f t="shared" ca="1" si="126"/>
        <v>cu</v>
      </c>
      <c r="R327" t="str">
        <f t="shared" si="127"/>
        <v>DI</v>
      </c>
      <c r="S327">
        <f t="shared" si="128"/>
        <v>5</v>
      </c>
      <c r="T327" t="str">
        <f t="shared" ca="1" si="129"/>
        <v/>
      </c>
      <c r="U327" t="str">
        <f t="shared" si="130"/>
        <v/>
      </c>
      <c r="V327" t="str">
        <f t="shared" si="131"/>
        <v/>
      </c>
      <c r="W32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</v>
      </c>
      <c r="X327" t="str">
        <f t="shared" ca="1" si="125"/>
        <v>{"num":11,"diff":26,"tp1":"cu","vl1":"DI","cn1":5,"key":179}</v>
      </c>
      <c r="Y327">
        <f t="shared" ca="1" si="133"/>
        <v>60</v>
      </c>
      <c r="Z327">
        <f t="shared" ca="1" si="134"/>
        <v>26896</v>
      </c>
      <c r="AA327">
        <f t="shared" ca="1" si="135"/>
        <v>0</v>
      </c>
      <c r="AB32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</v>
      </c>
      <c r="AC327">
        <f t="shared" ca="1" si="137"/>
        <v>0</v>
      </c>
    </row>
    <row r="328" spans="1:29">
      <c r="A328">
        <f t="shared" si="122"/>
        <v>11</v>
      </c>
      <c r="B328" t="str">
        <f>VLOOKUP(A328,BossBattleTable!$A:$C,MATCH(BossBattleTable!$C$1,BossBattleTable!$A$1:$C$1,0),0)</f>
        <v>HeavyKnight_Yellow</v>
      </c>
      <c r="C328">
        <f t="shared" ca="1" si="123"/>
        <v>27</v>
      </c>
      <c r="D328">
        <f t="shared" si="120"/>
        <v>11</v>
      </c>
      <c r="E328">
        <f t="shared" ca="1" si="121"/>
        <v>27</v>
      </c>
      <c r="F328" t="str">
        <f t="shared" ca="1" si="138"/>
        <v>it</v>
      </c>
      <c r="G328" t="s">
        <v>412</v>
      </c>
      <c r="H328" t="s">
        <v>416</v>
      </c>
      <c r="I328">
        <v>1</v>
      </c>
      <c r="J328" t="str">
        <f t="shared" si="139"/>
        <v/>
      </c>
      <c r="K328" t="str">
        <f t="shared" ca="1" si="140"/>
        <v>it</v>
      </c>
      <c r="L328" t="s">
        <v>412</v>
      </c>
      <c r="M328" t="s">
        <v>417</v>
      </c>
      <c r="N328">
        <v>1</v>
      </c>
      <c r="O328">
        <v>542</v>
      </c>
      <c r="P328">
        <f t="shared" si="124"/>
        <v>542</v>
      </c>
      <c r="Q328" t="str">
        <f t="shared" ca="1" si="126"/>
        <v>it</v>
      </c>
      <c r="R328" t="str">
        <f t="shared" si="127"/>
        <v>Equip001001</v>
      </c>
      <c r="S328">
        <f t="shared" si="128"/>
        <v>1</v>
      </c>
      <c r="T328" t="str">
        <f t="shared" ca="1" si="129"/>
        <v>it</v>
      </c>
      <c r="U328" t="str">
        <f t="shared" si="130"/>
        <v>Equip002001</v>
      </c>
      <c r="V328">
        <f t="shared" si="131"/>
        <v>1</v>
      </c>
      <c r="W32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</v>
      </c>
      <c r="X328" t="str">
        <f t="shared" ca="1" si="125"/>
        <v>{"num":11,"diff":27,"tp1":"it","vl1":"Equip001001","cn1":1,"tp2":"it","vl2":"Equip002001","cn2":1,"key":542}</v>
      </c>
      <c r="Y328">
        <f t="shared" ca="1" si="133"/>
        <v>108</v>
      </c>
      <c r="Z328">
        <f t="shared" ca="1" si="134"/>
        <v>27005</v>
      </c>
      <c r="AA328">
        <f t="shared" ca="1" si="135"/>
        <v>0</v>
      </c>
      <c r="AB32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</v>
      </c>
      <c r="AC328">
        <f t="shared" ca="1" si="137"/>
        <v>0</v>
      </c>
    </row>
    <row r="329" spans="1:29">
      <c r="A329">
        <f t="shared" si="122"/>
        <v>11</v>
      </c>
      <c r="B329" t="str">
        <f>VLOOKUP(A329,BossBattleTable!$A:$C,MATCH(BossBattleTable!$C$1,BossBattleTable!$A$1:$C$1,0),0)</f>
        <v>HeavyKnight_Yellow</v>
      </c>
      <c r="C329">
        <f t="shared" ca="1" si="123"/>
        <v>28</v>
      </c>
      <c r="D329">
        <f t="shared" si="120"/>
        <v>11</v>
      </c>
      <c r="E329">
        <f t="shared" ca="1" si="121"/>
        <v>28</v>
      </c>
      <c r="F329" t="str">
        <f t="shared" ca="1" si="138"/>
        <v>cu</v>
      </c>
      <c r="G329" t="s">
        <v>402</v>
      </c>
      <c r="H329" t="s">
        <v>191</v>
      </c>
      <c r="I329">
        <v>30</v>
      </c>
      <c r="J329" t="str">
        <f t="shared" si="139"/>
        <v>에너지너무많음</v>
      </c>
      <c r="K329" t="str">
        <f t="shared" ca="1" si="140"/>
        <v>cu</v>
      </c>
      <c r="L329" t="s">
        <v>402</v>
      </c>
      <c r="M329" t="s">
        <v>375</v>
      </c>
      <c r="N329">
        <v>5000</v>
      </c>
      <c r="O329">
        <v>458</v>
      </c>
      <c r="P329">
        <f t="shared" si="124"/>
        <v>458</v>
      </c>
      <c r="Q329" t="str">
        <f t="shared" ca="1" si="126"/>
        <v>cu</v>
      </c>
      <c r="R329" t="str">
        <f t="shared" si="127"/>
        <v>EN</v>
      </c>
      <c r="S329">
        <f t="shared" si="128"/>
        <v>30</v>
      </c>
      <c r="T329" t="str">
        <f t="shared" ca="1" si="129"/>
        <v>cu</v>
      </c>
      <c r="U329" t="str">
        <f t="shared" si="130"/>
        <v>GO</v>
      </c>
      <c r="V329">
        <f t="shared" si="131"/>
        <v>5000</v>
      </c>
      <c r="W32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</v>
      </c>
      <c r="X329" t="str">
        <f t="shared" ca="1" si="125"/>
        <v>{"num":11,"diff":28,"tp1":"cu","vl1":"EN","cn1":30,"tp2":"cu","vl2":"GO","cn2":5000,"key":458}</v>
      </c>
      <c r="Y329">
        <f t="shared" ca="1" si="133"/>
        <v>94</v>
      </c>
      <c r="Z329">
        <f t="shared" ca="1" si="134"/>
        <v>27100</v>
      </c>
      <c r="AA329">
        <f t="shared" ca="1" si="135"/>
        <v>0</v>
      </c>
      <c r="AB32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</v>
      </c>
      <c r="AC329">
        <f t="shared" ca="1" si="137"/>
        <v>0</v>
      </c>
    </row>
    <row r="330" spans="1:29">
      <c r="A330">
        <f t="shared" si="122"/>
        <v>11</v>
      </c>
      <c r="B330" t="str">
        <f>VLOOKUP(A330,BossBattleTable!$A:$C,MATCH(BossBattleTable!$C$1,BossBattleTable!$A$1:$C$1,0),0)</f>
        <v>HeavyKnight_Yellow</v>
      </c>
      <c r="C330">
        <f t="shared" ca="1" si="123"/>
        <v>29</v>
      </c>
      <c r="D330">
        <f t="shared" si="120"/>
        <v>11</v>
      </c>
      <c r="E330">
        <f t="shared" ca="1" si="121"/>
        <v>29</v>
      </c>
      <c r="F330" t="str">
        <f t="shared" ca="1" si="138"/>
        <v>it</v>
      </c>
      <c r="G330" t="s">
        <v>412</v>
      </c>
      <c r="H330" t="s">
        <v>415</v>
      </c>
      <c r="I330">
        <v>1</v>
      </c>
      <c r="J330" t="str">
        <f t="shared" si="139"/>
        <v/>
      </c>
      <c r="K330" t="str">
        <f t="shared" ca="1" si="140"/>
        <v/>
      </c>
      <c r="O330">
        <v>483</v>
      </c>
      <c r="P330">
        <f t="shared" si="124"/>
        <v>483</v>
      </c>
      <c r="Q330" t="str">
        <f t="shared" ca="1" si="126"/>
        <v>it</v>
      </c>
      <c r="R330" t="str">
        <f t="shared" si="127"/>
        <v>Equip000001</v>
      </c>
      <c r="S330">
        <f t="shared" si="128"/>
        <v>1</v>
      </c>
      <c r="T330" t="str">
        <f t="shared" ca="1" si="129"/>
        <v/>
      </c>
      <c r="U330" t="str">
        <f t="shared" si="130"/>
        <v/>
      </c>
      <c r="V330" t="str">
        <f t="shared" si="131"/>
        <v/>
      </c>
      <c r="W33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</v>
      </c>
      <c r="X330" t="str">
        <f t="shared" ca="1" si="125"/>
        <v>{"num":11,"diff":29,"tp1":"it","vl1":"Equip000001","cn1":1,"key":483}</v>
      </c>
      <c r="Y330">
        <f t="shared" ca="1" si="133"/>
        <v>69</v>
      </c>
      <c r="Z330">
        <f t="shared" ca="1" si="134"/>
        <v>27170</v>
      </c>
      <c r="AA330">
        <f t="shared" ca="1" si="135"/>
        <v>0</v>
      </c>
      <c r="AB33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</v>
      </c>
      <c r="AC330">
        <f t="shared" ca="1" si="137"/>
        <v>0</v>
      </c>
    </row>
    <row r="331" spans="1:29">
      <c r="A331">
        <f t="shared" si="122"/>
        <v>11</v>
      </c>
      <c r="B331" t="str">
        <f>VLOOKUP(A331,BossBattleTable!$A:$C,MATCH(BossBattleTable!$C$1,BossBattleTable!$A$1:$C$1,0),0)</f>
        <v>HeavyKnight_Yellow</v>
      </c>
      <c r="C331">
        <f t="shared" ca="1" si="123"/>
        <v>30</v>
      </c>
      <c r="D331">
        <f t="shared" si="120"/>
        <v>11</v>
      </c>
      <c r="E331">
        <f t="shared" ca="1" si="121"/>
        <v>30</v>
      </c>
      <c r="F331" t="str">
        <f t="shared" ca="1" si="138"/>
        <v>cu</v>
      </c>
      <c r="G331" t="s">
        <v>402</v>
      </c>
      <c r="H331" t="s">
        <v>108</v>
      </c>
      <c r="I331">
        <v>5</v>
      </c>
      <c r="J331" t="str">
        <f t="shared" si="139"/>
        <v/>
      </c>
      <c r="K331" t="str">
        <f t="shared" ca="1" si="140"/>
        <v/>
      </c>
      <c r="O331">
        <v>860</v>
      </c>
      <c r="P331">
        <f t="shared" si="124"/>
        <v>860</v>
      </c>
      <c r="Q331" t="str">
        <f t="shared" ca="1" si="126"/>
        <v>cu</v>
      </c>
      <c r="R331" t="str">
        <f t="shared" si="127"/>
        <v>DI</v>
      </c>
      <c r="S331">
        <f t="shared" si="128"/>
        <v>5</v>
      </c>
      <c r="T331" t="str">
        <f t="shared" ca="1" si="129"/>
        <v/>
      </c>
      <c r="U331" t="str">
        <f t="shared" si="130"/>
        <v/>
      </c>
      <c r="V331" t="str">
        <f t="shared" si="131"/>
        <v/>
      </c>
      <c r="W33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</v>
      </c>
      <c r="X331" t="str">
        <f t="shared" ca="1" si="125"/>
        <v>{"num":11,"diff":30,"tp1":"cu","vl1":"DI","cn1":5,"key":860}</v>
      </c>
      <c r="Y331">
        <f t="shared" ca="1" si="133"/>
        <v>60</v>
      </c>
      <c r="Z331">
        <f t="shared" ca="1" si="134"/>
        <v>27231</v>
      </c>
      <c r="AA331">
        <f t="shared" ca="1" si="135"/>
        <v>0</v>
      </c>
      <c r="AB33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</v>
      </c>
      <c r="AC331">
        <f t="shared" ca="1" si="137"/>
        <v>0</v>
      </c>
    </row>
    <row r="332" spans="1:29">
      <c r="A332">
        <f t="shared" si="122"/>
        <v>12</v>
      </c>
      <c r="B332" t="str">
        <f>VLOOKUP(A332,BossBattleTable!$A:$C,MATCH(BossBattleTable!$C$1,BossBattleTable!$A$1:$C$1,0),0)</f>
        <v>ElfMage</v>
      </c>
      <c r="C332">
        <f t="shared" ca="1" si="123"/>
        <v>1</v>
      </c>
      <c r="D332">
        <f t="shared" si="120"/>
        <v>12</v>
      </c>
      <c r="E332">
        <f t="shared" ca="1" si="121"/>
        <v>1</v>
      </c>
      <c r="F332" t="str">
        <f t="shared" ca="1" si="138"/>
        <v>it</v>
      </c>
      <c r="G332" t="s">
        <v>412</v>
      </c>
      <c r="H332" t="s">
        <v>416</v>
      </c>
      <c r="I332">
        <v>1</v>
      </c>
      <c r="J332" t="str">
        <f t="shared" si="139"/>
        <v/>
      </c>
      <c r="K332" t="str">
        <f t="shared" ca="1" si="140"/>
        <v>it</v>
      </c>
      <c r="L332" t="s">
        <v>412</v>
      </c>
      <c r="M332" t="s">
        <v>417</v>
      </c>
      <c r="N332">
        <v>1</v>
      </c>
      <c r="O332">
        <v>902</v>
      </c>
      <c r="P332">
        <f t="shared" si="124"/>
        <v>902</v>
      </c>
      <c r="Q332" t="str">
        <f t="shared" ca="1" si="126"/>
        <v>it</v>
      </c>
      <c r="R332" t="str">
        <f t="shared" si="127"/>
        <v>Equip001001</v>
      </c>
      <c r="S332">
        <f t="shared" si="128"/>
        <v>1</v>
      </c>
      <c r="T332" t="str">
        <f t="shared" ca="1" si="129"/>
        <v>it</v>
      </c>
      <c r="U332" t="str">
        <f t="shared" si="130"/>
        <v>Equip002001</v>
      </c>
      <c r="V332">
        <f t="shared" si="131"/>
        <v>1</v>
      </c>
      <c r="W33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</v>
      </c>
      <c r="X332" t="str">
        <f t="shared" ca="1" si="125"/>
        <v>{"num":12,"diff":1,"tp1":"it","vl1":"Equip001001","cn1":1,"tp2":"it","vl2":"Equip002001","cn2":1,"key":902}</v>
      </c>
      <c r="Y332">
        <f t="shared" ca="1" si="133"/>
        <v>107</v>
      </c>
      <c r="Z332">
        <f t="shared" ca="1" si="134"/>
        <v>27339</v>
      </c>
      <c r="AA332">
        <f t="shared" ca="1" si="135"/>
        <v>0</v>
      </c>
      <c r="AB33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</v>
      </c>
      <c r="AC332">
        <f t="shared" ca="1" si="137"/>
        <v>0</v>
      </c>
    </row>
    <row r="333" spans="1:29">
      <c r="A333">
        <f t="shared" si="122"/>
        <v>12</v>
      </c>
      <c r="B333" t="str">
        <f>VLOOKUP(A333,BossBattleTable!$A:$C,MATCH(BossBattleTable!$C$1,BossBattleTable!$A$1:$C$1,0),0)</f>
        <v>ElfMage</v>
      </c>
      <c r="C333">
        <f t="shared" ca="1" si="123"/>
        <v>2</v>
      </c>
      <c r="D333">
        <f t="shared" si="120"/>
        <v>12</v>
      </c>
      <c r="E333">
        <f t="shared" ca="1" si="121"/>
        <v>2</v>
      </c>
      <c r="F333" t="str">
        <f t="shared" ca="1" si="138"/>
        <v>cu</v>
      </c>
      <c r="G333" t="s">
        <v>402</v>
      </c>
      <c r="H333" t="s">
        <v>191</v>
      </c>
      <c r="I333">
        <v>30</v>
      </c>
      <c r="J333" t="str">
        <f t="shared" si="139"/>
        <v>에너지너무많음</v>
      </c>
      <c r="K333" t="str">
        <f t="shared" ca="1" si="140"/>
        <v>cu</v>
      </c>
      <c r="L333" t="s">
        <v>402</v>
      </c>
      <c r="M333" t="s">
        <v>375</v>
      </c>
      <c r="N333">
        <v>5000</v>
      </c>
      <c r="O333">
        <v>452</v>
      </c>
      <c r="P333">
        <f t="shared" si="124"/>
        <v>452</v>
      </c>
      <c r="Q333" t="str">
        <f t="shared" ca="1" si="126"/>
        <v>cu</v>
      </c>
      <c r="R333" t="str">
        <f t="shared" si="127"/>
        <v>EN</v>
      </c>
      <c r="S333">
        <f t="shared" si="128"/>
        <v>30</v>
      </c>
      <c r="T333" t="str">
        <f t="shared" ca="1" si="129"/>
        <v>cu</v>
      </c>
      <c r="U333" t="str">
        <f t="shared" si="130"/>
        <v>GO</v>
      </c>
      <c r="V333">
        <f t="shared" si="131"/>
        <v>5000</v>
      </c>
      <c r="W33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</v>
      </c>
      <c r="X333" t="str">
        <f t="shared" ca="1" si="125"/>
        <v>{"num":12,"diff":2,"tp1":"cu","vl1":"EN","cn1":30,"tp2":"cu","vl2":"GO","cn2":5000,"key":452}</v>
      </c>
      <c r="Y333">
        <f t="shared" ca="1" si="133"/>
        <v>93</v>
      </c>
      <c r="Z333">
        <f t="shared" ca="1" si="134"/>
        <v>27433</v>
      </c>
      <c r="AA333">
        <f t="shared" ca="1" si="135"/>
        <v>0</v>
      </c>
      <c r="AB33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</v>
      </c>
      <c r="AC333">
        <f t="shared" ca="1" si="137"/>
        <v>0</v>
      </c>
    </row>
    <row r="334" spans="1:29">
      <c r="A334">
        <f t="shared" si="122"/>
        <v>12</v>
      </c>
      <c r="B334" t="str">
        <f>VLOOKUP(A334,BossBattleTable!$A:$C,MATCH(BossBattleTable!$C$1,BossBattleTable!$A$1:$C$1,0),0)</f>
        <v>ElfMage</v>
      </c>
      <c r="C334">
        <f t="shared" ca="1" si="123"/>
        <v>3</v>
      </c>
      <c r="D334">
        <f t="shared" si="120"/>
        <v>12</v>
      </c>
      <c r="E334">
        <f t="shared" ca="1" si="121"/>
        <v>3</v>
      </c>
      <c r="F334" t="str">
        <f t="shared" ca="1" si="138"/>
        <v>it</v>
      </c>
      <c r="G334" t="s">
        <v>412</v>
      </c>
      <c r="H334" t="s">
        <v>415</v>
      </c>
      <c r="I334">
        <v>1</v>
      </c>
      <c r="J334" t="str">
        <f t="shared" si="139"/>
        <v/>
      </c>
      <c r="K334" t="str">
        <f t="shared" ca="1" si="140"/>
        <v/>
      </c>
      <c r="O334">
        <v>134</v>
      </c>
      <c r="P334">
        <f t="shared" si="124"/>
        <v>134</v>
      </c>
      <c r="Q334" t="str">
        <f t="shared" ca="1" si="126"/>
        <v>it</v>
      </c>
      <c r="R334" t="str">
        <f t="shared" si="127"/>
        <v>Equip000001</v>
      </c>
      <c r="S334">
        <f t="shared" si="128"/>
        <v>1</v>
      </c>
      <c r="T334" t="str">
        <f t="shared" ca="1" si="129"/>
        <v/>
      </c>
      <c r="U334" t="str">
        <f t="shared" si="130"/>
        <v/>
      </c>
      <c r="V334" t="str">
        <f t="shared" si="131"/>
        <v/>
      </c>
      <c r="W33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</v>
      </c>
      <c r="X334" t="str">
        <f t="shared" ca="1" si="125"/>
        <v>{"num":12,"diff":3,"tp1":"it","vl1":"Equip000001","cn1":1,"key":134}</v>
      </c>
      <c r="Y334">
        <f t="shared" ca="1" si="133"/>
        <v>68</v>
      </c>
      <c r="Z334">
        <f t="shared" ca="1" si="134"/>
        <v>27502</v>
      </c>
      <c r="AA334">
        <f t="shared" ca="1" si="135"/>
        <v>0</v>
      </c>
      <c r="AB33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</v>
      </c>
      <c r="AC334">
        <f t="shared" ca="1" si="137"/>
        <v>0</v>
      </c>
    </row>
    <row r="335" spans="1:29">
      <c r="A335">
        <f t="shared" si="122"/>
        <v>12</v>
      </c>
      <c r="B335" t="str">
        <f>VLOOKUP(A335,BossBattleTable!$A:$C,MATCH(BossBattleTable!$C$1,BossBattleTable!$A$1:$C$1,0),0)</f>
        <v>ElfMage</v>
      </c>
      <c r="C335">
        <f t="shared" ca="1" si="123"/>
        <v>4</v>
      </c>
      <c r="D335">
        <f t="shared" si="120"/>
        <v>12</v>
      </c>
      <c r="E335">
        <f t="shared" ca="1" si="121"/>
        <v>4</v>
      </c>
      <c r="F335" t="str">
        <f t="shared" ca="1" si="138"/>
        <v>cu</v>
      </c>
      <c r="G335" t="s">
        <v>402</v>
      </c>
      <c r="H335" t="s">
        <v>108</v>
      </c>
      <c r="I335">
        <v>5</v>
      </c>
      <c r="J335" t="str">
        <f t="shared" si="139"/>
        <v/>
      </c>
      <c r="K335" t="str">
        <f t="shared" ca="1" si="140"/>
        <v/>
      </c>
      <c r="O335">
        <v>534</v>
      </c>
      <c r="P335">
        <f t="shared" si="124"/>
        <v>534</v>
      </c>
      <c r="Q335" t="str">
        <f t="shared" ca="1" si="126"/>
        <v>cu</v>
      </c>
      <c r="R335" t="str">
        <f t="shared" si="127"/>
        <v>DI</v>
      </c>
      <c r="S335">
        <f t="shared" si="128"/>
        <v>5</v>
      </c>
      <c r="T335" t="str">
        <f t="shared" ca="1" si="129"/>
        <v/>
      </c>
      <c r="U335" t="str">
        <f t="shared" si="130"/>
        <v/>
      </c>
      <c r="V335" t="str">
        <f t="shared" si="131"/>
        <v/>
      </c>
      <c r="W33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</v>
      </c>
      <c r="X335" t="str">
        <f t="shared" ca="1" si="125"/>
        <v>{"num":12,"diff":4,"tp1":"cu","vl1":"DI","cn1":5,"key":534}</v>
      </c>
      <c r="Y335">
        <f t="shared" ca="1" si="133"/>
        <v>59</v>
      </c>
      <c r="Z335">
        <f t="shared" ca="1" si="134"/>
        <v>27562</v>
      </c>
      <c r="AA335">
        <f t="shared" ca="1" si="135"/>
        <v>0</v>
      </c>
      <c r="AB33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</v>
      </c>
      <c r="AC335">
        <f t="shared" ca="1" si="137"/>
        <v>0</v>
      </c>
    </row>
    <row r="336" spans="1:29">
      <c r="A336">
        <f t="shared" si="122"/>
        <v>12</v>
      </c>
      <c r="B336" t="str">
        <f>VLOOKUP(A336,BossBattleTable!$A:$C,MATCH(BossBattleTable!$C$1,BossBattleTable!$A$1:$C$1,0),0)</f>
        <v>ElfMage</v>
      </c>
      <c r="C336">
        <f t="shared" ca="1" si="123"/>
        <v>5</v>
      </c>
      <c r="D336">
        <f t="shared" si="120"/>
        <v>12</v>
      </c>
      <c r="E336">
        <f t="shared" ca="1" si="121"/>
        <v>5</v>
      </c>
      <c r="F336" t="str">
        <f t="shared" ca="1" si="138"/>
        <v>it</v>
      </c>
      <c r="G336" t="s">
        <v>412</v>
      </c>
      <c r="H336" t="s">
        <v>416</v>
      </c>
      <c r="I336">
        <v>1</v>
      </c>
      <c r="J336" t="str">
        <f t="shared" si="139"/>
        <v/>
      </c>
      <c r="K336" t="str">
        <f t="shared" ca="1" si="140"/>
        <v>it</v>
      </c>
      <c r="L336" t="s">
        <v>412</v>
      </c>
      <c r="M336" t="s">
        <v>417</v>
      </c>
      <c r="N336">
        <v>1</v>
      </c>
      <c r="O336">
        <v>198</v>
      </c>
      <c r="P336">
        <f t="shared" si="124"/>
        <v>198</v>
      </c>
      <c r="Q336" t="str">
        <f t="shared" ca="1" si="126"/>
        <v>it</v>
      </c>
      <c r="R336" t="str">
        <f t="shared" si="127"/>
        <v>Equip001001</v>
      </c>
      <c r="S336">
        <f t="shared" si="128"/>
        <v>1</v>
      </c>
      <c r="T336" t="str">
        <f t="shared" ca="1" si="129"/>
        <v>it</v>
      </c>
      <c r="U336" t="str">
        <f t="shared" si="130"/>
        <v>Equip002001</v>
      </c>
      <c r="V336">
        <f t="shared" si="131"/>
        <v>1</v>
      </c>
      <c r="W33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</v>
      </c>
      <c r="X336" t="str">
        <f t="shared" ca="1" si="125"/>
        <v>{"num":12,"diff":5,"tp1":"it","vl1":"Equip001001","cn1":1,"tp2":"it","vl2":"Equip002001","cn2":1,"key":198}</v>
      </c>
      <c r="Y336">
        <f t="shared" ca="1" si="133"/>
        <v>107</v>
      </c>
      <c r="Z336">
        <f t="shared" ca="1" si="134"/>
        <v>27670</v>
      </c>
      <c r="AA336">
        <f t="shared" ca="1" si="135"/>
        <v>0</v>
      </c>
      <c r="AB33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</v>
      </c>
      <c r="AC336">
        <f t="shared" ca="1" si="137"/>
        <v>0</v>
      </c>
    </row>
    <row r="337" spans="1:29">
      <c r="A337">
        <f t="shared" si="122"/>
        <v>12</v>
      </c>
      <c r="B337" t="str">
        <f>VLOOKUP(A337,BossBattleTable!$A:$C,MATCH(BossBattleTable!$C$1,BossBattleTable!$A$1:$C$1,0),0)</f>
        <v>ElfMage</v>
      </c>
      <c r="C337">
        <f t="shared" ca="1" si="123"/>
        <v>6</v>
      </c>
      <c r="D337">
        <f t="shared" si="120"/>
        <v>12</v>
      </c>
      <c r="E337">
        <f t="shared" ca="1" si="121"/>
        <v>6</v>
      </c>
      <c r="F337" t="str">
        <f t="shared" ca="1" si="138"/>
        <v>cu</v>
      </c>
      <c r="G337" t="s">
        <v>402</v>
      </c>
      <c r="H337" t="s">
        <v>191</v>
      </c>
      <c r="I337">
        <v>30</v>
      </c>
      <c r="J337" t="str">
        <f t="shared" si="139"/>
        <v>에너지너무많음</v>
      </c>
      <c r="K337" t="str">
        <f t="shared" ca="1" si="140"/>
        <v>cu</v>
      </c>
      <c r="L337" t="s">
        <v>402</v>
      </c>
      <c r="M337" t="s">
        <v>375</v>
      </c>
      <c r="N337">
        <v>5000</v>
      </c>
      <c r="O337">
        <v>261</v>
      </c>
      <c r="P337">
        <f t="shared" si="124"/>
        <v>261</v>
      </c>
      <c r="Q337" t="str">
        <f t="shared" ca="1" si="126"/>
        <v>cu</v>
      </c>
      <c r="R337" t="str">
        <f t="shared" si="127"/>
        <v>EN</v>
      </c>
      <c r="S337">
        <f t="shared" si="128"/>
        <v>30</v>
      </c>
      <c r="T337" t="str">
        <f t="shared" ca="1" si="129"/>
        <v>cu</v>
      </c>
      <c r="U337" t="str">
        <f t="shared" si="130"/>
        <v>GO</v>
      </c>
      <c r="V337">
        <f t="shared" si="131"/>
        <v>5000</v>
      </c>
      <c r="W33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</v>
      </c>
      <c r="X337" t="str">
        <f t="shared" ca="1" si="125"/>
        <v>{"num":12,"diff":6,"tp1":"cu","vl1":"EN","cn1":30,"tp2":"cu","vl2":"GO","cn2":5000,"key":261}</v>
      </c>
      <c r="Y337">
        <f t="shared" ca="1" si="133"/>
        <v>93</v>
      </c>
      <c r="Z337">
        <f t="shared" ca="1" si="134"/>
        <v>27764</v>
      </c>
      <c r="AA337">
        <f t="shared" ca="1" si="135"/>
        <v>0</v>
      </c>
      <c r="AB33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</v>
      </c>
      <c r="AC337">
        <f t="shared" ca="1" si="137"/>
        <v>0</v>
      </c>
    </row>
    <row r="338" spans="1:29">
      <c r="A338">
        <f t="shared" si="122"/>
        <v>12</v>
      </c>
      <c r="B338" t="str">
        <f>VLOOKUP(A338,BossBattleTable!$A:$C,MATCH(BossBattleTable!$C$1,BossBattleTable!$A$1:$C$1,0),0)</f>
        <v>ElfMage</v>
      </c>
      <c r="C338">
        <f t="shared" ca="1" si="123"/>
        <v>7</v>
      </c>
      <c r="D338">
        <f t="shared" si="120"/>
        <v>12</v>
      </c>
      <c r="E338">
        <f t="shared" ca="1" si="121"/>
        <v>7</v>
      </c>
      <c r="F338" t="str">
        <f t="shared" ca="1" si="138"/>
        <v>it</v>
      </c>
      <c r="G338" t="s">
        <v>412</v>
      </c>
      <c r="H338" t="s">
        <v>415</v>
      </c>
      <c r="I338">
        <v>1</v>
      </c>
      <c r="J338" t="str">
        <f t="shared" si="139"/>
        <v/>
      </c>
      <c r="K338" t="str">
        <f t="shared" ca="1" si="140"/>
        <v/>
      </c>
      <c r="O338">
        <v>625</v>
      </c>
      <c r="P338">
        <f t="shared" si="124"/>
        <v>625</v>
      </c>
      <c r="Q338" t="str">
        <f t="shared" ca="1" si="126"/>
        <v>it</v>
      </c>
      <c r="R338" t="str">
        <f t="shared" si="127"/>
        <v>Equip000001</v>
      </c>
      <c r="S338">
        <f t="shared" si="128"/>
        <v>1</v>
      </c>
      <c r="T338" t="str">
        <f t="shared" ca="1" si="129"/>
        <v/>
      </c>
      <c r="U338" t="str">
        <f t="shared" si="130"/>
        <v/>
      </c>
      <c r="V338" t="str">
        <f t="shared" si="131"/>
        <v/>
      </c>
      <c r="W33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</v>
      </c>
      <c r="X338" t="str">
        <f t="shared" ca="1" si="125"/>
        <v>{"num":12,"diff":7,"tp1":"it","vl1":"Equip000001","cn1":1,"key":625}</v>
      </c>
      <c r="Y338">
        <f t="shared" ca="1" si="133"/>
        <v>68</v>
      </c>
      <c r="Z338">
        <f t="shared" ca="1" si="134"/>
        <v>27833</v>
      </c>
      <c r="AA338">
        <f t="shared" ca="1" si="135"/>
        <v>0</v>
      </c>
      <c r="AB33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</v>
      </c>
      <c r="AC338">
        <f t="shared" ca="1" si="137"/>
        <v>0</v>
      </c>
    </row>
    <row r="339" spans="1:29">
      <c r="A339">
        <f t="shared" si="122"/>
        <v>12</v>
      </c>
      <c r="B339" t="str">
        <f>VLOOKUP(A339,BossBattleTable!$A:$C,MATCH(BossBattleTable!$C$1,BossBattleTable!$A$1:$C$1,0),0)</f>
        <v>ElfMage</v>
      </c>
      <c r="C339">
        <f t="shared" ca="1" si="123"/>
        <v>8</v>
      </c>
      <c r="D339">
        <f t="shared" si="120"/>
        <v>12</v>
      </c>
      <c r="E339">
        <f t="shared" ca="1" si="121"/>
        <v>8</v>
      </c>
      <c r="F339" t="str">
        <f t="shared" ca="1" si="138"/>
        <v>cu</v>
      </c>
      <c r="G339" t="s">
        <v>402</v>
      </c>
      <c r="H339" t="s">
        <v>108</v>
      </c>
      <c r="I339">
        <v>5</v>
      </c>
      <c r="J339" t="str">
        <f t="shared" si="139"/>
        <v/>
      </c>
      <c r="K339" t="str">
        <f t="shared" ca="1" si="140"/>
        <v/>
      </c>
      <c r="O339">
        <v>209</v>
      </c>
      <c r="P339">
        <f t="shared" si="124"/>
        <v>209</v>
      </c>
      <c r="Q339" t="str">
        <f t="shared" ca="1" si="126"/>
        <v>cu</v>
      </c>
      <c r="R339" t="str">
        <f t="shared" si="127"/>
        <v>DI</v>
      </c>
      <c r="S339">
        <f t="shared" si="128"/>
        <v>5</v>
      </c>
      <c r="T339" t="str">
        <f t="shared" ca="1" si="129"/>
        <v/>
      </c>
      <c r="U339" t="str">
        <f t="shared" si="130"/>
        <v/>
      </c>
      <c r="V339" t="str">
        <f t="shared" si="131"/>
        <v/>
      </c>
      <c r="W33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</v>
      </c>
      <c r="X339" t="str">
        <f t="shared" ca="1" si="125"/>
        <v>{"num":12,"diff":8,"tp1":"cu","vl1":"DI","cn1":5,"key":209}</v>
      </c>
      <c r="Y339">
        <f t="shared" ca="1" si="133"/>
        <v>59</v>
      </c>
      <c r="Z339">
        <f t="shared" ca="1" si="134"/>
        <v>27893</v>
      </c>
      <c r="AA339">
        <f t="shared" ca="1" si="135"/>
        <v>0</v>
      </c>
      <c r="AB33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</v>
      </c>
      <c r="AC339">
        <f t="shared" ca="1" si="137"/>
        <v>0</v>
      </c>
    </row>
    <row r="340" spans="1:29">
      <c r="A340">
        <f t="shared" si="122"/>
        <v>12</v>
      </c>
      <c r="B340" t="str">
        <f>VLOOKUP(A340,BossBattleTable!$A:$C,MATCH(BossBattleTable!$C$1,BossBattleTable!$A$1:$C$1,0),0)</f>
        <v>ElfMage</v>
      </c>
      <c r="C340">
        <f t="shared" ca="1" si="123"/>
        <v>9</v>
      </c>
      <c r="D340">
        <f t="shared" si="120"/>
        <v>12</v>
      </c>
      <c r="E340">
        <f t="shared" ca="1" si="121"/>
        <v>9</v>
      </c>
      <c r="F340" t="str">
        <f t="shared" ca="1" si="138"/>
        <v>it</v>
      </c>
      <c r="G340" t="s">
        <v>412</v>
      </c>
      <c r="H340" t="s">
        <v>416</v>
      </c>
      <c r="I340">
        <v>1</v>
      </c>
      <c r="J340" t="str">
        <f t="shared" si="139"/>
        <v/>
      </c>
      <c r="K340" t="str">
        <f t="shared" ca="1" si="140"/>
        <v>it</v>
      </c>
      <c r="L340" t="s">
        <v>412</v>
      </c>
      <c r="M340" t="s">
        <v>417</v>
      </c>
      <c r="N340">
        <v>1</v>
      </c>
      <c r="O340">
        <v>476</v>
      </c>
      <c r="P340">
        <f t="shared" si="124"/>
        <v>476</v>
      </c>
      <c r="Q340" t="str">
        <f t="shared" ca="1" si="126"/>
        <v>it</v>
      </c>
      <c r="R340" t="str">
        <f t="shared" si="127"/>
        <v>Equip001001</v>
      </c>
      <c r="S340">
        <f t="shared" si="128"/>
        <v>1</v>
      </c>
      <c r="T340" t="str">
        <f t="shared" ca="1" si="129"/>
        <v>it</v>
      </c>
      <c r="U340" t="str">
        <f t="shared" si="130"/>
        <v>Equip002001</v>
      </c>
      <c r="V340">
        <f t="shared" si="131"/>
        <v>1</v>
      </c>
      <c r="W34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</v>
      </c>
      <c r="X340" t="str">
        <f t="shared" ca="1" si="125"/>
        <v>{"num":12,"diff":9,"tp1":"it","vl1":"Equip001001","cn1":1,"tp2":"it","vl2":"Equip002001","cn2":1,"key":476}</v>
      </c>
      <c r="Y340">
        <f t="shared" ca="1" si="133"/>
        <v>107</v>
      </c>
      <c r="Z340">
        <f t="shared" ca="1" si="134"/>
        <v>28001</v>
      </c>
      <c r="AA340">
        <f t="shared" ca="1" si="135"/>
        <v>0</v>
      </c>
      <c r="AB34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</v>
      </c>
      <c r="AC340">
        <f t="shared" ca="1" si="137"/>
        <v>0</v>
      </c>
    </row>
    <row r="341" spans="1:29">
      <c r="A341">
        <f t="shared" si="122"/>
        <v>12</v>
      </c>
      <c r="B341" t="str">
        <f>VLOOKUP(A341,BossBattleTable!$A:$C,MATCH(BossBattleTable!$C$1,BossBattleTable!$A$1:$C$1,0),0)</f>
        <v>ElfMage</v>
      </c>
      <c r="C341">
        <f t="shared" ca="1" si="123"/>
        <v>10</v>
      </c>
      <c r="D341">
        <f t="shared" si="120"/>
        <v>12</v>
      </c>
      <c r="E341">
        <f t="shared" ca="1" si="121"/>
        <v>10</v>
      </c>
      <c r="F341" t="str">
        <f t="shared" ca="1" si="138"/>
        <v>cu</v>
      </c>
      <c r="G341" t="s">
        <v>402</v>
      </c>
      <c r="H341" t="s">
        <v>191</v>
      </c>
      <c r="I341">
        <v>30</v>
      </c>
      <c r="J341" t="str">
        <f t="shared" si="139"/>
        <v>에너지너무많음</v>
      </c>
      <c r="K341" t="str">
        <f t="shared" ca="1" si="140"/>
        <v>cu</v>
      </c>
      <c r="L341" t="s">
        <v>402</v>
      </c>
      <c r="M341" t="s">
        <v>375</v>
      </c>
      <c r="N341">
        <v>5000</v>
      </c>
      <c r="O341">
        <v>873</v>
      </c>
      <c r="P341">
        <f t="shared" si="124"/>
        <v>873</v>
      </c>
      <c r="Q341" t="str">
        <f t="shared" ca="1" si="126"/>
        <v>cu</v>
      </c>
      <c r="R341" t="str">
        <f t="shared" si="127"/>
        <v>EN</v>
      </c>
      <c r="S341">
        <f t="shared" si="128"/>
        <v>30</v>
      </c>
      <c r="T341" t="str">
        <f t="shared" ca="1" si="129"/>
        <v>cu</v>
      </c>
      <c r="U341" t="str">
        <f t="shared" si="130"/>
        <v>GO</v>
      </c>
      <c r="V341">
        <f t="shared" si="131"/>
        <v>5000</v>
      </c>
      <c r="W34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</v>
      </c>
      <c r="X341" t="str">
        <f t="shared" ca="1" si="125"/>
        <v>{"num":12,"diff":10,"tp1":"cu","vl1":"EN","cn1":30,"tp2":"cu","vl2":"GO","cn2":5000,"key":873}</v>
      </c>
      <c r="Y341">
        <f t="shared" ca="1" si="133"/>
        <v>94</v>
      </c>
      <c r="Z341">
        <f t="shared" ca="1" si="134"/>
        <v>28096</v>
      </c>
      <c r="AA341">
        <f t="shared" ca="1" si="135"/>
        <v>0</v>
      </c>
      <c r="AB34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</v>
      </c>
      <c r="AC341">
        <f t="shared" ca="1" si="137"/>
        <v>0</v>
      </c>
    </row>
    <row r="342" spans="1:29">
      <c r="A342">
        <f t="shared" si="122"/>
        <v>12</v>
      </c>
      <c r="B342" t="str">
        <f>VLOOKUP(A342,BossBattleTable!$A:$C,MATCH(BossBattleTable!$C$1,BossBattleTable!$A$1:$C$1,0),0)</f>
        <v>ElfMage</v>
      </c>
      <c r="C342">
        <f t="shared" ca="1" si="123"/>
        <v>11</v>
      </c>
      <c r="D342">
        <f t="shared" si="120"/>
        <v>12</v>
      </c>
      <c r="E342">
        <f t="shared" ca="1" si="121"/>
        <v>11</v>
      </c>
      <c r="F342" t="str">
        <f t="shared" ca="1" si="138"/>
        <v>it</v>
      </c>
      <c r="G342" t="s">
        <v>412</v>
      </c>
      <c r="H342" t="s">
        <v>415</v>
      </c>
      <c r="I342">
        <v>1</v>
      </c>
      <c r="J342" t="str">
        <f t="shared" si="139"/>
        <v/>
      </c>
      <c r="K342" t="str">
        <f t="shared" ca="1" si="140"/>
        <v/>
      </c>
      <c r="O342">
        <v>628</v>
      </c>
      <c r="P342">
        <f t="shared" si="124"/>
        <v>628</v>
      </c>
      <c r="Q342" t="str">
        <f t="shared" ca="1" si="126"/>
        <v>it</v>
      </c>
      <c r="R342" t="str">
        <f t="shared" si="127"/>
        <v>Equip000001</v>
      </c>
      <c r="S342">
        <f t="shared" si="128"/>
        <v>1</v>
      </c>
      <c r="T342" t="str">
        <f t="shared" ca="1" si="129"/>
        <v/>
      </c>
      <c r="U342" t="str">
        <f t="shared" si="130"/>
        <v/>
      </c>
      <c r="V342" t="str">
        <f t="shared" si="131"/>
        <v/>
      </c>
      <c r="W34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</v>
      </c>
      <c r="X342" t="str">
        <f t="shared" ca="1" si="125"/>
        <v>{"num":12,"diff":11,"tp1":"it","vl1":"Equip000001","cn1":1,"key":628}</v>
      </c>
      <c r="Y342">
        <f t="shared" ca="1" si="133"/>
        <v>69</v>
      </c>
      <c r="Z342">
        <f t="shared" ca="1" si="134"/>
        <v>28166</v>
      </c>
      <c r="AA342">
        <f t="shared" ca="1" si="135"/>
        <v>0</v>
      </c>
      <c r="AB34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</v>
      </c>
      <c r="AC342">
        <f t="shared" ca="1" si="137"/>
        <v>0</v>
      </c>
    </row>
    <row r="343" spans="1:29">
      <c r="A343">
        <f t="shared" si="122"/>
        <v>12</v>
      </c>
      <c r="B343" t="str">
        <f>VLOOKUP(A343,BossBattleTable!$A:$C,MATCH(BossBattleTable!$C$1,BossBattleTable!$A$1:$C$1,0),0)</f>
        <v>ElfMage</v>
      </c>
      <c r="C343">
        <f t="shared" ca="1" si="123"/>
        <v>12</v>
      </c>
      <c r="D343">
        <f t="shared" si="120"/>
        <v>12</v>
      </c>
      <c r="E343">
        <f t="shared" ca="1" si="121"/>
        <v>12</v>
      </c>
      <c r="F343" t="str">
        <f t="shared" ca="1" si="138"/>
        <v>cu</v>
      </c>
      <c r="G343" t="s">
        <v>402</v>
      </c>
      <c r="H343" t="s">
        <v>108</v>
      </c>
      <c r="I343">
        <v>5</v>
      </c>
      <c r="J343" t="str">
        <f t="shared" si="139"/>
        <v/>
      </c>
      <c r="K343" t="str">
        <f t="shared" ca="1" si="140"/>
        <v/>
      </c>
      <c r="O343">
        <v>186</v>
      </c>
      <c r="P343">
        <f t="shared" si="124"/>
        <v>186</v>
      </c>
      <c r="Q343" t="str">
        <f t="shared" ca="1" si="126"/>
        <v>cu</v>
      </c>
      <c r="R343" t="str">
        <f t="shared" si="127"/>
        <v>DI</v>
      </c>
      <c r="S343">
        <f t="shared" si="128"/>
        <v>5</v>
      </c>
      <c r="T343" t="str">
        <f t="shared" ca="1" si="129"/>
        <v/>
      </c>
      <c r="U343" t="str">
        <f t="shared" si="130"/>
        <v/>
      </c>
      <c r="V343" t="str">
        <f t="shared" si="131"/>
        <v/>
      </c>
      <c r="W34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</v>
      </c>
      <c r="X343" t="str">
        <f t="shared" ca="1" si="125"/>
        <v>{"num":12,"diff":12,"tp1":"cu","vl1":"DI","cn1":5,"key":186}</v>
      </c>
      <c r="Y343">
        <f t="shared" ca="1" si="133"/>
        <v>60</v>
      </c>
      <c r="Z343">
        <f t="shared" ca="1" si="134"/>
        <v>28227</v>
      </c>
      <c r="AA343">
        <f t="shared" ca="1" si="135"/>
        <v>0</v>
      </c>
      <c r="AB34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</v>
      </c>
      <c r="AC343">
        <f t="shared" ca="1" si="137"/>
        <v>0</v>
      </c>
    </row>
    <row r="344" spans="1:29">
      <c r="A344">
        <f t="shared" si="122"/>
        <v>12</v>
      </c>
      <c r="B344" t="str">
        <f>VLOOKUP(A344,BossBattleTable!$A:$C,MATCH(BossBattleTable!$C$1,BossBattleTable!$A$1:$C$1,0),0)</f>
        <v>ElfMage</v>
      </c>
      <c r="C344">
        <f t="shared" ca="1" si="123"/>
        <v>13</v>
      </c>
      <c r="D344">
        <f t="shared" si="120"/>
        <v>12</v>
      </c>
      <c r="E344">
        <f t="shared" ca="1" si="121"/>
        <v>13</v>
      </c>
      <c r="F344" t="str">
        <f t="shared" ca="1" si="138"/>
        <v>it</v>
      </c>
      <c r="G344" t="s">
        <v>412</v>
      </c>
      <c r="H344" t="s">
        <v>416</v>
      </c>
      <c r="I344">
        <v>1</v>
      </c>
      <c r="J344" t="str">
        <f t="shared" si="139"/>
        <v/>
      </c>
      <c r="K344" t="str">
        <f t="shared" ca="1" si="140"/>
        <v>it</v>
      </c>
      <c r="L344" t="s">
        <v>412</v>
      </c>
      <c r="M344" t="s">
        <v>417</v>
      </c>
      <c r="N344">
        <v>1</v>
      </c>
      <c r="O344">
        <v>260</v>
      </c>
      <c r="P344">
        <f t="shared" si="124"/>
        <v>260</v>
      </c>
      <c r="Q344" t="str">
        <f t="shared" ca="1" si="126"/>
        <v>it</v>
      </c>
      <c r="R344" t="str">
        <f t="shared" si="127"/>
        <v>Equip001001</v>
      </c>
      <c r="S344">
        <f t="shared" si="128"/>
        <v>1</v>
      </c>
      <c r="T344" t="str">
        <f t="shared" ca="1" si="129"/>
        <v>it</v>
      </c>
      <c r="U344" t="str">
        <f t="shared" si="130"/>
        <v>Equip002001</v>
      </c>
      <c r="V344">
        <f t="shared" si="131"/>
        <v>1</v>
      </c>
      <c r="W34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</v>
      </c>
      <c r="X344" t="str">
        <f t="shared" ca="1" si="125"/>
        <v>{"num":12,"diff":13,"tp1":"it","vl1":"Equip001001","cn1":1,"tp2":"it","vl2":"Equip002001","cn2":1,"key":260}</v>
      </c>
      <c r="Y344">
        <f t="shared" ca="1" si="133"/>
        <v>108</v>
      </c>
      <c r="Z344">
        <f t="shared" ca="1" si="134"/>
        <v>28336</v>
      </c>
      <c r="AA344">
        <f t="shared" ca="1" si="135"/>
        <v>0</v>
      </c>
      <c r="AB34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</v>
      </c>
      <c r="AC344">
        <f t="shared" ca="1" si="137"/>
        <v>0</v>
      </c>
    </row>
    <row r="345" spans="1:29">
      <c r="A345">
        <f t="shared" si="122"/>
        <v>12</v>
      </c>
      <c r="B345" t="str">
        <f>VLOOKUP(A345,BossBattleTable!$A:$C,MATCH(BossBattleTable!$C$1,BossBattleTable!$A$1:$C$1,0),0)</f>
        <v>ElfMage</v>
      </c>
      <c r="C345">
        <f t="shared" ca="1" si="123"/>
        <v>14</v>
      </c>
      <c r="D345">
        <f t="shared" si="120"/>
        <v>12</v>
      </c>
      <c r="E345">
        <f t="shared" ca="1" si="121"/>
        <v>14</v>
      </c>
      <c r="F345" t="str">
        <f t="shared" ca="1" si="138"/>
        <v>cu</v>
      </c>
      <c r="G345" t="s">
        <v>402</v>
      </c>
      <c r="H345" t="s">
        <v>191</v>
      </c>
      <c r="I345">
        <v>30</v>
      </c>
      <c r="J345" t="str">
        <f t="shared" si="139"/>
        <v>에너지너무많음</v>
      </c>
      <c r="K345" t="str">
        <f t="shared" ca="1" si="140"/>
        <v>cu</v>
      </c>
      <c r="L345" t="s">
        <v>402</v>
      </c>
      <c r="M345" t="s">
        <v>375</v>
      </c>
      <c r="N345">
        <v>5000</v>
      </c>
      <c r="O345">
        <v>308</v>
      </c>
      <c r="P345">
        <f t="shared" si="124"/>
        <v>308</v>
      </c>
      <c r="Q345" t="str">
        <f t="shared" ca="1" si="126"/>
        <v>cu</v>
      </c>
      <c r="R345" t="str">
        <f t="shared" si="127"/>
        <v>EN</v>
      </c>
      <c r="S345">
        <f t="shared" si="128"/>
        <v>30</v>
      </c>
      <c r="T345" t="str">
        <f t="shared" ca="1" si="129"/>
        <v>cu</v>
      </c>
      <c r="U345" t="str">
        <f t="shared" si="130"/>
        <v>GO</v>
      </c>
      <c r="V345">
        <f t="shared" si="131"/>
        <v>5000</v>
      </c>
      <c r="W34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</v>
      </c>
      <c r="X345" t="str">
        <f t="shared" ca="1" si="125"/>
        <v>{"num":12,"diff":14,"tp1":"cu","vl1":"EN","cn1":30,"tp2":"cu","vl2":"GO","cn2":5000,"key":308}</v>
      </c>
      <c r="Y345">
        <f t="shared" ca="1" si="133"/>
        <v>94</v>
      </c>
      <c r="Z345">
        <f t="shared" ca="1" si="134"/>
        <v>28431</v>
      </c>
      <c r="AA345">
        <f t="shared" ca="1" si="135"/>
        <v>0</v>
      </c>
      <c r="AB34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</v>
      </c>
      <c r="AC345">
        <f t="shared" ca="1" si="137"/>
        <v>0</v>
      </c>
    </row>
    <row r="346" spans="1:29">
      <c r="A346">
        <f t="shared" si="122"/>
        <v>12</v>
      </c>
      <c r="B346" t="str">
        <f>VLOOKUP(A346,BossBattleTable!$A:$C,MATCH(BossBattleTable!$C$1,BossBattleTable!$A$1:$C$1,0),0)</f>
        <v>ElfMage</v>
      </c>
      <c r="C346">
        <f t="shared" ca="1" si="123"/>
        <v>15</v>
      </c>
      <c r="D346">
        <f t="shared" si="120"/>
        <v>12</v>
      </c>
      <c r="E346">
        <f t="shared" ca="1" si="121"/>
        <v>15</v>
      </c>
      <c r="F346" t="str">
        <f t="shared" ca="1" si="138"/>
        <v>it</v>
      </c>
      <c r="G346" t="s">
        <v>412</v>
      </c>
      <c r="H346" t="s">
        <v>415</v>
      </c>
      <c r="I346">
        <v>1</v>
      </c>
      <c r="J346" t="str">
        <f t="shared" si="139"/>
        <v/>
      </c>
      <c r="K346" t="str">
        <f t="shared" ca="1" si="140"/>
        <v/>
      </c>
      <c r="O346">
        <v>613</v>
      </c>
      <c r="P346">
        <f t="shared" si="124"/>
        <v>613</v>
      </c>
      <c r="Q346" t="str">
        <f t="shared" ca="1" si="126"/>
        <v>it</v>
      </c>
      <c r="R346" t="str">
        <f t="shared" si="127"/>
        <v>Equip000001</v>
      </c>
      <c r="S346">
        <f t="shared" si="128"/>
        <v>1</v>
      </c>
      <c r="T346" t="str">
        <f t="shared" ca="1" si="129"/>
        <v/>
      </c>
      <c r="U346" t="str">
        <f t="shared" si="130"/>
        <v/>
      </c>
      <c r="V346" t="str">
        <f t="shared" si="131"/>
        <v/>
      </c>
      <c r="W34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</v>
      </c>
      <c r="X346" t="str">
        <f t="shared" ca="1" si="125"/>
        <v>{"num":12,"diff":15,"tp1":"it","vl1":"Equip000001","cn1":1,"key":613}</v>
      </c>
      <c r="Y346">
        <f t="shared" ca="1" si="133"/>
        <v>69</v>
      </c>
      <c r="Z346">
        <f t="shared" ca="1" si="134"/>
        <v>28501</v>
      </c>
      <c r="AA346">
        <f t="shared" ca="1" si="135"/>
        <v>0</v>
      </c>
      <c r="AB34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</v>
      </c>
      <c r="AC346">
        <f t="shared" ca="1" si="137"/>
        <v>0</v>
      </c>
    </row>
    <row r="347" spans="1:29">
      <c r="A347">
        <f t="shared" si="122"/>
        <v>12</v>
      </c>
      <c r="B347" t="str">
        <f>VLOOKUP(A347,BossBattleTable!$A:$C,MATCH(BossBattleTable!$C$1,BossBattleTable!$A$1:$C$1,0),0)</f>
        <v>ElfMage</v>
      </c>
      <c r="C347">
        <f t="shared" ca="1" si="123"/>
        <v>16</v>
      </c>
      <c r="D347">
        <f t="shared" si="120"/>
        <v>12</v>
      </c>
      <c r="E347">
        <f t="shared" ca="1" si="121"/>
        <v>16</v>
      </c>
      <c r="F347" t="str">
        <f t="shared" ca="1" si="138"/>
        <v>cu</v>
      </c>
      <c r="G347" t="s">
        <v>402</v>
      </c>
      <c r="H347" t="s">
        <v>108</v>
      </c>
      <c r="I347">
        <v>5</v>
      </c>
      <c r="J347" t="str">
        <f t="shared" si="139"/>
        <v/>
      </c>
      <c r="K347" t="str">
        <f t="shared" ca="1" si="140"/>
        <v/>
      </c>
      <c r="O347">
        <v>922</v>
      </c>
      <c r="P347">
        <f t="shared" si="124"/>
        <v>922</v>
      </c>
      <c r="Q347" t="str">
        <f t="shared" ca="1" si="126"/>
        <v>cu</v>
      </c>
      <c r="R347" t="str">
        <f t="shared" si="127"/>
        <v>DI</v>
      </c>
      <c r="S347">
        <f t="shared" si="128"/>
        <v>5</v>
      </c>
      <c r="T347" t="str">
        <f t="shared" ca="1" si="129"/>
        <v/>
      </c>
      <c r="U347" t="str">
        <f t="shared" si="130"/>
        <v/>
      </c>
      <c r="V347" t="str">
        <f t="shared" si="131"/>
        <v/>
      </c>
      <c r="W34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</v>
      </c>
      <c r="X347" t="str">
        <f t="shared" ca="1" si="125"/>
        <v>{"num":12,"diff":16,"tp1":"cu","vl1":"DI","cn1":5,"key":922}</v>
      </c>
      <c r="Y347">
        <f t="shared" ca="1" si="133"/>
        <v>60</v>
      </c>
      <c r="Z347">
        <f t="shared" ca="1" si="134"/>
        <v>28562</v>
      </c>
      <c r="AA347">
        <f t="shared" ca="1" si="135"/>
        <v>0</v>
      </c>
      <c r="AB34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</v>
      </c>
      <c r="AC347">
        <f t="shared" ca="1" si="137"/>
        <v>0</v>
      </c>
    </row>
    <row r="348" spans="1:29">
      <c r="A348">
        <f t="shared" si="122"/>
        <v>12</v>
      </c>
      <c r="B348" t="str">
        <f>VLOOKUP(A348,BossBattleTable!$A:$C,MATCH(BossBattleTable!$C$1,BossBattleTable!$A$1:$C$1,0),0)</f>
        <v>ElfMage</v>
      </c>
      <c r="C348">
        <f t="shared" ca="1" si="123"/>
        <v>17</v>
      </c>
      <c r="D348">
        <f t="shared" si="120"/>
        <v>12</v>
      </c>
      <c r="E348">
        <f t="shared" ca="1" si="121"/>
        <v>17</v>
      </c>
      <c r="F348" t="str">
        <f t="shared" ca="1" si="138"/>
        <v>it</v>
      </c>
      <c r="G348" t="s">
        <v>412</v>
      </c>
      <c r="H348" t="s">
        <v>416</v>
      </c>
      <c r="I348">
        <v>1</v>
      </c>
      <c r="J348" t="str">
        <f t="shared" si="139"/>
        <v/>
      </c>
      <c r="K348" t="str">
        <f t="shared" ca="1" si="140"/>
        <v>it</v>
      </c>
      <c r="L348" t="s">
        <v>412</v>
      </c>
      <c r="M348" t="s">
        <v>417</v>
      </c>
      <c r="N348">
        <v>1</v>
      </c>
      <c r="O348">
        <v>292</v>
      </c>
      <c r="P348">
        <f t="shared" si="124"/>
        <v>292</v>
      </c>
      <c r="Q348" t="str">
        <f t="shared" ca="1" si="126"/>
        <v>it</v>
      </c>
      <c r="R348" t="str">
        <f t="shared" si="127"/>
        <v>Equip001001</v>
      </c>
      <c r="S348">
        <f t="shared" si="128"/>
        <v>1</v>
      </c>
      <c r="T348" t="str">
        <f t="shared" ca="1" si="129"/>
        <v>it</v>
      </c>
      <c r="U348" t="str">
        <f t="shared" si="130"/>
        <v>Equip002001</v>
      </c>
      <c r="V348">
        <f t="shared" si="131"/>
        <v>1</v>
      </c>
      <c r="W34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</v>
      </c>
      <c r="X348" t="str">
        <f t="shared" ca="1" si="125"/>
        <v>{"num":12,"diff":17,"tp1":"it","vl1":"Equip001001","cn1":1,"tp2":"it","vl2":"Equip002001","cn2":1,"key":292}</v>
      </c>
      <c r="Y348">
        <f t="shared" ca="1" si="133"/>
        <v>108</v>
      </c>
      <c r="Z348">
        <f t="shared" ca="1" si="134"/>
        <v>28671</v>
      </c>
      <c r="AA348">
        <f t="shared" ca="1" si="135"/>
        <v>0</v>
      </c>
      <c r="AB34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</v>
      </c>
      <c r="AC348">
        <f t="shared" ca="1" si="137"/>
        <v>0</v>
      </c>
    </row>
    <row r="349" spans="1:29">
      <c r="A349">
        <f t="shared" si="122"/>
        <v>12</v>
      </c>
      <c r="B349" t="str">
        <f>VLOOKUP(A349,BossBattleTable!$A:$C,MATCH(BossBattleTable!$C$1,BossBattleTable!$A$1:$C$1,0),0)</f>
        <v>ElfMage</v>
      </c>
      <c r="C349">
        <f t="shared" ca="1" si="123"/>
        <v>18</v>
      </c>
      <c r="D349">
        <f t="shared" si="120"/>
        <v>12</v>
      </c>
      <c r="E349">
        <f t="shared" ca="1" si="121"/>
        <v>18</v>
      </c>
      <c r="F349" t="str">
        <f t="shared" ca="1" si="138"/>
        <v>cu</v>
      </c>
      <c r="G349" t="s">
        <v>402</v>
      </c>
      <c r="H349" t="s">
        <v>191</v>
      </c>
      <c r="I349">
        <v>30</v>
      </c>
      <c r="J349" t="str">
        <f t="shared" si="139"/>
        <v>에너지너무많음</v>
      </c>
      <c r="K349" t="str">
        <f t="shared" ca="1" si="140"/>
        <v>cu</v>
      </c>
      <c r="L349" t="s">
        <v>402</v>
      </c>
      <c r="M349" t="s">
        <v>375</v>
      </c>
      <c r="N349">
        <v>5000</v>
      </c>
      <c r="O349">
        <v>978</v>
      </c>
      <c r="P349">
        <f t="shared" si="124"/>
        <v>978</v>
      </c>
      <c r="Q349" t="str">
        <f t="shared" ca="1" si="126"/>
        <v>cu</v>
      </c>
      <c r="R349" t="str">
        <f t="shared" si="127"/>
        <v>EN</v>
      </c>
      <c r="S349">
        <f t="shared" si="128"/>
        <v>30</v>
      </c>
      <c r="T349" t="str">
        <f t="shared" ca="1" si="129"/>
        <v>cu</v>
      </c>
      <c r="U349" t="str">
        <f t="shared" si="130"/>
        <v>GO</v>
      </c>
      <c r="V349">
        <f t="shared" si="131"/>
        <v>5000</v>
      </c>
      <c r="W34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</v>
      </c>
      <c r="X349" t="str">
        <f t="shared" ca="1" si="125"/>
        <v>{"num":12,"diff":18,"tp1":"cu","vl1":"EN","cn1":30,"tp2":"cu","vl2":"GO","cn2":5000,"key":978}</v>
      </c>
      <c r="Y349">
        <f t="shared" ca="1" si="133"/>
        <v>94</v>
      </c>
      <c r="Z349">
        <f t="shared" ca="1" si="134"/>
        <v>28766</v>
      </c>
      <c r="AA349">
        <f t="shared" ca="1" si="135"/>
        <v>0</v>
      </c>
      <c r="AB34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</v>
      </c>
      <c r="AC349">
        <f t="shared" ca="1" si="137"/>
        <v>0</v>
      </c>
    </row>
    <row r="350" spans="1:29">
      <c r="A350">
        <f t="shared" si="122"/>
        <v>12</v>
      </c>
      <c r="B350" t="str">
        <f>VLOOKUP(A350,BossBattleTable!$A:$C,MATCH(BossBattleTable!$C$1,BossBattleTable!$A$1:$C$1,0),0)</f>
        <v>ElfMage</v>
      </c>
      <c r="C350">
        <f t="shared" ca="1" si="123"/>
        <v>19</v>
      </c>
      <c r="D350">
        <f t="shared" si="120"/>
        <v>12</v>
      </c>
      <c r="E350">
        <f t="shared" ca="1" si="121"/>
        <v>19</v>
      </c>
      <c r="F350" t="str">
        <f t="shared" ca="1" si="138"/>
        <v>it</v>
      </c>
      <c r="G350" t="s">
        <v>412</v>
      </c>
      <c r="H350" t="s">
        <v>415</v>
      </c>
      <c r="I350">
        <v>1</v>
      </c>
      <c r="J350" t="str">
        <f t="shared" si="139"/>
        <v/>
      </c>
      <c r="K350" t="str">
        <f t="shared" ca="1" si="140"/>
        <v/>
      </c>
      <c r="O350">
        <v>566</v>
      </c>
      <c r="P350">
        <f t="shared" si="124"/>
        <v>566</v>
      </c>
      <c r="Q350" t="str">
        <f t="shared" ca="1" si="126"/>
        <v>it</v>
      </c>
      <c r="R350" t="str">
        <f t="shared" si="127"/>
        <v>Equip000001</v>
      </c>
      <c r="S350">
        <f t="shared" si="128"/>
        <v>1</v>
      </c>
      <c r="T350" t="str">
        <f t="shared" ca="1" si="129"/>
        <v/>
      </c>
      <c r="U350" t="str">
        <f t="shared" si="130"/>
        <v/>
      </c>
      <c r="V350" t="str">
        <f t="shared" si="131"/>
        <v/>
      </c>
      <c r="W35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</v>
      </c>
      <c r="X350" t="str">
        <f t="shared" ca="1" si="125"/>
        <v>{"num":12,"diff":19,"tp1":"it","vl1":"Equip000001","cn1":1,"key":566}</v>
      </c>
      <c r="Y350">
        <f t="shared" ca="1" si="133"/>
        <v>69</v>
      </c>
      <c r="Z350">
        <f t="shared" ca="1" si="134"/>
        <v>28836</v>
      </c>
      <c r="AA350">
        <f t="shared" ca="1" si="135"/>
        <v>0</v>
      </c>
      <c r="AB35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</v>
      </c>
      <c r="AC350">
        <f t="shared" ca="1" si="137"/>
        <v>0</v>
      </c>
    </row>
    <row r="351" spans="1:29">
      <c r="A351">
        <f t="shared" si="122"/>
        <v>12</v>
      </c>
      <c r="B351" t="str">
        <f>VLOOKUP(A351,BossBattleTable!$A:$C,MATCH(BossBattleTable!$C$1,BossBattleTable!$A$1:$C$1,0),0)</f>
        <v>ElfMage</v>
      </c>
      <c r="C351">
        <f t="shared" ca="1" si="123"/>
        <v>20</v>
      </c>
      <c r="D351">
        <f t="shared" si="120"/>
        <v>12</v>
      </c>
      <c r="E351">
        <f t="shared" ca="1" si="121"/>
        <v>20</v>
      </c>
      <c r="F351" t="str">
        <f t="shared" ca="1" si="138"/>
        <v>cu</v>
      </c>
      <c r="G351" t="s">
        <v>402</v>
      </c>
      <c r="H351" t="s">
        <v>108</v>
      </c>
      <c r="I351">
        <v>5</v>
      </c>
      <c r="J351" t="str">
        <f t="shared" si="139"/>
        <v/>
      </c>
      <c r="K351" t="str">
        <f t="shared" ca="1" si="140"/>
        <v/>
      </c>
      <c r="O351">
        <v>761</v>
      </c>
      <c r="P351">
        <f t="shared" si="124"/>
        <v>761</v>
      </c>
      <c r="Q351" t="str">
        <f t="shared" ca="1" si="126"/>
        <v>cu</v>
      </c>
      <c r="R351" t="str">
        <f t="shared" si="127"/>
        <v>DI</v>
      </c>
      <c r="S351">
        <f t="shared" si="128"/>
        <v>5</v>
      </c>
      <c r="T351" t="str">
        <f t="shared" ca="1" si="129"/>
        <v/>
      </c>
      <c r="U351" t="str">
        <f t="shared" si="130"/>
        <v/>
      </c>
      <c r="V351" t="str">
        <f t="shared" si="131"/>
        <v/>
      </c>
      <c r="W35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</v>
      </c>
      <c r="X351" t="str">
        <f t="shared" ca="1" si="125"/>
        <v>{"num":12,"diff":20,"tp1":"cu","vl1":"DI","cn1":5,"key":761}</v>
      </c>
      <c r="Y351">
        <f t="shared" ca="1" si="133"/>
        <v>60</v>
      </c>
      <c r="Z351">
        <f t="shared" ca="1" si="134"/>
        <v>28897</v>
      </c>
      <c r="AA351">
        <f t="shared" ca="1" si="135"/>
        <v>0</v>
      </c>
      <c r="AB35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</v>
      </c>
      <c r="AC351">
        <f t="shared" ca="1" si="137"/>
        <v>0</v>
      </c>
    </row>
    <row r="352" spans="1:29">
      <c r="A352">
        <f t="shared" si="122"/>
        <v>12</v>
      </c>
      <c r="B352" t="str">
        <f>VLOOKUP(A352,BossBattleTable!$A:$C,MATCH(BossBattleTable!$C$1,BossBattleTable!$A$1:$C$1,0),0)</f>
        <v>ElfMage</v>
      </c>
      <c r="C352">
        <f t="shared" ca="1" si="123"/>
        <v>21</v>
      </c>
      <c r="D352">
        <f t="shared" ref="D352:D415" si="141">A352</f>
        <v>12</v>
      </c>
      <c r="E352">
        <f t="shared" ref="E352:E415" ca="1" si="142">C352</f>
        <v>21</v>
      </c>
      <c r="F352" t="str">
        <f t="shared" ca="1" si="138"/>
        <v>it</v>
      </c>
      <c r="G352" t="s">
        <v>412</v>
      </c>
      <c r="H352" t="s">
        <v>416</v>
      </c>
      <c r="I352">
        <v>1</v>
      </c>
      <c r="J352" t="str">
        <f t="shared" si="139"/>
        <v/>
      </c>
      <c r="K352" t="str">
        <f t="shared" ca="1" si="140"/>
        <v>it</v>
      </c>
      <c r="L352" t="s">
        <v>412</v>
      </c>
      <c r="M352" t="s">
        <v>417</v>
      </c>
      <c r="N352">
        <v>1</v>
      </c>
      <c r="O352">
        <v>387</v>
      </c>
      <c r="P352">
        <f t="shared" si="124"/>
        <v>387</v>
      </c>
      <c r="Q352" t="str">
        <f t="shared" ca="1" si="126"/>
        <v>it</v>
      </c>
      <c r="R352" t="str">
        <f t="shared" si="127"/>
        <v>Equip001001</v>
      </c>
      <c r="S352">
        <f t="shared" si="128"/>
        <v>1</v>
      </c>
      <c r="T352" t="str">
        <f t="shared" ca="1" si="129"/>
        <v>it</v>
      </c>
      <c r="U352" t="str">
        <f t="shared" si="130"/>
        <v>Equip002001</v>
      </c>
      <c r="V352">
        <f t="shared" si="131"/>
        <v>1</v>
      </c>
      <c r="W35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</v>
      </c>
      <c r="X352" t="str">
        <f t="shared" ca="1" si="125"/>
        <v>{"num":12,"diff":21,"tp1":"it","vl1":"Equip001001","cn1":1,"tp2":"it","vl2":"Equip002001","cn2":1,"key":387}</v>
      </c>
      <c r="Y352">
        <f t="shared" ca="1" si="133"/>
        <v>108</v>
      </c>
      <c r="Z352">
        <f t="shared" ca="1" si="134"/>
        <v>29006</v>
      </c>
      <c r="AA352">
        <f t="shared" ca="1" si="135"/>
        <v>0</v>
      </c>
      <c r="AB35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</v>
      </c>
      <c r="AC352">
        <f t="shared" ca="1" si="137"/>
        <v>0</v>
      </c>
    </row>
    <row r="353" spans="1:29">
      <c r="A353">
        <f t="shared" ref="A353:A416" si="143">A323+1</f>
        <v>12</v>
      </c>
      <c r="B353" t="str">
        <f>VLOOKUP(A353,BossBattleTable!$A:$C,MATCH(BossBattleTable!$C$1,BossBattleTable!$A$1:$C$1,0),0)</f>
        <v>ElfMage</v>
      </c>
      <c r="C353">
        <f t="shared" ca="1" si="123"/>
        <v>22</v>
      </c>
      <c r="D353">
        <f t="shared" si="141"/>
        <v>12</v>
      </c>
      <c r="E353">
        <f t="shared" ca="1" si="142"/>
        <v>22</v>
      </c>
      <c r="F353" t="str">
        <f t="shared" ca="1" si="138"/>
        <v>cu</v>
      </c>
      <c r="G353" t="s">
        <v>402</v>
      </c>
      <c r="H353" t="s">
        <v>191</v>
      </c>
      <c r="I353">
        <v>30</v>
      </c>
      <c r="J353" t="str">
        <f t="shared" si="139"/>
        <v>에너지너무많음</v>
      </c>
      <c r="K353" t="str">
        <f t="shared" ca="1" si="140"/>
        <v>cu</v>
      </c>
      <c r="L353" t="s">
        <v>402</v>
      </c>
      <c r="M353" t="s">
        <v>375</v>
      </c>
      <c r="N353">
        <v>5000</v>
      </c>
      <c r="O353">
        <v>916</v>
      </c>
      <c r="P353">
        <f t="shared" si="124"/>
        <v>916</v>
      </c>
      <c r="Q353" t="str">
        <f t="shared" ca="1" si="126"/>
        <v>cu</v>
      </c>
      <c r="R353" t="str">
        <f t="shared" si="127"/>
        <v>EN</v>
      </c>
      <c r="S353">
        <f t="shared" si="128"/>
        <v>30</v>
      </c>
      <c r="T353" t="str">
        <f t="shared" ca="1" si="129"/>
        <v>cu</v>
      </c>
      <c r="U353" t="str">
        <f t="shared" si="130"/>
        <v>GO</v>
      </c>
      <c r="V353">
        <f t="shared" si="131"/>
        <v>5000</v>
      </c>
      <c r="W35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</v>
      </c>
      <c r="X353" t="str">
        <f t="shared" ca="1" si="125"/>
        <v>{"num":12,"diff":22,"tp1":"cu","vl1":"EN","cn1":30,"tp2":"cu","vl2":"GO","cn2":5000,"key":916}</v>
      </c>
      <c r="Y353">
        <f t="shared" ca="1" si="133"/>
        <v>94</v>
      </c>
      <c r="Z353">
        <f t="shared" ca="1" si="134"/>
        <v>29101</v>
      </c>
      <c r="AA353">
        <f t="shared" ca="1" si="135"/>
        <v>0</v>
      </c>
      <c r="AB35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</v>
      </c>
      <c r="AC353">
        <f t="shared" ca="1" si="137"/>
        <v>0</v>
      </c>
    </row>
    <row r="354" spans="1:29">
      <c r="A354">
        <f t="shared" si="143"/>
        <v>12</v>
      </c>
      <c r="B354" t="str">
        <f>VLOOKUP(A354,BossBattleTable!$A:$C,MATCH(BossBattleTable!$C$1,BossBattleTable!$A$1:$C$1,0),0)</f>
        <v>ElfMage</v>
      </c>
      <c r="C354">
        <f t="shared" ca="1" si="123"/>
        <v>23</v>
      </c>
      <c r="D354">
        <f t="shared" si="141"/>
        <v>12</v>
      </c>
      <c r="E354">
        <f t="shared" ca="1" si="142"/>
        <v>23</v>
      </c>
      <c r="F354" t="str">
        <f t="shared" ca="1" si="138"/>
        <v>it</v>
      </c>
      <c r="G354" t="s">
        <v>412</v>
      </c>
      <c r="H354" t="s">
        <v>415</v>
      </c>
      <c r="I354">
        <v>1</v>
      </c>
      <c r="J354" t="str">
        <f t="shared" si="139"/>
        <v/>
      </c>
      <c r="K354" t="str">
        <f t="shared" ca="1" si="140"/>
        <v/>
      </c>
      <c r="O354">
        <v>708</v>
      </c>
      <c r="P354">
        <f t="shared" si="124"/>
        <v>708</v>
      </c>
      <c r="Q354" t="str">
        <f t="shared" ca="1" si="126"/>
        <v>it</v>
      </c>
      <c r="R354" t="str">
        <f t="shared" si="127"/>
        <v>Equip000001</v>
      </c>
      <c r="S354">
        <f t="shared" si="128"/>
        <v>1</v>
      </c>
      <c r="T354" t="str">
        <f t="shared" ca="1" si="129"/>
        <v/>
      </c>
      <c r="U354" t="str">
        <f t="shared" si="130"/>
        <v/>
      </c>
      <c r="V354" t="str">
        <f t="shared" si="131"/>
        <v/>
      </c>
      <c r="W35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</v>
      </c>
      <c r="X354" t="str">
        <f t="shared" ca="1" si="125"/>
        <v>{"num":12,"diff":23,"tp1":"it","vl1":"Equip000001","cn1":1,"key":708}</v>
      </c>
      <c r="Y354">
        <f t="shared" ca="1" si="133"/>
        <v>69</v>
      </c>
      <c r="Z354">
        <f t="shared" ca="1" si="134"/>
        <v>29171</v>
      </c>
      <c r="AA354">
        <f t="shared" ca="1" si="135"/>
        <v>0</v>
      </c>
      <c r="AB35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</v>
      </c>
      <c r="AC354">
        <f t="shared" ca="1" si="137"/>
        <v>0</v>
      </c>
    </row>
    <row r="355" spans="1:29">
      <c r="A355">
        <f t="shared" si="143"/>
        <v>12</v>
      </c>
      <c r="B355" t="str">
        <f>VLOOKUP(A355,BossBattleTable!$A:$C,MATCH(BossBattleTable!$C$1,BossBattleTable!$A$1:$C$1,0),0)</f>
        <v>ElfMage</v>
      </c>
      <c r="C355">
        <f t="shared" ca="1" si="123"/>
        <v>24</v>
      </c>
      <c r="D355">
        <f t="shared" si="141"/>
        <v>12</v>
      </c>
      <c r="E355">
        <f t="shared" ca="1" si="142"/>
        <v>24</v>
      </c>
      <c r="F355" t="str">
        <f t="shared" ca="1" si="138"/>
        <v>cu</v>
      </c>
      <c r="G355" t="s">
        <v>402</v>
      </c>
      <c r="H355" t="s">
        <v>108</v>
      </c>
      <c r="I355">
        <v>5</v>
      </c>
      <c r="J355" t="str">
        <f t="shared" si="139"/>
        <v/>
      </c>
      <c r="K355" t="str">
        <f t="shared" ca="1" si="140"/>
        <v/>
      </c>
      <c r="O355">
        <v>317</v>
      </c>
      <c r="P355">
        <f t="shared" si="124"/>
        <v>317</v>
      </c>
      <c r="Q355" t="str">
        <f t="shared" ca="1" si="126"/>
        <v>cu</v>
      </c>
      <c r="R355" t="str">
        <f t="shared" si="127"/>
        <v>DI</v>
      </c>
      <c r="S355">
        <f t="shared" si="128"/>
        <v>5</v>
      </c>
      <c r="T355" t="str">
        <f t="shared" ca="1" si="129"/>
        <v/>
      </c>
      <c r="U355" t="str">
        <f t="shared" si="130"/>
        <v/>
      </c>
      <c r="V355" t="str">
        <f t="shared" si="131"/>
        <v/>
      </c>
      <c r="W35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</v>
      </c>
      <c r="X355" t="str">
        <f t="shared" ca="1" si="125"/>
        <v>{"num":12,"diff":24,"tp1":"cu","vl1":"DI","cn1":5,"key":317}</v>
      </c>
      <c r="Y355">
        <f t="shared" ca="1" si="133"/>
        <v>60</v>
      </c>
      <c r="Z355">
        <f t="shared" ca="1" si="134"/>
        <v>29232</v>
      </c>
      <c r="AA355">
        <f t="shared" ca="1" si="135"/>
        <v>0</v>
      </c>
      <c r="AB35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</v>
      </c>
      <c r="AC355">
        <f t="shared" ca="1" si="137"/>
        <v>0</v>
      </c>
    </row>
    <row r="356" spans="1:29">
      <c r="A356">
        <f t="shared" si="143"/>
        <v>12</v>
      </c>
      <c r="B356" t="str">
        <f>VLOOKUP(A356,BossBattleTable!$A:$C,MATCH(BossBattleTable!$C$1,BossBattleTable!$A$1:$C$1,0),0)</f>
        <v>ElfMage</v>
      </c>
      <c r="C356">
        <f t="shared" ca="1" si="123"/>
        <v>25</v>
      </c>
      <c r="D356">
        <f t="shared" si="141"/>
        <v>12</v>
      </c>
      <c r="E356">
        <f t="shared" ca="1" si="142"/>
        <v>25</v>
      </c>
      <c r="F356" t="str">
        <f t="shared" ca="1" si="138"/>
        <v>it</v>
      </c>
      <c r="G356" t="s">
        <v>412</v>
      </c>
      <c r="H356" t="s">
        <v>416</v>
      </c>
      <c r="I356">
        <v>1</v>
      </c>
      <c r="J356" t="str">
        <f t="shared" si="139"/>
        <v/>
      </c>
      <c r="K356" t="str">
        <f t="shared" ca="1" si="140"/>
        <v>it</v>
      </c>
      <c r="L356" t="s">
        <v>412</v>
      </c>
      <c r="M356" t="s">
        <v>417</v>
      </c>
      <c r="N356">
        <v>1</v>
      </c>
      <c r="O356">
        <v>898</v>
      </c>
      <c r="P356">
        <f t="shared" si="124"/>
        <v>898</v>
      </c>
      <c r="Q356" t="str">
        <f t="shared" ca="1" si="126"/>
        <v>it</v>
      </c>
      <c r="R356" t="str">
        <f t="shared" si="127"/>
        <v>Equip001001</v>
      </c>
      <c r="S356">
        <f t="shared" si="128"/>
        <v>1</v>
      </c>
      <c r="T356" t="str">
        <f t="shared" ca="1" si="129"/>
        <v>it</v>
      </c>
      <c r="U356" t="str">
        <f t="shared" si="130"/>
        <v>Equip002001</v>
      </c>
      <c r="V356">
        <f t="shared" si="131"/>
        <v>1</v>
      </c>
      <c r="W35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</v>
      </c>
      <c r="X356" t="str">
        <f t="shared" ca="1" si="125"/>
        <v>{"num":12,"diff":25,"tp1":"it","vl1":"Equip001001","cn1":1,"tp2":"it","vl2":"Equip002001","cn2":1,"key":898}</v>
      </c>
      <c r="Y356">
        <f t="shared" ca="1" si="133"/>
        <v>108</v>
      </c>
      <c r="Z356">
        <f t="shared" ca="1" si="134"/>
        <v>29341</v>
      </c>
      <c r="AA356">
        <f t="shared" ca="1" si="135"/>
        <v>0</v>
      </c>
      <c r="AB35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</v>
      </c>
      <c r="AC356">
        <f t="shared" ca="1" si="137"/>
        <v>0</v>
      </c>
    </row>
    <row r="357" spans="1:29">
      <c r="A357">
        <f t="shared" si="143"/>
        <v>12</v>
      </c>
      <c r="B357" t="str">
        <f>VLOOKUP(A357,BossBattleTable!$A:$C,MATCH(BossBattleTable!$C$1,BossBattleTable!$A$1:$C$1,0),0)</f>
        <v>ElfMage</v>
      </c>
      <c r="C357">
        <f t="shared" ca="1" si="123"/>
        <v>26</v>
      </c>
      <c r="D357">
        <f t="shared" si="141"/>
        <v>12</v>
      </c>
      <c r="E357">
        <f t="shared" ca="1" si="142"/>
        <v>26</v>
      </c>
      <c r="F357" t="str">
        <f t="shared" ca="1" si="138"/>
        <v>cu</v>
      </c>
      <c r="G357" t="s">
        <v>402</v>
      </c>
      <c r="H357" t="s">
        <v>191</v>
      </c>
      <c r="I357">
        <v>30</v>
      </c>
      <c r="J357" t="str">
        <f t="shared" si="139"/>
        <v>에너지너무많음</v>
      </c>
      <c r="K357" t="str">
        <f t="shared" ca="1" si="140"/>
        <v>cu</v>
      </c>
      <c r="L357" t="s">
        <v>402</v>
      </c>
      <c r="M357" t="s">
        <v>375</v>
      </c>
      <c r="N357">
        <v>5000</v>
      </c>
      <c r="O357">
        <v>318</v>
      </c>
      <c r="P357">
        <f t="shared" si="124"/>
        <v>318</v>
      </c>
      <c r="Q357" t="str">
        <f t="shared" ca="1" si="126"/>
        <v>cu</v>
      </c>
      <c r="R357" t="str">
        <f t="shared" si="127"/>
        <v>EN</v>
      </c>
      <c r="S357">
        <f t="shared" si="128"/>
        <v>30</v>
      </c>
      <c r="T357" t="str">
        <f t="shared" ca="1" si="129"/>
        <v>cu</v>
      </c>
      <c r="U357" t="str">
        <f t="shared" si="130"/>
        <v>GO</v>
      </c>
      <c r="V357">
        <f t="shared" si="131"/>
        <v>5000</v>
      </c>
      <c r="W35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</v>
      </c>
      <c r="X357" t="str">
        <f t="shared" ca="1" si="125"/>
        <v>{"num":12,"diff":26,"tp1":"cu","vl1":"EN","cn1":30,"tp2":"cu","vl2":"GO","cn2":5000,"key":318}</v>
      </c>
      <c r="Y357">
        <f t="shared" ca="1" si="133"/>
        <v>94</v>
      </c>
      <c r="Z357">
        <f t="shared" ca="1" si="134"/>
        <v>29436</v>
      </c>
      <c r="AA357">
        <f t="shared" ca="1" si="135"/>
        <v>0</v>
      </c>
      <c r="AB35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</v>
      </c>
      <c r="AC357">
        <f t="shared" ca="1" si="137"/>
        <v>0</v>
      </c>
    </row>
    <row r="358" spans="1:29">
      <c r="A358">
        <f t="shared" si="143"/>
        <v>12</v>
      </c>
      <c r="B358" t="str">
        <f>VLOOKUP(A358,BossBattleTable!$A:$C,MATCH(BossBattleTable!$C$1,BossBattleTable!$A$1:$C$1,0),0)</f>
        <v>ElfMage</v>
      </c>
      <c r="C358">
        <f t="shared" ca="1" si="123"/>
        <v>27</v>
      </c>
      <c r="D358">
        <f t="shared" si="141"/>
        <v>12</v>
      </c>
      <c r="E358">
        <f t="shared" ca="1" si="142"/>
        <v>27</v>
      </c>
      <c r="F358" t="str">
        <f t="shared" ca="1" si="138"/>
        <v>it</v>
      </c>
      <c r="G358" t="s">
        <v>412</v>
      </c>
      <c r="H358" t="s">
        <v>415</v>
      </c>
      <c r="I358">
        <v>1</v>
      </c>
      <c r="J358" t="str">
        <f t="shared" si="139"/>
        <v/>
      </c>
      <c r="K358" t="str">
        <f t="shared" ca="1" si="140"/>
        <v/>
      </c>
      <c r="O358">
        <v>713</v>
      </c>
      <c r="P358">
        <f t="shared" si="124"/>
        <v>713</v>
      </c>
      <c r="Q358" t="str">
        <f t="shared" ca="1" si="126"/>
        <v>it</v>
      </c>
      <c r="R358" t="str">
        <f t="shared" si="127"/>
        <v>Equip000001</v>
      </c>
      <c r="S358">
        <f t="shared" si="128"/>
        <v>1</v>
      </c>
      <c r="T358" t="str">
        <f t="shared" ca="1" si="129"/>
        <v/>
      </c>
      <c r="U358" t="str">
        <f t="shared" si="130"/>
        <v/>
      </c>
      <c r="V358" t="str">
        <f t="shared" si="131"/>
        <v/>
      </c>
      <c r="W35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</v>
      </c>
      <c r="X358" t="str">
        <f t="shared" ca="1" si="125"/>
        <v>{"num":12,"diff":27,"tp1":"it","vl1":"Equip000001","cn1":1,"key":713}</v>
      </c>
      <c r="Y358">
        <f t="shared" ca="1" si="133"/>
        <v>69</v>
      </c>
      <c r="Z358">
        <f t="shared" ca="1" si="134"/>
        <v>29506</v>
      </c>
      <c r="AA358">
        <f t="shared" ca="1" si="135"/>
        <v>0</v>
      </c>
      <c r="AB35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</v>
      </c>
      <c r="AC358">
        <f t="shared" ca="1" si="137"/>
        <v>0</v>
      </c>
    </row>
    <row r="359" spans="1:29">
      <c r="A359">
        <f t="shared" si="143"/>
        <v>12</v>
      </c>
      <c r="B359" t="str">
        <f>VLOOKUP(A359,BossBattleTable!$A:$C,MATCH(BossBattleTable!$C$1,BossBattleTable!$A$1:$C$1,0),0)</f>
        <v>ElfMage</v>
      </c>
      <c r="C359">
        <f t="shared" ca="1" si="123"/>
        <v>28</v>
      </c>
      <c r="D359">
        <f t="shared" si="141"/>
        <v>12</v>
      </c>
      <c r="E359">
        <f t="shared" ca="1" si="142"/>
        <v>28</v>
      </c>
      <c r="F359" t="str">
        <f t="shared" ca="1" si="138"/>
        <v>cu</v>
      </c>
      <c r="G359" t="s">
        <v>402</v>
      </c>
      <c r="H359" t="s">
        <v>108</v>
      </c>
      <c r="I359">
        <v>5</v>
      </c>
      <c r="J359" t="str">
        <f t="shared" si="139"/>
        <v/>
      </c>
      <c r="K359" t="str">
        <f t="shared" ca="1" si="140"/>
        <v/>
      </c>
      <c r="O359">
        <v>586</v>
      </c>
      <c r="P359">
        <f t="shared" si="124"/>
        <v>586</v>
      </c>
      <c r="Q359" t="str">
        <f t="shared" ca="1" si="126"/>
        <v>cu</v>
      </c>
      <c r="R359" t="str">
        <f t="shared" si="127"/>
        <v>DI</v>
      </c>
      <c r="S359">
        <f t="shared" si="128"/>
        <v>5</v>
      </c>
      <c r="T359" t="str">
        <f t="shared" ca="1" si="129"/>
        <v/>
      </c>
      <c r="U359" t="str">
        <f t="shared" si="130"/>
        <v/>
      </c>
      <c r="V359" t="str">
        <f t="shared" si="131"/>
        <v/>
      </c>
      <c r="W35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</v>
      </c>
      <c r="X359" t="str">
        <f t="shared" ca="1" si="125"/>
        <v>{"num":12,"diff":28,"tp1":"cu","vl1":"DI","cn1":5,"key":586}</v>
      </c>
      <c r="Y359">
        <f t="shared" ca="1" si="133"/>
        <v>60</v>
      </c>
      <c r="Z359">
        <f t="shared" ca="1" si="134"/>
        <v>29567</v>
      </c>
      <c r="AA359">
        <f t="shared" ca="1" si="135"/>
        <v>0</v>
      </c>
      <c r="AB35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</v>
      </c>
      <c r="AC359">
        <f t="shared" ca="1" si="137"/>
        <v>0</v>
      </c>
    </row>
    <row r="360" spans="1:29">
      <c r="A360">
        <f t="shared" si="143"/>
        <v>12</v>
      </c>
      <c r="B360" t="str">
        <f>VLOOKUP(A360,BossBattleTable!$A:$C,MATCH(BossBattleTable!$C$1,BossBattleTable!$A$1:$C$1,0),0)</f>
        <v>ElfMage</v>
      </c>
      <c r="C360">
        <f t="shared" ca="1" si="123"/>
        <v>29</v>
      </c>
      <c r="D360">
        <f t="shared" si="141"/>
        <v>12</v>
      </c>
      <c r="E360">
        <f t="shared" ca="1" si="142"/>
        <v>29</v>
      </c>
      <c r="F360" t="str">
        <f t="shared" ca="1" si="138"/>
        <v>it</v>
      </c>
      <c r="G360" t="s">
        <v>412</v>
      </c>
      <c r="H360" t="s">
        <v>416</v>
      </c>
      <c r="I360">
        <v>1</v>
      </c>
      <c r="J360" t="str">
        <f t="shared" si="139"/>
        <v/>
      </c>
      <c r="K360" t="str">
        <f t="shared" ca="1" si="140"/>
        <v>it</v>
      </c>
      <c r="L360" t="s">
        <v>412</v>
      </c>
      <c r="M360" t="s">
        <v>417</v>
      </c>
      <c r="N360">
        <v>1</v>
      </c>
      <c r="O360">
        <v>618</v>
      </c>
      <c r="P360">
        <f t="shared" si="124"/>
        <v>618</v>
      </c>
      <c r="Q360" t="str">
        <f t="shared" ca="1" si="126"/>
        <v>it</v>
      </c>
      <c r="R360" t="str">
        <f t="shared" si="127"/>
        <v>Equip001001</v>
      </c>
      <c r="S360">
        <f t="shared" si="128"/>
        <v>1</v>
      </c>
      <c r="T360" t="str">
        <f t="shared" ca="1" si="129"/>
        <v>it</v>
      </c>
      <c r="U360" t="str">
        <f t="shared" si="130"/>
        <v>Equip002001</v>
      </c>
      <c r="V360">
        <f t="shared" si="131"/>
        <v>1</v>
      </c>
      <c r="W36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</v>
      </c>
      <c r="X360" t="str">
        <f t="shared" ca="1" si="125"/>
        <v>{"num":12,"diff":29,"tp1":"it","vl1":"Equip001001","cn1":1,"tp2":"it","vl2":"Equip002001","cn2":1,"key":618}</v>
      </c>
      <c r="Y360">
        <f t="shared" ca="1" si="133"/>
        <v>108</v>
      </c>
      <c r="Z360">
        <f t="shared" ca="1" si="134"/>
        <v>29676</v>
      </c>
      <c r="AA360">
        <f t="shared" ca="1" si="135"/>
        <v>0</v>
      </c>
      <c r="AB36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</v>
      </c>
      <c r="AC360">
        <f t="shared" ca="1" si="137"/>
        <v>0</v>
      </c>
    </row>
    <row r="361" spans="1:29">
      <c r="A361">
        <f t="shared" si="143"/>
        <v>12</v>
      </c>
      <c r="B361" t="str">
        <f>VLOOKUP(A361,BossBattleTable!$A:$C,MATCH(BossBattleTable!$C$1,BossBattleTable!$A$1:$C$1,0),0)</f>
        <v>ElfMage</v>
      </c>
      <c r="C361">
        <f t="shared" ca="1" si="123"/>
        <v>30</v>
      </c>
      <c r="D361">
        <f t="shared" si="141"/>
        <v>12</v>
      </c>
      <c r="E361">
        <f t="shared" ca="1" si="142"/>
        <v>30</v>
      </c>
      <c r="F361" t="str">
        <f t="shared" ca="1" si="138"/>
        <v>cu</v>
      </c>
      <c r="G361" t="s">
        <v>402</v>
      </c>
      <c r="H361" t="s">
        <v>191</v>
      </c>
      <c r="I361">
        <v>30</v>
      </c>
      <c r="J361" t="str">
        <f t="shared" si="139"/>
        <v>에너지너무많음</v>
      </c>
      <c r="K361" t="str">
        <f t="shared" ca="1" si="140"/>
        <v>cu</v>
      </c>
      <c r="L361" t="s">
        <v>402</v>
      </c>
      <c r="M361" t="s">
        <v>375</v>
      </c>
      <c r="N361">
        <v>5000</v>
      </c>
      <c r="O361">
        <v>255</v>
      </c>
      <c r="P361">
        <f t="shared" si="124"/>
        <v>255</v>
      </c>
      <c r="Q361" t="str">
        <f t="shared" ca="1" si="126"/>
        <v>cu</v>
      </c>
      <c r="R361" t="str">
        <f t="shared" si="127"/>
        <v>EN</v>
      </c>
      <c r="S361">
        <f t="shared" si="128"/>
        <v>30</v>
      </c>
      <c r="T361" t="str">
        <f t="shared" ca="1" si="129"/>
        <v>cu</v>
      </c>
      <c r="U361" t="str">
        <f t="shared" si="130"/>
        <v>GO</v>
      </c>
      <c r="V361">
        <f t="shared" si="131"/>
        <v>5000</v>
      </c>
      <c r="W36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</v>
      </c>
      <c r="X361" t="str">
        <f t="shared" ca="1" si="125"/>
        <v>{"num":12,"diff":30,"tp1":"cu","vl1":"EN","cn1":30,"tp2":"cu","vl2":"GO","cn2":5000,"key":255}</v>
      </c>
      <c r="Y361">
        <f t="shared" ca="1" si="133"/>
        <v>94</v>
      </c>
      <c r="Z361">
        <f t="shared" ca="1" si="134"/>
        <v>29771</v>
      </c>
      <c r="AA361">
        <f t="shared" ca="1" si="135"/>
        <v>0</v>
      </c>
      <c r="AB36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</v>
      </c>
      <c r="AC361">
        <f t="shared" ca="1" si="137"/>
        <v>0</v>
      </c>
    </row>
    <row r="362" spans="1:29">
      <c r="A362">
        <f t="shared" si="143"/>
        <v>13</v>
      </c>
      <c r="B362" t="str">
        <f>VLOOKUP(A362,BossBattleTable!$A:$C,MATCH(BossBattleTable!$C$1,BossBattleTable!$A$1:$C$1,0),0)</f>
        <v>DreamWordFairies</v>
      </c>
      <c r="C362">
        <f t="shared" ca="1" si="123"/>
        <v>1</v>
      </c>
      <c r="D362">
        <f t="shared" si="141"/>
        <v>13</v>
      </c>
      <c r="E362">
        <f t="shared" ca="1" si="142"/>
        <v>1</v>
      </c>
      <c r="F362" t="str">
        <f t="shared" ca="1" si="138"/>
        <v>it</v>
      </c>
      <c r="G362" t="s">
        <v>412</v>
      </c>
      <c r="H362" t="s">
        <v>415</v>
      </c>
      <c r="I362">
        <v>1</v>
      </c>
      <c r="J362" t="str">
        <f t="shared" si="139"/>
        <v/>
      </c>
      <c r="K362" t="str">
        <f t="shared" ca="1" si="140"/>
        <v/>
      </c>
      <c r="O362">
        <v>638</v>
      </c>
      <c r="P362">
        <f t="shared" si="124"/>
        <v>638</v>
      </c>
      <c r="Q362" t="str">
        <f t="shared" ca="1" si="126"/>
        <v>it</v>
      </c>
      <c r="R362" t="str">
        <f t="shared" si="127"/>
        <v>Equip000001</v>
      </c>
      <c r="S362">
        <f t="shared" si="128"/>
        <v>1</v>
      </c>
      <c r="T362" t="str">
        <f t="shared" ca="1" si="129"/>
        <v/>
      </c>
      <c r="U362" t="str">
        <f t="shared" si="130"/>
        <v/>
      </c>
      <c r="V362" t="str">
        <f t="shared" si="131"/>
        <v/>
      </c>
      <c r="W36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</v>
      </c>
      <c r="X362" t="str">
        <f t="shared" ca="1" si="125"/>
        <v>{"num":13,"diff":1,"tp1":"it","vl1":"Equip000001","cn1":1,"key":638}</v>
      </c>
      <c r="Y362">
        <f t="shared" ca="1" si="133"/>
        <v>68</v>
      </c>
      <c r="Z362">
        <f t="shared" ca="1" si="134"/>
        <v>29840</v>
      </c>
      <c r="AA362">
        <f t="shared" ca="1" si="135"/>
        <v>0</v>
      </c>
      <c r="AB36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</v>
      </c>
      <c r="AC362">
        <f t="shared" ca="1" si="137"/>
        <v>0</v>
      </c>
    </row>
    <row r="363" spans="1:29">
      <c r="A363">
        <f t="shared" si="143"/>
        <v>13</v>
      </c>
      <c r="B363" t="str">
        <f>VLOOKUP(A363,BossBattleTable!$A:$C,MATCH(BossBattleTable!$C$1,BossBattleTable!$A$1:$C$1,0),0)</f>
        <v>DreamWordFairies</v>
      </c>
      <c r="C363">
        <f t="shared" ca="1" si="123"/>
        <v>2</v>
      </c>
      <c r="D363">
        <f t="shared" si="141"/>
        <v>13</v>
      </c>
      <c r="E363">
        <f t="shared" ca="1" si="142"/>
        <v>2</v>
      </c>
      <c r="F363" t="str">
        <f t="shared" ca="1" si="138"/>
        <v>cu</v>
      </c>
      <c r="G363" t="s">
        <v>402</v>
      </c>
      <c r="H363" t="s">
        <v>108</v>
      </c>
      <c r="I363">
        <v>5</v>
      </c>
      <c r="J363" t="str">
        <f t="shared" si="139"/>
        <v/>
      </c>
      <c r="K363" t="str">
        <f t="shared" ca="1" si="140"/>
        <v/>
      </c>
      <c r="O363">
        <v>215</v>
      </c>
      <c r="P363">
        <f t="shared" si="124"/>
        <v>215</v>
      </c>
      <c r="Q363" t="str">
        <f t="shared" ca="1" si="126"/>
        <v>cu</v>
      </c>
      <c r="R363" t="str">
        <f t="shared" si="127"/>
        <v>DI</v>
      </c>
      <c r="S363">
        <f t="shared" si="128"/>
        <v>5</v>
      </c>
      <c r="T363" t="str">
        <f t="shared" ca="1" si="129"/>
        <v/>
      </c>
      <c r="U363" t="str">
        <f t="shared" si="130"/>
        <v/>
      </c>
      <c r="V363" t="str">
        <f t="shared" si="131"/>
        <v/>
      </c>
      <c r="W36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</v>
      </c>
      <c r="X363" t="str">
        <f t="shared" ca="1" si="125"/>
        <v>{"num":13,"diff":2,"tp1":"cu","vl1":"DI","cn1":5,"key":215}</v>
      </c>
      <c r="Y363">
        <f t="shared" ca="1" si="133"/>
        <v>59</v>
      </c>
      <c r="Z363">
        <f t="shared" ca="1" si="134"/>
        <v>29900</v>
      </c>
      <c r="AA363">
        <f t="shared" ca="1" si="135"/>
        <v>0</v>
      </c>
      <c r="AB36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</v>
      </c>
      <c r="AC363">
        <f t="shared" ca="1" si="137"/>
        <v>0</v>
      </c>
    </row>
    <row r="364" spans="1:29">
      <c r="A364">
        <f t="shared" si="143"/>
        <v>13</v>
      </c>
      <c r="B364" t="str">
        <f>VLOOKUP(A364,BossBattleTable!$A:$C,MATCH(BossBattleTable!$C$1,BossBattleTable!$A$1:$C$1,0),0)</f>
        <v>DreamWordFairies</v>
      </c>
      <c r="C364">
        <f t="shared" ca="1" si="123"/>
        <v>3</v>
      </c>
      <c r="D364">
        <f t="shared" si="141"/>
        <v>13</v>
      </c>
      <c r="E364">
        <f t="shared" ca="1" si="142"/>
        <v>3</v>
      </c>
      <c r="F364" t="str">
        <f t="shared" ca="1" si="138"/>
        <v>it</v>
      </c>
      <c r="G364" t="s">
        <v>412</v>
      </c>
      <c r="H364" t="s">
        <v>416</v>
      </c>
      <c r="I364">
        <v>1</v>
      </c>
      <c r="J364" t="str">
        <f t="shared" si="139"/>
        <v/>
      </c>
      <c r="K364" t="str">
        <f t="shared" ca="1" si="140"/>
        <v>it</v>
      </c>
      <c r="L364" t="s">
        <v>412</v>
      </c>
      <c r="M364" t="s">
        <v>417</v>
      </c>
      <c r="N364">
        <v>1</v>
      </c>
      <c r="O364">
        <v>460</v>
      </c>
      <c r="P364">
        <f t="shared" si="124"/>
        <v>460</v>
      </c>
      <c r="Q364" t="str">
        <f t="shared" ca="1" si="126"/>
        <v>it</v>
      </c>
      <c r="R364" t="str">
        <f t="shared" si="127"/>
        <v>Equip001001</v>
      </c>
      <c r="S364">
        <f t="shared" si="128"/>
        <v>1</v>
      </c>
      <c r="T364" t="str">
        <f t="shared" ca="1" si="129"/>
        <v>it</v>
      </c>
      <c r="U364" t="str">
        <f t="shared" si="130"/>
        <v>Equip002001</v>
      </c>
      <c r="V364">
        <f t="shared" si="131"/>
        <v>1</v>
      </c>
      <c r="W36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</v>
      </c>
      <c r="X364" t="str">
        <f t="shared" ca="1" si="125"/>
        <v>{"num":13,"diff":3,"tp1":"it","vl1":"Equip001001","cn1":1,"tp2":"it","vl2":"Equip002001","cn2":1,"key":460}</v>
      </c>
      <c r="Y364">
        <f t="shared" ca="1" si="133"/>
        <v>107</v>
      </c>
      <c r="Z364">
        <f t="shared" ca="1" si="134"/>
        <v>30008</v>
      </c>
      <c r="AA364">
        <f t="shared" ca="1" si="135"/>
        <v>0</v>
      </c>
      <c r="AB36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</v>
      </c>
      <c r="AC364">
        <f t="shared" ca="1" si="137"/>
        <v>0</v>
      </c>
    </row>
    <row r="365" spans="1:29">
      <c r="A365">
        <f t="shared" si="143"/>
        <v>13</v>
      </c>
      <c r="B365" t="str">
        <f>VLOOKUP(A365,BossBattleTable!$A:$C,MATCH(BossBattleTable!$C$1,BossBattleTable!$A$1:$C$1,0),0)</f>
        <v>DreamWordFairies</v>
      </c>
      <c r="C365">
        <f t="shared" ca="1" si="123"/>
        <v>4</v>
      </c>
      <c r="D365">
        <f t="shared" si="141"/>
        <v>13</v>
      </c>
      <c r="E365">
        <f t="shared" ca="1" si="142"/>
        <v>4</v>
      </c>
      <c r="F365" t="str">
        <f t="shared" ca="1" si="138"/>
        <v>cu</v>
      </c>
      <c r="G365" t="s">
        <v>402</v>
      </c>
      <c r="H365" t="s">
        <v>191</v>
      </c>
      <c r="I365">
        <v>30</v>
      </c>
      <c r="J365" t="str">
        <f t="shared" si="139"/>
        <v>에너지너무많음</v>
      </c>
      <c r="K365" t="str">
        <f t="shared" ca="1" si="140"/>
        <v>cu</v>
      </c>
      <c r="L365" t="s">
        <v>402</v>
      </c>
      <c r="M365" t="s">
        <v>375</v>
      </c>
      <c r="N365">
        <v>5000</v>
      </c>
      <c r="O365">
        <v>292</v>
      </c>
      <c r="P365">
        <f t="shared" si="124"/>
        <v>292</v>
      </c>
      <c r="Q365" t="str">
        <f t="shared" ca="1" si="126"/>
        <v>cu</v>
      </c>
      <c r="R365" t="str">
        <f t="shared" si="127"/>
        <v>EN</v>
      </c>
      <c r="S365">
        <f t="shared" si="128"/>
        <v>30</v>
      </c>
      <c r="T365" t="str">
        <f t="shared" ca="1" si="129"/>
        <v>cu</v>
      </c>
      <c r="U365" t="str">
        <f t="shared" si="130"/>
        <v>GO</v>
      </c>
      <c r="V365">
        <f t="shared" si="131"/>
        <v>5000</v>
      </c>
      <c r="W36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</v>
      </c>
      <c r="X365" t="str">
        <f t="shared" ca="1" si="125"/>
        <v>{"num":13,"diff":4,"tp1":"cu","vl1":"EN","cn1":30,"tp2":"cu","vl2":"GO","cn2":5000,"key":292}</v>
      </c>
      <c r="Y365">
        <f t="shared" ca="1" si="133"/>
        <v>93</v>
      </c>
      <c r="Z365">
        <f t="shared" ca="1" si="134"/>
        <v>30102</v>
      </c>
      <c r="AA365">
        <f t="shared" ca="1" si="135"/>
        <v>0</v>
      </c>
      <c r="AB36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</v>
      </c>
      <c r="AC365">
        <f t="shared" ca="1" si="137"/>
        <v>0</v>
      </c>
    </row>
    <row r="366" spans="1:29">
      <c r="A366">
        <f t="shared" si="143"/>
        <v>13</v>
      </c>
      <c r="B366" t="str">
        <f>VLOOKUP(A366,BossBattleTable!$A:$C,MATCH(BossBattleTable!$C$1,BossBattleTable!$A$1:$C$1,0),0)</f>
        <v>DreamWordFairies</v>
      </c>
      <c r="C366">
        <f t="shared" ca="1" si="123"/>
        <v>5</v>
      </c>
      <c r="D366">
        <f t="shared" si="141"/>
        <v>13</v>
      </c>
      <c r="E366">
        <f t="shared" ca="1" si="142"/>
        <v>5</v>
      </c>
      <c r="F366" t="str">
        <f t="shared" ca="1" si="138"/>
        <v>it</v>
      </c>
      <c r="G366" t="s">
        <v>412</v>
      </c>
      <c r="H366" t="s">
        <v>415</v>
      </c>
      <c r="I366">
        <v>1</v>
      </c>
      <c r="J366" t="str">
        <f t="shared" si="139"/>
        <v/>
      </c>
      <c r="K366" t="str">
        <f t="shared" ca="1" si="140"/>
        <v/>
      </c>
      <c r="O366">
        <v>404</v>
      </c>
      <c r="P366">
        <f t="shared" si="124"/>
        <v>404</v>
      </c>
      <c r="Q366" t="str">
        <f t="shared" ca="1" si="126"/>
        <v>it</v>
      </c>
      <c r="R366" t="str">
        <f t="shared" si="127"/>
        <v>Equip000001</v>
      </c>
      <c r="S366">
        <f t="shared" si="128"/>
        <v>1</v>
      </c>
      <c r="T366" t="str">
        <f t="shared" ca="1" si="129"/>
        <v/>
      </c>
      <c r="U366" t="str">
        <f t="shared" si="130"/>
        <v/>
      </c>
      <c r="V366" t="str">
        <f t="shared" si="131"/>
        <v/>
      </c>
      <c r="W36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</v>
      </c>
      <c r="X366" t="str">
        <f t="shared" ca="1" si="125"/>
        <v>{"num":13,"diff":5,"tp1":"it","vl1":"Equip000001","cn1":1,"key":404}</v>
      </c>
      <c r="Y366">
        <f t="shared" ca="1" si="133"/>
        <v>68</v>
      </c>
      <c r="Z366">
        <f t="shared" ca="1" si="134"/>
        <v>30171</v>
      </c>
      <c r="AA366">
        <f t="shared" ca="1" si="135"/>
        <v>0</v>
      </c>
      <c r="AB36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</v>
      </c>
      <c r="AC366">
        <f t="shared" ca="1" si="137"/>
        <v>0</v>
      </c>
    </row>
    <row r="367" spans="1:29">
      <c r="A367">
        <f t="shared" si="143"/>
        <v>13</v>
      </c>
      <c r="B367" t="str">
        <f>VLOOKUP(A367,BossBattleTable!$A:$C,MATCH(BossBattleTable!$C$1,BossBattleTable!$A$1:$C$1,0),0)</f>
        <v>DreamWordFairies</v>
      </c>
      <c r="C367">
        <f t="shared" ca="1" si="123"/>
        <v>6</v>
      </c>
      <c r="D367">
        <f t="shared" si="141"/>
        <v>13</v>
      </c>
      <c r="E367">
        <f t="shared" ca="1" si="142"/>
        <v>6</v>
      </c>
      <c r="F367" t="str">
        <f t="shared" ca="1" si="138"/>
        <v>cu</v>
      </c>
      <c r="G367" t="s">
        <v>402</v>
      </c>
      <c r="H367" t="s">
        <v>108</v>
      </c>
      <c r="I367">
        <v>5</v>
      </c>
      <c r="J367" t="str">
        <f t="shared" si="139"/>
        <v/>
      </c>
      <c r="K367" t="str">
        <f t="shared" ca="1" si="140"/>
        <v/>
      </c>
      <c r="O367">
        <v>924</v>
      </c>
      <c r="P367">
        <f t="shared" si="124"/>
        <v>924</v>
      </c>
      <c r="Q367" t="str">
        <f t="shared" ca="1" si="126"/>
        <v>cu</v>
      </c>
      <c r="R367" t="str">
        <f t="shared" si="127"/>
        <v>DI</v>
      </c>
      <c r="S367">
        <f t="shared" si="128"/>
        <v>5</v>
      </c>
      <c r="T367" t="str">
        <f t="shared" ca="1" si="129"/>
        <v/>
      </c>
      <c r="U367" t="str">
        <f t="shared" si="130"/>
        <v/>
      </c>
      <c r="V367" t="str">
        <f t="shared" si="131"/>
        <v/>
      </c>
      <c r="W36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</v>
      </c>
      <c r="X367" t="str">
        <f t="shared" ca="1" si="125"/>
        <v>{"num":13,"diff":6,"tp1":"cu","vl1":"DI","cn1":5,"key":924}</v>
      </c>
      <c r="Y367">
        <f t="shared" ca="1" si="133"/>
        <v>59</v>
      </c>
      <c r="Z367">
        <f t="shared" ca="1" si="134"/>
        <v>30231</v>
      </c>
      <c r="AA367">
        <f t="shared" ca="1" si="135"/>
        <v>0</v>
      </c>
      <c r="AB36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</v>
      </c>
      <c r="AC367">
        <f t="shared" ca="1" si="137"/>
        <v>0</v>
      </c>
    </row>
    <row r="368" spans="1:29">
      <c r="A368">
        <f t="shared" si="143"/>
        <v>13</v>
      </c>
      <c r="B368" t="str">
        <f>VLOOKUP(A368,BossBattleTable!$A:$C,MATCH(BossBattleTable!$C$1,BossBattleTable!$A$1:$C$1,0),0)</f>
        <v>DreamWordFairies</v>
      </c>
      <c r="C368">
        <f t="shared" ca="1" si="123"/>
        <v>7</v>
      </c>
      <c r="D368">
        <f t="shared" si="141"/>
        <v>13</v>
      </c>
      <c r="E368">
        <f t="shared" ca="1" si="142"/>
        <v>7</v>
      </c>
      <c r="F368" t="str">
        <f t="shared" ca="1" si="138"/>
        <v>it</v>
      </c>
      <c r="G368" t="s">
        <v>412</v>
      </c>
      <c r="H368" t="s">
        <v>416</v>
      </c>
      <c r="I368">
        <v>1</v>
      </c>
      <c r="J368" t="str">
        <f t="shared" si="139"/>
        <v/>
      </c>
      <c r="K368" t="str">
        <f t="shared" ca="1" si="140"/>
        <v>it</v>
      </c>
      <c r="L368" t="s">
        <v>412</v>
      </c>
      <c r="M368" t="s">
        <v>417</v>
      </c>
      <c r="N368">
        <v>1</v>
      </c>
      <c r="O368">
        <v>967</v>
      </c>
      <c r="P368">
        <f t="shared" si="124"/>
        <v>967</v>
      </c>
      <c r="Q368" t="str">
        <f t="shared" ca="1" si="126"/>
        <v>it</v>
      </c>
      <c r="R368" t="str">
        <f t="shared" si="127"/>
        <v>Equip001001</v>
      </c>
      <c r="S368">
        <f t="shared" si="128"/>
        <v>1</v>
      </c>
      <c r="T368" t="str">
        <f t="shared" ca="1" si="129"/>
        <v>it</v>
      </c>
      <c r="U368" t="str">
        <f t="shared" si="130"/>
        <v>Equip002001</v>
      </c>
      <c r="V368">
        <f t="shared" si="131"/>
        <v>1</v>
      </c>
      <c r="W36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</v>
      </c>
      <c r="X368" t="str">
        <f t="shared" ca="1" si="125"/>
        <v>{"num":13,"diff":7,"tp1":"it","vl1":"Equip001001","cn1":1,"tp2":"it","vl2":"Equip002001","cn2":1,"key":967}</v>
      </c>
      <c r="Y368">
        <f t="shared" ca="1" si="133"/>
        <v>107</v>
      </c>
      <c r="Z368">
        <f t="shared" ca="1" si="134"/>
        <v>30339</v>
      </c>
      <c r="AA368">
        <f t="shared" ca="1" si="135"/>
        <v>0</v>
      </c>
      <c r="AB36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</v>
      </c>
      <c r="AC368">
        <f t="shared" ca="1" si="137"/>
        <v>0</v>
      </c>
    </row>
    <row r="369" spans="1:29">
      <c r="A369">
        <f t="shared" si="143"/>
        <v>13</v>
      </c>
      <c r="B369" t="str">
        <f>VLOOKUP(A369,BossBattleTable!$A:$C,MATCH(BossBattleTable!$C$1,BossBattleTable!$A$1:$C$1,0),0)</f>
        <v>DreamWordFairies</v>
      </c>
      <c r="C369">
        <f t="shared" ca="1" si="123"/>
        <v>8</v>
      </c>
      <c r="D369">
        <f t="shared" si="141"/>
        <v>13</v>
      </c>
      <c r="E369">
        <f t="shared" ca="1" si="142"/>
        <v>8</v>
      </c>
      <c r="F369" t="str">
        <f t="shared" ca="1" si="138"/>
        <v>cu</v>
      </c>
      <c r="G369" t="s">
        <v>402</v>
      </c>
      <c r="H369" t="s">
        <v>191</v>
      </c>
      <c r="I369">
        <v>30</v>
      </c>
      <c r="J369" t="str">
        <f t="shared" si="139"/>
        <v>에너지너무많음</v>
      </c>
      <c r="K369" t="str">
        <f t="shared" ca="1" si="140"/>
        <v>cu</v>
      </c>
      <c r="L369" t="s">
        <v>402</v>
      </c>
      <c r="M369" t="s">
        <v>375</v>
      </c>
      <c r="N369">
        <v>5000</v>
      </c>
      <c r="O369">
        <v>858</v>
      </c>
      <c r="P369">
        <f t="shared" si="124"/>
        <v>858</v>
      </c>
      <c r="Q369" t="str">
        <f t="shared" ca="1" si="126"/>
        <v>cu</v>
      </c>
      <c r="R369" t="str">
        <f t="shared" si="127"/>
        <v>EN</v>
      </c>
      <c r="S369">
        <f t="shared" si="128"/>
        <v>30</v>
      </c>
      <c r="T369" t="str">
        <f t="shared" ca="1" si="129"/>
        <v>cu</v>
      </c>
      <c r="U369" t="str">
        <f t="shared" si="130"/>
        <v>GO</v>
      </c>
      <c r="V369">
        <f t="shared" si="131"/>
        <v>5000</v>
      </c>
      <c r="W36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</v>
      </c>
      <c r="X369" t="str">
        <f t="shared" ca="1" si="125"/>
        <v>{"num":13,"diff":8,"tp1":"cu","vl1":"EN","cn1":30,"tp2":"cu","vl2":"GO","cn2":5000,"key":858}</v>
      </c>
      <c r="Y369">
        <f t="shared" ca="1" si="133"/>
        <v>93</v>
      </c>
      <c r="Z369">
        <f t="shared" ca="1" si="134"/>
        <v>30433</v>
      </c>
      <c r="AA369">
        <f t="shared" ca="1" si="135"/>
        <v>0</v>
      </c>
      <c r="AB36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</v>
      </c>
      <c r="AC369">
        <f t="shared" ca="1" si="137"/>
        <v>0</v>
      </c>
    </row>
    <row r="370" spans="1:29">
      <c r="A370">
        <f t="shared" si="143"/>
        <v>13</v>
      </c>
      <c r="B370" t="str">
        <f>VLOOKUP(A370,BossBattleTable!$A:$C,MATCH(BossBattleTable!$C$1,BossBattleTable!$A$1:$C$1,0),0)</f>
        <v>DreamWordFairies</v>
      </c>
      <c r="C370">
        <f t="shared" ca="1" si="123"/>
        <v>9</v>
      </c>
      <c r="D370">
        <f t="shared" si="141"/>
        <v>13</v>
      </c>
      <c r="E370">
        <f t="shared" ca="1" si="142"/>
        <v>9</v>
      </c>
      <c r="F370" t="str">
        <f t="shared" ca="1" si="138"/>
        <v>it</v>
      </c>
      <c r="G370" t="s">
        <v>412</v>
      </c>
      <c r="H370" t="s">
        <v>415</v>
      </c>
      <c r="I370">
        <v>1</v>
      </c>
      <c r="J370" t="str">
        <f t="shared" si="139"/>
        <v/>
      </c>
      <c r="K370" t="str">
        <f t="shared" ca="1" si="140"/>
        <v/>
      </c>
      <c r="O370">
        <v>669</v>
      </c>
      <c r="P370">
        <f t="shared" si="124"/>
        <v>669</v>
      </c>
      <c r="Q370" t="str">
        <f t="shared" ca="1" si="126"/>
        <v>it</v>
      </c>
      <c r="R370" t="str">
        <f t="shared" si="127"/>
        <v>Equip000001</v>
      </c>
      <c r="S370">
        <f t="shared" si="128"/>
        <v>1</v>
      </c>
      <c r="T370" t="str">
        <f t="shared" ca="1" si="129"/>
        <v/>
      </c>
      <c r="U370" t="str">
        <f t="shared" si="130"/>
        <v/>
      </c>
      <c r="V370" t="str">
        <f t="shared" si="131"/>
        <v/>
      </c>
      <c r="W37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</v>
      </c>
      <c r="X370" t="str">
        <f t="shared" ca="1" si="125"/>
        <v>{"num":13,"diff":9,"tp1":"it","vl1":"Equip000001","cn1":1,"key":669}</v>
      </c>
      <c r="Y370">
        <f t="shared" ca="1" si="133"/>
        <v>68</v>
      </c>
      <c r="Z370">
        <f t="shared" ca="1" si="134"/>
        <v>30502</v>
      </c>
      <c r="AA370">
        <f t="shared" ca="1" si="135"/>
        <v>0</v>
      </c>
      <c r="AB37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</v>
      </c>
      <c r="AC370">
        <f t="shared" ca="1" si="137"/>
        <v>0</v>
      </c>
    </row>
    <row r="371" spans="1:29">
      <c r="A371">
        <f t="shared" si="143"/>
        <v>13</v>
      </c>
      <c r="B371" t="str">
        <f>VLOOKUP(A371,BossBattleTable!$A:$C,MATCH(BossBattleTable!$C$1,BossBattleTable!$A$1:$C$1,0),0)</f>
        <v>DreamWordFairies</v>
      </c>
      <c r="C371">
        <f t="shared" ca="1" si="123"/>
        <v>10</v>
      </c>
      <c r="D371">
        <f t="shared" si="141"/>
        <v>13</v>
      </c>
      <c r="E371">
        <f t="shared" ca="1" si="142"/>
        <v>10</v>
      </c>
      <c r="F371" t="str">
        <f t="shared" ca="1" si="138"/>
        <v>cu</v>
      </c>
      <c r="G371" t="s">
        <v>402</v>
      </c>
      <c r="H371" t="s">
        <v>108</v>
      </c>
      <c r="I371">
        <v>5</v>
      </c>
      <c r="J371" t="str">
        <f t="shared" si="139"/>
        <v/>
      </c>
      <c r="K371" t="str">
        <f t="shared" ca="1" si="140"/>
        <v/>
      </c>
      <c r="O371">
        <v>942</v>
      </c>
      <c r="P371">
        <f t="shared" si="124"/>
        <v>942</v>
      </c>
      <c r="Q371" t="str">
        <f t="shared" ca="1" si="126"/>
        <v>cu</v>
      </c>
      <c r="R371" t="str">
        <f t="shared" si="127"/>
        <v>DI</v>
      </c>
      <c r="S371">
        <f t="shared" si="128"/>
        <v>5</v>
      </c>
      <c r="T371" t="str">
        <f t="shared" ca="1" si="129"/>
        <v/>
      </c>
      <c r="U371" t="str">
        <f t="shared" si="130"/>
        <v/>
      </c>
      <c r="V371" t="str">
        <f t="shared" si="131"/>
        <v/>
      </c>
      <c r="W37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</v>
      </c>
      <c r="X371" t="str">
        <f t="shared" ca="1" si="125"/>
        <v>{"num":13,"diff":10,"tp1":"cu","vl1":"DI","cn1":5,"key":942}</v>
      </c>
      <c r="Y371">
        <f t="shared" ca="1" si="133"/>
        <v>60</v>
      </c>
      <c r="Z371">
        <f t="shared" ca="1" si="134"/>
        <v>30563</v>
      </c>
      <c r="AA371">
        <f t="shared" ca="1" si="135"/>
        <v>0</v>
      </c>
      <c r="AB37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</v>
      </c>
      <c r="AC371">
        <f t="shared" ca="1" si="137"/>
        <v>0</v>
      </c>
    </row>
    <row r="372" spans="1:29">
      <c r="A372">
        <f t="shared" si="143"/>
        <v>13</v>
      </c>
      <c r="B372" t="str">
        <f>VLOOKUP(A372,BossBattleTable!$A:$C,MATCH(BossBattleTable!$C$1,BossBattleTable!$A$1:$C$1,0),0)</f>
        <v>DreamWordFairies</v>
      </c>
      <c r="C372">
        <f t="shared" ca="1" si="123"/>
        <v>11</v>
      </c>
      <c r="D372">
        <f t="shared" si="141"/>
        <v>13</v>
      </c>
      <c r="E372">
        <f t="shared" ca="1" si="142"/>
        <v>11</v>
      </c>
      <c r="F372" t="str">
        <f t="shared" ca="1" si="138"/>
        <v>it</v>
      </c>
      <c r="G372" t="s">
        <v>412</v>
      </c>
      <c r="H372" t="s">
        <v>416</v>
      </c>
      <c r="I372">
        <v>1</v>
      </c>
      <c r="J372" t="str">
        <f t="shared" si="139"/>
        <v/>
      </c>
      <c r="K372" t="str">
        <f t="shared" ca="1" si="140"/>
        <v>it</v>
      </c>
      <c r="L372" t="s">
        <v>412</v>
      </c>
      <c r="M372" t="s">
        <v>417</v>
      </c>
      <c r="N372">
        <v>1</v>
      </c>
      <c r="O372">
        <v>959</v>
      </c>
      <c r="P372">
        <f t="shared" si="124"/>
        <v>959</v>
      </c>
      <c r="Q372" t="str">
        <f t="shared" ca="1" si="126"/>
        <v>it</v>
      </c>
      <c r="R372" t="str">
        <f t="shared" si="127"/>
        <v>Equip001001</v>
      </c>
      <c r="S372">
        <f t="shared" si="128"/>
        <v>1</v>
      </c>
      <c r="T372" t="str">
        <f t="shared" ca="1" si="129"/>
        <v>it</v>
      </c>
      <c r="U372" t="str">
        <f t="shared" si="130"/>
        <v>Equip002001</v>
      </c>
      <c r="V372">
        <f t="shared" si="131"/>
        <v>1</v>
      </c>
      <c r="W37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</v>
      </c>
      <c r="X372" t="str">
        <f t="shared" ca="1" si="125"/>
        <v>{"num":13,"diff":11,"tp1":"it","vl1":"Equip001001","cn1":1,"tp2":"it","vl2":"Equip002001","cn2":1,"key":959}</v>
      </c>
      <c r="Y372">
        <f t="shared" ca="1" si="133"/>
        <v>108</v>
      </c>
      <c r="Z372">
        <f t="shared" ca="1" si="134"/>
        <v>30672</v>
      </c>
      <c r="AA372">
        <f t="shared" ca="1" si="135"/>
        <v>0</v>
      </c>
      <c r="AB37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</v>
      </c>
      <c r="AC372">
        <f t="shared" ca="1" si="137"/>
        <v>0</v>
      </c>
    </row>
    <row r="373" spans="1:29">
      <c r="A373">
        <f t="shared" si="143"/>
        <v>13</v>
      </c>
      <c r="B373" t="str">
        <f>VLOOKUP(A373,BossBattleTable!$A:$C,MATCH(BossBattleTable!$C$1,BossBattleTable!$A$1:$C$1,0),0)</f>
        <v>DreamWordFairies</v>
      </c>
      <c r="C373">
        <f t="shared" ca="1" si="123"/>
        <v>12</v>
      </c>
      <c r="D373">
        <f t="shared" si="141"/>
        <v>13</v>
      </c>
      <c r="E373">
        <f t="shared" ca="1" si="142"/>
        <v>12</v>
      </c>
      <c r="F373" t="str">
        <f t="shared" ca="1" si="138"/>
        <v>cu</v>
      </c>
      <c r="G373" t="s">
        <v>402</v>
      </c>
      <c r="H373" t="s">
        <v>191</v>
      </c>
      <c r="I373">
        <v>30</v>
      </c>
      <c r="J373" t="str">
        <f t="shared" si="139"/>
        <v>에너지너무많음</v>
      </c>
      <c r="K373" t="str">
        <f t="shared" ca="1" si="140"/>
        <v>cu</v>
      </c>
      <c r="L373" t="s">
        <v>402</v>
      </c>
      <c r="M373" t="s">
        <v>375</v>
      </c>
      <c r="N373">
        <v>5000</v>
      </c>
      <c r="O373">
        <v>147</v>
      </c>
      <c r="P373">
        <f t="shared" si="124"/>
        <v>147</v>
      </c>
      <c r="Q373" t="str">
        <f t="shared" ca="1" si="126"/>
        <v>cu</v>
      </c>
      <c r="R373" t="str">
        <f t="shared" si="127"/>
        <v>EN</v>
      </c>
      <c r="S373">
        <f t="shared" si="128"/>
        <v>30</v>
      </c>
      <c r="T373" t="str">
        <f t="shared" ca="1" si="129"/>
        <v>cu</v>
      </c>
      <c r="U373" t="str">
        <f t="shared" si="130"/>
        <v>GO</v>
      </c>
      <c r="V373">
        <f t="shared" si="131"/>
        <v>5000</v>
      </c>
      <c r="W37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</v>
      </c>
      <c r="X373" t="str">
        <f t="shared" ca="1" si="125"/>
        <v>{"num":13,"diff":12,"tp1":"cu","vl1":"EN","cn1":30,"tp2":"cu","vl2":"GO","cn2":5000,"key":147}</v>
      </c>
      <c r="Y373">
        <f t="shared" ca="1" si="133"/>
        <v>94</v>
      </c>
      <c r="Z373">
        <f t="shared" ca="1" si="134"/>
        <v>30767</v>
      </c>
      <c r="AA373">
        <f t="shared" ca="1" si="135"/>
        <v>0</v>
      </c>
      <c r="AB37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</v>
      </c>
      <c r="AC373">
        <f t="shared" ca="1" si="137"/>
        <v>0</v>
      </c>
    </row>
    <row r="374" spans="1:29">
      <c r="A374">
        <f t="shared" si="143"/>
        <v>13</v>
      </c>
      <c r="B374" t="str">
        <f>VLOOKUP(A374,BossBattleTable!$A:$C,MATCH(BossBattleTable!$C$1,BossBattleTable!$A$1:$C$1,0),0)</f>
        <v>DreamWordFairies</v>
      </c>
      <c r="C374">
        <f t="shared" ca="1" si="123"/>
        <v>13</v>
      </c>
      <c r="D374">
        <f t="shared" si="141"/>
        <v>13</v>
      </c>
      <c r="E374">
        <f t="shared" ca="1" si="142"/>
        <v>13</v>
      </c>
      <c r="F374" t="str">
        <f t="shared" ca="1" si="138"/>
        <v>it</v>
      </c>
      <c r="G374" t="s">
        <v>412</v>
      </c>
      <c r="H374" t="s">
        <v>415</v>
      </c>
      <c r="I374">
        <v>1</v>
      </c>
      <c r="J374" t="str">
        <f t="shared" si="139"/>
        <v/>
      </c>
      <c r="K374" t="str">
        <f t="shared" ca="1" si="140"/>
        <v/>
      </c>
      <c r="O374">
        <v>627</v>
      </c>
      <c r="P374">
        <f t="shared" si="124"/>
        <v>627</v>
      </c>
      <c r="Q374" t="str">
        <f t="shared" ca="1" si="126"/>
        <v>it</v>
      </c>
      <c r="R374" t="str">
        <f t="shared" si="127"/>
        <v>Equip000001</v>
      </c>
      <c r="S374">
        <f t="shared" si="128"/>
        <v>1</v>
      </c>
      <c r="T374" t="str">
        <f t="shared" ca="1" si="129"/>
        <v/>
      </c>
      <c r="U374" t="str">
        <f t="shared" si="130"/>
        <v/>
      </c>
      <c r="V374" t="str">
        <f t="shared" si="131"/>
        <v/>
      </c>
      <c r="W37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</v>
      </c>
      <c r="X374" t="str">
        <f t="shared" ca="1" si="125"/>
        <v>{"num":13,"diff":13,"tp1":"it","vl1":"Equip000001","cn1":1,"key":627}</v>
      </c>
      <c r="Y374">
        <f t="shared" ca="1" si="133"/>
        <v>69</v>
      </c>
      <c r="Z374">
        <f t="shared" ca="1" si="134"/>
        <v>30837</v>
      </c>
      <c r="AA374">
        <f t="shared" ca="1" si="135"/>
        <v>0</v>
      </c>
      <c r="AB37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</v>
      </c>
      <c r="AC374">
        <f t="shared" ca="1" si="137"/>
        <v>0</v>
      </c>
    </row>
    <row r="375" spans="1:29">
      <c r="A375">
        <f t="shared" si="143"/>
        <v>13</v>
      </c>
      <c r="B375" t="str">
        <f>VLOOKUP(A375,BossBattleTable!$A:$C,MATCH(BossBattleTable!$C$1,BossBattleTable!$A$1:$C$1,0),0)</f>
        <v>DreamWordFairies</v>
      </c>
      <c r="C375">
        <f t="shared" ca="1" si="123"/>
        <v>14</v>
      </c>
      <c r="D375">
        <f t="shared" si="141"/>
        <v>13</v>
      </c>
      <c r="E375">
        <f t="shared" ca="1" si="142"/>
        <v>14</v>
      </c>
      <c r="F375" t="str">
        <f t="shared" ca="1" si="138"/>
        <v>cu</v>
      </c>
      <c r="G375" t="s">
        <v>402</v>
      </c>
      <c r="H375" t="s">
        <v>108</v>
      </c>
      <c r="I375">
        <v>5</v>
      </c>
      <c r="J375" t="str">
        <f t="shared" si="139"/>
        <v/>
      </c>
      <c r="K375" t="str">
        <f t="shared" ca="1" si="140"/>
        <v/>
      </c>
      <c r="O375">
        <v>373</v>
      </c>
      <c r="P375">
        <f t="shared" si="124"/>
        <v>373</v>
      </c>
      <c r="Q375" t="str">
        <f t="shared" ca="1" si="126"/>
        <v>cu</v>
      </c>
      <c r="R375" t="str">
        <f t="shared" si="127"/>
        <v>DI</v>
      </c>
      <c r="S375">
        <f t="shared" si="128"/>
        <v>5</v>
      </c>
      <c r="T375" t="str">
        <f t="shared" ca="1" si="129"/>
        <v/>
      </c>
      <c r="U375" t="str">
        <f t="shared" si="130"/>
        <v/>
      </c>
      <c r="V375" t="str">
        <f t="shared" si="131"/>
        <v/>
      </c>
      <c r="W37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</v>
      </c>
      <c r="X375" t="str">
        <f t="shared" ca="1" si="125"/>
        <v>{"num":13,"diff":14,"tp1":"cu","vl1":"DI","cn1":5,"key":373}</v>
      </c>
      <c r="Y375">
        <f t="shared" ca="1" si="133"/>
        <v>60</v>
      </c>
      <c r="Z375">
        <f t="shared" ca="1" si="134"/>
        <v>30898</v>
      </c>
      <c r="AA375">
        <f t="shared" ca="1" si="135"/>
        <v>0</v>
      </c>
      <c r="AB37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</v>
      </c>
      <c r="AC375">
        <f t="shared" ca="1" si="137"/>
        <v>0</v>
      </c>
    </row>
    <row r="376" spans="1:29">
      <c r="A376">
        <f t="shared" si="143"/>
        <v>13</v>
      </c>
      <c r="B376" t="str">
        <f>VLOOKUP(A376,BossBattleTable!$A:$C,MATCH(BossBattleTable!$C$1,BossBattleTable!$A$1:$C$1,0),0)</f>
        <v>DreamWordFairies</v>
      </c>
      <c r="C376">
        <f t="shared" ca="1" si="123"/>
        <v>15</v>
      </c>
      <c r="D376">
        <f t="shared" si="141"/>
        <v>13</v>
      </c>
      <c r="E376">
        <f t="shared" ca="1" si="142"/>
        <v>15</v>
      </c>
      <c r="F376" t="str">
        <f t="shared" ca="1" si="138"/>
        <v>it</v>
      </c>
      <c r="G376" t="s">
        <v>412</v>
      </c>
      <c r="H376" t="s">
        <v>416</v>
      </c>
      <c r="I376">
        <v>1</v>
      </c>
      <c r="J376" t="str">
        <f t="shared" si="139"/>
        <v/>
      </c>
      <c r="K376" t="str">
        <f t="shared" ca="1" si="140"/>
        <v>it</v>
      </c>
      <c r="L376" t="s">
        <v>412</v>
      </c>
      <c r="M376" t="s">
        <v>417</v>
      </c>
      <c r="N376">
        <v>1</v>
      </c>
      <c r="O376">
        <v>271</v>
      </c>
      <c r="P376">
        <f t="shared" si="124"/>
        <v>271</v>
      </c>
      <c r="Q376" t="str">
        <f t="shared" ca="1" si="126"/>
        <v>it</v>
      </c>
      <c r="R376" t="str">
        <f t="shared" si="127"/>
        <v>Equip001001</v>
      </c>
      <c r="S376">
        <f t="shared" si="128"/>
        <v>1</v>
      </c>
      <c r="T376" t="str">
        <f t="shared" ca="1" si="129"/>
        <v>it</v>
      </c>
      <c r="U376" t="str">
        <f t="shared" si="130"/>
        <v>Equip002001</v>
      </c>
      <c r="V376">
        <f t="shared" si="131"/>
        <v>1</v>
      </c>
      <c r="W37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</v>
      </c>
      <c r="X376" t="str">
        <f t="shared" ca="1" si="125"/>
        <v>{"num":13,"diff":15,"tp1":"it","vl1":"Equip001001","cn1":1,"tp2":"it","vl2":"Equip002001","cn2":1,"key":271}</v>
      </c>
      <c r="Y376">
        <f t="shared" ca="1" si="133"/>
        <v>108</v>
      </c>
      <c r="Z376">
        <f t="shared" ca="1" si="134"/>
        <v>31007</v>
      </c>
      <c r="AA376">
        <f t="shared" ca="1" si="135"/>
        <v>0</v>
      </c>
      <c r="AB37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</v>
      </c>
      <c r="AC376">
        <f t="shared" ca="1" si="137"/>
        <v>0</v>
      </c>
    </row>
    <row r="377" spans="1:29">
      <c r="A377">
        <f t="shared" si="143"/>
        <v>13</v>
      </c>
      <c r="B377" t="str">
        <f>VLOOKUP(A377,BossBattleTable!$A:$C,MATCH(BossBattleTable!$C$1,BossBattleTable!$A$1:$C$1,0),0)</f>
        <v>DreamWordFairies</v>
      </c>
      <c r="C377">
        <f t="shared" ca="1" si="123"/>
        <v>16</v>
      </c>
      <c r="D377">
        <f t="shared" si="141"/>
        <v>13</v>
      </c>
      <c r="E377">
        <f t="shared" ca="1" si="142"/>
        <v>16</v>
      </c>
      <c r="F377" t="str">
        <f t="shared" ca="1" si="138"/>
        <v>cu</v>
      </c>
      <c r="G377" t="s">
        <v>402</v>
      </c>
      <c r="H377" t="s">
        <v>191</v>
      </c>
      <c r="I377">
        <v>30</v>
      </c>
      <c r="J377" t="str">
        <f t="shared" si="139"/>
        <v>에너지너무많음</v>
      </c>
      <c r="K377" t="str">
        <f t="shared" ca="1" si="140"/>
        <v>cu</v>
      </c>
      <c r="L377" t="s">
        <v>402</v>
      </c>
      <c r="M377" t="s">
        <v>375</v>
      </c>
      <c r="N377">
        <v>5000</v>
      </c>
      <c r="O377">
        <v>601</v>
      </c>
      <c r="P377">
        <f t="shared" si="124"/>
        <v>601</v>
      </c>
      <c r="Q377" t="str">
        <f t="shared" ca="1" si="126"/>
        <v>cu</v>
      </c>
      <c r="R377" t="str">
        <f t="shared" si="127"/>
        <v>EN</v>
      </c>
      <c r="S377">
        <f t="shared" si="128"/>
        <v>30</v>
      </c>
      <c r="T377" t="str">
        <f t="shared" ca="1" si="129"/>
        <v>cu</v>
      </c>
      <c r="U377" t="str">
        <f t="shared" si="130"/>
        <v>GO</v>
      </c>
      <c r="V377">
        <f t="shared" si="131"/>
        <v>5000</v>
      </c>
      <c r="W37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</v>
      </c>
      <c r="X377" t="str">
        <f t="shared" ca="1" si="125"/>
        <v>{"num":13,"diff":16,"tp1":"cu","vl1":"EN","cn1":30,"tp2":"cu","vl2":"GO","cn2":5000,"key":601}</v>
      </c>
      <c r="Y377">
        <f t="shared" ca="1" si="133"/>
        <v>94</v>
      </c>
      <c r="Z377">
        <f t="shared" ca="1" si="134"/>
        <v>31102</v>
      </c>
      <c r="AA377">
        <f t="shared" ca="1" si="135"/>
        <v>0</v>
      </c>
      <c r="AB37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</v>
      </c>
      <c r="AC377">
        <f t="shared" ca="1" si="137"/>
        <v>0</v>
      </c>
    </row>
    <row r="378" spans="1:29">
      <c r="A378">
        <f t="shared" si="143"/>
        <v>13</v>
      </c>
      <c r="B378" t="str">
        <f>VLOOKUP(A378,BossBattleTable!$A:$C,MATCH(BossBattleTable!$C$1,BossBattleTable!$A$1:$C$1,0),0)</f>
        <v>DreamWordFairies</v>
      </c>
      <c r="C378">
        <f t="shared" ca="1" si="123"/>
        <v>17</v>
      </c>
      <c r="D378">
        <f t="shared" si="141"/>
        <v>13</v>
      </c>
      <c r="E378">
        <f t="shared" ca="1" si="142"/>
        <v>17</v>
      </c>
      <c r="F378" t="str">
        <f t="shared" ca="1" si="138"/>
        <v>it</v>
      </c>
      <c r="G378" t="s">
        <v>412</v>
      </c>
      <c r="H378" t="s">
        <v>415</v>
      </c>
      <c r="I378">
        <v>1</v>
      </c>
      <c r="J378" t="str">
        <f t="shared" si="139"/>
        <v/>
      </c>
      <c r="K378" t="str">
        <f t="shared" ca="1" si="140"/>
        <v/>
      </c>
      <c r="O378">
        <v>763</v>
      </c>
      <c r="P378">
        <f t="shared" si="124"/>
        <v>763</v>
      </c>
      <c r="Q378" t="str">
        <f t="shared" ca="1" si="126"/>
        <v>it</v>
      </c>
      <c r="R378" t="str">
        <f t="shared" si="127"/>
        <v>Equip000001</v>
      </c>
      <c r="S378">
        <f t="shared" si="128"/>
        <v>1</v>
      </c>
      <c r="T378" t="str">
        <f t="shared" ca="1" si="129"/>
        <v/>
      </c>
      <c r="U378" t="str">
        <f t="shared" si="130"/>
        <v/>
      </c>
      <c r="V378" t="str">
        <f t="shared" si="131"/>
        <v/>
      </c>
      <c r="W37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</v>
      </c>
      <c r="X378" t="str">
        <f t="shared" ca="1" si="125"/>
        <v>{"num":13,"diff":17,"tp1":"it","vl1":"Equip000001","cn1":1,"key":763}</v>
      </c>
      <c r="Y378">
        <f t="shared" ca="1" si="133"/>
        <v>69</v>
      </c>
      <c r="Z378">
        <f t="shared" ca="1" si="134"/>
        <v>31172</v>
      </c>
      <c r="AA378">
        <f t="shared" ca="1" si="135"/>
        <v>0</v>
      </c>
      <c r="AB37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</v>
      </c>
      <c r="AC378">
        <f t="shared" ca="1" si="137"/>
        <v>0</v>
      </c>
    </row>
    <row r="379" spans="1:29">
      <c r="A379">
        <f t="shared" si="143"/>
        <v>13</v>
      </c>
      <c r="B379" t="str">
        <f>VLOOKUP(A379,BossBattleTable!$A:$C,MATCH(BossBattleTable!$C$1,BossBattleTable!$A$1:$C$1,0),0)</f>
        <v>DreamWordFairies</v>
      </c>
      <c r="C379">
        <f t="shared" ca="1" si="123"/>
        <v>18</v>
      </c>
      <c r="D379">
        <f t="shared" si="141"/>
        <v>13</v>
      </c>
      <c r="E379">
        <f t="shared" ca="1" si="142"/>
        <v>18</v>
      </c>
      <c r="F379" t="str">
        <f t="shared" ca="1" si="138"/>
        <v>cu</v>
      </c>
      <c r="G379" t="s">
        <v>402</v>
      </c>
      <c r="H379" t="s">
        <v>108</v>
      </c>
      <c r="I379">
        <v>5</v>
      </c>
      <c r="J379" t="str">
        <f t="shared" si="139"/>
        <v/>
      </c>
      <c r="K379" t="str">
        <f t="shared" ca="1" si="140"/>
        <v/>
      </c>
      <c r="O379">
        <v>343</v>
      </c>
      <c r="P379">
        <f t="shared" si="124"/>
        <v>343</v>
      </c>
      <c r="Q379" t="str">
        <f t="shared" ca="1" si="126"/>
        <v>cu</v>
      </c>
      <c r="R379" t="str">
        <f t="shared" si="127"/>
        <v>DI</v>
      </c>
      <c r="S379">
        <f t="shared" si="128"/>
        <v>5</v>
      </c>
      <c r="T379" t="str">
        <f t="shared" ca="1" si="129"/>
        <v/>
      </c>
      <c r="U379" t="str">
        <f t="shared" si="130"/>
        <v/>
      </c>
      <c r="V379" t="str">
        <f t="shared" si="131"/>
        <v/>
      </c>
      <c r="W37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</v>
      </c>
      <c r="X379" t="str">
        <f t="shared" ca="1" si="125"/>
        <v>{"num":13,"diff":18,"tp1":"cu","vl1":"DI","cn1":5,"key":343}</v>
      </c>
      <c r="Y379">
        <f t="shared" ca="1" si="133"/>
        <v>60</v>
      </c>
      <c r="Z379">
        <f t="shared" ca="1" si="134"/>
        <v>31233</v>
      </c>
      <c r="AA379">
        <f t="shared" ca="1" si="135"/>
        <v>0</v>
      </c>
      <c r="AB37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</v>
      </c>
      <c r="AC379">
        <f t="shared" ca="1" si="137"/>
        <v>0</v>
      </c>
    </row>
    <row r="380" spans="1:29">
      <c r="A380">
        <f t="shared" si="143"/>
        <v>13</v>
      </c>
      <c r="B380" t="str">
        <f>VLOOKUP(A380,BossBattleTable!$A:$C,MATCH(BossBattleTable!$C$1,BossBattleTable!$A$1:$C$1,0),0)</f>
        <v>DreamWordFairies</v>
      </c>
      <c r="C380">
        <f t="shared" ca="1" si="123"/>
        <v>19</v>
      </c>
      <c r="D380">
        <f t="shared" si="141"/>
        <v>13</v>
      </c>
      <c r="E380">
        <f t="shared" ca="1" si="142"/>
        <v>19</v>
      </c>
      <c r="F380" t="str">
        <f t="shared" ca="1" si="138"/>
        <v>it</v>
      </c>
      <c r="G380" t="s">
        <v>412</v>
      </c>
      <c r="H380" t="s">
        <v>416</v>
      </c>
      <c r="I380">
        <v>1</v>
      </c>
      <c r="J380" t="str">
        <f t="shared" si="139"/>
        <v/>
      </c>
      <c r="K380" t="str">
        <f t="shared" ca="1" si="140"/>
        <v>it</v>
      </c>
      <c r="L380" t="s">
        <v>412</v>
      </c>
      <c r="M380" t="s">
        <v>417</v>
      </c>
      <c r="N380">
        <v>1</v>
      </c>
      <c r="O380">
        <v>127</v>
      </c>
      <c r="P380">
        <f t="shared" si="124"/>
        <v>127</v>
      </c>
      <c r="Q380" t="str">
        <f t="shared" ca="1" si="126"/>
        <v>it</v>
      </c>
      <c r="R380" t="str">
        <f t="shared" si="127"/>
        <v>Equip001001</v>
      </c>
      <c r="S380">
        <f t="shared" si="128"/>
        <v>1</v>
      </c>
      <c r="T380" t="str">
        <f t="shared" ca="1" si="129"/>
        <v>it</v>
      </c>
      <c r="U380" t="str">
        <f t="shared" si="130"/>
        <v>Equip002001</v>
      </c>
      <c r="V380">
        <f t="shared" si="131"/>
        <v>1</v>
      </c>
      <c r="W38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</v>
      </c>
      <c r="X380" t="str">
        <f t="shared" ca="1" si="125"/>
        <v>{"num":13,"diff":19,"tp1":"it","vl1":"Equip001001","cn1":1,"tp2":"it","vl2":"Equip002001","cn2":1,"key":127}</v>
      </c>
      <c r="Y380">
        <f t="shared" ca="1" si="133"/>
        <v>108</v>
      </c>
      <c r="Z380">
        <f t="shared" ca="1" si="134"/>
        <v>31342</v>
      </c>
      <c r="AA380">
        <f t="shared" ca="1" si="135"/>
        <v>0</v>
      </c>
      <c r="AB38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</v>
      </c>
      <c r="AC380">
        <f t="shared" ca="1" si="137"/>
        <v>0</v>
      </c>
    </row>
    <row r="381" spans="1:29">
      <c r="A381">
        <f t="shared" si="143"/>
        <v>13</v>
      </c>
      <c r="B381" t="str">
        <f>VLOOKUP(A381,BossBattleTable!$A:$C,MATCH(BossBattleTable!$C$1,BossBattleTable!$A$1:$C$1,0),0)</f>
        <v>DreamWordFairies</v>
      </c>
      <c r="C381">
        <f t="shared" ca="1" si="123"/>
        <v>20</v>
      </c>
      <c r="D381">
        <f t="shared" si="141"/>
        <v>13</v>
      </c>
      <c r="E381">
        <f t="shared" ca="1" si="142"/>
        <v>20</v>
      </c>
      <c r="F381" t="str">
        <f t="shared" ca="1" si="138"/>
        <v>cu</v>
      </c>
      <c r="G381" t="s">
        <v>402</v>
      </c>
      <c r="H381" t="s">
        <v>191</v>
      </c>
      <c r="I381">
        <v>30</v>
      </c>
      <c r="J381" t="str">
        <f t="shared" si="139"/>
        <v>에너지너무많음</v>
      </c>
      <c r="K381" t="str">
        <f t="shared" ca="1" si="140"/>
        <v>cu</v>
      </c>
      <c r="L381" t="s">
        <v>402</v>
      </c>
      <c r="M381" t="s">
        <v>375</v>
      </c>
      <c r="N381">
        <v>5000</v>
      </c>
      <c r="O381">
        <v>516</v>
      </c>
      <c r="P381">
        <f t="shared" si="124"/>
        <v>516</v>
      </c>
      <c r="Q381" t="str">
        <f t="shared" ca="1" si="126"/>
        <v>cu</v>
      </c>
      <c r="R381" t="str">
        <f t="shared" si="127"/>
        <v>EN</v>
      </c>
      <c r="S381">
        <f t="shared" si="128"/>
        <v>30</v>
      </c>
      <c r="T381" t="str">
        <f t="shared" ca="1" si="129"/>
        <v>cu</v>
      </c>
      <c r="U381" t="str">
        <f t="shared" si="130"/>
        <v>GO</v>
      </c>
      <c r="V381">
        <f t="shared" si="131"/>
        <v>5000</v>
      </c>
      <c r="W38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</v>
      </c>
      <c r="X381" t="str">
        <f t="shared" ca="1" si="125"/>
        <v>{"num":13,"diff":20,"tp1":"cu","vl1":"EN","cn1":30,"tp2":"cu","vl2":"GO","cn2":5000,"key":516}</v>
      </c>
      <c r="Y381">
        <f t="shared" ca="1" si="133"/>
        <v>94</v>
      </c>
      <c r="Z381">
        <f t="shared" ca="1" si="134"/>
        <v>31437</v>
      </c>
      <c r="AA381">
        <f t="shared" ca="1" si="135"/>
        <v>0</v>
      </c>
      <c r="AB38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</v>
      </c>
      <c r="AC381">
        <f t="shared" ca="1" si="137"/>
        <v>0</v>
      </c>
    </row>
    <row r="382" spans="1:29">
      <c r="A382">
        <f t="shared" si="143"/>
        <v>13</v>
      </c>
      <c r="B382" t="str">
        <f>VLOOKUP(A382,BossBattleTable!$A:$C,MATCH(BossBattleTable!$C$1,BossBattleTable!$A$1:$C$1,0),0)</f>
        <v>DreamWordFairies</v>
      </c>
      <c r="C382">
        <f t="shared" ca="1" si="123"/>
        <v>21</v>
      </c>
      <c r="D382">
        <f t="shared" si="141"/>
        <v>13</v>
      </c>
      <c r="E382">
        <f t="shared" ca="1" si="142"/>
        <v>21</v>
      </c>
      <c r="F382" t="str">
        <f t="shared" ca="1" si="138"/>
        <v>it</v>
      </c>
      <c r="G382" t="s">
        <v>412</v>
      </c>
      <c r="H382" t="s">
        <v>415</v>
      </c>
      <c r="I382">
        <v>1</v>
      </c>
      <c r="J382" t="str">
        <f t="shared" si="139"/>
        <v/>
      </c>
      <c r="K382" t="str">
        <f t="shared" ca="1" si="140"/>
        <v/>
      </c>
      <c r="O382">
        <v>947</v>
      </c>
      <c r="P382">
        <f t="shared" si="124"/>
        <v>947</v>
      </c>
      <c r="Q382" t="str">
        <f t="shared" ca="1" si="126"/>
        <v>it</v>
      </c>
      <c r="R382" t="str">
        <f t="shared" si="127"/>
        <v>Equip000001</v>
      </c>
      <c r="S382">
        <f t="shared" si="128"/>
        <v>1</v>
      </c>
      <c r="T382" t="str">
        <f t="shared" ca="1" si="129"/>
        <v/>
      </c>
      <c r="U382" t="str">
        <f t="shared" si="130"/>
        <v/>
      </c>
      <c r="V382" t="str">
        <f t="shared" si="131"/>
        <v/>
      </c>
      <c r="W38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</v>
      </c>
      <c r="X382" t="str">
        <f t="shared" ca="1" si="125"/>
        <v>{"num":13,"diff":21,"tp1":"it","vl1":"Equip000001","cn1":1,"key":947}</v>
      </c>
      <c r="Y382">
        <f t="shared" ca="1" si="133"/>
        <v>69</v>
      </c>
      <c r="Z382">
        <f t="shared" ca="1" si="134"/>
        <v>31507</v>
      </c>
      <c r="AA382">
        <f t="shared" ca="1" si="135"/>
        <v>0</v>
      </c>
      <c r="AB38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</v>
      </c>
      <c r="AC382">
        <f t="shared" ca="1" si="137"/>
        <v>0</v>
      </c>
    </row>
    <row r="383" spans="1:29">
      <c r="A383">
        <f t="shared" si="143"/>
        <v>13</v>
      </c>
      <c r="B383" t="str">
        <f>VLOOKUP(A383,BossBattleTable!$A:$C,MATCH(BossBattleTable!$C$1,BossBattleTable!$A$1:$C$1,0),0)</f>
        <v>DreamWordFairies</v>
      </c>
      <c r="C383">
        <f t="shared" ca="1" si="123"/>
        <v>22</v>
      </c>
      <c r="D383">
        <f t="shared" si="141"/>
        <v>13</v>
      </c>
      <c r="E383">
        <f t="shared" ca="1" si="142"/>
        <v>22</v>
      </c>
      <c r="F383" t="str">
        <f t="shared" ca="1" si="138"/>
        <v>cu</v>
      </c>
      <c r="G383" t="s">
        <v>402</v>
      </c>
      <c r="H383" t="s">
        <v>108</v>
      </c>
      <c r="I383">
        <v>5</v>
      </c>
      <c r="J383" t="str">
        <f t="shared" si="139"/>
        <v/>
      </c>
      <c r="K383" t="str">
        <f t="shared" ca="1" si="140"/>
        <v/>
      </c>
      <c r="O383">
        <v>417</v>
      </c>
      <c r="P383">
        <f t="shared" si="124"/>
        <v>417</v>
      </c>
      <c r="Q383" t="str">
        <f t="shared" ca="1" si="126"/>
        <v>cu</v>
      </c>
      <c r="R383" t="str">
        <f t="shared" si="127"/>
        <v>DI</v>
      </c>
      <c r="S383">
        <f t="shared" si="128"/>
        <v>5</v>
      </c>
      <c r="T383" t="str">
        <f t="shared" ca="1" si="129"/>
        <v/>
      </c>
      <c r="U383" t="str">
        <f t="shared" si="130"/>
        <v/>
      </c>
      <c r="V383" t="str">
        <f t="shared" si="131"/>
        <v/>
      </c>
      <c r="W38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</v>
      </c>
      <c r="X383" t="str">
        <f t="shared" ca="1" si="125"/>
        <v>{"num":13,"diff":22,"tp1":"cu","vl1":"DI","cn1":5,"key":417}</v>
      </c>
      <c r="Y383">
        <f t="shared" ca="1" si="133"/>
        <v>60</v>
      </c>
      <c r="Z383">
        <f t="shared" ca="1" si="134"/>
        <v>31568</v>
      </c>
      <c r="AA383">
        <f t="shared" ca="1" si="135"/>
        <v>0</v>
      </c>
      <c r="AB38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</v>
      </c>
      <c r="AC383">
        <f t="shared" ca="1" si="137"/>
        <v>0</v>
      </c>
    </row>
    <row r="384" spans="1:29">
      <c r="A384">
        <f t="shared" si="143"/>
        <v>13</v>
      </c>
      <c r="B384" t="str">
        <f>VLOOKUP(A384,BossBattleTable!$A:$C,MATCH(BossBattleTable!$C$1,BossBattleTable!$A$1:$C$1,0),0)</f>
        <v>DreamWordFairies</v>
      </c>
      <c r="C384">
        <f t="shared" ca="1" si="123"/>
        <v>23</v>
      </c>
      <c r="D384">
        <f t="shared" si="141"/>
        <v>13</v>
      </c>
      <c r="E384">
        <f t="shared" ca="1" si="142"/>
        <v>23</v>
      </c>
      <c r="F384" t="str">
        <f t="shared" ca="1" si="138"/>
        <v>it</v>
      </c>
      <c r="G384" t="s">
        <v>412</v>
      </c>
      <c r="H384" t="s">
        <v>416</v>
      </c>
      <c r="I384">
        <v>1</v>
      </c>
      <c r="J384" t="str">
        <f t="shared" si="139"/>
        <v/>
      </c>
      <c r="K384" t="str">
        <f t="shared" ca="1" si="140"/>
        <v>it</v>
      </c>
      <c r="L384" t="s">
        <v>412</v>
      </c>
      <c r="M384" t="s">
        <v>417</v>
      </c>
      <c r="N384">
        <v>1</v>
      </c>
      <c r="O384">
        <v>611</v>
      </c>
      <c r="P384">
        <f t="shared" si="124"/>
        <v>611</v>
      </c>
      <c r="Q384" t="str">
        <f t="shared" ca="1" si="126"/>
        <v>it</v>
      </c>
      <c r="R384" t="str">
        <f t="shared" si="127"/>
        <v>Equip001001</v>
      </c>
      <c r="S384">
        <f t="shared" si="128"/>
        <v>1</v>
      </c>
      <c r="T384" t="str">
        <f t="shared" ca="1" si="129"/>
        <v>it</v>
      </c>
      <c r="U384" t="str">
        <f t="shared" si="130"/>
        <v>Equip002001</v>
      </c>
      <c r="V384">
        <f t="shared" si="131"/>
        <v>1</v>
      </c>
      <c r="W38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</v>
      </c>
      <c r="X384" t="str">
        <f t="shared" ca="1" si="125"/>
        <v>{"num":13,"diff":23,"tp1":"it","vl1":"Equip001001","cn1":1,"tp2":"it","vl2":"Equip002001","cn2":1,"key":611}</v>
      </c>
      <c r="Y384">
        <f t="shared" ca="1" si="133"/>
        <v>108</v>
      </c>
      <c r="Z384">
        <f t="shared" ca="1" si="134"/>
        <v>31677</v>
      </c>
      <c r="AA384">
        <f t="shared" ca="1" si="135"/>
        <v>0</v>
      </c>
      <c r="AB38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</v>
      </c>
      <c r="AC384">
        <f t="shared" ca="1" si="137"/>
        <v>0</v>
      </c>
    </row>
    <row r="385" spans="1:29">
      <c r="A385">
        <f t="shared" si="143"/>
        <v>13</v>
      </c>
      <c r="B385" t="str">
        <f>VLOOKUP(A385,BossBattleTable!$A:$C,MATCH(BossBattleTable!$C$1,BossBattleTable!$A$1:$C$1,0),0)</f>
        <v>DreamWordFairies</v>
      </c>
      <c r="C385">
        <f t="shared" ca="1" si="123"/>
        <v>24</v>
      </c>
      <c r="D385">
        <f t="shared" si="141"/>
        <v>13</v>
      </c>
      <c r="E385">
        <f t="shared" ca="1" si="142"/>
        <v>24</v>
      </c>
      <c r="F385" t="str">
        <f t="shared" ca="1" si="138"/>
        <v>cu</v>
      </c>
      <c r="G385" t="s">
        <v>402</v>
      </c>
      <c r="H385" t="s">
        <v>191</v>
      </c>
      <c r="I385">
        <v>30</v>
      </c>
      <c r="J385" t="str">
        <f t="shared" si="139"/>
        <v>에너지너무많음</v>
      </c>
      <c r="K385" t="str">
        <f t="shared" ca="1" si="140"/>
        <v>cu</v>
      </c>
      <c r="L385" t="s">
        <v>402</v>
      </c>
      <c r="M385" t="s">
        <v>375</v>
      </c>
      <c r="N385">
        <v>5000</v>
      </c>
      <c r="O385">
        <v>193</v>
      </c>
      <c r="P385">
        <f t="shared" si="124"/>
        <v>193</v>
      </c>
      <c r="Q385" t="str">
        <f t="shared" ca="1" si="126"/>
        <v>cu</v>
      </c>
      <c r="R385" t="str">
        <f t="shared" si="127"/>
        <v>EN</v>
      </c>
      <c r="S385">
        <f t="shared" si="128"/>
        <v>30</v>
      </c>
      <c r="T385" t="str">
        <f t="shared" ca="1" si="129"/>
        <v>cu</v>
      </c>
      <c r="U385" t="str">
        <f t="shared" si="130"/>
        <v>GO</v>
      </c>
      <c r="V385">
        <f t="shared" si="131"/>
        <v>5000</v>
      </c>
      <c r="W38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</v>
      </c>
      <c r="X385" t="str">
        <f t="shared" ca="1" si="125"/>
        <v>{"num":13,"diff":24,"tp1":"cu","vl1":"EN","cn1":30,"tp2":"cu","vl2":"GO","cn2":5000,"key":193}</v>
      </c>
      <c r="Y385">
        <f t="shared" ca="1" si="133"/>
        <v>94</v>
      </c>
      <c r="Z385">
        <f t="shared" ca="1" si="134"/>
        <v>31772</v>
      </c>
      <c r="AA385">
        <f t="shared" ca="1" si="135"/>
        <v>0</v>
      </c>
      <c r="AB38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</v>
      </c>
      <c r="AC385">
        <f t="shared" ca="1" si="137"/>
        <v>0</v>
      </c>
    </row>
    <row r="386" spans="1:29">
      <c r="A386">
        <f t="shared" si="143"/>
        <v>13</v>
      </c>
      <c r="B386" t="str">
        <f>VLOOKUP(A386,BossBattleTable!$A:$C,MATCH(BossBattleTable!$C$1,BossBattleTable!$A$1:$C$1,0),0)</f>
        <v>DreamWordFairies</v>
      </c>
      <c r="C386">
        <f t="shared" ref="C386:C449" ca="1" si="144">IF(A386&lt;&gt;OFFSET(A386,-1,0),1,OFFSET(C386,-1,0)+1)</f>
        <v>25</v>
      </c>
      <c r="D386">
        <f t="shared" si="141"/>
        <v>13</v>
      </c>
      <c r="E386">
        <f t="shared" ca="1" si="142"/>
        <v>25</v>
      </c>
      <c r="F386" t="str">
        <f t="shared" ca="1" si="138"/>
        <v>it</v>
      </c>
      <c r="G386" t="s">
        <v>412</v>
      </c>
      <c r="H386" t="s">
        <v>415</v>
      </c>
      <c r="I386">
        <v>1</v>
      </c>
      <c r="J386" t="str">
        <f t="shared" si="139"/>
        <v/>
      </c>
      <c r="K386" t="str">
        <f t="shared" ca="1" si="140"/>
        <v/>
      </c>
      <c r="O386">
        <v>905</v>
      </c>
      <c r="P386">
        <f t="shared" si="124"/>
        <v>905</v>
      </c>
      <c r="Q386" t="str">
        <f t="shared" ca="1" si="126"/>
        <v>it</v>
      </c>
      <c r="R386" t="str">
        <f t="shared" si="127"/>
        <v>Equip000001</v>
      </c>
      <c r="S386">
        <f t="shared" si="128"/>
        <v>1</v>
      </c>
      <c r="T386" t="str">
        <f t="shared" ca="1" si="129"/>
        <v/>
      </c>
      <c r="U386" t="str">
        <f t="shared" si="130"/>
        <v/>
      </c>
      <c r="V386" t="str">
        <f t="shared" si="131"/>
        <v/>
      </c>
      <c r="W38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</v>
      </c>
      <c r="X386" t="str">
        <f t="shared" ca="1" si="125"/>
        <v>{"num":13,"diff":25,"tp1":"it","vl1":"Equip000001","cn1":1,"key":905}</v>
      </c>
      <c r="Y386">
        <f t="shared" ca="1" si="133"/>
        <v>69</v>
      </c>
      <c r="Z386">
        <f t="shared" ca="1" si="134"/>
        <v>31842</v>
      </c>
      <c r="AA386">
        <f t="shared" ca="1" si="135"/>
        <v>0</v>
      </c>
      <c r="AB38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</v>
      </c>
      <c r="AC386">
        <f t="shared" ca="1" si="137"/>
        <v>0</v>
      </c>
    </row>
    <row r="387" spans="1:29">
      <c r="A387">
        <f t="shared" si="143"/>
        <v>13</v>
      </c>
      <c r="B387" t="str">
        <f>VLOOKUP(A387,BossBattleTable!$A:$C,MATCH(BossBattleTable!$C$1,BossBattleTable!$A$1:$C$1,0),0)</f>
        <v>DreamWordFairies</v>
      </c>
      <c r="C387">
        <f t="shared" ca="1" si="144"/>
        <v>26</v>
      </c>
      <c r="D387">
        <f t="shared" si="141"/>
        <v>13</v>
      </c>
      <c r="E387">
        <f t="shared" ca="1" si="142"/>
        <v>26</v>
      </c>
      <c r="F387" t="str">
        <f t="shared" ca="1" si="138"/>
        <v>cu</v>
      </c>
      <c r="G387" t="s">
        <v>402</v>
      </c>
      <c r="H387" t="s">
        <v>108</v>
      </c>
      <c r="I387">
        <v>5</v>
      </c>
      <c r="J387" t="str">
        <f t="shared" si="139"/>
        <v/>
      </c>
      <c r="K387" t="str">
        <f t="shared" ca="1" si="140"/>
        <v/>
      </c>
      <c r="O387">
        <v>594</v>
      </c>
      <c r="P387">
        <f t="shared" ref="P387:P450" si="145">O387</f>
        <v>594</v>
      </c>
      <c r="Q387" t="str">
        <f t="shared" ca="1" si="126"/>
        <v>cu</v>
      </c>
      <c r="R387" t="str">
        <f t="shared" si="127"/>
        <v>DI</v>
      </c>
      <c r="S387">
        <f t="shared" si="128"/>
        <v>5</v>
      </c>
      <c r="T387" t="str">
        <f t="shared" ca="1" si="129"/>
        <v/>
      </c>
      <c r="U387" t="str">
        <f t="shared" si="130"/>
        <v/>
      </c>
      <c r="V387" t="str">
        <f t="shared" si="131"/>
        <v/>
      </c>
      <c r="W38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</v>
      </c>
      <c r="X387" t="str">
        <f t="shared" ref="X387:X450" ca="1" si="146">"{"""&amp;D$1&amp;""":"&amp;D387
&amp;","""&amp;E$1&amp;""":"&amp;E387
&amp;","""&amp;F$1&amp;""":"""&amp;F387&amp;""""
&amp;","""&amp;H$1&amp;""":"""&amp;H387&amp;""""
&amp;","""&amp;I$1&amp;""":"&amp;I387
&amp;IF(LEN(K387)=0,"",","""&amp;K$1&amp;""":"""&amp;K387&amp;"""")
&amp;IF(LEN(M387)=0,"",","""&amp;M$1&amp;""":"""&amp;M387&amp;"""")
&amp;IF(LEN(N387)=0,"",","""&amp;N$1&amp;""":"&amp;N387)
&amp;","""&amp;O$1&amp;""":"&amp;O387&amp;"}"</f>
        <v>{"num":13,"diff":26,"tp1":"cu","vl1":"DI","cn1":5,"key":594}</v>
      </c>
      <c r="Y387">
        <f t="shared" ca="1" si="133"/>
        <v>60</v>
      </c>
      <c r="Z387">
        <f t="shared" ca="1" si="134"/>
        <v>31903</v>
      </c>
      <c r="AA387">
        <f t="shared" ca="1" si="135"/>
        <v>0</v>
      </c>
      <c r="AB38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</v>
      </c>
      <c r="AC387">
        <f t="shared" ca="1" si="137"/>
        <v>0</v>
      </c>
    </row>
    <row r="388" spans="1:29">
      <c r="A388">
        <f t="shared" si="143"/>
        <v>13</v>
      </c>
      <c r="B388" t="str">
        <f>VLOOKUP(A388,BossBattleTable!$A:$C,MATCH(BossBattleTable!$C$1,BossBattleTable!$A$1:$C$1,0),0)</f>
        <v>DreamWordFairies</v>
      </c>
      <c r="C388">
        <f t="shared" ca="1" si="144"/>
        <v>27</v>
      </c>
      <c r="D388">
        <f t="shared" si="141"/>
        <v>13</v>
      </c>
      <c r="E388">
        <f t="shared" ca="1" si="142"/>
        <v>27</v>
      </c>
      <c r="F388" t="str">
        <f t="shared" ca="1" si="138"/>
        <v>it</v>
      </c>
      <c r="G388" t="s">
        <v>412</v>
      </c>
      <c r="H388" t="s">
        <v>416</v>
      </c>
      <c r="I388">
        <v>1</v>
      </c>
      <c r="J388" t="str">
        <f t="shared" si="139"/>
        <v/>
      </c>
      <c r="K388" t="str">
        <f t="shared" ca="1" si="140"/>
        <v>it</v>
      </c>
      <c r="L388" t="s">
        <v>412</v>
      </c>
      <c r="M388" t="s">
        <v>417</v>
      </c>
      <c r="N388">
        <v>1</v>
      </c>
      <c r="O388">
        <v>664</v>
      </c>
      <c r="P388">
        <f t="shared" si="145"/>
        <v>664</v>
      </c>
      <c r="Q388" t="str">
        <f t="shared" ref="Q388:Q451" ca="1" si="147">IF(LEN(F388)=0,"",F388)</f>
        <v>it</v>
      </c>
      <c r="R388" t="str">
        <f t="shared" ref="R388:R451" si="148">IF(LEN(H388)=0,"",H388)</f>
        <v>Equip001001</v>
      </c>
      <c r="S388">
        <f t="shared" ref="S388:S451" si="149">IF(LEN(I388)=0,"",I388)</f>
        <v>1</v>
      </c>
      <c r="T388" t="str">
        <f t="shared" ref="T388:T451" ca="1" si="150">IF(LEN(K388)=0,"",K388)</f>
        <v>it</v>
      </c>
      <c r="U388" t="str">
        <f t="shared" ref="U388:U451" si="151">IF(LEN(M388)=0,"",M388)</f>
        <v>Equip002001</v>
      </c>
      <c r="V388">
        <f t="shared" ref="V388:V451" si="152">IF(LEN(N388)=0,"",N388)</f>
        <v>1</v>
      </c>
      <c r="W388" t="str">
        <f t="shared" ref="W388:W451" ca="1" si="153">IF(ROW()=2,X388,OFFSET(W388,-1,0)&amp;IF(LEN(X388)=0,"",","&amp;X388))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</v>
      </c>
      <c r="X388" t="str">
        <f t="shared" ca="1" si="146"/>
        <v>{"num":13,"diff":27,"tp1":"it","vl1":"Equip001001","cn1":1,"tp2":"it","vl2":"Equip002001","cn2":1,"key":664}</v>
      </c>
      <c r="Y388">
        <f t="shared" ref="Y388:Y451" ca="1" si="154">LEN(X388)</f>
        <v>108</v>
      </c>
      <c r="Z388">
        <f t="shared" ref="Z388:Z451" ca="1" si="155">IF(ROW()=2,Y388,
IF(OFFSET(Z388,-1,0)+Y388+1&gt;32767,Y388+1,OFFSET(Z388,-1,0)+Y388+1))</f>
        <v>32012</v>
      </c>
      <c r="AA388">
        <f t="shared" ref="AA388:AA451" ca="1" si="156">IF(ROW()=2,AC388,OFFSET(AA388,-1,0)+AC388)</f>
        <v>0</v>
      </c>
      <c r="AB388" t="str">
        <f t="shared" ref="AB388:AB451" ca="1" si="157">IF(ROW()=2,X388,
IF(OFFSET(Z388,-1,0)+Y388+1&gt;32767,","&amp;X388,OFFSET(AB388,-1,0)&amp;IF(LEN(X388)=0,"",","&amp;X388)))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</v>
      </c>
      <c r="AC388">
        <f t="shared" ref="AC388:AC451" ca="1" si="158">IF(Z388&gt;OFFSET(Z388,1,0),1,0)</f>
        <v>0</v>
      </c>
    </row>
    <row r="389" spans="1:29">
      <c r="A389">
        <f t="shared" si="143"/>
        <v>13</v>
      </c>
      <c r="B389" t="str">
        <f>VLOOKUP(A389,BossBattleTable!$A:$C,MATCH(BossBattleTable!$C$1,BossBattleTable!$A$1:$C$1,0),0)</f>
        <v>DreamWordFairies</v>
      </c>
      <c r="C389">
        <f t="shared" ca="1" si="144"/>
        <v>28</v>
      </c>
      <c r="D389">
        <f t="shared" si="141"/>
        <v>13</v>
      </c>
      <c r="E389">
        <f t="shared" ca="1" si="142"/>
        <v>28</v>
      </c>
      <c r="F389" t="str">
        <f t="shared" ca="1" si="138"/>
        <v>cu</v>
      </c>
      <c r="G389" t="s">
        <v>402</v>
      </c>
      <c r="H389" t="s">
        <v>191</v>
      </c>
      <c r="I389">
        <v>30</v>
      </c>
      <c r="J389" t="str">
        <f t="shared" si="139"/>
        <v>에너지너무많음</v>
      </c>
      <c r="K389" t="str">
        <f t="shared" ca="1" si="140"/>
        <v>cu</v>
      </c>
      <c r="L389" t="s">
        <v>402</v>
      </c>
      <c r="M389" t="s">
        <v>375</v>
      </c>
      <c r="N389">
        <v>5000</v>
      </c>
      <c r="O389">
        <v>991</v>
      </c>
      <c r="P389">
        <f t="shared" si="145"/>
        <v>991</v>
      </c>
      <c r="Q389" t="str">
        <f t="shared" ca="1" si="147"/>
        <v>cu</v>
      </c>
      <c r="R389" t="str">
        <f t="shared" si="148"/>
        <v>EN</v>
      </c>
      <c r="S389">
        <f t="shared" si="149"/>
        <v>30</v>
      </c>
      <c r="T389" t="str">
        <f t="shared" ca="1" si="150"/>
        <v>cu</v>
      </c>
      <c r="U389" t="str">
        <f t="shared" si="151"/>
        <v>GO</v>
      </c>
      <c r="V389">
        <f t="shared" si="152"/>
        <v>5000</v>
      </c>
      <c r="W38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</v>
      </c>
      <c r="X389" t="str">
        <f t="shared" ca="1" si="146"/>
        <v>{"num":13,"diff":28,"tp1":"cu","vl1":"EN","cn1":30,"tp2":"cu","vl2":"GO","cn2":5000,"key":991}</v>
      </c>
      <c r="Y389">
        <f t="shared" ca="1" si="154"/>
        <v>94</v>
      </c>
      <c r="Z389">
        <f t="shared" ca="1" si="155"/>
        <v>32107</v>
      </c>
      <c r="AA389">
        <f t="shared" ca="1" si="156"/>
        <v>0</v>
      </c>
      <c r="AB389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</v>
      </c>
      <c r="AC389">
        <f t="shared" ca="1" si="158"/>
        <v>0</v>
      </c>
    </row>
    <row r="390" spans="1:29">
      <c r="A390">
        <f t="shared" si="143"/>
        <v>13</v>
      </c>
      <c r="B390" t="str">
        <f>VLOOKUP(A390,BossBattleTable!$A:$C,MATCH(BossBattleTable!$C$1,BossBattleTable!$A$1:$C$1,0),0)</f>
        <v>DreamWordFairies</v>
      </c>
      <c r="C390">
        <f t="shared" ca="1" si="144"/>
        <v>29</v>
      </c>
      <c r="D390">
        <f t="shared" si="141"/>
        <v>13</v>
      </c>
      <c r="E390">
        <f t="shared" ca="1" si="142"/>
        <v>29</v>
      </c>
      <c r="F390" t="str">
        <f t="shared" ref="F390:F453" ca="1" si="159">IF(ISBLANK(G390),"",
VLOOKUP(G390,OFFSET(INDIRECT("$A:$B"),0,MATCH(G$1&amp;"_Verify",INDIRECT("$1:$1"),0)-1),2,0)
)</f>
        <v>it</v>
      </c>
      <c r="G390" t="s">
        <v>412</v>
      </c>
      <c r="H390" t="s">
        <v>415</v>
      </c>
      <c r="I390">
        <v>1</v>
      </c>
      <c r="J390" t="str">
        <f t="shared" ref="J390:J453" si="160">IF(G390="장비1상자",
  IF(OR(H390&gt;3,I390&gt;5),"장비이상",""),
IF(H390="GO",
  IF(I390&lt;100,"골드이상",""),
IF(H390="EN",
  IF(I390&gt;29,"에너지너무많음",
  IF(I390&gt;9,"에너지다소많음","")),"")))</f>
        <v/>
      </c>
      <c r="K390" t="str">
        <f t="shared" ref="K390:K453" ca="1" si="161">IF(ISBLANK(L390),"",
VLOOKUP(L390,OFFSET(INDIRECT("$A:$B"),0,MATCH(L$1&amp;"_Verify",INDIRECT("$1:$1"),0)-1),2,0)
)</f>
        <v/>
      </c>
      <c r="O390">
        <v>555</v>
      </c>
      <c r="P390">
        <f t="shared" si="145"/>
        <v>555</v>
      </c>
      <c r="Q390" t="str">
        <f t="shared" ca="1" si="147"/>
        <v>it</v>
      </c>
      <c r="R390" t="str">
        <f t="shared" si="148"/>
        <v>Equip000001</v>
      </c>
      <c r="S390">
        <f t="shared" si="149"/>
        <v>1</v>
      </c>
      <c r="T390" t="str">
        <f t="shared" ca="1" si="150"/>
        <v/>
      </c>
      <c r="U390" t="str">
        <f t="shared" si="151"/>
        <v/>
      </c>
      <c r="V390" t="str">
        <f t="shared" si="152"/>
        <v/>
      </c>
      <c r="W39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</v>
      </c>
      <c r="X390" t="str">
        <f t="shared" ca="1" si="146"/>
        <v>{"num":13,"diff":29,"tp1":"it","vl1":"Equip000001","cn1":1,"key":555}</v>
      </c>
      <c r="Y390">
        <f t="shared" ca="1" si="154"/>
        <v>69</v>
      </c>
      <c r="Z390">
        <f t="shared" ca="1" si="155"/>
        <v>32177</v>
      </c>
      <c r="AA390">
        <f t="shared" ca="1" si="156"/>
        <v>0</v>
      </c>
      <c r="AB390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</v>
      </c>
      <c r="AC390">
        <f t="shared" ca="1" si="158"/>
        <v>0</v>
      </c>
    </row>
    <row r="391" spans="1:29">
      <c r="A391">
        <f t="shared" si="143"/>
        <v>13</v>
      </c>
      <c r="B391" t="str">
        <f>VLOOKUP(A391,BossBattleTable!$A:$C,MATCH(BossBattleTable!$C$1,BossBattleTable!$A$1:$C$1,0),0)</f>
        <v>DreamWordFairies</v>
      </c>
      <c r="C391">
        <f t="shared" ca="1" si="144"/>
        <v>30</v>
      </c>
      <c r="D391">
        <f t="shared" si="141"/>
        <v>13</v>
      </c>
      <c r="E391">
        <f t="shared" ca="1" si="142"/>
        <v>30</v>
      </c>
      <c r="F391" t="str">
        <f t="shared" ca="1" si="159"/>
        <v>cu</v>
      </c>
      <c r="G391" t="s">
        <v>402</v>
      </c>
      <c r="H391" t="s">
        <v>108</v>
      </c>
      <c r="I391">
        <v>5</v>
      </c>
      <c r="J391" t="str">
        <f t="shared" si="160"/>
        <v/>
      </c>
      <c r="K391" t="str">
        <f t="shared" ca="1" si="161"/>
        <v/>
      </c>
      <c r="O391">
        <v>137</v>
      </c>
      <c r="P391">
        <f t="shared" si="145"/>
        <v>137</v>
      </c>
      <c r="Q391" t="str">
        <f t="shared" ca="1" si="147"/>
        <v>cu</v>
      </c>
      <c r="R391" t="str">
        <f t="shared" si="148"/>
        <v>DI</v>
      </c>
      <c r="S391">
        <f t="shared" si="149"/>
        <v>5</v>
      </c>
      <c r="T391" t="str">
        <f t="shared" ca="1" si="150"/>
        <v/>
      </c>
      <c r="U391" t="str">
        <f t="shared" si="151"/>
        <v/>
      </c>
      <c r="V391" t="str">
        <f t="shared" si="152"/>
        <v/>
      </c>
      <c r="W39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</v>
      </c>
      <c r="X391" t="str">
        <f t="shared" ca="1" si="146"/>
        <v>{"num":13,"diff":30,"tp1":"cu","vl1":"DI","cn1":5,"key":137}</v>
      </c>
      <c r="Y391">
        <f t="shared" ca="1" si="154"/>
        <v>60</v>
      </c>
      <c r="Z391">
        <f t="shared" ca="1" si="155"/>
        <v>32238</v>
      </c>
      <c r="AA391">
        <f t="shared" ca="1" si="156"/>
        <v>0</v>
      </c>
      <c r="AB391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</v>
      </c>
      <c r="AC391">
        <f t="shared" ca="1" si="158"/>
        <v>0</v>
      </c>
    </row>
    <row r="392" spans="1:29">
      <c r="A392">
        <f t="shared" si="143"/>
        <v>14</v>
      </c>
      <c r="B392" t="str">
        <f>VLOOKUP(A392,BossBattleTable!$A:$C,MATCH(BossBattleTable!$C$1,BossBattleTable!$A$1:$C$1,0),0)</f>
        <v>ChaDragon</v>
      </c>
      <c r="C392">
        <f t="shared" ca="1" si="144"/>
        <v>1</v>
      </c>
      <c r="D392">
        <f t="shared" si="141"/>
        <v>14</v>
      </c>
      <c r="E392">
        <f t="shared" ca="1" si="142"/>
        <v>1</v>
      </c>
      <c r="F392" t="str">
        <f t="shared" ca="1" si="159"/>
        <v>it</v>
      </c>
      <c r="G392" t="s">
        <v>412</v>
      </c>
      <c r="H392" t="s">
        <v>416</v>
      </c>
      <c r="I392">
        <v>1</v>
      </c>
      <c r="J392" t="str">
        <f t="shared" si="160"/>
        <v/>
      </c>
      <c r="K392" t="str">
        <f t="shared" ca="1" si="161"/>
        <v>it</v>
      </c>
      <c r="L392" t="s">
        <v>412</v>
      </c>
      <c r="M392" t="s">
        <v>417</v>
      </c>
      <c r="N392">
        <v>1</v>
      </c>
      <c r="O392">
        <v>654</v>
      </c>
      <c r="P392">
        <f t="shared" si="145"/>
        <v>654</v>
      </c>
      <c r="Q392" t="str">
        <f t="shared" ca="1" si="147"/>
        <v>it</v>
      </c>
      <c r="R392" t="str">
        <f t="shared" si="148"/>
        <v>Equip001001</v>
      </c>
      <c r="S392">
        <f t="shared" si="149"/>
        <v>1</v>
      </c>
      <c r="T392" t="str">
        <f t="shared" ca="1" si="150"/>
        <v>it</v>
      </c>
      <c r="U392" t="str">
        <f t="shared" si="151"/>
        <v>Equip002001</v>
      </c>
      <c r="V392">
        <f t="shared" si="152"/>
        <v>1</v>
      </c>
      <c r="W39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</v>
      </c>
      <c r="X392" t="str">
        <f t="shared" ca="1" si="146"/>
        <v>{"num":14,"diff":1,"tp1":"it","vl1":"Equip001001","cn1":1,"tp2":"it","vl2":"Equip002001","cn2":1,"key":654}</v>
      </c>
      <c r="Y392">
        <f t="shared" ca="1" si="154"/>
        <v>107</v>
      </c>
      <c r="Z392">
        <f t="shared" ca="1" si="155"/>
        <v>32346</v>
      </c>
      <c r="AA392">
        <f t="shared" ca="1" si="156"/>
        <v>0</v>
      </c>
      <c r="AB392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</v>
      </c>
      <c r="AC392">
        <f t="shared" ca="1" si="158"/>
        <v>0</v>
      </c>
    </row>
    <row r="393" spans="1:29">
      <c r="A393">
        <f t="shared" si="143"/>
        <v>14</v>
      </c>
      <c r="B393" t="str">
        <f>VLOOKUP(A393,BossBattleTable!$A:$C,MATCH(BossBattleTable!$C$1,BossBattleTable!$A$1:$C$1,0),0)</f>
        <v>ChaDragon</v>
      </c>
      <c r="C393">
        <f t="shared" ca="1" si="144"/>
        <v>2</v>
      </c>
      <c r="D393">
        <f t="shared" si="141"/>
        <v>14</v>
      </c>
      <c r="E393">
        <f t="shared" ca="1" si="142"/>
        <v>2</v>
      </c>
      <c r="F393" t="str">
        <f t="shared" ca="1" si="159"/>
        <v>cu</v>
      </c>
      <c r="G393" t="s">
        <v>402</v>
      </c>
      <c r="H393" t="s">
        <v>191</v>
      </c>
      <c r="I393">
        <v>30</v>
      </c>
      <c r="J393" t="str">
        <f t="shared" si="160"/>
        <v>에너지너무많음</v>
      </c>
      <c r="K393" t="str">
        <f t="shared" ca="1" si="161"/>
        <v>cu</v>
      </c>
      <c r="L393" t="s">
        <v>402</v>
      </c>
      <c r="M393" t="s">
        <v>375</v>
      </c>
      <c r="N393">
        <v>5000</v>
      </c>
      <c r="O393">
        <v>569</v>
      </c>
      <c r="P393">
        <f t="shared" si="145"/>
        <v>569</v>
      </c>
      <c r="Q393" t="str">
        <f t="shared" ca="1" si="147"/>
        <v>cu</v>
      </c>
      <c r="R393" t="str">
        <f t="shared" si="148"/>
        <v>EN</v>
      </c>
      <c r="S393">
        <f t="shared" si="149"/>
        <v>30</v>
      </c>
      <c r="T393" t="str">
        <f t="shared" ca="1" si="150"/>
        <v>cu</v>
      </c>
      <c r="U393" t="str">
        <f t="shared" si="151"/>
        <v>GO</v>
      </c>
      <c r="V393">
        <f t="shared" si="152"/>
        <v>5000</v>
      </c>
      <c r="W39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</v>
      </c>
      <c r="X393" t="str">
        <f t="shared" ca="1" si="146"/>
        <v>{"num":14,"diff":2,"tp1":"cu","vl1":"EN","cn1":30,"tp2":"cu","vl2":"GO","cn2":5000,"key":569}</v>
      </c>
      <c r="Y393">
        <f t="shared" ca="1" si="154"/>
        <v>93</v>
      </c>
      <c r="Z393">
        <f t="shared" ca="1" si="155"/>
        <v>32440</v>
      </c>
      <c r="AA393">
        <f t="shared" ca="1" si="156"/>
        <v>0</v>
      </c>
      <c r="AB393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</v>
      </c>
      <c r="AC393">
        <f t="shared" ca="1" si="158"/>
        <v>0</v>
      </c>
    </row>
    <row r="394" spans="1:29">
      <c r="A394">
        <f t="shared" si="143"/>
        <v>14</v>
      </c>
      <c r="B394" t="str">
        <f>VLOOKUP(A394,BossBattleTable!$A:$C,MATCH(BossBattleTable!$C$1,BossBattleTable!$A$1:$C$1,0),0)</f>
        <v>ChaDragon</v>
      </c>
      <c r="C394">
        <f t="shared" ca="1" si="144"/>
        <v>3</v>
      </c>
      <c r="D394">
        <f t="shared" si="141"/>
        <v>14</v>
      </c>
      <c r="E394">
        <f t="shared" ca="1" si="142"/>
        <v>3</v>
      </c>
      <c r="F394" t="str">
        <f t="shared" ca="1" si="159"/>
        <v>it</v>
      </c>
      <c r="G394" t="s">
        <v>412</v>
      </c>
      <c r="H394" t="s">
        <v>415</v>
      </c>
      <c r="I394">
        <v>1</v>
      </c>
      <c r="J394" t="str">
        <f t="shared" si="160"/>
        <v/>
      </c>
      <c r="K394" t="str">
        <f t="shared" ca="1" si="161"/>
        <v/>
      </c>
      <c r="O394">
        <v>863</v>
      </c>
      <c r="P394">
        <f t="shared" si="145"/>
        <v>863</v>
      </c>
      <c r="Q394" t="str">
        <f t="shared" ca="1" si="147"/>
        <v>it</v>
      </c>
      <c r="R394" t="str">
        <f t="shared" si="148"/>
        <v>Equip000001</v>
      </c>
      <c r="S394">
        <f t="shared" si="149"/>
        <v>1</v>
      </c>
      <c r="T394" t="str">
        <f t="shared" ca="1" si="150"/>
        <v/>
      </c>
      <c r="U394" t="str">
        <f t="shared" si="151"/>
        <v/>
      </c>
      <c r="V394" t="str">
        <f t="shared" si="152"/>
        <v/>
      </c>
      <c r="W39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</v>
      </c>
      <c r="X394" t="str">
        <f t="shared" ca="1" si="146"/>
        <v>{"num":14,"diff":3,"tp1":"it","vl1":"Equip000001","cn1":1,"key":863}</v>
      </c>
      <c r="Y394">
        <f t="shared" ca="1" si="154"/>
        <v>68</v>
      </c>
      <c r="Z394">
        <f t="shared" ca="1" si="155"/>
        <v>32509</v>
      </c>
      <c r="AA394">
        <f t="shared" ca="1" si="156"/>
        <v>0</v>
      </c>
      <c r="AB394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</v>
      </c>
      <c r="AC394">
        <f t="shared" ca="1" si="158"/>
        <v>0</v>
      </c>
    </row>
    <row r="395" spans="1:29">
      <c r="A395">
        <f t="shared" si="143"/>
        <v>14</v>
      </c>
      <c r="B395" t="str">
        <f>VLOOKUP(A395,BossBattleTable!$A:$C,MATCH(BossBattleTable!$C$1,BossBattleTable!$A$1:$C$1,0),0)</f>
        <v>ChaDragon</v>
      </c>
      <c r="C395">
        <f t="shared" ca="1" si="144"/>
        <v>4</v>
      </c>
      <c r="D395">
        <f t="shared" si="141"/>
        <v>14</v>
      </c>
      <c r="E395">
        <f t="shared" ca="1" si="142"/>
        <v>4</v>
      </c>
      <c r="F395" t="str">
        <f t="shared" ca="1" si="159"/>
        <v>cu</v>
      </c>
      <c r="G395" t="s">
        <v>402</v>
      </c>
      <c r="H395" t="s">
        <v>108</v>
      </c>
      <c r="I395">
        <v>5</v>
      </c>
      <c r="J395" t="str">
        <f t="shared" si="160"/>
        <v/>
      </c>
      <c r="K395" t="str">
        <f t="shared" ca="1" si="161"/>
        <v/>
      </c>
      <c r="O395">
        <v>771</v>
      </c>
      <c r="P395">
        <f t="shared" si="145"/>
        <v>771</v>
      </c>
      <c r="Q395" t="str">
        <f t="shared" ca="1" si="147"/>
        <v>cu</v>
      </c>
      <c r="R395" t="str">
        <f t="shared" si="148"/>
        <v>DI</v>
      </c>
      <c r="S395">
        <f t="shared" si="149"/>
        <v>5</v>
      </c>
      <c r="T395" t="str">
        <f t="shared" ca="1" si="150"/>
        <v/>
      </c>
      <c r="U395" t="str">
        <f t="shared" si="151"/>
        <v/>
      </c>
      <c r="V395" t="str">
        <f t="shared" si="152"/>
        <v/>
      </c>
      <c r="W39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</v>
      </c>
      <c r="X395" t="str">
        <f t="shared" ca="1" si="146"/>
        <v>{"num":14,"diff":4,"tp1":"cu","vl1":"DI","cn1":5,"key":771}</v>
      </c>
      <c r="Y395">
        <f t="shared" ca="1" si="154"/>
        <v>59</v>
      </c>
      <c r="Z395">
        <f t="shared" ca="1" si="155"/>
        <v>32569</v>
      </c>
      <c r="AA395">
        <f t="shared" ca="1" si="156"/>
        <v>0</v>
      </c>
      <c r="AB395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</v>
      </c>
      <c r="AC395">
        <f t="shared" ca="1" si="158"/>
        <v>0</v>
      </c>
    </row>
    <row r="396" spans="1:29">
      <c r="A396">
        <f t="shared" si="143"/>
        <v>14</v>
      </c>
      <c r="B396" t="str">
        <f>VLOOKUP(A396,BossBattleTable!$A:$C,MATCH(BossBattleTable!$C$1,BossBattleTable!$A$1:$C$1,0),0)</f>
        <v>ChaDragon</v>
      </c>
      <c r="C396">
        <f t="shared" ca="1" si="144"/>
        <v>5</v>
      </c>
      <c r="D396">
        <f t="shared" si="141"/>
        <v>14</v>
      </c>
      <c r="E396">
        <f t="shared" ca="1" si="142"/>
        <v>5</v>
      </c>
      <c r="F396" t="str">
        <f t="shared" ca="1" si="159"/>
        <v>it</v>
      </c>
      <c r="G396" t="s">
        <v>412</v>
      </c>
      <c r="H396" t="s">
        <v>416</v>
      </c>
      <c r="I396">
        <v>1</v>
      </c>
      <c r="J396" t="str">
        <f t="shared" si="160"/>
        <v/>
      </c>
      <c r="K396" t="str">
        <f t="shared" ca="1" si="161"/>
        <v>it</v>
      </c>
      <c r="L396" t="s">
        <v>412</v>
      </c>
      <c r="M396" t="s">
        <v>417</v>
      </c>
      <c r="N396">
        <v>1</v>
      </c>
      <c r="O396">
        <v>802</v>
      </c>
      <c r="P396">
        <f t="shared" si="145"/>
        <v>802</v>
      </c>
      <c r="Q396" t="str">
        <f t="shared" ca="1" si="147"/>
        <v>it</v>
      </c>
      <c r="R396" t="str">
        <f t="shared" si="148"/>
        <v>Equip001001</v>
      </c>
      <c r="S396">
        <f t="shared" si="149"/>
        <v>1</v>
      </c>
      <c r="T396" t="str">
        <f t="shared" ca="1" si="150"/>
        <v>it</v>
      </c>
      <c r="U396" t="str">
        <f t="shared" si="151"/>
        <v>Equip002001</v>
      </c>
      <c r="V396">
        <f t="shared" si="152"/>
        <v>1</v>
      </c>
      <c r="W39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  <c r="X396" t="str">
        <f t="shared" ca="1" si="146"/>
        <v>{"num":14,"diff":5,"tp1":"it","vl1":"Equip001001","cn1":1,"tp2":"it","vl2":"Equip002001","cn2":1,"key":802}</v>
      </c>
      <c r="Y396">
        <f t="shared" ca="1" si="154"/>
        <v>107</v>
      </c>
      <c r="Z396">
        <f t="shared" ca="1" si="155"/>
        <v>32677</v>
      </c>
      <c r="AA396">
        <f t="shared" ca="1" si="156"/>
        <v>1</v>
      </c>
      <c r="AB396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  <c r="AC396">
        <f t="shared" ca="1" si="158"/>
        <v>1</v>
      </c>
    </row>
    <row r="397" spans="1:29">
      <c r="A397">
        <f t="shared" si="143"/>
        <v>14</v>
      </c>
      <c r="B397" t="str">
        <f>VLOOKUP(A397,BossBattleTable!$A:$C,MATCH(BossBattleTable!$C$1,BossBattleTable!$A$1:$C$1,0),0)</f>
        <v>ChaDragon</v>
      </c>
      <c r="C397">
        <f t="shared" ca="1" si="144"/>
        <v>6</v>
      </c>
      <c r="D397">
        <f t="shared" si="141"/>
        <v>14</v>
      </c>
      <c r="E397">
        <f t="shared" ca="1" si="142"/>
        <v>6</v>
      </c>
      <c r="F397" t="str">
        <f t="shared" ca="1" si="159"/>
        <v>cu</v>
      </c>
      <c r="G397" t="s">
        <v>402</v>
      </c>
      <c r="H397" t="s">
        <v>191</v>
      </c>
      <c r="I397">
        <v>30</v>
      </c>
      <c r="J397" t="str">
        <f t="shared" si="160"/>
        <v>에너지너무많음</v>
      </c>
      <c r="K397" t="str">
        <f t="shared" ca="1" si="161"/>
        <v>cu</v>
      </c>
      <c r="L397" t="s">
        <v>402</v>
      </c>
      <c r="M397" t="s">
        <v>375</v>
      </c>
      <c r="N397">
        <v>5000</v>
      </c>
      <c r="O397">
        <v>656</v>
      </c>
      <c r="P397">
        <f t="shared" si="145"/>
        <v>656</v>
      </c>
      <c r="Q397" t="str">
        <f t="shared" ca="1" si="147"/>
        <v>cu</v>
      </c>
      <c r="R397" t="str">
        <f t="shared" si="148"/>
        <v>EN</v>
      </c>
      <c r="S397">
        <f t="shared" si="149"/>
        <v>30</v>
      </c>
      <c r="T397" t="str">
        <f t="shared" ca="1" si="150"/>
        <v>cu</v>
      </c>
      <c r="U397" t="str">
        <f t="shared" si="151"/>
        <v>GO</v>
      </c>
      <c r="V397">
        <f t="shared" si="152"/>
        <v>5000</v>
      </c>
      <c r="W39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7" t="str">
        <f t="shared" ca="1" si="146"/>
        <v>{"num":14,"diff":6,"tp1":"cu","vl1":"EN","cn1":30,"tp2":"cu","vl2":"GO","cn2":5000,"key":656}</v>
      </c>
      <c r="Y397">
        <f t="shared" ca="1" si="154"/>
        <v>93</v>
      </c>
      <c r="Z397">
        <f t="shared" ca="1" si="155"/>
        <v>94</v>
      </c>
      <c r="AA397">
        <f t="shared" ca="1" si="156"/>
        <v>1</v>
      </c>
      <c r="AB397" t="str">
        <f t="shared" ca="1" si="157"/>
        <v>,{"num":14,"diff":6,"tp1":"cu","vl1":"EN","cn1":30,"tp2":"cu","vl2":"GO","cn2":5000,"key":656}</v>
      </c>
      <c r="AC397">
        <f t="shared" ca="1" si="158"/>
        <v>0</v>
      </c>
    </row>
    <row r="398" spans="1:29">
      <c r="A398">
        <f t="shared" si="143"/>
        <v>14</v>
      </c>
      <c r="B398" t="str">
        <f>VLOOKUP(A398,BossBattleTable!$A:$C,MATCH(BossBattleTable!$C$1,BossBattleTable!$A$1:$C$1,0),0)</f>
        <v>ChaDragon</v>
      </c>
      <c r="C398">
        <f t="shared" ca="1" si="144"/>
        <v>7</v>
      </c>
      <c r="D398">
        <f t="shared" si="141"/>
        <v>14</v>
      </c>
      <c r="E398">
        <f t="shared" ca="1" si="142"/>
        <v>7</v>
      </c>
      <c r="F398" t="str">
        <f t="shared" ca="1" si="159"/>
        <v>it</v>
      </c>
      <c r="G398" t="s">
        <v>412</v>
      </c>
      <c r="H398" t="s">
        <v>415</v>
      </c>
      <c r="I398">
        <v>1</v>
      </c>
      <c r="J398" t="str">
        <f t="shared" si="160"/>
        <v/>
      </c>
      <c r="K398" t="str">
        <f t="shared" ca="1" si="161"/>
        <v/>
      </c>
      <c r="O398">
        <v>731</v>
      </c>
      <c r="P398">
        <f t="shared" si="145"/>
        <v>731</v>
      </c>
      <c r="Q398" t="str">
        <f t="shared" ca="1" si="147"/>
        <v>it</v>
      </c>
      <c r="R398" t="str">
        <f t="shared" si="148"/>
        <v>Equip000001</v>
      </c>
      <c r="S398">
        <f t="shared" si="149"/>
        <v>1</v>
      </c>
      <c r="T398" t="str">
        <f t="shared" ca="1" si="150"/>
        <v/>
      </c>
      <c r="U398" t="str">
        <f t="shared" si="151"/>
        <v/>
      </c>
      <c r="V398" t="str">
        <f t="shared" si="152"/>
        <v/>
      </c>
      <c r="W39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8" t="str">
        <f t="shared" ca="1" si="146"/>
        <v>{"num":14,"diff":7,"tp1":"it","vl1":"Equip000001","cn1":1,"key":731}</v>
      </c>
      <c r="Y398">
        <f t="shared" ca="1" si="154"/>
        <v>68</v>
      </c>
      <c r="Z398">
        <f t="shared" ca="1" si="155"/>
        <v>163</v>
      </c>
      <c r="AA398">
        <f t="shared" ca="1" si="156"/>
        <v>1</v>
      </c>
      <c r="AB398" t="str">
        <f t="shared" ca="1" si="157"/>
        <v>,{"num":14,"diff":6,"tp1":"cu","vl1":"EN","cn1":30,"tp2":"cu","vl2":"GO","cn2":5000,"key":656},{"num":14,"diff":7,"tp1":"it","vl1":"Equip000001","cn1":1,"key":731}</v>
      </c>
      <c r="AC398">
        <f t="shared" ca="1" si="158"/>
        <v>0</v>
      </c>
    </row>
    <row r="399" spans="1:29">
      <c r="A399">
        <f t="shared" si="143"/>
        <v>14</v>
      </c>
      <c r="B399" t="str">
        <f>VLOOKUP(A399,BossBattleTable!$A:$C,MATCH(BossBattleTable!$C$1,BossBattleTable!$A$1:$C$1,0),0)</f>
        <v>ChaDragon</v>
      </c>
      <c r="C399">
        <f t="shared" ca="1" si="144"/>
        <v>8</v>
      </c>
      <c r="D399">
        <f t="shared" si="141"/>
        <v>14</v>
      </c>
      <c r="E399">
        <f t="shared" ca="1" si="142"/>
        <v>8</v>
      </c>
      <c r="F399" t="str">
        <f t="shared" ca="1" si="159"/>
        <v>cu</v>
      </c>
      <c r="G399" t="s">
        <v>402</v>
      </c>
      <c r="H399" t="s">
        <v>108</v>
      </c>
      <c r="I399">
        <v>5</v>
      </c>
      <c r="J399" t="str">
        <f t="shared" si="160"/>
        <v/>
      </c>
      <c r="K399" t="str">
        <f t="shared" ca="1" si="161"/>
        <v/>
      </c>
      <c r="O399">
        <v>341</v>
      </c>
      <c r="P399">
        <f t="shared" si="145"/>
        <v>341</v>
      </c>
      <c r="Q399" t="str">
        <f t="shared" ca="1" si="147"/>
        <v>cu</v>
      </c>
      <c r="R399" t="str">
        <f t="shared" si="148"/>
        <v>DI</v>
      </c>
      <c r="S399">
        <f t="shared" si="149"/>
        <v>5</v>
      </c>
      <c r="T399" t="str">
        <f t="shared" ca="1" si="150"/>
        <v/>
      </c>
      <c r="U399" t="str">
        <f t="shared" si="151"/>
        <v/>
      </c>
      <c r="V399" t="str">
        <f t="shared" si="152"/>
        <v/>
      </c>
      <c r="W39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9" t="str">
        <f t="shared" ca="1" si="146"/>
        <v>{"num":14,"diff":8,"tp1":"cu","vl1":"DI","cn1":5,"key":341}</v>
      </c>
      <c r="Y399">
        <f t="shared" ca="1" si="154"/>
        <v>59</v>
      </c>
      <c r="Z399">
        <f t="shared" ca="1" si="155"/>
        <v>223</v>
      </c>
      <c r="AA399">
        <f t="shared" ca="1" si="156"/>
        <v>1</v>
      </c>
      <c r="AB39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</v>
      </c>
      <c r="AC399">
        <f t="shared" ca="1" si="158"/>
        <v>0</v>
      </c>
    </row>
    <row r="400" spans="1:29">
      <c r="A400">
        <f t="shared" si="143"/>
        <v>14</v>
      </c>
      <c r="B400" t="str">
        <f>VLOOKUP(A400,BossBattleTable!$A:$C,MATCH(BossBattleTable!$C$1,BossBattleTable!$A$1:$C$1,0),0)</f>
        <v>ChaDragon</v>
      </c>
      <c r="C400">
        <f t="shared" ca="1" si="144"/>
        <v>9</v>
      </c>
      <c r="D400">
        <f t="shared" si="141"/>
        <v>14</v>
      </c>
      <c r="E400">
        <f t="shared" ca="1" si="142"/>
        <v>9</v>
      </c>
      <c r="F400" t="str">
        <f t="shared" ca="1" si="159"/>
        <v>it</v>
      </c>
      <c r="G400" t="s">
        <v>412</v>
      </c>
      <c r="H400" t="s">
        <v>416</v>
      </c>
      <c r="I400">
        <v>1</v>
      </c>
      <c r="J400" t="str">
        <f t="shared" si="160"/>
        <v/>
      </c>
      <c r="K400" t="str">
        <f t="shared" ca="1" si="161"/>
        <v>it</v>
      </c>
      <c r="L400" t="s">
        <v>412</v>
      </c>
      <c r="M400" t="s">
        <v>417</v>
      </c>
      <c r="N400">
        <v>1</v>
      </c>
      <c r="O400">
        <v>989</v>
      </c>
      <c r="P400">
        <f t="shared" si="145"/>
        <v>989</v>
      </c>
      <c r="Q400" t="str">
        <f t="shared" ca="1" si="147"/>
        <v>it</v>
      </c>
      <c r="R400" t="str">
        <f t="shared" si="148"/>
        <v>Equip001001</v>
      </c>
      <c r="S400">
        <f t="shared" si="149"/>
        <v>1</v>
      </c>
      <c r="T400" t="str">
        <f t="shared" ca="1" si="150"/>
        <v>it</v>
      </c>
      <c r="U400" t="str">
        <f t="shared" si="151"/>
        <v>Equip002001</v>
      </c>
      <c r="V400">
        <f t="shared" si="152"/>
        <v>1</v>
      </c>
      <c r="W40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0" t="str">
        <f t="shared" ca="1" si="146"/>
        <v>{"num":14,"diff":9,"tp1":"it","vl1":"Equip001001","cn1":1,"tp2":"it","vl2":"Equip002001","cn2":1,"key":989}</v>
      </c>
      <c r="Y400">
        <f t="shared" ca="1" si="154"/>
        <v>107</v>
      </c>
      <c r="Z400">
        <f t="shared" ca="1" si="155"/>
        <v>331</v>
      </c>
      <c r="AA400">
        <f t="shared" ca="1" si="156"/>
        <v>1</v>
      </c>
      <c r="AB40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</v>
      </c>
      <c r="AC400">
        <f t="shared" ca="1" si="158"/>
        <v>0</v>
      </c>
    </row>
    <row r="401" spans="1:29">
      <c r="A401">
        <f t="shared" si="143"/>
        <v>14</v>
      </c>
      <c r="B401" t="str">
        <f>VLOOKUP(A401,BossBattleTable!$A:$C,MATCH(BossBattleTable!$C$1,BossBattleTable!$A$1:$C$1,0),0)</f>
        <v>ChaDragon</v>
      </c>
      <c r="C401">
        <f t="shared" ca="1" si="144"/>
        <v>10</v>
      </c>
      <c r="D401">
        <f t="shared" si="141"/>
        <v>14</v>
      </c>
      <c r="E401">
        <f t="shared" ca="1" si="142"/>
        <v>10</v>
      </c>
      <c r="F401" t="str">
        <f t="shared" ca="1" si="159"/>
        <v>cu</v>
      </c>
      <c r="G401" t="s">
        <v>402</v>
      </c>
      <c r="H401" t="s">
        <v>191</v>
      </c>
      <c r="I401">
        <v>30</v>
      </c>
      <c r="J401" t="str">
        <f t="shared" si="160"/>
        <v>에너지너무많음</v>
      </c>
      <c r="K401" t="str">
        <f t="shared" ca="1" si="161"/>
        <v>cu</v>
      </c>
      <c r="L401" t="s">
        <v>402</v>
      </c>
      <c r="M401" t="s">
        <v>375</v>
      </c>
      <c r="N401">
        <v>5000</v>
      </c>
      <c r="O401">
        <v>761</v>
      </c>
      <c r="P401">
        <f t="shared" si="145"/>
        <v>761</v>
      </c>
      <c r="Q401" t="str">
        <f t="shared" ca="1" si="147"/>
        <v>cu</v>
      </c>
      <c r="R401" t="str">
        <f t="shared" si="148"/>
        <v>EN</v>
      </c>
      <c r="S401">
        <f t="shared" si="149"/>
        <v>30</v>
      </c>
      <c r="T401" t="str">
        <f t="shared" ca="1" si="150"/>
        <v>cu</v>
      </c>
      <c r="U401" t="str">
        <f t="shared" si="151"/>
        <v>GO</v>
      </c>
      <c r="V401">
        <f t="shared" si="152"/>
        <v>5000</v>
      </c>
      <c r="W40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1" t="str">
        <f t="shared" ca="1" si="146"/>
        <v>{"num":14,"diff":10,"tp1":"cu","vl1":"EN","cn1":30,"tp2":"cu","vl2":"GO","cn2":5000,"key":761}</v>
      </c>
      <c r="Y401">
        <f t="shared" ca="1" si="154"/>
        <v>94</v>
      </c>
      <c r="Z401">
        <f t="shared" ca="1" si="155"/>
        <v>426</v>
      </c>
      <c r="AA401">
        <f t="shared" ca="1" si="156"/>
        <v>1</v>
      </c>
      <c r="AB40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</v>
      </c>
      <c r="AC401">
        <f t="shared" ca="1" si="158"/>
        <v>0</v>
      </c>
    </row>
    <row r="402" spans="1:29">
      <c r="A402">
        <f t="shared" si="143"/>
        <v>14</v>
      </c>
      <c r="B402" t="str">
        <f>VLOOKUP(A402,BossBattleTable!$A:$C,MATCH(BossBattleTable!$C$1,BossBattleTable!$A$1:$C$1,0),0)</f>
        <v>ChaDragon</v>
      </c>
      <c r="C402">
        <f t="shared" ca="1" si="144"/>
        <v>11</v>
      </c>
      <c r="D402">
        <f t="shared" si="141"/>
        <v>14</v>
      </c>
      <c r="E402">
        <f t="shared" ca="1" si="142"/>
        <v>11</v>
      </c>
      <c r="F402" t="str">
        <f t="shared" ca="1" si="159"/>
        <v>it</v>
      </c>
      <c r="G402" t="s">
        <v>412</v>
      </c>
      <c r="H402" t="s">
        <v>415</v>
      </c>
      <c r="I402">
        <v>1</v>
      </c>
      <c r="J402" t="str">
        <f t="shared" si="160"/>
        <v/>
      </c>
      <c r="K402" t="str">
        <f t="shared" ca="1" si="161"/>
        <v/>
      </c>
      <c r="O402">
        <v>750</v>
      </c>
      <c r="P402">
        <f t="shared" si="145"/>
        <v>750</v>
      </c>
      <c r="Q402" t="str">
        <f t="shared" ca="1" si="147"/>
        <v>it</v>
      </c>
      <c r="R402" t="str">
        <f t="shared" si="148"/>
        <v>Equip000001</v>
      </c>
      <c r="S402">
        <f t="shared" si="149"/>
        <v>1</v>
      </c>
      <c r="T402" t="str">
        <f t="shared" ca="1" si="150"/>
        <v/>
      </c>
      <c r="U402" t="str">
        <f t="shared" si="151"/>
        <v/>
      </c>
      <c r="V402" t="str">
        <f t="shared" si="152"/>
        <v/>
      </c>
      <c r="W40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2" t="str">
        <f t="shared" ca="1" si="146"/>
        <v>{"num":14,"diff":11,"tp1":"it","vl1":"Equip000001","cn1":1,"key":750}</v>
      </c>
      <c r="Y402">
        <f t="shared" ca="1" si="154"/>
        <v>69</v>
      </c>
      <c r="Z402">
        <f t="shared" ca="1" si="155"/>
        <v>496</v>
      </c>
      <c r="AA402">
        <f t="shared" ca="1" si="156"/>
        <v>1</v>
      </c>
      <c r="AB40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</v>
      </c>
      <c r="AC402">
        <f t="shared" ca="1" si="158"/>
        <v>0</v>
      </c>
    </row>
    <row r="403" spans="1:29">
      <c r="A403">
        <f t="shared" si="143"/>
        <v>14</v>
      </c>
      <c r="B403" t="str">
        <f>VLOOKUP(A403,BossBattleTable!$A:$C,MATCH(BossBattleTable!$C$1,BossBattleTable!$A$1:$C$1,0),0)</f>
        <v>ChaDragon</v>
      </c>
      <c r="C403">
        <f t="shared" ca="1" si="144"/>
        <v>12</v>
      </c>
      <c r="D403">
        <f t="shared" si="141"/>
        <v>14</v>
      </c>
      <c r="E403">
        <f t="shared" ca="1" si="142"/>
        <v>12</v>
      </c>
      <c r="F403" t="str">
        <f t="shared" ca="1" si="159"/>
        <v>cu</v>
      </c>
      <c r="G403" t="s">
        <v>402</v>
      </c>
      <c r="H403" t="s">
        <v>108</v>
      </c>
      <c r="I403">
        <v>5</v>
      </c>
      <c r="J403" t="str">
        <f t="shared" si="160"/>
        <v/>
      </c>
      <c r="K403" t="str">
        <f t="shared" ca="1" si="161"/>
        <v/>
      </c>
      <c r="O403">
        <v>285</v>
      </c>
      <c r="P403">
        <f t="shared" si="145"/>
        <v>285</v>
      </c>
      <c r="Q403" t="str">
        <f t="shared" ca="1" si="147"/>
        <v>cu</v>
      </c>
      <c r="R403" t="str">
        <f t="shared" si="148"/>
        <v>DI</v>
      </c>
      <c r="S403">
        <f t="shared" si="149"/>
        <v>5</v>
      </c>
      <c r="T403" t="str">
        <f t="shared" ca="1" si="150"/>
        <v/>
      </c>
      <c r="U403" t="str">
        <f t="shared" si="151"/>
        <v/>
      </c>
      <c r="V403" t="str">
        <f t="shared" si="152"/>
        <v/>
      </c>
      <c r="W40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3" t="str">
        <f t="shared" ca="1" si="146"/>
        <v>{"num":14,"diff":12,"tp1":"cu","vl1":"DI","cn1":5,"key":285}</v>
      </c>
      <c r="Y403">
        <f t="shared" ca="1" si="154"/>
        <v>60</v>
      </c>
      <c r="Z403">
        <f t="shared" ca="1" si="155"/>
        <v>557</v>
      </c>
      <c r="AA403">
        <f t="shared" ca="1" si="156"/>
        <v>1</v>
      </c>
      <c r="AB40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</v>
      </c>
      <c r="AC403">
        <f t="shared" ca="1" si="158"/>
        <v>0</v>
      </c>
    </row>
    <row r="404" spans="1:29">
      <c r="A404">
        <f t="shared" si="143"/>
        <v>14</v>
      </c>
      <c r="B404" t="str">
        <f>VLOOKUP(A404,BossBattleTable!$A:$C,MATCH(BossBattleTable!$C$1,BossBattleTable!$A$1:$C$1,0),0)</f>
        <v>ChaDragon</v>
      </c>
      <c r="C404">
        <f t="shared" ca="1" si="144"/>
        <v>13</v>
      </c>
      <c r="D404">
        <f t="shared" si="141"/>
        <v>14</v>
      </c>
      <c r="E404">
        <f t="shared" ca="1" si="142"/>
        <v>13</v>
      </c>
      <c r="F404" t="str">
        <f t="shared" ca="1" si="159"/>
        <v>it</v>
      </c>
      <c r="G404" t="s">
        <v>412</v>
      </c>
      <c r="H404" t="s">
        <v>416</v>
      </c>
      <c r="I404">
        <v>1</v>
      </c>
      <c r="J404" t="str">
        <f t="shared" si="160"/>
        <v/>
      </c>
      <c r="K404" t="str">
        <f t="shared" ca="1" si="161"/>
        <v>it</v>
      </c>
      <c r="L404" t="s">
        <v>412</v>
      </c>
      <c r="M404" t="s">
        <v>417</v>
      </c>
      <c r="N404">
        <v>1</v>
      </c>
      <c r="O404">
        <v>774</v>
      </c>
      <c r="P404">
        <f t="shared" si="145"/>
        <v>774</v>
      </c>
      <c r="Q404" t="str">
        <f t="shared" ca="1" si="147"/>
        <v>it</v>
      </c>
      <c r="R404" t="str">
        <f t="shared" si="148"/>
        <v>Equip001001</v>
      </c>
      <c r="S404">
        <f t="shared" si="149"/>
        <v>1</v>
      </c>
      <c r="T404" t="str">
        <f t="shared" ca="1" si="150"/>
        <v>it</v>
      </c>
      <c r="U404" t="str">
        <f t="shared" si="151"/>
        <v>Equip002001</v>
      </c>
      <c r="V404">
        <f t="shared" si="152"/>
        <v>1</v>
      </c>
      <c r="W40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4" t="str">
        <f t="shared" ca="1" si="146"/>
        <v>{"num":14,"diff":13,"tp1":"it","vl1":"Equip001001","cn1":1,"tp2":"it","vl2":"Equip002001","cn2":1,"key":774}</v>
      </c>
      <c r="Y404">
        <f t="shared" ca="1" si="154"/>
        <v>108</v>
      </c>
      <c r="Z404">
        <f t="shared" ca="1" si="155"/>
        <v>666</v>
      </c>
      <c r="AA404">
        <f t="shared" ca="1" si="156"/>
        <v>1</v>
      </c>
      <c r="AB40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</v>
      </c>
      <c r="AC404">
        <f t="shared" ca="1" si="158"/>
        <v>0</v>
      </c>
    </row>
    <row r="405" spans="1:29">
      <c r="A405">
        <f t="shared" si="143"/>
        <v>14</v>
      </c>
      <c r="B405" t="str">
        <f>VLOOKUP(A405,BossBattleTable!$A:$C,MATCH(BossBattleTable!$C$1,BossBattleTable!$A$1:$C$1,0),0)</f>
        <v>ChaDragon</v>
      </c>
      <c r="C405">
        <f t="shared" ca="1" si="144"/>
        <v>14</v>
      </c>
      <c r="D405">
        <f t="shared" si="141"/>
        <v>14</v>
      </c>
      <c r="E405">
        <f t="shared" ca="1" si="142"/>
        <v>14</v>
      </c>
      <c r="F405" t="str">
        <f t="shared" ca="1" si="159"/>
        <v>cu</v>
      </c>
      <c r="G405" t="s">
        <v>402</v>
      </c>
      <c r="H405" t="s">
        <v>191</v>
      </c>
      <c r="I405">
        <v>30</v>
      </c>
      <c r="J405" t="str">
        <f t="shared" si="160"/>
        <v>에너지너무많음</v>
      </c>
      <c r="K405" t="str">
        <f t="shared" ca="1" si="161"/>
        <v>cu</v>
      </c>
      <c r="L405" t="s">
        <v>402</v>
      </c>
      <c r="M405" t="s">
        <v>375</v>
      </c>
      <c r="N405">
        <v>5000</v>
      </c>
      <c r="O405">
        <v>329</v>
      </c>
      <c r="P405">
        <f t="shared" si="145"/>
        <v>329</v>
      </c>
      <c r="Q405" t="str">
        <f t="shared" ca="1" si="147"/>
        <v>cu</v>
      </c>
      <c r="R405" t="str">
        <f t="shared" si="148"/>
        <v>EN</v>
      </c>
      <c r="S405">
        <f t="shared" si="149"/>
        <v>30</v>
      </c>
      <c r="T405" t="str">
        <f t="shared" ca="1" si="150"/>
        <v>cu</v>
      </c>
      <c r="U405" t="str">
        <f t="shared" si="151"/>
        <v>GO</v>
      </c>
      <c r="V405">
        <f t="shared" si="152"/>
        <v>5000</v>
      </c>
      <c r="W40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5" t="str">
        <f t="shared" ca="1" si="146"/>
        <v>{"num":14,"diff":14,"tp1":"cu","vl1":"EN","cn1":30,"tp2":"cu","vl2":"GO","cn2":5000,"key":329}</v>
      </c>
      <c r="Y405">
        <f t="shared" ca="1" si="154"/>
        <v>94</v>
      </c>
      <c r="Z405">
        <f t="shared" ca="1" si="155"/>
        <v>761</v>
      </c>
      <c r="AA405">
        <f t="shared" ca="1" si="156"/>
        <v>1</v>
      </c>
      <c r="AB40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</v>
      </c>
      <c r="AC405">
        <f t="shared" ca="1" si="158"/>
        <v>0</v>
      </c>
    </row>
    <row r="406" spans="1:29">
      <c r="A406">
        <f t="shared" si="143"/>
        <v>14</v>
      </c>
      <c r="B406" t="str">
        <f>VLOOKUP(A406,BossBattleTable!$A:$C,MATCH(BossBattleTable!$C$1,BossBattleTable!$A$1:$C$1,0),0)</f>
        <v>ChaDragon</v>
      </c>
      <c r="C406">
        <f t="shared" ca="1" si="144"/>
        <v>15</v>
      </c>
      <c r="D406">
        <f t="shared" si="141"/>
        <v>14</v>
      </c>
      <c r="E406">
        <f t="shared" ca="1" si="142"/>
        <v>15</v>
      </c>
      <c r="F406" t="str">
        <f t="shared" ca="1" si="159"/>
        <v>it</v>
      </c>
      <c r="G406" t="s">
        <v>412</v>
      </c>
      <c r="H406" t="s">
        <v>415</v>
      </c>
      <c r="I406">
        <v>1</v>
      </c>
      <c r="J406" t="str">
        <f t="shared" si="160"/>
        <v/>
      </c>
      <c r="K406" t="str">
        <f t="shared" ca="1" si="161"/>
        <v/>
      </c>
      <c r="O406">
        <v>734</v>
      </c>
      <c r="P406">
        <f t="shared" si="145"/>
        <v>734</v>
      </c>
      <c r="Q406" t="str">
        <f t="shared" ca="1" si="147"/>
        <v>it</v>
      </c>
      <c r="R406" t="str">
        <f t="shared" si="148"/>
        <v>Equip000001</v>
      </c>
      <c r="S406">
        <f t="shared" si="149"/>
        <v>1</v>
      </c>
      <c r="T406" t="str">
        <f t="shared" ca="1" si="150"/>
        <v/>
      </c>
      <c r="U406" t="str">
        <f t="shared" si="151"/>
        <v/>
      </c>
      <c r="V406" t="str">
        <f t="shared" si="152"/>
        <v/>
      </c>
      <c r="W40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6" t="str">
        <f t="shared" ca="1" si="146"/>
        <v>{"num":14,"diff":15,"tp1":"it","vl1":"Equip000001","cn1":1,"key":734}</v>
      </c>
      <c r="Y406">
        <f t="shared" ca="1" si="154"/>
        <v>69</v>
      </c>
      <c r="Z406">
        <f t="shared" ca="1" si="155"/>
        <v>831</v>
      </c>
      <c r="AA406">
        <f t="shared" ca="1" si="156"/>
        <v>1</v>
      </c>
      <c r="AB40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</v>
      </c>
      <c r="AC406">
        <f t="shared" ca="1" si="158"/>
        <v>0</v>
      </c>
    </row>
    <row r="407" spans="1:29">
      <c r="A407">
        <f t="shared" si="143"/>
        <v>14</v>
      </c>
      <c r="B407" t="str">
        <f>VLOOKUP(A407,BossBattleTable!$A:$C,MATCH(BossBattleTable!$C$1,BossBattleTable!$A$1:$C$1,0),0)</f>
        <v>ChaDragon</v>
      </c>
      <c r="C407">
        <f t="shared" ca="1" si="144"/>
        <v>16</v>
      </c>
      <c r="D407">
        <f t="shared" si="141"/>
        <v>14</v>
      </c>
      <c r="E407">
        <f t="shared" ca="1" si="142"/>
        <v>16</v>
      </c>
      <c r="F407" t="str">
        <f t="shared" ca="1" si="159"/>
        <v>cu</v>
      </c>
      <c r="G407" t="s">
        <v>402</v>
      </c>
      <c r="H407" t="s">
        <v>108</v>
      </c>
      <c r="I407">
        <v>5</v>
      </c>
      <c r="J407" t="str">
        <f t="shared" si="160"/>
        <v/>
      </c>
      <c r="K407" t="str">
        <f t="shared" ca="1" si="161"/>
        <v/>
      </c>
      <c r="O407">
        <v>513</v>
      </c>
      <c r="P407">
        <f t="shared" si="145"/>
        <v>513</v>
      </c>
      <c r="Q407" t="str">
        <f t="shared" ca="1" si="147"/>
        <v>cu</v>
      </c>
      <c r="R407" t="str">
        <f t="shared" si="148"/>
        <v>DI</v>
      </c>
      <c r="S407">
        <f t="shared" si="149"/>
        <v>5</v>
      </c>
      <c r="T407" t="str">
        <f t="shared" ca="1" si="150"/>
        <v/>
      </c>
      <c r="U407" t="str">
        <f t="shared" si="151"/>
        <v/>
      </c>
      <c r="V407" t="str">
        <f t="shared" si="152"/>
        <v/>
      </c>
      <c r="W40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7" t="str">
        <f t="shared" ca="1" si="146"/>
        <v>{"num":14,"diff":16,"tp1":"cu","vl1":"DI","cn1":5,"key":513}</v>
      </c>
      <c r="Y407">
        <f t="shared" ca="1" si="154"/>
        <v>60</v>
      </c>
      <c r="Z407">
        <f t="shared" ca="1" si="155"/>
        <v>892</v>
      </c>
      <c r="AA407">
        <f t="shared" ca="1" si="156"/>
        <v>1</v>
      </c>
      <c r="AB40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</v>
      </c>
      <c r="AC407">
        <f t="shared" ca="1" si="158"/>
        <v>0</v>
      </c>
    </row>
    <row r="408" spans="1:29">
      <c r="A408">
        <f t="shared" si="143"/>
        <v>14</v>
      </c>
      <c r="B408" t="str">
        <f>VLOOKUP(A408,BossBattleTable!$A:$C,MATCH(BossBattleTable!$C$1,BossBattleTable!$A$1:$C$1,0),0)</f>
        <v>ChaDragon</v>
      </c>
      <c r="C408">
        <f t="shared" ca="1" si="144"/>
        <v>17</v>
      </c>
      <c r="D408">
        <f t="shared" si="141"/>
        <v>14</v>
      </c>
      <c r="E408">
        <f t="shared" ca="1" si="142"/>
        <v>17</v>
      </c>
      <c r="F408" t="str">
        <f t="shared" ca="1" si="159"/>
        <v>it</v>
      </c>
      <c r="G408" t="s">
        <v>412</v>
      </c>
      <c r="H408" t="s">
        <v>416</v>
      </c>
      <c r="I408">
        <v>1</v>
      </c>
      <c r="J408" t="str">
        <f t="shared" si="160"/>
        <v/>
      </c>
      <c r="K408" t="str">
        <f t="shared" ca="1" si="161"/>
        <v>it</v>
      </c>
      <c r="L408" t="s">
        <v>412</v>
      </c>
      <c r="M408" t="s">
        <v>417</v>
      </c>
      <c r="N408">
        <v>1</v>
      </c>
      <c r="O408">
        <v>290</v>
      </c>
      <c r="P408">
        <f t="shared" si="145"/>
        <v>290</v>
      </c>
      <c r="Q408" t="str">
        <f t="shared" ca="1" si="147"/>
        <v>it</v>
      </c>
      <c r="R408" t="str">
        <f t="shared" si="148"/>
        <v>Equip001001</v>
      </c>
      <c r="S408">
        <f t="shared" si="149"/>
        <v>1</v>
      </c>
      <c r="T408" t="str">
        <f t="shared" ca="1" si="150"/>
        <v>it</v>
      </c>
      <c r="U408" t="str">
        <f t="shared" si="151"/>
        <v>Equip002001</v>
      </c>
      <c r="V408">
        <f t="shared" si="152"/>
        <v>1</v>
      </c>
      <c r="W40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8" t="str">
        <f t="shared" ca="1" si="146"/>
        <v>{"num":14,"diff":17,"tp1":"it","vl1":"Equip001001","cn1":1,"tp2":"it","vl2":"Equip002001","cn2":1,"key":290}</v>
      </c>
      <c r="Y408">
        <f t="shared" ca="1" si="154"/>
        <v>108</v>
      </c>
      <c r="Z408">
        <f t="shared" ca="1" si="155"/>
        <v>1001</v>
      </c>
      <c r="AA408">
        <f t="shared" ca="1" si="156"/>
        <v>1</v>
      </c>
      <c r="AB40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</v>
      </c>
      <c r="AC408">
        <f t="shared" ca="1" si="158"/>
        <v>0</v>
      </c>
    </row>
    <row r="409" spans="1:29">
      <c r="A409">
        <f t="shared" si="143"/>
        <v>14</v>
      </c>
      <c r="B409" t="str">
        <f>VLOOKUP(A409,BossBattleTable!$A:$C,MATCH(BossBattleTable!$C$1,BossBattleTable!$A$1:$C$1,0),0)</f>
        <v>ChaDragon</v>
      </c>
      <c r="C409">
        <f t="shared" ca="1" si="144"/>
        <v>18</v>
      </c>
      <c r="D409">
        <f t="shared" si="141"/>
        <v>14</v>
      </c>
      <c r="E409">
        <f t="shared" ca="1" si="142"/>
        <v>18</v>
      </c>
      <c r="F409" t="str">
        <f t="shared" ca="1" si="159"/>
        <v>cu</v>
      </c>
      <c r="G409" t="s">
        <v>402</v>
      </c>
      <c r="H409" t="s">
        <v>191</v>
      </c>
      <c r="I409">
        <v>30</v>
      </c>
      <c r="J409" t="str">
        <f t="shared" si="160"/>
        <v>에너지너무많음</v>
      </c>
      <c r="K409" t="str">
        <f t="shared" ca="1" si="161"/>
        <v>cu</v>
      </c>
      <c r="L409" t="s">
        <v>402</v>
      </c>
      <c r="M409" t="s">
        <v>375</v>
      </c>
      <c r="N409">
        <v>5000</v>
      </c>
      <c r="O409">
        <v>894</v>
      </c>
      <c r="P409">
        <f t="shared" si="145"/>
        <v>894</v>
      </c>
      <c r="Q409" t="str">
        <f t="shared" ca="1" si="147"/>
        <v>cu</v>
      </c>
      <c r="R409" t="str">
        <f t="shared" si="148"/>
        <v>EN</v>
      </c>
      <c r="S409">
        <f t="shared" si="149"/>
        <v>30</v>
      </c>
      <c r="T409" t="str">
        <f t="shared" ca="1" si="150"/>
        <v>cu</v>
      </c>
      <c r="U409" t="str">
        <f t="shared" si="151"/>
        <v>GO</v>
      </c>
      <c r="V409">
        <f t="shared" si="152"/>
        <v>5000</v>
      </c>
      <c r="W40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9" t="str">
        <f t="shared" ca="1" si="146"/>
        <v>{"num":14,"diff":18,"tp1":"cu","vl1":"EN","cn1":30,"tp2":"cu","vl2":"GO","cn2":5000,"key":894}</v>
      </c>
      <c r="Y409">
        <f t="shared" ca="1" si="154"/>
        <v>94</v>
      </c>
      <c r="Z409">
        <f t="shared" ca="1" si="155"/>
        <v>1096</v>
      </c>
      <c r="AA409">
        <f t="shared" ca="1" si="156"/>
        <v>1</v>
      </c>
      <c r="AB40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</v>
      </c>
      <c r="AC409">
        <f t="shared" ca="1" si="158"/>
        <v>0</v>
      </c>
    </row>
    <row r="410" spans="1:29">
      <c r="A410">
        <f t="shared" si="143"/>
        <v>14</v>
      </c>
      <c r="B410" t="str">
        <f>VLOOKUP(A410,BossBattleTable!$A:$C,MATCH(BossBattleTable!$C$1,BossBattleTable!$A$1:$C$1,0),0)</f>
        <v>ChaDragon</v>
      </c>
      <c r="C410">
        <f t="shared" ca="1" si="144"/>
        <v>19</v>
      </c>
      <c r="D410">
        <f t="shared" si="141"/>
        <v>14</v>
      </c>
      <c r="E410">
        <f t="shared" ca="1" si="142"/>
        <v>19</v>
      </c>
      <c r="F410" t="str">
        <f t="shared" ca="1" si="159"/>
        <v>it</v>
      </c>
      <c r="G410" t="s">
        <v>412</v>
      </c>
      <c r="H410" t="s">
        <v>415</v>
      </c>
      <c r="I410">
        <v>1</v>
      </c>
      <c r="J410" t="str">
        <f t="shared" si="160"/>
        <v/>
      </c>
      <c r="K410" t="str">
        <f t="shared" ca="1" si="161"/>
        <v/>
      </c>
      <c r="O410">
        <v>253</v>
      </c>
      <c r="P410">
        <f t="shared" si="145"/>
        <v>253</v>
      </c>
      <c r="Q410" t="str">
        <f t="shared" ca="1" si="147"/>
        <v>it</v>
      </c>
      <c r="R410" t="str">
        <f t="shared" si="148"/>
        <v>Equip000001</v>
      </c>
      <c r="S410">
        <f t="shared" si="149"/>
        <v>1</v>
      </c>
      <c r="T410" t="str">
        <f t="shared" ca="1" si="150"/>
        <v/>
      </c>
      <c r="U410" t="str">
        <f t="shared" si="151"/>
        <v/>
      </c>
      <c r="V410" t="str">
        <f t="shared" si="152"/>
        <v/>
      </c>
      <c r="W41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0" t="str">
        <f t="shared" ca="1" si="146"/>
        <v>{"num":14,"diff":19,"tp1":"it","vl1":"Equip000001","cn1":1,"key":253}</v>
      </c>
      <c r="Y410">
        <f t="shared" ca="1" si="154"/>
        <v>69</v>
      </c>
      <c r="Z410">
        <f t="shared" ca="1" si="155"/>
        <v>1166</v>
      </c>
      <c r="AA410">
        <f t="shared" ca="1" si="156"/>
        <v>1</v>
      </c>
      <c r="AB41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</v>
      </c>
      <c r="AC410">
        <f t="shared" ca="1" si="158"/>
        <v>0</v>
      </c>
    </row>
    <row r="411" spans="1:29">
      <c r="A411">
        <f t="shared" si="143"/>
        <v>14</v>
      </c>
      <c r="B411" t="str">
        <f>VLOOKUP(A411,BossBattleTable!$A:$C,MATCH(BossBattleTable!$C$1,BossBattleTable!$A$1:$C$1,0),0)</f>
        <v>ChaDragon</v>
      </c>
      <c r="C411">
        <f t="shared" ca="1" si="144"/>
        <v>20</v>
      </c>
      <c r="D411">
        <f t="shared" si="141"/>
        <v>14</v>
      </c>
      <c r="E411">
        <f t="shared" ca="1" si="142"/>
        <v>20</v>
      </c>
      <c r="F411" t="str">
        <f t="shared" ca="1" si="159"/>
        <v>cu</v>
      </c>
      <c r="G411" t="s">
        <v>402</v>
      </c>
      <c r="H411" t="s">
        <v>108</v>
      </c>
      <c r="I411">
        <v>5</v>
      </c>
      <c r="J411" t="str">
        <f t="shared" si="160"/>
        <v/>
      </c>
      <c r="K411" t="str">
        <f t="shared" ca="1" si="161"/>
        <v/>
      </c>
      <c r="O411">
        <v>955</v>
      </c>
      <c r="P411">
        <f t="shared" si="145"/>
        <v>955</v>
      </c>
      <c r="Q411" t="str">
        <f t="shared" ca="1" si="147"/>
        <v>cu</v>
      </c>
      <c r="R411" t="str">
        <f t="shared" si="148"/>
        <v>DI</v>
      </c>
      <c r="S411">
        <f t="shared" si="149"/>
        <v>5</v>
      </c>
      <c r="T411" t="str">
        <f t="shared" ca="1" si="150"/>
        <v/>
      </c>
      <c r="U411" t="str">
        <f t="shared" si="151"/>
        <v/>
      </c>
      <c r="V411" t="str">
        <f t="shared" si="152"/>
        <v/>
      </c>
      <c r="W41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1" t="str">
        <f t="shared" ca="1" si="146"/>
        <v>{"num":14,"diff":20,"tp1":"cu","vl1":"DI","cn1":5,"key":955}</v>
      </c>
      <c r="Y411">
        <f t="shared" ca="1" si="154"/>
        <v>60</v>
      </c>
      <c r="Z411">
        <f t="shared" ca="1" si="155"/>
        <v>1227</v>
      </c>
      <c r="AA411">
        <f t="shared" ca="1" si="156"/>
        <v>1</v>
      </c>
      <c r="AB41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</v>
      </c>
      <c r="AC411">
        <f t="shared" ca="1" si="158"/>
        <v>0</v>
      </c>
    </row>
    <row r="412" spans="1:29">
      <c r="A412">
        <f t="shared" si="143"/>
        <v>14</v>
      </c>
      <c r="B412" t="str">
        <f>VLOOKUP(A412,BossBattleTable!$A:$C,MATCH(BossBattleTable!$C$1,BossBattleTable!$A$1:$C$1,0),0)</f>
        <v>ChaDragon</v>
      </c>
      <c r="C412">
        <f t="shared" ca="1" si="144"/>
        <v>21</v>
      </c>
      <c r="D412">
        <f t="shared" si="141"/>
        <v>14</v>
      </c>
      <c r="E412">
        <f t="shared" ca="1" si="142"/>
        <v>21</v>
      </c>
      <c r="F412" t="str">
        <f t="shared" ca="1" si="159"/>
        <v>it</v>
      </c>
      <c r="G412" t="s">
        <v>412</v>
      </c>
      <c r="H412" t="s">
        <v>416</v>
      </c>
      <c r="I412">
        <v>1</v>
      </c>
      <c r="J412" t="str">
        <f t="shared" si="160"/>
        <v/>
      </c>
      <c r="K412" t="str">
        <f t="shared" ca="1" si="161"/>
        <v>it</v>
      </c>
      <c r="L412" t="s">
        <v>412</v>
      </c>
      <c r="M412" t="s">
        <v>417</v>
      </c>
      <c r="N412">
        <v>1</v>
      </c>
      <c r="O412">
        <v>226</v>
      </c>
      <c r="P412">
        <f t="shared" si="145"/>
        <v>226</v>
      </c>
      <c r="Q412" t="str">
        <f t="shared" ca="1" si="147"/>
        <v>it</v>
      </c>
      <c r="R412" t="str">
        <f t="shared" si="148"/>
        <v>Equip001001</v>
      </c>
      <c r="S412">
        <f t="shared" si="149"/>
        <v>1</v>
      </c>
      <c r="T412" t="str">
        <f t="shared" ca="1" si="150"/>
        <v>it</v>
      </c>
      <c r="U412" t="str">
        <f t="shared" si="151"/>
        <v>Equip002001</v>
      </c>
      <c r="V412">
        <f t="shared" si="152"/>
        <v>1</v>
      </c>
      <c r="W41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2" t="str">
        <f t="shared" ca="1" si="146"/>
        <v>{"num":14,"diff":21,"tp1":"it","vl1":"Equip001001","cn1":1,"tp2":"it","vl2":"Equip002001","cn2":1,"key":226}</v>
      </c>
      <c r="Y412">
        <f t="shared" ca="1" si="154"/>
        <v>108</v>
      </c>
      <c r="Z412">
        <f t="shared" ca="1" si="155"/>
        <v>1336</v>
      </c>
      <c r="AA412">
        <f t="shared" ca="1" si="156"/>
        <v>1</v>
      </c>
      <c r="AB41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</v>
      </c>
      <c r="AC412">
        <f t="shared" ca="1" si="158"/>
        <v>0</v>
      </c>
    </row>
    <row r="413" spans="1:29">
      <c r="A413">
        <f t="shared" si="143"/>
        <v>14</v>
      </c>
      <c r="B413" t="str">
        <f>VLOOKUP(A413,BossBattleTable!$A:$C,MATCH(BossBattleTable!$C$1,BossBattleTable!$A$1:$C$1,0),0)</f>
        <v>ChaDragon</v>
      </c>
      <c r="C413">
        <f t="shared" ca="1" si="144"/>
        <v>22</v>
      </c>
      <c r="D413">
        <f t="shared" si="141"/>
        <v>14</v>
      </c>
      <c r="E413">
        <f t="shared" ca="1" si="142"/>
        <v>22</v>
      </c>
      <c r="F413" t="str">
        <f t="shared" ca="1" si="159"/>
        <v>cu</v>
      </c>
      <c r="G413" t="s">
        <v>402</v>
      </c>
      <c r="H413" t="s">
        <v>191</v>
      </c>
      <c r="I413">
        <v>30</v>
      </c>
      <c r="J413" t="str">
        <f t="shared" si="160"/>
        <v>에너지너무많음</v>
      </c>
      <c r="K413" t="str">
        <f t="shared" ca="1" si="161"/>
        <v>cu</v>
      </c>
      <c r="L413" t="s">
        <v>402</v>
      </c>
      <c r="M413" t="s">
        <v>375</v>
      </c>
      <c r="N413">
        <v>5000</v>
      </c>
      <c r="O413">
        <v>327</v>
      </c>
      <c r="P413">
        <f t="shared" si="145"/>
        <v>327</v>
      </c>
      <c r="Q413" t="str">
        <f t="shared" ca="1" si="147"/>
        <v>cu</v>
      </c>
      <c r="R413" t="str">
        <f t="shared" si="148"/>
        <v>EN</v>
      </c>
      <c r="S413">
        <f t="shared" si="149"/>
        <v>30</v>
      </c>
      <c r="T413" t="str">
        <f t="shared" ca="1" si="150"/>
        <v>cu</v>
      </c>
      <c r="U413" t="str">
        <f t="shared" si="151"/>
        <v>GO</v>
      </c>
      <c r="V413">
        <f t="shared" si="152"/>
        <v>5000</v>
      </c>
      <c r="W41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3" t="str">
        <f t="shared" ca="1" si="146"/>
        <v>{"num":14,"diff":22,"tp1":"cu","vl1":"EN","cn1":30,"tp2":"cu","vl2":"GO","cn2":5000,"key":327}</v>
      </c>
      <c r="Y413">
        <f t="shared" ca="1" si="154"/>
        <v>94</v>
      </c>
      <c r="Z413">
        <f t="shared" ca="1" si="155"/>
        <v>1431</v>
      </c>
      <c r="AA413">
        <f t="shared" ca="1" si="156"/>
        <v>1</v>
      </c>
      <c r="AB41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</v>
      </c>
      <c r="AC413">
        <f t="shared" ca="1" si="158"/>
        <v>0</v>
      </c>
    </row>
    <row r="414" spans="1:29">
      <c r="A414">
        <f t="shared" si="143"/>
        <v>14</v>
      </c>
      <c r="B414" t="str">
        <f>VLOOKUP(A414,BossBattleTable!$A:$C,MATCH(BossBattleTable!$C$1,BossBattleTable!$A$1:$C$1,0),0)</f>
        <v>ChaDragon</v>
      </c>
      <c r="C414">
        <f t="shared" ca="1" si="144"/>
        <v>23</v>
      </c>
      <c r="D414">
        <f t="shared" si="141"/>
        <v>14</v>
      </c>
      <c r="E414">
        <f t="shared" ca="1" si="142"/>
        <v>23</v>
      </c>
      <c r="F414" t="str">
        <f t="shared" ca="1" si="159"/>
        <v>it</v>
      </c>
      <c r="G414" t="s">
        <v>412</v>
      </c>
      <c r="H414" t="s">
        <v>415</v>
      </c>
      <c r="I414">
        <v>1</v>
      </c>
      <c r="J414" t="str">
        <f t="shared" si="160"/>
        <v/>
      </c>
      <c r="K414" t="str">
        <f t="shared" ca="1" si="161"/>
        <v/>
      </c>
      <c r="O414">
        <v>956</v>
      </c>
      <c r="P414">
        <f t="shared" si="145"/>
        <v>956</v>
      </c>
      <c r="Q414" t="str">
        <f t="shared" ca="1" si="147"/>
        <v>it</v>
      </c>
      <c r="R414" t="str">
        <f t="shared" si="148"/>
        <v>Equip000001</v>
      </c>
      <c r="S414">
        <f t="shared" si="149"/>
        <v>1</v>
      </c>
      <c r="T414" t="str">
        <f t="shared" ca="1" si="150"/>
        <v/>
      </c>
      <c r="U414" t="str">
        <f t="shared" si="151"/>
        <v/>
      </c>
      <c r="V414" t="str">
        <f t="shared" si="152"/>
        <v/>
      </c>
      <c r="W41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4" t="str">
        <f t="shared" ca="1" si="146"/>
        <v>{"num":14,"diff":23,"tp1":"it","vl1":"Equip000001","cn1":1,"key":956}</v>
      </c>
      <c r="Y414">
        <f t="shared" ca="1" si="154"/>
        <v>69</v>
      </c>
      <c r="Z414">
        <f t="shared" ca="1" si="155"/>
        <v>1501</v>
      </c>
      <c r="AA414">
        <f t="shared" ca="1" si="156"/>
        <v>1</v>
      </c>
      <c r="AB41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</v>
      </c>
      <c r="AC414">
        <f t="shared" ca="1" si="158"/>
        <v>0</v>
      </c>
    </row>
    <row r="415" spans="1:29">
      <c r="A415">
        <f t="shared" si="143"/>
        <v>14</v>
      </c>
      <c r="B415" t="str">
        <f>VLOOKUP(A415,BossBattleTable!$A:$C,MATCH(BossBattleTable!$C$1,BossBattleTable!$A$1:$C$1,0),0)</f>
        <v>ChaDragon</v>
      </c>
      <c r="C415">
        <f t="shared" ca="1" si="144"/>
        <v>24</v>
      </c>
      <c r="D415">
        <f t="shared" si="141"/>
        <v>14</v>
      </c>
      <c r="E415">
        <f t="shared" ca="1" si="142"/>
        <v>24</v>
      </c>
      <c r="F415" t="str">
        <f t="shared" ca="1" si="159"/>
        <v>cu</v>
      </c>
      <c r="G415" t="s">
        <v>402</v>
      </c>
      <c r="H415" t="s">
        <v>108</v>
      </c>
      <c r="I415">
        <v>5</v>
      </c>
      <c r="J415" t="str">
        <f t="shared" si="160"/>
        <v/>
      </c>
      <c r="K415" t="str">
        <f t="shared" ca="1" si="161"/>
        <v/>
      </c>
      <c r="O415">
        <v>974</v>
      </c>
      <c r="P415">
        <f t="shared" si="145"/>
        <v>974</v>
      </c>
      <c r="Q415" t="str">
        <f t="shared" ca="1" si="147"/>
        <v>cu</v>
      </c>
      <c r="R415" t="str">
        <f t="shared" si="148"/>
        <v>DI</v>
      </c>
      <c r="S415">
        <f t="shared" si="149"/>
        <v>5</v>
      </c>
      <c r="T415" t="str">
        <f t="shared" ca="1" si="150"/>
        <v/>
      </c>
      <c r="U415" t="str">
        <f t="shared" si="151"/>
        <v/>
      </c>
      <c r="V415" t="str">
        <f t="shared" si="152"/>
        <v/>
      </c>
      <c r="W41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5" t="str">
        <f t="shared" ca="1" si="146"/>
        <v>{"num":14,"diff":24,"tp1":"cu","vl1":"DI","cn1":5,"key":974}</v>
      </c>
      <c r="Y415">
        <f t="shared" ca="1" si="154"/>
        <v>60</v>
      </c>
      <c r="Z415">
        <f t="shared" ca="1" si="155"/>
        <v>1562</v>
      </c>
      <c r="AA415">
        <f t="shared" ca="1" si="156"/>
        <v>1</v>
      </c>
      <c r="AB41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</v>
      </c>
      <c r="AC415">
        <f t="shared" ca="1" si="158"/>
        <v>0</v>
      </c>
    </row>
    <row r="416" spans="1:29">
      <c r="A416">
        <f t="shared" si="143"/>
        <v>14</v>
      </c>
      <c r="B416" t="str">
        <f>VLOOKUP(A416,BossBattleTable!$A:$C,MATCH(BossBattleTable!$C$1,BossBattleTable!$A$1:$C$1,0),0)</f>
        <v>ChaDragon</v>
      </c>
      <c r="C416">
        <f t="shared" ca="1" si="144"/>
        <v>25</v>
      </c>
      <c r="D416">
        <f t="shared" ref="D416:D479" si="162">A416</f>
        <v>14</v>
      </c>
      <c r="E416">
        <f t="shared" ref="E416:E479" ca="1" si="163">C416</f>
        <v>25</v>
      </c>
      <c r="F416" t="str">
        <f t="shared" ca="1" si="159"/>
        <v>it</v>
      </c>
      <c r="G416" t="s">
        <v>412</v>
      </c>
      <c r="H416" t="s">
        <v>416</v>
      </c>
      <c r="I416">
        <v>1</v>
      </c>
      <c r="J416" t="str">
        <f t="shared" si="160"/>
        <v/>
      </c>
      <c r="K416" t="str">
        <f t="shared" ca="1" si="161"/>
        <v>it</v>
      </c>
      <c r="L416" t="s">
        <v>412</v>
      </c>
      <c r="M416" t="s">
        <v>417</v>
      </c>
      <c r="N416">
        <v>1</v>
      </c>
      <c r="O416">
        <v>804</v>
      </c>
      <c r="P416">
        <f t="shared" si="145"/>
        <v>804</v>
      </c>
      <c r="Q416" t="str">
        <f t="shared" ca="1" si="147"/>
        <v>it</v>
      </c>
      <c r="R416" t="str">
        <f t="shared" si="148"/>
        <v>Equip001001</v>
      </c>
      <c r="S416">
        <f t="shared" si="149"/>
        <v>1</v>
      </c>
      <c r="T416" t="str">
        <f t="shared" ca="1" si="150"/>
        <v>it</v>
      </c>
      <c r="U416" t="str">
        <f t="shared" si="151"/>
        <v>Equip002001</v>
      </c>
      <c r="V416">
        <f t="shared" si="152"/>
        <v>1</v>
      </c>
      <c r="W41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6" t="str">
        <f t="shared" ca="1" si="146"/>
        <v>{"num":14,"diff":25,"tp1":"it","vl1":"Equip001001","cn1":1,"tp2":"it","vl2":"Equip002001","cn2":1,"key":804}</v>
      </c>
      <c r="Y416">
        <f t="shared" ca="1" si="154"/>
        <v>108</v>
      </c>
      <c r="Z416">
        <f t="shared" ca="1" si="155"/>
        <v>1671</v>
      </c>
      <c r="AA416">
        <f t="shared" ca="1" si="156"/>
        <v>1</v>
      </c>
      <c r="AB41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</v>
      </c>
      <c r="AC416">
        <f t="shared" ca="1" si="158"/>
        <v>0</v>
      </c>
    </row>
    <row r="417" spans="1:29">
      <c r="A417">
        <f t="shared" ref="A417:A480" si="164">A387+1</f>
        <v>14</v>
      </c>
      <c r="B417" t="str">
        <f>VLOOKUP(A417,BossBattleTable!$A:$C,MATCH(BossBattleTable!$C$1,BossBattleTable!$A$1:$C$1,0),0)</f>
        <v>ChaDragon</v>
      </c>
      <c r="C417">
        <f t="shared" ca="1" si="144"/>
        <v>26</v>
      </c>
      <c r="D417">
        <f t="shared" si="162"/>
        <v>14</v>
      </c>
      <c r="E417">
        <f t="shared" ca="1" si="163"/>
        <v>26</v>
      </c>
      <c r="F417" t="str">
        <f t="shared" ca="1" si="159"/>
        <v>cu</v>
      </c>
      <c r="G417" t="s">
        <v>402</v>
      </c>
      <c r="H417" t="s">
        <v>191</v>
      </c>
      <c r="I417">
        <v>30</v>
      </c>
      <c r="J417" t="str">
        <f t="shared" si="160"/>
        <v>에너지너무많음</v>
      </c>
      <c r="K417" t="str">
        <f t="shared" ca="1" si="161"/>
        <v>cu</v>
      </c>
      <c r="L417" t="s">
        <v>402</v>
      </c>
      <c r="M417" t="s">
        <v>375</v>
      </c>
      <c r="N417">
        <v>5000</v>
      </c>
      <c r="O417">
        <v>381</v>
      </c>
      <c r="P417">
        <f t="shared" si="145"/>
        <v>381</v>
      </c>
      <c r="Q417" t="str">
        <f t="shared" ca="1" si="147"/>
        <v>cu</v>
      </c>
      <c r="R417" t="str">
        <f t="shared" si="148"/>
        <v>EN</v>
      </c>
      <c r="S417">
        <f t="shared" si="149"/>
        <v>30</v>
      </c>
      <c r="T417" t="str">
        <f t="shared" ca="1" si="150"/>
        <v>cu</v>
      </c>
      <c r="U417" t="str">
        <f t="shared" si="151"/>
        <v>GO</v>
      </c>
      <c r="V417">
        <f t="shared" si="152"/>
        <v>5000</v>
      </c>
      <c r="W41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7" t="str">
        <f t="shared" ca="1" si="146"/>
        <v>{"num":14,"diff":26,"tp1":"cu","vl1":"EN","cn1":30,"tp2":"cu","vl2":"GO","cn2":5000,"key":381}</v>
      </c>
      <c r="Y417">
        <f t="shared" ca="1" si="154"/>
        <v>94</v>
      </c>
      <c r="Z417">
        <f t="shared" ca="1" si="155"/>
        <v>1766</v>
      </c>
      <c r="AA417">
        <f t="shared" ca="1" si="156"/>
        <v>1</v>
      </c>
      <c r="AB41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</v>
      </c>
      <c r="AC417">
        <f t="shared" ca="1" si="158"/>
        <v>0</v>
      </c>
    </row>
    <row r="418" spans="1:29">
      <c r="A418">
        <f t="shared" si="164"/>
        <v>14</v>
      </c>
      <c r="B418" t="str">
        <f>VLOOKUP(A418,BossBattleTable!$A:$C,MATCH(BossBattleTable!$C$1,BossBattleTable!$A$1:$C$1,0),0)</f>
        <v>ChaDragon</v>
      </c>
      <c r="C418">
        <f t="shared" ca="1" si="144"/>
        <v>27</v>
      </c>
      <c r="D418">
        <f t="shared" si="162"/>
        <v>14</v>
      </c>
      <c r="E418">
        <f t="shared" ca="1" si="163"/>
        <v>27</v>
      </c>
      <c r="F418" t="str">
        <f t="shared" ca="1" si="159"/>
        <v>it</v>
      </c>
      <c r="G418" t="s">
        <v>412</v>
      </c>
      <c r="H418" t="s">
        <v>415</v>
      </c>
      <c r="I418">
        <v>1</v>
      </c>
      <c r="J418" t="str">
        <f t="shared" si="160"/>
        <v/>
      </c>
      <c r="K418" t="str">
        <f t="shared" ca="1" si="161"/>
        <v/>
      </c>
      <c r="O418">
        <v>279</v>
      </c>
      <c r="P418">
        <f t="shared" si="145"/>
        <v>279</v>
      </c>
      <c r="Q418" t="str">
        <f t="shared" ca="1" si="147"/>
        <v>it</v>
      </c>
      <c r="R418" t="str">
        <f t="shared" si="148"/>
        <v>Equip000001</v>
      </c>
      <c r="S418">
        <f t="shared" si="149"/>
        <v>1</v>
      </c>
      <c r="T418" t="str">
        <f t="shared" ca="1" si="150"/>
        <v/>
      </c>
      <c r="U418" t="str">
        <f t="shared" si="151"/>
        <v/>
      </c>
      <c r="V418" t="str">
        <f t="shared" si="152"/>
        <v/>
      </c>
      <c r="W41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8" t="str">
        <f t="shared" ca="1" si="146"/>
        <v>{"num":14,"diff":27,"tp1":"it","vl1":"Equip000001","cn1":1,"key":279}</v>
      </c>
      <c r="Y418">
        <f t="shared" ca="1" si="154"/>
        <v>69</v>
      </c>
      <c r="Z418">
        <f t="shared" ca="1" si="155"/>
        <v>1836</v>
      </c>
      <c r="AA418">
        <f t="shared" ca="1" si="156"/>
        <v>1</v>
      </c>
      <c r="AB41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</v>
      </c>
      <c r="AC418">
        <f t="shared" ca="1" si="158"/>
        <v>0</v>
      </c>
    </row>
    <row r="419" spans="1:29">
      <c r="A419">
        <f t="shared" si="164"/>
        <v>14</v>
      </c>
      <c r="B419" t="str">
        <f>VLOOKUP(A419,BossBattleTable!$A:$C,MATCH(BossBattleTable!$C$1,BossBattleTable!$A$1:$C$1,0),0)</f>
        <v>ChaDragon</v>
      </c>
      <c r="C419">
        <f t="shared" ca="1" si="144"/>
        <v>28</v>
      </c>
      <c r="D419">
        <f t="shared" si="162"/>
        <v>14</v>
      </c>
      <c r="E419">
        <f t="shared" ca="1" si="163"/>
        <v>28</v>
      </c>
      <c r="F419" t="str">
        <f t="shared" ca="1" si="159"/>
        <v>cu</v>
      </c>
      <c r="G419" t="s">
        <v>402</v>
      </c>
      <c r="H419" t="s">
        <v>108</v>
      </c>
      <c r="I419">
        <v>5</v>
      </c>
      <c r="J419" t="str">
        <f t="shared" si="160"/>
        <v/>
      </c>
      <c r="K419" t="str">
        <f t="shared" ca="1" si="161"/>
        <v/>
      </c>
      <c r="O419">
        <v>312</v>
      </c>
      <c r="P419">
        <f t="shared" si="145"/>
        <v>312</v>
      </c>
      <c r="Q419" t="str">
        <f t="shared" ca="1" si="147"/>
        <v>cu</v>
      </c>
      <c r="R419" t="str">
        <f t="shared" si="148"/>
        <v>DI</v>
      </c>
      <c r="S419">
        <f t="shared" si="149"/>
        <v>5</v>
      </c>
      <c r="T419" t="str">
        <f t="shared" ca="1" si="150"/>
        <v/>
      </c>
      <c r="U419" t="str">
        <f t="shared" si="151"/>
        <v/>
      </c>
      <c r="V419" t="str">
        <f t="shared" si="152"/>
        <v/>
      </c>
      <c r="W41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9" t="str">
        <f t="shared" ca="1" si="146"/>
        <v>{"num":14,"diff":28,"tp1":"cu","vl1":"DI","cn1":5,"key":312}</v>
      </c>
      <c r="Y419">
        <f t="shared" ca="1" si="154"/>
        <v>60</v>
      </c>
      <c r="Z419">
        <f t="shared" ca="1" si="155"/>
        <v>1897</v>
      </c>
      <c r="AA419">
        <f t="shared" ca="1" si="156"/>
        <v>1</v>
      </c>
      <c r="AB41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</v>
      </c>
      <c r="AC419">
        <f t="shared" ca="1" si="158"/>
        <v>0</v>
      </c>
    </row>
    <row r="420" spans="1:29">
      <c r="A420">
        <f t="shared" si="164"/>
        <v>14</v>
      </c>
      <c r="B420" t="str">
        <f>VLOOKUP(A420,BossBattleTable!$A:$C,MATCH(BossBattleTable!$C$1,BossBattleTable!$A$1:$C$1,0),0)</f>
        <v>ChaDragon</v>
      </c>
      <c r="C420">
        <f t="shared" ca="1" si="144"/>
        <v>29</v>
      </c>
      <c r="D420">
        <f t="shared" si="162"/>
        <v>14</v>
      </c>
      <c r="E420">
        <f t="shared" ca="1" si="163"/>
        <v>29</v>
      </c>
      <c r="F420" t="str">
        <f t="shared" ca="1" si="159"/>
        <v>it</v>
      </c>
      <c r="G420" t="s">
        <v>412</v>
      </c>
      <c r="H420" t="s">
        <v>416</v>
      </c>
      <c r="I420">
        <v>1</v>
      </c>
      <c r="J420" t="str">
        <f t="shared" si="160"/>
        <v/>
      </c>
      <c r="K420" t="str">
        <f t="shared" ca="1" si="161"/>
        <v>it</v>
      </c>
      <c r="L420" t="s">
        <v>412</v>
      </c>
      <c r="M420" t="s">
        <v>417</v>
      </c>
      <c r="N420">
        <v>1</v>
      </c>
      <c r="O420">
        <v>518</v>
      </c>
      <c r="P420">
        <f t="shared" si="145"/>
        <v>518</v>
      </c>
      <c r="Q420" t="str">
        <f t="shared" ca="1" si="147"/>
        <v>it</v>
      </c>
      <c r="R420" t="str">
        <f t="shared" si="148"/>
        <v>Equip001001</v>
      </c>
      <c r="S420">
        <f t="shared" si="149"/>
        <v>1</v>
      </c>
      <c r="T420" t="str">
        <f t="shared" ca="1" si="150"/>
        <v>it</v>
      </c>
      <c r="U420" t="str">
        <f t="shared" si="151"/>
        <v>Equip002001</v>
      </c>
      <c r="V420">
        <f t="shared" si="152"/>
        <v>1</v>
      </c>
      <c r="W42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0" t="str">
        <f t="shared" ca="1" si="146"/>
        <v>{"num":14,"diff":29,"tp1":"it","vl1":"Equip001001","cn1":1,"tp2":"it","vl2":"Equip002001","cn2":1,"key":518}</v>
      </c>
      <c r="Y420">
        <f t="shared" ca="1" si="154"/>
        <v>108</v>
      </c>
      <c r="Z420">
        <f t="shared" ca="1" si="155"/>
        <v>2006</v>
      </c>
      <c r="AA420">
        <f t="shared" ca="1" si="156"/>
        <v>1</v>
      </c>
      <c r="AB42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</v>
      </c>
      <c r="AC420">
        <f t="shared" ca="1" si="158"/>
        <v>0</v>
      </c>
    </row>
    <row r="421" spans="1:29">
      <c r="A421">
        <f t="shared" si="164"/>
        <v>14</v>
      </c>
      <c r="B421" t="str">
        <f>VLOOKUP(A421,BossBattleTable!$A:$C,MATCH(BossBattleTable!$C$1,BossBattleTable!$A$1:$C$1,0),0)</f>
        <v>ChaDragon</v>
      </c>
      <c r="C421">
        <f t="shared" ca="1" si="144"/>
        <v>30</v>
      </c>
      <c r="D421">
        <f t="shared" si="162"/>
        <v>14</v>
      </c>
      <c r="E421">
        <f t="shared" ca="1" si="163"/>
        <v>30</v>
      </c>
      <c r="F421" t="str">
        <f t="shared" ca="1" si="159"/>
        <v>cu</v>
      </c>
      <c r="G421" t="s">
        <v>402</v>
      </c>
      <c r="H421" t="s">
        <v>191</v>
      </c>
      <c r="I421">
        <v>30</v>
      </c>
      <c r="J421" t="str">
        <f t="shared" si="160"/>
        <v>에너지너무많음</v>
      </c>
      <c r="K421" t="str">
        <f t="shared" ca="1" si="161"/>
        <v>cu</v>
      </c>
      <c r="L421" t="s">
        <v>402</v>
      </c>
      <c r="M421" t="s">
        <v>375</v>
      </c>
      <c r="N421">
        <v>5000</v>
      </c>
      <c r="O421">
        <v>139</v>
      </c>
      <c r="P421">
        <f t="shared" si="145"/>
        <v>139</v>
      </c>
      <c r="Q421" t="str">
        <f t="shared" ca="1" si="147"/>
        <v>cu</v>
      </c>
      <c r="R421" t="str">
        <f t="shared" si="148"/>
        <v>EN</v>
      </c>
      <c r="S421">
        <f t="shared" si="149"/>
        <v>30</v>
      </c>
      <c r="T421" t="str">
        <f t="shared" ca="1" si="150"/>
        <v>cu</v>
      </c>
      <c r="U421" t="str">
        <f t="shared" si="151"/>
        <v>GO</v>
      </c>
      <c r="V421">
        <f t="shared" si="152"/>
        <v>5000</v>
      </c>
      <c r="W42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1" t="str">
        <f t="shared" ca="1" si="146"/>
        <v>{"num":14,"diff":30,"tp1":"cu","vl1":"EN","cn1":30,"tp2":"cu","vl2":"GO","cn2":5000,"key":139}</v>
      </c>
      <c r="Y421">
        <f t="shared" ca="1" si="154"/>
        <v>94</v>
      </c>
      <c r="Z421">
        <f t="shared" ca="1" si="155"/>
        <v>2101</v>
      </c>
      <c r="AA421">
        <f t="shared" ca="1" si="156"/>
        <v>1</v>
      </c>
      <c r="AB42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</v>
      </c>
      <c r="AC421">
        <f t="shared" ca="1" si="158"/>
        <v>0</v>
      </c>
    </row>
    <row r="422" spans="1:29">
      <c r="A422">
        <f t="shared" si="164"/>
        <v>15</v>
      </c>
      <c r="B422" t="str">
        <f>VLOOKUP(A422,BossBattleTable!$A:$C,MATCH(BossBattleTable!$C$1,BossBattleTable!$A$1:$C$1,0),0)</f>
        <v>LowPolyMagmadar</v>
      </c>
      <c r="C422">
        <f t="shared" ca="1" si="144"/>
        <v>1</v>
      </c>
      <c r="D422">
        <f t="shared" si="162"/>
        <v>15</v>
      </c>
      <c r="E422">
        <f t="shared" ca="1" si="163"/>
        <v>1</v>
      </c>
      <c r="F422" t="str">
        <f t="shared" ca="1" si="159"/>
        <v>it</v>
      </c>
      <c r="G422" t="s">
        <v>412</v>
      </c>
      <c r="H422" t="s">
        <v>415</v>
      </c>
      <c r="I422">
        <v>1</v>
      </c>
      <c r="J422" t="str">
        <f t="shared" si="160"/>
        <v/>
      </c>
      <c r="K422" t="str">
        <f t="shared" ca="1" si="161"/>
        <v/>
      </c>
      <c r="O422">
        <v>957</v>
      </c>
      <c r="P422">
        <f t="shared" si="145"/>
        <v>957</v>
      </c>
      <c r="Q422" t="str">
        <f t="shared" ca="1" si="147"/>
        <v>it</v>
      </c>
      <c r="R422" t="str">
        <f t="shared" si="148"/>
        <v>Equip000001</v>
      </c>
      <c r="S422">
        <f t="shared" si="149"/>
        <v>1</v>
      </c>
      <c r="T422" t="str">
        <f t="shared" ca="1" si="150"/>
        <v/>
      </c>
      <c r="U422" t="str">
        <f t="shared" si="151"/>
        <v/>
      </c>
      <c r="V422" t="str">
        <f t="shared" si="152"/>
        <v/>
      </c>
      <c r="W42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2" t="str">
        <f t="shared" ca="1" si="146"/>
        <v>{"num":15,"diff":1,"tp1":"it","vl1":"Equip000001","cn1":1,"key":957}</v>
      </c>
      <c r="Y422">
        <f t="shared" ca="1" si="154"/>
        <v>68</v>
      </c>
      <c r="Z422">
        <f t="shared" ca="1" si="155"/>
        <v>2170</v>
      </c>
      <c r="AA422">
        <f t="shared" ca="1" si="156"/>
        <v>1</v>
      </c>
      <c r="AB42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</v>
      </c>
      <c r="AC422">
        <f t="shared" ca="1" si="158"/>
        <v>0</v>
      </c>
    </row>
    <row r="423" spans="1:29">
      <c r="A423">
        <f t="shared" si="164"/>
        <v>15</v>
      </c>
      <c r="B423" t="str">
        <f>VLOOKUP(A423,BossBattleTable!$A:$C,MATCH(BossBattleTable!$C$1,BossBattleTable!$A$1:$C$1,0),0)</f>
        <v>LowPolyMagmadar</v>
      </c>
      <c r="C423">
        <f t="shared" ca="1" si="144"/>
        <v>2</v>
      </c>
      <c r="D423">
        <f t="shared" si="162"/>
        <v>15</v>
      </c>
      <c r="E423">
        <f t="shared" ca="1" si="163"/>
        <v>2</v>
      </c>
      <c r="F423" t="str">
        <f t="shared" ca="1" si="159"/>
        <v>cu</v>
      </c>
      <c r="G423" t="s">
        <v>402</v>
      </c>
      <c r="H423" t="s">
        <v>108</v>
      </c>
      <c r="I423">
        <v>5</v>
      </c>
      <c r="J423" t="str">
        <f t="shared" si="160"/>
        <v/>
      </c>
      <c r="K423" t="str">
        <f t="shared" ca="1" si="161"/>
        <v/>
      </c>
      <c r="O423">
        <v>541</v>
      </c>
      <c r="P423">
        <f t="shared" si="145"/>
        <v>541</v>
      </c>
      <c r="Q423" t="str">
        <f t="shared" ca="1" si="147"/>
        <v>cu</v>
      </c>
      <c r="R423" t="str">
        <f t="shared" si="148"/>
        <v>DI</v>
      </c>
      <c r="S423">
        <f t="shared" si="149"/>
        <v>5</v>
      </c>
      <c r="T423" t="str">
        <f t="shared" ca="1" si="150"/>
        <v/>
      </c>
      <c r="U423" t="str">
        <f t="shared" si="151"/>
        <v/>
      </c>
      <c r="V423" t="str">
        <f t="shared" si="152"/>
        <v/>
      </c>
      <c r="W42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3" t="str">
        <f t="shared" ca="1" si="146"/>
        <v>{"num":15,"diff":2,"tp1":"cu","vl1":"DI","cn1":5,"key":541}</v>
      </c>
      <c r="Y423">
        <f t="shared" ca="1" si="154"/>
        <v>59</v>
      </c>
      <c r="Z423">
        <f t="shared" ca="1" si="155"/>
        <v>2230</v>
      </c>
      <c r="AA423">
        <f t="shared" ca="1" si="156"/>
        <v>1</v>
      </c>
      <c r="AB42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</v>
      </c>
      <c r="AC423">
        <f t="shared" ca="1" si="158"/>
        <v>0</v>
      </c>
    </row>
    <row r="424" spans="1:29">
      <c r="A424">
        <f t="shared" si="164"/>
        <v>15</v>
      </c>
      <c r="B424" t="str">
        <f>VLOOKUP(A424,BossBattleTable!$A:$C,MATCH(BossBattleTable!$C$1,BossBattleTable!$A$1:$C$1,0),0)</f>
        <v>LowPolyMagmadar</v>
      </c>
      <c r="C424">
        <f t="shared" ca="1" si="144"/>
        <v>3</v>
      </c>
      <c r="D424">
        <f t="shared" si="162"/>
        <v>15</v>
      </c>
      <c r="E424">
        <f t="shared" ca="1" si="163"/>
        <v>3</v>
      </c>
      <c r="F424" t="str">
        <f t="shared" ca="1" si="159"/>
        <v>it</v>
      </c>
      <c r="G424" t="s">
        <v>412</v>
      </c>
      <c r="H424" t="s">
        <v>416</v>
      </c>
      <c r="I424">
        <v>1</v>
      </c>
      <c r="J424" t="str">
        <f t="shared" si="160"/>
        <v/>
      </c>
      <c r="K424" t="str">
        <f t="shared" ca="1" si="161"/>
        <v>it</v>
      </c>
      <c r="L424" t="s">
        <v>412</v>
      </c>
      <c r="M424" t="s">
        <v>417</v>
      </c>
      <c r="N424">
        <v>1</v>
      </c>
      <c r="O424">
        <v>975</v>
      </c>
      <c r="P424">
        <f t="shared" si="145"/>
        <v>975</v>
      </c>
      <c r="Q424" t="str">
        <f t="shared" ca="1" si="147"/>
        <v>it</v>
      </c>
      <c r="R424" t="str">
        <f t="shared" si="148"/>
        <v>Equip001001</v>
      </c>
      <c r="S424">
        <f t="shared" si="149"/>
        <v>1</v>
      </c>
      <c r="T424" t="str">
        <f t="shared" ca="1" si="150"/>
        <v>it</v>
      </c>
      <c r="U424" t="str">
        <f t="shared" si="151"/>
        <v>Equip002001</v>
      </c>
      <c r="V424">
        <f t="shared" si="152"/>
        <v>1</v>
      </c>
      <c r="W42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4" t="str">
        <f t="shared" ca="1" si="146"/>
        <v>{"num":15,"diff":3,"tp1":"it","vl1":"Equip001001","cn1":1,"tp2":"it","vl2":"Equip002001","cn2":1,"key":975}</v>
      </c>
      <c r="Y424">
        <f t="shared" ca="1" si="154"/>
        <v>107</v>
      </c>
      <c r="Z424">
        <f t="shared" ca="1" si="155"/>
        <v>2338</v>
      </c>
      <c r="AA424">
        <f t="shared" ca="1" si="156"/>
        <v>1</v>
      </c>
      <c r="AB42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</v>
      </c>
      <c r="AC424">
        <f t="shared" ca="1" si="158"/>
        <v>0</v>
      </c>
    </row>
    <row r="425" spans="1:29">
      <c r="A425">
        <f t="shared" si="164"/>
        <v>15</v>
      </c>
      <c r="B425" t="str">
        <f>VLOOKUP(A425,BossBattleTable!$A:$C,MATCH(BossBattleTable!$C$1,BossBattleTable!$A$1:$C$1,0),0)</f>
        <v>LowPolyMagmadar</v>
      </c>
      <c r="C425">
        <f t="shared" ca="1" si="144"/>
        <v>4</v>
      </c>
      <c r="D425">
        <f t="shared" si="162"/>
        <v>15</v>
      </c>
      <c r="E425">
        <f t="shared" ca="1" si="163"/>
        <v>4</v>
      </c>
      <c r="F425" t="str">
        <f t="shared" ca="1" si="159"/>
        <v>cu</v>
      </c>
      <c r="G425" t="s">
        <v>402</v>
      </c>
      <c r="H425" t="s">
        <v>191</v>
      </c>
      <c r="I425">
        <v>30</v>
      </c>
      <c r="J425" t="str">
        <f t="shared" si="160"/>
        <v>에너지너무많음</v>
      </c>
      <c r="K425" t="str">
        <f t="shared" ca="1" si="161"/>
        <v>cu</v>
      </c>
      <c r="L425" t="s">
        <v>402</v>
      </c>
      <c r="M425" t="s">
        <v>375</v>
      </c>
      <c r="N425">
        <v>5000</v>
      </c>
      <c r="O425">
        <v>824</v>
      </c>
      <c r="P425">
        <f t="shared" si="145"/>
        <v>824</v>
      </c>
      <c r="Q425" t="str">
        <f t="shared" ca="1" si="147"/>
        <v>cu</v>
      </c>
      <c r="R425" t="str">
        <f t="shared" si="148"/>
        <v>EN</v>
      </c>
      <c r="S425">
        <f t="shared" si="149"/>
        <v>30</v>
      </c>
      <c r="T425" t="str">
        <f t="shared" ca="1" si="150"/>
        <v>cu</v>
      </c>
      <c r="U425" t="str">
        <f t="shared" si="151"/>
        <v>GO</v>
      </c>
      <c r="V425">
        <f t="shared" si="152"/>
        <v>5000</v>
      </c>
      <c r="W42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5" t="str">
        <f t="shared" ca="1" si="146"/>
        <v>{"num":15,"diff":4,"tp1":"cu","vl1":"EN","cn1":30,"tp2":"cu","vl2":"GO","cn2":5000,"key":824}</v>
      </c>
      <c r="Y425">
        <f t="shared" ca="1" si="154"/>
        <v>93</v>
      </c>
      <c r="Z425">
        <f t="shared" ca="1" si="155"/>
        <v>2432</v>
      </c>
      <c r="AA425">
        <f t="shared" ca="1" si="156"/>
        <v>1</v>
      </c>
      <c r="AB42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</v>
      </c>
      <c r="AC425">
        <f t="shared" ca="1" si="158"/>
        <v>0</v>
      </c>
    </row>
    <row r="426" spans="1:29">
      <c r="A426">
        <f t="shared" si="164"/>
        <v>15</v>
      </c>
      <c r="B426" t="str">
        <f>VLOOKUP(A426,BossBattleTable!$A:$C,MATCH(BossBattleTable!$C$1,BossBattleTable!$A$1:$C$1,0),0)</f>
        <v>LowPolyMagmadar</v>
      </c>
      <c r="C426">
        <f t="shared" ca="1" si="144"/>
        <v>5</v>
      </c>
      <c r="D426">
        <f t="shared" si="162"/>
        <v>15</v>
      </c>
      <c r="E426">
        <f t="shared" ca="1" si="163"/>
        <v>5</v>
      </c>
      <c r="F426" t="str">
        <f t="shared" ca="1" si="159"/>
        <v>it</v>
      </c>
      <c r="G426" t="s">
        <v>412</v>
      </c>
      <c r="H426" t="s">
        <v>415</v>
      </c>
      <c r="I426">
        <v>1</v>
      </c>
      <c r="J426" t="str">
        <f t="shared" si="160"/>
        <v/>
      </c>
      <c r="K426" t="str">
        <f t="shared" ca="1" si="161"/>
        <v/>
      </c>
      <c r="O426">
        <v>166</v>
      </c>
      <c r="P426">
        <f t="shared" si="145"/>
        <v>166</v>
      </c>
      <c r="Q426" t="str">
        <f t="shared" ca="1" si="147"/>
        <v>it</v>
      </c>
      <c r="R426" t="str">
        <f t="shared" si="148"/>
        <v>Equip000001</v>
      </c>
      <c r="S426">
        <f t="shared" si="149"/>
        <v>1</v>
      </c>
      <c r="T426" t="str">
        <f t="shared" ca="1" si="150"/>
        <v/>
      </c>
      <c r="U426" t="str">
        <f t="shared" si="151"/>
        <v/>
      </c>
      <c r="V426" t="str">
        <f t="shared" si="152"/>
        <v/>
      </c>
      <c r="W42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6" t="str">
        <f t="shared" ca="1" si="146"/>
        <v>{"num":15,"diff":5,"tp1":"it","vl1":"Equip000001","cn1":1,"key":166}</v>
      </c>
      <c r="Y426">
        <f t="shared" ca="1" si="154"/>
        <v>68</v>
      </c>
      <c r="Z426">
        <f t="shared" ca="1" si="155"/>
        <v>2501</v>
      </c>
      <c r="AA426">
        <f t="shared" ca="1" si="156"/>
        <v>1</v>
      </c>
      <c r="AB42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</v>
      </c>
      <c r="AC426">
        <f t="shared" ca="1" si="158"/>
        <v>0</v>
      </c>
    </row>
    <row r="427" spans="1:29">
      <c r="A427">
        <f t="shared" si="164"/>
        <v>15</v>
      </c>
      <c r="B427" t="str">
        <f>VLOOKUP(A427,BossBattleTable!$A:$C,MATCH(BossBattleTable!$C$1,BossBattleTable!$A$1:$C$1,0),0)</f>
        <v>LowPolyMagmadar</v>
      </c>
      <c r="C427">
        <f t="shared" ca="1" si="144"/>
        <v>6</v>
      </c>
      <c r="D427">
        <f t="shared" si="162"/>
        <v>15</v>
      </c>
      <c r="E427">
        <f t="shared" ca="1" si="163"/>
        <v>6</v>
      </c>
      <c r="F427" t="str">
        <f t="shared" ca="1" si="159"/>
        <v>cu</v>
      </c>
      <c r="G427" t="s">
        <v>402</v>
      </c>
      <c r="H427" t="s">
        <v>108</v>
      </c>
      <c r="I427">
        <v>5</v>
      </c>
      <c r="J427" t="str">
        <f t="shared" si="160"/>
        <v/>
      </c>
      <c r="K427" t="str">
        <f t="shared" ca="1" si="161"/>
        <v/>
      </c>
      <c r="O427">
        <v>220</v>
      </c>
      <c r="P427">
        <f t="shared" si="145"/>
        <v>220</v>
      </c>
      <c r="Q427" t="str">
        <f t="shared" ca="1" si="147"/>
        <v>cu</v>
      </c>
      <c r="R427" t="str">
        <f t="shared" si="148"/>
        <v>DI</v>
      </c>
      <c r="S427">
        <f t="shared" si="149"/>
        <v>5</v>
      </c>
      <c r="T427" t="str">
        <f t="shared" ca="1" si="150"/>
        <v/>
      </c>
      <c r="U427" t="str">
        <f t="shared" si="151"/>
        <v/>
      </c>
      <c r="V427" t="str">
        <f t="shared" si="152"/>
        <v/>
      </c>
      <c r="W42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7" t="str">
        <f t="shared" ca="1" si="146"/>
        <v>{"num":15,"diff":6,"tp1":"cu","vl1":"DI","cn1":5,"key":220}</v>
      </c>
      <c r="Y427">
        <f t="shared" ca="1" si="154"/>
        <v>59</v>
      </c>
      <c r="Z427">
        <f t="shared" ca="1" si="155"/>
        <v>2561</v>
      </c>
      <c r="AA427">
        <f t="shared" ca="1" si="156"/>
        <v>1</v>
      </c>
      <c r="AB42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</v>
      </c>
      <c r="AC427">
        <f t="shared" ca="1" si="158"/>
        <v>0</v>
      </c>
    </row>
    <row r="428" spans="1:29">
      <c r="A428">
        <f t="shared" si="164"/>
        <v>15</v>
      </c>
      <c r="B428" t="str">
        <f>VLOOKUP(A428,BossBattleTable!$A:$C,MATCH(BossBattleTable!$C$1,BossBattleTable!$A$1:$C$1,0),0)</f>
        <v>LowPolyMagmadar</v>
      </c>
      <c r="C428">
        <f t="shared" ca="1" si="144"/>
        <v>7</v>
      </c>
      <c r="D428">
        <f t="shared" si="162"/>
        <v>15</v>
      </c>
      <c r="E428">
        <f t="shared" ca="1" si="163"/>
        <v>7</v>
      </c>
      <c r="F428" t="str">
        <f t="shared" ca="1" si="159"/>
        <v>it</v>
      </c>
      <c r="G428" t="s">
        <v>412</v>
      </c>
      <c r="H428" t="s">
        <v>416</v>
      </c>
      <c r="I428">
        <v>1</v>
      </c>
      <c r="J428" t="str">
        <f t="shared" si="160"/>
        <v/>
      </c>
      <c r="K428" t="str">
        <f t="shared" ca="1" si="161"/>
        <v>it</v>
      </c>
      <c r="L428" t="s">
        <v>412</v>
      </c>
      <c r="M428" t="s">
        <v>417</v>
      </c>
      <c r="N428">
        <v>1</v>
      </c>
      <c r="O428">
        <v>146</v>
      </c>
      <c r="P428">
        <f t="shared" si="145"/>
        <v>146</v>
      </c>
      <c r="Q428" t="str">
        <f t="shared" ca="1" si="147"/>
        <v>it</v>
      </c>
      <c r="R428" t="str">
        <f t="shared" si="148"/>
        <v>Equip001001</v>
      </c>
      <c r="S428">
        <f t="shared" si="149"/>
        <v>1</v>
      </c>
      <c r="T428" t="str">
        <f t="shared" ca="1" si="150"/>
        <v>it</v>
      </c>
      <c r="U428" t="str">
        <f t="shared" si="151"/>
        <v>Equip002001</v>
      </c>
      <c r="V428">
        <f t="shared" si="152"/>
        <v>1</v>
      </c>
      <c r="W42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8" t="str">
        <f t="shared" ca="1" si="146"/>
        <v>{"num":15,"diff":7,"tp1":"it","vl1":"Equip001001","cn1":1,"tp2":"it","vl2":"Equip002001","cn2":1,"key":146}</v>
      </c>
      <c r="Y428">
        <f t="shared" ca="1" si="154"/>
        <v>107</v>
      </c>
      <c r="Z428">
        <f t="shared" ca="1" si="155"/>
        <v>2669</v>
      </c>
      <c r="AA428">
        <f t="shared" ca="1" si="156"/>
        <v>1</v>
      </c>
      <c r="AB42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</v>
      </c>
      <c r="AC428">
        <f t="shared" ca="1" si="158"/>
        <v>0</v>
      </c>
    </row>
    <row r="429" spans="1:29">
      <c r="A429">
        <f t="shared" si="164"/>
        <v>15</v>
      </c>
      <c r="B429" t="str">
        <f>VLOOKUP(A429,BossBattleTable!$A:$C,MATCH(BossBattleTable!$C$1,BossBattleTable!$A$1:$C$1,0),0)</f>
        <v>LowPolyMagmadar</v>
      </c>
      <c r="C429">
        <f t="shared" ca="1" si="144"/>
        <v>8</v>
      </c>
      <c r="D429">
        <f t="shared" si="162"/>
        <v>15</v>
      </c>
      <c r="E429">
        <f t="shared" ca="1" si="163"/>
        <v>8</v>
      </c>
      <c r="F429" t="str">
        <f t="shared" ca="1" si="159"/>
        <v>cu</v>
      </c>
      <c r="G429" t="s">
        <v>402</v>
      </c>
      <c r="H429" t="s">
        <v>191</v>
      </c>
      <c r="I429">
        <v>30</v>
      </c>
      <c r="J429" t="str">
        <f t="shared" si="160"/>
        <v>에너지너무많음</v>
      </c>
      <c r="K429" t="str">
        <f t="shared" ca="1" si="161"/>
        <v>cu</v>
      </c>
      <c r="L429" t="s">
        <v>402</v>
      </c>
      <c r="M429" t="s">
        <v>375</v>
      </c>
      <c r="N429">
        <v>5000</v>
      </c>
      <c r="O429">
        <v>684</v>
      </c>
      <c r="P429">
        <f t="shared" si="145"/>
        <v>684</v>
      </c>
      <c r="Q429" t="str">
        <f t="shared" ca="1" si="147"/>
        <v>cu</v>
      </c>
      <c r="R429" t="str">
        <f t="shared" si="148"/>
        <v>EN</v>
      </c>
      <c r="S429">
        <f t="shared" si="149"/>
        <v>30</v>
      </c>
      <c r="T429" t="str">
        <f t="shared" ca="1" si="150"/>
        <v>cu</v>
      </c>
      <c r="U429" t="str">
        <f t="shared" si="151"/>
        <v>GO</v>
      </c>
      <c r="V429">
        <f t="shared" si="152"/>
        <v>5000</v>
      </c>
      <c r="W42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9" t="str">
        <f t="shared" ca="1" si="146"/>
        <v>{"num":15,"diff":8,"tp1":"cu","vl1":"EN","cn1":30,"tp2":"cu","vl2":"GO","cn2":5000,"key":684}</v>
      </c>
      <c r="Y429">
        <f t="shared" ca="1" si="154"/>
        <v>93</v>
      </c>
      <c r="Z429">
        <f t="shared" ca="1" si="155"/>
        <v>2763</v>
      </c>
      <c r="AA429">
        <f t="shared" ca="1" si="156"/>
        <v>1</v>
      </c>
      <c r="AB42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</v>
      </c>
      <c r="AC429">
        <f t="shared" ca="1" si="158"/>
        <v>0</v>
      </c>
    </row>
    <row r="430" spans="1:29">
      <c r="A430">
        <f t="shared" si="164"/>
        <v>15</v>
      </c>
      <c r="B430" t="str">
        <f>VLOOKUP(A430,BossBattleTable!$A:$C,MATCH(BossBattleTable!$C$1,BossBattleTable!$A$1:$C$1,0),0)</f>
        <v>LowPolyMagmadar</v>
      </c>
      <c r="C430">
        <f t="shared" ca="1" si="144"/>
        <v>9</v>
      </c>
      <c r="D430">
        <f t="shared" si="162"/>
        <v>15</v>
      </c>
      <c r="E430">
        <f t="shared" ca="1" si="163"/>
        <v>9</v>
      </c>
      <c r="F430" t="str">
        <f t="shared" ca="1" si="159"/>
        <v>it</v>
      </c>
      <c r="G430" t="s">
        <v>412</v>
      </c>
      <c r="H430" t="s">
        <v>415</v>
      </c>
      <c r="I430">
        <v>1</v>
      </c>
      <c r="J430" t="str">
        <f t="shared" si="160"/>
        <v/>
      </c>
      <c r="K430" t="str">
        <f t="shared" ca="1" si="161"/>
        <v/>
      </c>
      <c r="O430">
        <v>452</v>
      </c>
      <c r="P430">
        <f t="shared" si="145"/>
        <v>452</v>
      </c>
      <c r="Q430" t="str">
        <f t="shared" ca="1" si="147"/>
        <v>it</v>
      </c>
      <c r="R430" t="str">
        <f t="shared" si="148"/>
        <v>Equip000001</v>
      </c>
      <c r="S430">
        <f t="shared" si="149"/>
        <v>1</v>
      </c>
      <c r="T430" t="str">
        <f t="shared" ca="1" si="150"/>
        <v/>
      </c>
      <c r="U430" t="str">
        <f t="shared" si="151"/>
        <v/>
      </c>
      <c r="V430" t="str">
        <f t="shared" si="152"/>
        <v/>
      </c>
      <c r="W43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0" t="str">
        <f t="shared" ca="1" si="146"/>
        <v>{"num":15,"diff":9,"tp1":"it","vl1":"Equip000001","cn1":1,"key":452}</v>
      </c>
      <c r="Y430">
        <f t="shared" ca="1" si="154"/>
        <v>68</v>
      </c>
      <c r="Z430">
        <f t="shared" ca="1" si="155"/>
        <v>2832</v>
      </c>
      <c r="AA430">
        <f t="shared" ca="1" si="156"/>
        <v>1</v>
      </c>
      <c r="AB43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</v>
      </c>
      <c r="AC430">
        <f t="shared" ca="1" si="158"/>
        <v>0</v>
      </c>
    </row>
    <row r="431" spans="1:29">
      <c r="A431">
        <f t="shared" si="164"/>
        <v>15</v>
      </c>
      <c r="B431" t="str">
        <f>VLOOKUP(A431,BossBattleTable!$A:$C,MATCH(BossBattleTable!$C$1,BossBattleTable!$A$1:$C$1,0),0)</f>
        <v>LowPolyMagmadar</v>
      </c>
      <c r="C431">
        <f t="shared" ca="1" si="144"/>
        <v>10</v>
      </c>
      <c r="D431">
        <f t="shared" si="162"/>
        <v>15</v>
      </c>
      <c r="E431">
        <f t="shared" ca="1" si="163"/>
        <v>10</v>
      </c>
      <c r="F431" t="str">
        <f t="shared" ca="1" si="159"/>
        <v>cu</v>
      </c>
      <c r="G431" t="s">
        <v>402</v>
      </c>
      <c r="H431" t="s">
        <v>108</v>
      </c>
      <c r="I431">
        <v>5</v>
      </c>
      <c r="J431" t="str">
        <f t="shared" si="160"/>
        <v/>
      </c>
      <c r="K431" t="str">
        <f t="shared" ca="1" si="161"/>
        <v/>
      </c>
      <c r="O431">
        <v>726</v>
      </c>
      <c r="P431">
        <f t="shared" si="145"/>
        <v>726</v>
      </c>
      <c r="Q431" t="str">
        <f t="shared" ca="1" si="147"/>
        <v>cu</v>
      </c>
      <c r="R431" t="str">
        <f t="shared" si="148"/>
        <v>DI</v>
      </c>
      <c r="S431">
        <f t="shared" si="149"/>
        <v>5</v>
      </c>
      <c r="T431" t="str">
        <f t="shared" ca="1" si="150"/>
        <v/>
      </c>
      <c r="U431" t="str">
        <f t="shared" si="151"/>
        <v/>
      </c>
      <c r="V431" t="str">
        <f t="shared" si="152"/>
        <v/>
      </c>
      <c r="W43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1" t="str">
        <f t="shared" ca="1" si="146"/>
        <v>{"num":15,"diff":10,"tp1":"cu","vl1":"DI","cn1":5,"key":726}</v>
      </c>
      <c r="Y431">
        <f t="shared" ca="1" si="154"/>
        <v>60</v>
      </c>
      <c r="Z431">
        <f t="shared" ca="1" si="155"/>
        <v>2893</v>
      </c>
      <c r="AA431">
        <f t="shared" ca="1" si="156"/>
        <v>1</v>
      </c>
      <c r="AB43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</v>
      </c>
      <c r="AC431">
        <f t="shared" ca="1" si="158"/>
        <v>0</v>
      </c>
    </row>
    <row r="432" spans="1:29">
      <c r="A432">
        <f t="shared" si="164"/>
        <v>15</v>
      </c>
      <c r="B432" t="str">
        <f>VLOOKUP(A432,BossBattleTable!$A:$C,MATCH(BossBattleTable!$C$1,BossBattleTable!$A$1:$C$1,0),0)</f>
        <v>LowPolyMagmadar</v>
      </c>
      <c r="C432">
        <f t="shared" ca="1" si="144"/>
        <v>11</v>
      </c>
      <c r="D432">
        <f t="shared" si="162"/>
        <v>15</v>
      </c>
      <c r="E432">
        <f t="shared" ca="1" si="163"/>
        <v>11</v>
      </c>
      <c r="F432" t="str">
        <f t="shared" ca="1" si="159"/>
        <v>it</v>
      </c>
      <c r="G432" t="s">
        <v>412</v>
      </c>
      <c r="H432" t="s">
        <v>416</v>
      </c>
      <c r="I432">
        <v>1</v>
      </c>
      <c r="J432" t="str">
        <f t="shared" si="160"/>
        <v/>
      </c>
      <c r="K432" t="str">
        <f t="shared" ca="1" si="161"/>
        <v>it</v>
      </c>
      <c r="L432" t="s">
        <v>412</v>
      </c>
      <c r="M432" t="s">
        <v>417</v>
      </c>
      <c r="N432">
        <v>1</v>
      </c>
      <c r="O432">
        <v>195</v>
      </c>
      <c r="P432">
        <f t="shared" si="145"/>
        <v>195</v>
      </c>
      <c r="Q432" t="str">
        <f t="shared" ca="1" si="147"/>
        <v>it</v>
      </c>
      <c r="R432" t="str">
        <f t="shared" si="148"/>
        <v>Equip001001</v>
      </c>
      <c r="S432">
        <f t="shared" si="149"/>
        <v>1</v>
      </c>
      <c r="T432" t="str">
        <f t="shared" ca="1" si="150"/>
        <v>it</v>
      </c>
      <c r="U432" t="str">
        <f t="shared" si="151"/>
        <v>Equip002001</v>
      </c>
      <c r="V432">
        <f t="shared" si="152"/>
        <v>1</v>
      </c>
      <c r="W43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2" t="str">
        <f t="shared" ca="1" si="146"/>
        <v>{"num":15,"diff":11,"tp1":"it","vl1":"Equip001001","cn1":1,"tp2":"it","vl2":"Equip002001","cn2":1,"key":195}</v>
      </c>
      <c r="Y432">
        <f t="shared" ca="1" si="154"/>
        <v>108</v>
      </c>
      <c r="Z432">
        <f t="shared" ca="1" si="155"/>
        <v>3002</v>
      </c>
      <c r="AA432">
        <f t="shared" ca="1" si="156"/>
        <v>1</v>
      </c>
      <c r="AB43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</v>
      </c>
      <c r="AC432">
        <f t="shared" ca="1" si="158"/>
        <v>0</v>
      </c>
    </row>
    <row r="433" spans="1:29">
      <c r="A433">
        <f t="shared" si="164"/>
        <v>15</v>
      </c>
      <c r="B433" t="str">
        <f>VLOOKUP(A433,BossBattleTable!$A:$C,MATCH(BossBattleTable!$C$1,BossBattleTable!$A$1:$C$1,0),0)</f>
        <v>LowPolyMagmadar</v>
      </c>
      <c r="C433">
        <f t="shared" ca="1" si="144"/>
        <v>12</v>
      </c>
      <c r="D433">
        <f t="shared" si="162"/>
        <v>15</v>
      </c>
      <c r="E433">
        <f t="shared" ca="1" si="163"/>
        <v>12</v>
      </c>
      <c r="F433" t="str">
        <f t="shared" ca="1" si="159"/>
        <v>cu</v>
      </c>
      <c r="G433" t="s">
        <v>402</v>
      </c>
      <c r="H433" t="s">
        <v>191</v>
      </c>
      <c r="I433">
        <v>30</v>
      </c>
      <c r="J433" t="str">
        <f t="shared" si="160"/>
        <v>에너지너무많음</v>
      </c>
      <c r="K433" t="str">
        <f t="shared" ca="1" si="161"/>
        <v>cu</v>
      </c>
      <c r="L433" t="s">
        <v>402</v>
      </c>
      <c r="M433" t="s">
        <v>375</v>
      </c>
      <c r="N433">
        <v>5000</v>
      </c>
      <c r="O433">
        <v>524</v>
      </c>
      <c r="P433">
        <f t="shared" si="145"/>
        <v>524</v>
      </c>
      <c r="Q433" t="str">
        <f t="shared" ca="1" si="147"/>
        <v>cu</v>
      </c>
      <c r="R433" t="str">
        <f t="shared" si="148"/>
        <v>EN</v>
      </c>
      <c r="S433">
        <f t="shared" si="149"/>
        <v>30</v>
      </c>
      <c r="T433" t="str">
        <f t="shared" ca="1" si="150"/>
        <v>cu</v>
      </c>
      <c r="U433" t="str">
        <f t="shared" si="151"/>
        <v>GO</v>
      </c>
      <c r="V433">
        <f t="shared" si="152"/>
        <v>5000</v>
      </c>
      <c r="W43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3" t="str">
        <f t="shared" ca="1" si="146"/>
        <v>{"num":15,"diff":12,"tp1":"cu","vl1":"EN","cn1":30,"tp2":"cu","vl2":"GO","cn2":5000,"key":524}</v>
      </c>
      <c r="Y433">
        <f t="shared" ca="1" si="154"/>
        <v>94</v>
      </c>
      <c r="Z433">
        <f t="shared" ca="1" si="155"/>
        <v>3097</v>
      </c>
      <c r="AA433">
        <f t="shared" ca="1" si="156"/>
        <v>1</v>
      </c>
      <c r="AB43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</v>
      </c>
      <c r="AC433">
        <f t="shared" ca="1" si="158"/>
        <v>0</v>
      </c>
    </row>
    <row r="434" spans="1:29">
      <c r="A434">
        <f t="shared" si="164"/>
        <v>15</v>
      </c>
      <c r="B434" t="str">
        <f>VLOOKUP(A434,BossBattleTable!$A:$C,MATCH(BossBattleTable!$C$1,BossBattleTable!$A$1:$C$1,0),0)</f>
        <v>LowPolyMagmadar</v>
      </c>
      <c r="C434">
        <f t="shared" ca="1" si="144"/>
        <v>13</v>
      </c>
      <c r="D434">
        <f t="shared" si="162"/>
        <v>15</v>
      </c>
      <c r="E434">
        <f t="shared" ca="1" si="163"/>
        <v>13</v>
      </c>
      <c r="F434" t="str">
        <f t="shared" ca="1" si="159"/>
        <v>it</v>
      </c>
      <c r="G434" t="s">
        <v>412</v>
      </c>
      <c r="H434" t="s">
        <v>415</v>
      </c>
      <c r="I434">
        <v>1</v>
      </c>
      <c r="J434" t="str">
        <f t="shared" si="160"/>
        <v/>
      </c>
      <c r="K434" t="str">
        <f t="shared" ca="1" si="161"/>
        <v/>
      </c>
      <c r="O434">
        <v>772</v>
      </c>
      <c r="P434">
        <f t="shared" si="145"/>
        <v>772</v>
      </c>
      <c r="Q434" t="str">
        <f t="shared" ca="1" si="147"/>
        <v>it</v>
      </c>
      <c r="R434" t="str">
        <f t="shared" si="148"/>
        <v>Equip000001</v>
      </c>
      <c r="S434">
        <f t="shared" si="149"/>
        <v>1</v>
      </c>
      <c r="T434" t="str">
        <f t="shared" ca="1" si="150"/>
        <v/>
      </c>
      <c r="U434" t="str">
        <f t="shared" si="151"/>
        <v/>
      </c>
      <c r="V434" t="str">
        <f t="shared" si="152"/>
        <v/>
      </c>
      <c r="W43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4" t="str">
        <f t="shared" ca="1" si="146"/>
        <v>{"num":15,"diff":13,"tp1":"it","vl1":"Equip000001","cn1":1,"key":772}</v>
      </c>
      <c r="Y434">
        <f t="shared" ca="1" si="154"/>
        <v>69</v>
      </c>
      <c r="Z434">
        <f t="shared" ca="1" si="155"/>
        <v>3167</v>
      </c>
      <c r="AA434">
        <f t="shared" ca="1" si="156"/>
        <v>1</v>
      </c>
      <c r="AB43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</v>
      </c>
      <c r="AC434">
        <f t="shared" ca="1" si="158"/>
        <v>0</v>
      </c>
    </row>
    <row r="435" spans="1:29">
      <c r="A435">
        <f t="shared" si="164"/>
        <v>15</v>
      </c>
      <c r="B435" t="str">
        <f>VLOOKUP(A435,BossBattleTable!$A:$C,MATCH(BossBattleTable!$C$1,BossBattleTable!$A$1:$C$1,0),0)</f>
        <v>LowPolyMagmadar</v>
      </c>
      <c r="C435">
        <f t="shared" ca="1" si="144"/>
        <v>14</v>
      </c>
      <c r="D435">
        <f t="shared" si="162"/>
        <v>15</v>
      </c>
      <c r="E435">
        <f t="shared" ca="1" si="163"/>
        <v>14</v>
      </c>
      <c r="F435" t="str">
        <f t="shared" ca="1" si="159"/>
        <v>cu</v>
      </c>
      <c r="G435" t="s">
        <v>402</v>
      </c>
      <c r="H435" t="s">
        <v>108</v>
      </c>
      <c r="I435">
        <v>5</v>
      </c>
      <c r="J435" t="str">
        <f t="shared" si="160"/>
        <v/>
      </c>
      <c r="K435" t="str">
        <f t="shared" ca="1" si="161"/>
        <v/>
      </c>
      <c r="O435">
        <v>395</v>
      </c>
      <c r="P435">
        <f t="shared" si="145"/>
        <v>395</v>
      </c>
      <c r="Q435" t="str">
        <f t="shared" ca="1" si="147"/>
        <v>cu</v>
      </c>
      <c r="R435" t="str">
        <f t="shared" si="148"/>
        <v>DI</v>
      </c>
      <c r="S435">
        <f t="shared" si="149"/>
        <v>5</v>
      </c>
      <c r="T435" t="str">
        <f t="shared" ca="1" si="150"/>
        <v/>
      </c>
      <c r="U435" t="str">
        <f t="shared" si="151"/>
        <v/>
      </c>
      <c r="V435" t="str">
        <f t="shared" si="152"/>
        <v/>
      </c>
      <c r="W43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5" t="str">
        <f t="shared" ca="1" si="146"/>
        <v>{"num":15,"diff":14,"tp1":"cu","vl1":"DI","cn1":5,"key":395}</v>
      </c>
      <c r="Y435">
        <f t="shared" ca="1" si="154"/>
        <v>60</v>
      </c>
      <c r="Z435">
        <f t="shared" ca="1" si="155"/>
        <v>3228</v>
      </c>
      <c r="AA435">
        <f t="shared" ca="1" si="156"/>
        <v>1</v>
      </c>
      <c r="AB43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</v>
      </c>
      <c r="AC435">
        <f t="shared" ca="1" si="158"/>
        <v>0</v>
      </c>
    </row>
    <row r="436" spans="1:29">
      <c r="A436">
        <f t="shared" si="164"/>
        <v>15</v>
      </c>
      <c r="B436" t="str">
        <f>VLOOKUP(A436,BossBattleTable!$A:$C,MATCH(BossBattleTable!$C$1,BossBattleTable!$A$1:$C$1,0),0)</f>
        <v>LowPolyMagmadar</v>
      </c>
      <c r="C436">
        <f t="shared" ca="1" si="144"/>
        <v>15</v>
      </c>
      <c r="D436">
        <f t="shared" si="162"/>
        <v>15</v>
      </c>
      <c r="E436">
        <f t="shared" ca="1" si="163"/>
        <v>15</v>
      </c>
      <c r="F436" t="str">
        <f t="shared" ca="1" si="159"/>
        <v>it</v>
      </c>
      <c r="G436" t="s">
        <v>412</v>
      </c>
      <c r="H436" t="s">
        <v>416</v>
      </c>
      <c r="I436">
        <v>1</v>
      </c>
      <c r="J436" t="str">
        <f t="shared" si="160"/>
        <v/>
      </c>
      <c r="K436" t="str">
        <f t="shared" ca="1" si="161"/>
        <v>it</v>
      </c>
      <c r="L436" t="s">
        <v>412</v>
      </c>
      <c r="M436" t="s">
        <v>417</v>
      </c>
      <c r="N436">
        <v>1</v>
      </c>
      <c r="O436">
        <v>716</v>
      </c>
      <c r="P436">
        <f t="shared" si="145"/>
        <v>716</v>
      </c>
      <c r="Q436" t="str">
        <f t="shared" ca="1" si="147"/>
        <v>it</v>
      </c>
      <c r="R436" t="str">
        <f t="shared" si="148"/>
        <v>Equip001001</v>
      </c>
      <c r="S436">
        <f t="shared" si="149"/>
        <v>1</v>
      </c>
      <c r="T436" t="str">
        <f t="shared" ca="1" si="150"/>
        <v>it</v>
      </c>
      <c r="U436" t="str">
        <f t="shared" si="151"/>
        <v>Equip002001</v>
      </c>
      <c r="V436">
        <f t="shared" si="152"/>
        <v>1</v>
      </c>
      <c r="W43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6" t="str">
        <f t="shared" ca="1" si="146"/>
        <v>{"num":15,"diff":15,"tp1":"it","vl1":"Equip001001","cn1":1,"tp2":"it","vl2":"Equip002001","cn2":1,"key":716}</v>
      </c>
      <c r="Y436">
        <f t="shared" ca="1" si="154"/>
        <v>108</v>
      </c>
      <c r="Z436">
        <f t="shared" ca="1" si="155"/>
        <v>3337</v>
      </c>
      <c r="AA436">
        <f t="shared" ca="1" si="156"/>
        <v>1</v>
      </c>
      <c r="AB43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</v>
      </c>
      <c r="AC436">
        <f t="shared" ca="1" si="158"/>
        <v>0</v>
      </c>
    </row>
    <row r="437" spans="1:29">
      <c r="A437">
        <f t="shared" si="164"/>
        <v>15</v>
      </c>
      <c r="B437" t="str">
        <f>VLOOKUP(A437,BossBattleTable!$A:$C,MATCH(BossBattleTable!$C$1,BossBattleTable!$A$1:$C$1,0),0)</f>
        <v>LowPolyMagmadar</v>
      </c>
      <c r="C437">
        <f t="shared" ca="1" si="144"/>
        <v>16</v>
      </c>
      <c r="D437">
        <f t="shared" si="162"/>
        <v>15</v>
      </c>
      <c r="E437">
        <f t="shared" ca="1" si="163"/>
        <v>16</v>
      </c>
      <c r="F437" t="str">
        <f t="shared" ca="1" si="159"/>
        <v>cu</v>
      </c>
      <c r="G437" t="s">
        <v>402</v>
      </c>
      <c r="H437" t="s">
        <v>191</v>
      </c>
      <c r="I437">
        <v>30</v>
      </c>
      <c r="J437" t="str">
        <f t="shared" si="160"/>
        <v>에너지너무많음</v>
      </c>
      <c r="K437" t="str">
        <f t="shared" ca="1" si="161"/>
        <v>cu</v>
      </c>
      <c r="L437" t="s">
        <v>402</v>
      </c>
      <c r="M437" t="s">
        <v>375</v>
      </c>
      <c r="N437">
        <v>5000</v>
      </c>
      <c r="O437">
        <v>546</v>
      </c>
      <c r="P437">
        <f t="shared" si="145"/>
        <v>546</v>
      </c>
      <c r="Q437" t="str">
        <f t="shared" ca="1" si="147"/>
        <v>cu</v>
      </c>
      <c r="R437" t="str">
        <f t="shared" si="148"/>
        <v>EN</v>
      </c>
      <c r="S437">
        <f t="shared" si="149"/>
        <v>30</v>
      </c>
      <c r="T437" t="str">
        <f t="shared" ca="1" si="150"/>
        <v>cu</v>
      </c>
      <c r="U437" t="str">
        <f t="shared" si="151"/>
        <v>GO</v>
      </c>
      <c r="V437">
        <f t="shared" si="152"/>
        <v>5000</v>
      </c>
      <c r="W43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7" t="str">
        <f t="shared" ca="1" si="146"/>
        <v>{"num":15,"diff":16,"tp1":"cu","vl1":"EN","cn1":30,"tp2":"cu","vl2":"GO","cn2":5000,"key":546}</v>
      </c>
      <c r="Y437">
        <f t="shared" ca="1" si="154"/>
        <v>94</v>
      </c>
      <c r="Z437">
        <f t="shared" ca="1" si="155"/>
        <v>3432</v>
      </c>
      <c r="AA437">
        <f t="shared" ca="1" si="156"/>
        <v>1</v>
      </c>
      <c r="AB43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</v>
      </c>
      <c r="AC437">
        <f t="shared" ca="1" si="158"/>
        <v>0</v>
      </c>
    </row>
    <row r="438" spans="1:29">
      <c r="A438">
        <f t="shared" si="164"/>
        <v>15</v>
      </c>
      <c r="B438" t="str">
        <f>VLOOKUP(A438,BossBattleTable!$A:$C,MATCH(BossBattleTable!$C$1,BossBattleTable!$A$1:$C$1,0),0)</f>
        <v>LowPolyMagmadar</v>
      </c>
      <c r="C438">
        <f t="shared" ca="1" si="144"/>
        <v>17</v>
      </c>
      <c r="D438">
        <f t="shared" si="162"/>
        <v>15</v>
      </c>
      <c r="E438">
        <f t="shared" ca="1" si="163"/>
        <v>17</v>
      </c>
      <c r="F438" t="str">
        <f t="shared" ca="1" si="159"/>
        <v>it</v>
      </c>
      <c r="G438" t="s">
        <v>412</v>
      </c>
      <c r="H438" t="s">
        <v>415</v>
      </c>
      <c r="I438">
        <v>1</v>
      </c>
      <c r="J438" t="str">
        <f t="shared" si="160"/>
        <v/>
      </c>
      <c r="K438" t="str">
        <f t="shared" ca="1" si="161"/>
        <v/>
      </c>
      <c r="O438">
        <v>222</v>
      </c>
      <c r="P438">
        <f t="shared" si="145"/>
        <v>222</v>
      </c>
      <c r="Q438" t="str">
        <f t="shared" ca="1" si="147"/>
        <v>it</v>
      </c>
      <c r="R438" t="str">
        <f t="shared" si="148"/>
        <v>Equip000001</v>
      </c>
      <c r="S438">
        <f t="shared" si="149"/>
        <v>1</v>
      </c>
      <c r="T438" t="str">
        <f t="shared" ca="1" si="150"/>
        <v/>
      </c>
      <c r="U438" t="str">
        <f t="shared" si="151"/>
        <v/>
      </c>
      <c r="V438" t="str">
        <f t="shared" si="152"/>
        <v/>
      </c>
      <c r="W43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8" t="str">
        <f t="shared" ca="1" si="146"/>
        <v>{"num":15,"diff":17,"tp1":"it","vl1":"Equip000001","cn1":1,"key":222}</v>
      </c>
      <c r="Y438">
        <f t="shared" ca="1" si="154"/>
        <v>69</v>
      </c>
      <c r="Z438">
        <f t="shared" ca="1" si="155"/>
        <v>3502</v>
      </c>
      <c r="AA438">
        <f t="shared" ca="1" si="156"/>
        <v>1</v>
      </c>
      <c r="AB43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</v>
      </c>
      <c r="AC438">
        <f t="shared" ca="1" si="158"/>
        <v>0</v>
      </c>
    </row>
    <row r="439" spans="1:29">
      <c r="A439">
        <f t="shared" si="164"/>
        <v>15</v>
      </c>
      <c r="B439" t="str">
        <f>VLOOKUP(A439,BossBattleTable!$A:$C,MATCH(BossBattleTable!$C$1,BossBattleTable!$A$1:$C$1,0),0)</f>
        <v>LowPolyMagmadar</v>
      </c>
      <c r="C439">
        <f t="shared" ca="1" si="144"/>
        <v>18</v>
      </c>
      <c r="D439">
        <f t="shared" si="162"/>
        <v>15</v>
      </c>
      <c r="E439">
        <f t="shared" ca="1" si="163"/>
        <v>18</v>
      </c>
      <c r="F439" t="str">
        <f t="shared" ca="1" si="159"/>
        <v>cu</v>
      </c>
      <c r="G439" t="s">
        <v>402</v>
      </c>
      <c r="H439" t="s">
        <v>108</v>
      </c>
      <c r="I439">
        <v>5</v>
      </c>
      <c r="J439" t="str">
        <f t="shared" si="160"/>
        <v/>
      </c>
      <c r="K439" t="str">
        <f t="shared" ca="1" si="161"/>
        <v/>
      </c>
      <c r="O439">
        <v>604</v>
      </c>
      <c r="P439">
        <f t="shared" si="145"/>
        <v>604</v>
      </c>
      <c r="Q439" t="str">
        <f t="shared" ca="1" si="147"/>
        <v>cu</v>
      </c>
      <c r="R439" t="str">
        <f t="shared" si="148"/>
        <v>DI</v>
      </c>
      <c r="S439">
        <f t="shared" si="149"/>
        <v>5</v>
      </c>
      <c r="T439" t="str">
        <f t="shared" ca="1" si="150"/>
        <v/>
      </c>
      <c r="U439" t="str">
        <f t="shared" si="151"/>
        <v/>
      </c>
      <c r="V439" t="str">
        <f t="shared" si="152"/>
        <v/>
      </c>
      <c r="W43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9" t="str">
        <f t="shared" ca="1" si="146"/>
        <v>{"num":15,"diff":18,"tp1":"cu","vl1":"DI","cn1":5,"key":604}</v>
      </c>
      <c r="Y439">
        <f t="shared" ca="1" si="154"/>
        <v>60</v>
      </c>
      <c r="Z439">
        <f t="shared" ca="1" si="155"/>
        <v>3563</v>
      </c>
      <c r="AA439">
        <f t="shared" ca="1" si="156"/>
        <v>1</v>
      </c>
      <c r="AB43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</v>
      </c>
      <c r="AC439">
        <f t="shared" ca="1" si="158"/>
        <v>0</v>
      </c>
    </row>
    <row r="440" spans="1:29">
      <c r="A440">
        <f t="shared" si="164"/>
        <v>15</v>
      </c>
      <c r="B440" t="str">
        <f>VLOOKUP(A440,BossBattleTable!$A:$C,MATCH(BossBattleTable!$C$1,BossBattleTable!$A$1:$C$1,0),0)</f>
        <v>LowPolyMagmadar</v>
      </c>
      <c r="C440">
        <f t="shared" ca="1" si="144"/>
        <v>19</v>
      </c>
      <c r="D440">
        <f t="shared" si="162"/>
        <v>15</v>
      </c>
      <c r="E440">
        <f t="shared" ca="1" si="163"/>
        <v>19</v>
      </c>
      <c r="F440" t="str">
        <f t="shared" ca="1" si="159"/>
        <v>it</v>
      </c>
      <c r="G440" t="s">
        <v>412</v>
      </c>
      <c r="H440" t="s">
        <v>416</v>
      </c>
      <c r="I440">
        <v>1</v>
      </c>
      <c r="J440" t="str">
        <f t="shared" si="160"/>
        <v/>
      </c>
      <c r="K440" t="str">
        <f t="shared" ca="1" si="161"/>
        <v>it</v>
      </c>
      <c r="L440" t="s">
        <v>412</v>
      </c>
      <c r="M440" t="s">
        <v>417</v>
      </c>
      <c r="N440">
        <v>1</v>
      </c>
      <c r="O440">
        <v>991</v>
      </c>
      <c r="P440">
        <f t="shared" si="145"/>
        <v>991</v>
      </c>
      <c r="Q440" t="str">
        <f t="shared" ca="1" si="147"/>
        <v>it</v>
      </c>
      <c r="R440" t="str">
        <f t="shared" si="148"/>
        <v>Equip001001</v>
      </c>
      <c r="S440">
        <f t="shared" si="149"/>
        <v>1</v>
      </c>
      <c r="T440" t="str">
        <f t="shared" ca="1" si="150"/>
        <v>it</v>
      </c>
      <c r="U440" t="str">
        <f t="shared" si="151"/>
        <v>Equip002001</v>
      </c>
      <c r="V440">
        <f t="shared" si="152"/>
        <v>1</v>
      </c>
      <c r="W44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0" t="str">
        <f t="shared" ca="1" si="146"/>
        <v>{"num":15,"diff":19,"tp1":"it","vl1":"Equip001001","cn1":1,"tp2":"it","vl2":"Equip002001","cn2":1,"key":991}</v>
      </c>
      <c r="Y440">
        <f t="shared" ca="1" si="154"/>
        <v>108</v>
      </c>
      <c r="Z440">
        <f t="shared" ca="1" si="155"/>
        <v>3672</v>
      </c>
      <c r="AA440">
        <f t="shared" ca="1" si="156"/>
        <v>1</v>
      </c>
      <c r="AB44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</v>
      </c>
      <c r="AC440">
        <f t="shared" ca="1" si="158"/>
        <v>0</v>
      </c>
    </row>
    <row r="441" spans="1:29">
      <c r="A441">
        <f t="shared" si="164"/>
        <v>15</v>
      </c>
      <c r="B441" t="str">
        <f>VLOOKUP(A441,BossBattleTable!$A:$C,MATCH(BossBattleTable!$C$1,BossBattleTable!$A$1:$C$1,0),0)</f>
        <v>LowPolyMagmadar</v>
      </c>
      <c r="C441">
        <f t="shared" ca="1" si="144"/>
        <v>20</v>
      </c>
      <c r="D441">
        <f t="shared" si="162"/>
        <v>15</v>
      </c>
      <c r="E441">
        <f t="shared" ca="1" si="163"/>
        <v>20</v>
      </c>
      <c r="F441" t="str">
        <f t="shared" ca="1" si="159"/>
        <v>cu</v>
      </c>
      <c r="G441" t="s">
        <v>402</v>
      </c>
      <c r="H441" t="s">
        <v>191</v>
      </c>
      <c r="I441">
        <v>30</v>
      </c>
      <c r="J441" t="str">
        <f t="shared" si="160"/>
        <v>에너지너무많음</v>
      </c>
      <c r="K441" t="str">
        <f t="shared" ca="1" si="161"/>
        <v>cu</v>
      </c>
      <c r="L441" t="s">
        <v>402</v>
      </c>
      <c r="M441" t="s">
        <v>375</v>
      </c>
      <c r="N441">
        <v>5000</v>
      </c>
      <c r="O441">
        <v>329</v>
      </c>
      <c r="P441">
        <f t="shared" si="145"/>
        <v>329</v>
      </c>
      <c r="Q441" t="str">
        <f t="shared" ca="1" si="147"/>
        <v>cu</v>
      </c>
      <c r="R441" t="str">
        <f t="shared" si="148"/>
        <v>EN</v>
      </c>
      <c r="S441">
        <f t="shared" si="149"/>
        <v>30</v>
      </c>
      <c r="T441" t="str">
        <f t="shared" ca="1" si="150"/>
        <v>cu</v>
      </c>
      <c r="U441" t="str">
        <f t="shared" si="151"/>
        <v>GO</v>
      </c>
      <c r="V441">
        <f t="shared" si="152"/>
        <v>5000</v>
      </c>
      <c r="W44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1" t="str">
        <f t="shared" ca="1" si="146"/>
        <v>{"num":15,"diff":20,"tp1":"cu","vl1":"EN","cn1":30,"tp2":"cu","vl2":"GO","cn2":5000,"key":329}</v>
      </c>
      <c r="Y441">
        <f t="shared" ca="1" si="154"/>
        <v>94</v>
      </c>
      <c r="Z441">
        <f t="shared" ca="1" si="155"/>
        <v>3767</v>
      </c>
      <c r="AA441">
        <f t="shared" ca="1" si="156"/>
        <v>1</v>
      </c>
      <c r="AB44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</v>
      </c>
      <c r="AC441">
        <f t="shared" ca="1" si="158"/>
        <v>0</v>
      </c>
    </row>
    <row r="442" spans="1:29">
      <c r="A442">
        <f t="shared" si="164"/>
        <v>15</v>
      </c>
      <c r="B442" t="str">
        <f>VLOOKUP(A442,BossBattleTable!$A:$C,MATCH(BossBattleTable!$C$1,BossBattleTable!$A$1:$C$1,0),0)</f>
        <v>LowPolyMagmadar</v>
      </c>
      <c r="C442">
        <f t="shared" ca="1" si="144"/>
        <v>21</v>
      </c>
      <c r="D442">
        <f t="shared" si="162"/>
        <v>15</v>
      </c>
      <c r="E442">
        <f t="shared" ca="1" si="163"/>
        <v>21</v>
      </c>
      <c r="F442" t="str">
        <f t="shared" ca="1" si="159"/>
        <v>it</v>
      </c>
      <c r="G442" t="s">
        <v>412</v>
      </c>
      <c r="H442" t="s">
        <v>415</v>
      </c>
      <c r="I442">
        <v>1</v>
      </c>
      <c r="J442" t="str">
        <f t="shared" si="160"/>
        <v/>
      </c>
      <c r="K442" t="str">
        <f t="shared" ca="1" si="161"/>
        <v/>
      </c>
      <c r="O442">
        <v>302</v>
      </c>
      <c r="P442">
        <f t="shared" si="145"/>
        <v>302</v>
      </c>
      <c r="Q442" t="str">
        <f t="shared" ca="1" si="147"/>
        <v>it</v>
      </c>
      <c r="R442" t="str">
        <f t="shared" si="148"/>
        <v>Equip000001</v>
      </c>
      <c r="S442">
        <f t="shared" si="149"/>
        <v>1</v>
      </c>
      <c r="T442" t="str">
        <f t="shared" ca="1" si="150"/>
        <v/>
      </c>
      <c r="U442" t="str">
        <f t="shared" si="151"/>
        <v/>
      </c>
      <c r="V442" t="str">
        <f t="shared" si="152"/>
        <v/>
      </c>
      <c r="W44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2" t="str">
        <f t="shared" ca="1" si="146"/>
        <v>{"num":15,"diff":21,"tp1":"it","vl1":"Equip000001","cn1":1,"key":302}</v>
      </c>
      <c r="Y442">
        <f t="shared" ca="1" si="154"/>
        <v>69</v>
      </c>
      <c r="Z442">
        <f t="shared" ca="1" si="155"/>
        <v>3837</v>
      </c>
      <c r="AA442">
        <f t="shared" ca="1" si="156"/>
        <v>1</v>
      </c>
      <c r="AB44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</v>
      </c>
      <c r="AC442">
        <f t="shared" ca="1" si="158"/>
        <v>0</v>
      </c>
    </row>
    <row r="443" spans="1:29">
      <c r="A443">
        <f t="shared" si="164"/>
        <v>15</v>
      </c>
      <c r="B443" t="str">
        <f>VLOOKUP(A443,BossBattleTable!$A:$C,MATCH(BossBattleTable!$C$1,BossBattleTable!$A$1:$C$1,0),0)</f>
        <v>LowPolyMagmadar</v>
      </c>
      <c r="C443">
        <f t="shared" ca="1" si="144"/>
        <v>22</v>
      </c>
      <c r="D443">
        <f t="shared" si="162"/>
        <v>15</v>
      </c>
      <c r="E443">
        <f t="shared" ca="1" si="163"/>
        <v>22</v>
      </c>
      <c r="F443" t="str">
        <f t="shared" ca="1" si="159"/>
        <v>cu</v>
      </c>
      <c r="G443" t="s">
        <v>402</v>
      </c>
      <c r="H443" t="s">
        <v>108</v>
      </c>
      <c r="I443">
        <v>5</v>
      </c>
      <c r="J443" t="str">
        <f t="shared" si="160"/>
        <v/>
      </c>
      <c r="K443" t="str">
        <f t="shared" ca="1" si="161"/>
        <v/>
      </c>
      <c r="O443">
        <v>659</v>
      </c>
      <c r="P443">
        <f t="shared" si="145"/>
        <v>659</v>
      </c>
      <c r="Q443" t="str">
        <f t="shared" ca="1" si="147"/>
        <v>cu</v>
      </c>
      <c r="R443" t="str">
        <f t="shared" si="148"/>
        <v>DI</v>
      </c>
      <c r="S443">
        <f t="shared" si="149"/>
        <v>5</v>
      </c>
      <c r="T443" t="str">
        <f t="shared" ca="1" si="150"/>
        <v/>
      </c>
      <c r="U443" t="str">
        <f t="shared" si="151"/>
        <v/>
      </c>
      <c r="V443" t="str">
        <f t="shared" si="152"/>
        <v/>
      </c>
      <c r="W44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3" t="str">
        <f t="shared" ca="1" si="146"/>
        <v>{"num":15,"diff":22,"tp1":"cu","vl1":"DI","cn1":5,"key":659}</v>
      </c>
      <c r="Y443">
        <f t="shared" ca="1" si="154"/>
        <v>60</v>
      </c>
      <c r="Z443">
        <f t="shared" ca="1" si="155"/>
        <v>3898</v>
      </c>
      <c r="AA443">
        <f t="shared" ca="1" si="156"/>
        <v>1</v>
      </c>
      <c r="AB44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</v>
      </c>
      <c r="AC443">
        <f t="shared" ca="1" si="158"/>
        <v>0</v>
      </c>
    </row>
    <row r="444" spans="1:29">
      <c r="A444">
        <f t="shared" si="164"/>
        <v>15</v>
      </c>
      <c r="B444" t="str">
        <f>VLOOKUP(A444,BossBattleTable!$A:$C,MATCH(BossBattleTable!$C$1,BossBattleTable!$A$1:$C$1,0),0)</f>
        <v>LowPolyMagmadar</v>
      </c>
      <c r="C444">
        <f t="shared" ca="1" si="144"/>
        <v>23</v>
      </c>
      <c r="D444">
        <f t="shared" si="162"/>
        <v>15</v>
      </c>
      <c r="E444">
        <f t="shared" ca="1" si="163"/>
        <v>23</v>
      </c>
      <c r="F444" t="str">
        <f t="shared" ca="1" si="159"/>
        <v>it</v>
      </c>
      <c r="G444" t="s">
        <v>412</v>
      </c>
      <c r="H444" t="s">
        <v>416</v>
      </c>
      <c r="I444">
        <v>1</v>
      </c>
      <c r="J444" t="str">
        <f t="shared" si="160"/>
        <v/>
      </c>
      <c r="K444" t="str">
        <f t="shared" ca="1" si="161"/>
        <v>it</v>
      </c>
      <c r="L444" t="s">
        <v>412</v>
      </c>
      <c r="M444" t="s">
        <v>417</v>
      </c>
      <c r="N444">
        <v>1</v>
      </c>
      <c r="O444">
        <v>603</v>
      </c>
      <c r="P444">
        <f t="shared" si="145"/>
        <v>603</v>
      </c>
      <c r="Q444" t="str">
        <f t="shared" ca="1" si="147"/>
        <v>it</v>
      </c>
      <c r="R444" t="str">
        <f t="shared" si="148"/>
        <v>Equip001001</v>
      </c>
      <c r="S444">
        <f t="shared" si="149"/>
        <v>1</v>
      </c>
      <c r="T444" t="str">
        <f t="shared" ca="1" si="150"/>
        <v>it</v>
      </c>
      <c r="U444" t="str">
        <f t="shared" si="151"/>
        <v>Equip002001</v>
      </c>
      <c r="V444">
        <f t="shared" si="152"/>
        <v>1</v>
      </c>
      <c r="W44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4" t="str">
        <f t="shared" ca="1" si="146"/>
        <v>{"num":15,"diff":23,"tp1":"it","vl1":"Equip001001","cn1":1,"tp2":"it","vl2":"Equip002001","cn2":1,"key":603}</v>
      </c>
      <c r="Y444">
        <f t="shared" ca="1" si="154"/>
        <v>108</v>
      </c>
      <c r="Z444">
        <f t="shared" ca="1" si="155"/>
        <v>4007</v>
      </c>
      <c r="AA444">
        <f t="shared" ca="1" si="156"/>
        <v>1</v>
      </c>
      <c r="AB44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</v>
      </c>
      <c r="AC444">
        <f t="shared" ca="1" si="158"/>
        <v>0</v>
      </c>
    </row>
    <row r="445" spans="1:29">
      <c r="A445">
        <f t="shared" si="164"/>
        <v>15</v>
      </c>
      <c r="B445" t="str">
        <f>VLOOKUP(A445,BossBattleTable!$A:$C,MATCH(BossBattleTable!$C$1,BossBattleTable!$A$1:$C$1,0),0)</f>
        <v>LowPolyMagmadar</v>
      </c>
      <c r="C445">
        <f t="shared" ca="1" si="144"/>
        <v>24</v>
      </c>
      <c r="D445">
        <f t="shared" si="162"/>
        <v>15</v>
      </c>
      <c r="E445">
        <f t="shared" ca="1" si="163"/>
        <v>24</v>
      </c>
      <c r="F445" t="str">
        <f t="shared" ca="1" si="159"/>
        <v>cu</v>
      </c>
      <c r="G445" t="s">
        <v>402</v>
      </c>
      <c r="H445" t="s">
        <v>191</v>
      </c>
      <c r="I445">
        <v>30</v>
      </c>
      <c r="J445" t="str">
        <f t="shared" si="160"/>
        <v>에너지너무많음</v>
      </c>
      <c r="K445" t="str">
        <f t="shared" ca="1" si="161"/>
        <v>cu</v>
      </c>
      <c r="L445" t="s">
        <v>402</v>
      </c>
      <c r="M445" t="s">
        <v>375</v>
      </c>
      <c r="N445">
        <v>5000</v>
      </c>
      <c r="O445">
        <v>220</v>
      </c>
      <c r="P445">
        <f t="shared" si="145"/>
        <v>220</v>
      </c>
      <c r="Q445" t="str">
        <f t="shared" ca="1" si="147"/>
        <v>cu</v>
      </c>
      <c r="R445" t="str">
        <f t="shared" si="148"/>
        <v>EN</v>
      </c>
      <c r="S445">
        <f t="shared" si="149"/>
        <v>30</v>
      </c>
      <c r="T445" t="str">
        <f t="shared" ca="1" si="150"/>
        <v>cu</v>
      </c>
      <c r="U445" t="str">
        <f t="shared" si="151"/>
        <v>GO</v>
      </c>
      <c r="V445">
        <f t="shared" si="152"/>
        <v>5000</v>
      </c>
      <c r="W44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5" t="str">
        <f t="shared" ca="1" si="146"/>
        <v>{"num":15,"diff":24,"tp1":"cu","vl1":"EN","cn1":30,"tp2":"cu","vl2":"GO","cn2":5000,"key":220}</v>
      </c>
      <c r="Y445">
        <f t="shared" ca="1" si="154"/>
        <v>94</v>
      </c>
      <c r="Z445">
        <f t="shared" ca="1" si="155"/>
        <v>4102</v>
      </c>
      <c r="AA445">
        <f t="shared" ca="1" si="156"/>
        <v>1</v>
      </c>
      <c r="AB44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</v>
      </c>
      <c r="AC445">
        <f t="shared" ca="1" si="158"/>
        <v>0</v>
      </c>
    </row>
    <row r="446" spans="1:29">
      <c r="A446">
        <f t="shared" si="164"/>
        <v>15</v>
      </c>
      <c r="B446" t="str">
        <f>VLOOKUP(A446,BossBattleTable!$A:$C,MATCH(BossBattleTable!$C$1,BossBattleTable!$A$1:$C$1,0),0)</f>
        <v>LowPolyMagmadar</v>
      </c>
      <c r="C446">
        <f t="shared" ca="1" si="144"/>
        <v>25</v>
      </c>
      <c r="D446">
        <f t="shared" si="162"/>
        <v>15</v>
      </c>
      <c r="E446">
        <f t="shared" ca="1" si="163"/>
        <v>25</v>
      </c>
      <c r="F446" t="str">
        <f t="shared" ca="1" si="159"/>
        <v>it</v>
      </c>
      <c r="G446" t="s">
        <v>412</v>
      </c>
      <c r="H446" t="s">
        <v>415</v>
      </c>
      <c r="I446">
        <v>1</v>
      </c>
      <c r="J446" t="str">
        <f t="shared" si="160"/>
        <v/>
      </c>
      <c r="K446" t="str">
        <f t="shared" ca="1" si="161"/>
        <v/>
      </c>
      <c r="O446">
        <v>456</v>
      </c>
      <c r="P446">
        <f t="shared" si="145"/>
        <v>456</v>
      </c>
      <c r="Q446" t="str">
        <f t="shared" ca="1" si="147"/>
        <v>it</v>
      </c>
      <c r="R446" t="str">
        <f t="shared" si="148"/>
        <v>Equip000001</v>
      </c>
      <c r="S446">
        <f t="shared" si="149"/>
        <v>1</v>
      </c>
      <c r="T446" t="str">
        <f t="shared" ca="1" si="150"/>
        <v/>
      </c>
      <c r="U446" t="str">
        <f t="shared" si="151"/>
        <v/>
      </c>
      <c r="V446" t="str">
        <f t="shared" si="152"/>
        <v/>
      </c>
      <c r="W44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6" t="str">
        <f t="shared" ca="1" si="146"/>
        <v>{"num":15,"diff":25,"tp1":"it","vl1":"Equip000001","cn1":1,"key":456}</v>
      </c>
      <c r="Y446">
        <f t="shared" ca="1" si="154"/>
        <v>69</v>
      </c>
      <c r="Z446">
        <f t="shared" ca="1" si="155"/>
        <v>4172</v>
      </c>
      <c r="AA446">
        <f t="shared" ca="1" si="156"/>
        <v>1</v>
      </c>
      <c r="AB44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</v>
      </c>
      <c r="AC446">
        <f t="shared" ca="1" si="158"/>
        <v>0</v>
      </c>
    </row>
    <row r="447" spans="1:29">
      <c r="A447">
        <f t="shared" si="164"/>
        <v>15</v>
      </c>
      <c r="B447" t="str">
        <f>VLOOKUP(A447,BossBattleTable!$A:$C,MATCH(BossBattleTable!$C$1,BossBattleTable!$A$1:$C$1,0),0)</f>
        <v>LowPolyMagmadar</v>
      </c>
      <c r="C447">
        <f t="shared" ca="1" si="144"/>
        <v>26</v>
      </c>
      <c r="D447">
        <f t="shared" si="162"/>
        <v>15</v>
      </c>
      <c r="E447">
        <f t="shared" ca="1" si="163"/>
        <v>26</v>
      </c>
      <c r="F447" t="str">
        <f t="shared" ca="1" si="159"/>
        <v>cu</v>
      </c>
      <c r="G447" t="s">
        <v>402</v>
      </c>
      <c r="H447" t="s">
        <v>108</v>
      </c>
      <c r="I447">
        <v>5</v>
      </c>
      <c r="J447" t="str">
        <f t="shared" si="160"/>
        <v/>
      </c>
      <c r="K447" t="str">
        <f t="shared" ca="1" si="161"/>
        <v/>
      </c>
      <c r="O447">
        <v>728</v>
      </c>
      <c r="P447">
        <f t="shared" si="145"/>
        <v>728</v>
      </c>
      <c r="Q447" t="str">
        <f t="shared" ca="1" si="147"/>
        <v>cu</v>
      </c>
      <c r="R447" t="str">
        <f t="shared" si="148"/>
        <v>DI</v>
      </c>
      <c r="S447">
        <f t="shared" si="149"/>
        <v>5</v>
      </c>
      <c r="T447" t="str">
        <f t="shared" ca="1" si="150"/>
        <v/>
      </c>
      <c r="U447" t="str">
        <f t="shared" si="151"/>
        <v/>
      </c>
      <c r="V447" t="str">
        <f t="shared" si="152"/>
        <v/>
      </c>
      <c r="W44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7" t="str">
        <f t="shared" ca="1" si="146"/>
        <v>{"num":15,"diff":26,"tp1":"cu","vl1":"DI","cn1":5,"key":728}</v>
      </c>
      <c r="Y447">
        <f t="shared" ca="1" si="154"/>
        <v>60</v>
      </c>
      <c r="Z447">
        <f t="shared" ca="1" si="155"/>
        <v>4233</v>
      </c>
      <c r="AA447">
        <f t="shared" ca="1" si="156"/>
        <v>1</v>
      </c>
      <c r="AB44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</v>
      </c>
      <c r="AC447">
        <f t="shared" ca="1" si="158"/>
        <v>0</v>
      </c>
    </row>
    <row r="448" spans="1:29">
      <c r="A448">
        <f t="shared" si="164"/>
        <v>15</v>
      </c>
      <c r="B448" t="str">
        <f>VLOOKUP(A448,BossBattleTable!$A:$C,MATCH(BossBattleTable!$C$1,BossBattleTable!$A$1:$C$1,0),0)</f>
        <v>LowPolyMagmadar</v>
      </c>
      <c r="C448">
        <f t="shared" ca="1" si="144"/>
        <v>27</v>
      </c>
      <c r="D448">
        <f t="shared" si="162"/>
        <v>15</v>
      </c>
      <c r="E448">
        <f t="shared" ca="1" si="163"/>
        <v>27</v>
      </c>
      <c r="F448" t="str">
        <f t="shared" ca="1" si="159"/>
        <v>it</v>
      </c>
      <c r="G448" t="s">
        <v>412</v>
      </c>
      <c r="H448" t="s">
        <v>416</v>
      </c>
      <c r="I448">
        <v>1</v>
      </c>
      <c r="J448" t="str">
        <f t="shared" si="160"/>
        <v/>
      </c>
      <c r="K448" t="str">
        <f t="shared" ca="1" si="161"/>
        <v>it</v>
      </c>
      <c r="L448" t="s">
        <v>412</v>
      </c>
      <c r="M448" t="s">
        <v>417</v>
      </c>
      <c r="N448">
        <v>1</v>
      </c>
      <c r="O448">
        <v>213</v>
      </c>
      <c r="P448">
        <f t="shared" si="145"/>
        <v>213</v>
      </c>
      <c r="Q448" t="str">
        <f t="shared" ca="1" si="147"/>
        <v>it</v>
      </c>
      <c r="R448" t="str">
        <f t="shared" si="148"/>
        <v>Equip001001</v>
      </c>
      <c r="S448">
        <f t="shared" si="149"/>
        <v>1</v>
      </c>
      <c r="T448" t="str">
        <f t="shared" ca="1" si="150"/>
        <v>it</v>
      </c>
      <c r="U448" t="str">
        <f t="shared" si="151"/>
        <v>Equip002001</v>
      </c>
      <c r="V448">
        <f t="shared" si="152"/>
        <v>1</v>
      </c>
      <c r="W44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8" t="str">
        <f t="shared" ca="1" si="146"/>
        <v>{"num":15,"diff":27,"tp1":"it","vl1":"Equip001001","cn1":1,"tp2":"it","vl2":"Equip002001","cn2":1,"key":213}</v>
      </c>
      <c r="Y448">
        <f t="shared" ca="1" si="154"/>
        <v>108</v>
      </c>
      <c r="Z448">
        <f t="shared" ca="1" si="155"/>
        <v>4342</v>
      </c>
      <c r="AA448">
        <f t="shared" ca="1" si="156"/>
        <v>1</v>
      </c>
      <c r="AB44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</v>
      </c>
      <c r="AC448">
        <f t="shared" ca="1" si="158"/>
        <v>0</v>
      </c>
    </row>
    <row r="449" spans="1:29">
      <c r="A449">
        <f t="shared" si="164"/>
        <v>15</v>
      </c>
      <c r="B449" t="str">
        <f>VLOOKUP(A449,BossBattleTable!$A:$C,MATCH(BossBattleTable!$C$1,BossBattleTable!$A$1:$C$1,0),0)</f>
        <v>LowPolyMagmadar</v>
      </c>
      <c r="C449">
        <f t="shared" ca="1" si="144"/>
        <v>28</v>
      </c>
      <c r="D449">
        <f t="shared" si="162"/>
        <v>15</v>
      </c>
      <c r="E449">
        <f t="shared" ca="1" si="163"/>
        <v>28</v>
      </c>
      <c r="F449" t="str">
        <f t="shared" ca="1" si="159"/>
        <v>cu</v>
      </c>
      <c r="G449" t="s">
        <v>402</v>
      </c>
      <c r="H449" t="s">
        <v>191</v>
      </c>
      <c r="I449">
        <v>30</v>
      </c>
      <c r="J449" t="str">
        <f t="shared" si="160"/>
        <v>에너지너무많음</v>
      </c>
      <c r="K449" t="str">
        <f t="shared" ca="1" si="161"/>
        <v>cu</v>
      </c>
      <c r="L449" t="s">
        <v>402</v>
      </c>
      <c r="M449" t="s">
        <v>375</v>
      </c>
      <c r="N449">
        <v>5000</v>
      </c>
      <c r="O449">
        <v>889</v>
      </c>
      <c r="P449">
        <f t="shared" si="145"/>
        <v>889</v>
      </c>
      <c r="Q449" t="str">
        <f t="shared" ca="1" si="147"/>
        <v>cu</v>
      </c>
      <c r="R449" t="str">
        <f t="shared" si="148"/>
        <v>EN</v>
      </c>
      <c r="S449">
        <f t="shared" si="149"/>
        <v>30</v>
      </c>
      <c r="T449" t="str">
        <f t="shared" ca="1" si="150"/>
        <v>cu</v>
      </c>
      <c r="U449" t="str">
        <f t="shared" si="151"/>
        <v>GO</v>
      </c>
      <c r="V449">
        <f t="shared" si="152"/>
        <v>5000</v>
      </c>
      <c r="W44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9" t="str">
        <f t="shared" ca="1" si="146"/>
        <v>{"num":15,"diff":28,"tp1":"cu","vl1":"EN","cn1":30,"tp2":"cu","vl2":"GO","cn2":5000,"key":889}</v>
      </c>
      <c r="Y449">
        <f t="shared" ca="1" si="154"/>
        <v>94</v>
      </c>
      <c r="Z449">
        <f t="shared" ca="1" si="155"/>
        <v>4437</v>
      </c>
      <c r="AA449">
        <f t="shared" ca="1" si="156"/>
        <v>1</v>
      </c>
      <c r="AB44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</v>
      </c>
      <c r="AC449">
        <f t="shared" ca="1" si="158"/>
        <v>0</v>
      </c>
    </row>
    <row r="450" spans="1:29">
      <c r="A450">
        <f t="shared" si="164"/>
        <v>15</v>
      </c>
      <c r="B450" t="str">
        <f>VLOOKUP(A450,BossBattleTable!$A:$C,MATCH(BossBattleTable!$C$1,BossBattleTable!$A$1:$C$1,0),0)</f>
        <v>LowPolyMagmadar</v>
      </c>
      <c r="C450">
        <f t="shared" ref="C450:C513" ca="1" si="165">IF(A450&lt;&gt;OFFSET(A450,-1,0),1,OFFSET(C450,-1,0)+1)</f>
        <v>29</v>
      </c>
      <c r="D450">
        <f t="shared" si="162"/>
        <v>15</v>
      </c>
      <c r="E450">
        <f t="shared" ca="1" si="163"/>
        <v>29</v>
      </c>
      <c r="F450" t="str">
        <f t="shared" ca="1" si="159"/>
        <v>it</v>
      </c>
      <c r="G450" t="s">
        <v>412</v>
      </c>
      <c r="H450" t="s">
        <v>415</v>
      </c>
      <c r="I450">
        <v>1</v>
      </c>
      <c r="J450" t="str">
        <f t="shared" si="160"/>
        <v/>
      </c>
      <c r="K450" t="str">
        <f t="shared" ca="1" si="161"/>
        <v/>
      </c>
      <c r="O450">
        <v>672</v>
      </c>
      <c r="P450">
        <f t="shared" si="145"/>
        <v>672</v>
      </c>
      <c r="Q450" t="str">
        <f t="shared" ca="1" si="147"/>
        <v>it</v>
      </c>
      <c r="R450" t="str">
        <f t="shared" si="148"/>
        <v>Equip000001</v>
      </c>
      <c r="S450">
        <f t="shared" si="149"/>
        <v>1</v>
      </c>
      <c r="T450" t="str">
        <f t="shared" ca="1" si="150"/>
        <v/>
      </c>
      <c r="U450" t="str">
        <f t="shared" si="151"/>
        <v/>
      </c>
      <c r="V450" t="str">
        <f t="shared" si="152"/>
        <v/>
      </c>
      <c r="W45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0" t="str">
        <f t="shared" ca="1" si="146"/>
        <v>{"num":15,"diff":29,"tp1":"it","vl1":"Equip000001","cn1":1,"key":672}</v>
      </c>
      <c r="Y450">
        <f t="shared" ca="1" si="154"/>
        <v>69</v>
      </c>
      <c r="Z450">
        <f t="shared" ca="1" si="155"/>
        <v>4507</v>
      </c>
      <c r="AA450">
        <f t="shared" ca="1" si="156"/>
        <v>1</v>
      </c>
      <c r="AB45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</v>
      </c>
      <c r="AC450">
        <f t="shared" ca="1" si="158"/>
        <v>0</v>
      </c>
    </row>
    <row r="451" spans="1:29">
      <c r="A451">
        <f t="shared" si="164"/>
        <v>15</v>
      </c>
      <c r="B451" t="str">
        <f>VLOOKUP(A451,BossBattleTable!$A:$C,MATCH(BossBattleTable!$C$1,BossBattleTable!$A$1:$C$1,0),0)</f>
        <v>LowPolyMagmadar</v>
      </c>
      <c r="C451">
        <f t="shared" ca="1" si="165"/>
        <v>30</v>
      </c>
      <c r="D451">
        <f t="shared" si="162"/>
        <v>15</v>
      </c>
      <c r="E451">
        <f t="shared" ca="1" si="163"/>
        <v>30</v>
      </c>
      <c r="F451" t="str">
        <f t="shared" ca="1" si="159"/>
        <v>cu</v>
      </c>
      <c r="G451" t="s">
        <v>402</v>
      </c>
      <c r="H451" t="s">
        <v>108</v>
      </c>
      <c r="I451">
        <v>5</v>
      </c>
      <c r="J451" t="str">
        <f t="shared" si="160"/>
        <v/>
      </c>
      <c r="K451" t="str">
        <f t="shared" ca="1" si="161"/>
        <v/>
      </c>
      <c r="O451">
        <v>375</v>
      </c>
      <c r="P451">
        <f t="shared" ref="P451:P514" si="166">O451</f>
        <v>375</v>
      </c>
      <c r="Q451" t="str">
        <f t="shared" ca="1" si="147"/>
        <v>cu</v>
      </c>
      <c r="R451" t="str">
        <f t="shared" si="148"/>
        <v>DI</v>
      </c>
      <c r="S451">
        <f t="shared" si="149"/>
        <v>5</v>
      </c>
      <c r="T451" t="str">
        <f t="shared" ca="1" si="150"/>
        <v/>
      </c>
      <c r="U451" t="str">
        <f t="shared" si="151"/>
        <v/>
      </c>
      <c r="V451" t="str">
        <f t="shared" si="152"/>
        <v/>
      </c>
      <c r="W45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1" t="str">
        <f t="shared" ref="X451:X514" ca="1" si="167">"{"""&amp;D$1&amp;""":"&amp;D451
&amp;","""&amp;E$1&amp;""":"&amp;E451
&amp;","""&amp;F$1&amp;""":"""&amp;F451&amp;""""
&amp;","""&amp;H$1&amp;""":"""&amp;H451&amp;""""
&amp;","""&amp;I$1&amp;""":"&amp;I451
&amp;IF(LEN(K451)=0,"",","""&amp;K$1&amp;""":"""&amp;K451&amp;"""")
&amp;IF(LEN(M451)=0,"",","""&amp;M$1&amp;""":"""&amp;M451&amp;"""")
&amp;IF(LEN(N451)=0,"",","""&amp;N$1&amp;""":"&amp;N451)
&amp;","""&amp;O$1&amp;""":"&amp;O451&amp;"}"</f>
        <v>{"num":15,"diff":30,"tp1":"cu","vl1":"DI","cn1":5,"key":375}</v>
      </c>
      <c r="Y451">
        <f t="shared" ca="1" si="154"/>
        <v>60</v>
      </c>
      <c r="Z451">
        <f t="shared" ca="1" si="155"/>
        <v>4568</v>
      </c>
      <c r="AA451">
        <f t="shared" ca="1" si="156"/>
        <v>1</v>
      </c>
      <c r="AB45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</v>
      </c>
      <c r="AC451">
        <f t="shared" ca="1" si="158"/>
        <v>0</v>
      </c>
    </row>
    <row r="452" spans="1:29">
      <c r="A452">
        <f t="shared" si="164"/>
        <v>16</v>
      </c>
      <c r="B452" t="str">
        <f>VLOOKUP(A452,BossBattleTable!$A:$C,MATCH(BossBattleTable!$C$1,BossBattleTable!$A$1:$C$1,0),0)</f>
        <v>DragonTerrorBringer_Red</v>
      </c>
      <c r="C452">
        <f t="shared" ca="1" si="165"/>
        <v>1</v>
      </c>
      <c r="D452">
        <f t="shared" si="162"/>
        <v>16</v>
      </c>
      <c r="E452">
        <f t="shared" ca="1" si="163"/>
        <v>1</v>
      </c>
      <c r="F452" t="str">
        <f t="shared" ca="1" si="159"/>
        <v>it</v>
      </c>
      <c r="G452" t="s">
        <v>412</v>
      </c>
      <c r="H452" t="s">
        <v>416</v>
      </c>
      <c r="I452">
        <v>1</v>
      </c>
      <c r="J452" t="str">
        <f t="shared" si="160"/>
        <v/>
      </c>
      <c r="K452" t="str">
        <f t="shared" ca="1" si="161"/>
        <v>it</v>
      </c>
      <c r="L452" t="s">
        <v>412</v>
      </c>
      <c r="M452" t="s">
        <v>417</v>
      </c>
      <c r="N452">
        <v>1</v>
      </c>
      <c r="O452">
        <v>741</v>
      </c>
      <c r="P452">
        <f t="shared" si="166"/>
        <v>741</v>
      </c>
      <c r="Q452" t="str">
        <f t="shared" ref="Q452:Q515" ca="1" si="168">IF(LEN(F452)=0,"",F452)</f>
        <v>it</v>
      </c>
      <c r="R452" t="str">
        <f t="shared" ref="R452:R515" si="169">IF(LEN(H452)=0,"",H452)</f>
        <v>Equip001001</v>
      </c>
      <c r="S452">
        <f t="shared" ref="S452:S515" si="170">IF(LEN(I452)=0,"",I452)</f>
        <v>1</v>
      </c>
      <c r="T452" t="str">
        <f t="shared" ref="T452:T515" ca="1" si="171">IF(LEN(K452)=0,"",K452)</f>
        <v>it</v>
      </c>
      <c r="U452" t="str">
        <f t="shared" ref="U452:U515" si="172">IF(LEN(M452)=0,"",M452)</f>
        <v>Equip002001</v>
      </c>
      <c r="V452">
        <f t="shared" ref="V452:V515" si="173">IF(LEN(N452)=0,"",N452)</f>
        <v>1</v>
      </c>
      <c r="W452" t="str">
        <f t="shared" ref="W452:W515" ca="1" si="174">IF(ROW()=2,X452,OFFSET(W452,-1,0)&amp;IF(LEN(X452)=0,"",","&amp;X452))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2" t="str">
        <f t="shared" ca="1" si="167"/>
        <v>{"num":16,"diff":1,"tp1":"it","vl1":"Equip001001","cn1":1,"tp2":"it","vl2":"Equip002001","cn2":1,"key":741}</v>
      </c>
      <c r="Y452">
        <f t="shared" ref="Y452:Y515" ca="1" si="175">LEN(X452)</f>
        <v>107</v>
      </c>
      <c r="Z452">
        <f t="shared" ref="Z452:Z515" ca="1" si="176">IF(ROW()=2,Y452,
IF(OFFSET(Z452,-1,0)+Y452+1&gt;32767,Y452+1,OFFSET(Z452,-1,0)+Y452+1))</f>
        <v>4676</v>
      </c>
      <c r="AA452">
        <f t="shared" ref="AA452:AA515" ca="1" si="177">IF(ROW()=2,AC452,OFFSET(AA452,-1,0)+AC452)</f>
        <v>1</v>
      </c>
      <c r="AB452" t="str">
        <f t="shared" ref="AB452:AB515" ca="1" si="178">IF(ROW()=2,X452,
IF(OFFSET(Z452,-1,0)+Y452+1&gt;32767,","&amp;X452,OFFSET(AB452,-1,0)&amp;IF(LEN(X452)=0,"",","&amp;X452)))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</v>
      </c>
      <c r="AC452">
        <f t="shared" ref="AC452:AC515" ca="1" si="179">IF(Z452&gt;OFFSET(Z452,1,0),1,0)</f>
        <v>0</v>
      </c>
    </row>
    <row r="453" spans="1:29">
      <c r="A453">
        <f t="shared" si="164"/>
        <v>16</v>
      </c>
      <c r="B453" t="str">
        <f>VLOOKUP(A453,BossBattleTable!$A:$C,MATCH(BossBattleTable!$C$1,BossBattleTable!$A$1:$C$1,0),0)</f>
        <v>DragonTerrorBringer_Red</v>
      </c>
      <c r="C453">
        <f t="shared" ca="1" si="165"/>
        <v>2</v>
      </c>
      <c r="D453">
        <f t="shared" si="162"/>
        <v>16</v>
      </c>
      <c r="E453">
        <f t="shared" ca="1" si="163"/>
        <v>2</v>
      </c>
      <c r="F453" t="str">
        <f t="shared" ca="1" si="159"/>
        <v>cu</v>
      </c>
      <c r="G453" t="s">
        <v>402</v>
      </c>
      <c r="H453" t="s">
        <v>191</v>
      </c>
      <c r="I453">
        <v>30</v>
      </c>
      <c r="J453" t="str">
        <f t="shared" si="160"/>
        <v>에너지너무많음</v>
      </c>
      <c r="K453" t="str">
        <f t="shared" ca="1" si="161"/>
        <v>cu</v>
      </c>
      <c r="L453" t="s">
        <v>402</v>
      </c>
      <c r="M453" t="s">
        <v>375</v>
      </c>
      <c r="N453">
        <v>5000</v>
      </c>
      <c r="O453">
        <v>406</v>
      </c>
      <c r="P453">
        <f t="shared" si="166"/>
        <v>406</v>
      </c>
      <c r="Q453" t="str">
        <f t="shared" ca="1" si="168"/>
        <v>cu</v>
      </c>
      <c r="R453" t="str">
        <f t="shared" si="169"/>
        <v>EN</v>
      </c>
      <c r="S453">
        <f t="shared" si="170"/>
        <v>30</v>
      </c>
      <c r="T453" t="str">
        <f t="shared" ca="1" si="171"/>
        <v>cu</v>
      </c>
      <c r="U453" t="str">
        <f t="shared" si="172"/>
        <v>GO</v>
      </c>
      <c r="V453">
        <f t="shared" si="173"/>
        <v>5000</v>
      </c>
      <c r="W45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3" t="str">
        <f t="shared" ca="1" si="167"/>
        <v>{"num":16,"diff":2,"tp1":"cu","vl1":"EN","cn1":30,"tp2":"cu","vl2":"GO","cn2":5000,"key":406}</v>
      </c>
      <c r="Y453">
        <f t="shared" ca="1" si="175"/>
        <v>93</v>
      </c>
      <c r="Z453">
        <f t="shared" ca="1" si="176"/>
        <v>4770</v>
      </c>
      <c r="AA453">
        <f t="shared" ca="1" si="177"/>
        <v>1</v>
      </c>
      <c r="AB45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</v>
      </c>
      <c r="AC453">
        <f t="shared" ca="1" si="179"/>
        <v>0</v>
      </c>
    </row>
    <row r="454" spans="1:29">
      <c r="A454">
        <f t="shared" si="164"/>
        <v>16</v>
      </c>
      <c r="B454" t="str">
        <f>VLOOKUP(A454,BossBattleTable!$A:$C,MATCH(BossBattleTable!$C$1,BossBattleTable!$A$1:$C$1,0),0)</f>
        <v>DragonTerrorBringer_Red</v>
      </c>
      <c r="C454">
        <f t="shared" ca="1" si="165"/>
        <v>3</v>
      </c>
      <c r="D454">
        <f t="shared" si="162"/>
        <v>16</v>
      </c>
      <c r="E454">
        <f t="shared" ca="1" si="163"/>
        <v>3</v>
      </c>
      <c r="F454" t="str">
        <f t="shared" ref="F454:F517" ca="1" si="180">IF(ISBLANK(G454),"",
VLOOKUP(G454,OFFSET(INDIRECT("$A:$B"),0,MATCH(G$1&amp;"_Verify",INDIRECT("$1:$1"),0)-1),2,0)
)</f>
        <v>it</v>
      </c>
      <c r="G454" t="s">
        <v>412</v>
      </c>
      <c r="H454" t="s">
        <v>415</v>
      </c>
      <c r="I454">
        <v>1</v>
      </c>
      <c r="J454" t="str">
        <f t="shared" ref="J454:J517" si="181">IF(G454="장비1상자",
  IF(OR(H454&gt;3,I454&gt;5),"장비이상",""),
IF(H454="GO",
  IF(I454&lt;100,"골드이상",""),
IF(H454="EN",
  IF(I454&gt;29,"에너지너무많음",
  IF(I454&gt;9,"에너지다소많음","")),"")))</f>
        <v/>
      </c>
      <c r="K454" t="str">
        <f t="shared" ref="K454:K517" ca="1" si="182">IF(ISBLANK(L454),"",
VLOOKUP(L454,OFFSET(INDIRECT("$A:$B"),0,MATCH(L$1&amp;"_Verify",INDIRECT("$1:$1"),0)-1),2,0)
)</f>
        <v/>
      </c>
      <c r="O454">
        <v>589</v>
      </c>
      <c r="P454">
        <f t="shared" si="166"/>
        <v>589</v>
      </c>
      <c r="Q454" t="str">
        <f t="shared" ca="1" si="168"/>
        <v>it</v>
      </c>
      <c r="R454" t="str">
        <f t="shared" si="169"/>
        <v>Equip000001</v>
      </c>
      <c r="S454">
        <f t="shared" si="170"/>
        <v>1</v>
      </c>
      <c r="T454" t="str">
        <f t="shared" ca="1" si="171"/>
        <v/>
      </c>
      <c r="U454" t="str">
        <f t="shared" si="172"/>
        <v/>
      </c>
      <c r="V454" t="str">
        <f t="shared" si="173"/>
        <v/>
      </c>
      <c r="W45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4" t="str">
        <f t="shared" ca="1" si="167"/>
        <v>{"num":16,"diff":3,"tp1":"it","vl1":"Equip000001","cn1":1,"key":589}</v>
      </c>
      <c r="Y454">
        <f t="shared" ca="1" si="175"/>
        <v>68</v>
      </c>
      <c r="Z454">
        <f t="shared" ca="1" si="176"/>
        <v>4839</v>
      </c>
      <c r="AA454">
        <f t="shared" ca="1" si="177"/>
        <v>1</v>
      </c>
      <c r="AB45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</v>
      </c>
      <c r="AC454">
        <f t="shared" ca="1" si="179"/>
        <v>0</v>
      </c>
    </row>
    <row r="455" spans="1:29">
      <c r="A455">
        <f t="shared" si="164"/>
        <v>16</v>
      </c>
      <c r="B455" t="str">
        <f>VLOOKUP(A455,BossBattleTable!$A:$C,MATCH(BossBattleTable!$C$1,BossBattleTable!$A$1:$C$1,0),0)</f>
        <v>DragonTerrorBringer_Red</v>
      </c>
      <c r="C455">
        <f t="shared" ca="1" si="165"/>
        <v>4</v>
      </c>
      <c r="D455">
        <f t="shared" si="162"/>
        <v>16</v>
      </c>
      <c r="E455">
        <f t="shared" ca="1" si="163"/>
        <v>4</v>
      </c>
      <c r="F455" t="str">
        <f t="shared" ca="1" si="180"/>
        <v>cu</v>
      </c>
      <c r="G455" t="s">
        <v>402</v>
      </c>
      <c r="H455" t="s">
        <v>108</v>
      </c>
      <c r="I455">
        <v>5</v>
      </c>
      <c r="J455" t="str">
        <f t="shared" si="181"/>
        <v/>
      </c>
      <c r="K455" t="str">
        <f t="shared" ca="1" si="182"/>
        <v/>
      </c>
      <c r="O455">
        <v>992</v>
      </c>
      <c r="P455">
        <f t="shared" si="166"/>
        <v>992</v>
      </c>
      <c r="Q455" t="str">
        <f t="shared" ca="1" si="168"/>
        <v>cu</v>
      </c>
      <c r="R455" t="str">
        <f t="shared" si="169"/>
        <v>DI</v>
      </c>
      <c r="S455">
        <f t="shared" si="170"/>
        <v>5</v>
      </c>
      <c r="T455" t="str">
        <f t="shared" ca="1" si="171"/>
        <v/>
      </c>
      <c r="U455" t="str">
        <f t="shared" si="172"/>
        <v/>
      </c>
      <c r="V455" t="str">
        <f t="shared" si="173"/>
        <v/>
      </c>
      <c r="W45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5" t="str">
        <f t="shared" ca="1" si="167"/>
        <v>{"num":16,"diff":4,"tp1":"cu","vl1":"DI","cn1":5,"key":992}</v>
      </c>
      <c r="Y455">
        <f t="shared" ca="1" si="175"/>
        <v>59</v>
      </c>
      <c r="Z455">
        <f t="shared" ca="1" si="176"/>
        <v>4899</v>
      </c>
      <c r="AA455">
        <f t="shared" ca="1" si="177"/>
        <v>1</v>
      </c>
      <c r="AB45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</v>
      </c>
      <c r="AC455">
        <f t="shared" ca="1" si="179"/>
        <v>0</v>
      </c>
    </row>
    <row r="456" spans="1:29">
      <c r="A456">
        <f t="shared" si="164"/>
        <v>16</v>
      </c>
      <c r="B456" t="str">
        <f>VLOOKUP(A456,BossBattleTable!$A:$C,MATCH(BossBattleTable!$C$1,BossBattleTable!$A$1:$C$1,0),0)</f>
        <v>DragonTerrorBringer_Red</v>
      </c>
      <c r="C456">
        <f t="shared" ca="1" si="165"/>
        <v>5</v>
      </c>
      <c r="D456">
        <f t="shared" si="162"/>
        <v>16</v>
      </c>
      <c r="E456">
        <f t="shared" ca="1" si="163"/>
        <v>5</v>
      </c>
      <c r="F456" t="str">
        <f t="shared" ca="1" si="180"/>
        <v>it</v>
      </c>
      <c r="G456" t="s">
        <v>412</v>
      </c>
      <c r="H456" t="s">
        <v>416</v>
      </c>
      <c r="I456">
        <v>1</v>
      </c>
      <c r="J456" t="str">
        <f t="shared" si="181"/>
        <v/>
      </c>
      <c r="K456" t="str">
        <f t="shared" ca="1" si="182"/>
        <v>it</v>
      </c>
      <c r="L456" t="s">
        <v>412</v>
      </c>
      <c r="M456" t="s">
        <v>417</v>
      </c>
      <c r="N456">
        <v>1</v>
      </c>
      <c r="O456">
        <v>933</v>
      </c>
      <c r="P456">
        <f t="shared" si="166"/>
        <v>933</v>
      </c>
      <c r="Q456" t="str">
        <f t="shared" ca="1" si="168"/>
        <v>it</v>
      </c>
      <c r="R456" t="str">
        <f t="shared" si="169"/>
        <v>Equip001001</v>
      </c>
      <c r="S456">
        <f t="shared" si="170"/>
        <v>1</v>
      </c>
      <c r="T456" t="str">
        <f t="shared" ca="1" si="171"/>
        <v>it</v>
      </c>
      <c r="U456" t="str">
        <f t="shared" si="172"/>
        <v>Equip002001</v>
      </c>
      <c r="V456">
        <f t="shared" si="173"/>
        <v>1</v>
      </c>
      <c r="W45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6" t="str">
        <f t="shared" ca="1" si="167"/>
        <v>{"num":16,"diff":5,"tp1":"it","vl1":"Equip001001","cn1":1,"tp2":"it","vl2":"Equip002001","cn2":1,"key":933}</v>
      </c>
      <c r="Y456">
        <f t="shared" ca="1" si="175"/>
        <v>107</v>
      </c>
      <c r="Z456">
        <f t="shared" ca="1" si="176"/>
        <v>5007</v>
      </c>
      <c r="AA456">
        <f t="shared" ca="1" si="177"/>
        <v>1</v>
      </c>
      <c r="AB45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</v>
      </c>
      <c r="AC456">
        <f t="shared" ca="1" si="179"/>
        <v>0</v>
      </c>
    </row>
    <row r="457" spans="1:29">
      <c r="A457">
        <f t="shared" si="164"/>
        <v>16</v>
      </c>
      <c r="B457" t="str">
        <f>VLOOKUP(A457,BossBattleTable!$A:$C,MATCH(BossBattleTable!$C$1,BossBattleTable!$A$1:$C$1,0),0)</f>
        <v>DragonTerrorBringer_Red</v>
      </c>
      <c r="C457">
        <f t="shared" ca="1" si="165"/>
        <v>6</v>
      </c>
      <c r="D457">
        <f t="shared" si="162"/>
        <v>16</v>
      </c>
      <c r="E457">
        <f t="shared" ca="1" si="163"/>
        <v>6</v>
      </c>
      <c r="F457" t="str">
        <f t="shared" ca="1" si="180"/>
        <v>cu</v>
      </c>
      <c r="G457" t="s">
        <v>402</v>
      </c>
      <c r="H457" t="s">
        <v>191</v>
      </c>
      <c r="I457">
        <v>30</v>
      </c>
      <c r="J457" t="str">
        <f t="shared" si="181"/>
        <v>에너지너무많음</v>
      </c>
      <c r="K457" t="str">
        <f t="shared" ca="1" si="182"/>
        <v>cu</v>
      </c>
      <c r="L457" t="s">
        <v>402</v>
      </c>
      <c r="M457" t="s">
        <v>375</v>
      </c>
      <c r="N457">
        <v>5000</v>
      </c>
      <c r="O457">
        <v>685</v>
      </c>
      <c r="P457">
        <f t="shared" si="166"/>
        <v>685</v>
      </c>
      <c r="Q457" t="str">
        <f t="shared" ca="1" si="168"/>
        <v>cu</v>
      </c>
      <c r="R457" t="str">
        <f t="shared" si="169"/>
        <v>EN</v>
      </c>
      <c r="S457">
        <f t="shared" si="170"/>
        <v>30</v>
      </c>
      <c r="T457" t="str">
        <f t="shared" ca="1" si="171"/>
        <v>cu</v>
      </c>
      <c r="U457" t="str">
        <f t="shared" si="172"/>
        <v>GO</v>
      </c>
      <c r="V457">
        <f t="shared" si="173"/>
        <v>5000</v>
      </c>
      <c r="W45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7" t="str">
        <f t="shared" ca="1" si="167"/>
        <v>{"num":16,"diff":6,"tp1":"cu","vl1":"EN","cn1":30,"tp2":"cu","vl2":"GO","cn2":5000,"key":685}</v>
      </c>
      <c r="Y457">
        <f t="shared" ca="1" si="175"/>
        <v>93</v>
      </c>
      <c r="Z457">
        <f t="shared" ca="1" si="176"/>
        <v>5101</v>
      </c>
      <c r="AA457">
        <f t="shared" ca="1" si="177"/>
        <v>1</v>
      </c>
      <c r="AB45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</v>
      </c>
      <c r="AC457">
        <f t="shared" ca="1" si="179"/>
        <v>0</v>
      </c>
    </row>
    <row r="458" spans="1:29">
      <c r="A458">
        <f t="shared" si="164"/>
        <v>16</v>
      </c>
      <c r="B458" t="str">
        <f>VLOOKUP(A458,BossBattleTable!$A:$C,MATCH(BossBattleTable!$C$1,BossBattleTable!$A$1:$C$1,0),0)</f>
        <v>DragonTerrorBringer_Red</v>
      </c>
      <c r="C458">
        <f t="shared" ca="1" si="165"/>
        <v>7</v>
      </c>
      <c r="D458">
        <f t="shared" si="162"/>
        <v>16</v>
      </c>
      <c r="E458">
        <f t="shared" ca="1" si="163"/>
        <v>7</v>
      </c>
      <c r="F458" t="str">
        <f t="shared" ca="1" si="180"/>
        <v>it</v>
      </c>
      <c r="G458" t="s">
        <v>412</v>
      </c>
      <c r="H458" t="s">
        <v>415</v>
      </c>
      <c r="I458">
        <v>1</v>
      </c>
      <c r="J458" t="str">
        <f t="shared" si="181"/>
        <v/>
      </c>
      <c r="K458" t="str">
        <f t="shared" ca="1" si="182"/>
        <v/>
      </c>
      <c r="O458">
        <v>636</v>
      </c>
      <c r="P458">
        <f t="shared" si="166"/>
        <v>636</v>
      </c>
      <c r="Q458" t="str">
        <f t="shared" ca="1" si="168"/>
        <v>it</v>
      </c>
      <c r="R458" t="str">
        <f t="shared" si="169"/>
        <v>Equip000001</v>
      </c>
      <c r="S458">
        <f t="shared" si="170"/>
        <v>1</v>
      </c>
      <c r="T458" t="str">
        <f t="shared" ca="1" si="171"/>
        <v/>
      </c>
      <c r="U458" t="str">
        <f t="shared" si="172"/>
        <v/>
      </c>
      <c r="V458" t="str">
        <f t="shared" si="173"/>
        <v/>
      </c>
      <c r="W45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8" t="str">
        <f t="shared" ca="1" si="167"/>
        <v>{"num":16,"diff":7,"tp1":"it","vl1":"Equip000001","cn1":1,"key":636}</v>
      </c>
      <c r="Y458">
        <f t="shared" ca="1" si="175"/>
        <v>68</v>
      </c>
      <c r="Z458">
        <f t="shared" ca="1" si="176"/>
        <v>5170</v>
      </c>
      <c r="AA458">
        <f t="shared" ca="1" si="177"/>
        <v>1</v>
      </c>
      <c r="AB45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</v>
      </c>
      <c r="AC458">
        <f t="shared" ca="1" si="179"/>
        <v>0</v>
      </c>
    </row>
    <row r="459" spans="1:29">
      <c r="A459">
        <f t="shared" si="164"/>
        <v>16</v>
      </c>
      <c r="B459" t="str">
        <f>VLOOKUP(A459,BossBattleTable!$A:$C,MATCH(BossBattleTable!$C$1,BossBattleTable!$A$1:$C$1,0),0)</f>
        <v>DragonTerrorBringer_Red</v>
      </c>
      <c r="C459">
        <f t="shared" ca="1" si="165"/>
        <v>8</v>
      </c>
      <c r="D459">
        <f t="shared" si="162"/>
        <v>16</v>
      </c>
      <c r="E459">
        <f t="shared" ca="1" si="163"/>
        <v>8</v>
      </c>
      <c r="F459" t="str">
        <f t="shared" ca="1" si="180"/>
        <v>cu</v>
      </c>
      <c r="G459" t="s">
        <v>402</v>
      </c>
      <c r="H459" t="s">
        <v>108</v>
      </c>
      <c r="I459">
        <v>5</v>
      </c>
      <c r="J459" t="str">
        <f t="shared" si="181"/>
        <v/>
      </c>
      <c r="K459" t="str">
        <f t="shared" ca="1" si="182"/>
        <v/>
      </c>
      <c r="O459">
        <v>674</v>
      </c>
      <c r="P459">
        <f t="shared" si="166"/>
        <v>674</v>
      </c>
      <c r="Q459" t="str">
        <f t="shared" ca="1" si="168"/>
        <v>cu</v>
      </c>
      <c r="R459" t="str">
        <f t="shared" si="169"/>
        <v>DI</v>
      </c>
      <c r="S459">
        <f t="shared" si="170"/>
        <v>5</v>
      </c>
      <c r="T459" t="str">
        <f t="shared" ca="1" si="171"/>
        <v/>
      </c>
      <c r="U459" t="str">
        <f t="shared" si="172"/>
        <v/>
      </c>
      <c r="V459" t="str">
        <f t="shared" si="173"/>
        <v/>
      </c>
      <c r="W45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9" t="str">
        <f t="shared" ca="1" si="167"/>
        <v>{"num":16,"diff":8,"tp1":"cu","vl1":"DI","cn1":5,"key":674}</v>
      </c>
      <c r="Y459">
        <f t="shared" ca="1" si="175"/>
        <v>59</v>
      </c>
      <c r="Z459">
        <f t="shared" ca="1" si="176"/>
        <v>5230</v>
      </c>
      <c r="AA459">
        <f t="shared" ca="1" si="177"/>
        <v>1</v>
      </c>
      <c r="AB45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</v>
      </c>
      <c r="AC459">
        <f t="shared" ca="1" si="179"/>
        <v>0</v>
      </c>
    </row>
    <row r="460" spans="1:29">
      <c r="A460">
        <f t="shared" si="164"/>
        <v>16</v>
      </c>
      <c r="B460" t="str">
        <f>VLOOKUP(A460,BossBattleTable!$A:$C,MATCH(BossBattleTable!$C$1,BossBattleTable!$A$1:$C$1,0),0)</f>
        <v>DragonTerrorBringer_Red</v>
      </c>
      <c r="C460">
        <f t="shared" ca="1" si="165"/>
        <v>9</v>
      </c>
      <c r="D460">
        <f t="shared" si="162"/>
        <v>16</v>
      </c>
      <c r="E460">
        <f t="shared" ca="1" si="163"/>
        <v>9</v>
      </c>
      <c r="F460" t="str">
        <f t="shared" ca="1" si="180"/>
        <v>it</v>
      </c>
      <c r="G460" t="s">
        <v>412</v>
      </c>
      <c r="H460" t="s">
        <v>416</v>
      </c>
      <c r="I460">
        <v>1</v>
      </c>
      <c r="J460" t="str">
        <f t="shared" si="181"/>
        <v/>
      </c>
      <c r="K460" t="str">
        <f t="shared" ca="1" si="182"/>
        <v>it</v>
      </c>
      <c r="L460" t="s">
        <v>412</v>
      </c>
      <c r="M460" t="s">
        <v>417</v>
      </c>
      <c r="N460">
        <v>1</v>
      </c>
      <c r="O460">
        <v>532</v>
      </c>
      <c r="P460">
        <f t="shared" si="166"/>
        <v>532</v>
      </c>
      <c r="Q460" t="str">
        <f t="shared" ca="1" si="168"/>
        <v>it</v>
      </c>
      <c r="R460" t="str">
        <f t="shared" si="169"/>
        <v>Equip001001</v>
      </c>
      <c r="S460">
        <f t="shared" si="170"/>
        <v>1</v>
      </c>
      <c r="T460" t="str">
        <f t="shared" ca="1" si="171"/>
        <v>it</v>
      </c>
      <c r="U460" t="str">
        <f t="shared" si="172"/>
        <v>Equip002001</v>
      </c>
      <c r="V460">
        <f t="shared" si="173"/>
        <v>1</v>
      </c>
      <c r="W46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0" t="str">
        <f t="shared" ca="1" si="167"/>
        <v>{"num":16,"diff":9,"tp1":"it","vl1":"Equip001001","cn1":1,"tp2":"it","vl2":"Equip002001","cn2":1,"key":532}</v>
      </c>
      <c r="Y460">
        <f t="shared" ca="1" si="175"/>
        <v>107</v>
      </c>
      <c r="Z460">
        <f t="shared" ca="1" si="176"/>
        <v>5338</v>
      </c>
      <c r="AA460">
        <f t="shared" ca="1" si="177"/>
        <v>1</v>
      </c>
      <c r="AB46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</v>
      </c>
      <c r="AC460">
        <f t="shared" ca="1" si="179"/>
        <v>0</v>
      </c>
    </row>
    <row r="461" spans="1:29">
      <c r="A461">
        <f t="shared" si="164"/>
        <v>16</v>
      </c>
      <c r="B461" t="str">
        <f>VLOOKUP(A461,BossBattleTable!$A:$C,MATCH(BossBattleTable!$C$1,BossBattleTable!$A$1:$C$1,0),0)</f>
        <v>DragonTerrorBringer_Red</v>
      </c>
      <c r="C461">
        <f t="shared" ca="1" si="165"/>
        <v>10</v>
      </c>
      <c r="D461">
        <f t="shared" si="162"/>
        <v>16</v>
      </c>
      <c r="E461">
        <f t="shared" ca="1" si="163"/>
        <v>10</v>
      </c>
      <c r="F461" t="str">
        <f t="shared" ca="1" si="180"/>
        <v>cu</v>
      </c>
      <c r="G461" t="s">
        <v>402</v>
      </c>
      <c r="H461" t="s">
        <v>191</v>
      </c>
      <c r="I461">
        <v>30</v>
      </c>
      <c r="J461" t="str">
        <f t="shared" si="181"/>
        <v>에너지너무많음</v>
      </c>
      <c r="K461" t="str">
        <f t="shared" ca="1" si="182"/>
        <v>cu</v>
      </c>
      <c r="L461" t="s">
        <v>402</v>
      </c>
      <c r="M461" t="s">
        <v>375</v>
      </c>
      <c r="N461">
        <v>5000</v>
      </c>
      <c r="O461">
        <v>204</v>
      </c>
      <c r="P461">
        <f t="shared" si="166"/>
        <v>204</v>
      </c>
      <c r="Q461" t="str">
        <f t="shared" ca="1" si="168"/>
        <v>cu</v>
      </c>
      <c r="R461" t="str">
        <f t="shared" si="169"/>
        <v>EN</v>
      </c>
      <c r="S461">
        <f t="shared" si="170"/>
        <v>30</v>
      </c>
      <c r="T461" t="str">
        <f t="shared" ca="1" si="171"/>
        <v>cu</v>
      </c>
      <c r="U461" t="str">
        <f t="shared" si="172"/>
        <v>GO</v>
      </c>
      <c r="V461">
        <f t="shared" si="173"/>
        <v>5000</v>
      </c>
      <c r="W46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1" t="str">
        <f t="shared" ca="1" si="167"/>
        <v>{"num":16,"diff":10,"tp1":"cu","vl1":"EN","cn1":30,"tp2":"cu","vl2":"GO","cn2":5000,"key":204}</v>
      </c>
      <c r="Y461">
        <f t="shared" ca="1" si="175"/>
        <v>94</v>
      </c>
      <c r="Z461">
        <f t="shared" ca="1" si="176"/>
        <v>5433</v>
      </c>
      <c r="AA461">
        <f t="shared" ca="1" si="177"/>
        <v>1</v>
      </c>
      <c r="AB46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</v>
      </c>
      <c r="AC461">
        <f t="shared" ca="1" si="179"/>
        <v>0</v>
      </c>
    </row>
    <row r="462" spans="1:29">
      <c r="A462">
        <f t="shared" si="164"/>
        <v>16</v>
      </c>
      <c r="B462" t="str">
        <f>VLOOKUP(A462,BossBattleTable!$A:$C,MATCH(BossBattleTable!$C$1,BossBattleTable!$A$1:$C$1,0),0)</f>
        <v>DragonTerrorBringer_Red</v>
      </c>
      <c r="C462">
        <f t="shared" ca="1" si="165"/>
        <v>11</v>
      </c>
      <c r="D462">
        <f t="shared" si="162"/>
        <v>16</v>
      </c>
      <c r="E462">
        <f t="shared" ca="1" si="163"/>
        <v>11</v>
      </c>
      <c r="F462" t="str">
        <f t="shared" ca="1" si="180"/>
        <v>it</v>
      </c>
      <c r="G462" t="s">
        <v>412</v>
      </c>
      <c r="H462" t="s">
        <v>415</v>
      </c>
      <c r="I462">
        <v>1</v>
      </c>
      <c r="J462" t="str">
        <f t="shared" si="181"/>
        <v/>
      </c>
      <c r="K462" t="str">
        <f t="shared" ca="1" si="182"/>
        <v/>
      </c>
      <c r="O462">
        <v>415</v>
      </c>
      <c r="P462">
        <f t="shared" si="166"/>
        <v>415</v>
      </c>
      <c r="Q462" t="str">
        <f t="shared" ca="1" si="168"/>
        <v>it</v>
      </c>
      <c r="R462" t="str">
        <f t="shared" si="169"/>
        <v>Equip000001</v>
      </c>
      <c r="S462">
        <f t="shared" si="170"/>
        <v>1</v>
      </c>
      <c r="T462" t="str">
        <f t="shared" ca="1" si="171"/>
        <v/>
      </c>
      <c r="U462" t="str">
        <f t="shared" si="172"/>
        <v/>
      </c>
      <c r="V462" t="str">
        <f t="shared" si="173"/>
        <v/>
      </c>
      <c r="W46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2" t="str">
        <f t="shared" ca="1" si="167"/>
        <v>{"num":16,"diff":11,"tp1":"it","vl1":"Equip000001","cn1":1,"key":415}</v>
      </c>
      <c r="Y462">
        <f t="shared" ca="1" si="175"/>
        <v>69</v>
      </c>
      <c r="Z462">
        <f t="shared" ca="1" si="176"/>
        <v>5503</v>
      </c>
      <c r="AA462">
        <f t="shared" ca="1" si="177"/>
        <v>1</v>
      </c>
      <c r="AB46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</v>
      </c>
      <c r="AC462">
        <f t="shared" ca="1" si="179"/>
        <v>0</v>
      </c>
    </row>
    <row r="463" spans="1:29">
      <c r="A463">
        <f t="shared" si="164"/>
        <v>16</v>
      </c>
      <c r="B463" t="str">
        <f>VLOOKUP(A463,BossBattleTable!$A:$C,MATCH(BossBattleTable!$C$1,BossBattleTable!$A$1:$C$1,0),0)</f>
        <v>DragonTerrorBringer_Red</v>
      </c>
      <c r="C463">
        <f t="shared" ca="1" si="165"/>
        <v>12</v>
      </c>
      <c r="D463">
        <f t="shared" si="162"/>
        <v>16</v>
      </c>
      <c r="E463">
        <f t="shared" ca="1" si="163"/>
        <v>12</v>
      </c>
      <c r="F463" t="str">
        <f t="shared" ca="1" si="180"/>
        <v>cu</v>
      </c>
      <c r="G463" t="s">
        <v>402</v>
      </c>
      <c r="H463" t="s">
        <v>108</v>
      </c>
      <c r="I463">
        <v>5</v>
      </c>
      <c r="J463" t="str">
        <f t="shared" si="181"/>
        <v/>
      </c>
      <c r="K463" t="str">
        <f t="shared" ca="1" si="182"/>
        <v/>
      </c>
      <c r="O463">
        <v>456</v>
      </c>
      <c r="P463">
        <f t="shared" si="166"/>
        <v>456</v>
      </c>
      <c r="Q463" t="str">
        <f t="shared" ca="1" si="168"/>
        <v>cu</v>
      </c>
      <c r="R463" t="str">
        <f t="shared" si="169"/>
        <v>DI</v>
      </c>
      <c r="S463">
        <f t="shared" si="170"/>
        <v>5</v>
      </c>
      <c r="T463" t="str">
        <f t="shared" ca="1" si="171"/>
        <v/>
      </c>
      <c r="U463" t="str">
        <f t="shared" si="172"/>
        <v/>
      </c>
      <c r="V463" t="str">
        <f t="shared" si="173"/>
        <v/>
      </c>
      <c r="W46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3" t="str">
        <f t="shared" ca="1" si="167"/>
        <v>{"num":16,"diff":12,"tp1":"cu","vl1":"DI","cn1":5,"key":456}</v>
      </c>
      <c r="Y463">
        <f t="shared" ca="1" si="175"/>
        <v>60</v>
      </c>
      <c r="Z463">
        <f t="shared" ca="1" si="176"/>
        <v>5564</v>
      </c>
      <c r="AA463">
        <f t="shared" ca="1" si="177"/>
        <v>1</v>
      </c>
      <c r="AB46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</v>
      </c>
      <c r="AC463">
        <f t="shared" ca="1" si="179"/>
        <v>0</v>
      </c>
    </row>
    <row r="464" spans="1:29">
      <c r="A464">
        <f t="shared" si="164"/>
        <v>16</v>
      </c>
      <c r="B464" t="str">
        <f>VLOOKUP(A464,BossBattleTable!$A:$C,MATCH(BossBattleTable!$C$1,BossBattleTable!$A$1:$C$1,0),0)</f>
        <v>DragonTerrorBringer_Red</v>
      </c>
      <c r="C464">
        <f t="shared" ca="1" si="165"/>
        <v>13</v>
      </c>
      <c r="D464">
        <f t="shared" si="162"/>
        <v>16</v>
      </c>
      <c r="E464">
        <f t="shared" ca="1" si="163"/>
        <v>13</v>
      </c>
      <c r="F464" t="str">
        <f t="shared" ca="1" si="180"/>
        <v>it</v>
      </c>
      <c r="G464" t="s">
        <v>412</v>
      </c>
      <c r="H464" t="s">
        <v>416</v>
      </c>
      <c r="I464">
        <v>1</v>
      </c>
      <c r="J464" t="str">
        <f t="shared" si="181"/>
        <v/>
      </c>
      <c r="K464" t="str">
        <f t="shared" ca="1" si="182"/>
        <v>it</v>
      </c>
      <c r="L464" t="s">
        <v>412</v>
      </c>
      <c r="M464" t="s">
        <v>417</v>
      </c>
      <c r="N464">
        <v>1</v>
      </c>
      <c r="O464">
        <v>630</v>
      </c>
      <c r="P464">
        <f t="shared" si="166"/>
        <v>630</v>
      </c>
      <c r="Q464" t="str">
        <f t="shared" ca="1" si="168"/>
        <v>it</v>
      </c>
      <c r="R464" t="str">
        <f t="shared" si="169"/>
        <v>Equip001001</v>
      </c>
      <c r="S464">
        <f t="shared" si="170"/>
        <v>1</v>
      </c>
      <c r="T464" t="str">
        <f t="shared" ca="1" si="171"/>
        <v>it</v>
      </c>
      <c r="U464" t="str">
        <f t="shared" si="172"/>
        <v>Equip002001</v>
      </c>
      <c r="V464">
        <f t="shared" si="173"/>
        <v>1</v>
      </c>
      <c r="W46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4" t="str">
        <f t="shared" ca="1" si="167"/>
        <v>{"num":16,"diff":13,"tp1":"it","vl1":"Equip001001","cn1":1,"tp2":"it","vl2":"Equip002001","cn2":1,"key":630}</v>
      </c>
      <c r="Y464">
        <f t="shared" ca="1" si="175"/>
        <v>108</v>
      </c>
      <c r="Z464">
        <f t="shared" ca="1" si="176"/>
        <v>5673</v>
      </c>
      <c r="AA464">
        <f t="shared" ca="1" si="177"/>
        <v>1</v>
      </c>
      <c r="AB46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</v>
      </c>
      <c r="AC464">
        <f t="shared" ca="1" si="179"/>
        <v>0</v>
      </c>
    </row>
    <row r="465" spans="1:29">
      <c r="A465">
        <f t="shared" si="164"/>
        <v>16</v>
      </c>
      <c r="B465" t="str">
        <f>VLOOKUP(A465,BossBattleTable!$A:$C,MATCH(BossBattleTable!$C$1,BossBattleTable!$A$1:$C$1,0),0)</f>
        <v>DragonTerrorBringer_Red</v>
      </c>
      <c r="C465">
        <f t="shared" ca="1" si="165"/>
        <v>14</v>
      </c>
      <c r="D465">
        <f t="shared" si="162"/>
        <v>16</v>
      </c>
      <c r="E465">
        <f t="shared" ca="1" si="163"/>
        <v>14</v>
      </c>
      <c r="F465" t="str">
        <f t="shared" ca="1" si="180"/>
        <v>cu</v>
      </c>
      <c r="G465" t="s">
        <v>402</v>
      </c>
      <c r="H465" t="s">
        <v>191</v>
      </c>
      <c r="I465">
        <v>30</v>
      </c>
      <c r="J465" t="str">
        <f t="shared" si="181"/>
        <v>에너지너무많음</v>
      </c>
      <c r="K465" t="str">
        <f t="shared" ca="1" si="182"/>
        <v>cu</v>
      </c>
      <c r="L465" t="s">
        <v>402</v>
      </c>
      <c r="M465" t="s">
        <v>375</v>
      </c>
      <c r="N465">
        <v>5000</v>
      </c>
      <c r="O465">
        <v>817</v>
      </c>
      <c r="P465">
        <f t="shared" si="166"/>
        <v>817</v>
      </c>
      <c r="Q465" t="str">
        <f t="shared" ca="1" si="168"/>
        <v>cu</v>
      </c>
      <c r="R465" t="str">
        <f t="shared" si="169"/>
        <v>EN</v>
      </c>
      <c r="S465">
        <f t="shared" si="170"/>
        <v>30</v>
      </c>
      <c r="T465" t="str">
        <f t="shared" ca="1" si="171"/>
        <v>cu</v>
      </c>
      <c r="U465" t="str">
        <f t="shared" si="172"/>
        <v>GO</v>
      </c>
      <c r="V465">
        <f t="shared" si="173"/>
        <v>5000</v>
      </c>
      <c r="W46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5" t="str">
        <f t="shared" ca="1" si="167"/>
        <v>{"num":16,"diff":14,"tp1":"cu","vl1":"EN","cn1":30,"tp2":"cu","vl2":"GO","cn2":5000,"key":817}</v>
      </c>
      <c r="Y465">
        <f t="shared" ca="1" si="175"/>
        <v>94</v>
      </c>
      <c r="Z465">
        <f t="shared" ca="1" si="176"/>
        <v>5768</v>
      </c>
      <c r="AA465">
        <f t="shared" ca="1" si="177"/>
        <v>1</v>
      </c>
      <c r="AB46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</v>
      </c>
      <c r="AC465">
        <f t="shared" ca="1" si="179"/>
        <v>0</v>
      </c>
    </row>
    <row r="466" spans="1:29">
      <c r="A466">
        <f t="shared" si="164"/>
        <v>16</v>
      </c>
      <c r="B466" t="str">
        <f>VLOOKUP(A466,BossBattleTable!$A:$C,MATCH(BossBattleTable!$C$1,BossBattleTable!$A$1:$C$1,0),0)</f>
        <v>DragonTerrorBringer_Red</v>
      </c>
      <c r="C466">
        <f t="shared" ca="1" si="165"/>
        <v>15</v>
      </c>
      <c r="D466">
        <f t="shared" si="162"/>
        <v>16</v>
      </c>
      <c r="E466">
        <f t="shared" ca="1" si="163"/>
        <v>15</v>
      </c>
      <c r="F466" t="str">
        <f t="shared" ca="1" si="180"/>
        <v>it</v>
      </c>
      <c r="G466" t="s">
        <v>412</v>
      </c>
      <c r="H466" t="s">
        <v>415</v>
      </c>
      <c r="I466">
        <v>1</v>
      </c>
      <c r="J466" t="str">
        <f t="shared" si="181"/>
        <v/>
      </c>
      <c r="K466" t="str">
        <f t="shared" ca="1" si="182"/>
        <v/>
      </c>
      <c r="O466">
        <v>292</v>
      </c>
      <c r="P466">
        <f t="shared" si="166"/>
        <v>292</v>
      </c>
      <c r="Q466" t="str">
        <f t="shared" ca="1" si="168"/>
        <v>it</v>
      </c>
      <c r="R466" t="str">
        <f t="shared" si="169"/>
        <v>Equip000001</v>
      </c>
      <c r="S466">
        <f t="shared" si="170"/>
        <v>1</v>
      </c>
      <c r="T466" t="str">
        <f t="shared" ca="1" si="171"/>
        <v/>
      </c>
      <c r="U466" t="str">
        <f t="shared" si="172"/>
        <v/>
      </c>
      <c r="V466" t="str">
        <f t="shared" si="173"/>
        <v/>
      </c>
      <c r="W46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6" t="str">
        <f t="shared" ca="1" si="167"/>
        <v>{"num":16,"diff":15,"tp1":"it","vl1":"Equip000001","cn1":1,"key":292}</v>
      </c>
      <c r="Y466">
        <f t="shared" ca="1" si="175"/>
        <v>69</v>
      </c>
      <c r="Z466">
        <f t="shared" ca="1" si="176"/>
        <v>5838</v>
      </c>
      <c r="AA466">
        <f t="shared" ca="1" si="177"/>
        <v>1</v>
      </c>
      <c r="AB46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</v>
      </c>
      <c r="AC466">
        <f t="shared" ca="1" si="179"/>
        <v>0</v>
      </c>
    </row>
    <row r="467" spans="1:29">
      <c r="A467">
        <f t="shared" si="164"/>
        <v>16</v>
      </c>
      <c r="B467" t="str">
        <f>VLOOKUP(A467,BossBattleTable!$A:$C,MATCH(BossBattleTable!$C$1,BossBattleTable!$A$1:$C$1,0),0)</f>
        <v>DragonTerrorBringer_Red</v>
      </c>
      <c r="C467">
        <f t="shared" ca="1" si="165"/>
        <v>16</v>
      </c>
      <c r="D467">
        <f t="shared" si="162"/>
        <v>16</v>
      </c>
      <c r="E467">
        <f t="shared" ca="1" si="163"/>
        <v>16</v>
      </c>
      <c r="F467" t="str">
        <f t="shared" ca="1" si="180"/>
        <v>cu</v>
      </c>
      <c r="G467" t="s">
        <v>402</v>
      </c>
      <c r="H467" t="s">
        <v>108</v>
      </c>
      <c r="I467">
        <v>5</v>
      </c>
      <c r="J467" t="str">
        <f t="shared" si="181"/>
        <v/>
      </c>
      <c r="K467" t="str">
        <f t="shared" ca="1" si="182"/>
        <v/>
      </c>
      <c r="O467">
        <v>528</v>
      </c>
      <c r="P467">
        <f t="shared" si="166"/>
        <v>528</v>
      </c>
      <c r="Q467" t="str">
        <f t="shared" ca="1" si="168"/>
        <v>cu</v>
      </c>
      <c r="R467" t="str">
        <f t="shared" si="169"/>
        <v>DI</v>
      </c>
      <c r="S467">
        <f t="shared" si="170"/>
        <v>5</v>
      </c>
      <c r="T467" t="str">
        <f t="shared" ca="1" si="171"/>
        <v/>
      </c>
      <c r="U467" t="str">
        <f t="shared" si="172"/>
        <v/>
      </c>
      <c r="V467" t="str">
        <f t="shared" si="173"/>
        <v/>
      </c>
      <c r="W46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7" t="str">
        <f t="shared" ca="1" si="167"/>
        <v>{"num":16,"diff":16,"tp1":"cu","vl1":"DI","cn1":5,"key":528}</v>
      </c>
      <c r="Y467">
        <f t="shared" ca="1" si="175"/>
        <v>60</v>
      </c>
      <c r="Z467">
        <f t="shared" ca="1" si="176"/>
        <v>5899</v>
      </c>
      <c r="AA467">
        <f t="shared" ca="1" si="177"/>
        <v>1</v>
      </c>
      <c r="AB46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</v>
      </c>
      <c r="AC467">
        <f t="shared" ca="1" si="179"/>
        <v>0</v>
      </c>
    </row>
    <row r="468" spans="1:29">
      <c r="A468">
        <f t="shared" si="164"/>
        <v>16</v>
      </c>
      <c r="B468" t="str">
        <f>VLOOKUP(A468,BossBattleTable!$A:$C,MATCH(BossBattleTable!$C$1,BossBattleTable!$A$1:$C$1,0),0)</f>
        <v>DragonTerrorBringer_Red</v>
      </c>
      <c r="C468">
        <f t="shared" ca="1" si="165"/>
        <v>17</v>
      </c>
      <c r="D468">
        <f t="shared" si="162"/>
        <v>16</v>
      </c>
      <c r="E468">
        <f t="shared" ca="1" si="163"/>
        <v>17</v>
      </c>
      <c r="F468" t="str">
        <f t="shared" ca="1" si="180"/>
        <v>it</v>
      </c>
      <c r="G468" t="s">
        <v>412</v>
      </c>
      <c r="H468" t="s">
        <v>416</v>
      </c>
      <c r="I468">
        <v>1</v>
      </c>
      <c r="J468" t="str">
        <f t="shared" si="181"/>
        <v/>
      </c>
      <c r="K468" t="str">
        <f t="shared" ca="1" si="182"/>
        <v>it</v>
      </c>
      <c r="L468" t="s">
        <v>412</v>
      </c>
      <c r="M468" t="s">
        <v>417</v>
      </c>
      <c r="N468">
        <v>1</v>
      </c>
      <c r="O468">
        <v>556</v>
      </c>
      <c r="P468">
        <f t="shared" si="166"/>
        <v>556</v>
      </c>
      <c r="Q468" t="str">
        <f t="shared" ca="1" si="168"/>
        <v>it</v>
      </c>
      <c r="R468" t="str">
        <f t="shared" si="169"/>
        <v>Equip001001</v>
      </c>
      <c r="S468">
        <f t="shared" si="170"/>
        <v>1</v>
      </c>
      <c r="T468" t="str">
        <f t="shared" ca="1" si="171"/>
        <v>it</v>
      </c>
      <c r="U468" t="str">
        <f t="shared" si="172"/>
        <v>Equip002001</v>
      </c>
      <c r="V468">
        <f t="shared" si="173"/>
        <v>1</v>
      </c>
      <c r="W46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8" t="str">
        <f t="shared" ca="1" si="167"/>
        <v>{"num":16,"diff":17,"tp1":"it","vl1":"Equip001001","cn1":1,"tp2":"it","vl2":"Equip002001","cn2":1,"key":556}</v>
      </c>
      <c r="Y468">
        <f t="shared" ca="1" si="175"/>
        <v>108</v>
      </c>
      <c r="Z468">
        <f t="shared" ca="1" si="176"/>
        <v>6008</v>
      </c>
      <c r="AA468">
        <f t="shared" ca="1" si="177"/>
        <v>1</v>
      </c>
      <c r="AB46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</v>
      </c>
      <c r="AC468">
        <f t="shared" ca="1" si="179"/>
        <v>0</v>
      </c>
    </row>
    <row r="469" spans="1:29">
      <c r="A469">
        <f t="shared" si="164"/>
        <v>16</v>
      </c>
      <c r="B469" t="str">
        <f>VLOOKUP(A469,BossBattleTable!$A:$C,MATCH(BossBattleTable!$C$1,BossBattleTable!$A$1:$C$1,0),0)</f>
        <v>DragonTerrorBringer_Red</v>
      </c>
      <c r="C469">
        <f t="shared" ca="1" si="165"/>
        <v>18</v>
      </c>
      <c r="D469">
        <f t="shared" si="162"/>
        <v>16</v>
      </c>
      <c r="E469">
        <f t="shared" ca="1" si="163"/>
        <v>18</v>
      </c>
      <c r="F469" t="str">
        <f t="shared" ca="1" si="180"/>
        <v>cu</v>
      </c>
      <c r="G469" t="s">
        <v>402</v>
      </c>
      <c r="H469" t="s">
        <v>191</v>
      </c>
      <c r="I469">
        <v>30</v>
      </c>
      <c r="J469" t="str">
        <f t="shared" si="181"/>
        <v>에너지너무많음</v>
      </c>
      <c r="K469" t="str">
        <f t="shared" ca="1" si="182"/>
        <v>cu</v>
      </c>
      <c r="L469" t="s">
        <v>402</v>
      </c>
      <c r="M469" t="s">
        <v>375</v>
      </c>
      <c r="N469">
        <v>5000</v>
      </c>
      <c r="O469">
        <v>990</v>
      </c>
      <c r="P469">
        <f t="shared" si="166"/>
        <v>990</v>
      </c>
      <c r="Q469" t="str">
        <f t="shared" ca="1" si="168"/>
        <v>cu</v>
      </c>
      <c r="R469" t="str">
        <f t="shared" si="169"/>
        <v>EN</v>
      </c>
      <c r="S469">
        <f t="shared" si="170"/>
        <v>30</v>
      </c>
      <c r="T469" t="str">
        <f t="shared" ca="1" si="171"/>
        <v>cu</v>
      </c>
      <c r="U469" t="str">
        <f t="shared" si="172"/>
        <v>GO</v>
      </c>
      <c r="V469">
        <f t="shared" si="173"/>
        <v>5000</v>
      </c>
      <c r="W46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9" t="str">
        <f t="shared" ca="1" si="167"/>
        <v>{"num":16,"diff":18,"tp1":"cu","vl1":"EN","cn1":30,"tp2":"cu","vl2":"GO","cn2":5000,"key":990}</v>
      </c>
      <c r="Y469">
        <f t="shared" ca="1" si="175"/>
        <v>94</v>
      </c>
      <c r="Z469">
        <f t="shared" ca="1" si="176"/>
        <v>6103</v>
      </c>
      <c r="AA469">
        <f t="shared" ca="1" si="177"/>
        <v>1</v>
      </c>
      <c r="AB46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</v>
      </c>
      <c r="AC469">
        <f t="shared" ca="1" si="179"/>
        <v>0</v>
      </c>
    </row>
    <row r="470" spans="1:29">
      <c r="A470">
        <f t="shared" si="164"/>
        <v>16</v>
      </c>
      <c r="B470" t="str">
        <f>VLOOKUP(A470,BossBattleTable!$A:$C,MATCH(BossBattleTable!$C$1,BossBattleTable!$A$1:$C$1,0),0)</f>
        <v>DragonTerrorBringer_Red</v>
      </c>
      <c r="C470">
        <f t="shared" ca="1" si="165"/>
        <v>19</v>
      </c>
      <c r="D470">
        <f t="shared" si="162"/>
        <v>16</v>
      </c>
      <c r="E470">
        <f t="shared" ca="1" si="163"/>
        <v>19</v>
      </c>
      <c r="F470" t="str">
        <f t="shared" ca="1" si="180"/>
        <v>it</v>
      </c>
      <c r="G470" t="s">
        <v>412</v>
      </c>
      <c r="H470" t="s">
        <v>415</v>
      </c>
      <c r="I470">
        <v>1</v>
      </c>
      <c r="J470" t="str">
        <f t="shared" si="181"/>
        <v/>
      </c>
      <c r="K470" t="str">
        <f t="shared" ca="1" si="182"/>
        <v/>
      </c>
      <c r="O470">
        <v>778</v>
      </c>
      <c r="P470">
        <f t="shared" si="166"/>
        <v>778</v>
      </c>
      <c r="Q470" t="str">
        <f t="shared" ca="1" si="168"/>
        <v>it</v>
      </c>
      <c r="R470" t="str">
        <f t="shared" si="169"/>
        <v>Equip000001</v>
      </c>
      <c r="S470">
        <f t="shared" si="170"/>
        <v>1</v>
      </c>
      <c r="T470" t="str">
        <f t="shared" ca="1" si="171"/>
        <v/>
      </c>
      <c r="U470" t="str">
        <f t="shared" si="172"/>
        <v/>
      </c>
      <c r="V470" t="str">
        <f t="shared" si="173"/>
        <v/>
      </c>
      <c r="W47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0" t="str">
        <f t="shared" ca="1" si="167"/>
        <v>{"num":16,"diff":19,"tp1":"it","vl1":"Equip000001","cn1":1,"key":778}</v>
      </c>
      <c r="Y470">
        <f t="shared" ca="1" si="175"/>
        <v>69</v>
      </c>
      <c r="Z470">
        <f t="shared" ca="1" si="176"/>
        <v>6173</v>
      </c>
      <c r="AA470">
        <f t="shared" ca="1" si="177"/>
        <v>1</v>
      </c>
      <c r="AB47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</v>
      </c>
      <c r="AC470">
        <f t="shared" ca="1" si="179"/>
        <v>0</v>
      </c>
    </row>
    <row r="471" spans="1:29">
      <c r="A471">
        <f t="shared" si="164"/>
        <v>16</v>
      </c>
      <c r="B471" t="str">
        <f>VLOOKUP(A471,BossBattleTable!$A:$C,MATCH(BossBattleTable!$C$1,BossBattleTable!$A$1:$C$1,0),0)</f>
        <v>DragonTerrorBringer_Red</v>
      </c>
      <c r="C471">
        <f t="shared" ca="1" si="165"/>
        <v>20</v>
      </c>
      <c r="D471">
        <f t="shared" si="162"/>
        <v>16</v>
      </c>
      <c r="E471">
        <f t="shared" ca="1" si="163"/>
        <v>20</v>
      </c>
      <c r="F471" t="str">
        <f t="shared" ca="1" si="180"/>
        <v>cu</v>
      </c>
      <c r="G471" t="s">
        <v>402</v>
      </c>
      <c r="H471" t="s">
        <v>108</v>
      </c>
      <c r="I471">
        <v>5</v>
      </c>
      <c r="J471" t="str">
        <f t="shared" si="181"/>
        <v/>
      </c>
      <c r="K471" t="str">
        <f t="shared" ca="1" si="182"/>
        <v/>
      </c>
      <c r="O471">
        <v>315</v>
      </c>
      <c r="P471">
        <f t="shared" si="166"/>
        <v>315</v>
      </c>
      <c r="Q471" t="str">
        <f t="shared" ca="1" si="168"/>
        <v>cu</v>
      </c>
      <c r="R471" t="str">
        <f t="shared" si="169"/>
        <v>DI</v>
      </c>
      <c r="S471">
        <f t="shared" si="170"/>
        <v>5</v>
      </c>
      <c r="T471" t="str">
        <f t="shared" ca="1" si="171"/>
        <v/>
      </c>
      <c r="U471" t="str">
        <f t="shared" si="172"/>
        <v/>
      </c>
      <c r="V471" t="str">
        <f t="shared" si="173"/>
        <v/>
      </c>
      <c r="W47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1" t="str">
        <f t="shared" ca="1" si="167"/>
        <v>{"num":16,"diff":20,"tp1":"cu","vl1":"DI","cn1":5,"key":315}</v>
      </c>
      <c r="Y471">
        <f t="shared" ca="1" si="175"/>
        <v>60</v>
      </c>
      <c r="Z471">
        <f t="shared" ca="1" si="176"/>
        <v>6234</v>
      </c>
      <c r="AA471">
        <f t="shared" ca="1" si="177"/>
        <v>1</v>
      </c>
      <c r="AB47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</v>
      </c>
      <c r="AC471">
        <f t="shared" ca="1" si="179"/>
        <v>0</v>
      </c>
    </row>
    <row r="472" spans="1:29">
      <c r="A472">
        <f t="shared" si="164"/>
        <v>16</v>
      </c>
      <c r="B472" t="str">
        <f>VLOOKUP(A472,BossBattleTable!$A:$C,MATCH(BossBattleTable!$C$1,BossBattleTable!$A$1:$C$1,0),0)</f>
        <v>DragonTerrorBringer_Red</v>
      </c>
      <c r="C472">
        <f t="shared" ca="1" si="165"/>
        <v>21</v>
      </c>
      <c r="D472">
        <f t="shared" si="162"/>
        <v>16</v>
      </c>
      <c r="E472">
        <f t="shared" ca="1" si="163"/>
        <v>21</v>
      </c>
      <c r="F472" t="str">
        <f t="shared" ca="1" si="180"/>
        <v>it</v>
      </c>
      <c r="G472" t="s">
        <v>412</v>
      </c>
      <c r="H472" t="s">
        <v>416</v>
      </c>
      <c r="I472">
        <v>1</v>
      </c>
      <c r="J472" t="str">
        <f t="shared" si="181"/>
        <v/>
      </c>
      <c r="K472" t="str">
        <f t="shared" ca="1" si="182"/>
        <v>it</v>
      </c>
      <c r="L472" t="s">
        <v>412</v>
      </c>
      <c r="M472" t="s">
        <v>417</v>
      </c>
      <c r="N472">
        <v>1</v>
      </c>
      <c r="O472">
        <v>412</v>
      </c>
      <c r="P472">
        <f t="shared" si="166"/>
        <v>412</v>
      </c>
      <c r="Q472" t="str">
        <f t="shared" ca="1" si="168"/>
        <v>it</v>
      </c>
      <c r="R472" t="str">
        <f t="shared" si="169"/>
        <v>Equip001001</v>
      </c>
      <c r="S472">
        <f t="shared" si="170"/>
        <v>1</v>
      </c>
      <c r="T472" t="str">
        <f t="shared" ca="1" si="171"/>
        <v>it</v>
      </c>
      <c r="U472" t="str">
        <f t="shared" si="172"/>
        <v>Equip002001</v>
      </c>
      <c r="V472">
        <f t="shared" si="173"/>
        <v>1</v>
      </c>
      <c r="W47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2" t="str">
        <f t="shared" ca="1" si="167"/>
        <v>{"num":16,"diff":21,"tp1":"it","vl1":"Equip001001","cn1":1,"tp2":"it","vl2":"Equip002001","cn2":1,"key":412}</v>
      </c>
      <c r="Y472">
        <f t="shared" ca="1" si="175"/>
        <v>108</v>
      </c>
      <c r="Z472">
        <f t="shared" ca="1" si="176"/>
        <v>6343</v>
      </c>
      <c r="AA472">
        <f t="shared" ca="1" si="177"/>
        <v>1</v>
      </c>
      <c r="AB47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</v>
      </c>
      <c r="AC472">
        <f t="shared" ca="1" si="179"/>
        <v>0</v>
      </c>
    </row>
    <row r="473" spans="1:29">
      <c r="A473">
        <f t="shared" si="164"/>
        <v>16</v>
      </c>
      <c r="B473" t="str">
        <f>VLOOKUP(A473,BossBattleTable!$A:$C,MATCH(BossBattleTable!$C$1,BossBattleTable!$A$1:$C$1,0),0)</f>
        <v>DragonTerrorBringer_Red</v>
      </c>
      <c r="C473">
        <f t="shared" ca="1" si="165"/>
        <v>22</v>
      </c>
      <c r="D473">
        <f t="shared" si="162"/>
        <v>16</v>
      </c>
      <c r="E473">
        <f t="shared" ca="1" si="163"/>
        <v>22</v>
      </c>
      <c r="F473" t="str">
        <f t="shared" ca="1" si="180"/>
        <v>cu</v>
      </c>
      <c r="G473" t="s">
        <v>402</v>
      </c>
      <c r="H473" t="s">
        <v>191</v>
      </c>
      <c r="I473">
        <v>30</v>
      </c>
      <c r="J473" t="str">
        <f t="shared" si="181"/>
        <v>에너지너무많음</v>
      </c>
      <c r="K473" t="str">
        <f t="shared" ca="1" si="182"/>
        <v>cu</v>
      </c>
      <c r="L473" t="s">
        <v>402</v>
      </c>
      <c r="M473" t="s">
        <v>375</v>
      </c>
      <c r="N473">
        <v>5000</v>
      </c>
      <c r="O473">
        <v>942</v>
      </c>
      <c r="P473">
        <f t="shared" si="166"/>
        <v>942</v>
      </c>
      <c r="Q473" t="str">
        <f t="shared" ca="1" si="168"/>
        <v>cu</v>
      </c>
      <c r="R473" t="str">
        <f t="shared" si="169"/>
        <v>EN</v>
      </c>
      <c r="S473">
        <f t="shared" si="170"/>
        <v>30</v>
      </c>
      <c r="T473" t="str">
        <f t="shared" ca="1" si="171"/>
        <v>cu</v>
      </c>
      <c r="U473" t="str">
        <f t="shared" si="172"/>
        <v>GO</v>
      </c>
      <c r="V473">
        <f t="shared" si="173"/>
        <v>5000</v>
      </c>
      <c r="W47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3" t="str">
        <f t="shared" ca="1" si="167"/>
        <v>{"num":16,"diff":22,"tp1":"cu","vl1":"EN","cn1":30,"tp2":"cu","vl2":"GO","cn2":5000,"key":942}</v>
      </c>
      <c r="Y473">
        <f t="shared" ca="1" si="175"/>
        <v>94</v>
      </c>
      <c r="Z473">
        <f t="shared" ca="1" si="176"/>
        <v>6438</v>
      </c>
      <c r="AA473">
        <f t="shared" ca="1" si="177"/>
        <v>1</v>
      </c>
      <c r="AB47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</v>
      </c>
      <c r="AC473">
        <f t="shared" ca="1" si="179"/>
        <v>0</v>
      </c>
    </row>
    <row r="474" spans="1:29">
      <c r="A474">
        <f t="shared" si="164"/>
        <v>16</v>
      </c>
      <c r="B474" t="str">
        <f>VLOOKUP(A474,BossBattleTable!$A:$C,MATCH(BossBattleTable!$C$1,BossBattleTable!$A$1:$C$1,0),0)</f>
        <v>DragonTerrorBringer_Red</v>
      </c>
      <c r="C474">
        <f t="shared" ca="1" si="165"/>
        <v>23</v>
      </c>
      <c r="D474">
        <f t="shared" si="162"/>
        <v>16</v>
      </c>
      <c r="E474">
        <f t="shared" ca="1" si="163"/>
        <v>23</v>
      </c>
      <c r="F474" t="str">
        <f t="shared" ca="1" si="180"/>
        <v>it</v>
      </c>
      <c r="G474" t="s">
        <v>412</v>
      </c>
      <c r="H474" t="s">
        <v>415</v>
      </c>
      <c r="I474">
        <v>1</v>
      </c>
      <c r="J474" t="str">
        <f t="shared" si="181"/>
        <v/>
      </c>
      <c r="K474" t="str">
        <f t="shared" ca="1" si="182"/>
        <v/>
      </c>
      <c r="O474">
        <v>692</v>
      </c>
      <c r="P474">
        <f t="shared" si="166"/>
        <v>692</v>
      </c>
      <c r="Q474" t="str">
        <f t="shared" ca="1" si="168"/>
        <v>it</v>
      </c>
      <c r="R474" t="str">
        <f t="shared" si="169"/>
        <v>Equip000001</v>
      </c>
      <c r="S474">
        <f t="shared" si="170"/>
        <v>1</v>
      </c>
      <c r="T474" t="str">
        <f t="shared" ca="1" si="171"/>
        <v/>
      </c>
      <c r="U474" t="str">
        <f t="shared" si="172"/>
        <v/>
      </c>
      <c r="V474" t="str">
        <f t="shared" si="173"/>
        <v/>
      </c>
      <c r="W47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4" t="str">
        <f t="shared" ca="1" si="167"/>
        <v>{"num":16,"diff":23,"tp1":"it","vl1":"Equip000001","cn1":1,"key":692}</v>
      </c>
      <c r="Y474">
        <f t="shared" ca="1" si="175"/>
        <v>69</v>
      </c>
      <c r="Z474">
        <f t="shared" ca="1" si="176"/>
        <v>6508</v>
      </c>
      <c r="AA474">
        <f t="shared" ca="1" si="177"/>
        <v>1</v>
      </c>
      <c r="AB47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</v>
      </c>
      <c r="AC474">
        <f t="shared" ca="1" si="179"/>
        <v>0</v>
      </c>
    </row>
    <row r="475" spans="1:29">
      <c r="A475">
        <f t="shared" si="164"/>
        <v>16</v>
      </c>
      <c r="B475" t="str">
        <f>VLOOKUP(A475,BossBattleTable!$A:$C,MATCH(BossBattleTable!$C$1,BossBattleTable!$A$1:$C$1,0),0)</f>
        <v>DragonTerrorBringer_Red</v>
      </c>
      <c r="C475">
        <f t="shared" ca="1" si="165"/>
        <v>24</v>
      </c>
      <c r="D475">
        <f t="shared" si="162"/>
        <v>16</v>
      </c>
      <c r="E475">
        <f t="shared" ca="1" si="163"/>
        <v>24</v>
      </c>
      <c r="F475" t="str">
        <f t="shared" ca="1" si="180"/>
        <v>cu</v>
      </c>
      <c r="G475" t="s">
        <v>402</v>
      </c>
      <c r="H475" t="s">
        <v>108</v>
      </c>
      <c r="I475">
        <v>5</v>
      </c>
      <c r="J475" t="str">
        <f t="shared" si="181"/>
        <v/>
      </c>
      <c r="K475" t="str">
        <f t="shared" ca="1" si="182"/>
        <v/>
      </c>
      <c r="O475">
        <v>310</v>
      </c>
      <c r="P475">
        <f t="shared" si="166"/>
        <v>310</v>
      </c>
      <c r="Q475" t="str">
        <f t="shared" ca="1" si="168"/>
        <v>cu</v>
      </c>
      <c r="R475" t="str">
        <f t="shared" si="169"/>
        <v>DI</v>
      </c>
      <c r="S475">
        <f t="shared" si="170"/>
        <v>5</v>
      </c>
      <c r="T475" t="str">
        <f t="shared" ca="1" si="171"/>
        <v/>
      </c>
      <c r="U475" t="str">
        <f t="shared" si="172"/>
        <v/>
      </c>
      <c r="V475" t="str">
        <f t="shared" si="173"/>
        <v/>
      </c>
      <c r="W47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5" t="str">
        <f t="shared" ca="1" si="167"/>
        <v>{"num":16,"diff":24,"tp1":"cu","vl1":"DI","cn1":5,"key":310}</v>
      </c>
      <c r="Y475">
        <f t="shared" ca="1" si="175"/>
        <v>60</v>
      </c>
      <c r="Z475">
        <f t="shared" ca="1" si="176"/>
        <v>6569</v>
      </c>
      <c r="AA475">
        <f t="shared" ca="1" si="177"/>
        <v>1</v>
      </c>
      <c r="AB47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</v>
      </c>
      <c r="AC475">
        <f t="shared" ca="1" si="179"/>
        <v>0</v>
      </c>
    </row>
    <row r="476" spans="1:29">
      <c r="A476">
        <f t="shared" si="164"/>
        <v>16</v>
      </c>
      <c r="B476" t="str">
        <f>VLOOKUP(A476,BossBattleTable!$A:$C,MATCH(BossBattleTable!$C$1,BossBattleTable!$A$1:$C$1,0),0)</f>
        <v>DragonTerrorBringer_Red</v>
      </c>
      <c r="C476">
        <f t="shared" ca="1" si="165"/>
        <v>25</v>
      </c>
      <c r="D476">
        <f t="shared" si="162"/>
        <v>16</v>
      </c>
      <c r="E476">
        <f t="shared" ca="1" si="163"/>
        <v>25</v>
      </c>
      <c r="F476" t="str">
        <f t="shared" ca="1" si="180"/>
        <v>it</v>
      </c>
      <c r="G476" t="s">
        <v>412</v>
      </c>
      <c r="H476" t="s">
        <v>416</v>
      </c>
      <c r="I476">
        <v>1</v>
      </c>
      <c r="J476" t="str">
        <f t="shared" si="181"/>
        <v/>
      </c>
      <c r="K476" t="str">
        <f t="shared" ca="1" si="182"/>
        <v>it</v>
      </c>
      <c r="L476" t="s">
        <v>412</v>
      </c>
      <c r="M476" t="s">
        <v>417</v>
      </c>
      <c r="N476">
        <v>1</v>
      </c>
      <c r="O476">
        <v>625</v>
      </c>
      <c r="P476">
        <f t="shared" si="166"/>
        <v>625</v>
      </c>
      <c r="Q476" t="str">
        <f t="shared" ca="1" si="168"/>
        <v>it</v>
      </c>
      <c r="R476" t="str">
        <f t="shared" si="169"/>
        <v>Equip001001</v>
      </c>
      <c r="S476">
        <f t="shared" si="170"/>
        <v>1</v>
      </c>
      <c r="T476" t="str">
        <f t="shared" ca="1" si="171"/>
        <v>it</v>
      </c>
      <c r="U476" t="str">
        <f t="shared" si="172"/>
        <v>Equip002001</v>
      </c>
      <c r="V476">
        <f t="shared" si="173"/>
        <v>1</v>
      </c>
      <c r="W47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6" t="str">
        <f t="shared" ca="1" si="167"/>
        <v>{"num":16,"diff":25,"tp1":"it","vl1":"Equip001001","cn1":1,"tp2":"it","vl2":"Equip002001","cn2":1,"key":625}</v>
      </c>
      <c r="Y476">
        <f t="shared" ca="1" si="175"/>
        <v>108</v>
      </c>
      <c r="Z476">
        <f t="shared" ca="1" si="176"/>
        <v>6678</v>
      </c>
      <c r="AA476">
        <f t="shared" ca="1" si="177"/>
        <v>1</v>
      </c>
      <c r="AB47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</v>
      </c>
      <c r="AC476">
        <f t="shared" ca="1" si="179"/>
        <v>0</v>
      </c>
    </row>
    <row r="477" spans="1:29">
      <c r="A477">
        <f t="shared" si="164"/>
        <v>16</v>
      </c>
      <c r="B477" t="str">
        <f>VLOOKUP(A477,BossBattleTable!$A:$C,MATCH(BossBattleTable!$C$1,BossBattleTable!$A$1:$C$1,0),0)</f>
        <v>DragonTerrorBringer_Red</v>
      </c>
      <c r="C477">
        <f t="shared" ca="1" si="165"/>
        <v>26</v>
      </c>
      <c r="D477">
        <f t="shared" si="162"/>
        <v>16</v>
      </c>
      <c r="E477">
        <f t="shared" ca="1" si="163"/>
        <v>26</v>
      </c>
      <c r="F477" t="str">
        <f t="shared" ca="1" si="180"/>
        <v>cu</v>
      </c>
      <c r="G477" t="s">
        <v>402</v>
      </c>
      <c r="H477" t="s">
        <v>191</v>
      </c>
      <c r="I477">
        <v>30</v>
      </c>
      <c r="J477" t="str">
        <f t="shared" si="181"/>
        <v>에너지너무많음</v>
      </c>
      <c r="K477" t="str">
        <f t="shared" ca="1" si="182"/>
        <v>cu</v>
      </c>
      <c r="L477" t="s">
        <v>402</v>
      </c>
      <c r="M477" t="s">
        <v>375</v>
      </c>
      <c r="N477">
        <v>5000</v>
      </c>
      <c r="O477">
        <v>660</v>
      </c>
      <c r="P477">
        <f t="shared" si="166"/>
        <v>660</v>
      </c>
      <c r="Q477" t="str">
        <f t="shared" ca="1" si="168"/>
        <v>cu</v>
      </c>
      <c r="R477" t="str">
        <f t="shared" si="169"/>
        <v>EN</v>
      </c>
      <c r="S477">
        <f t="shared" si="170"/>
        <v>30</v>
      </c>
      <c r="T477" t="str">
        <f t="shared" ca="1" si="171"/>
        <v>cu</v>
      </c>
      <c r="U477" t="str">
        <f t="shared" si="172"/>
        <v>GO</v>
      </c>
      <c r="V477">
        <f t="shared" si="173"/>
        <v>5000</v>
      </c>
      <c r="W47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7" t="str">
        <f t="shared" ca="1" si="167"/>
        <v>{"num":16,"diff":26,"tp1":"cu","vl1":"EN","cn1":30,"tp2":"cu","vl2":"GO","cn2":5000,"key":660}</v>
      </c>
      <c r="Y477">
        <f t="shared" ca="1" si="175"/>
        <v>94</v>
      </c>
      <c r="Z477">
        <f t="shared" ca="1" si="176"/>
        <v>6773</v>
      </c>
      <c r="AA477">
        <f t="shared" ca="1" si="177"/>
        <v>1</v>
      </c>
      <c r="AB47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</v>
      </c>
      <c r="AC477">
        <f t="shared" ca="1" si="179"/>
        <v>0</v>
      </c>
    </row>
    <row r="478" spans="1:29">
      <c r="A478">
        <f t="shared" si="164"/>
        <v>16</v>
      </c>
      <c r="B478" t="str">
        <f>VLOOKUP(A478,BossBattleTable!$A:$C,MATCH(BossBattleTable!$C$1,BossBattleTable!$A$1:$C$1,0),0)</f>
        <v>DragonTerrorBringer_Red</v>
      </c>
      <c r="C478">
        <f t="shared" ca="1" si="165"/>
        <v>27</v>
      </c>
      <c r="D478">
        <f t="shared" si="162"/>
        <v>16</v>
      </c>
      <c r="E478">
        <f t="shared" ca="1" si="163"/>
        <v>27</v>
      </c>
      <c r="F478" t="str">
        <f t="shared" ca="1" si="180"/>
        <v>it</v>
      </c>
      <c r="G478" t="s">
        <v>412</v>
      </c>
      <c r="H478" t="s">
        <v>415</v>
      </c>
      <c r="I478">
        <v>1</v>
      </c>
      <c r="J478" t="str">
        <f t="shared" si="181"/>
        <v/>
      </c>
      <c r="K478" t="str">
        <f t="shared" ca="1" si="182"/>
        <v/>
      </c>
      <c r="O478">
        <v>869</v>
      </c>
      <c r="P478">
        <f t="shared" si="166"/>
        <v>869</v>
      </c>
      <c r="Q478" t="str">
        <f t="shared" ca="1" si="168"/>
        <v>it</v>
      </c>
      <c r="R478" t="str">
        <f t="shared" si="169"/>
        <v>Equip000001</v>
      </c>
      <c r="S478">
        <f t="shared" si="170"/>
        <v>1</v>
      </c>
      <c r="T478" t="str">
        <f t="shared" ca="1" si="171"/>
        <v/>
      </c>
      <c r="U478" t="str">
        <f t="shared" si="172"/>
        <v/>
      </c>
      <c r="V478" t="str">
        <f t="shared" si="173"/>
        <v/>
      </c>
      <c r="W47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8" t="str">
        <f t="shared" ca="1" si="167"/>
        <v>{"num":16,"diff":27,"tp1":"it","vl1":"Equip000001","cn1":1,"key":869}</v>
      </c>
      <c r="Y478">
        <f t="shared" ca="1" si="175"/>
        <v>69</v>
      </c>
      <c r="Z478">
        <f t="shared" ca="1" si="176"/>
        <v>6843</v>
      </c>
      <c r="AA478">
        <f t="shared" ca="1" si="177"/>
        <v>1</v>
      </c>
      <c r="AB47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</v>
      </c>
      <c r="AC478">
        <f t="shared" ca="1" si="179"/>
        <v>0</v>
      </c>
    </row>
    <row r="479" spans="1:29">
      <c r="A479">
        <f t="shared" si="164"/>
        <v>16</v>
      </c>
      <c r="B479" t="str">
        <f>VLOOKUP(A479,BossBattleTable!$A:$C,MATCH(BossBattleTable!$C$1,BossBattleTable!$A$1:$C$1,0),0)</f>
        <v>DragonTerrorBringer_Red</v>
      </c>
      <c r="C479">
        <f t="shared" ca="1" si="165"/>
        <v>28</v>
      </c>
      <c r="D479">
        <f t="shared" si="162"/>
        <v>16</v>
      </c>
      <c r="E479">
        <f t="shared" ca="1" si="163"/>
        <v>28</v>
      </c>
      <c r="F479" t="str">
        <f t="shared" ca="1" si="180"/>
        <v>cu</v>
      </c>
      <c r="G479" t="s">
        <v>402</v>
      </c>
      <c r="H479" t="s">
        <v>108</v>
      </c>
      <c r="I479">
        <v>5</v>
      </c>
      <c r="J479" t="str">
        <f t="shared" si="181"/>
        <v/>
      </c>
      <c r="K479" t="str">
        <f t="shared" ca="1" si="182"/>
        <v/>
      </c>
      <c r="O479">
        <v>335</v>
      </c>
      <c r="P479">
        <f t="shared" si="166"/>
        <v>335</v>
      </c>
      <c r="Q479" t="str">
        <f t="shared" ca="1" si="168"/>
        <v>cu</v>
      </c>
      <c r="R479" t="str">
        <f t="shared" si="169"/>
        <v>DI</v>
      </c>
      <c r="S479">
        <f t="shared" si="170"/>
        <v>5</v>
      </c>
      <c r="T479" t="str">
        <f t="shared" ca="1" si="171"/>
        <v/>
      </c>
      <c r="U479" t="str">
        <f t="shared" si="172"/>
        <v/>
      </c>
      <c r="V479" t="str">
        <f t="shared" si="173"/>
        <v/>
      </c>
      <c r="W47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9" t="str">
        <f t="shared" ca="1" si="167"/>
        <v>{"num":16,"diff":28,"tp1":"cu","vl1":"DI","cn1":5,"key":335}</v>
      </c>
      <c r="Y479">
        <f t="shared" ca="1" si="175"/>
        <v>60</v>
      </c>
      <c r="Z479">
        <f t="shared" ca="1" si="176"/>
        <v>6904</v>
      </c>
      <c r="AA479">
        <f t="shared" ca="1" si="177"/>
        <v>1</v>
      </c>
      <c r="AB47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</v>
      </c>
      <c r="AC479">
        <f t="shared" ca="1" si="179"/>
        <v>0</v>
      </c>
    </row>
    <row r="480" spans="1:29">
      <c r="A480">
        <f t="shared" si="164"/>
        <v>16</v>
      </c>
      <c r="B480" t="str">
        <f>VLOOKUP(A480,BossBattleTable!$A:$C,MATCH(BossBattleTable!$C$1,BossBattleTable!$A$1:$C$1,0),0)</f>
        <v>DragonTerrorBringer_Red</v>
      </c>
      <c r="C480">
        <f t="shared" ca="1" si="165"/>
        <v>29</v>
      </c>
      <c r="D480">
        <f t="shared" ref="D480:D543" si="183">A480</f>
        <v>16</v>
      </c>
      <c r="E480">
        <f t="shared" ref="E480:E543" ca="1" si="184">C480</f>
        <v>29</v>
      </c>
      <c r="F480" t="str">
        <f t="shared" ca="1" si="180"/>
        <v>it</v>
      </c>
      <c r="G480" t="s">
        <v>412</v>
      </c>
      <c r="H480" t="s">
        <v>416</v>
      </c>
      <c r="I480">
        <v>1</v>
      </c>
      <c r="J480" t="str">
        <f t="shared" si="181"/>
        <v/>
      </c>
      <c r="K480" t="str">
        <f t="shared" ca="1" si="182"/>
        <v>it</v>
      </c>
      <c r="L480" t="s">
        <v>412</v>
      </c>
      <c r="M480" t="s">
        <v>417</v>
      </c>
      <c r="N480">
        <v>1</v>
      </c>
      <c r="O480">
        <v>295</v>
      </c>
      <c r="P480">
        <f t="shared" si="166"/>
        <v>295</v>
      </c>
      <c r="Q480" t="str">
        <f t="shared" ca="1" si="168"/>
        <v>it</v>
      </c>
      <c r="R480" t="str">
        <f t="shared" si="169"/>
        <v>Equip001001</v>
      </c>
      <c r="S480">
        <f t="shared" si="170"/>
        <v>1</v>
      </c>
      <c r="T480" t="str">
        <f t="shared" ca="1" si="171"/>
        <v>it</v>
      </c>
      <c r="U480" t="str">
        <f t="shared" si="172"/>
        <v>Equip002001</v>
      </c>
      <c r="V480">
        <f t="shared" si="173"/>
        <v>1</v>
      </c>
      <c r="W48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0" t="str">
        <f t="shared" ca="1" si="167"/>
        <v>{"num":16,"diff":29,"tp1":"it","vl1":"Equip001001","cn1":1,"tp2":"it","vl2":"Equip002001","cn2":1,"key":295}</v>
      </c>
      <c r="Y480">
        <f t="shared" ca="1" si="175"/>
        <v>108</v>
      </c>
      <c r="Z480">
        <f t="shared" ca="1" si="176"/>
        <v>7013</v>
      </c>
      <c r="AA480">
        <f t="shared" ca="1" si="177"/>
        <v>1</v>
      </c>
      <c r="AB48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</v>
      </c>
      <c r="AC480">
        <f t="shared" ca="1" si="179"/>
        <v>0</v>
      </c>
    </row>
    <row r="481" spans="1:29">
      <c r="A481">
        <f t="shared" ref="A481:A544" si="185">A451+1</f>
        <v>16</v>
      </c>
      <c r="B481" t="str">
        <f>VLOOKUP(A481,BossBattleTable!$A:$C,MATCH(BossBattleTable!$C$1,BossBattleTable!$A$1:$C$1,0),0)</f>
        <v>DragonTerrorBringer_Red</v>
      </c>
      <c r="C481">
        <f t="shared" ca="1" si="165"/>
        <v>30</v>
      </c>
      <c r="D481">
        <f t="shared" si="183"/>
        <v>16</v>
      </c>
      <c r="E481">
        <f t="shared" ca="1" si="184"/>
        <v>30</v>
      </c>
      <c r="F481" t="str">
        <f t="shared" ca="1" si="180"/>
        <v>cu</v>
      </c>
      <c r="G481" t="s">
        <v>402</v>
      </c>
      <c r="H481" t="s">
        <v>191</v>
      </c>
      <c r="I481">
        <v>30</v>
      </c>
      <c r="J481" t="str">
        <f t="shared" si="181"/>
        <v>에너지너무많음</v>
      </c>
      <c r="K481" t="str">
        <f t="shared" ca="1" si="182"/>
        <v>cu</v>
      </c>
      <c r="L481" t="s">
        <v>402</v>
      </c>
      <c r="M481" t="s">
        <v>375</v>
      </c>
      <c r="N481">
        <v>5000</v>
      </c>
      <c r="O481">
        <v>793</v>
      </c>
      <c r="P481">
        <f t="shared" si="166"/>
        <v>793</v>
      </c>
      <c r="Q481" t="str">
        <f t="shared" ca="1" si="168"/>
        <v>cu</v>
      </c>
      <c r="R481" t="str">
        <f t="shared" si="169"/>
        <v>EN</v>
      </c>
      <c r="S481">
        <f t="shared" si="170"/>
        <v>30</v>
      </c>
      <c r="T481" t="str">
        <f t="shared" ca="1" si="171"/>
        <v>cu</v>
      </c>
      <c r="U481" t="str">
        <f t="shared" si="172"/>
        <v>GO</v>
      </c>
      <c r="V481">
        <f t="shared" si="173"/>
        <v>5000</v>
      </c>
      <c r="W48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1" t="str">
        <f t="shared" ca="1" si="167"/>
        <v>{"num":16,"diff":30,"tp1":"cu","vl1":"EN","cn1":30,"tp2":"cu","vl2":"GO","cn2":5000,"key":793}</v>
      </c>
      <c r="Y481">
        <f t="shared" ca="1" si="175"/>
        <v>94</v>
      </c>
      <c r="Z481">
        <f t="shared" ca="1" si="176"/>
        <v>7108</v>
      </c>
      <c r="AA481">
        <f t="shared" ca="1" si="177"/>
        <v>1</v>
      </c>
      <c r="AB48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</v>
      </c>
      <c r="AC481">
        <f t="shared" ca="1" si="179"/>
        <v>0</v>
      </c>
    </row>
    <row r="482" spans="1:29">
      <c r="A482">
        <f t="shared" si="185"/>
        <v>17</v>
      </c>
      <c r="B482" t="str">
        <f>VLOOKUP(A482,BossBattleTable!$A:$C,MATCH(BossBattleTable!$C$1,BossBattleTable!$A$1:$C$1,0),0)</f>
        <v>PolygonalMetalon_Red</v>
      </c>
      <c r="C482">
        <f t="shared" ca="1" si="165"/>
        <v>1</v>
      </c>
      <c r="D482">
        <f t="shared" si="183"/>
        <v>17</v>
      </c>
      <c r="E482">
        <f t="shared" ca="1" si="184"/>
        <v>1</v>
      </c>
      <c r="F482" t="str">
        <f t="shared" ca="1" si="180"/>
        <v>it</v>
      </c>
      <c r="G482" t="s">
        <v>412</v>
      </c>
      <c r="H482" t="s">
        <v>415</v>
      </c>
      <c r="I482">
        <v>1</v>
      </c>
      <c r="J482" t="str">
        <f t="shared" si="181"/>
        <v/>
      </c>
      <c r="K482" t="str">
        <f t="shared" ca="1" si="182"/>
        <v/>
      </c>
      <c r="O482">
        <v>796</v>
      </c>
      <c r="P482">
        <f t="shared" si="166"/>
        <v>796</v>
      </c>
      <c r="Q482" t="str">
        <f t="shared" ca="1" si="168"/>
        <v>it</v>
      </c>
      <c r="R482" t="str">
        <f t="shared" si="169"/>
        <v>Equip000001</v>
      </c>
      <c r="S482">
        <f t="shared" si="170"/>
        <v>1</v>
      </c>
      <c r="T482" t="str">
        <f t="shared" ca="1" si="171"/>
        <v/>
      </c>
      <c r="U482" t="str">
        <f t="shared" si="172"/>
        <v/>
      </c>
      <c r="V482" t="str">
        <f t="shared" si="173"/>
        <v/>
      </c>
      <c r="W48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2" t="str">
        <f t="shared" ca="1" si="167"/>
        <v>{"num":17,"diff":1,"tp1":"it","vl1":"Equip000001","cn1":1,"key":796}</v>
      </c>
      <c r="Y482">
        <f t="shared" ca="1" si="175"/>
        <v>68</v>
      </c>
      <c r="Z482">
        <f t="shared" ca="1" si="176"/>
        <v>7177</v>
      </c>
      <c r="AA482">
        <f t="shared" ca="1" si="177"/>
        <v>1</v>
      </c>
      <c r="AB48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</v>
      </c>
      <c r="AC482">
        <f t="shared" ca="1" si="179"/>
        <v>0</v>
      </c>
    </row>
    <row r="483" spans="1:29">
      <c r="A483">
        <f t="shared" si="185"/>
        <v>17</v>
      </c>
      <c r="B483" t="str">
        <f>VLOOKUP(A483,BossBattleTable!$A:$C,MATCH(BossBattleTable!$C$1,BossBattleTable!$A$1:$C$1,0),0)</f>
        <v>PolygonalMetalon_Red</v>
      </c>
      <c r="C483">
        <f t="shared" ca="1" si="165"/>
        <v>2</v>
      </c>
      <c r="D483">
        <f t="shared" si="183"/>
        <v>17</v>
      </c>
      <c r="E483">
        <f t="shared" ca="1" si="184"/>
        <v>2</v>
      </c>
      <c r="F483" t="str">
        <f t="shared" ca="1" si="180"/>
        <v>cu</v>
      </c>
      <c r="G483" t="s">
        <v>402</v>
      </c>
      <c r="H483" t="s">
        <v>108</v>
      </c>
      <c r="I483">
        <v>5</v>
      </c>
      <c r="J483" t="str">
        <f t="shared" si="181"/>
        <v/>
      </c>
      <c r="K483" t="str">
        <f t="shared" ca="1" si="182"/>
        <v/>
      </c>
      <c r="O483">
        <v>590</v>
      </c>
      <c r="P483">
        <f t="shared" si="166"/>
        <v>590</v>
      </c>
      <c r="Q483" t="str">
        <f t="shared" ca="1" si="168"/>
        <v>cu</v>
      </c>
      <c r="R483" t="str">
        <f t="shared" si="169"/>
        <v>DI</v>
      </c>
      <c r="S483">
        <f t="shared" si="170"/>
        <v>5</v>
      </c>
      <c r="T483" t="str">
        <f t="shared" ca="1" si="171"/>
        <v/>
      </c>
      <c r="U483" t="str">
        <f t="shared" si="172"/>
        <v/>
      </c>
      <c r="V483" t="str">
        <f t="shared" si="173"/>
        <v/>
      </c>
      <c r="W48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3" t="str">
        <f t="shared" ca="1" si="167"/>
        <v>{"num":17,"diff":2,"tp1":"cu","vl1":"DI","cn1":5,"key":590}</v>
      </c>
      <c r="Y483">
        <f t="shared" ca="1" si="175"/>
        <v>59</v>
      </c>
      <c r="Z483">
        <f t="shared" ca="1" si="176"/>
        <v>7237</v>
      </c>
      <c r="AA483">
        <f t="shared" ca="1" si="177"/>
        <v>1</v>
      </c>
      <c r="AB48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</v>
      </c>
      <c r="AC483">
        <f t="shared" ca="1" si="179"/>
        <v>0</v>
      </c>
    </row>
    <row r="484" spans="1:29">
      <c r="A484">
        <f t="shared" si="185"/>
        <v>17</v>
      </c>
      <c r="B484" t="str">
        <f>VLOOKUP(A484,BossBattleTable!$A:$C,MATCH(BossBattleTable!$C$1,BossBattleTable!$A$1:$C$1,0),0)</f>
        <v>PolygonalMetalon_Red</v>
      </c>
      <c r="C484">
        <f t="shared" ca="1" si="165"/>
        <v>3</v>
      </c>
      <c r="D484">
        <f t="shared" si="183"/>
        <v>17</v>
      </c>
      <c r="E484">
        <f t="shared" ca="1" si="184"/>
        <v>3</v>
      </c>
      <c r="F484" t="str">
        <f t="shared" ca="1" si="180"/>
        <v>it</v>
      </c>
      <c r="G484" t="s">
        <v>412</v>
      </c>
      <c r="H484" t="s">
        <v>416</v>
      </c>
      <c r="I484">
        <v>1</v>
      </c>
      <c r="J484" t="str">
        <f t="shared" si="181"/>
        <v/>
      </c>
      <c r="K484" t="str">
        <f t="shared" ca="1" si="182"/>
        <v>it</v>
      </c>
      <c r="L484" t="s">
        <v>412</v>
      </c>
      <c r="M484" t="s">
        <v>417</v>
      </c>
      <c r="N484">
        <v>1</v>
      </c>
      <c r="O484">
        <v>722</v>
      </c>
      <c r="P484">
        <f t="shared" si="166"/>
        <v>722</v>
      </c>
      <c r="Q484" t="str">
        <f t="shared" ca="1" si="168"/>
        <v>it</v>
      </c>
      <c r="R484" t="str">
        <f t="shared" si="169"/>
        <v>Equip001001</v>
      </c>
      <c r="S484">
        <f t="shared" si="170"/>
        <v>1</v>
      </c>
      <c r="T484" t="str">
        <f t="shared" ca="1" si="171"/>
        <v>it</v>
      </c>
      <c r="U484" t="str">
        <f t="shared" si="172"/>
        <v>Equip002001</v>
      </c>
      <c r="V484">
        <f t="shared" si="173"/>
        <v>1</v>
      </c>
      <c r="W48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4" t="str">
        <f t="shared" ca="1" si="167"/>
        <v>{"num":17,"diff":3,"tp1":"it","vl1":"Equip001001","cn1":1,"tp2":"it","vl2":"Equip002001","cn2":1,"key":722}</v>
      </c>
      <c r="Y484">
        <f t="shared" ca="1" si="175"/>
        <v>107</v>
      </c>
      <c r="Z484">
        <f t="shared" ca="1" si="176"/>
        <v>7345</v>
      </c>
      <c r="AA484">
        <f t="shared" ca="1" si="177"/>
        <v>1</v>
      </c>
      <c r="AB48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</v>
      </c>
      <c r="AC484">
        <f t="shared" ca="1" si="179"/>
        <v>0</v>
      </c>
    </row>
    <row r="485" spans="1:29">
      <c r="A485">
        <f t="shared" si="185"/>
        <v>17</v>
      </c>
      <c r="B485" t="str">
        <f>VLOOKUP(A485,BossBattleTable!$A:$C,MATCH(BossBattleTable!$C$1,BossBattleTable!$A$1:$C$1,0),0)</f>
        <v>PolygonalMetalon_Red</v>
      </c>
      <c r="C485">
        <f t="shared" ca="1" si="165"/>
        <v>4</v>
      </c>
      <c r="D485">
        <f t="shared" si="183"/>
        <v>17</v>
      </c>
      <c r="E485">
        <f t="shared" ca="1" si="184"/>
        <v>4</v>
      </c>
      <c r="F485" t="str">
        <f t="shared" ca="1" si="180"/>
        <v>cu</v>
      </c>
      <c r="G485" t="s">
        <v>402</v>
      </c>
      <c r="H485" t="s">
        <v>191</v>
      </c>
      <c r="I485">
        <v>30</v>
      </c>
      <c r="J485" t="str">
        <f t="shared" si="181"/>
        <v>에너지너무많음</v>
      </c>
      <c r="K485" t="str">
        <f t="shared" ca="1" si="182"/>
        <v>cu</v>
      </c>
      <c r="L485" t="s">
        <v>402</v>
      </c>
      <c r="M485" t="s">
        <v>375</v>
      </c>
      <c r="N485">
        <v>5000</v>
      </c>
      <c r="O485">
        <v>253</v>
      </c>
      <c r="P485">
        <f t="shared" si="166"/>
        <v>253</v>
      </c>
      <c r="Q485" t="str">
        <f t="shared" ca="1" si="168"/>
        <v>cu</v>
      </c>
      <c r="R485" t="str">
        <f t="shared" si="169"/>
        <v>EN</v>
      </c>
      <c r="S485">
        <f t="shared" si="170"/>
        <v>30</v>
      </c>
      <c r="T485" t="str">
        <f t="shared" ca="1" si="171"/>
        <v>cu</v>
      </c>
      <c r="U485" t="str">
        <f t="shared" si="172"/>
        <v>GO</v>
      </c>
      <c r="V485">
        <f t="shared" si="173"/>
        <v>5000</v>
      </c>
      <c r="W48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5" t="str">
        <f t="shared" ca="1" si="167"/>
        <v>{"num":17,"diff":4,"tp1":"cu","vl1":"EN","cn1":30,"tp2":"cu","vl2":"GO","cn2":5000,"key":253}</v>
      </c>
      <c r="Y485">
        <f t="shared" ca="1" si="175"/>
        <v>93</v>
      </c>
      <c r="Z485">
        <f t="shared" ca="1" si="176"/>
        <v>7439</v>
      </c>
      <c r="AA485">
        <f t="shared" ca="1" si="177"/>
        <v>1</v>
      </c>
      <c r="AB48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</v>
      </c>
      <c r="AC485">
        <f t="shared" ca="1" si="179"/>
        <v>0</v>
      </c>
    </row>
    <row r="486" spans="1:29">
      <c r="A486">
        <f t="shared" si="185"/>
        <v>17</v>
      </c>
      <c r="B486" t="str">
        <f>VLOOKUP(A486,BossBattleTable!$A:$C,MATCH(BossBattleTable!$C$1,BossBattleTable!$A$1:$C$1,0),0)</f>
        <v>PolygonalMetalon_Red</v>
      </c>
      <c r="C486">
        <f t="shared" ca="1" si="165"/>
        <v>5</v>
      </c>
      <c r="D486">
        <f t="shared" si="183"/>
        <v>17</v>
      </c>
      <c r="E486">
        <f t="shared" ca="1" si="184"/>
        <v>5</v>
      </c>
      <c r="F486" t="str">
        <f t="shared" ca="1" si="180"/>
        <v>it</v>
      </c>
      <c r="G486" t="s">
        <v>412</v>
      </c>
      <c r="H486" t="s">
        <v>415</v>
      </c>
      <c r="I486">
        <v>1</v>
      </c>
      <c r="J486" t="str">
        <f t="shared" si="181"/>
        <v/>
      </c>
      <c r="K486" t="str">
        <f t="shared" ca="1" si="182"/>
        <v/>
      </c>
      <c r="O486">
        <v>731</v>
      </c>
      <c r="P486">
        <f t="shared" si="166"/>
        <v>731</v>
      </c>
      <c r="Q486" t="str">
        <f t="shared" ca="1" si="168"/>
        <v>it</v>
      </c>
      <c r="R486" t="str">
        <f t="shared" si="169"/>
        <v>Equip000001</v>
      </c>
      <c r="S486">
        <f t="shared" si="170"/>
        <v>1</v>
      </c>
      <c r="T486" t="str">
        <f t="shared" ca="1" si="171"/>
        <v/>
      </c>
      <c r="U486" t="str">
        <f t="shared" si="172"/>
        <v/>
      </c>
      <c r="V486" t="str">
        <f t="shared" si="173"/>
        <v/>
      </c>
      <c r="W48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6" t="str">
        <f t="shared" ca="1" si="167"/>
        <v>{"num":17,"diff":5,"tp1":"it","vl1":"Equip000001","cn1":1,"key":731}</v>
      </c>
      <c r="Y486">
        <f t="shared" ca="1" si="175"/>
        <v>68</v>
      </c>
      <c r="Z486">
        <f t="shared" ca="1" si="176"/>
        <v>7508</v>
      </c>
      <c r="AA486">
        <f t="shared" ca="1" si="177"/>
        <v>1</v>
      </c>
      <c r="AB48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</v>
      </c>
      <c r="AC486">
        <f t="shared" ca="1" si="179"/>
        <v>0</v>
      </c>
    </row>
    <row r="487" spans="1:29">
      <c r="A487">
        <f t="shared" si="185"/>
        <v>17</v>
      </c>
      <c r="B487" t="str">
        <f>VLOOKUP(A487,BossBattleTable!$A:$C,MATCH(BossBattleTable!$C$1,BossBattleTable!$A$1:$C$1,0),0)</f>
        <v>PolygonalMetalon_Red</v>
      </c>
      <c r="C487">
        <f t="shared" ca="1" si="165"/>
        <v>6</v>
      </c>
      <c r="D487">
        <f t="shared" si="183"/>
        <v>17</v>
      </c>
      <c r="E487">
        <f t="shared" ca="1" si="184"/>
        <v>6</v>
      </c>
      <c r="F487" t="str">
        <f t="shared" ca="1" si="180"/>
        <v>cu</v>
      </c>
      <c r="G487" t="s">
        <v>402</v>
      </c>
      <c r="H487" t="s">
        <v>108</v>
      </c>
      <c r="I487">
        <v>5</v>
      </c>
      <c r="J487" t="str">
        <f t="shared" si="181"/>
        <v/>
      </c>
      <c r="K487" t="str">
        <f t="shared" ca="1" si="182"/>
        <v/>
      </c>
      <c r="O487">
        <v>664</v>
      </c>
      <c r="P487">
        <f t="shared" si="166"/>
        <v>664</v>
      </c>
      <c r="Q487" t="str">
        <f t="shared" ca="1" si="168"/>
        <v>cu</v>
      </c>
      <c r="R487" t="str">
        <f t="shared" si="169"/>
        <v>DI</v>
      </c>
      <c r="S487">
        <f t="shared" si="170"/>
        <v>5</v>
      </c>
      <c r="T487" t="str">
        <f t="shared" ca="1" si="171"/>
        <v/>
      </c>
      <c r="U487" t="str">
        <f t="shared" si="172"/>
        <v/>
      </c>
      <c r="V487" t="str">
        <f t="shared" si="173"/>
        <v/>
      </c>
      <c r="W48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7" t="str">
        <f t="shared" ca="1" si="167"/>
        <v>{"num":17,"diff":6,"tp1":"cu","vl1":"DI","cn1":5,"key":664}</v>
      </c>
      <c r="Y487">
        <f t="shared" ca="1" si="175"/>
        <v>59</v>
      </c>
      <c r="Z487">
        <f t="shared" ca="1" si="176"/>
        <v>7568</v>
      </c>
      <c r="AA487">
        <f t="shared" ca="1" si="177"/>
        <v>1</v>
      </c>
      <c r="AB48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</v>
      </c>
      <c r="AC487">
        <f t="shared" ca="1" si="179"/>
        <v>0</v>
      </c>
    </row>
    <row r="488" spans="1:29">
      <c r="A488">
        <f t="shared" si="185"/>
        <v>17</v>
      </c>
      <c r="B488" t="str">
        <f>VLOOKUP(A488,BossBattleTable!$A:$C,MATCH(BossBattleTable!$C$1,BossBattleTable!$A$1:$C$1,0),0)</f>
        <v>PolygonalMetalon_Red</v>
      </c>
      <c r="C488">
        <f t="shared" ca="1" si="165"/>
        <v>7</v>
      </c>
      <c r="D488">
        <f t="shared" si="183"/>
        <v>17</v>
      </c>
      <c r="E488">
        <f t="shared" ca="1" si="184"/>
        <v>7</v>
      </c>
      <c r="F488" t="str">
        <f t="shared" ca="1" si="180"/>
        <v>it</v>
      </c>
      <c r="G488" t="s">
        <v>412</v>
      </c>
      <c r="H488" t="s">
        <v>416</v>
      </c>
      <c r="I488">
        <v>1</v>
      </c>
      <c r="J488" t="str">
        <f t="shared" si="181"/>
        <v/>
      </c>
      <c r="K488" t="str">
        <f t="shared" ca="1" si="182"/>
        <v>it</v>
      </c>
      <c r="L488" t="s">
        <v>412</v>
      </c>
      <c r="M488" t="s">
        <v>417</v>
      </c>
      <c r="N488">
        <v>1</v>
      </c>
      <c r="O488">
        <v>103</v>
      </c>
      <c r="P488">
        <f t="shared" si="166"/>
        <v>103</v>
      </c>
      <c r="Q488" t="str">
        <f t="shared" ca="1" si="168"/>
        <v>it</v>
      </c>
      <c r="R488" t="str">
        <f t="shared" si="169"/>
        <v>Equip001001</v>
      </c>
      <c r="S488">
        <f t="shared" si="170"/>
        <v>1</v>
      </c>
      <c r="T488" t="str">
        <f t="shared" ca="1" si="171"/>
        <v>it</v>
      </c>
      <c r="U488" t="str">
        <f t="shared" si="172"/>
        <v>Equip002001</v>
      </c>
      <c r="V488">
        <f t="shared" si="173"/>
        <v>1</v>
      </c>
      <c r="W48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8" t="str">
        <f t="shared" ca="1" si="167"/>
        <v>{"num":17,"diff":7,"tp1":"it","vl1":"Equip001001","cn1":1,"tp2":"it","vl2":"Equip002001","cn2":1,"key":103}</v>
      </c>
      <c r="Y488">
        <f t="shared" ca="1" si="175"/>
        <v>107</v>
      </c>
      <c r="Z488">
        <f t="shared" ca="1" si="176"/>
        <v>7676</v>
      </c>
      <c r="AA488">
        <f t="shared" ca="1" si="177"/>
        <v>1</v>
      </c>
      <c r="AB48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</v>
      </c>
      <c r="AC488">
        <f t="shared" ca="1" si="179"/>
        <v>0</v>
      </c>
    </row>
    <row r="489" spans="1:29">
      <c r="A489">
        <f t="shared" si="185"/>
        <v>17</v>
      </c>
      <c r="B489" t="str">
        <f>VLOOKUP(A489,BossBattleTable!$A:$C,MATCH(BossBattleTable!$C$1,BossBattleTable!$A$1:$C$1,0),0)</f>
        <v>PolygonalMetalon_Red</v>
      </c>
      <c r="C489">
        <f t="shared" ca="1" si="165"/>
        <v>8</v>
      </c>
      <c r="D489">
        <f t="shared" si="183"/>
        <v>17</v>
      </c>
      <c r="E489">
        <f t="shared" ca="1" si="184"/>
        <v>8</v>
      </c>
      <c r="F489" t="str">
        <f t="shared" ca="1" si="180"/>
        <v>cu</v>
      </c>
      <c r="G489" t="s">
        <v>402</v>
      </c>
      <c r="H489" t="s">
        <v>191</v>
      </c>
      <c r="I489">
        <v>30</v>
      </c>
      <c r="J489" t="str">
        <f t="shared" si="181"/>
        <v>에너지너무많음</v>
      </c>
      <c r="K489" t="str">
        <f t="shared" ca="1" si="182"/>
        <v>cu</v>
      </c>
      <c r="L489" t="s">
        <v>402</v>
      </c>
      <c r="M489" t="s">
        <v>375</v>
      </c>
      <c r="N489">
        <v>5000</v>
      </c>
      <c r="O489">
        <v>887</v>
      </c>
      <c r="P489">
        <f t="shared" si="166"/>
        <v>887</v>
      </c>
      <c r="Q489" t="str">
        <f t="shared" ca="1" si="168"/>
        <v>cu</v>
      </c>
      <c r="R489" t="str">
        <f t="shared" si="169"/>
        <v>EN</v>
      </c>
      <c r="S489">
        <f t="shared" si="170"/>
        <v>30</v>
      </c>
      <c r="T489" t="str">
        <f t="shared" ca="1" si="171"/>
        <v>cu</v>
      </c>
      <c r="U489" t="str">
        <f t="shared" si="172"/>
        <v>GO</v>
      </c>
      <c r="V489">
        <f t="shared" si="173"/>
        <v>5000</v>
      </c>
      <c r="W48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9" t="str">
        <f t="shared" ca="1" si="167"/>
        <v>{"num":17,"diff":8,"tp1":"cu","vl1":"EN","cn1":30,"tp2":"cu","vl2":"GO","cn2":5000,"key":887}</v>
      </c>
      <c r="Y489">
        <f t="shared" ca="1" si="175"/>
        <v>93</v>
      </c>
      <c r="Z489">
        <f t="shared" ca="1" si="176"/>
        <v>7770</v>
      </c>
      <c r="AA489">
        <f t="shared" ca="1" si="177"/>
        <v>1</v>
      </c>
      <c r="AB48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</v>
      </c>
      <c r="AC489">
        <f t="shared" ca="1" si="179"/>
        <v>0</v>
      </c>
    </row>
    <row r="490" spans="1:29">
      <c r="A490">
        <f t="shared" si="185"/>
        <v>17</v>
      </c>
      <c r="B490" t="str">
        <f>VLOOKUP(A490,BossBattleTable!$A:$C,MATCH(BossBattleTable!$C$1,BossBattleTable!$A$1:$C$1,0),0)</f>
        <v>PolygonalMetalon_Red</v>
      </c>
      <c r="C490">
        <f t="shared" ca="1" si="165"/>
        <v>9</v>
      </c>
      <c r="D490">
        <f t="shared" si="183"/>
        <v>17</v>
      </c>
      <c r="E490">
        <f t="shared" ca="1" si="184"/>
        <v>9</v>
      </c>
      <c r="F490" t="str">
        <f t="shared" ca="1" si="180"/>
        <v>it</v>
      </c>
      <c r="G490" t="s">
        <v>412</v>
      </c>
      <c r="H490" t="s">
        <v>415</v>
      </c>
      <c r="I490">
        <v>1</v>
      </c>
      <c r="J490" t="str">
        <f t="shared" si="181"/>
        <v/>
      </c>
      <c r="K490" t="str">
        <f t="shared" ca="1" si="182"/>
        <v/>
      </c>
      <c r="O490">
        <v>995</v>
      </c>
      <c r="P490">
        <f t="shared" si="166"/>
        <v>995</v>
      </c>
      <c r="Q490" t="str">
        <f t="shared" ca="1" si="168"/>
        <v>it</v>
      </c>
      <c r="R490" t="str">
        <f t="shared" si="169"/>
        <v>Equip000001</v>
      </c>
      <c r="S490">
        <f t="shared" si="170"/>
        <v>1</v>
      </c>
      <c r="T490" t="str">
        <f t="shared" ca="1" si="171"/>
        <v/>
      </c>
      <c r="U490" t="str">
        <f t="shared" si="172"/>
        <v/>
      </c>
      <c r="V490" t="str">
        <f t="shared" si="173"/>
        <v/>
      </c>
      <c r="W49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0" t="str">
        <f t="shared" ca="1" si="167"/>
        <v>{"num":17,"diff":9,"tp1":"it","vl1":"Equip000001","cn1":1,"key":995}</v>
      </c>
      <c r="Y490">
        <f t="shared" ca="1" si="175"/>
        <v>68</v>
      </c>
      <c r="Z490">
        <f t="shared" ca="1" si="176"/>
        <v>7839</v>
      </c>
      <c r="AA490">
        <f t="shared" ca="1" si="177"/>
        <v>1</v>
      </c>
      <c r="AB49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</v>
      </c>
      <c r="AC490">
        <f t="shared" ca="1" si="179"/>
        <v>0</v>
      </c>
    </row>
    <row r="491" spans="1:29">
      <c r="A491">
        <f t="shared" si="185"/>
        <v>17</v>
      </c>
      <c r="B491" t="str">
        <f>VLOOKUP(A491,BossBattleTable!$A:$C,MATCH(BossBattleTable!$C$1,BossBattleTable!$A$1:$C$1,0),0)</f>
        <v>PolygonalMetalon_Red</v>
      </c>
      <c r="C491">
        <f t="shared" ca="1" si="165"/>
        <v>10</v>
      </c>
      <c r="D491">
        <f t="shared" si="183"/>
        <v>17</v>
      </c>
      <c r="E491">
        <f t="shared" ca="1" si="184"/>
        <v>10</v>
      </c>
      <c r="F491" t="str">
        <f t="shared" ca="1" si="180"/>
        <v>cu</v>
      </c>
      <c r="G491" t="s">
        <v>402</v>
      </c>
      <c r="H491" t="s">
        <v>108</v>
      </c>
      <c r="I491">
        <v>5</v>
      </c>
      <c r="J491" t="str">
        <f t="shared" si="181"/>
        <v/>
      </c>
      <c r="K491" t="str">
        <f t="shared" ca="1" si="182"/>
        <v/>
      </c>
      <c r="O491">
        <v>566</v>
      </c>
      <c r="P491">
        <f t="shared" si="166"/>
        <v>566</v>
      </c>
      <c r="Q491" t="str">
        <f t="shared" ca="1" si="168"/>
        <v>cu</v>
      </c>
      <c r="R491" t="str">
        <f t="shared" si="169"/>
        <v>DI</v>
      </c>
      <c r="S491">
        <f t="shared" si="170"/>
        <v>5</v>
      </c>
      <c r="T491" t="str">
        <f t="shared" ca="1" si="171"/>
        <v/>
      </c>
      <c r="U491" t="str">
        <f t="shared" si="172"/>
        <v/>
      </c>
      <c r="V491" t="str">
        <f t="shared" si="173"/>
        <v/>
      </c>
      <c r="W49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1" t="str">
        <f t="shared" ca="1" si="167"/>
        <v>{"num":17,"diff":10,"tp1":"cu","vl1":"DI","cn1":5,"key":566}</v>
      </c>
      <c r="Y491">
        <f t="shared" ca="1" si="175"/>
        <v>60</v>
      </c>
      <c r="Z491">
        <f t="shared" ca="1" si="176"/>
        <v>7900</v>
      </c>
      <c r="AA491">
        <f t="shared" ca="1" si="177"/>
        <v>1</v>
      </c>
      <c r="AB49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</v>
      </c>
      <c r="AC491">
        <f t="shared" ca="1" si="179"/>
        <v>0</v>
      </c>
    </row>
    <row r="492" spans="1:29">
      <c r="A492">
        <f t="shared" si="185"/>
        <v>17</v>
      </c>
      <c r="B492" t="str">
        <f>VLOOKUP(A492,BossBattleTable!$A:$C,MATCH(BossBattleTable!$C$1,BossBattleTable!$A$1:$C$1,0),0)</f>
        <v>PolygonalMetalon_Red</v>
      </c>
      <c r="C492">
        <f t="shared" ca="1" si="165"/>
        <v>11</v>
      </c>
      <c r="D492">
        <f t="shared" si="183"/>
        <v>17</v>
      </c>
      <c r="E492">
        <f t="shared" ca="1" si="184"/>
        <v>11</v>
      </c>
      <c r="F492" t="str">
        <f t="shared" ca="1" si="180"/>
        <v>it</v>
      </c>
      <c r="G492" t="s">
        <v>412</v>
      </c>
      <c r="H492" t="s">
        <v>416</v>
      </c>
      <c r="I492">
        <v>1</v>
      </c>
      <c r="J492" t="str">
        <f t="shared" si="181"/>
        <v/>
      </c>
      <c r="K492" t="str">
        <f t="shared" ca="1" si="182"/>
        <v>it</v>
      </c>
      <c r="L492" t="s">
        <v>412</v>
      </c>
      <c r="M492" t="s">
        <v>417</v>
      </c>
      <c r="N492">
        <v>1</v>
      </c>
      <c r="O492">
        <v>327</v>
      </c>
      <c r="P492">
        <f t="shared" si="166"/>
        <v>327</v>
      </c>
      <c r="Q492" t="str">
        <f t="shared" ca="1" si="168"/>
        <v>it</v>
      </c>
      <c r="R492" t="str">
        <f t="shared" si="169"/>
        <v>Equip001001</v>
      </c>
      <c r="S492">
        <f t="shared" si="170"/>
        <v>1</v>
      </c>
      <c r="T492" t="str">
        <f t="shared" ca="1" si="171"/>
        <v>it</v>
      </c>
      <c r="U492" t="str">
        <f t="shared" si="172"/>
        <v>Equip002001</v>
      </c>
      <c r="V492">
        <f t="shared" si="173"/>
        <v>1</v>
      </c>
      <c r="W49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2" t="str">
        <f t="shared" ca="1" si="167"/>
        <v>{"num":17,"diff":11,"tp1":"it","vl1":"Equip001001","cn1":1,"tp2":"it","vl2":"Equip002001","cn2":1,"key":327}</v>
      </c>
      <c r="Y492">
        <f t="shared" ca="1" si="175"/>
        <v>108</v>
      </c>
      <c r="Z492">
        <f t="shared" ca="1" si="176"/>
        <v>8009</v>
      </c>
      <c r="AA492">
        <f t="shared" ca="1" si="177"/>
        <v>1</v>
      </c>
      <c r="AB49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</v>
      </c>
      <c r="AC492">
        <f t="shared" ca="1" si="179"/>
        <v>0</v>
      </c>
    </row>
    <row r="493" spans="1:29">
      <c r="A493">
        <f t="shared" si="185"/>
        <v>17</v>
      </c>
      <c r="B493" t="str">
        <f>VLOOKUP(A493,BossBattleTable!$A:$C,MATCH(BossBattleTable!$C$1,BossBattleTable!$A$1:$C$1,0),0)</f>
        <v>PolygonalMetalon_Red</v>
      </c>
      <c r="C493">
        <f t="shared" ca="1" si="165"/>
        <v>12</v>
      </c>
      <c r="D493">
        <f t="shared" si="183"/>
        <v>17</v>
      </c>
      <c r="E493">
        <f t="shared" ca="1" si="184"/>
        <v>12</v>
      </c>
      <c r="F493" t="str">
        <f t="shared" ca="1" si="180"/>
        <v>cu</v>
      </c>
      <c r="G493" t="s">
        <v>402</v>
      </c>
      <c r="H493" t="s">
        <v>191</v>
      </c>
      <c r="I493">
        <v>30</v>
      </c>
      <c r="J493" t="str">
        <f t="shared" si="181"/>
        <v>에너지너무많음</v>
      </c>
      <c r="K493" t="str">
        <f t="shared" ca="1" si="182"/>
        <v>cu</v>
      </c>
      <c r="L493" t="s">
        <v>402</v>
      </c>
      <c r="M493" t="s">
        <v>375</v>
      </c>
      <c r="N493">
        <v>5000</v>
      </c>
      <c r="O493">
        <v>161</v>
      </c>
      <c r="P493">
        <f t="shared" si="166"/>
        <v>161</v>
      </c>
      <c r="Q493" t="str">
        <f t="shared" ca="1" si="168"/>
        <v>cu</v>
      </c>
      <c r="R493" t="str">
        <f t="shared" si="169"/>
        <v>EN</v>
      </c>
      <c r="S493">
        <f t="shared" si="170"/>
        <v>30</v>
      </c>
      <c r="T493" t="str">
        <f t="shared" ca="1" si="171"/>
        <v>cu</v>
      </c>
      <c r="U493" t="str">
        <f t="shared" si="172"/>
        <v>GO</v>
      </c>
      <c r="V493">
        <f t="shared" si="173"/>
        <v>5000</v>
      </c>
      <c r="W49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3" t="str">
        <f t="shared" ca="1" si="167"/>
        <v>{"num":17,"diff":12,"tp1":"cu","vl1":"EN","cn1":30,"tp2":"cu","vl2":"GO","cn2":5000,"key":161}</v>
      </c>
      <c r="Y493">
        <f t="shared" ca="1" si="175"/>
        <v>94</v>
      </c>
      <c r="Z493">
        <f t="shared" ca="1" si="176"/>
        <v>8104</v>
      </c>
      <c r="AA493">
        <f t="shared" ca="1" si="177"/>
        <v>1</v>
      </c>
      <c r="AB49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</v>
      </c>
      <c r="AC493">
        <f t="shared" ca="1" si="179"/>
        <v>0</v>
      </c>
    </row>
    <row r="494" spans="1:29">
      <c r="A494">
        <f t="shared" si="185"/>
        <v>17</v>
      </c>
      <c r="B494" t="str">
        <f>VLOOKUP(A494,BossBattleTable!$A:$C,MATCH(BossBattleTable!$C$1,BossBattleTable!$A$1:$C$1,0),0)</f>
        <v>PolygonalMetalon_Red</v>
      </c>
      <c r="C494">
        <f t="shared" ca="1" si="165"/>
        <v>13</v>
      </c>
      <c r="D494">
        <f t="shared" si="183"/>
        <v>17</v>
      </c>
      <c r="E494">
        <f t="shared" ca="1" si="184"/>
        <v>13</v>
      </c>
      <c r="F494" t="str">
        <f t="shared" ca="1" si="180"/>
        <v>it</v>
      </c>
      <c r="G494" t="s">
        <v>412</v>
      </c>
      <c r="H494" t="s">
        <v>415</v>
      </c>
      <c r="I494">
        <v>1</v>
      </c>
      <c r="J494" t="str">
        <f t="shared" si="181"/>
        <v/>
      </c>
      <c r="K494" t="str">
        <f t="shared" ca="1" si="182"/>
        <v/>
      </c>
      <c r="O494">
        <v>860</v>
      </c>
      <c r="P494">
        <f t="shared" si="166"/>
        <v>860</v>
      </c>
      <c r="Q494" t="str">
        <f t="shared" ca="1" si="168"/>
        <v>it</v>
      </c>
      <c r="R494" t="str">
        <f t="shared" si="169"/>
        <v>Equip000001</v>
      </c>
      <c r="S494">
        <f t="shared" si="170"/>
        <v>1</v>
      </c>
      <c r="T494" t="str">
        <f t="shared" ca="1" si="171"/>
        <v/>
      </c>
      <c r="U494" t="str">
        <f t="shared" si="172"/>
        <v/>
      </c>
      <c r="V494" t="str">
        <f t="shared" si="173"/>
        <v/>
      </c>
      <c r="W49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4" t="str">
        <f t="shared" ca="1" si="167"/>
        <v>{"num":17,"diff":13,"tp1":"it","vl1":"Equip000001","cn1":1,"key":860}</v>
      </c>
      <c r="Y494">
        <f t="shared" ca="1" si="175"/>
        <v>69</v>
      </c>
      <c r="Z494">
        <f t="shared" ca="1" si="176"/>
        <v>8174</v>
      </c>
      <c r="AA494">
        <f t="shared" ca="1" si="177"/>
        <v>1</v>
      </c>
      <c r="AB49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</v>
      </c>
      <c r="AC494">
        <f t="shared" ca="1" si="179"/>
        <v>0</v>
      </c>
    </row>
    <row r="495" spans="1:29">
      <c r="A495">
        <f t="shared" si="185"/>
        <v>17</v>
      </c>
      <c r="B495" t="str">
        <f>VLOOKUP(A495,BossBattleTable!$A:$C,MATCH(BossBattleTable!$C$1,BossBattleTable!$A$1:$C$1,0),0)</f>
        <v>PolygonalMetalon_Red</v>
      </c>
      <c r="C495">
        <f t="shared" ca="1" si="165"/>
        <v>14</v>
      </c>
      <c r="D495">
        <f t="shared" si="183"/>
        <v>17</v>
      </c>
      <c r="E495">
        <f t="shared" ca="1" si="184"/>
        <v>14</v>
      </c>
      <c r="F495" t="str">
        <f t="shared" ca="1" si="180"/>
        <v>cu</v>
      </c>
      <c r="G495" t="s">
        <v>402</v>
      </c>
      <c r="H495" t="s">
        <v>108</v>
      </c>
      <c r="I495">
        <v>5</v>
      </c>
      <c r="J495" t="str">
        <f t="shared" si="181"/>
        <v/>
      </c>
      <c r="K495" t="str">
        <f t="shared" ca="1" si="182"/>
        <v/>
      </c>
      <c r="O495">
        <v>147</v>
      </c>
      <c r="P495">
        <f t="shared" si="166"/>
        <v>147</v>
      </c>
      <c r="Q495" t="str">
        <f t="shared" ca="1" si="168"/>
        <v>cu</v>
      </c>
      <c r="R495" t="str">
        <f t="shared" si="169"/>
        <v>DI</v>
      </c>
      <c r="S495">
        <f t="shared" si="170"/>
        <v>5</v>
      </c>
      <c r="T495" t="str">
        <f t="shared" ca="1" si="171"/>
        <v/>
      </c>
      <c r="U495" t="str">
        <f t="shared" si="172"/>
        <v/>
      </c>
      <c r="V495" t="str">
        <f t="shared" si="173"/>
        <v/>
      </c>
      <c r="W49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5" t="str">
        <f t="shared" ca="1" si="167"/>
        <v>{"num":17,"diff":14,"tp1":"cu","vl1":"DI","cn1":5,"key":147}</v>
      </c>
      <c r="Y495">
        <f t="shared" ca="1" si="175"/>
        <v>60</v>
      </c>
      <c r="Z495">
        <f t="shared" ca="1" si="176"/>
        <v>8235</v>
      </c>
      <c r="AA495">
        <f t="shared" ca="1" si="177"/>
        <v>1</v>
      </c>
      <c r="AB49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</v>
      </c>
      <c r="AC495">
        <f t="shared" ca="1" si="179"/>
        <v>0</v>
      </c>
    </row>
    <row r="496" spans="1:29">
      <c r="A496">
        <f t="shared" si="185"/>
        <v>17</v>
      </c>
      <c r="B496" t="str">
        <f>VLOOKUP(A496,BossBattleTable!$A:$C,MATCH(BossBattleTable!$C$1,BossBattleTable!$A$1:$C$1,0),0)</f>
        <v>PolygonalMetalon_Red</v>
      </c>
      <c r="C496">
        <f t="shared" ca="1" si="165"/>
        <v>15</v>
      </c>
      <c r="D496">
        <f t="shared" si="183"/>
        <v>17</v>
      </c>
      <c r="E496">
        <f t="shared" ca="1" si="184"/>
        <v>15</v>
      </c>
      <c r="F496" t="str">
        <f t="shared" ca="1" si="180"/>
        <v>it</v>
      </c>
      <c r="G496" t="s">
        <v>412</v>
      </c>
      <c r="H496" t="s">
        <v>416</v>
      </c>
      <c r="I496">
        <v>1</v>
      </c>
      <c r="J496" t="str">
        <f t="shared" si="181"/>
        <v/>
      </c>
      <c r="K496" t="str">
        <f t="shared" ca="1" si="182"/>
        <v>it</v>
      </c>
      <c r="L496" t="s">
        <v>412</v>
      </c>
      <c r="M496" t="s">
        <v>417</v>
      </c>
      <c r="N496">
        <v>1</v>
      </c>
      <c r="O496">
        <v>339</v>
      </c>
      <c r="P496">
        <f t="shared" si="166"/>
        <v>339</v>
      </c>
      <c r="Q496" t="str">
        <f t="shared" ca="1" si="168"/>
        <v>it</v>
      </c>
      <c r="R496" t="str">
        <f t="shared" si="169"/>
        <v>Equip001001</v>
      </c>
      <c r="S496">
        <f t="shared" si="170"/>
        <v>1</v>
      </c>
      <c r="T496" t="str">
        <f t="shared" ca="1" si="171"/>
        <v>it</v>
      </c>
      <c r="U496" t="str">
        <f t="shared" si="172"/>
        <v>Equip002001</v>
      </c>
      <c r="V496">
        <f t="shared" si="173"/>
        <v>1</v>
      </c>
      <c r="W49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6" t="str">
        <f t="shared" ca="1" si="167"/>
        <v>{"num":17,"diff":15,"tp1":"it","vl1":"Equip001001","cn1":1,"tp2":"it","vl2":"Equip002001","cn2":1,"key":339}</v>
      </c>
      <c r="Y496">
        <f t="shared" ca="1" si="175"/>
        <v>108</v>
      </c>
      <c r="Z496">
        <f t="shared" ca="1" si="176"/>
        <v>8344</v>
      </c>
      <c r="AA496">
        <f t="shared" ca="1" si="177"/>
        <v>1</v>
      </c>
      <c r="AB49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</v>
      </c>
      <c r="AC496">
        <f t="shared" ca="1" si="179"/>
        <v>0</v>
      </c>
    </row>
    <row r="497" spans="1:29">
      <c r="A497">
        <f t="shared" si="185"/>
        <v>17</v>
      </c>
      <c r="B497" t="str">
        <f>VLOOKUP(A497,BossBattleTable!$A:$C,MATCH(BossBattleTable!$C$1,BossBattleTable!$A$1:$C$1,0),0)</f>
        <v>PolygonalMetalon_Red</v>
      </c>
      <c r="C497">
        <f t="shared" ca="1" si="165"/>
        <v>16</v>
      </c>
      <c r="D497">
        <f t="shared" si="183"/>
        <v>17</v>
      </c>
      <c r="E497">
        <f t="shared" ca="1" si="184"/>
        <v>16</v>
      </c>
      <c r="F497" t="str">
        <f t="shared" ca="1" si="180"/>
        <v>cu</v>
      </c>
      <c r="G497" t="s">
        <v>402</v>
      </c>
      <c r="H497" t="s">
        <v>191</v>
      </c>
      <c r="I497">
        <v>30</v>
      </c>
      <c r="J497" t="str">
        <f t="shared" si="181"/>
        <v>에너지너무많음</v>
      </c>
      <c r="K497" t="str">
        <f t="shared" ca="1" si="182"/>
        <v>cu</v>
      </c>
      <c r="L497" t="s">
        <v>402</v>
      </c>
      <c r="M497" t="s">
        <v>375</v>
      </c>
      <c r="N497">
        <v>5000</v>
      </c>
      <c r="O497">
        <v>112</v>
      </c>
      <c r="P497">
        <f t="shared" si="166"/>
        <v>112</v>
      </c>
      <c r="Q497" t="str">
        <f t="shared" ca="1" si="168"/>
        <v>cu</v>
      </c>
      <c r="R497" t="str">
        <f t="shared" si="169"/>
        <v>EN</v>
      </c>
      <c r="S497">
        <f t="shared" si="170"/>
        <v>30</v>
      </c>
      <c r="T497" t="str">
        <f t="shared" ca="1" si="171"/>
        <v>cu</v>
      </c>
      <c r="U497" t="str">
        <f t="shared" si="172"/>
        <v>GO</v>
      </c>
      <c r="V497">
        <f t="shared" si="173"/>
        <v>5000</v>
      </c>
      <c r="W49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7" t="str">
        <f t="shared" ca="1" si="167"/>
        <v>{"num":17,"diff":16,"tp1":"cu","vl1":"EN","cn1":30,"tp2":"cu","vl2":"GO","cn2":5000,"key":112}</v>
      </c>
      <c r="Y497">
        <f t="shared" ca="1" si="175"/>
        <v>94</v>
      </c>
      <c r="Z497">
        <f t="shared" ca="1" si="176"/>
        <v>8439</v>
      </c>
      <c r="AA497">
        <f t="shared" ca="1" si="177"/>
        <v>1</v>
      </c>
      <c r="AB49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</v>
      </c>
      <c r="AC497">
        <f t="shared" ca="1" si="179"/>
        <v>0</v>
      </c>
    </row>
    <row r="498" spans="1:29">
      <c r="A498">
        <f t="shared" si="185"/>
        <v>17</v>
      </c>
      <c r="B498" t="str">
        <f>VLOOKUP(A498,BossBattleTable!$A:$C,MATCH(BossBattleTable!$C$1,BossBattleTable!$A$1:$C$1,0),0)</f>
        <v>PolygonalMetalon_Red</v>
      </c>
      <c r="C498">
        <f t="shared" ca="1" si="165"/>
        <v>17</v>
      </c>
      <c r="D498">
        <f t="shared" si="183"/>
        <v>17</v>
      </c>
      <c r="E498">
        <f t="shared" ca="1" si="184"/>
        <v>17</v>
      </c>
      <c r="F498" t="str">
        <f t="shared" ca="1" si="180"/>
        <v>it</v>
      </c>
      <c r="G498" t="s">
        <v>412</v>
      </c>
      <c r="H498" t="s">
        <v>415</v>
      </c>
      <c r="I498">
        <v>1</v>
      </c>
      <c r="J498" t="str">
        <f t="shared" si="181"/>
        <v/>
      </c>
      <c r="K498" t="str">
        <f t="shared" ca="1" si="182"/>
        <v/>
      </c>
      <c r="O498">
        <v>527</v>
      </c>
      <c r="P498">
        <f t="shared" si="166"/>
        <v>527</v>
      </c>
      <c r="Q498" t="str">
        <f t="shared" ca="1" si="168"/>
        <v>it</v>
      </c>
      <c r="R498" t="str">
        <f t="shared" si="169"/>
        <v>Equip000001</v>
      </c>
      <c r="S498">
        <f t="shared" si="170"/>
        <v>1</v>
      </c>
      <c r="T498" t="str">
        <f t="shared" ca="1" si="171"/>
        <v/>
      </c>
      <c r="U498" t="str">
        <f t="shared" si="172"/>
        <v/>
      </c>
      <c r="V498" t="str">
        <f t="shared" si="173"/>
        <v/>
      </c>
      <c r="W49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8" t="str">
        <f t="shared" ca="1" si="167"/>
        <v>{"num":17,"diff":17,"tp1":"it","vl1":"Equip000001","cn1":1,"key":527}</v>
      </c>
      <c r="Y498">
        <f t="shared" ca="1" si="175"/>
        <v>69</v>
      </c>
      <c r="Z498">
        <f t="shared" ca="1" si="176"/>
        <v>8509</v>
      </c>
      <c r="AA498">
        <f t="shared" ca="1" si="177"/>
        <v>1</v>
      </c>
      <c r="AB49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</v>
      </c>
      <c r="AC498">
        <f t="shared" ca="1" si="179"/>
        <v>0</v>
      </c>
    </row>
    <row r="499" spans="1:29">
      <c r="A499">
        <f t="shared" si="185"/>
        <v>17</v>
      </c>
      <c r="B499" t="str">
        <f>VLOOKUP(A499,BossBattleTable!$A:$C,MATCH(BossBattleTable!$C$1,BossBattleTable!$A$1:$C$1,0),0)</f>
        <v>PolygonalMetalon_Red</v>
      </c>
      <c r="C499">
        <f t="shared" ca="1" si="165"/>
        <v>18</v>
      </c>
      <c r="D499">
        <f t="shared" si="183"/>
        <v>17</v>
      </c>
      <c r="E499">
        <f t="shared" ca="1" si="184"/>
        <v>18</v>
      </c>
      <c r="F499" t="str">
        <f t="shared" ca="1" si="180"/>
        <v>cu</v>
      </c>
      <c r="G499" t="s">
        <v>402</v>
      </c>
      <c r="H499" t="s">
        <v>108</v>
      </c>
      <c r="I499">
        <v>5</v>
      </c>
      <c r="J499" t="str">
        <f t="shared" si="181"/>
        <v/>
      </c>
      <c r="K499" t="str">
        <f t="shared" ca="1" si="182"/>
        <v/>
      </c>
      <c r="O499">
        <v>244</v>
      </c>
      <c r="P499">
        <f t="shared" si="166"/>
        <v>244</v>
      </c>
      <c r="Q499" t="str">
        <f t="shared" ca="1" si="168"/>
        <v>cu</v>
      </c>
      <c r="R499" t="str">
        <f t="shared" si="169"/>
        <v>DI</v>
      </c>
      <c r="S499">
        <f t="shared" si="170"/>
        <v>5</v>
      </c>
      <c r="T499" t="str">
        <f t="shared" ca="1" si="171"/>
        <v/>
      </c>
      <c r="U499" t="str">
        <f t="shared" si="172"/>
        <v/>
      </c>
      <c r="V499" t="str">
        <f t="shared" si="173"/>
        <v/>
      </c>
      <c r="W49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9" t="str">
        <f t="shared" ca="1" si="167"/>
        <v>{"num":17,"diff":18,"tp1":"cu","vl1":"DI","cn1":5,"key":244}</v>
      </c>
      <c r="Y499">
        <f t="shared" ca="1" si="175"/>
        <v>60</v>
      </c>
      <c r="Z499">
        <f t="shared" ca="1" si="176"/>
        <v>8570</v>
      </c>
      <c r="AA499">
        <f t="shared" ca="1" si="177"/>
        <v>1</v>
      </c>
      <c r="AB49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</v>
      </c>
      <c r="AC499">
        <f t="shared" ca="1" si="179"/>
        <v>0</v>
      </c>
    </row>
    <row r="500" spans="1:29">
      <c r="A500">
        <f t="shared" si="185"/>
        <v>17</v>
      </c>
      <c r="B500" t="str">
        <f>VLOOKUP(A500,BossBattleTable!$A:$C,MATCH(BossBattleTable!$C$1,BossBattleTable!$A$1:$C$1,0),0)</f>
        <v>PolygonalMetalon_Red</v>
      </c>
      <c r="C500">
        <f t="shared" ca="1" si="165"/>
        <v>19</v>
      </c>
      <c r="D500">
        <f t="shared" si="183"/>
        <v>17</v>
      </c>
      <c r="E500">
        <f t="shared" ca="1" si="184"/>
        <v>19</v>
      </c>
      <c r="F500" t="str">
        <f t="shared" ca="1" si="180"/>
        <v>it</v>
      </c>
      <c r="G500" t="s">
        <v>412</v>
      </c>
      <c r="H500" t="s">
        <v>416</v>
      </c>
      <c r="I500">
        <v>1</v>
      </c>
      <c r="J500" t="str">
        <f t="shared" si="181"/>
        <v/>
      </c>
      <c r="K500" t="str">
        <f t="shared" ca="1" si="182"/>
        <v>it</v>
      </c>
      <c r="L500" t="s">
        <v>412</v>
      </c>
      <c r="M500" t="s">
        <v>417</v>
      </c>
      <c r="N500">
        <v>1</v>
      </c>
      <c r="O500">
        <v>926</v>
      </c>
      <c r="P500">
        <f t="shared" si="166"/>
        <v>926</v>
      </c>
      <c r="Q500" t="str">
        <f t="shared" ca="1" si="168"/>
        <v>it</v>
      </c>
      <c r="R500" t="str">
        <f t="shared" si="169"/>
        <v>Equip001001</v>
      </c>
      <c r="S500">
        <f t="shared" si="170"/>
        <v>1</v>
      </c>
      <c r="T500" t="str">
        <f t="shared" ca="1" si="171"/>
        <v>it</v>
      </c>
      <c r="U500" t="str">
        <f t="shared" si="172"/>
        <v>Equip002001</v>
      </c>
      <c r="V500">
        <f t="shared" si="173"/>
        <v>1</v>
      </c>
      <c r="W50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0" t="str">
        <f t="shared" ca="1" si="167"/>
        <v>{"num":17,"diff":19,"tp1":"it","vl1":"Equip001001","cn1":1,"tp2":"it","vl2":"Equip002001","cn2":1,"key":926}</v>
      </c>
      <c r="Y500">
        <f t="shared" ca="1" si="175"/>
        <v>108</v>
      </c>
      <c r="Z500">
        <f t="shared" ca="1" si="176"/>
        <v>8679</v>
      </c>
      <c r="AA500">
        <f t="shared" ca="1" si="177"/>
        <v>1</v>
      </c>
      <c r="AB50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</v>
      </c>
      <c r="AC500">
        <f t="shared" ca="1" si="179"/>
        <v>0</v>
      </c>
    </row>
    <row r="501" spans="1:29">
      <c r="A501">
        <f t="shared" si="185"/>
        <v>17</v>
      </c>
      <c r="B501" t="str">
        <f>VLOOKUP(A501,BossBattleTable!$A:$C,MATCH(BossBattleTable!$C$1,BossBattleTable!$A$1:$C$1,0),0)</f>
        <v>PolygonalMetalon_Red</v>
      </c>
      <c r="C501">
        <f t="shared" ca="1" si="165"/>
        <v>20</v>
      </c>
      <c r="D501">
        <f t="shared" si="183"/>
        <v>17</v>
      </c>
      <c r="E501">
        <f t="shared" ca="1" si="184"/>
        <v>20</v>
      </c>
      <c r="F501" t="str">
        <f t="shared" ca="1" si="180"/>
        <v>cu</v>
      </c>
      <c r="G501" t="s">
        <v>402</v>
      </c>
      <c r="H501" t="s">
        <v>191</v>
      </c>
      <c r="I501">
        <v>30</v>
      </c>
      <c r="J501" t="str">
        <f t="shared" si="181"/>
        <v>에너지너무많음</v>
      </c>
      <c r="K501" t="str">
        <f t="shared" ca="1" si="182"/>
        <v>cu</v>
      </c>
      <c r="L501" t="s">
        <v>402</v>
      </c>
      <c r="M501" t="s">
        <v>375</v>
      </c>
      <c r="N501">
        <v>5000</v>
      </c>
      <c r="O501">
        <v>634</v>
      </c>
      <c r="P501">
        <f t="shared" si="166"/>
        <v>634</v>
      </c>
      <c r="Q501" t="str">
        <f t="shared" ca="1" si="168"/>
        <v>cu</v>
      </c>
      <c r="R501" t="str">
        <f t="shared" si="169"/>
        <v>EN</v>
      </c>
      <c r="S501">
        <f t="shared" si="170"/>
        <v>30</v>
      </c>
      <c r="T501" t="str">
        <f t="shared" ca="1" si="171"/>
        <v>cu</v>
      </c>
      <c r="U501" t="str">
        <f t="shared" si="172"/>
        <v>GO</v>
      </c>
      <c r="V501">
        <f t="shared" si="173"/>
        <v>5000</v>
      </c>
      <c r="W50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1" t="str">
        <f t="shared" ca="1" si="167"/>
        <v>{"num":17,"diff":20,"tp1":"cu","vl1":"EN","cn1":30,"tp2":"cu","vl2":"GO","cn2":5000,"key":634}</v>
      </c>
      <c r="Y501">
        <f t="shared" ca="1" si="175"/>
        <v>94</v>
      </c>
      <c r="Z501">
        <f t="shared" ca="1" si="176"/>
        <v>8774</v>
      </c>
      <c r="AA501">
        <f t="shared" ca="1" si="177"/>
        <v>1</v>
      </c>
      <c r="AB50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</v>
      </c>
      <c r="AC501">
        <f t="shared" ca="1" si="179"/>
        <v>0</v>
      </c>
    </row>
    <row r="502" spans="1:29">
      <c r="A502">
        <f t="shared" si="185"/>
        <v>17</v>
      </c>
      <c r="B502" t="str">
        <f>VLOOKUP(A502,BossBattleTable!$A:$C,MATCH(BossBattleTable!$C$1,BossBattleTable!$A$1:$C$1,0),0)</f>
        <v>PolygonalMetalon_Red</v>
      </c>
      <c r="C502">
        <f t="shared" ca="1" si="165"/>
        <v>21</v>
      </c>
      <c r="D502">
        <f t="shared" si="183"/>
        <v>17</v>
      </c>
      <c r="E502">
        <f t="shared" ca="1" si="184"/>
        <v>21</v>
      </c>
      <c r="F502" t="str">
        <f t="shared" ca="1" si="180"/>
        <v>it</v>
      </c>
      <c r="G502" t="s">
        <v>412</v>
      </c>
      <c r="H502" t="s">
        <v>415</v>
      </c>
      <c r="I502">
        <v>1</v>
      </c>
      <c r="J502" t="str">
        <f t="shared" si="181"/>
        <v/>
      </c>
      <c r="K502" t="str">
        <f t="shared" ca="1" si="182"/>
        <v/>
      </c>
      <c r="O502">
        <v>395</v>
      </c>
      <c r="P502">
        <f t="shared" si="166"/>
        <v>395</v>
      </c>
      <c r="Q502" t="str">
        <f t="shared" ca="1" si="168"/>
        <v>it</v>
      </c>
      <c r="R502" t="str">
        <f t="shared" si="169"/>
        <v>Equip000001</v>
      </c>
      <c r="S502">
        <f t="shared" si="170"/>
        <v>1</v>
      </c>
      <c r="T502" t="str">
        <f t="shared" ca="1" si="171"/>
        <v/>
      </c>
      <c r="U502" t="str">
        <f t="shared" si="172"/>
        <v/>
      </c>
      <c r="V502" t="str">
        <f t="shared" si="173"/>
        <v/>
      </c>
      <c r="W50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2" t="str">
        <f t="shared" ca="1" si="167"/>
        <v>{"num":17,"diff":21,"tp1":"it","vl1":"Equip000001","cn1":1,"key":395}</v>
      </c>
      <c r="Y502">
        <f t="shared" ca="1" si="175"/>
        <v>69</v>
      </c>
      <c r="Z502">
        <f t="shared" ca="1" si="176"/>
        <v>8844</v>
      </c>
      <c r="AA502">
        <f t="shared" ca="1" si="177"/>
        <v>1</v>
      </c>
      <c r="AB50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</v>
      </c>
      <c r="AC502">
        <f t="shared" ca="1" si="179"/>
        <v>0</v>
      </c>
    </row>
    <row r="503" spans="1:29">
      <c r="A503">
        <f t="shared" si="185"/>
        <v>17</v>
      </c>
      <c r="B503" t="str">
        <f>VLOOKUP(A503,BossBattleTable!$A:$C,MATCH(BossBattleTable!$C$1,BossBattleTable!$A$1:$C$1,0),0)</f>
        <v>PolygonalMetalon_Red</v>
      </c>
      <c r="C503">
        <f t="shared" ca="1" si="165"/>
        <v>22</v>
      </c>
      <c r="D503">
        <f t="shared" si="183"/>
        <v>17</v>
      </c>
      <c r="E503">
        <f t="shared" ca="1" si="184"/>
        <v>22</v>
      </c>
      <c r="F503" t="str">
        <f t="shared" ca="1" si="180"/>
        <v>cu</v>
      </c>
      <c r="G503" t="s">
        <v>402</v>
      </c>
      <c r="H503" t="s">
        <v>108</v>
      </c>
      <c r="I503">
        <v>5</v>
      </c>
      <c r="J503" t="str">
        <f t="shared" si="181"/>
        <v/>
      </c>
      <c r="K503" t="str">
        <f t="shared" ca="1" si="182"/>
        <v/>
      </c>
      <c r="O503">
        <v>610</v>
      </c>
      <c r="P503">
        <f t="shared" si="166"/>
        <v>610</v>
      </c>
      <c r="Q503" t="str">
        <f t="shared" ca="1" si="168"/>
        <v>cu</v>
      </c>
      <c r="R503" t="str">
        <f t="shared" si="169"/>
        <v>DI</v>
      </c>
      <c r="S503">
        <f t="shared" si="170"/>
        <v>5</v>
      </c>
      <c r="T503" t="str">
        <f t="shared" ca="1" si="171"/>
        <v/>
      </c>
      <c r="U503" t="str">
        <f t="shared" si="172"/>
        <v/>
      </c>
      <c r="V503" t="str">
        <f t="shared" si="173"/>
        <v/>
      </c>
      <c r="W50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3" t="str">
        <f t="shared" ca="1" si="167"/>
        <v>{"num":17,"diff":22,"tp1":"cu","vl1":"DI","cn1":5,"key":610}</v>
      </c>
      <c r="Y503">
        <f t="shared" ca="1" si="175"/>
        <v>60</v>
      </c>
      <c r="Z503">
        <f t="shared" ca="1" si="176"/>
        <v>8905</v>
      </c>
      <c r="AA503">
        <f t="shared" ca="1" si="177"/>
        <v>1</v>
      </c>
      <c r="AB50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</v>
      </c>
      <c r="AC503">
        <f t="shared" ca="1" si="179"/>
        <v>0</v>
      </c>
    </row>
    <row r="504" spans="1:29">
      <c r="A504">
        <f t="shared" si="185"/>
        <v>17</v>
      </c>
      <c r="B504" t="str">
        <f>VLOOKUP(A504,BossBattleTable!$A:$C,MATCH(BossBattleTable!$C$1,BossBattleTable!$A$1:$C$1,0),0)</f>
        <v>PolygonalMetalon_Red</v>
      </c>
      <c r="C504">
        <f t="shared" ca="1" si="165"/>
        <v>23</v>
      </c>
      <c r="D504">
        <f t="shared" si="183"/>
        <v>17</v>
      </c>
      <c r="E504">
        <f t="shared" ca="1" si="184"/>
        <v>23</v>
      </c>
      <c r="F504" t="str">
        <f t="shared" ca="1" si="180"/>
        <v>it</v>
      </c>
      <c r="G504" t="s">
        <v>412</v>
      </c>
      <c r="H504" t="s">
        <v>416</v>
      </c>
      <c r="I504">
        <v>1</v>
      </c>
      <c r="J504" t="str">
        <f t="shared" si="181"/>
        <v/>
      </c>
      <c r="K504" t="str">
        <f t="shared" ca="1" si="182"/>
        <v>it</v>
      </c>
      <c r="L504" t="s">
        <v>412</v>
      </c>
      <c r="M504" t="s">
        <v>417</v>
      </c>
      <c r="N504">
        <v>1</v>
      </c>
      <c r="O504">
        <v>963</v>
      </c>
      <c r="P504">
        <f t="shared" si="166"/>
        <v>963</v>
      </c>
      <c r="Q504" t="str">
        <f t="shared" ca="1" si="168"/>
        <v>it</v>
      </c>
      <c r="R504" t="str">
        <f t="shared" si="169"/>
        <v>Equip001001</v>
      </c>
      <c r="S504">
        <f t="shared" si="170"/>
        <v>1</v>
      </c>
      <c r="T504" t="str">
        <f t="shared" ca="1" si="171"/>
        <v>it</v>
      </c>
      <c r="U504" t="str">
        <f t="shared" si="172"/>
        <v>Equip002001</v>
      </c>
      <c r="V504">
        <f t="shared" si="173"/>
        <v>1</v>
      </c>
      <c r="W50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4" t="str">
        <f t="shared" ca="1" si="167"/>
        <v>{"num":17,"diff":23,"tp1":"it","vl1":"Equip001001","cn1":1,"tp2":"it","vl2":"Equip002001","cn2":1,"key":963}</v>
      </c>
      <c r="Y504">
        <f t="shared" ca="1" si="175"/>
        <v>108</v>
      </c>
      <c r="Z504">
        <f t="shared" ca="1" si="176"/>
        <v>9014</v>
      </c>
      <c r="AA504">
        <f t="shared" ca="1" si="177"/>
        <v>1</v>
      </c>
      <c r="AB50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</v>
      </c>
      <c r="AC504">
        <f t="shared" ca="1" si="179"/>
        <v>0</v>
      </c>
    </row>
    <row r="505" spans="1:29">
      <c r="A505">
        <f t="shared" si="185"/>
        <v>17</v>
      </c>
      <c r="B505" t="str">
        <f>VLOOKUP(A505,BossBattleTable!$A:$C,MATCH(BossBattleTable!$C$1,BossBattleTable!$A$1:$C$1,0),0)</f>
        <v>PolygonalMetalon_Red</v>
      </c>
      <c r="C505">
        <f t="shared" ca="1" si="165"/>
        <v>24</v>
      </c>
      <c r="D505">
        <f t="shared" si="183"/>
        <v>17</v>
      </c>
      <c r="E505">
        <f t="shared" ca="1" si="184"/>
        <v>24</v>
      </c>
      <c r="F505" t="str">
        <f t="shared" ca="1" si="180"/>
        <v>cu</v>
      </c>
      <c r="G505" t="s">
        <v>402</v>
      </c>
      <c r="H505" t="s">
        <v>191</v>
      </c>
      <c r="I505">
        <v>30</v>
      </c>
      <c r="J505" t="str">
        <f t="shared" si="181"/>
        <v>에너지너무많음</v>
      </c>
      <c r="K505" t="str">
        <f t="shared" ca="1" si="182"/>
        <v>cu</v>
      </c>
      <c r="L505" t="s">
        <v>402</v>
      </c>
      <c r="M505" t="s">
        <v>375</v>
      </c>
      <c r="N505">
        <v>5000</v>
      </c>
      <c r="O505">
        <v>904</v>
      </c>
      <c r="P505">
        <f t="shared" si="166"/>
        <v>904</v>
      </c>
      <c r="Q505" t="str">
        <f t="shared" ca="1" si="168"/>
        <v>cu</v>
      </c>
      <c r="R505" t="str">
        <f t="shared" si="169"/>
        <v>EN</v>
      </c>
      <c r="S505">
        <f t="shared" si="170"/>
        <v>30</v>
      </c>
      <c r="T505" t="str">
        <f t="shared" ca="1" si="171"/>
        <v>cu</v>
      </c>
      <c r="U505" t="str">
        <f t="shared" si="172"/>
        <v>GO</v>
      </c>
      <c r="V505">
        <f t="shared" si="173"/>
        <v>5000</v>
      </c>
      <c r="W50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5" t="str">
        <f t="shared" ca="1" si="167"/>
        <v>{"num":17,"diff":24,"tp1":"cu","vl1":"EN","cn1":30,"tp2":"cu","vl2":"GO","cn2":5000,"key":904}</v>
      </c>
      <c r="Y505">
        <f t="shared" ca="1" si="175"/>
        <v>94</v>
      </c>
      <c r="Z505">
        <f t="shared" ca="1" si="176"/>
        <v>9109</v>
      </c>
      <c r="AA505">
        <f t="shared" ca="1" si="177"/>
        <v>1</v>
      </c>
      <c r="AB50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</v>
      </c>
      <c r="AC505">
        <f t="shared" ca="1" si="179"/>
        <v>0</v>
      </c>
    </row>
    <row r="506" spans="1:29">
      <c r="A506">
        <f t="shared" si="185"/>
        <v>17</v>
      </c>
      <c r="B506" t="str">
        <f>VLOOKUP(A506,BossBattleTable!$A:$C,MATCH(BossBattleTable!$C$1,BossBattleTable!$A$1:$C$1,0),0)</f>
        <v>PolygonalMetalon_Red</v>
      </c>
      <c r="C506">
        <f t="shared" ca="1" si="165"/>
        <v>25</v>
      </c>
      <c r="D506">
        <f t="shared" si="183"/>
        <v>17</v>
      </c>
      <c r="E506">
        <f t="shared" ca="1" si="184"/>
        <v>25</v>
      </c>
      <c r="F506" t="str">
        <f t="shared" ca="1" si="180"/>
        <v>it</v>
      </c>
      <c r="G506" t="s">
        <v>412</v>
      </c>
      <c r="H506" t="s">
        <v>415</v>
      </c>
      <c r="I506">
        <v>1</v>
      </c>
      <c r="J506" t="str">
        <f t="shared" si="181"/>
        <v/>
      </c>
      <c r="K506" t="str">
        <f t="shared" ca="1" si="182"/>
        <v/>
      </c>
      <c r="O506">
        <v>399</v>
      </c>
      <c r="P506">
        <f t="shared" si="166"/>
        <v>399</v>
      </c>
      <c r="Q506" t="str">
        <f t="shared" ca="1" si="168"/>
        <v>it</v>
      </c>
      <c r="R506" t="str">
        <f t="shared" si="169"/>
        <v>Equip000001</v>
      </c>
      <c r="S506">
        <f t="shared" si="170"/>
        <v>1</v>
      </c>
      <c r="T506" t="str">
        <f t="shared" ca="1" si="171"/>
        <v/>
      </c>
      <c r="U506" t="str">
        <f t="shared" si="172"/>
        <v/>
      </c>
      <c r="V506" t="str">
        <f t="shared" si="173"/>
        <v/>
      </c>
      <c r="W50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6" t="str">
        <f t="shared" ca="1" si="167"/>
        <v>{"num":17,"diff":25,"tp1":"it","vl1":"Equip000001","cn1":1,"key":399}</v>
      </c>
      <c r="Y506">
        <f t="shared" ca="1" si="175"/>
        <v>69</v>
      </c>
      <c r="Z506">
        <f t="shared" ca="1" si="176"/>
        <v>9179</v>
      </c>
      <c r="AA506">
        <f t="shared" ca="1" si="177"/>
        <v>1</v>
      </c>
      <c r="AB50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</v>
      </c>
      <c r="AC506">
        <f t="shared" ca="1" si="179"/>
        <v>0</v>
      </c>
    </row>
    <row r="507" spans="1:29">
      <c r="A507">
        <f t="shared" si="185"/>
        <v>17</v>
      </c>
      <c r="B507" t="str">
        <f>VLOOKUP(A507,BossBattleTable!$A:$C,MATCH(BossBattleTable!$C$1,BossBattleTable!$A$1:$C$1,0),0)</f>
        <v>PolygonalMetalon_Red</v>
      </c>
      <c r="C507">
        <f t="shared" ca="1" si="165"/>
        <v>26</v>
      </c>
      <c r="D507">
        <f t="shared" si="183"/>
        <v>17</v>
      </c>
      <c r="E507">
        <f t="shared" ca="1" si="184"/>
        <v>26</v>
      </c>
      <c r="F507" t="str">
        <f t="shared" ca="1" si="180"/>
        <v>cu</v>
      </c>
      <c r="G507" t="s">
        <v>402</v>
      </c>
      <c r="H507" t="s">
        <v>108</v>
      </c>
      <c r="I507">
        <v>5</v>
      </c>
      <c r="J507" t="str">
        <f t="shared" si="181"/>
        <v/>
      </c>
      <c r="K507" t="str">
        <f t="shared" ca="1" si="182"/>
        <v/>
      </c>
      <c r="O507">
        <v>823</v>
      </c>
      <c r="P507">
        <f t="shared" si="166"/>
        <v>823</v>
      </c>
      <c r="Q507" t="str">
        <f t="shared" ca="1" si="168"/>
        <v>cu</v>
      </c>
      <c r="R507" t="str">
        <f t="shared" si="169"/>
        <v>DI</v>
      </c>
      <c r="S507">
        <f t="shared" si="170"/>
        <v>5</v>
      </c>
      <c r="T507" t="str">
        <f t="shared" ca="1" si="171"/>
        <v/>
      </c>
      <c r="U507" t="str">
        <f t="shared" si="172"/>
        <v/>
      </c>
      <c r="V507" t="str">
        <f t="shared" si="173"/>
        <v/>
      </c>
      <c r="W50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7" t="str">
        <f t="shared" ca="1" si="167"/>
        <v>{"num":17,"diff":26,"tp1":"cu","vl1":"DI","cn1":5,"key":823}</v>
      </c>
      <c r="Y507">
        <f t="shared" ca="1" si="175"/>
        <v>60</v>
      </c>
      <c r="Z507">
        <f t="shared" ca="1" si="176"/>
        <v>9240</v>
      </c>
      <c r="AA507">
        <f t="shared" ca="1" si="177"/>
        <v>1</v>
      </c>
      <c r="AB50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</v>
      </c>
      <c r="AC507">
        <f t="shared" ca="1" si="179"/>
        <v>0</v>
      </c>
    </row>
    <row r="508" spans="1:29">
      <c r="A508">
        <f t="shared" si="185"/>
        <v>17</v>
      </c>
      <c r="B508" t="str">
        <f>VLOOKUP(A508,BossBattleTable!$A:$C,MATCH(BossBattleTable!$C$1,BossBattleTable!$A$1:$C$1,0),0)</f>
        <v>PolygonalMetalon_Red</v>
      </c>
      <c r="C508">
        <f t="shared" ca="1" si="165"/>
        <v>27</v>
      </c>
      <c r="D508">
        <f t="shared" si="183"/>
        <v>17</v>
      </c>
      <c r="E508">
        <f t="shared" ca="1" si="184"/>
        <v>27</v>
      </c>
      <c r="F508" t="str">
        <f t="shared" ca="1" si="180"/>
        <v>it</v>
      </c>
      <c r="G508" t="s">
        <v>412</v>
      </c>
      <c r="H508" t="s">
        <v>416</v>
      </c>
      <c r="I508">
        <v>1</v>
      </c>
      <c r="J508" t="str">
        <f t="shared" si="181"/>
        <v/>
      </c>
      <c r="K508" t="str">
        <f t="shared" ca="1" si="182"/>
        <v>it</v>
      </c>
      <c r="L508" t="s">
        <v>412</v>
      </c>
      <c r="M508" t="s">
        <v>417</v>
      </c>
      <c r="N508">
        <v>1</v>
      </c>
      <c r="O508">
        <v>821</v>
      </c>
      <c r="P508">
        <f t="shared" si="166"/>
        <v>821</v>
      </c>
      <c r="Q508" t="str">
        <f t="shared" ca="1" si="168"/>
        <v>it</v>
      </c>
      <c r="R508" t="str">
        <f t="shared" si="169"/>
        <v>Equip001001</v>
      </c>
      <c r="S508">
        <f t="shared" si="170"/>
        <v>1</v>
      </c>
      <c r="T508" t="str">
        <f t="shared" ca="1" si="171"/>
        <v>it</v>
      </c>
      <c r="U508" t="str">
        <f t="shared" si="172"/>
        <v>Equip002001</v>
      </c>
      <c r="V508">
        <f t="shared" si="173"/>
        <v>1</v>
      </c>
      <c r="W50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8" t="str">
        <f t="shared" ca="1" si="167"/>
        <v>{"num":17,"diff":27,"tp1":"it","vl1":"Equip001001","cn1":1,"tp2":"it","vl2":"Equip002001","cn2":1,"key":821}</v>
      </c>
      <c r="Y508">
        <f t="shared" ca="1" si="175"/>
        <v>108</v>
      </c>
      <c r="Z508">
        <f t="shared" ca="1" si="176"/>
        <v>9349</v>
      </c>
      <c r="AA508">
        <f t="shared" ca="1" si="177"/>
        <v>1</v>
      </c>
      <c r="AB50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</v>
      </c>
      <c r="AC508">
        <f t="shared" ca="1" si="179"/>
        <v>0</v>
      </c>
    </row>
    <row r="509" spans="1:29">
      <c r="A509">
        <f t="shared" si="185"/>
        <v>17</v>
      </c>
      <c r="B509" t="str">
        <f>VLOOKUP(A509,BossBattleTable!$A:$C,MATCH(BossBattleTable!$C$1,BossBattleTable!$A$1:$C$1,0),0)</f>
        <v>PolygonalMetalon_Red</v>
      </c>
      <c r="C509">
        <f t="shared" ca="1" si="165"/>
        <v>28</v>
      </c>
      <c r="D509">
        <f t="shared" si="183"/>
        <v>17</v>
      </c>
      <c r="E509">
        <f t="shared" ca="1" si="184"/>
        <v>28</v>
      </c>
      <c r="F509" t="str">
        <f t="shared" ca="1" si="180"/>
        <v>cu</v>
      </c>
      <c r="G509" t="s">
        <v>402</v>
      </c>
      <c r="H509" t="s">
        <v>191</v>
      </c>
      <c r="I509">
        <v>30</v>
      </c>
      <c r="J509" t="str">
        <f t="shared" si="181"/>
        <v>에너지너무많음</v>
      </c>
      <c r="K509" t="str">
        <f t="shared" ca="1" si="182"/>
        <v>cu</v>
      </c>
      <c r="L509" t="s">
        <v>402</v>
      </c>
      <c r="M509" t="s">
        <v>375</v>
      </c>
      <c r="N509">
        <v>5000</v>
      </c>
      <c r="O509">
        <v>453</v>
      </c>
      <c r="P509">
        <f t="shared" si="166"/>
        <v>453</v>
      </c>
      <c r="Q509" t="str">
        <f t="shared" ca="1" si="168"/>
        <v>cu</v>
      </c>
      <c r="R509" t="str">
        <f t="shared" si="169"/>
        <v>EN</v>
      </c>
      <c r="S509">
        <f t="shared" si="170"/>
        <v>30</v>
      </c>
      <c r="T509" t="str">
        <f t="shared" ca="1" si="171"/>
        <v>cu</v>
      </c>
      <c r="U509" t="str">
        <f t="shared" si="172"/>
        <v>GO</v>
      </c>
      <c r="V509">
        <f t="shared" si="173"/>
        <v>5000</v>
      </c>
      <c r="W50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9" t="str">
        <f t="shared" ca="1" si="167"/>
        <v>{"num":17,"diff":28,"tp1":"cu","vl1":"EN","cn1":30,"tp2":"cu","vl2":"GO","cn2":5000,"key":453}</v>
      </c>
      <c r="Y509">
        <f t="shared" ca="1" si="175"/>
        <v>94</v>
      </c>
      <c r="Z509">
        <f t="shared" ca="1" si="176"/>
        <v>9444</v>
      </c>
      <c r="AA509">
        <f t="shared" ca="1" si="177"/>
        <v>1</v>
      </c>
      <c r="AB50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</v>
      </c>
      <c r="AC509">
        <f t="shared" ca="1" si="179"/>
        <v>0</v>
      </c>
    </row>
    <row r="510" spans="1:29">
      <c r="A510">
        <f t="shared" si="185"/>
        <v>17</v>
      </c>
      <c r="B510" t="str">
        <f>VLOOKUP(A510,BossBattleTable!$A:$C,MATCH(BossBattleTable!$C$1,BossBattleTable!$A$1:$C$1,0),0)</f>
        <v>PolygonalMetalon_Red</v>
      </c>
      <c r="C510">
        <f t="shared" ca="1" si="165"/>
        <v>29</v>
      </c>
      <c r="D510">
        <f t="shared" si="183"/>
        <v>17</v>
      </c>
      <c r="E510">
        <f t="shared" ca="1" si="184"/>
        <v>29</v>
      </c>
      <c r="F510" t="str">
        <f t="shared" ca="1" si="180"/>
        <v>it</v>
      </c>
      <c r="G510" t="s">
        <v>412</v>
      </c>
      <c r="H510" t="s">
        <v>415</v>
      </c>
      <c r="I510">
        <v>1</v>
      </c>
      <c r="J510" t="str">
        <f t="shared" si="181"/>
        <v/>
      </c>
      <c r="K510" t="str">
        <f t="shared" ca="1" si="182"/>
        <v/>
      </c>
      <c r="O510">
        <v>206</v>
      </c>
      <c r="P510">
        <f t="shared" si="166"/>
        <v>206</v>
      </c>
      <c r="Q510" t="str">
        <f t="shared" ca="1" si="168"/>
        <v>it</v>
      </c>
      <c r="R510" t="str">
        <f t="shared" si="169"/>
        <v>Equip000001</v>
      </c>
      <c r="S510">
        <f t="shared" si="170"/>
        <v>1</v>
      </c>
      <c r="T510" t="str">
        <f t="shared" ca="1" si="171"/>
        <v/>
      </c>
      <c r="U510" t="str">
        <f t="shared" si="172"/>
        <v/>
      </c>
      <c r="V510" t="str">
        <f t="shared" si="173"/>
        <v/>
      </c>
      <c r="W51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0" t="str">
        <f t="shared" ca="1" si="167"/>
        <v>{"num":17,"diff":29,"tp1":"it","vl1":"Equip000001","cn1":1,"key":206}</v>
      </c>
      <c r="Y510">
        <f t="shared" ca="1" si="175"/>
        <v>69</v>
      </c>
      <c r="Z510">
        <f t="shared" ca="1" si="176"/>
        <v>9514</v>
      </c>
      <c r="AA510">
        <f t="shared" ca="1" si="177"/>
        <v>1</v>
      </c>
      <c r="AB51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</v>
      </c>
      <c r="AC510">
        <f t="shared" ca="1" si="179"/>
        <v>0</v>
      </c>
    </row>
    <row r="511" spans="1:29">
      <c r="A511">
        <f t="shared" si="185"/>
        <v>17</v>
      </c>
      <c r="B511" t="str">
        <f>VLOOKUP(A511,BossBattleTable!$A:$C,MATCH(BossBattleTable!$C$1,BossBattleTable!$A$1:$C$1,0),0)</f>
        <v>PolygonalMetalon_Red</v>
      </c>
      <c r="C511">
        <f t="shared" ca="1" si="165"/>
        <v>30</v>
      </c>
      <c r="D511">
        <f t="shared" si="183"/>
        <v>17</v>
      </c>
      <c r="E511">
        <f t="shared" ca="1" si="184"/>
        <v>30</v>
      </c>
      <c r="F511" t="str">
        <f t="shared" ca="1" si="180"/>
        <v>cu</v>
      </c>
      <c r="G511" t="s">
        <v>402</v>
      </c>
      <c r="H511" t="s">
        <v>108</v>
      </c>
      <c r="I511">
        <v>5</v>
      </c>
      <c r="J511" t="str">
        <f t="shared" si="181"/>
        <v/>
      </c>
      <c r="K511" t="str">
        <f t="shared" ca="1" si="182"/>
        <v/>
      </c>
      <c r="O511">
        <v>616</v>
      </c>
      <c r="P511">
        <f t="shared" si="166"/>
        <v>616</v>
      </c>
      <c r="Q511" t="str">
        <f t="shared" ca="1" si="168"/>
        <v>cu</v>
      </c>
      <c r="R511" t="str">
        <f t="shared" si="169"/>
        <v>DI</v>
      </c>
      <c r="S511">
        <f t="shared" si="170"/>
        <v>5</v>
      </c>
      <c r="T511" t="str">
        <f t="shared" ca="1" si="171"/>
        <v/>
      </c>
      <c r="U511" t="str">
        <f t="shared" si="172"/>
        <v/>
      </c>
      <c r="V511" t="str">
        <f t="shared" si="173"/>
        <v/>
      </c>
      <c r="W51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1" t="str">
        <f t="shared" ca="1" si="167"/>
        <v>{"num":17,"diff":30,"tp1":"cu","vl1":"DI","cn1":5,"key":616}</v>
      </c>
      <c r="Y511">
        <f t="shared" ca="1" si="175"/>
        <v>60</v>
      </c>
      <c r="Z511">
        <f t="shared" ca="1" si="176"/>
        <v>9575</v>
      </c>
      <c r="AA511">
        <f t="shared" ca="1" si="177"/>
        <v>1</v>
      </c>
      <c r="AB51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</v>
      </c>
      <c r="AC511">
        <f t="shared" ca="1" si="179"/>
        <v>0</v>
      </c>
    </row>
    <row r="512" spans="1:29">
      <c r="A512">
        <f t="shared" si="185"/>
        <v>18</v>
      </c>
      <c r="B512" t="str">
        <f>VLOOKUP(A512,BossBattleTable!$A:$C,MATCH(BossBattleTable!$C$1,BossBattleTable!$A$1:$C$1,0),0)</f>
        <v>RobotFive</v>
      </c>
      <c r="C512">
        <f t="shared" ca="1" si="165"/>
        <v>1</v>
      </c>
      <c r="D512">
        <f t="shared" si="183"/>
        <v>18</v>
      </c>
      <c r="E512">
        <f t="shared" ca="1" si="184"/>
        <v>1</v>
      </c>
      <c r="F512" t="str">
        <f t="shared" ca="1" si="180"/>
        <v>it</v>
      </c>
      <c r="G512" t="s">
        <v>412</v>
      </c>
      <c r="H512" t="s">
        <v>416</v>
      </c>
      <c r="I512">
        <v>1</v>
      </c>
      <c r="J512" t="str">
        <f t="shared" si="181"/>
        <v/>
      </c>
      <c r="K512" t="str">
        <f t="shared" ca="1" si="182"/>
        <v>it</v>
      </c>
      <c r="L512" t="s">
        <v>412</v>
      </c>
      <c r="M512" t="s">
        <v>417</v>
      </c>
      <c r="N512">
        <v>1</v>
      </c>
      <c r="O512">
        <v>428</v>
      </c>
      <c r="P512">
        <f t="shared" si="166"/>
        <v>428</v>
      </c>
      <c r="Q512" t="str">
        <f t="shared" ca="1" si="168"/>
        <v>it</v>
      </c>
      <c r="R512" t="str">
        <f t="shared" si="169"/>
        <v>Equip001001</v>
      </c>
      <c r="S512">
        <f t="shared" si="170"/>
        <v>1</v>
      </c>
      <c r="T512" t="str">
        <f t="shared" ca="1" si="171"/>
        <v>it</v>
      </c>
      <c r="U512" t="str">
        <f t="shared" si="172"/>
        <v>Equip002001</v>
      </c>
      <c r="V512">
        <f t="shared" si="173"/>
        <v>1</v>
      </c>
      <c r="W51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2" t="str">
        <f t="shared" ca="1" si="167"/>
        <v>{"num":18,"diff":1,"tp1":"it","vl1":"Equip001001","cn1":1,"tp2":"it","vl2":"Equip002001","cn2":1,"key":428}</v>
      </c>
      <c r="Y512">
        <f t="shared" ca="1" si="175"/>
        <v>107</v>
      </c>
      <c r="Z512">
        <f t="shared" ca="1" si="176"/>
        <v>9683</v>
      </c>
      <c r="AA512">
        <f t="shared" ca="1" si="177"/>
        <v>1</v>
      </c>
      <c r="AB51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</v>
      </c>
      <c r="AC512">
        <f t="shared" ca="1" si="179"/>
        <v>0</v>
      </c>
    </row>
    <row r="513" spans="1:29">
      <c r="A513">
        <f t="shared" si="185"/>
        <v>18</v>
      </c>
      <c r="B513" t="str">
        <f>VLOOKUP(A513,BossBattleTable!$A:$C,MATCH(BossBattleTable!$C$1,BossBattleTable!$A$1:$C$1,0),0)</f>
        <v>RobotFive</v>
      </c>
      <c r="C513">
        <f t="shared" ca="1" si="165"/>
        <v>2</v>
      </c>
      <c r="D513">
        <f t="shared" si="183"/>
        <v>18</v>
      </c>
      <c r="E513">
        <f t="shared" ca="1" si="184"/>
        <v>2</v>
      </c>
      <c r="F513" t="str">
        <f t="shared" ca="1" si="180"/>
        <v>cu</v>
      </c>
      <c r="G513" t="s">
        <v>402</v>
      </c>
      <c r="H513" t="s">
        <v>191</v>
      </c>
      <c r="I513">
        <v>30</v>
      </c>
      <c r="J513" t="str">
        <f t="shared" si="181"/>
        <v>에너지너무많음</v>
      </c>
      <c r="K513" t="str">
        <f t="shared" ca="1" si="182"/>
        <v>cu</v>
      </c>
      <c r="L513" t="s">
        <v>402</v>
      </c>
      <c r="M513" t="s">
        <v>375</v>
      </c>
      <c r="N513">
        <v>5000</v>
      </c>
      <c r="O513">
        <v>663</v>
      </c>
      <c r="P513">
        <f t="shared" si="166"/>
        <v>663</v>
      </c>
      <c r="Q513" t="str">
        <f t="shared" ca="1" si="168"/>
        <v>cu</v>
      </c>
      <c r="R513" t="str">
        <f t="shared" si="169"/>
        <v>EN</v>
      </c>
      <c r="S513">
        <f t="shared" si="170"/>
        <v>30</v>
      </c>
      <c r="T513" t="str">
        <f t="shared" ca="1" si="171"/>
        <v>cu</v>
      </c>
      <c r="U513" t="str">
        <f t="shared" si="172"/>
        <v>GO</v>
      </c>
      <c r="V513">
        <f t="shared" si="173"/>
        <v>5000</v>
      </c>
      <c r="W51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3" t="str">
        <f t="shared" ca="1" si="167"/>
        <v>{"num":18,"diff":2,"tp1":"cu","vl1":"EN","cn1":30,"tp2":"cu","vl2":"GO","cn2":5000,"key":663}</v>
      </c>
      <c r="Y513">
        <f t="shared" ca="1" si="175"/>
        <v>93</v>
      </c>
      <c r="Z513">
        <f t="shared" ca="1" si="176"/>
        <v>9777</v>
      </c>
      <c r="AA513">
        <f t="shared" ca="1" si="177"/>
        <v>1</v>
      </c>
      <c r="AB51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</v>
      </c>
      <c r="AC513">
        <f t="shared" ca="1" si="179"/>
        <v>0</v>
      </c>
    </row>
    <row r="514" spans="1:29">
      <c r="A514">
        <f t="shared" si="185"/>
        <v>18</v>
      </c>
      <c r="B514" t="str">
        <f>VLOOKUP(A514,BossBattleTable!$A:$C,MATCH(BossBattleTable!$C$1,BossBattleTable!$A$1:$C$1,0),0)</f>
        <v>RobotFive</v>
      </c>
      <c r="C514">
        <f t="shared" ref="C514:C577" ca="1" si="186">IF(A514&lt;&gt;OFFSET(A514,-1,0),1,OFFSET(C514,-1,0)+1)</f>
        <v>3</v>
      </c>
      <c r="D514">
        <f t="shared" si="183"/>
        <v>18</v>
      </c>
      <c r="E514">
        <f t="shared" ca="1" si="184"/>
        <v>3</v>
      </c>
      <c r="F514" t="str">
        <f t="shared" ca="1" si="180"/>
        <v>it</v>
      </c>
      <c r="G514" t="s">
        <v>412</v>
      </c>
      <c r="H514" t="s">
        <v>415</v>
      </c>
      <c r="I514">
        <v>1</v>
      </c>
      <c r="J514" t="str">
        <f t="shared" si="181"/>
        <v/>
      </c>
      <c r="K514" t="str">
        <f t="shared" ca="1" si="182"/>
        <v/>
      </c>
      <c r="O514">
        <v>367</v>
      </c>
      <c r="P514">
        <f t="shared" si="166"/>
        <v>367</v>
      </c>
      <c r="Q514" t="str">
        <f t="shared" ca="1" si="168"/>
        <v>it</v>
      </c>
      <c r="R514" t="str">
        <f t="shared" si="169"/>
        <v>Equip000001</v>
      </c>
      <c r="S514">
        <f t="shared" si="170"/>
        <v>1</v>
      </c>
      <c r="T514" t="str">
        <f t="shared" ca="1" si="171"/>
        <v/>
      </c>
      <c r="U514" t="str">
        <f t="shared" si="172"/>
        <v/>
      </c>
      <c r="V514" t="str">
        <f t="shared" si="173"/>
        <v/>
      </c>
      <c r="W51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4" t="str">
        <f t="shared" ca="1" si="167"/>
        <v>{"num":18,"diff":3,"tp1":"it","vl1":"Equip000001","cn1":1,"key":367}</v>
      </c>
      <c r="Y514">
        <f t="shared" ca="1" si="175"/>
        <v>68</v>
      </c>
      <c r="Z514">
        <f t="shared" ca="1" si="176"/>
        <v>9846</v>
      </c>
      <c r="AA514">
        <f t="shared" ca="1" si="177"/>
        <v>1</v>
      </c>
      <c r="AB51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</v>
      </c>
      <c r="AC514">
        <f t="shared" ca="1" si="179"/>
        <v>0</v>
      </c>
    </row>
    <row r="515" spans="1:29">
      <c r="A515">
        <f t="shared" si="185"/>
        <v>18</v>
      </c>
      <c r="B515" t="str">
        <f>VLOOKUP(A515,BossBattleTable!$A:$C,MATCH(BossBattleTable!$C$1,BossBattleTable!$A$1:$C$1,0),0)</f>
        <v>RobotFive</v>
      </c>
      <c r="C515">
        <f t="shared" ca="1" si="186"/>
        <v>4</v>
      </c>
      <c r="D515">
        <f t="shared" si="183"/>
        <v>18</v>
      </c>
      <c r="E515">
        <f t="shared" ca="1" si="184"/>
        <v>4</v>
      </c>
      <c r="F515" t="str">
        <f t="shared" ca="1" si="180"/>
        <v>cu</v>
      </c>
      <c r="G515" t="s">
        <v>402</v>
      </c>
      <c r="H515" t="s">
        <v>108</v>
      </c>
      <c r="I515">
        <v>5</v>
      </c>
      <c r="J515" t="str">
        <f t="shared" si="181"/>
        <v/>
      </c>
      <c r="K515" t="str">
        <f t="shared" ca="1" si="182"/>
        <v/>
      </c>
      <c r="O515">
        <v>408</v>
      </c>
      <c r="P515">
        <f t="shared" ref="P515:P578" si="187">O515</f>
        <v>408</v>
      </c>
      <c r="Q515" t="str">
        <f t="shared" ca="1" si="168"/>
        <v>cu</v>
      </c>
      <c r="R515" t="str">
        <f t="shared" si="169"/>
        <v>DI</v>
      </c>
      <c r="S515">
        <f t="shared" si="170"/>
        <v>5</v>
      </c>
      <c r="T515" t="str">
        <f t="shared" ca="1" si="171"/>
        <v/>
      </c>
      <c r="U515" t="str">
        <f t="shared" si="172"/>
        <v/>
      </c>
      <c r="V515" t="str">
        <f t="shared" si="173"/>
        <v/>
      </c>
      <c r="W51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5" t="str">
        <f t="shared" ref="X515:X578" ca="1" si="188">"{"""&amp;D$1&amp;""":"&amp;D515
&amp;","""&amp;E$1&amp;""":"&amp;E515
&amp;","""&amp;F$1&amp;""":"""&amp;F515&amp;""""
&amp;","""&amp;H$1&amp;""":"""&amp;H515&amp;""""
&amp;","""&amp;I$1&amp;""":"&amp;I515
&amp;IF(LEN(K515)=0,"",","""&amp;K$1&amp;""":"""&amp;K515&amp;"""")
&amp;IF(LEN(M515)=0,"",","""&amp;M$1&amp;""":"""&amp;M515&amp;"""")
&amp;IF(LEN(N515)=0,"",","""&amp;N$1&amp;""":"&amp;N515)
&amp;","""&amp;O$1&amp;""":"&amp;O515&amp;"}"</f>
        <v>{"num":18,"diff":4,"tp1":"cu","vl1":"DI","cn1":5,"key":408}</v>
      </c>
      <c r="Y515">
        <f t="shared" ca="1" si="175"/>
        <v>59</v>
      </c>
      <c r="Z515">
        <f t="shared" ca="1" si="176"/>
        <v>9906</v>
      </c>
      <c r="AA515">
        <f t="shared" ca="1" si="177"/>
        <v>1</v>
      </c>
      <c r="AB51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</v>
      </c>
      <c r="AC515">
        <f t="shared" ca="1" si="179"/>
        <v>0</v>
      </c>
    </row>
    <row r="516" spans="1:29">
      <c r="A516">
        <f t="shared" si="185"/>
        <v>18</v>
      </c>
      <c r="B516" t="str">
        <f>VLOOKUP(A516,BossBattleTable!$A:$C,MATCH(BossBattleTable!$C$1,BossBattleTable!$A$1:$C$1,0),0)</f>
        <v>RobotFive</v>
      </c>
      <c r="C516">
        <f t="shared" ca="1" si="186"/>
        <v>5</v>
      </c>
      <c r="D516">
        <f t="shared" si="183"/>
        <v>18</v>
      </c>
      <c r="E516">
        <f t="shared" ca="1" si="184"/>
        <v>5</v>
      </c>
      <c r="F516" t="str">
        <f t="shared" ca="1" si="180"/>
        <v>it</v>
      </c>
      <c r="G516" t="s">
        <v>412</v>
      </c>
      <c r="H516" t="s">
        <v>416</v>
      </c>
      <c r="I516">
        <v>1</v>
      </c>
      <c r="J516" t="str">
        <f t="shared" si="181"/>
        <v/>
      </c>
      <c r="K516" t="str">
        <f t="shared" ca="1" si="182"/>
        <v>it</v>
      </c>
      <c r="L516" t="s">
        <v>412</v>
      </c>
      <c r="M516" t="s">
        <v>417</v>
      </c>
      <c r="N516">
        <v>1</v>
      </c>
      <c r="O516">
        <v>358</v>
      </c>
      <c r="P516">
        <f t="shared" si="187"/>
        <v>358</v>
      </c>
      <c r="Q516" t="str">
        <f t="shared" ref="Q516:Q579" ca="1" si="189">IF(LEN(F516)=0,"",F516)</f>
        <v>it</v>
      </c>
      <c r="R516" t="str">
        <f t="shared" ref="R516:R579" si="190">IF(LEN(H516)=0,"",H516)</f>
        <v>Equip001001</v>
      </c>
      <c r="S516">
        <f t="shared" ref="S516:S579" si="191">IF(LEN(I516)=0,"",I516)</f>
        <v>1</v>
      </c>
      <c r="T516" t="str">
        <f t="shared" ref="T516:T579" ca="1" si="192">IF(LEN(K516)=0,"",K516)</f>
        <v>it</v>
      </c>
      <c r="U516" t="str">
        <f t="shared" ref="U516:U579" si="193">IF(LEN(M516)=0,"",M516)</f>
        <v>Equip002001</v>
      </c>
      <c r="V516">
        <f t="shared" ref="V516:V579" si="194">IF(LEN(N516)=0,"",N516)</f>
        <v>1</v>
      </c>
      <c r="W516" t="str">
        <f t="shared" ref="W516:W579" ca="1" si="195">IF(ROW()=2,X516,OFFSET(W516,-1,0)&amp;IF(LEN(X516)=0,"",","&amp;X516))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6" t="str">
        <f t="shared" ca="1" si="188"/>
        <v>{"num":18,"diff":5,"tp1":"it","vl1":"Equip001001","cn1":1,"tp2":"it","vl2":"Equip002001","cn2":1,"key":358}</v>
      </c>
      <c r="Y516">
        <f t="shared" ref="Y516:Y579" ca="1" si="196">LEN(X516)</f>
        <v>107</v>
      </c>
      <c r="Z516">
        <f t="shared" ref="Z516:Z579" ca="1" si="197">IF(ROW()=2,Y516,
IF(OFFSET(Z516,-1,0)+Y516+1&gt;32767,Y516+1,OFFSET(Z516,-1,0)+Y516+1))</f>
        <v>10014</v>
      </c>
      <c r="AA516">
        <f t="shared" ref="AA516:AA579" ca="1" si="198">IF(ROW()=2,AC516,OFFSET(AA516,-1,0)+AC516)</f>
        <v>1</v>
      </c>
      <c r="AB516" t="str">
        <f t="shared" ref="AB516:AB579" ca="1" si="199">IF(ROW()=2,X516,
IF(OFFSET(Z516,-1,0)+Y516+1&gt;32767,","&amp;X516,OFFSET(AB516,-1,0)&amp;IF(LEN(X516)=0,"",","&amp;X516)))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</v>
      </c>
      <c r="AC516">
        <f t="shared" ref="AC516:AC579" ca="1" si="200">IF(Z516&gt;OFFSET(Z516,1,0),1,0)</f>
        <v>0</v>
      </c>
    </row>
    <row r="517" spans="1:29">
      <c r="A517">
        <f t="shared" si="185"/>
        <v>18</v>
      </c>
      <c r="B517" t="str">
        <f>VLOOKUP(A517,BossBattleTable!$A:$C,MATCH(BossBattleTable!$C$1,BossBattleTable!$A$1:$C$1,0),0)</f>
        <v>RobotFive</v>
      </c>
      <c r="C517">
        <f t="shared" ca="1" si="186"/>
        <v>6</v>
      </c>
      <c r="D517">
        <f t="shared" si="183"/>
        <v>18</v>
      </c>
      <c r="E517">
        <f t="shared" ca="1" si="184"/>
        <v>6</v>
      </c>
      <c r="F517" t="str">
        <f t="shared" ca="1" si="180"/>
        <v>cu</v>
      </c>
      <c r="G517" t="s">
        <v>402</v>
      </c>
      <c r="H517" t="s">
        <v>191</v>
      </c>
      <c r="I517">
        <v>30</v>
      </c>
      <c r="J517" t="str">
        <f t="shared" si="181"/>
        <v>에너지너무많음</v>
      </c>
      <c r="K517" t="str">
        <f t="shared" ca="1" si="182"/>
        <v>cu</v>
      </c>
      <c r="L517" t="s">
        <v>402</v>
      </c>
      <c r="M517" t="s">
        <v>375</v>
      </c>
      <c r="N517">
        <v>5000</v>
      </c>
      <c r="O517">
        <v>186</v>
      </c>
      <c r="P517">
        <f t="shared" si="187"/>
        <v>186</v>
      </c>
      <c r="Q517" t="str">
        <f t="shared" ca="1" si="189"/>
        <v>cu</v>
      </c>
      <c r="R517" t="str">
        <f t="shared" si="190"/>
        <v>EN</v>
      </c>
      <c r="S517">
        <f t="shared" si="191"/>
        <v>30</v>
      </c>
      <c r="T517" t="str">
        <f t="shared" ca="1" si="192"/>
        <v>cu</v>
      </c>
      <c r="U517" t="str">
        <f t="shared" si="193"/>
        <v>GO</v>
      </c>
      <c r="V517">
        <f t="shared" si="194"/>
        <v>5000</v>
      </c>
      <c r="W51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7" t="str">
        <f t="shared" ca="1" si="188"/>
        <v>{"num":18,"diff":6,"tp1":"cu","vl1":"EN","cn1":30,"tp2":"cu","vl2":"GO","cn2":5000,"key":186}</v>
      </c>
      <c r="Y517">
        <f t="shared" ca="1" si="196"/>
        <v>93</v>
      </c>
      <c r="Z517">
        <f t="shared" ca="1" si="197"/>
        <v>10108</v>
      </c>
      <c r="AA517">
        <f t="shared" ca="1" si="198"/>
        <v>1</v>
      </c>
      <c r="AB51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</v>
      </c>
      <c r="AC517">
        <f t="shared" ca="1" si="200"/>
        <v>0</v>
      </c>
    </row>
    <row r="518" spans="1:29">
      <c r="A518">
        <f t="shared" si="185"/>
        <v>18</v>
      </c>
      <c r="B518" t="str">
        <f>VLOOKUP(A518,BossBattleTable!$A:$C,MATCH(BossBattleTable!$C$1,BossBattleTable!$A$1:$C$1,0),0)</f>
        <v>RobotFive</v>
      </c>
      <c r="C518">
        <f t="shared" ca="1" si="186"/>
        <v>7</v>
      </c>
      <c r="D518">
        <f t="shared" si="183"/>
        <v>18</v>
      </c>
      <c r="E518">
        <f t="shared" ca="1" si="184"/>
        <v>7</v>
      </c>
      <c r="F518" t="str">
        <f t="shared" ref="F518:F581" ca="1" si="201">IF(ISBLANK(G518),"",
VLOOKUP(G518,OFFSET(INDIRECT("$A:$B"),0,MATCH(G$1&amp;"_Verify",INDIRECT("$1:$1"),0)-1),2,0)
)</f>
        <v>it</v>
      </c>
      <c r="G518" t="s">
        <v>412</v>
      </c>
      <c r="H518" t="s">
        <v>415</v>
      </c>
      <c r="I518">
        <v>1</v>
      </c>
      <c r="J518" t="str">
        <f t="shared" ref="J518:J581" si="202">IF(G518="장비1상자",
  IF(OR(H518&gt;3,I518&gt;5),"장비이상",""),
IF(H518="GO",
  IF(I518&lt;100,"골드이상",""),
IF(H518="EN",
  IF(I518&gt;29,"에너지너무많음",
  IF(I518&gt;9,"에너지다소많음","")),"")))</f>
        <v/>
      </c>
      <c r="K518" t="str">
        <f t="shared" ref="K518:K581" ca="1" si="203">IF(ISBLANK(L518),"",
VLOOKUP(L518,OFFSET(INDIRECT("$A:$B"),0,MATCH(L$1&amp;"_Verify",INDIRECT("$1:$1"),0)-1),2,0)
)</f>
        <v/>
      </c>
      <c r="O518">
        <v>963</v>
      </c>
      <c r="P518">
        <f t="shared" si="187"/>
        <v>963</v>
      </c>
      <c r="Q518" t="str">
        <f t="shared" ca="1" si="189"/>
        <v>it</v>
      </c>
      <c r="R518" t="str">
        <f t="shared" si="190"/>
        <v>Equip000001</v>
      </c>
      <c r="S518">
        <f t="shared" si="191"/>
        <v>1</v>
      </c>
      <c r="T518" t="str">
        <f t="shared" ca="1" si="192"/>
        <v/>
      </c>
      <c r="U518" t="str">
        <f t="shared" si="193"/>
        <v/>
      </c>
      <c r="V518" t="str">
        <f t="shared" si="194"/>
        <v/>
      </c>
      <c r="W51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8" t="str">
        <f t="shared" ca="1" si="188"/>
        <v>{"num":18,"diff":7,"tp1":"it","vl1":"Equip000001","cn1":1,"key":963}</v>
      </c>
      <c r="Y518">
        <f t="shared" ca="1" si="196"/>
        <v>68</v>
      </c>
      <c r="Z518">
        <f t="shared" ca="1" si="197"/>
        <v>10177</v>
      </c>
      <c r="AA518">
        <f t="shared" ca="1" si="198"/>
        <v>1</v>
      </c>
      <c r="AB51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</v>
      </c>
      <c r="AC518">
        <f t="shared" ca="1" si="200"/>
        <v>0</v>
      </c>
    </row>
    <row r="519" spans="1:29">
      <c r="A519">
        <f t="shared" si="185"/>
        <v>18</v>
      </c>
      <c r="B519" t="str">
        <f>VLOOKUP(A519,BossBattleTable!$A:$C,MATCH(BossBattleTable!$C$1,BossBattleTable!$A$1:$C$1,0),0)</f>
        <v>RobotFive</v>
      </c>
      <c r="C519">
        <f t="shared" ca="1" si="186"/>
        <v>8</v>
      </c>
      <c r="D519">
        <f t="shared" si="183"/>
        <v>18</v>
      </c>
      <c r="E519">
        <f t="shared" ca="1" si="184"/>
        <v>8</v>
      </c>
      <c r="F519" t="str">
        <f t="shared" ca="1" si="201"/>
        <v>cu</v>
      </c>
      <c r="G519" t="s">
        <v>402</v>
      </c>
      <c r="H519" t="s">
        <v>108</v>
      </c>
      <c r="I519">
        <v>5</v>
      </c>
      <c r="J519" t="str">
        <f t="shared" si="202"/>
        <v/>
      </c>
      <c r="K519" t="str">
        <f t="shared" ca="1" si="203"/>
        <v/>
      </c>
      <c r="O519">
        <v>253</v>
      </c>
      <c r="P519">
        <f t="shared" si="187"/>
        <v>253</v>
      </c>
      <c r="Q519" t="str">
        <f t="shared" ca="1" si="189"/>
        <v>cu</v>
      </c>
      <c r="R519" t="str">
        <f t="shared" si="190"/>
        <v>DI</v>
      </c>
      <c r="S519">
        <f t="shared" si="191"/>
        <v>5</v>
      </c>
      <c r="T519" t="str">
        <f t="shared" ca="1" si="192"/>
        <v/>
      </c>
      <c r="U519" t="str">
        <f t="shared" si="193"/>
        <v/>
      </c>
      <c r="V519" t="str">
        <f t="shared" si="194"/>
        <v/>
      </c>
      <c r="W51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9" t="str">
        <f t="shared" ca="1" si="188"/>
        <v>{"num":18,"diff":8,"tp1":"cu","vl1":"DI","cn1":5,"key":253}</v>
      </c>
      <c r="Y519">
        <f t="shared" ca="1" si="196"/>
        <v>59</v>
      </c>
      <c r="Z519">
        <f t="shared" ca="1" si="197"/>
        <v>10237</v>
      </c>
      <c r="AA519">
        <f t="shared" ca="1" si="198"/>
        <v>1</v>
      </c>
      <c r="AB51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</v>
      </c>
      <c r="AC519">
        <f t="shared" ca="1" si="200"/>
        <v>0</v>
      </c>
    </row>
    <row r="520" spans="1:29">
      <c r="A520">
        <f t="shared" si="185"/>
        <v>18</v>
      </c>
      <c r="B520" t="str">
        <f>VLOOKUP(A520,BossBattleTable!$A:$C,MATCH(BossBattleTable!$C$1,BossBattleTable!$A$1:$C$1,0),0)</f>
        <v>RobotFive</v>
      </c>
      <c r="C520">
        <f t="shared" ca="1" si="186"/>
        <v>9</v>
      </c>
      <c r="D520">
        <f t="shared" si="183"/>
        <v>18</v>
      </c>
      <c r="E520">
        <f t="shared" ca="1" si="184"/>
        <v>9</v>
      </c>
      <c r="F520" t="str">
        <f t="shared" ca="1" si="201"/>
        <v>it</v>
      </c>
      <c r="G520" t="s">
        <v>412</v>
      </c>
      <c r="H520" t="s">
        <v>416</v>
      </c>
      <c r="I520">
        <v>1</v>
      </c>
      <c r="J520" t="str">
        <f t="shared" si="202"/>
        <v/>
      </c>
      <c r="K520" t="str">
        <f t="shared" ca="1" si="203"/>
        <v>it</v>
      </c>
      <c r="L520" t="s">
        <v>412</v>
      </c>
      <c r="M520" t="s">
        <v>417</v>
      </c>
      <c r="N520">
        <v>1</v>
      </c>
      <c r="O520">
        <v>584</v>
      </c>
      <c r="P520">
        <f t="shared" si="187"/>
        <v>584</v>
      </c>
      <c r="Q520" t="str">
        <f t="shared" ca="1" si="189"/>
        <v>it</v>
      </c>
      <c r="R520" t="str">
        <f t="shared" si="190"/>
        <v>Equip001001</v>
      </c>
      <c r="S520">
        <f t="shared" si="191"/>
        <v>1</v>
      </c>
      <c r="T520" t="str">
        <f t="shared" ca="1" si="192"/>
        <v>it</v>
      </c>
      <c r="U520" t="str">
        <f t="shared" si="193"/>
        <v>Equip002001</v>
      </c>
      <c r="V520">
        <f t="shared" si="194"/>
        <v>1</v>
      </c>
      <c r="W52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0" t="str">
        <f t="shared" ca="1" si="188"/>
        <v>{"num":18,"diff":9,"tp1":"it","vl1":"Equip001001","cn1":1,"tp2":"it","vl2":"Equip002001","cn2":1,"key":584}</v>
      </c>
      <c r="Y520">
        <f t="shared" ca="1" si="196"/>
        <v>107</v>
      </c>
      <c r="Z520">
        <f t="shared" ca="1" si="197"/>
        <v>10345</v>
      </c>
      <c r="AA520">
        <f t="shared" ca="1" si="198"/>
        <v>1</v>
      </c>
      <c r="AB52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</v>
      </c>
      <c r="AC520">
        <f t="shared" ca="1" si="200"/>
        <v>0</v>
      </c>
    </row>
    <row r="521" spans="1:29">
      <c r="A521">
        <f t="shared" si="185"/>
        <v>18</v>
      </c>
      <c r="B521" t="str">
        <f>VLOOKUP(A521,BossBattleTable!$A:$C,MATCH(BossBattleTable!$C$1,BossBattleTable!$A$1:$C$1,0),0)</f>
        <v>RobotFive</v>
      </c>
      <c r="C521">
        <f t="shared" ca="1" si="186"/>
        <v>10</v>
      </c>
      <c r="D521">
        <f t="shared" si="183"/>
        <v>18</v>
      </c>
      <c r="E521">
        <f t="shared" ca="1" si="184"/>
        <v>10</v>
      </c>
      <c r="F521" t="str">
        <f t="shared" ca="1" si="201"/>
        <v>cu</v>
      </c>
      <c r="G521" t="s">
        <v>402</v>
      </c>
      <c r="H521" t="s">
        <v>191</v>
      </c>
      <c r="I521">
        <v>30</v>
      </c>
      <c r="J521" t="str">
        <f t="shared" si="202"/>
        <v>에너지너무많음</v>
      </c>
      <c r="K521" t="str">
        <f t="shared" ca="1" si="203"/>
        <v>cu</v>
      </c>
      <c r="L521" t="s">
        <v>402</v>
      </c>
      <c r="M521" t="s">
        <v>375</v>
      </c>
      <c r="N521">
        <v>5000</v>
      </c>
      <c r="O521">
        <v>771</v>
      </c>
      <c r="P521">
        <f t="shared" si="187"/>
        <v>771</v>
      </c>
      <c r="Q521" t="str">
        <f t="shared" ca="1" si="189"/>
        <v>cu</v>
      </c>
      <c r="R521" t="str">
        <f t="shared" si="190"/>
        <v>EN</v>
      </c>
      <c r="S521">
        <f t="shared" si="191"/>
        <v>30</v>
      </c>
      <c r="T521" t="str">
        <f t="shared" ca="1" si="192"/>
        <v>cu</v>
      </c>
      <c r="U521" t="str">
        <f t="shared" si="193"/>
        <v>GO</v>
      </c>
      <c r="V521">
        <f t="shared" si="194"/>
        <v>5000</v>
      </c>
      <c r="W52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1" t="str">
        <f t="shared" ca="1" si="188"/>
        <v>{"num":18,"diff":10,"tp1":"cu","vl1":"EN","cn1":30,"tp2":"cu","vl2":"GO","cn2":5000,"key":771}</v>
      </c>
      <c r="Y521">
        <f t="shared" ca="1" si="196"/>
        <v>94</v>
      </c>
      <c r="Z521">
        <f t="shared" ca="1" si="197"/>
        <v>10440</v>
      </c>
      <c r="AA521">
        <f t="shared" ca="1" si="198"/>
        <v>1</v>
      </c>
      <c r="AB52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</v>
      </c>
      <c r="AC521">
        <f t="shared" ca="1" si="200"/>
        <v>0</v>
      </c>
    </row>
    <row r="522" spans="1:29">
      <c r="A522">
        <f t="shared" si="185"/>
        <v>18</v>
      </c>
      <c r="B522" t="str">
        <f>VLOOKUP(A522,BossBattleTable!$A:$C,MATCH(BossBattleTable!$C$1,BossBattleTable!$A$1:$C$1,0),0)</f>
        <v>RobotFive</v>
      </c>
      <c r="C522">
        <f t="shared" ca="1" si="186"/>
        <v>11</v>
      </c>
      <c r="D522">
        <f t="shared" si="183"/>
        <v>18</v>
      </c>
      <c r="E522">
        <f t="shared" ca="1" si="184"/>
        <v>11</v>
      </c>
      <c r="F522" t="str">
        <f t="shared" ca="1" si="201"/>
        <v>it</v>
      </c>
      <c r="G522" t="s">
        <v>412</v>
      </c>
      <c r="H522" t="s">
        <v>415</v>
      </c>
      <c r="I522">
        <v>1</v>
      </c>
      <c r="J522" t="str">
        <f t="shared" si="202"/>
        <v/>
      </c>
      <c r="K522" t="str">
        <f t="shared" ca="1" si="203"/>
        <v/>
      </c>
      <c r="O522">
        <v>333</v>
      </c>
      <c r="P522">
        <f t="shared" si="187"/>
        <v>333</v>
      </c>
      <c r="Q522" t="str">
        <f t="shared" ca="1" si="189"/>
        <v>it</v>
      </c>
      <c r="R522" t="str">
        <f t="shared" si="190"/>
        <v>Equip000001</v>
      </c>
      <c r="S522">
        <f t="shared" si="191"/>
        <v>1</v>
      </c>
      <c r="T522" t="str">
        <f t="shared" ca="1" si="192"/>
        <v/>
      </c>
      <c r="U522" t="str">
        <f t="shared" si="193"/>
        <v/>
      </c>
      <c r="V522" t="str">
        <f t="shared" si="194"/>
        <v/>
      </c>
      <c r="W52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2" t="str">
        <f t="shared" ca="1" si="188"/>
        <v>{"num":18,"diff":11,"tp1":"it","vl1":"Equip000001","cn1":1,"key":333}</v>
      </c>
      <c r="Y522">
        <f t="shared" ca="1" si="196"/>
        <v>69</v>
      </c>
      <c r="Z522">
        <f t="shared" ca="1" si="197"/>
        <v>10510</v>
      </c>
      <c r="AA522">
        <f t="shared" ca="1" si="198"/>
        <v>1</v>
      </c>
      <c r="AB52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</v>
      </c>
      <c r="AC522">
        <f t="shared" ca="1" si="200"/>
        <v>0</v>
      </c>
    </row>
    <row r="523" spans="1:29">
      <c r="A523">
        <f t="shared" si="185"/>
        <v>18</v>
      </c>
      <c r="B523" t="str">
        <f>VLOOKUP(A523,BossBattleTable!$A:$C,MATCH(BossBattleTable!$C$1,BossBattleTable!$A$1:$C$1,0),0)</f>
        <v>RobotFive</v>
      </c>
      <c r="C523">
        <f t="shared" ca="1" si="186"/>
        <v>12</v>
      </c>
      <c r="D523">
        <f t="shared" si="183"/>
        <v>18</v>
      </c>
      <c r="E523">
        <f t="shared" ca="1" si="184"/>
        <v>12</v>
      </c>
      <c r="F523" t="str">
        <f t="shared" ca="1" si="201"/>
        <v>cu</v>
      </c>
      <c r="G523" t="s">
        <v>402</v>
      </c>
      <c r="H523" t="s">
        <v>108</v>
      </c>
      <c r="I523">
        <v>5</v>
      </c>
      <c r="J523" t="str">
        <f t="shared" si="202"/>
        <v/>
      </c>
      <c r="K523" t="str">
        <f t="shared" ca="1" si="203"/>
        <v/>
      </c>
      <c r="O523">
        <v>203</v>
      </c>
      <c r="P523">
        <f t="shared" si="187"/>
        <v>203</v>
      </c>
      <c r="Q523" t="str">
        <f t="shared" ca="1" si="189"/>
        <v>cu</v>
      </c>
      <c r="R523" t="str">
        <f t="shared" si="190"/>
        <v>DI</v>
      </c>
      <c r="S523">
        <f t="shared" si="191"/>
        <v>5</v>
      </c>
      <c r="T523" t="str">
        <f t="shared" ca="1" si="192"/>
        <v/>
      </c>
      <c r="U523" t="str">
        <f t="shared" si="193"/>
        <v/>
      </c>
      <c r="V523" t="str">
        <f t="shared" si="194"/>
        <v/>
      </c>
      <c r="W52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3" t="str">
        <f t="shared" ca="1" si="188"/>
        <v>{"num":18,"diff":12,"tp1":"cu","vl1":"DI","cn1":5,"key":203}</v>
      </c>
      <c r="Y523">
        <f t="shared" ca="1" si="196"/>
        <v>60</v>
      </c>
      <c r="Z523">
        <f t="shared" ca="1" si="197"/>
        <v>10571</v>
      </c>
      <c r="AA523">
        <f t="shared" ca="1" si="198"/>
        <v>1</v>
      </c>
      <c r="AB52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</v>
      </c>
      <c r="AC523">
        <f t="shared" ca="1" si="200"/>
        <v>0</v>
      </c>
    </row>
    <row r="524" spans="1:29">
      <c r="A524">
        <f t="shared" si="185"/>
        <v>18</v>
      </c>
      <c r="B524" t="str">
        <f>VLOOKUP(A524,BossBattleTable!$A:$C,MATCH(BossBattleTable!$C$1,BossBattleTable!$A$1:$C$1,0),0)</f>
        <v>RobotFive</v>
      </c>
      <c r="C524">
        <f t="shared" ca="1" si="186"/>
        <v>13</v>
      </c>
      <c r="D524">
        <f t="shared" si="183"/>
        <v>18</v>
      </c>
      <c r="E524">
        <f t="shared" ca="1" si="184"/>
        <v>13</v>
      </c>
      <c r="F524" t="str">
        <f t="shared" ca="1" si="201"/>
        <v>it</v>
      </c>
      <c r="G524" t="s">
        <v>412</v>
      </c>
      <c r="H524" t="s">
        <v>416</v>
      </c>
      <c r="I524">
        <v>1</v>
      </c>
      <c r="J524" t="str">
        <f t="shared" si="202"/>
        <v/>
      </c>
      <c r="K524" t="str">
        <f t="shared" ca="1" si="203"/>
        <v>it</v>
      </c>
      <c r="L524" t="s">
        <v>412</v>
      </c>
      <c r="M524" t="s">
        <v>417</v>
      </c>
      <c r="N524">
        <v>1</v>
      </c>
      <c r="O524">
        <v>820</v>
      </c>
      <c r="P524">
        <f t="shared" si="187"/>
        <v>820</v>
      </c>
      <c r="Q524" t="str">
        <f t="shared" ca="1" si="189"/>
        <v>it</v>
      </c>
      <c r="R524" t="str">
        <f t="shared" si="190"/>
        <v>Equip001001</v>
      </c>
      <c r="S524">
        <f t="shared" si="191"/>
        <v>1</v>
      </c>
      <c r="T524" t="str">
        <f t="shared" ca="1" si="192"/>
        <v>it</v>
      </c>
      <c r="U524" t="str">
        <f t="shared" si="193"/>
        <v>Equip002001</v>
      </c>
      <c r="V524">
        <f t="shared" si="194"/>
        <v>1</v>
      </c>
      <c r="W52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4" t="str">
        <f t="shared" ca="1" si="188"/>
        <v>{"num":18,"diff":13,"tp1":"it","vl1":"Equip001001","cn1":1,"tp2":"it","vl2":"Equip002001","cn2":1,"key":820}</v>
      </c>
      <c r="Y524">
        <f t="shared" ca="1" si="196"/>
        <v>108</v>
      </c>
      <c r="Z524">
        <f t="shared" ca="1" si="197"/>
        <v>10680</v>
      </c>
      <c r="AA524">
        <f t="shared" ca="1" si="198"/>
        <v>1</v>
      </c>
      <c r="AB52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</v>
      </c>
      <c r="AC524">
        <f t="shared" ca="1" si="200"/>
        <v>0</v>
      </c>
    </row>
    <row r="525" spans="1:29">
      <c r="A525">
        <f t="shared" si="185"/>
        <v>18</v>
      </c>
      <c r="B525" t="str">
        <f>VLOOKUP(A525,BossBattleTable!$A:$C,MATCH(BossBattleTable!$C$1,BossBattleTable!$A$1:$C$1,0),0)</f>
        <v>RobotFive</v>
      </c>
      <c r="C525">
        <f t="shared" ca="1" si="186"/>
        <v>14</v>
      </c>
      <c r="D525">
        <f t="shared" si="183"/>
        <v>18</v>
      </c>
      <c r="E525">
        <f t="shared" ca="1" si="184"/>
        <v>14</v>
      </c>
      <c r="F525" t="str">
        <f t="shared" ca="1" si="201"/>
        <v>cu</v>
      </c>
      <c r="G525" t="s">
        <v>402</v>
      </c>
      <c r="H525" t="s">
        <v>191</v>
      </c>
      <c r="I525">
        <v>30</v>
      </c>
      <c r="J525" t="str">
        <f t="shared" si="202"/>
        <v>에너지너무많음</v>
      </c>
      <c r="K525" t="str">
        <f t="shared" ca="1" si="203"/>
        <v>cu</v>
      </c>
      <c r="L525" t="s">
        <v>402</v>
      </c>
      <c r="M525" t="s">
        <v>375</v>
      </c>
      <c r="N525">
        <v>5000</v>
      </c>
      <c r="O525">
        <v>851</v>
      </c>
      <c r="P525">
        <f t="shared" si="187"/>
        <v>851</v>
      </c>
      <c r="Q525" t="str">
        <f t="shared" ca="1" si="189"/>
        <v>cu</v>
      </c>
      <c r="R525" t="str">
        <f t="shared" si="190"/>
        <v>EN</v>
      </c>
      <c r="S525">
        <f t="shared" si="191"/>
        <v>30</v>
      </c>
      <c r="T525" t="str">
        <f t="shared" ca="1" si="192"/>
        <v>cu</v>
      </c>
      <c r="U525" t="str">
        <f t="shared" si="193"/>
        <v>GO</v>
      </c>
      <c r="V525">
        <f t="shared" si="194"/>
        <v>5000</v>
      </c>
      <c r="W52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5" t="str">
        <f t="shared" ca="1" si="188"/>
        <v>{"num":18,"diff":14,"tp1":"cu","vl1":"EN","cn1":30,"tp2":"cu","vl2":"GO","cn2":5000,"key":851}</v>
      </c>
      <c r="Y525">
        <f t="shared" ca="1" si="196"/>
        <v>94</v>
      </c>
      <c r="Z525">
        <f t="shared" ca="1" si="197"/>
        <v>10775</v>
      </c>
      <c r="AA525">
        <f t="shared" ca="1" si="198"/>
        <v>1</v>
      </c>
      <c r="AB52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</v>
      </c>
      <c r="AC525">
        <f t="shared" ca="1" si="200"/>
        <v>0</v>
      </c>
    </row>
    <row r="526" spans="1:29">
      <c r="A526">
        <f t="shared" si="185"/>
        <v>18</v>
      </c>
      <c r="B526" t="str">
        <f>VLOOKUP(A526,BossBattleTable!$A:$C,MATCH(BossBattleTable!$C$1,BossBattleTable!$A$1:$C$1,0),0)</f>
        <v>RobotFive</v>
      </c>
      <c r="C526">
        <f t="shared" ca="1" si="186"/>
        <v>15</v>
      </c>
      <c r="D526">
        <f t="shared" si="183"/>
        <v>18</v>
      </c>
      <c r="E526">
        <f t="shared" ca="1" si="184"/>
        <v>15</v>
      </c>
      <c r="F526" t="str">
        <f t="shared" ca="1" si="201"/>
        <v>it</v>
      </c>
      <c r="G526" t="s">
        <v>412</v>
      </c>
      <c r="H526" t="s">
        <v>415</v>
      </c>
      <c r="I526">
        <v>1</v>
      </c>
      <c r="J526" t="str">
        <f t="shared" si="202"/>
        <v/>
      </c>
      <c r="K526" t="str">
        <f t="shared" ca="1" si="203"/>
        <v/>
      </c>
      <c r="O526">
        <v>811</v>
      </c>
      <c r="P526">
        <f t="shared" si="187"/>
        <v>811</v>
      </c>
      <c r="Q526" t="str">
        <f t="shared" ca="1" si="189"/>
        <v>it</v>
      </c>
      <c r="R526" t="str">
        <f t="shared" si="190"/>
        <v>Equip000001</v>
      </c>
      <c r="S526">
        <f t="shared" si="191"/>
        <v>1</v>
      </c>
      <c r="T526" t="str">
        <f t="shared" ca="1" si="192"/>
        <v/>
      </c>
      <c r="U526" t="str">
        <f t="shared" si="193"/>
        <v/>
      </c>
      <c r="V526" t="str">
        <f t="shared" si="194"/>
        <v/>
      </c>
      <c r="W52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6" t="str">
        <f t="shared" ca="1" si="188"/>
        <v>{"num":18,"diff":15,"tp1":"it","vl1":"Equip000001","cn1":1,"key":811}</v>
      </c>
      <c r="Y526">
        <f t="shared" ca="1" si="196"/>
        <v>69</v>
      </c>
      <c r="Z526">
        <f t="shared" ca="1" si="197"/>
        <v>10845</v>
      </c>
      <c r="AA526">
        <f t="shared" ca="1" si="198"/>
        <v>1</v>
      </c>
      <c r="AB52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</v>
      </c>
      <c r="AC526">
        <f t="shared" ca="1" si="200"/>
        <v>0</v>
      </c>
    </row>
    <row r="527" spans="1:29">
      <c r="A527">
        <f t="shared" si="185"/>
        <v>18</v>
      </c>
      <c r="B527" t="str">
        <f>VLOOKUP(A527,BossBattleTable!$A:$C,MATCH(BossBattleTable!$C$1,BossBattleTable!$A$1:$C$1,0),0)</f>
        <v>RobotFive</v>
      </c>
      <c r="C527">
        <f t="shared" ca="1" si="186"/>
        <v>16</v>
      </c>
      <c r="D527">
        <f t="shared" si="183"/>
        <v>18</v>
      </c>
      <c r="E527">
        <f t="shared" ca="1" si="184"/>
        <v>16</v>
      </c>
      <c r="F527" t="str">
        <f t="shared" ca="1" si="201"/>
        <v>cu</v>
      </c>
      <c r="G527" t="s">
        <v>402</v>
      </c>
      <c r="H527" t="s">
        <v>108</v>
      </c>
      <c r="I527">
        <v>5</v>
      </c>
      <c r="J527" t="str">
        <f t="shared" si="202"/>
        <v/>
      </c>
      <c r="K527" t="str">
        <f t="shared" ca="1" si="203"/>
        <v/>
      </c>
      <c r="O527">
        <v>873</v>
      </c>
      <c r="P527">
        <f t="shared" si="187"/>
        <v>873</v>
      </c>
      <c r="Q527" t="str">
        <f t="shared" ca="1" si="189"/>
        <v>cu</v>
      </c>
      <c r="R527" t="str">
        <f t="shared" si="190"/>
        <v>DI</v>
      </c>
      <c r="S527">
        <f t="shared" si="191"/>
        <v>5</v>
      </c>
      <c r="T527" t="str">
        <f t="shared" ca="1" si="192"/>
        <v/>
      </c>
      <c r="U527" t="str">
        <f t="shared" si="193"/>
        <v/>
      </c>
      <c r="V527" t="str">
        <f t="shared" si="194"/>
        <v/>
      </c>
      <c r="W52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7" t="str">
        <f t="shared" ca="1" si="188"/>
        <v>{"num":18,"diff":16,"tp1":"cu","vl1":"DI","cn1":5,"key":873}</v>
      </c>
      <c r="Y527">
        <f t="shared" ca="1" si="196"/>
        <v>60</v>
      </c>
      <c r="Z527">
        <f t="shared" ca="1" si="197"/>
        <v>10906</v>
      </c>
      <c r="AA527">
        <f t="shared" ca="1" si="198"/>
        <v>1</v>
      </c>
      <c r="AB52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</v>
      </c>
      <c r="AC527">
        <f t="shared" ca="1" si="200"/>
        <v>0</v>
      </c>
    </row>
    <row r="528" spans="1:29">
      <c r="A528">
        <f t="shared" si="185"/>
        <v>18</v>
      </c>
      <c r="B528" t="str">
        <f>VLOOKUP(A528,BossBattleTable!$A:$C,MATCH(BossBattleTable!$C$1,BossBattleTable!$A$1:$C$1,0),0)</f>
        <v>RobotFive</v>
      </c>
      <c r="C528">
        <f t="shared" ca="1" si="186"/>
        <v>17</v>
      </c>
      <c r="D528">
        <f t="shared" si="183"/>
        <v>18</v>
      </c>
      <c r="E528">
        <f t="shared" ca="1" si="184"/>
        <v>17</v>
      </c>
      <c r="F528" t="str">
        <f t="shared" ca="1" si="201"/>
        <v>it</v>
      </c>
      <c r="G528" t="s">
        <v>412</v>
      </c>
      <c r="H528" t="s">
        <v>416</v>
      </c>
      <c r="I528">
        <v>1</v>
      </c>
      <c r="J528" t="str">
        <f t="shared" si="202"/>
        <v/>
      </c>
      <c r="K528" t="str">
        <f t="shared" ca="1" si="203"/>
        <v>it</v>
      </c>
      <c r="L528" t="s">
        <v>412</v>
      </c>
      <c r="M528" t="s">
        <v>417</v>
      </c>
      <c r="N528">
        <v>1</v>
      </c>
      <c r="O528">
        <v>427</v>
      </c>
      <c r="P528">
        <f t="shared" si="187"/>
        <v>427</v>
      </c>
      <c r="Q528" t="str">
        <f t="shared" ca="1" si="189"/>
        <v>it</v>
      </c>
      <c r="R528" t="str">
        <f t="shared" si="190"/>
        <v>Equip001001</v>
      </c>
      <c r="S528">
        <f t="shared" si="191"/>
        <v>1</v>
      </c>
      <c r="T528" t="str">
        <f t="shared" ca="1" si="192"/>
        <v>it</v>
      </c>
      <c r="U528" t="str">
        <f t="shared" si="193"/>
        <v>Equip002001</v>
      </c>
      <c r="V528">
        <f t="shared" si="194"/>
        <v>1</v>
      </c>
      <c r="W52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8" t="str">
        <f t="shared" ca="1" si="188"/>
        <v>{"num":18,"diff":17,"tp1":"it","vl1":"Equip001001","cn1":1,"tp2":"it","vl2":"Equip002001","cn2":1,"key":427}</v>
      </c>
      <c r="Y528">
        <f t="shared" ca="1" si="196"/>
        <v>108</v>
      </c>
      <c r="Z528">
        <f t="shared" ca="1" si="197"/>
        <v>11015</v>
      </c>
      <c r="AA528">
        <f t="shared" ca="1" si="198"/>
        <v>1</v>
      </c>
      <c r="AB52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</v>
      </c>
      <c r="AC528">
        <f t="shared" ca="1" si="200"/>
        <v>0</v>
      </c>
    </row>
    <row r="529" spans="1:29">
      <c r="A529">
        <f t="shared" si="185"/>
        <v>18</v>
      </c>
      <c r="B529" t="str">
        <f>VLOOKUP(A529,BossBattleTable!$A:$C,MATCH(BossBattleTable!$C$1,BossBattleTable!$A$1:$C$1,0),0)</f>
        <v>RobotFive</v>
      </c>
      <c r="C529">
        <f t="shared" ca="1" si="186"/>
        <v>18</v>
      </c>
      <c r="D529">
        <f t="shared" si="183"/>
        <v>18</v>
      </c>
      <c r="E529">
        <f t="shared" ca="1" si="184"/>
        <v>18</v>
      </c>
      <c r="F529" t="str">
        <f t="shared" ca="1" si="201"/>
        <v>cu</v>
      </c>
      <c r="G529" t="s">
        <v>402</v>
      </c>
      <c r="H529" t="s">
        <v>191</v>
      </c>
      <c r="I529">
        <v>30</v>
      </c>
      <c r="J529" t="str">
        <f t="shared" si="202"/>
        <v>에너지너무많음</v>
      </c>
      <c r="K529" t="str">
        <f t="shared" ca="1" si="203"/>
        <v>cu</v>
      </c>
      <c r="L529" t="s">
        <v>402</v>
      </c>
      <c r="M529" t="s">
        <v>375</v>
      </c>
      <c r="N529">
        <v>5000</v>
      </c>
      <c r="O529">
        <v>309</v>
      </c>
      <c r="P529">
        <f t="shared" si="187"/>
        <v>309</v>
      </c>
      <c r="Q529" t="str">
        <f t="shared" ca="1" si="189"/>
        <v>cu</v>
      </c>
      <c r="R529" t="str">
        <f t="shared" si="190"/>
        <v>EN</v>
      </c>
      <c r="S529">
        <f t="shared" si="191"/>
        <v>30</v>
      </c>
      <c r="T529" t="str">
        <f t="shared" ca="1" si="192"/>
        <v>cu</v>
      </c>
      <c r="U529" t="str">
        <f t="shared" si="193"/>
        <v>GO</v>
      </c>
      <c r="V529">
        <f t="shared" si="194"/>
        <v>5000</v>
      </c>
      <c r="W52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9" t="str">
        <f t="shared" ca="1" si="188"/>
        <v>{"num":18,"diff":18,"tp1":"cu","vl1":"EN","cn1":30,"tp2":"cu","vl2":"GO","cn2":5000,"key":309}</v>
      </c>
      <c r="Y529">
        <f t="shared" ca="1" si="196"/>
        <v>94</v>
      </c>
      <c r="Z529">
        <f t="shared" ca="1" si="197"/>
        <v>11110</v>
      </c>
      <c r="AA529">
        <f t="shared" ca="1" si="198"/>
        <v>1</v>
      </c>
      <c r="AB52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</v>
      </c>
      <c r="AC529">
        <f t="shared" ca="1" si="200"/>
        <v>0</v>
      </c>
    </row>
    <row r="530" spans="1:29">
      <c r="A530">
        <f t="shared" si="185"/>
        <v>18</v>
      </c>
      <c r="B530" t="str">
        <f>VLOOKUP(A530,BossBattleTable!$A:$C,MATCH(BossBattleTable!$C$1,BossBattleTable!$A$1:$C$1,0),0)</f>
        <v>RobotFive</v>
      </c>
      <c r="C530">
        <f t="shared" ca="1" si="186"/>
        <v>19</v>
      </c>
      <c r="D530">
        <f t="shared" si="183"/>
        <v>18</v>
      </c>
      <c r="E530">
        <f t="shared" ca="1" si="184"/>
        <v>19</v>
      </c>
      <c r="F530" t="str">
        <f t="shared" ca="1" si="201"/>
        <v>it</v>
      </c>
      <c r="G530" t="s">
        <v>412</v>
      </c>
      <c r="H530" t="s">
        <v>415</v>
      </c>
      <c r="I530">
        <v>1</v>
      </c>
      <c r="J530" t="str">
        <f t="shared" si="202"/>
        <v/>
      </c>
      <c r="K530" t="str">
        <f t="shared" ca="1" si="203"/>
        <v/>
      </c>
      <c r="O530">
        <v>156</v>
      </c>
      <c r="P530">
        <f t="shared" si="187"/>
        <v>156</v>
      </c>
      <c r="Q530" t="str">
        <f t="shared" ca="1" si="189"/>
        <v>it</v>
      </c>
      <c r="R530" t="str">
        <f t="shared" si="190"/>
        <v>Equip000001</v>
      </c>
      <c r="S530">
        <f t="shared" si="191"/>
        <v>1</v>
      </c>
      <c r="T530" t="str">
        <f t="shared" ca="1" si="192"/>
        <v/>
      </c>
      <c r="U530" t="str">
        <f t="shared" si="193"/>
        <v/>
      </c>
      <c r="V530" t="str">
        <f t="shared" si="194"/>
        <v/>
      </c>
      <c r="W53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0" t="str">
        <f t="shared" ca="1" si="188"/>
        <v>{"num":18,"diff":19,"tp1":"it","vl1":"Equip000001","cn1":1,"key":156}</v>
      </c>
      <c r="Y530">
        <f t="shared" ca="1" si="196"/>
        <v>69</v>
      </c>
      <c r="Z530">
        <f t="shared" ca="1" si="197"/>
        <v>11180</v>
      </c>
      <c r="AA530">
        <f t="shared" ca="1" si="198"/>
        <v>1</v>
      </c>
      <c r="AB53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</v>
      </c>
      <c r="AC530">
        <f t="shared" ca="1" si="200"/>
        <v>0</v>
      </c>
    </row>
    <row r="531" spans="1:29">
      <c r="A531">
        <f t="shared" si="185"/>
        <v>18</v>
      </c>
      <c r="B531" t="str">
        <f>VLOOKUP(A531,BossBattleTable!$A:$C,MATCH(BossBattleTable!$C$1,BossBattleTable!$A$1:$C$1,0),0)</f>
        <v>RobotFive</v>
      </c>
      <c r="C531">
        <f t="shared" ca="1" si="186"/>
        <v>20</v>
      </c>
      <c r="D531">
        <f t="shared" si="183"/>
        <v>18</v>
      </c>
      <c r="E531">
        <f t="shared" ca="1" si="184"/>
        <v>20</v>
      </c>
      <c r="F531" t="str">
        <f t="shared" ca="1" si="201"/>
        <v>cu</v>
      </c>
      <c r="G531" t="s">
        <v>402</v>
      </c>
      <c r="H531" t="s">
        <v>108</v>
      </c>
      <c r="I531">
        <v>5</v>
      </c>
      <c r="J531" t="str">
        <f t="shared" si="202"/>
        <v/>
      </c>
      <c r="K531" t="str">
        <f t="shared" ca="1" si="203"/>
        <v/>
      </c>
      <c r="O531">
        <v>354</v>
      </c>
      <c r="P531">
        <f t="shared" si="187"/>
        <v>354</v>
      </c>
      <c r="Q531" t="str">
        <f t="shared" ca="1" si="189"/>
        <v>cu</v>
      </c>
      <c r="R531" t="str">
        <f t="shared" si="190"/>
        <v>DI</v>
      </c>
      <c r="S531">
        <f t="shared" si="191"/>
        <v>5</v>
      </c>
      <c r="T531" t="str">
        <f t="shared" ca="1" si="192"/>
        <v/>
      </c>
      <c r="U531" t="str">
        <f t="shared" si="193"/>
        <v/>
      </c>
      <c r="V531" t="str">
        <f t="shared" si="194"/>
        <v/>
      </c>
      <c r="W53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1" t="str">
        <f t="shared" ca="1" si="188"/>
        <v>{"num":18,"diff":20,"tp1":"cu","vl1":"DI","cn1":5,"key":354}</v>
      </c>
      <c r="Y531">
        <f t="shared" ca="1" si="196"/>
        <v>60</v>
      </c>
      <c r="Z531">
        <f t="shared" ca="1" si="197"/>
        <v>11241</v>
      </c>
      <c r="AA531">
        <f t="shared" ca="1" si="198"/>
        <v>1</v>
      </c>
      <c r="AB53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</v>
      </c>
      <c r="AC531">
        <f t="shared" ca="1" si="200"/>
        <v>0</v>
      </c>
    </row>
    <row r="532" spans="1:29">
      <c r="A532">
        <f t="shared" si="185"/>
        <v>18</v>
      </c>
      <c r="B532" t="str">
        <f>VLOOKUP(A532,BossBattleTable!$A:$C,MATCH(BossBattleTable!$C$1,BossBattleTable!$A$1:$C$1,0),0)</f>
        <v>RobotFive</v>
      </c>
      <c r="C532">
        <f t="shared" ca="1" si="186"/>
        <v>21</v>
      </c>
      <c r="D532">
        <f t="shared" si="183"/>
        <v>18</v>
      </c>
      <c r="E532">
        <f t="shared" ca="1" si="184"/>
        <v>21</v>
      </c>
      <c r="F532" t="str">
        <f t="shared" ca="1" si="201"/>
        <v>it</v>
      </c>
      <c r="G532" t="s">
        <v>412</v>
      </c>
      <c r="H532" t="s">
        <v>416</v>
      </c>
      <c r="I532">
        <v>1</v>
      </c>
      <c r="J532" t="str">
        <f t="shared" si="202"/>
        <v/>
      </c>
      <c r="K532" t="str">
        <f t="shared" ca="1" si="203"/>
        <v>it</v>
      </c>
      <c r="L532" t="s">
        <v>412</v>
      </c>
      <c r="M532" t="s">
        <v>417</v>
      </c>
      <c r="N532">
        <v>1</v>
      </c>
      <c r="O532">
        <v>790</v>
      </c>
      <c r="P532">
        <f t="shared" si="187"/>
        <v>790</v>
      </c>
      <c r="Q532" t="str">
        <f t="shared" ca="1" si="189"/>
        <v>it</v>
      </c>
      <c r="R532" t="str">
        <f t="shared" si="190"/>
        <v>Equip001001</v>
      </c>
      <c r="S532">
        <f t="shared" si="191"/>
        <v>1</v>
      </c>
      <c r="T532" t="str">
        <f t="shared" ca="1" si="192"/>
        <v>it</v>
      </c>
      <c r="U532" t="str">
        <f t="shared" si="193"/>
        <v>Equip002001</v>
      </c>
      <c r="V532">
        <f t="shared" si="194"/>
        <v>1</v>
      </c>
      <c r="W53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2" t="str">
        <f t="shared" ca="1" si="188"/>
        <v>{"num":18,"diff":21,"tp1":"it","vl1":"Equip001001","cn1":1,"tp2":"it","vl2":"Equip002001","cn2":1,"key":790}</v>
      </c>
      <c r="Y532">
        <f t="shared" ca="1" si="196"/>
        <v>108</v>
      </c>
      <c r="Z532">
        <f t="shared" ca="1" si="197"/>
        <v>11350</v>
      </c>
      <c r="AA532">
        <f t="shared" ca="1" si="198"/>
        <v>1</v>
      </c>
      <c r="AB53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</v>
      </c>
      <c r="AC532">
        <f t="shared" ca="1" si="200"/>
        <v>0</v>
      </c>
    </row>
    <row r="533" spans="1:29">
      <c r="A533">
        <f t="shared" si="185"/>
        <v>18</v>
      </c>
      <c r="B533" t="str">
        <f>VLOOKUP(A533,BossBattleTable!$A:$C,MATCH(BossBattleTable!$C$1,BossBattleTable!$A$1:$C$1,0),0)</f>
        <v>RobotFive</v>
      </c>
      <c r="C533">
        <f t="shared" ca="1" si="186"/>
        <v>22</v>
      </c>
      <c r="D533">
        <f t="shared" si="183"/>
        <v>18</v>
      </c>
      <c r="E533">
        <f t="shared" ca="1" si="184"/>
        <v>22</v>
      </c>
      <c r="F533" t="str">
        <f t="shared" ca="1" si="201"/>
        <v>cu</v>
      </c>
      <c r="G533" t="s">
        <v>402</v>
      </c>
      <c r="H533" t="s">
        <v>191</v>
      </c>
      <c r="I533">
        <v>30</v>
      </c>
      <c r="J533" t="str">
        <f t="shared" si="202"/>
        <v>에너지너무많음</v>
      </c>
      <c r="K533" t="str">
        <f t="shared" ca="1" si="203"/>
        <v>cu</v>
      </c>
      <c r="L533" t="s">
        <v>402</v>
      </c>
      <c r="M533" t="s">
        <v>375</v>
      </c>
      <c r="N533">
        <v>5000</v>
      </c>
      <c r="O533">
        <v>727</v>
      </c>
      <c r="P533">
        <f t="shared" si="187"/>
        <v>727</v>
      </c>
      <c r="Q533" t="str">
        <f t="shared" ca="1" si="189"/>
        <v>cu</v>
      </c>
      <c r="R533" t="str">
        <f t="shared" si="190"/>
        <v>EN</v>
      </c>
      <c r="S533">
        <f t="shared" si="191"/>
        <v>30</v>
      </c>
      <c r="T533" t="str">
        <f t="shared" ca="1" si="192"/>
        <v>cu</v>
      </c>
      <c r="U533" t="str">
        <f t="shared" si="193"/>
        <v>GO</v>
      </c>
      <c r="V533">
        <f t="shared" si="194"/>
        <v>5000</v>
      </c>
      <c r="W53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3" t="str">
        <f t="shared" ca="1" si="188"/>
        <v>{"num":18,"diff":22,"tp1":"cu","vl1":"EN","cn1":30,"tp2":"cu","vl2":"GO","cn2":5000,"key":727}</v>
      </c>
      <c r="Y533">
        <f t="shared" ca="1" si="196"/>
        <v>94</v>
      </c>
      <c r="Z533">
        <f t="shared" ca="1" si="197"/>
        <v>11445</v>
      </c>
      <c r="AA533">
        <f t="shared" ca="1" si="198"/>
        <v>1</v>
      </c>
      <c r="AB53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</v>
      </c>
      <c r="AC533">
        <f t="shared" ca="1" si="200"/>
        <v>0</v>
      </c>
    </row>
    <row r="534" spans="1:29">
      <c r="A534">
        <f t="shared" si="185"/>
        <v>18</v>
      </c>
      <c r="B534" t="str">
        <f>VLOOKUP(A534,BossBattleTable!$A:$C,MATCH(BossBattleTable!$C$1,BossBattleTable!$A$1:$C$1,0),0)</f>
        <v>RobotFive</v>
      </c>
      <c r="C534">
        <f t="shared" ca="1" si="186"/>
        <v>23</v>
      </c>
      <c r="D534">
        <f t="shared" si="183"/>
        <v>18</v>
      </c>
      <c r="E534">
        <f t="shared" ca="1" si="184"/>
        <v>23</v>
      </c>
      <c r="F534" t="str">
        <f t="shared" ca="1" si="201"/>
        <v>it</v>
      </c>
      <c r="G534" t="s">
        <v>412</v>
      </c>
      <c r="H534" t="s">
        <v>415</v>
      </c>
      <c r="I534">
        <v>1</v>
      </c>
      <c r="J534" t="str">
        <f t="shared" si="202"/>
        <v/>
      </c>
      <c r="K534" t="str">
        <f t="shared" ca="1" si="203"/>
        <v/>
      </c>
      <c r="O534">
        <v>671</v>
      </c>
      <c r="P534">
        <f t="shared" si="187"/>
        <v>671</v>
      </c>
      <c r="Q534" t="str">
        <f t="shared" ca="1" si="189"/>
        <v>it</v>
      </c>
      <c r="R534" t="str">
        <f t="shared" si="190"/>
        <v>Equip000001</v>
      </c>
      <c r="S534">
        <f t="shared" si="191"/>
        <v>1</v>
      </c>
      <c r="T534" t="str">
        <f t="shared" ca="1" si="192"/>
        <v/>
      </c>
      <c r="U534" t="str">
        <f t="shared" si="193"/>
        <v/>
      </c>
      <c r="V534" t="str">
        <f t="shared" si="194"/>
        <v/>
      </c>
      <c r="W53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4" t="str">
        <f t="shared" ca="1" si="188"/>
        <v>{"num":18,"diff":23,"tp1":"it","vl1":"Equip000001","cn1":1,"key":671}</v>
      </c>
      <c r="Y534">
        <f t="shared" ca="1" si="196"/>
        <v>69</v>
      </c>
      <c r="Z534">
        <f t="shared" ca="1" si="197"/>
        <v>11515</v>
      </c>
      <c r="AA534">
        <f t="shared" ca="1" si="198"/>
        <v>1</v>
      </c>
      <c r="AB53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</v>
      </c>
      <c r="AC534">
        <f t="shared" ca="1" si="200"/>
        <v>0</v>
      </c>
    </row>
    <row r="535" spans="1:29">
      <c r="A535">
        <f t="shared" si="185"/>
        <v>18</v>
      </c>
      <c r="B535" t="str">
        <f>VLOOKUP(A535,BossBattleTable!$A:$C,MATCH(BossBattleTable!$C$1,BossBattleTable!$A$1:$C$1,0),0)</f>
        <v>RobotFive</v>
      </c>
      <c r="C535">
        <f t="shared" ca="1" si="186"/>
        <v>24</v>
      </c>
      <c r="D535">
        <f t="shared" si="183"/>
        <v>18</v>
      </c>
      <c r="E535">
        <f t="shared" ca="1" si="184"/>
        <v>24</v>
      </c>
      <c r="F535" t="str">
        <f t="shared" ca="1" si="201"/>
        <v>cu</v>
      </c>
      <c r="G535" t="s">
        <v>402</v>
      </c>
      <c r="H535" t="s">
        <v>108</v>
      </c>
      <c r="I535">
        <v>5</v>
      </c>
      <c r="J535" t="str">
        <f t="shared" si="202"/>
        <v/>
      </c>
      <c r="K535" t="str">
        <f t="shared" ca="1" si="203"/>
        <v/>
      </c>
      <c r="O535">
        <v>906</v>
      </c>
      <c r="P535">
        <f t="shared" si="187"/>
        <v>906</v>
      </c>
      <c r="Q535" t="str">
        <f t="shared" ca="1" si="189"/>
        <v>cu</v>
      </c>
      <c r="R535" t="str">
        <f t="shared" si="190"/>
        <v>DI</v>
      </c>
      <c r="S535">
        <f t="shared" si="191"/>
        <v>5</v>
      </c>
      <c r="T535" t="str">
        <f t="shared" ca="1" si="192"/>
        <v/>
      </c>
      <c r="U535" t="str">
        <f t="shared" si="193"/>
        <v/>
      </c>
      <c r="V535" t="str">
        <f t="shared" si="194"/>
        <v/>
      </c>
      <c r="W53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5" t="str">
        <f t="shared" ca="1" si="188"/>
        <v>{"num":18,"diff":24,"tp1":"cu","vl1":"DI","cn1":5,"key":906}</v>
      </c>
      <c r="Y535">
        <f t="shared" ca="1" si="196"/>
        <v>60</v>
      </c>
      <c r="Z535">
        <f t="shared" ca="1" si="197"/>
        <v>11576</v>
      </c>
      <c r="AA535">
        <f t="shared" ca="1" si="198"/>
        <v>1</v>
      </c>
      <c r="AB53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</v>
      </c>
      <c r="AC535">
        <f t="shared" ca="1" si="200"/>
        <v>0</v>
      </c>
    </row>
    <row r="536" spans="1:29">
      <c r="A536">
        <f t="shared" si="185"/>
        <v>18</v>
      </c>
      <c r="B536" t="str">
        <f>VLOOKUP(A536,BossBattleTable!$A:$C,MATCH(BossBattleTable!$C$1,BossBattleTable!$A$1:$C$1,0),0)</f>
        <v>RobotFive</v>
      </c>
      <c r="C536">
        <f t="shared" ca="1" si="186"/>
        <v>25</v>
      </c>
      <c r="D536">
        <f t="shared" si="183"/>
        <v>18</v>
      </c>
      <c r="E536">
        <f t="shared" ca="1" si="184"/>
        <v>25</v>
      </c>
      <c r="F536" t="str">
        <f t="shared" ca="1" si="201"/>
        <v>it</v>
      </c>
      <c r="G536" t="s">
        <v>412</v>
      </c>
      <c r="H536" t="s">
        <v>416</v>
      </c>
      <c r="I536">
        <v>1</v>
      </c>
      <c r="J536" t="str">
        <f t="shared" si="202"/>
        <v/>
      </c>
      <c r="K536" t="str">
        <f t="shared" ca="1" si="203"/>
        <v>it</v>
      </c>
      <c r="L536" t="s">
        <v>412</v>
      </c>
      <c r="M536" t="s">
        <v>417</v>
      </c>
      <c r="N536">
        <v>1</v>
      </c>
      <c r="O536">
        <v>406</v>
      </c>
      <c r="P536">
        <f t="shared" si="187"/>
        <v>406</v>
      </c>
      <c r="Q536" t="str">
        <f t="shared" ca="1" si="189"/>
        <v>it</v>
      </c>
      <c r="R536" t="str">
        <f t="shared" si="190"/>
        <v>Equip001001</v>
      </c>
      <c r="S536">
        <f t="shared" si="191"/>
        <v>1</v>
      </c>
      <c r="T536" t="str">
        <f t="shared" ca="1" si="192"/>
        <v>it</v>
      </c>
      <c r="U536" t="str">
        <f t="shared" si="193"/>
        <v>Equip002001</v>
      </c>
      <c r="V536">
        <f t="shared" si="194"/>
        <v>1</v>
      </c>
      <c r="W53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6" t="str">
        <f t="shared" ca="1" si="188"/>
        <v>{"num":18,"diff":25,"tp1":"it","vl1":"Equip001001","cn1":1,"tp2":"it","vl2":"Equip002001","cn2":1,"key":406}</v>
      </c>
      <c r="Y536">
        <f t="shared" ca="1" si="196"/>
        <v>108</v>
      </c>
      <c r="Z536">
        <f t="shared" ca="1" si="197"/>
        <v>11685</v>
      </c>
      <c r="AA536">
        <f t="shared" ca="1" si="198"/>
        <v>1</v>
      </c>
      <c r="AB53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</v>
      </c>
      <c r="AC536">
        <f t="shared" ca="1" si="200"/>
        <v>0</v>
      </c>
    </row>
    <row r="537" spans="1:29">
      <c r="A537">
        <f t="shared" si="185"/>
        <v>18</v>
      </c>
      <c r="B537" t="str">
        <f>VLOOKUP(A537,BossBattleTable!$A:$C,MATCH(BossBattleTable!$C$1,BossBattleTable!$A$1:$C$1,0),0)</f>
        <v>RobotFive</v>
      </c>
      <c r="C537">
        <f t="shared" ca="1" si="186"/>
        <v>26</v>
      </c>
      <c r="D537">
        <f t="shared" si="183"/>
        <v>18</v>
      </c>
      <c r="E537">
        <f t="shared" ca="1" si="184"/>
        <v>26</v>
      </c>
      <c r="F537" t="str">
        <f t="shared" ca="1" si="201"/>
        <v>cu</v>
      </c>
      <c r="G537" t="s">
        <v>402</v>
      </c>
      <c r="H537" t="s">
        <v>191</v>
      </c>
      <c r="I537">
        <v>30</v>
      </c>
      <c r="J537" t="str">
        <f t="shared" si="202"/>
        <v>에너지너무많음</v>
      </c>
      <c r="K537" t="str">
        <f t="shared" ca="1" si="203"/>
        <v>cu</v>
      </c>
      <c r="L537" t="s">
        <v>402</v>
      </c>
      <c r="M537" t="s">
        <v>375</v>
      </c>
      <c r="N537">
        <v>5000</v>
      </c>
      <c r="O537">
        <v>628</v>
      </c>
      <c r="P537">
        <f t="shared" si="187"/>
        <v>628</v>
      </c>
      <c r="Q537" t="str">
        <f t="shared" ca="1" si="189"/>
        <v>cu</v>
      </c>
      <c r="R537" t="str">
        <f t="shared" si="190"/>
        <v>EN</v>
      </c>
      <c r="S537">
        <f t="shared" si="191"/>
        <v>30</v>
      </c>
      <c r="T537" t="str">
        <f t="shared" ca="1" si="192"/>
        <v>cu</v>
      </c>
      <c r="U537" t="str">
        <f t="shared" si="193"/>
        <v>GO</v>
      </c>
      <c r="V537">
        <f t="shared" si="194"/>
        <v>5000</v>
      </c>
      <c r="W53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7" t="str">
        <f t="shared" ca="1" si="188"/>
        <v>{"num":18,"diff":26,"tp1":"cu","vl1":"EN","cn1":30,"tp2":"cu","vl2":"GO","cn2":5000,"key":628}</v>
      </c>
      <c r="Y537">
        <f t="shared" ca="1" si="196"/>
        <v>94</v>
      </c>
      <c r="Z537">
        <f t="shared" ca="1" si="197"/>
        <v>11780</v>
      </c>
      <c r="AA537">
        <f t="shared" ca="1" si="198"/>
        <v>1</v>
      </c>
      <c r="AB53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</v>
      </c>
      <c r="AC537">
        <f t="shared" ca="1" si="200"/>
        <v>0</v>
      </c>
    </row>
    <row r="538" spans="1:29">
      <c r="A538">
        <f t="shared" si="185"/>
        <v>18</v>
      </c>
      <c r="B538" t="str">
        <f>VLOOKUP(A538,BossBattleTable!$A:$C,MATCH(BossBattleTable!$C$1,BossBattleTable!$A$1:$C$1,0),0)</f>
        <v>RobotFive</v>
      </c>
      <c r="C538">
        <f t="shared" ca="1" si="186"/>
        <v>27</v>
      </c>
      <c r="D538">
        <f t="shared" si="183"/>
        <v>18</v>
      </c>
      <c r="E538">
        <f t="shared" ca="1" si="184"/>
        <v>27</v>
      </c>
      <c r="F538" t="str">
        <f t="shared" ca="1" si="201"/>
        <v>it</v>
      </c>
      <c r="G538" t="s">
        <v>412</v>
      </c>
      <c r="H538" t="s">
        <v>415</v>
      </c>
      <c r="I538">
        <v>1</v>
      </c>
      <c r="J538" t="str">
        <f t="shared" si="202"/>
        <v/>
      </c>
      <c r="K538" t="str">
        <f t="shared" ca="1" si="203"/>
        <v/>
      </c>
      <c r="O538">
        <v>989</v>
      </c>
      <c r="P538">
        <f t="shared" si="187"/>
        <v>989</v>
      </c>
      <c r="Q538" t="str">
        <f t="shared" ca="1" si="189"/>
        <v>it</v>
      </c>
      <c r="R538" t="str">
        <f t="shared" si="190"/>
        <v>Equip000001</v>
      </c>
      <c r="S538">
        <f t="shared" si="191"/>
        <v>1</v>
      </c>
      <c r="T538" t="str">
        <f t="shared" ca="1" si="192"/>
        <v/>
      </c>
      <c r="U538" t="str">
        <f t="shared" si="193"/>
        <v/>
      </c>
      <c r="V538" t="str">
        <f t="shared" si="194"/>
        <v/>
      </c>
      <c r="W53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8" t="str">
        <f t="shared" ca="1" si="188"/>
        <v>{"num":18,"diff":27,"tp1":"it","vl1":"Equip000001","cn1":1,"key":989}</v>
      </c>
      <c r="Y538">
        <f t="shared" ca="1" si="196"/>
        <v>69</v>
      </c>
      <c r="Z538">
        <f t="shared" ca="1" si="197"/>
        <v>11850</v>
      </c>
      <c r="AA538">
        <f t="shared" ca="1" si="198"/>
        <v>1</v>
      </c>
      <c r="AB53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</v>
      </c>
      <c r="AC538">
        <f t="shared" ca="1" si="200"/>
        <v>0</v>
      </c>
    </row>
    <row r="539" spans="1:29">
      <c r="A539">
        <f t="shared" si="185"/>
        <v>18</v>
      </c>
      <c r="B539" t="str">
        <f>VLOOKUP(A539,BossBattleTable!$A:$C,MATCH(BossBattleTable!$C$1,BossBattleTable!$A$1:$C$1,0),0)</f>
        <v>RobotFive</v>
      </c>
      <c r="C539">
        <f t="shared" ca="1" si="186"/>
        <v>28</v>
      </c>
      <c r="D539">
        <f t="shared" si="183"/>
        <v>18</v>
      </c>
      <c r="E539">
        <f t="shared" ca="1" si="184"/>
        <v>28</v>
      </c>
      <c r="F539" t="str">
        <f t="shared" ca="1" si="201"/>
        <v>cu</v>
      </c>
      <c r="G539" t="s">
        <v>402</v>
      </c>
      <c r="H539" t="s">
        <v>108</v>
      </c>
      <c r="I539">
        <v>5</v>
      </c>
      <c r="J539" t="str">
        <f t="shared" si="202"/>
        <v/>
      </c>
      <c r="K539" t="str">
        <f t="shared" ca="1" si="203"/>
        <v/>
      </c>
      <c r="O539">
        <v>551</v>
      </c>
      <c r="P539">
        <f t="shared" si="187"/>
        <v>551</v>
      </c>
      <c r="Q539" t="str">
        <f t="shared" ca="1" si="189"/>
        <v>cu</v>
      </c>
      <c r="R539" t="str">
        <f t="shared" si="190"/>
        <v>DI</v>
      </c>
      <c r="S539">
        <f t="shared" si="191"/>
        <v>5</v>
      </c>
      <c r="T539" t="str">
        <f t="shared" ca="1" si="192"/>
        <v/>
      </c>
      <c r="U539" t="str">
        <f t="shared" si="193"/>
        <v/>
      </c>
      <c r="V539" t="str">
        <f t="shared" si="194"/>
        <v/>
      </c>
      <c r="W53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9" t="str">
        <f t="shared" ca="1" si="188"/>
        <v>{"num":18,"diff":28,"tp1":"cu","vl1":"DI","cn1":5,"key":551}</v>
      </c>
      <c r="Y539">
        <f t="shared" ca="1" si="196"/>
        <v>60</v>
      </c>
      <c r="Z539">
        <f t="shared" ca="1" si="197"/>
        <v>11911</v>
      </c>
      <c r="AA539">
        <f t="shared" ca="1" si="198"/>
        <v>1</v>
      </c>
      <c r="AB53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</v>
      </c>
      <c r="AC539">
        <f t="shared" ca="1" si="200"/>
        <v>0</v>
      </c>
    </row>
    <row r="540" spans="1:29">
      <c r="A540">
        <f t="shared" si="185"/>
        <v>18</v>
      </c>
      <c r="B540" t="str">
        <f>VLOOKUP(A540,BossBattleTable!$A:$C,MATCH(BossBattleTable!$C$1,BossBattleTable!$A$1:$C$1,0),0)</f>
        <v>RobotFive</v>
      </c>
      <c r="C540">
        <f t="shared" ca="1" si="186"/>
        <v>29</v>
      </c>
      <c r="D540">
        <f t="shared" si="183"/>
        <v>18</v>
      </c>
      <c r="E540">
        <f t="shared" ca="1" si="184"/>
        <v>29</v>
      </c>
      <c r="F540" t="str">
        <f t="shared" ca="1" si="201"/>
        <v>it</v>
      </c>
      <c r="G540" t="s">
        <v>412</v>
      </c>
      <c r="H540" t="s">
        <v>416</v>
      </c>
      <c r="I540">
        <v>1</v>
      </c>
      <c r="J540" t="str">
        <f t="shared" si="202"/>
        <v/>
      </c>
      <c r="K540" t="str">
        <f t="shared" ca="1" si="203"/>
        <v>it</v>
      </c>
      <c r="L540" t="s">
        <v>412</v>
      </c>
      <c r="M540" t="s">
        <v>417</v>
      </c>
      <c r="N540">
        <v>1</v>
      </c>
      <c r="O540">
        <v>991</v>
      </c>
      <c r="P540">
        <f t="shared" si="187"/>
        <v>991</v>
      </c>
      <c r="Q540" t="str">
        <f t="shared" ca="1" si="189"/>
        <v>it</v>
      </c>
      <c r="R540" t="str">
        <f t="shared" si="190"/>
        <v>Equip001001</v>
      </c>
      <c r="S540">
        <f t="shared" si="191"/>
        <v>1</v>
      </c>
      <c r="T540" t="str">
        <f t="shared" ca="1" si="192"/>
        <v>it</v>
      </c>
      <c r="U540" t="str">
        <f t="shared" si="193"/>
        <v>Equip002001</v>
      </c>
      <c r="V540">
        <f t="shared" si="194"/>
        <v>1</v>
      </c>
      <c r="W54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0" t="str">
        <f t="shared" ca="1" si="188"/>
        <v>{"num":18,"diff":29,"tp1":"it","vl1":"Equip001001","cn1":1,"tp2":"it","vl2":"Equip002001","cn2":1,"key":991}</v>
      </c>
      <c r="Y540">
        <f t="shared" ca="1" si="196"/>
        <v>108</v>
      </c>
      <c r="Z540">
        <f t="shared" ca="1" si="197"/>
        <v>12020</v>
      </c>
      <c r="AA540">
        <f t="shared" ca="1" si="198"/>
        <v>1</v>
      </c>
      <c r="AB54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</v>
      </c>
      <c r="AC540">
        <f t="shared" ca="1" si="200"/>
        <v>0</v>
      </c>
    </row>
    <row r="541" spans="1:29">
      <c r="A541">
        <f t="shared" si="185"/>
        <v>18</v>
      </c>
      <c r="B541" t="str">
        <f>VLOOKUP(A541,BossBattleTable!$A:$C,MATCH(BossBattleTable!$C$1,BossBattleTable!$A$1:$C$1,0),0)</f>
        <v>RobotFive</v>
      </c>
      <c r="C541">
        <f t="shared" ca="1" si="186"/>
        <v>30</v>
      </c>
      <c r="D541">
        <f t="shared" si="183"/>
        <v>18</v>
      </c>
      <c r="E541">
        <f t="shared" ca="1" si="184"/>
        <v>30</v>
      </c>
      <c r="F541" t="str">
        <f t="shared" ca="1" si="201"/>
        <v>cu</v>
      </c>
      <c r="G541" t="s">
        <v>402</v>
      </c>
      <c r="H541" t="s">
        <v>191</v>
      </c>
      <c r="I541">
        <v>30</v>
      </c>
      <c r="J541" t="str">
        <f t="shared" si="202"/>
        <v>에너지너무많음</v>
      </c>
      <c r="K541" t="str">
        <f t="shared" ca="1" si="203"/>
        <v>cu</v>
      </c>
      <c r="L541" t="s">
        <v>402</v>
      </c>
      <c r="M541" t="s">
        <v>375</v>
      </c>
      <c r="N541">
        <v>5000</v>
      </c>
      <c r="O541">
        <v>543</v>
      </c>
      <c r="P541">
        <f t="shared" si="187"/>
        <v>543</v>
      </c>
      <c r="Q541" t="str">
        <f t="shared" ca="1" si="189"/>
        <v>cu</v>
      </c>
      <c r="R541" t="str">
        <f t="shared" si="190"/>
        <v>EN</v>
      </c>
      <c r="S541">
        <f t="shared" si="191"/>
        <v>30</v>
      </c>
      <c r="T541" t="str">
        <f t="shared" ca="1" si="192"/>
        <v>cu</v>
      </c>
      <c r="U541" t="str">
        <f t="shared" si="193"/>
        <v>GO</v>
      </c>
      <c r="V541">
        <f t="shared" si="194"/>
        <v>5000</v>
      </c>
      <c r="W54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1" t="str">
        <f t="shared" ca="1" si="188"/>
        <v>{"num":18,"diff":30,"tp1":"cu","vl1":"EN","cn1":30,"tp2":"cu","vl2":"GO","cn2":5000,"key":543}</v>
      </c>
      <c r="Y541">
        <f t="shared" ca="1" si="196"/>
        <v>94</v>
      </c>
      <c r="Z541">
        <f t="shared" ca="1" si="197"/>
        <v>12115</v>
      </c>
      <c r="AA541">
        <f t="shared" ca="1" si="198"/>
        <v>1</v>
      </c>
      <c r="AB54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</v>
      </c>
      <c r="AC541">
        <f t="shared" ca="1" si="200"/>
        <v>0</v>
      </c>
    </row>
    <row r="542" spans="1:29">
      <c r="A542">
        <f t="shared" si="185"/>
        <v>19</v>
      </c>
      <c r="B542" t="str">
        <f>VLOOKUP(A542,BossBattleTable!$A:$C,MATCH(BossBattleTable!$C$1,BossBattleTable!$A$1:$C$1,0),0)</f>
        <v>Kumata</v>
      </c>
      <c r="C542">
        <f t="shared" ca="1" si="186"/>
        <v>1</v>
      </c>
      <c r="D542">
        <f t="shared" si="183"/>
        <v>19</v>
      </c>
      <c r="E542">
        <f t="shared" ca="1" si="184"/>
        <v>1</v>
      </c>
      <c r="F542" t="str">
        <f t="shared" ca="1" si="201"/>
        <v>it</v>
      </c>
      <c r="G542" t="s">
        <v>412</v>
      </c>
      <c r="H542" t="s">
        <v>415</v>
      </c>
      <c r="I542">
        <v>1</v>
      </c>
      <c r="J542" t="str">
        <f t="shared" si="202"/>
        <v/>
      </c>
      <c r="K542" t="str">
        <f t="shared" ca="1" si="203"/>
        <v/>
      </c>
      <c r="O542">
        <v>313</v>
      </c>
      <c r="P542">
        <f t="shared" si="187"/>
        <v>313</v>
      </c>
      <c r="Q542" t="str">
        <f t="shared" ca="1" si="189"/>
        <v>it</v>
      </c>
      <c r="R542" t="str">
        <f t="shared" si="190"/>
        <v>Equip000001</v>
      </c>
      <c r="S542">
        <f t="shared" si="191"/>
        <v>1</v>
      </c>
      <c r="T542" t="str">
        <f t="shared" ca="1" si="192"/>
        <v/>
      </c>
      <c r="U542" t="str">
        <f t="shared" si="193"/>
        <v/>
      </c>
      <c r="V542" t="str">
        <f t="shared" si="194"/>
        <v/>
      </c>
      <c r="W54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2" t="str">
        <f t="shared" ca="1" si="188"/>
        <v>{"num":19,"diff":1,"tp1":"it","vl1":"Equip000001","cn1":1,"key":313}</v>
      </c>
      <c r="Y542">
        <f t="shared" ca="1" si="196"/>
        <v>68</v>
      </c>
      <c r="Z542">
        <f t="shared" ca="1" si="197"/>
        <v>12184</v>
      </c>
      <c r="AA542">
        <f t="shared" ca="1" si="198"/>
        <v>1</v>
      </c>
      <c r="AB54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</v>
      </c>
      <c r="AC542">
        <f t="shared" ca="1" si="200"/>
        <v>0</v>
      </c>
    </row>
    <row r="543" spans="1:29">
      <c r="A543">
        <f t="shared" si="185"/>
        <v>19</v>
      </c>
      <c r="B543" t="str">
        <f>VLOOKUP(A543,BossBattleTable!$A:$C,MATCH(BossBattleTable!$C$1,BossBattleTable!$A$1:$C$1,0),0)</f>
        <v>Kumata</v>
      </c>
      <c r="C543">
        <f t="shared" ca="1" si="186"/>
        <v>2</v>
      </c>
      <c r="D543">
        <f t="shared" si="183"/>
        <v>19</v>
      </c>
      <c r="E543">
        <f t="shared" ca="1" si="184"/>
        <v>2</v>
      </c>
      <c r="F543" t="str">
        <f t="shared" ca="1" si="201"/>
        <v>cu</v>
      </c>
      <c r="G543" t="s">
        <v>402</v>
      </c>
      <c r="H543" t="s">
        <v>108</v>
      </c>
      <c r="I543">
        <v>5</v>
      </c>
      <c r="J543" t="str">
        <f t="shared" si="202"/>
        <v/>
      </c>
      <c r="K543" t="str">
        <f t="shared" ca="1" si="203"/>
        <v/>
      </c>
      <c r="O543">
        <v>670</v>
      </c>
      <c r="P543">
        <f t="shared" si="187"/>
        <v>670</v>
      </c>
      <c r="Q543" t="str">
        <f t="shared" ca="1" si="189"/>
        <v>cu</v>
      </c>
      <c r="R543" t="str">
        <f t="shared" si="190"/>
        <v>DI</v>
      </c>
      <c r="S543">
        <f t="shared" si="191"/>
        <v>5</v>
      </c>
      <c r="T543" t="str">
        <f t="shared" ca="1" si="192"/>
        <v/>
      </c>
      <c r="U543" t="str">
        <f t="shared" si="193"/>
        <v/>
      </c>
      <c r="V543" t="str">
        <f t="shared" si="194"/>
        <v/>
      </c>
      <c r="W54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3" t="str">
        <f t="shared" ca="1" si="188"/>
        <v>{"num":19,"diff":2,"tp1":"cu","vl1":"DI","cn1":5,"key":670}</v>
      </c>
      <c r="Y543">
        <f t="shared" ca="1" si="196"/>
        <v>59</v>
      </c>
      <c r="Z543">
        <f t="shared" ca="1" si="197"/>
        <v>12244</v>
      </c>
      <c r="AA543">
        <f t="shared" ca="1" si="198"/>
        <v>1</v>
      </c>
      <c r="AB54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</v>
      </c>
      <c r="AC543">
        <f t="shared" ca="1" si="200"/>
        <v>0</v>
      </c>
    </row>
    <row r="544" spans="1:29">
      <c r="A544">
        <f t="shared" si="185"/>
        <v>19</v>
      </c>
      <c r="B544" t="str">
        <f>VLOOKUP(A544,BossBattleTable!$A:$C,MATCH(BossBattleTable!$C$1,BossBattleTable!$A$1:$C$1,0),0)</f>
        <v>Kumata</v>
      </c>
      <c r="C544">
        <f t="shared" ca="1" si="186"/>
        <v>3</v>
      </c>
      <c r="D544">
        <f t="shared" ref="D544:D607" si="204">A544</f>
        <v>19</v>
      </c>
      <c r="E544">
        <f t="shared" ref="E544:E607" ca="1" si="205">C544</f>
        <v>3</v>
      </c>
      <c r="F544" t="str">
        <f t="shared" ca="1" si="201"/>
        <v>it</v>
      </c>
      <c r="G544" t="s">
        <v>412</v>
      </c>
      <c r="H544" t="s">
        <v>416</v>
      </c>
      <c r="I544">
        <v>1</v>
      </c>
      <c r="J544" t="str">
        <f t="shared" si="202"/>
        <v/>
      </c>
      <c r="K544" t="str">
        <f t="shared" ca="1" si="203"/>
        <v>it</v>
      </c>
      <c r="L544" t="s">
        <v>412</v>
      </c>
      <c r="M544" t="s">
        <v>417</v>
      </c>
      <c r="N544">
        <v>1</v>
      </c>
      <c r="O544">
        <v>989</v>
      </c>
      <c r="P544">
        <f t="shared" si="187"/>
        <v>989</v>
      </c>
      <c r="Q544" t="str">
        <f t="shared" ca="1" si="189"/>
        <v>it</v>
      </c>
      <c r="R544" t="str">
        <f t="shared" si="190"/>
        <v>Equip001001</v>
      </c>
      <c r="S544">
        <f t="shared" si="191"/>
        <v>1</v>
      </c>
      <c r="T544" t="str">
        <f t="shared" ca="1" si="192"/>
        <v>it</v>
      </c>
      <c r="U544" t="str">
        <f t="shared" si="193"/>
        <v>Equip002001</v>
      </c>
      <c r="V544">
        <f t="shared" si="194"/>
        <v>1</v>
      </c>
      <c r="W54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4" t="str">
        <f t="shared" ca="1" si="188"/>
        <v>{"num":19,"diff":3,"tp1":"it","vl1":"Equip001001","cn1":1,"tp2":"it","vl2":"Equip002001","cn2":1,"key":989}</v>
      </c>
      <c r="Y544">
        <f t="shared" ca="1" si="196"/>
        <v>107</v>
      </c>
      <c r="Z544">
        <f t="shared" ca="1" si="197"/>
        <v>12352</v>
      </c>
      <c r="AA544">
        <f t="shared" ca="1" si="198"/>
        <v>1</v>
      </c>
      <c r="AB54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</v>
      </c>
      <c r="AC544">
        <f t="shared" ca="1" si="200"/>
        <v>0</v>
      </c>
    </row>
    <row r="545" spans="1:29">
      <c r="A545">
        <f t="shared" ref="A545:A608" si="206">A515+1</f>
        <v>19</v>
      </c>
      <c r="B545" t="str">
        <f>VLOOKUP(A545,BossBattleTable!$A:$C,MATCH(BossBattleTable!$C$1,BossBattleTable!$A$1:$C$1,0),0)</f>
        <v>Kumata</v>
      </c>
      <c r="C545">
        <f t="shared" ca="1" si="186"/>
        <v>4</v>
      </c>
      <c r="D545">
        <f t="shared" si="204"/>
        <v>19</v>
      </c>
      <c r="E545">
        <f t="shared" ca="1" si="205"/>
        <v>4</v>
      </c>
      <c r="F545" t="str">
        <f t="shared" ca="1" si="201"/>
        <v>cu</v>
      </c>
      <c r="G545" t="s">
        <v>402</v>
      </c>
      <c r="H545" t="s">
        <v>191</v>
      </c>
      <c r="I545">
        <v>30</v>
      </c>
      <c r="J545" t="str">
        <f t="shared" si="202"/>
        <v>에너지너무많음</v>
      </c>
      <c r="K545" t="str">
        <f t="shared" ca="1" si="203"/>
        <v>cu</v>
      </c>
      <c r="L545" t="s">
        <v>402</v>
      </c>
      <c r="M545" t="s">
        <v>375</v>
      </c>
      <c r="N545">
        <v>5000</v>
      </c>
      <c r="O545">
        <v>794</v>
      </c>
      <c r="P545">
        <f t="shared" si="187"/>
        <v>794</v>
      </c>
      <c r="Q545" t="str">
        <f t="shared" ca="1" si="189"/>
        <v>cu</v>
      </c>
      <c r="R545" t="str">
        <f t="shared" si="190"/>
        <v>EN</v>
      </c>
      <c r="S545">
        <f t="shared" si="191"/>
        <v>30</v>
      </c>
      <c r="T545" t="str">
        <f t="shared" ca="1" si="192"/>
        <v>cu</v>
      </c>
      <c r="U545" t="str">
        <f t="shared" si="193"/>
        <v>GO</v>
      </c>
      <c r="V545">
        <f t="shared" si="194"/>
        <v>5000</v>
      </c>
      <c r="W54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5" t="str">
        <f t="shared" ca="1" si="188"/>
        <v>{"num":19,"diff":4,"tp1":"cu","vl1":"EN","cn1":30,"tp2":"cu","vl2":"GO","cn2":5000,"key":794}</v>
      </c>
      <c r="Y545">
        <f t="shared" ca="1" si="196"/>
        <v>93</v>
      </c>
      <c r="Z545">
        <f t="shared" ca="1" si="197"/>
        <v>12446</v>
      </c>
      <c r="AA545">
        <f t="shared" ca="1" si="198"/>
        <v>1</v>
      </c>
      <c r="AB54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</v>
      </c>
      <c r="AC545">
        <f t="shared" ca="1" si="200"/>
        <v>0</v>
      </c>
    </row>
    <row r="546" spans="1:29">
      <c r="A546">
        <f t="shared" si="206"/>
        <v>19</v>
      </c>
      <c r="B546" t="str">
        <f>VLOOKUP(A546,BossBattleTable!$A:$C,MATCH(BossBattleTable!$C$1,BossBattleTable!$A$1:$C$1,0),0)</f>
        <v>Kumata</v>
      </c>
      <c r="C546">
        <f t="shared" ca="1" si="186"/>
        <v>5</v>
      </c>
      <c r="D546">
        <f t="shared" si="204"/>
        <v>19</v>
      </c>
      <c r="E546">
        <f t="shared" ca="1" si="205"/>
        <v>5</v>
      </c>
      <c r="F546" t="str">
        <f t="shared" ca="1" si="201"/>
        <v>it</v>
      </c>
      <c r="G546" t="s">
        <v>412</v>
      </c>
      <c r="H546" t="s">
        <v>415</v>
      </c>
      <c r="I546">
        <v>1</v>
      </c>
      <c r="J546" t="str">
        <f t="shared" si="202"/>
        <v/>
      </c>
      <c r="K546" t="str">
        <f t="shared" ca="1" si="203"/>
        <v/>
      </c>
      <c r="O546">
        <v>181</v>
      </c>
      <c r="P546">
        <f t="shared" si="187"/>
        <v>181</v>
      </c>
      <c r="Q546" t="str">
        <f t="shared" ca="1" si="189"/>
        <v>it</v>
      </c>
      <c r="R546" t="str">
        <f t="shared" si="190"/>
        <v>Equip000001</v>
      </c>
      <c r="S546">
        <f t="shared" si="191"/>
        <v>1</v>
      </c>
      <c r="T546" t="str">
        <f t="shared" ca="1" si="192"/>
        <v/>
      </c>
      <c r="U546" t="str">
        <f t="shared" si="193"/>
        <v/>
      </c>
      <c r="V546" t="str">
        <f t="shared" si="194"/>
        <v/>
      </c>
      <c r="W54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6" t="str">
        <f t="shared" ca="1" si="188"/>
        <v>{"num":19,"diff":5,"tp1":"it","vl1":"Equip000001","cn1":1,"key":181}</v>
      </c>
      <c r="Y546">
        <f t="shared" ca="1" si="196"/>
        <v>68</v>
      </c>
      <c r="Z546">
        <f t="shared" ca="1" si="197"/>
        <v>12515</v>
      </c>
      <c r="AA546">
        <f t="shared" ca="1" si="198"/>
        <v>1</v>
      </c>
      <c r="AB54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</v>
      </c>
      <c r="AC546">
        <f t="shared" ca="1" si="200"/>
        <v>0</v>
      </c>
    </row>
    <row r="547" spans="1:29">
      <c r="A547">
        <f t="shared" si="206"/>
        <v>19</v>
      </c>
      <c r="B547" t="str">
        <f>VLOOKUP(A547,BossBattleTable!$A:$C,MATCH(BossBattleTable!$C$1,BossBattleTable!$A$1:$C$1,0),0)</f>
        <v>Kumata</v>
      </c>
      <c r="C547">
        <f t="shared" ca="1" si="186"/>
        <v>6</v>
      </c>
      <c r="D547">
        <f t="shared" si="204"/>
        <v>19</v>
      </c>
      <c r="E547">
        <f t="shared" ca="1" si="205"/>
        <v>6</v>
      </c>
      <c r="F547" t="str">
        <f t="shared" ca="1" si="201"/>
        <v>cu</v>
      </c>
      <c r="G547" t="s">
        <v>402</v>
      </c>
      <c r="H547" t="s">
        <v>108</v>
      </c>
      <c r="I547">
        <v>5</v>
      </c>
      <c r="J547" t="str">
        <f t="shared" si="202"/>
        <v/>
      </c>
      <c r="K547" t="str">
        <f t="shared" ca="1" si="203"/>
        <v/>
      </c>
      <c r="O547">
        <v>718</v>
      </c>
      <c r="P547">
        <f t="shared" si="187"/>
        <v>718</v>
      </c>
      <c r="Q547" t="str">
        <f t="shared" ca="1" si="189"/>
        <v>cu</v>
      </c>
      <c r="R547" t="str">
        <f t="shared" si="190"/>
        <v>DI</v>
      </c>
      <c r="S547">
        <f t="shared" si="191"/>
        <v>5</v>
      </c>
      <c r="T547" t="str">
        <f t="shared" ca="1" si="192"/>
        <v/>
      </c>
      <c r="U547" t="str">
        <f t="shared" si="193"/>
        <v/>
      </c>
      <c r="V547" t="str">
        <f t="shared" si="194"/>
        <v/>
      </c>
      <c r="W54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7" t="str">
        <f t="shared" ca="1" si="188"/>
        <v>{"num":19,"diff":6,"tp1":"cu","vl1":"DI","cn1":5,"key":718}</v>
      </c>
      <c r="Y547">
        <f t="shared" ca="1" si="196"/>
        <v>59</v>
      </c>
      <c r="Z547">
        <f t="shared" ca="1" si="197"/>
        <v>12575</v>
      </c>
      <c r="AA547">
        <f t="shared" ca="1" si="198"/>
        <v>1</v>
      </c>
      <c r="AB54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</v>
      </c>
      <c r="AC547">
        <f t="shared" ca="1" si="200"/>
        <v>0</v>
      </c>
    </row>
    <row r="548" spans="1:29">
      <c r="A548">
        <f t="shared" si="206"/>
        <v>19</v>
      </c>
      <c r="B548" t="str">
        <f>VLOOKUP(A548,BossBattleTable!$A:$C,MATCH(BossBattleTable!$C$1,BossBattleTable!$A$1:$C$1,0),0)</f>
        <v>Kumata</v>
      </c>
      <c r="C548">
        <f t="shared" ca="1" si="186"/>
        <v>7</v>
      </c>
      <c r="D548">
        <f t="shared" si="204"/>
        <v>19</v>
      </c>
      <c r="E548">
        <f t="shared" ca="1" si="205"/>
        <v>7</v>
      </c>
      <c r="F548" t="str">
        <f t="shared" ca="1" si="201"/>
        <v>it</v>
      </c>
      <c r="G548" t="s">
        <v>412</v>
      </c>
      <c r="H548" t="s">
        <v>416</v>
      </c>
      <c r="I548">
        <v>1</v>
      </c>
      <c r="J548" t="str">
        <f t="shared" si="202"/>
        <v/>
      </c>
      <c r="K548" t="str">
        <f t="shared" ca="1" si="203"/>
        <v>it</v>
      </c>
      <c r="L548" t="s">
        <v>412</v>
      </c>
      <c r="M548" t="s">
        <v>417</v>
      </c>
      <c r="N548">
        <v>1</v>
      </c>
      <c r="O548">
        <v>165</v>
      </c>
      <c r="P548">
        <f t="shared" si="187"/>
        <v>165</v>
      </c>
      <c r="Q548" t="str">
        <f t="shared" ca="1" si="189"/>
        <v>it</v>
      </c>
      <c r="R548" t="str">
        <f t="shared" si="190"/>
        <v>Equip001001</v>
      </c>
      <c r="S548">
        <f t="shared" si="191"/>
        <v>1</v>
      </c>
      <c r="T548" t="str">
        <f t="shared" ca="1" si="192"/>
        <v>it</v>
      </c>
      <c r="U548" t="str">
        <f t="shared" si="193"/>
        <v>Equip002001</v>
      </c>
      <c r="V548">
        <f t="shared" si="194"/>
        <v>1</v>
      </c>
      <c r="W54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8" t="str">
        <f t="shared" ca="1" si="188"/>
        <v>{"num":19,"diff":7,"tp1":"it","vl1":"Equip001001","cn1":1,"tp2":"it","vl2":"Equip002001","cn2":1,"key":165}</v>
      </c>
      <c r="Y548">
        <f t="shared" ca="1" si="196"/>
        <v>107</v>
      </c>
      <c r="Z548">
        <f t="shared" ca="1" si="197"/>
        <v>12683</v>
      </c>
      <c r="AA548">
        <f t="shared" ca="1" si="198"/>
        <v>1</v>
      </c>
      <c r="AB54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</v>
      </c>
      <c r="AC548">
        <f t="shared" ca="1" si="200"/>
        <v>0</v>
      </c>
    </row>
    <row r="549" spans="1:29">
      <c r="A549">
        <f t="shared" si="206"/>
        <v>19</v>
      </c>
      <c r="B549" t="str">
        <f>VLOOKUP(A549,BossBattleTable!$A:$C,MATCH(BossBattleTable!$C$1,BossBattleTable!$A$1:$C$1,0),0)</f>
        <v>Kumata</v>
      </c>
      <c r="C549">
        <f t="shared" ca="1" si="186"/>
        <v>8</v>
      </c>
      <c r="D549">
        <f t="shared" si="204"/>
        <v>19</v>
      </c>
      <c r="E549">
        <f t="shared" ca="1" si="205"/>
        <v>8</v>
      </c>
      <c r="F549" t="str">
        <f t="shared" ca="1" si="201"/>
        <v>cu</v>
      </c>
      <c r="G549" t="s">
        <v>402</v>
      </c>
      <c r="H549" t="s">
        <v>191</v>
      </c>
      <c r="I549">
        <v>30</v>
      </c>
      <c r="J549" t="str">
        <f t="shared" si="202"/>
        <v>에너지너무많음</v>
      </c>
      <c r="K549" t="str">
        <f t="shared" ca="1" si="203"/>
        <v>cu</v>
      </c>
      <c r="L549" t="s">
        <v>402</v>
      </c>
      <c r="M549" t="s">
        <v>375</v>
      </c>
      <c r="N549">
        <v>5000</v>
      </c>
      <c r="O549">
        <v>995</v>
      </c>
      <c r="P549">
        <f t="shared" si="187"/>
        <v>995</v>
      </c>
      <c r="Q549" t="str">
        <f t="shared" ca="1" si="189"/>
        <v>cu</v>
      </c>
      <c r="R549" t="str">
        <f t="shared" si="190"/>
        <v>EN</v>
      </c>
      <c r="S549">
        <f t="shared" si="191"/>
        <v>30</v>
      </c>
      <c r="T549" t="str">
        <f t="shared" ca="1" si="192"/>
        <v>cu</v>
      </c>
      <c r="U549" t="str">
        <f t="shared" si="193"/>
        <v>GO</v>
      </c>
      <c r="V549">
        <f t="shared" si="194"/>
        <v>5000</v>
      </c>
      <c r="W54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9" t="str">
        <f t="shared" ca="1" si="188"/>
        <v>{"num":19,"diff":8,"tp1":"cu","vl1":"EN","cn1":30,"tp2":"cu","vl2":"GO","cn2":5000,"key":995}</v>
      </c>
      <c r="Y549">
        <f t="shared" ca="1" si="196"/>
        <v>93</v>
      </c>
      <c r="Z549">
        <f t="shared" ca="1" si="197"/>
        <v>12777</v>
      </c>
      <c r="AA549">
        <f t="shared" ca="1" si="198"/>
        <v>1</v>
      </c>
      <c r="AB54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</v>
      </c>
      <c r="AC549">
        <f t="shared" ca="1" si="200"/>
        <v>0</v>
      </c>
    </row>
    <row r="550" spans="1:29">
      <c r="A550">
        <f t="shared" si="206"/>
        <v>19</v>
      </c>
      <c r="B550" t="str">
        <f>VLOOKUP(A550,BossBattleTable!$A:$C,MATCH(BossBattleTable!$C$1,BossBattleTable!$A$1:$C$1,0),0)</f>
        <v>Kumata</v>
      </c>
      <c r="C550">
        <f t="shared" ca="1" si="186"/>
        <v>9</v>
      </c>
      <c r="D550">
        <f t="shared" si="204"/>
        <v>19</v>
      </c>
      <c r="E550">
        <f t="shared" ca="1" si="205"/>
        <v>9</v>
      </c>
      <c r="F550" t="str">
        <f t="shared" ca="1" si="201"/>
        <v>it</v>
      </c>
      <c r="G550" t="s">
        <v>412</v>
      </c>
      <c r="H550" t="s">
        <v>415</v>
      </c>
      <c r="I550">
        <v>1</v>
      </c>
      <c r="J550" t="str">
        <f t="shared" si="202"/>
        <v/>
      </c>
      <c r="K550" t="str">
        <f t="shared" ca="1" si="203"/>
        <v/>
      </c>
      <c r="O550">
        <v>465</v>
      </c>
      <c r="P550">
        <f t="shared" si="187"/>
        <v>465</v>
      </c>
      <c r="Q550" t="str">
        <f t="shared" ca="1" si="189"/>
        <v>it</v>
      </c>
      <c r="R550" t="str">
        <f t="shared" si="190"/>
        <v>Equip000001</v>
      </c>
      <c r="S550">
        <f t="shared" si="191"/>
        <v>1</v>
      </c>
      <c r="T550" t="str">
        <f t="shared" ca="1" si="192"/>
        <v/>
      </c>
      <c r="U550" t="str">
        <f t="shared" si="193"/>
        <v/>
      </c>
      <c r="V550" t="str">
        <f t="shared" si="194"/>
        <v/>
      </c>
      <c r="W55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0" t="str">
        <f t="shared" ca="1" si="188"/>
        <v>{"num":19,"diff":9,"tp1":"it","vl1":"Equip000001","cn1":1,"key":465}</v>
      </c>
      <c r="Y550">
        <f t="shared" ca="1" si="196"/>
        <v>68</v>
      </c>
      <c r="Z550">
        <f t="shared" ca="1" si="197"/>
        <v>12846</v>
      </c>
      <c r="AA550">
        <f t="shared" ca="1" si="198"/>
        <v>1</v>
      </c>
      <c r="AB55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</v>
      </c>
      <c r="AC550">
        <f t="shared" ca="1" si="200"/>
        <v>0</v>
      </c>
    </row>
    <row r="551" spans="1:29">
      <c r="A551">
        <f t="shared" si="206"/>
        <v>19</v>
      </c>
      <c r="B551" t="str">
        <f>VLOOKUP(A551,BossBattleTable!$A:$C,MATCH(BossBattleTable!$C$1,BossBattleTable!$A$1:$C$1,0),0)</f>
        <v>Kumata</v>
      </c>
      <c r="C551">
        <f t="shared" ca="1" si="186"/>
        <v>10</v>
      </c>
      <c r="D551">
        <f t="shared" si="204"/>
        <v>19</v>
      </c>
      <c r="E551">
        <f t="shared" ca="1" si="205"/>
        <v>10</v>
      </c>
      <c r="F551" t="str">
        <f t="shared" ca="1" si="201"/>
        <v>cu</v>
      </c>
      <c r="G551" t="s">
        <v>402</v>
      </c>
      <c r="H551" t="s">
        <v>108</v>
      </c>
      <c r="I551">
        <v>5</v>
      </c>
      <c r="J551" t="str">
        <f t="shared" si="202"/>
        <v/>
      </c>
      <c r="K551" t="str">
        <f t="shared" ca="1" si="203"/>
        <v/>
      </c>
      <c r="O551">
        <v>686</v>
      </c>
      <c r="P551">
        <f t="shared" si="187"/>
        <v>686</v>
      </c>
      <c r="Q551" t="str">
        <f t="shared" ca="1" si="189"/>
        <v>cu</v>
      </c>
      <c r="R551" t="str">
        <f t="shared" si="190"/>
        <v>DI</v>
      </c>
      <c r="S551">
        <f t="shared" si="191"/>
        <v>5</v>
      </c>
      <c r="T551" t="str">
        <f t="shared" ca="1" si="192"/>
        <v/>
      </c>
      <c r="U551" t="str">
        <f t="shared" si="193"/>
        <v/>
      </c>
      <c r="V551" t="str">
        <f t="shared" si="194"/>
        <v/>
      </c>
      <c r="W55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1" t="str">
        <f t="shared" ca="1" si="188"/>
        <v>{"num":19,"diff":10,"tp1":"cu","vl1":"DI","cn1":5,"key":686}</v>
      </c>
      <c r="Y551">
        <f t="shared" ca="1" si="196"/>
        <v>60</v>
      </c>
      <c r="Z551">
        <f t="shared" ca="1" si="197"/>
        <v>12907</v>
      </c>
      <c r="AA551">
        <f t="shared" ca="1" si="198"/>
        <v>1</v>
      </c>
      <c r="AB55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</v>
      </c>
      <c r="AC551">
        <f t="shared" ca="1" si="200"/>
        <v>0</v>
      </c>
    </row>
    <row r="552" spans="1:29">
      <c r="A552">
        <f t="shared" si="206"/>
        <v>19</v>
      </c>
      <c r="B552" t="str">
        <f>VLOOKUP(A552,BossBattleTable!$A:$C,MATCH(BossBattleTable!$C$1,BossBattleTable!$A$1:$C$1,0),0)</f>
        <v>Kumata</v>
      </c>
      <c r="C552">
        <f t="shared" ca="1" si="186"/>
        <v>11</v>
      </c>
      <c r="D552">
        <f t="shared" si="204"/>
        <v>19</v>
      </c>
      <c r="E552">
        <f t="shared" ca="1" si="205"/>
        <v>11</v>
      </c>
      <c r="F552" t="str">
        <f t="shared" ca="1" si="201"/>
        <v>it</v>
      </c>
      <c r="G552" t="s">
        <v>412</v>
      </c>
      <c r="H552" t="s">
        <v>416</v>
      </c>
      <c r="I552">
        <v>1</v>
      </c>
      <c r="J552" t="str">
        <f t="shared" si="202"/>
        <v/>
      </c>
      <c r="K552" t="str">
        <f t="shared" ca="1" si="203"/>
        <v>it</v>
      </c>
      <c r="L552" t="s">
        <v>412</v>
      </c>
      <c r="M552" t="s">
        <v>417</v>
      </c>
      <c r="N552">
        <v>1</v>
      </c>
      <c r="O552">
        <v>560</v>
      </c>
      <c r="P552">
        <f t="shared" si="187"/>
        <v>560</v>
      </c>
      <c r="Q552" t="str">
        <f t="shared" ca="1" si="189"/>
        <v>it</v>
      </c>
      <c r="R552" t="str">
        <f t="shared" si="190"/>
        <v>Equip001001</v>
      </c>
      <c r="S552">
        <f t="shared" si="191"/>
        <v>1</v>
      </c>
      <c r="T552" t="str">
        <f t="shared" ca="1" si="192"/>
        <v>it</v>
      </c>
      <c r="U552" t="str">
        <f t="shared" si="193"/>
        <v>Equip002001</v>
      </c>
      <c r="V552">
        <f t="shared" si="194"/>
        <v>1</v>
      </c>
      <c r="W55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2" t="str">
        <f t="shared" ca="1" si="188"/>
        <v>{"num":19,"diff":11,"tp1":"it","vl1":"Equip001001","cn1":1,"tp2":"it","vl2":"Equip002001","cn2":1,"key":560}</v>
      </c>
      <c r="Y552">
        <f t="shared" ca="1" si="196"/>
        <v>108</v>
      </c>
      <c r="Z552">
        <f t="shared" ca="1" si="197"/>
        <v>13016</v>
      </c>
      <c r="AA552">
        <f t="shared" ca="1" si="198"/>
        <v>1</v>
      </c>
      <c r="AB55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</v>
      </c>
      <c r="AC552">
        <f t="shared" ca="1" si="200"/>
        <v>0</v>
      </c>
    </row>
    <row r="553" spans="1:29">
      <c r="A553">
        <f t="shared" si="206"/>
        <v>19</v>
      </c>
      <c r="B553" t="str">
        <f>VLOOKUP(A553,BossBattleTable!$A:$C,MATCH(BossBattleTable!$C$1,BossBattleTable!$A$1:$C$1,0),0)</f>
        <v>Kumata</v>
      </c>
      <c r="C553">
        <f t="shared" ca="1" si="186"/>
        <v>12</v>
      </c>
      <c r="D553">
        <f t="shared" si="204"/>
        <v>19</v>
      </c>
      <c r="E553">
        <f t="shared" ca="1" si="205"/>
        <v>12</v>
      </c>
      <c r="F553" t="str">
        <f t="shared" ca="1" si="201"/>
        <v>cu</v>
      </c>
      <c r="G553" t="s">
        <v>402</v>
      </c>
      <c r="H553" t="s">
        <v>191</v>
      </c>
      <c r="I553">
        <v>30</v>
      </c>
      <c r="J553" t="str">
        <f t="shared" si="202"/>
        <v>에너지너무많음</v>
      </c>
      <c r="K553" t="str">
        <f t="shared" ca="1" si="203"/>
        <v>cu</v>
      </c>
      <c r="L553" t="s">
        <v>402</v>
      </c>
      <c r="M553" t="s">
        <v>375</v>
      </c>
      <c r="N553">
        <v>5000</v>
      </c>
      <c r="O553">
        <v>449</v>
      </c>
      <c r="P553">
        <f t="shared" si="187"/>
        <v>449</v>
      </c>
      <c r="Q553" t="str">
        <f t="shared" ca="1" si="189"/>
        <v>cu</v>
      </c>
      <c r="R553" t="str">
        <f t="shared" si="190"/>
        <v>EN</v>
      </c>
      <c r="S553">
        <f t="shared" si="191"/>
        <v>30</v>
      </c>
      <c r="T553" t="str">
        <f t="shared" ca="1" si="192"/>
        <v>cu</v>
      </c>
      <c r="U553" t="str">
        <f t="shared" si="193"/>
        <v>GO</v>
      </c>
      <c r="V553">
        <f t="shared" si="194"/>
        <v>5000</v>
      </c>
      <c r="W55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3" t="str">
        <f t="shared" ca="1" si="188"/>
        <v>{"num":19,"diff":12,"tp1":"cu","vl1":"EN","cn1":30,"tp2":"cu","vl2":"GO","cn2":5000,"key":449}</v>
      </c>
      <c r="Y553">
        <f t="shared" ca="1" si="196"/>
        <v>94</v>
      </c>
      <c r="Z553">
        <f t="shared" ca="1" si="197"/>
        <v>13111</v>
      </c>
      <c r="AA553">
        <f t="shared" ca="1" si="198"/>
        <v>1</v>
      </c>
      <c r="AB55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</v>
      </c>
      <c r="AC553">
        <f t="shared" ca="1" si="200"/>
        <v>0</v>
      </c>
    </row>
    <row r="554" spans="1:29">
      <c r="A554">
        <f t="shared" si="206"/>
        <v>19</v>
      </c>
      <c r="B554" t="str">
        <f>VLOOKUP(A554,BossBattleTable!$A:$C,MATCH(BossBattleTable!$C$1,BossBattleTable!$A$1:$C$1,0),0)</f>
        <v>Kumata</v>
      </c>
      <c r="C554">
        <f t="shared" ca="1" si="186"/>
        <v>13</v>
      </c>
      <c r="D554">
        <f t="shared" si="204"/>
        <v>19</v>
      </c>
      <c r="E554">
        <f t="shared" ca="1" si="205"/>
        <v>13</v>
      </c>
      <c r="F554" t="str">
        <f t="shared" ca="1" si="201"/>
        <v>it</v>
      </c>
      <c r="G554" t="s">
        <v>412</v>
      </c>
      <c r="H554" t="s">
        <v>415</v>
      </c>
      <c r="I554">
        <v>1</v>
      </c>
      <c r="J554" t="str">
        <f t="shared" si="202"/>
        <v/>
      </c>
      <c r="K554" t="str">
        <f t="shared" ca="1" si="203"/>
        <v/>
      </c>
      <c r="O554">
        <v>954</v>
      </c>
      <c r="P554">
        <f t="shared" si="187"/>
        <v>954</v>
      </c>
      <c r="Q554" t="str">
        <f t="shared" ca="1" si="189"/>
        <v>it</v>
      </c>
      <c r="R554" t="str">
        <f t="shared" si="190"/>
        <v>Equip000001</v>
      </c>
      <c r="S554">
        <f t="shared" si="191"/>
        <v>1</v>
      </c>
      <c r="T554" t="str">
        <f t="shared" ca="1" si="192"/>
        <v/>
      </c>
      <c r="U554" t="str">
        <f t="shared" si="193"/>
        <v/>
      </c>
      <c r="V554" t="str">
        <f t="shared" si="194"/>
        <v/>
      </c>
      <c r="W55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4" t="str">
        <f t="shared" ca="1" si="188"/>
        <v>{"num":19,"diff":13,"tp1":"it","vl1":"Equip000001","cn1":1,"key":954}</v>
      </c>
      <c r="Y554">
        <f t="shared" ca="1" si="196"/>
        <v>69</v>
      </c>
      <c r="Z554">
        <f t="shared" ca="1" si="197"/>
        <v>13181</v>
      </c>
      <c r="AA554">
        <f t="shared" ca="1" si="198"/>
        <v>1</v>
      </c>
      <c r="AB55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</v>
      </c>
      <c r="AC554">
        <f t="shared" ca="1" si="200"/>
        <v>0</v>
      </c>
    </row>
    <row r="555" spans="1:29">
      <c r="A555">
        <f t="shared" si="206"/>
        <v>19</v>
      </c>
      <c r="B555" t="str">
        <f>VLOOKUP(A555,BossBattleTable!$A:$C,MATCH(BossBattleTable!$C$1,BossBattleTable!$A$1:$C$1,0),0)</f>
        <v>Kumata</v>
      </c>
      <c r="C555">
        <f t="shared" ca="1" si="186"/>
        <v>14</v>
      </c>
      <c r="D555">
        <f t="shared" si="204"/>
        <v>19</v>
      </c>
      <c r="E555">
        <f t="shared" ca="1" si="205"/>
        <v>14</v>
      </c>
      <c r="F555" t="str">
        <f t="shared" ca="1" si="201"/>
        <v>cu</v>
      </c>
      <c r="G555" t="s">
        <v>402</v>
      </c>
      <c r="H555" t="s">
        <v>108</v>
      </c>
      <c r="I555">
        <v>5</v>
      </c>
      <c r="J555" t="str">
        <f t="shared" si="202"/>
        <v/>
      </c>
      <c r="K555" t="str">
        <f t="shared" ca="1" si="203"/>
        <v/>
      </c>
      <c r="O555">
        <v>374</v>
      </c>
      <c r="P555">
        <f t="shared" si="187"/>
        <v>374</v>
      </c>
      <c r="Q555" t="str">
        <f t="shared" ca="1" si="189"/>
        <v>cu</v>
      </c>
      <c r="R555" t="str">
        <f t="shared" si="190"/>
        <v>DI</v>
      </c>
      <c r="S555">
        <f t="shared" si="191"/>
        <v>5</v>
      </c>
      <c r="T555" t="str">
        <f t="shared" ca="1" si="192"/>
        <v/>
      </c>
      <c r="U555" t="str">
        <f t="shared" si="193"/>
        <v/>
      </c>
      <c r="V555" t="str">
        <f t="shared" si="194"/>
        <v/>
      </c>
      <c r="W55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5" t="str">
        <f t="shared" ca="1" si="188"/>
        <v>{"num":19,"diff":14,"tp1":"cu","vl1":"DI","cn1":5,"key":374}</v>
      </c>
      <c r="Y555">
        <f t="shared" ca="1" si="196"/>
        <v>60</v>
      </c>
      <c r="Z555">
        <f t="shared" ca="1" si="197"/>
        <v>13242</v>
      </c>
      <c r="AA555">
        <f t="shared" ca="1" si="198"/>
        <v>1</v>
      </c>
      <c r="AB55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</v>
      </c>
      <c r="AC555">
        <f t="shared" ca="1" si="200"/>
        <v>0</v>
      </c>
    </row>
    <row r="556" spans="1:29">
      <c r="A556">
        <f t="shared" si="206"/>
        <v>19</v>
      </c>
      <c r="B556" t="str">
        <f>VLOOKUP(A556,BossBattleTable!$A:$C,MATCH(BossBattleTable!$C$1,BossBattleTable!$A$1:$C$1,0),0)</f>
        <v>Kumata</v>
      </c>
      <c r="C556">
        <f t="shared" ca="1" si="186"/>
        <v>15</v>
      </c>
      <c r="D556">
        <f t="shared" si="204"/>
        <v>19</v>
      </c>
      <c r="E556">
        <f t="shared" ca="1" si="205"/>
        <v>15</v>
      </c>
      <c r="F556" t="str">
        <f t="shared" ca="1" si="201"/>
        <v>it</v>
      </c>
      <c r="G556" t="s">
        <v>412</v>
      </c>
      <c r="H556" t="s">
        <v>416</v>
      </c>
      <c r="I556">
        <v>1</v>
      </c>
      <c r="J556" t="str">
        <f t="shared" si="202"/>
        <v/>
      </c>
      <c r="K556" t="str">
        <f t="shared" ca="1" si="203"/>
        <v>it</v>
      </c>
      <c r="L556" t="s">
        <v>412</v>
      </c>
      <c r="M556" t="s">
        <v>417</v>
      </c>
      <c r="N556">
        <v>1</v>
      </c>
      <c r="O556">
        <v>952</v>
      </c>
      <c r="P556">
        <f t="shared" si="187"/>
        <v>952</v>
      </c>
      <c r="Q556" t="str">
        <f t="shared" ca="1" si="189"/>
        <v>it</v>
      </c>
      <c r="R556" t="str">
        <f t="shared" si="190"/>
        <v>Equip001001</v>
      </c>
      <c r="S556">
        <f t="shared" si="191"/>
        <v>1</v>
      </c>
      <c r="T556" t="str">
        <f t="shared" ca="1" si="192"/>
        <v>it</v>
      </c>
      <c r="U556" t="str">
        <f t="shared" si="193"/>
        <v>Equip002001</v>
      </c>
      <c r="V556">
        <f t="shared" si="194"/>
        <v>1</v>
      </c>
      <c r="W55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6" t="str">
        <f t="shared" ca="1" si="188"/>
        <v>{"num":19,"diff":15,"tp1":"it","vl1":"Equip001001","cn1":1,"tp2":"it","vl2":"Equip002001","cn2":1,"key":952}</v>
      </c>
      <c r="Y556">
        <f t="shared" ca="1" si="196"/>
        <v>108</v>
      </c>
      <c r="Z556">
        <f t="shared" ca="1" si="197"/>
        <v>13351</v>
      </c>
      <c r="AA556">
        <f t="shared" ca="1" si="198"/>
        <v>1</v>
      </c>
      <c r="AB55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</v>
      </c>
      <c r="AC556">
        <f t="shared" ca="1" si="200"/>
        <v>0</v>
      </c>
    </row>
    <row r="557" spans="1:29">
      <c r="A557">
        <f t="shared" si="206"/>
        <v>19</v>
      </c>
      <c r="B557" t="str">
        <f>VLOOKUP(A557,BossBattleTable!$A:$C,MATCH(BossBattleTable!$C$1,BossBattleTable!$A$1:$C$1,0),0)</f>
        <v>Kumata</v>
      </c>
      <c r="C557">
        <f t="shared" ca="1" si="186"/>
        <v>16</v>
      </c>
      <c r="D557">
        <f t="shared" si="204"/>
        <v>19</v>
      </c>
      <c r="E557">
        <f t="shared" ca="1" si="205"/>
        <v>16</v>
      </c>
      <c r="F557" t="str">
        <f t="shared" ca="1" si="201"/>
        <v>cu</v>
      </c>
      <c r="G557" t="s">
        <v>402</v>
      </c>
      <c r="H557" t="s">
        <v>191</v>
      </c>
      <c r="I557">
        <v>30</v>
      </c>
      <c r="J557" t="str">
        <f t="shared" si="202"/>
        <v>에너지너무많음</v>
      </c>
      <c r="K557" t="str">
        <f t="shared" ca="1" si="203"/>
        <v>cu</v>
      </c>
      <c r="L557" t="s">
        <v>402</v>
      </c>
      <c r="M557" t="s">
        <v>375</v>
      </c>
      <c r="N557">
        <v>5000</v>
      </c>
      <c r="O557">
        <v>743</v>
      </c>
      <c r="P557">
        <f t="shared" si="187"/>
        <v>743</v>
      </c>
      <c r="Q557" t="str">
        <f t="shared" ca="1" si="189"/>
        <v>cu</v>
      </c>
      <c r="R557" t="str">
        <f t="shared" si="190"/>
        <v>EN</v>
      </c>
      <c r="S557">
        <f t="shared" si="191"/>
        <v>30</v>
      </c>
      <c r="T557" t="str">
        <f t="shared" ca="1" si="192"/>
        <v>cu</v>
      </c>
      <c r="U557" t="str">
        <f t="shared" si="193"/>
        <v>GO</v>
      </c>
      <c r="V557">
        <f t="shared" si="194"/>
        <v>5000</v>
      </c>
      <c r="W55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7" t="str">
        <f t="shared" ca="1" si="188"/>
        <v>{"num":19,"diff":16,"tp1":"cu","vl1":"EN","cn1":30,"tp2":"cu","vl2":"GO","cn2":5000,"key":743}</v>
      </c>
      <c r="Y557">
        <f t="shared" ca="1" si="196"/>
        <v>94</v>
      </c>
      <c r="Z557">
        <f t="shared" ca="1" si="197"/>
        <v>13446</v>
      </c>
      <c r="AA557">
        <f t="shared" ca="1" si="198"/>
        <v>1</v>
      </c>
      <c r="AB55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</v>
      </c>
      <c r="AC557">
        <f t="shared" ca="1" si="200"/>
        <v>0</v>
      </c>
    </row>
    <row r="558" spans="1:29">
      <c r="A558">
        <f t="shared" si="206"/>
        <v>19</v>
      </c>
      <c r="B558" t="str">
        <f>VLOOKUP(A558,BossBattleTable!$A:$C,MATCH(BossBattleTable!$C$1,BossBattleTable!$A$1:$C$1,0),0)</f>
        <v>Kumata</v>
      </c>
      <c r="C558">
        <f t="shared" ca="1" si="186"/>
        <v>17</v>
      </c>
      <c r="D558">
        <f t="shared" si="204"/>
        <v>19</v>
      </c>
      <c r="E558">
        <f t="shared" ca="1" si="205"/>
        <v>17</v>
      </c>
      <c r="F558" t="str">
        <f t="shared" ca="1" si="201"/>
        <v>it</v>
      </c>
      <c r="G558" t="s">
        <v>412</v>
      </c>
      <c r="H558" t="s">
        <v>415</v>
      </c>
      <c r="I558">
        <v>1</v>
      </c>
      <c r="J558" t="str">
        <f t="shared" si="202"/>
        <v/>
      </c>
      <c r="K558" t="str">
        <f t="shared" ca="1" si="203"/>
        <v/>
      </c>
      <c r="O558">
        <v>833</v>
      </c>
      <c r="P558">
        <f t="shared" si="187"/>
        <v>833</v>
      </c>
      <c r="Q558" t="str">
        <f t="shared" ca="1" si="189"/>
        <v>it</v>
      </c>
      <c r="R558" t="str">
        <f t="shared" si="190"/>
        <v>Equip000001</v>
      </c>
      <c r="S558">
        <f t="shared" si="191"/>
        <v>1</v>
      </c>
      <c r="T558" t="str">
        <f t="shared" ca="1" si="192"/>
        <v/>
      </c>
      <c r="U558" t="str">
        <f t="shared" si="193"/>
        <v/>
      </c>
      <c r="V558" t="str">
        <f t="shared" si="194"/>
        <v/>
      </c>
      <c r="W55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8" t="str">
        <f t="shared" ca="1" si="188"/>
        <v>{"num":19,"diff":17,"tp1":"it","vl1":"Equip000001","cn1":1,"key":833}</v>
      </c>
      <c r="Y558">
        <f t="shared" ca="1" si="196"/>
        <v>69</v>
      </c>
      <c r="Z558">
        <f t="shared" ca="1" si="197"/>
        <v>13516</v>
      </c>
      <c r="AA558">
        <f t="shared" ca="1" si="198"/>
        <v>1</v>
      </c>
      <c r="AB55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</v>
      </c>
      <c r="AC558">
        <f t="shared" ca="1" si="200"/>
        <v>0</v>
      </c>
    </row>
    <row r="559" spans="1:29">
      <c r="A559">
        <f t="shared" si="206"/>
        <v>19</v>
      </c>
      <c r="B559" t="str">
        <f>VLOOKUP(A559,BossBattleTable!$A:$C,MATCH(BossBattleTable!$C$1,BossBattleTable!$A$1:$C$1,0),0)</f>
        <v>Kumata</v>
      </c>
      <c r="C559">
        <f t="shared" ca="1" si="186"/>
        <v>18</v>
      </c>
      <c r="D559">
        <f t="shared" si="204"/>
        <v>19</v>
      </c>
      <c r="E559">
        <f t="shared" ca="1" si="205"/>
        <v>18</v>
      </c>
      <c r="F559" t="str">
        <f t="shared" ca="1" si="201"/>
        <v>cu</v>
      </c>
      <c r="G559" t="s">
        <v>402</v>
      </c>
      <c r="H559" t="s">
        <v>108</v>
      </c>
      <c r="I559">
        <v>5</v>
      </c>
      <c r="J559" t="str">
        <f t="shared" si="202"/>
        <v/>
      </c>
      <c r="K559" t="str">
        <f t="shared" ca="1" si="203"/>
        <v/>
      </c>
      <c r="O559">
        <v>970</v>
      </c>
      <c r="P559">
        <f t="shared" si="187"/>
        <v>970</v>
      </c>
      <c r="Q559" t="str">
        <f t="shared" ca="1" si="189"/>
        <v>cu</v>
      </c>
      <c r="R559" t="str">
        <f t="shared" si="190"/>
        <v>DI</v>
      </c>
      <c r="S559">
        <f t="shared" si="191"/>
        <v>5</v>
      </c>
      <c r="T559" t="str">
        <f t="shared" ca="1" si="192"/>
        <v/>
      </c>
      <c r="U559" t="str">
        <f t="shared" si="193"/>
        <v/>
      </c>
      <c r="V559" t="str">
        <f t="shared" si="194"/>
        <v/>
      </c>
      <c r="W55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9" t="str">
        <f t="shared" ca="1" si="188"/>
        <v>{"num":19,"diff":18,"tp1":"cu","vl1":"DI","cn1":5,"key":970}</v>
      </c>
      <c r="Y559">
        <f t="shared" ca="1" si="196"/>
        <v>60</v>
      </c>
      <c r="Z559">
        <f t="shared" ca="1" si="197"/>
        <v>13577</v>
      </c>
      <c r="AA559">
        <f t="shared" ca="1" si="198"/>
        <v>1</v>
      </c>
      <c r="AB55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</v>
      </c>
      <c r="AC559">
        <f t="shared" ca="1" si="200"/>
        <v>0</v>
      </c>
    </row>
    <row r="560" spans="1:29">
      <c r="A560">
        <f t="shared" si="206"/>
        <v>19</v>
      </c>
      <c r="B560" t="str">
        <f>VLOOKUP(A560,BossBattleTable!$A:$C,MATCH(BossBattleTable!$C$1,BossBattleTable!$A$1:$C$1,0),0)</f>
        <v>Kumata</v>
      </c>
      <c r="C560">
        <f t="shared" ca="1" si="186"/>
        <v>19</v>
      </c>
      <c r="D560">
        <f t="shared" si="204"/>
        <v>19</v>
      </c>
      <c r="E560">
        <f t="shared" ca="1" si="205"/>
        <v>19</v>
      </c>
      <c r="F560" t="str">
        <f t="shared" ca="1" si="201"/>
        <v>it</v>
      </c>
      <c r="G560" t="s">
        <v>412</v>
      </c>
      <c r="H560" t="s">
        <v>416</v>
      </c>
      <c r="I560">
        <v>1</v>
      </c>
      <c r="J560" t="str">
        <f t="shared" si="202"/>
        <v/>
      </c>
      <c r="K560" t="str">
        <f t="shared" ca="1" si="203"/>
        <v>it</v>
      </c>
      <c r="L560" t="s">
        <v>412</v>
      </c>
      <c r="M560" t="s">
        <v>417</v>
      </c>
      <c r="N560">
        <v>1</v>
      </c>
      <c r="O560">
        <v>259</v>
      </c>
      <c r="P560">
        <f t="shared" si="187"/>
        <v>259</v>
      </c>
      <c r="Q560" t="str">
        <f t="shared" ca="1" si="189"/>
        <v>it</v>
      </c>
      <c r="R560" t="str">
        <f t="shared" si="190"/>
        <v>Equip001001</v>
      </c>
      <c r="S560">
        <f t="shared" si="191"/>
        <v>1</v>
      </c>
      <c r="T560" t="str">
        <f t="shared" ca="1" si="192"/>
        <v>it</v>
      </c>
      <c r="U560" t="str">
        <f t="shared" si="193"/>
        <v>Equip002001</v>
      </c>
      <c r="V560">
        <f t="shared" si="194"/>
        <v>1</v>
      </c>
      <c r="W56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0" t="str">
        <f t="shared" ca="1" si="188"/>
        <v>{"num":19,"diff":19,"tp1":"it","vl1":"Equip001001","cn1":1,"tp2":"it","vl2":"Equip002001","cn2":1,"key":259}</v>
      </c>
      <c r="Y560">
        <f t="shared" ca="1" si="196"/>
        <v>108</v>
      </c>
      <c r="Z560">
        <f t="shared" ca="1" si="197"/>
        <v>13686</v>
      </c>
      <c r="AA560">
        <f t="shared" ca="1" si="198"/>
        <v>1</v>
      </c>
      <c r="AB56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</v>
      </c>
      <c r="AC560">
        <f t="shared" ca="1" si="200"/>
        <v>0</v>
      </c>
    </row>
    <row r="561" spans="1:29">
      <c r="A561">
        <f t="shared" si="206"/>
        <v>19</v>
      </c>
      <c r="B561" t="str">
        <f>VLOOKUP(A561,BossBattleTable!$A:$C,MATCH(BossBattleTable!$C$1,BossBattleTable!$A$1:$C$1,0),0)</f>
        <v>Kumata</v>
      </c>
      <c r="C561">
        <f t="shared" ca="1" si="186"/>
        <v>20</v>
      </c>
      <c r="D561">
        <f t="shared" si="204"/>
        <v>19</v>
      </c>
      <c r="E561">
        <f t="shared" ca="1" si="205"/>
        <v>20</v>
      </c>
      <c r="F561" t="str">
        <f t="shared" ca="1" si="201"/>
        <v>cu</v>
      </c>
      <c r="G561" t="s">
        <v>402</v>
      </c>
      <c r="H561" t="s">
        <v>191</v>
      </c>
      <c r="I561">
        <v>30</v>
      </c>
      <c r="J561" t="str">
        <f t="shared" si="202"/>
        <v>에너지너무많음</v>
      </c>
      <c r="K561" t="str">
        <f t="shared" ca="1" si="203"/>
        <v>cu</v>
      </c>
      <c r="L561" t="s">
        <v>402</v>
      </c>
      <c r="M561" t="s">
        <v>375</v>
      </c>
      <c r="N561">
        <v>5000</v>
      </c>
      <c r="O561">
        <v>976</v>
      </c>
      <c r="P561">
        <f t="shared" si="187"/>
        <v>976</v>
      </c>
      <c r="Q561" t="str">
        <f t="shared" ca="1" si="189"/>
        <v>cu</v>
      </c>
      <c r="R561" t="str">
        <f t="shared" si="190"/>
        <v>EN</v>
      </c>
      <c r="S561">
        <f t="shared" si="191"/>
        <v>30</v>
      </c>
      <c r="T561" t="str">
        <f t="shared" ca="1" si="192"/>
        <v>cu</v>
      </c>
      <c r="U561" t="str">
        <f t="shared" si="193"/>
        <v>GO</v>
      </c>
      <c r="V561">
        <f t="shared" si="194"/>
        <v>5000</v>
      </c>
      <c r="W56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1" t="str">
        <f t="shared" ca="1" si="188"/>
        <v>{"num":19,"diff":20,"tp1":"cu","vl1":"EN","cn1":30,"tp2":"cu","vl2":"GO","cn2":5000,"key":976}</v>
      </c>
      <c r="Y561">
        <f t="shared" ca="1" si="196"/>
        <v>94</v>
      </c>
      <c r="Z561">
        <f t="shared" ca="1" si="197"/>
        <v>13781</v>
      </c>
      <c r="AA561">
        <f t="shared" ca="1" si="198"/>
        <v>1</v>
      </c>
      <c r="AB56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</v>
      </c>
      <c r="AC561">
        <f t="shared" ca="1" si="200"/>
        <v>0</v>
      </c>
    </row>
    <row r="562" spans="1:29">
      <c r="A562">
        <f t="shared" si="206"/>
        <v>19</v>
      </c>
      <c r="B562" t="str">
        <f>VLOOKUP(A562,BossBattleTable!$A:$C,MATCH(BossBattleTable!$C$1,BossBattleTable!$A$1:$C$1,0),0)</f>
        <v>Kumata</v>
      </c>
      <c r="C562">
        <f t="shared" ca="1" si="186"/>
        <v>21</v>
      </c>
      <c r="D562">
        <f t="shared" si="204"/>
        <v>19</v>
      </c>
      <c r="E562">
        <f t="shared" ca="1" si="205"/>
        <v>21</v>
      </c>
      <c r="F562" t="str">
        <f t="shared" ca="1" si="201"/>
        <v>it</v>
      </c>
      <c r="G562" t="s">
        <v>412</v>
      </c>
      <c r="H562" t="s">
        <v>415</v>
      </c>
      <c r="I562">
        <v>1</v>
      </c>
      <c r="J562" t="str">
        <f t="shared" si="202"/>
        <v/>
      </c>
      <c r="K562" t="str">
        <f t="shared" ca="1" si="203"/>
        <v/>
      </c>
      <c r="O562">
        <v>835</v>
      </c>
      <c r="P562">
        <f t="shared" si="187"/>
        <v>835</v>
      </c>
      <c r="Q562" t="str">
        <f t="shared" ca="1" si="189"/>
        <v>it</v>
      </c>
      <c r="R562" t="str">
        <f t="shared" si="190"/>
        <v>Equip000001</v>
      </c>
      <c r="S562">
        <f t="shared" si="191"/>
        <v>1</v>
      </c>
      <c r="T562" t="str">
        <f t="shared" ca="1" si="192"/>
        <v/>
      </c>
      <c r="U562" t="str">
        <f t="shared" si="193"/>
        <v/>
      </c>
      <c r="V562" t="str">
        <f t="shared" si="194"/>
        <v/>
      </c>
      <c r="W56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2" t="str">
        <f t="shared" ca="1" si="188"/>
        <v>{"num":19,"diff":21,"tp1":"it","vl1":"Equip000001","cn1":1,"key":835}</v>
      </c>
      <c r="Y562">
        <f t="shared" ca="1" si="196"/>
        <v>69</v>
      </c>
      <c r="Z562">
        <f t="shared" ca="1" si="197"/>
        <v>13851</v>
      </c>
      <c r="AA562">
        <f t="shared" ca="1" si="198"/>
        <v>1</v>
      </c>
      <c r="AB56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</v>
      </c>
      <c r="AC562">
        <f t="shared" ca="1" si="200"/>
        <v>0</v>
      </c>
    </row>
    <row r="563" spans="1:29">
      <c r="A563">
        <f t="shared" si="206"/>
        <v>19</v>
      </c>
      <c r="B563" t="str">
        <f>VLOOKUP(A563,BossBattleTable!$A:$C,MATCH(BossBattleTable!$C$1,BossBattleTable!$A$1:$C$1,0),0)</f>
        <v>Kumata</v>
      </c>
      <c r="C563">
        <f t="shared" ca="1" si="186"/>
        <v>22</v>
      </c>
      <c r="D563">
        <f t="shared" si="204"/>
        <v>19</v>
      </c>
      <c r="E563">
        <f t="shared" ca="1" si="205"/>
        <v>22</v>
      </c>
      <c r="F563" t="str">
        <f t="shared" ca="1" si="201"/>
        <v>cu</v>
      </c>
      <c r="G563" t="s">
        <v>402</v>
      </c>
      <c r="H563" t="s">
        <v>108</v>
      </c>
      <c r="I563">
        <v>5</v>
      </c>
      <c r="J563" t="str">
        <f t="shared" si="202"/>
        <v/>
      </c>
      <c r="K563" t="str">
        <f t="shared" ca="1" si="203"/>
        <v/>
      </c>
      <c r="O563">
        <v>979</v>
      </c>
      <c r="P563">
        <f t="shared" si="187"/>
        <v>979</v>
      </c>
      <c r="Q563" t="str">
        <f t="shared" ca="1" si="189"/>
        <v>cu</v>
      </c>
      <c r="R563" t="str">
        <f t="shared" si="190"/>
        <v>DI</v>
      </c>
      <c r="S563">
        <f t="shared" si="191"/>
        <v>5</v>
      </c>
      <c r="T563" t="str">
        <f t="shared" ca="1" si="192"/>
        <v/>
      </c>
      <c r="U563" t="str">
        <f t="shared" si="193"/>
        <v/>
      </c>
      <c r="V563" t="str">
        <f t="shared" si="194"/>
        <v/>
      </c>
      <c r="W56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3" t="str">
        <f t="shared" ca="1" si="188"/>
        <v>{"num":19,"diff":22,"tp1":"cu","vl1":"DI","cn1":5,"key":979}</v>
      </c>
      <c r="Y563">
        <f t="shared" ca="1" si="196"/>
        <v>60</v>
      </c>
      <c r="Z563">
        <f t="shared" ca="1" si="197"/>
        <v>13912</v>
      </c>
      <c r="AA563">
        <f t="shared" ca="1" si="198"/>
        <v>1</v>
      </c>
      <c r="AB56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</v>
      </c>
      <c r="AC563">
        <f t="shared" ca="1" si="200"/>
        <v>0</v>
      </c>
    </row>
    <row r="564" spans="1:29">
      <c r="A564">
        <f t="shared" si="206"/>
        <v>19</v>
      </c>
      <c r="B564" t="str">
        <f>VLOOKUP(A564,BossBattleTable!$A:$C,MATCH(BossBattleTable!$C$1,BossBattleTable!$A$1:$C$1,0),0)</f>
        <v>Kumata</v>
      </c>
      <c r="C564">
        <f t="shared" ca="1" si="186"/>
        <v>23</v>
      </c>
      <c r="D564">
        <f t="shared" si="204"/>
        <v>19</v>
      </c>
      <c r="E564">
        <f t="shared" ca="1" si="205"/>
        <v>23</v>
      </c>
      <c r="F564" t="str">
        <f t="shared" ca="1" si="201"/>
        <v>it</v>
      </c>
      <c r="G564" t="s">
        <v>412</v>
      </c>
      <c r="H564" t="s">
        <v>416</v>
      </c>
      <c r="I564">
        <v>1</v>
      </c>
      <c r="J564" t="str">
        <f t="shared" si="202"/>
        <v/>
      </c>
      <c r="K564" t="str">
        <f t="shared" ca="1" si="203"/>
        <v>it</v>
      </c>
      <c r="L564" t="s">
        <v>412</v>
      </c>
      <c r="M564" t="s">
        <v>417</v>
      </c>
      <c r="N564">
        <v>1</v>
      </c>
      <c r="O564">
        <v>302</v>
      </c>
      <c r="P564">
        <f t="shared" si="187"/>
        <v>302</v>
      </c>
      <c r="Q564" t="str">
        <f t="shared" ca="1" si="189"/>
        <v>it</v>
      </c>
      <c r="R564" t="str">
        <f t="shared" si="190"/>
        <v>Equip001001</v>
      </c>
      <c r="S564">
        <f t="shared" si="191"/>
        <v>1</v>
      </c>
      <c r="T564" t="str">
        <f t="shared" ca="1" si="192"/>
        <v>it</v>
      </c>
      <c r="U564" t="str">
        <f t="shared" si="193"/>
        <v>Equip002001</v>
      </c>
      <c r="V564">
        <f t="shared" si="194"/>
        <v>1</v>
      </c>
      <c r="W56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4" t="str">
        <f t="shared" ca="1" si="188"/>
        <v>{"num":19,"diff":23,"tp1":"it","vl1":"Equip001001","cn1":1,"tp2":"it","vl2":"Equip002001","cn2":1,"key":302}</v>
      </c>
      <c r="Y564">
        <f t="shared" ca="1" si="196"/>
        <v>108</v>
      </c>
      <c r="Z564">
        <f t="shared" ca="1" si="197"/>
        <v>14021</v>
      </c>
      <c r="AA564">
        <f t="shared" ca="1" si="198"/>
        <v>1</v>
      </c>
      <c r="AB56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</v>
      </c>
      <c r="AC564">
        <f t="shared" ca="1" si="200"/>
        <v>0</v>
      </c>
    </row>
    <row r="565" spans="1:29">
      <c r="A565">
        <f t="shared" si="206"/>
        <v>19</v>
      </c>
      <c r="B565" t="str">
        <f>VLOOKUP(A565,BossBattleTable!$A:$C,MATCH(BossBattleTable!$C$1,BossBattleTable!$A$1:$C$1,0),0)</f>
        <v>Kumata</v>
      </c>
      <c r="C565">
        <f t="shared" ca="1" si="186"/>
        <v>24</v>
      </c>
      <c r="D565">
        <f t="shared" si="204"/>
        <v>19</v>
      </c>
      <c r="E565">
        <f t="shared" ca="1" si="205"/>
        <v>24</v>
      </c>
      <c r="F565" t="str">
        <f t="shared" ca="1" si="201"/>
        <v>cu</v>
      </c>
      <c r="G565" t="s">
        <v>402</v>
      </c>
      <c r="H565" t="s">
        <v>191</v>
      </c>
      <c r="I565">
        <v>30</v>
      </c>
      <c r="J565" t="str">
        <f t="shared" si="202"/>
        <v>에너지너무많음</v>
      </c>
      <c r="K565" t="str">
        <f t="shared" ca="1" si="203"/>
        <v>cu</v>
      </c>
      <c r="L565" t="s">
        <v>402</v>
      </c>
      <c r="M565" t="s">
        <v>375</v>
      </c>
      <c r="N565">
        <v>5000</v>
      </c>
      <c r="O565">
        <v>960</v>
      </c>
      <c r="P565">
        <f t="shared" si="187"/>
        <v>960</v>
      </c>
      <c r="Q565" t="str">
        <f t="shared" ca="1" si="189"/>
        <v>cu</v>
      </c>
      <c r="R565" t="str">
        <f t="shared" si="190"/>
        <v>EN</v>
      </c>
      <c r="S565">
        <f t="shared" si="191"/>
        <v>30</v>
      </c>
      <c r="T565" t="str">
        <f t="shared" ca="1" si="192"/>
        <v>cu</v>
      </c>
      <c r="U565" t="str">
        <f t="shared" si="193"/>
        <v>GO</v>
      </c>
      <c r="V565">
        <f t="shared" si="194"/>
        <v>5000</v>
      </c>
      <c r="W56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5" t="str">
        <f t="shared" ca="1" si="188"/>
        <v>{"num":19,"diff":24,"tp1":"cu","vl1":"EN","cn1":30,"tp2":"cu","vl2":"GO","cn2":5000,"key":960}</v>
      </c>
      <c r="Y565">
        <f t="shared" ca="1" si="196"/>
        <v>94</v>
      </c>
      <c r="Z565">
        <f t="shared" ca="1" si="197"/>
        <v>14116</v>
      </c>
      <c r="AA565">
        <f t="shared" ca="1" si="198"/>
        <v>1</v>
      </c>
      <c r="AB56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</v>
      </c>
      <c r="AC565">
        <f t="shared" ca="1" si="200"/>
        <v>0</v>
      </c>
    </row>
    <row r="566" spans="1:29">
      <c r="A566">
        <f t="shared" si="206"/>
        <v>19</v>
      </c>
      <c r="B566" t="str">
        <f>VLOOKUP(A566,BossBattleTable!$A:$C,MATCH(BossBattleTable!$C$1,BossBattleTable!$A$1:$C$1,0),0)</f>
        <v>Kumata</v>
      </c>
      <c r="C566">
        <f t="shared" ca="1" si="186"/>
        <v>25</v>
      </c>
      <c r="D566">
        <f t="shared" si="204"/>
        <v>19</v>
      </c>
      <c r="E566">
        <f t="shared" ca="1" si="205"/>
        <v>25</v>
      </c>
      <c r="F566" t="str">
        <f t="shared" ca="1" si="201"/>
        <v>it</v>
      </c>
      <c r="G566" t="s">
        <v>412</v>
      </c>
      <c r="H566" t="s">
        <v>415</v>
      </c>
      <c r="I566">
        <v>1</v>
      </c>
      <c r="J566" t="str">
        <f t="shared" si="202"/>
        <v/>
      </c>
      <c r="K566" t="str">
        <f t="shared" ca="1" si="203"/>
        <v/>
      </c>
      <c r="O566">
        <v>323</v>
      </c>
      <c r="P566">
        <f t="shared" si="187"/>
        <v>323</v>
      </c>
      <c r="Q566" t="str">
        <f t="shared" ca="1" si="189"/>
        <v>it</v>
      </c>
      <c r="R566" t="str">
        <f t="shared" si="190"/>
        <v>Equip000001</v>
      </c>
      <c r="S566">
        <f t="shared" si="191"/>
        <v>1</v>
      </c>
      <c r="T566" t="str">
        <f t="shared" ca="1" si="192"/>
        <v/>
      </c>
      <c r="U566" t="str">
        <f t="shared" si="193"/>
        <v/>
      </c>
      <c r="V566" t="str">
        <f t="shared" si="194"/>
        <v/>
      </c>
      <c r="W56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6" t="str">
        <f t="shared" ca="1" si="188"/>
        <v>{"num":19,"diff":25,"tp1":"it","vl1":"Equip000001","cn1":1,"key":323}</v>
      </c>
      <c r="Y566">
        <f t="shared" ca="1" si="196"/>
        <v>69</v>
      </c>
      <c r="Z566">
        <f t="shared" ca="1" si="197"/>
        <v>14186</v>
      </c>
      <c r="AA566">
        <f t="shared" ca="1" si="198"/>
        <v>1</v>
      </c>
      <c r="AB56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</v>
      </c>
      <c r="AC566">
        <f t="shared" ca="1" si="200"/>
        <v>0</v>
      </c>
    </row>
    <row r="567" spans="1:29">
      <c r="A567">
        <f t="shared" si="206"/>
        <v>19</v>
      </c>
      <c r="B567" t="str">
        <f>VLOOKUP(A567,BossBattleTable!$A:$C,MATCH(BossBattleTable!$C$1,BossBattleTable!$A$1:$C$1,0),0)</f>
        <v>Kumata</v>
      </c>
      <c r="C567">
        <f t="shared" ca="1" si="186"/>
        <v>26</v>
      </c>
      <c r="D567">
        <f t="shared" si="204"/>
        <v>19</v>
      </c>
      <c r="E567">
        <f t="shared" ca="1" si="205"/>
        <v>26</v>
      </c>
      <c r="F567" t="str">
        <f t="shared" ca="1" si="201"/>
        <v>cu</v>
      </c>
      <c r="G567" t="s">
        <v>402</v>
      </c>
      <c r="H567" t="s">
        <v>108</v>
      </c>
      <c r="I567">
        <v>5</v>
      </c>
      <c r="J567" t="str">
        <f t="shared" si="202"/>
        <v/>
      </c>
      <c r="K567" t="str">
        <f t="shared" ca="1" si="203"/>
        <v/>
      </c>
      <c r="O567">
        <v>351</v>
      </c>
      <c r="P567">
        <f t="shared" si="187"/>
        <v>351</v>
      </c>
      <c r="Q567" t="str">
        <f t="shared" ca="1" si="189"/>
        <v>cu</v>
      </c>
      <c r="R567" t="str">
        <f t="shared" si="190"/>
        <v>DI</v>
      </c>
      <c r="S567">
        <f t="shared" si="191"/>
        <v>5</v>
      </c>
      <c r="T567" t="str">
        <f t="shared" ca="1" si="192"/>
        <v/>
      </c>
      <c r="U567" t="str">
        <f t="shared" si="193"/>
        <v/>
      </c>
      <c r="V567" t="str">
        <f t="shared" si="194"/>
        <v/>
      </c>
      <c r="W56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7" t="str">
        <f t="shared" ca="1" si="188"/>
        <v>{"num":19,"diff":26,"tp1":"cu","vl1":"DI","cn1":5,"key":351}</v>
      </c>
      <c r="Y567">
        <f t="shared" ca="1" si="196"/>
        <v>60</v>
      </c>
      <c r="Z567">
        <f t="shared" ca="1" si="197"/>
        <v>14247</v>
      </c>
      <c r="AA567">
        <f t="shared" ca="1" si="198"/>
        <v>1</v>
      </c>
      <c r="AB56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</v>
      </c>
      <c r="AC567">
        <f t="shared" ca="1" si="200"/>
        <v>0</v>
      </c>
    </row>
    <row r="568" spans="1:29">
      <c r="A568">
        <f t="shared" si="206"/>
        <v>19</v>
      </c>
      <c r="B568" t="str">
        <f>VLOOKUP(A568,BossBattleTable!$A:$C,MATCH(BossBattleTable!$C$1,BossBattleTable!$A$1:$C$1,0),0)</f>
        <v>Kumata</v>
      </c>
      <c r="C568">
        <f t="shared" ca="1" si="186"/>
        <v>27</v>
      </c>
      <c r="D568">
        <f t="shared" si="204"/>
        <v>19</v>
      </c>
      <c r="E568">
        <f t="shared" ca="1" si="205"/>
        <v>27</v>
      </c>
      <c r="F568" t="str">
        <f t="shared" ca="1" si="201"/>
        <v>it</v>
      </c>
      <c r="G568" t="s">
        <v>412</v>
      </c>
      <c r="H568" t="s">
        <v>416</v>
      </c>
      <c r="I568">
        <v>1</v>
      </c>
      <c r="J568" t="str">
        <f t="shared" si="202"/>
        <v/>
      </c>
      <c r="K568" t="str">
        <f t="shared" ca="1" si="203"/>
        <v>it</v>
      </c>
      <c r="L568" t="s">
        <v>412</v>
      </c>
      <c r="M568" t="s">
        <v>417</v>
      </c>
      <c r="N568">
        <v>1</v>
      </c>
      <c r="O568">
        <v>838</v>
      </c>
      <c r="P568">
        <f t="shared" si="187"/>
        <v>838</v>
      </c>
      <c r="Q568" t="str">
        <f t="shared" ca="1" si="189"/>
        <v>it</v>
      </c>
      <c r="R568" t="str">
        <f t="shared" si="190"/>
        <v>Equip001001</v>
      </c>
      <c r="S568">
        <f t="shared" si="191"/>
        <v>1</v>
      </c>
      <c r="T568" t="str">
        <f t="shared" ca="1" si="192"/>
        <v>it</v>
      </c>
      <c r="U568" t="str">
        <f t="shared" si="193"/>
        <v>Equip002001</v>
      </c>
      <c r="V568">
        <f t="shared" si="194"/>
        <v>1</v>
      </c>
      <c r="W56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8" t="str">
        <f t="shared" ca="1" si="188"/>
        <v>{"num":19,"diff":27,"tp1":"it","vl1":"Equip001001","cn1":1,"tp2":"it","vl2":"Equip002001","cn2":1,"key":838}</v>
      </c>
      <c r="Y568">
        <f t="shared" ca="1" si="196"/>
        <v>108</v>
      </c>
      <c r="Z568">
        <f t="shared" ca="1" si="197"/>
        <v>14356</v>
      </c>
      <c r="AA568">
        <f t="shared" ca="1" si="198"/>
        <v>1</v>
      </c>
      <c r="AB56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</v>
      </c>
      <c r="AC568">
        <f t="shared" ca="1" si="200"/>
        <v>0</v>
      </c>
    </row>
    <row r="569" spans="1:29">
      <c r="A569">
        <f t="shared" si="206"/>
        <v>19</v>
      </c>
      <c r="B569" t="str">
        <f>VLOOKUP(A569,BossBattleTable!$A:$C,MATCH(BossBattleTable!$C$1,BossBattleTable!$A$1:$C$1,0),0)</f>
        <v>Kumata</v>
      </c>
      <c r="C569">
        <f t="shared" ca="1" si="186"/>
        <v>28</v>
      </c>
      <c r="D569">
        <f t="shared" si="204"/>
        <v>19</v>
      </c>
      <c r="E569">
        <f t="shared" ca="1" si="205"/>
        <v>28</v>
      </c>
      <c r="F569" t="str">
        <f t="shared" ca="1" si="201"/>
        <v>cu</v>
      </c>
      <c r="G569" t="s">
        <v>402</v>
      </c>
      <c r="H569" t="s">
        <v>191</v>
      </c>
      <c r="I569">
        <v>30</v>
      </c>
      <c r="J569" t="str">
        <f t="shared" si="202"/>
        <v>에너지너무많음</v>
      </c>
      <c r="K569" t="str">
        <f t="shared" ca="1" si="203"/>
        <v>cu</v>
      </c>
      <c r="L569" t="s">
        <v>402</v>
      </c>
      <c r="M569" t="s">
        <v>375</v>
      </c>
      <c r="N569">
        <v>5000</v>
      </c>
      <c r="O569">
        <v>655</v>
      </c>
      <c r="P569">
        <f t="shared" si="187"/>
        <v>655</v>
      </c>
      <c r="Q569" t="str">
        <f t="shared" ca="1" si="189"/>
        <v>cu</v>
      </c>
      <c r="R569" t="str">
        <f t="shared" si="190"/>
        <v>EN</v>
      </c>
      <c r="S569">
        <f t="shared" si="191"/>
        <v>30</v>
      </c>
      <c r="T569" t="str">
        <f t="shared" ca="1" si="192"/>
        <v>cu</v>
      </c>
      <c r="U569" t="str">
        <f t="shared" si="193"/>
        <v>GO</v>
      </c>
      <c r="V569">
        <f t="shared" si="194"/>
        <v>5000</v>
      </c>
      <c r="W56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9" t="str">
        <f t="shared" ca="1" si="188"/>
        <v>{"num":19,"diff":28,"tp1":"cu","vl1":"EN","cn1":30,"tp2":"cu","vl2":"GO","cn2":5000,"key":655}</v>
      </c>
      <c r="Y569">
        <f t="shared" ca="1" si="196"/>
        <v>94</v>
      </c>
      <c r="Z569">
        <f t="shared" ca="1" si="197"/>
        <v>14451</v>
      </c>
      <c r="AA569">
        <f t="shared" ca="1" si="198"/>
        <v>1</v>
      </c>
      <c r="AB56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</v>
      </c>
      <c r="AC569">
        <f t="shared" ca="1" si="200"/>
        <v>0</v>
      </c>
    </row>
    <row r="570" spans="1:29">
      <c r="A570">
        <f t="shared" si="206"/>
        <v>19</v>
      </c>
      <c r="B570" t="str">
        <f>VLOOKUP(A570,BossBattleTable!$A:$C,MATCH(BossBattleTable!$C$1,BossBattleTable!$A$1:$C$1,0),0)</f>
        <v>Kumata</v>
      </c>
      <c r="C570">
        <f t="shared" ca="1" si="186"/>
        <v>29</v>
      </c>
      <c r="D570">
        <f t="shared" si="204"/>
        <v>19</v>
      </c>
      <c r="E570">
        <f t="shared" ca="1" si="205"/>
        <v>29</v>
      </c>
      <c r="F570" t="str">
        <f t="shared" ca="1" si="201"/>
        <v>it</v>
      </c>
      <c r="G570" t="s">
        <v>412</v>
      </c>
      <c r="H570" t="s">
        <v>415</v>
      </c>
      <c r="I570">
        <v>1</v>
      </c>
      <c r="J570" t="str">
        <f t="shared" si="202"/>
        <v/>
      </c>
      <c r="K570" t="str">
        <f t="shared" ca="1" si="203"/>
        <v/>
      </c>
      <c r="O570">
        <v>151</v>
      </c>
      <c r="P570">
        <f t="shared" si="187"/>
        <v>151</v>
      </c>
      <c r="Q570" t="str">
        <f t="shared" ca="1" si="189"/>
        <v>it</v>
      </c>
      <c r="R570" t="str">
        <f t="shared" si="190"/>
        <v>Equip000001</v>
      </c>
      <c r="S570">
        <f t="shared" si="191"/>
        <v>1</v>
      </c>
      <c r="T570" t="str">
        <f t="shared" ca="1" si="192"/>
        <v/>
      </c>
      <c r="U570" t="str">
        <f t="shared" si="193"/>
        <v/>
      </c>
      <c r="V570" t="str">
        <f t="shared" si="194"/>
        <v/>
      </c>
      <c r="W57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0" t="str">
        <f t="shared" ca="1" si="188"/>
        <v>{"num":19,"diff":29,"tp1":"it","vl1":"Equip000001","cn1":1,"key":151}</v>
      </c>
      <c r="Y570">
        <f t="shared" ca="1" si="196"/>
        <v>69</v>
      </c>
      <c r="Z570">
        <f t="shared" ca="1" si="197"/>
        <v>14521</v>
      </c>
      <c r="AA570">
        <f t="shared" ca="1" si="198"/>
        <v>1</v>
      </c>
      <c r="AB57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</v>
      </c>
      <c r="AC570">
        <f t="shared" ca="1" si="200"/>
        <v>0</v>
      </c>
    </row>
    <row r="571" spans="1:29">
      <c r="A571">
        <f t="shared" si="206"/>
        <v>19</v>
      </c>
      <c r="B571" t="str">
        <f>VLOOKUP(A571,BossBattleTable!$A:$C,MATCH(BossBattleTable!$C$1,BossBattleTable!$A$1:$C$1,0),0)</f>
        <v>Kumata</v>
      </c>
      <c r="C571">
        <f t="shared" ca="1" si="186"/>
        <v>30</v>
      </c>
      <c r="D571">
        <f t="shared" si="204"/>
        <v>19</v>
      </c>
      <c r="E571">
        <f t="shared" ca="1" si="205"/>
        <v>30</v>
      </c>
      <c r="F571" t="str">
        <f t="shared" ca="1" si="201"/>
        <v>cu</v>
      </c>
      <c r="G571" t="s">
        <v>402</v>
      </c>
      <c r="H571" t="s">
        <v>108</v>
      </c>
      <c r="I571">
        <v>5</v>
      </c>
      <c r="J571" t="str">
        <f t="shared" si="202"/>
        <v/>
      </c>
      <c r="K571" t="str">
        <f t="shared" ca="1" si="203"/>
        <v/>
      </c>
      <c r="O571">
        <v>337</v>
      </c>
      <c r="P571">
        <f t="shared" si="187"/>
        <v>337</v>
      </c>
      <c r="Q571" t="str">
        <f t="shared" ca="1" si="189"/>
        <v>cu</v>
      </c>
      <c r="R571" t="str">
        <f t="shared" si="190"/>
        <v>DI</v>
      </c>
      <c r="S571">
        <f t="shared" si="191"/>
        <v>5</v>
      </c>
      <c r="T571" t="str">
        <f t="shared" ca="1" si="192"/>
        <v/>
      </c>
      <c r="U571" t="str">
        <f t="shared" si="193"/>
        <v/>
      </c>
      <c r="V571" t="str">
        <f t="shared" si="194"/>
        <v/>
      </c>
      <c r="W57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1" t="str">
        <f t="shared" ca="1" si="188"/>
        <v>{"num":19,"diff":30,"tp1":"cu","vl1":"DI","cn1":5,"key":337}</v>
      </c>
      <c r="Y571">
        <f t="shared" ca="1" si="196"/>
        <v>60</v>
      </c>
      <c r="Z571">
        <f t="shared" ca="1" si="197"/>
        <v>14582</v>
      </c>
      <c r="AA571">
        <f t="shared" ca="1" si="198"/>
        <v>1</v>
      </c>
      <c r="AB57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</v>
      </c>
      <c r="AC571">
        <f t="shared" ca="1" si="200"/>
        <v>0</v>
      </c>
    </row>
    <row r="572" spans="1:29">
      <c r="A572">
        <f t="shared" si="206"/>
        <v>20</v>
      </c>
      <c r="B572" t="str">
        <f>VLOOKUP(A572,BossBattleTable!$A:$C,MATCH(BossBattleTable!$C$1,BossBattleTable!$A$1:$C$1,0),0)</f>
        <v>DptLizard</v>
      </c>
      <c r="C572">
        <f t="shared" ca="1" si="186"/>
        <v>1</v>
      </c>
      <c r="D572">
        <f t="shared" si="204"/>
        <v>20</v>
      </c>
      <c r="E572">
        <f t="shared" ca="1" si="205"/>
        <v>1</v>
      </c>
      <c r="F572" t="str">
        <f t="shared" ca="1" si="201"/>
        <v>it</v>
      </c>
      <c r="G572" t="s">
        <v>412</v>
      </c>
      <c r="H572" t="s">
        <v>416</v>
      </c>
      <c r="I572">
        <v>1</v>
      </c>
      <c r="J572" t="str">
        <f t="shared" si="202"/>
        <v/>
      </c>
      <c r="K572" t="str">
        <f t="shared" ca="1" si="203"/>
        <v>it</v>
      </c>
      <c r="L572" t="s">
        <v>412</v>
      </c>
      <c r="M572" t="s">
        <v>417</v>
      </c>
      <c r="N572">
        <v>1</v>
      </c>
      <c r="O572">
        <v>729</v>
      </c>
      <c r="P572">
        <f t="shared" si="187"/>
        <v>729</v>
      </c>
      <c r="Q572" t="str">
        <f t="shared" ca="1" si="189"/>
        <v>it</v>
      </c>
      <c r="R572" t="str">
        <f t="shared" si="190"/>
        <v>Equip001001</v>
      </c>
      <c r="S572">
        <f t="shared" si="191"/>
        <v>1</v>
      </c>
      <c r="T572" t="str">
        <f t="shared" ca="1" si="192"/>
        <v>it</v>
      </c>
      <c r="U572" t="str">
        <f t="shared" si="193"/>
        <v>Equip002001</v>
      </c>
      <c r="V572">
        <f t="shared" si="194"/>
        <v>1</v>
      </c>
      <c r="W57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2" t="str">
        <f t="shared" ca="1" si="188"/>
        <v>{"num":20,"diff":1,"tp1":"it","vl1":"Equip001001","cn1":1,"tp2":"it","vl2":"Equip002001","cn2":1,"key":729}</v>
      </c>
      <c r="Y572">
        <f t="shared" ca="1" si="196"/>
        <v>107</v>
      </c>
      <c r="Z572">
        <f t="shared" ca="1" si="197"/>
        <v>14690</v>
      </c>
      <c r="AA572">
        <f t="shared" ca="1" si="198"/>
        <v>1</v>
      </c>
      <c r="AB57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</v>
      </c>
      <c r="AC572">
        <f t="shared" ca="1" si="200"/>
        <v>0</v>
      </c>
    </row>
    <row r="573" spans="1:29">
      <c r="A573">
        <f t="shared" si="206"/>
        <v>20</v>
      </c>
      <c r="B573" t="str">
        <f>VLOOKUP(A573,BossBattleTable!$A:$C,MATCH(BossBattleTable!$C$1,BossBattleTable!$A$1:$C$1,0),0)</f>
        <v>DptLizard</v>
      </c>
      <c r="C573">
        <f t="shared" ca="1" si="186"/>
        <v>2</v>
      </c>
      <c r="D573">
        <f t="shared" si="204"/>
        <v>20</v>
      </c>
      <c r="E573">
        <f t="shared" ca="1" si="205"/>
        <v>2</v>
      </c>
      <c r="F573" t="str">
        <f t="shared" ca="1" si="201"/>
        <v>cu</v>
      </c>
      <c r="G573" t="s">
        <v>402</v>
      </c>
      <c r="H573" t="s">
        <v>191</v>
      </c>
      <c r="I573">
        <v>30</v>
      </c>
      <c r="J573" t="str">
        <f t="shared" si="202"/>
        <v>에너지너무많음</v>
      </c>
      <c r="K573" t="str">
        <f t="shared" ca="1" si="203"/>
        <v>cu</v>
      </c>
      <c r="L573" t="s">
        <v>402</v>
      </c>
      <c r="M573" t="s">
        <v>375</v>
      </c>
      <c r="N573">
        <v>5000</v>
      </c>
      <c r="O573">
        <v>272</v>
      </c>
      <c r="P573">
        <f t="shared" si="187"/>
        <v>272</v>
      </c>
      <c r="Q573" t="str">
        <f t="shared" ca="1" si="189"/>
        <v>cu</v>
      </c>
      <c r="R573" t="str">
        <f t="shared" si="190"/>
        <v>EN</v>
      </c>
      <c r="S573">
        <f t="shared" si="191"/>
        <v>30</v>
      </c>
      <c r="T573" t="str">
        <f t="shared" ca="1" si="192"/>
        <v>cu</v>
      </c>
      <c r="U573" t="str">
        <f t="shared" si="193"/>
        <v>GO</v>
      </c>
      <c r="V573">
        <f t="shared" si="194"/>
        <v>5000</v>
      </c>
      <c r="W57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3" t="str">
        <f t="shared" ca="1" si="188"/>
        <v>{"num":20,"diff":2,"tp1":"cu","vl1":"EN","cn1":30,"tp2":"cu","vl2":"GO","cn2":5000,"key":272}</v>
      </c>
      <c r="Y573">
        <f t="shared" ca="1" si="196"/>
        <v>93</v>
      </c>
      <c r="Z573">
        <f t="shared" ca="1" si="197"/>
        <v>14784</v>
      </c>
      <c r="AA573">
        <f t="shared" ca="1" si="198"/>
        <v>1</v>
      </c>
      <c r="AB57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</v>
      </c>
      <c r="AC573">
        <f t="shared" ca="1" si="200"/>
        <v>0</v>
      </c>
    </row>
    <row r="574" spans="1:29">
      <c r="A574">
        <f t="shared" si="206"/>
        <v>20</v>
      </c>
      <c r="B574" t="str">
        <f>VLOOKUP(A574,BossBattleTable!$A:$C,MATCH(BossBattleTable!$C$1,BossBattleTable!$A$1:$C$1,0),0)</f>
        <v>DptLizard</v>
      </c>
      <c r="C574">
        <f t="shared" ca="1" si="186"/>
        <v>3</v>
      </c>
      <c r="D574">
        <f t="shared" si="204"/>
        <v>20</v>
      </c>
      <c r="E574">
        <f t="shared" ca="1" si="205"/>
        <v>3</v>
      </c>
      <c r="F574" t="str">
        <f t="shared" ca="1" si="201"/>
        <v>it</v>
      </c>
      <c r="G574" t="s">
        <v>412</v>
      </c>
      <c r="H574" t="s">
        <v>415</v>
      </c>
      <c r="I574">
        <v>1</v>
      </c>
      <c r="J574" t="str">
        <f t="shared" si="202"/>
        <v/>
      </c>
      <c r="K574" t="str">
        <f t="shared" ca="1" si="203"/>
        <v/>
      </c>
      <c r="O574">
        <v>895</v>
      </c>
      <c r="P574">
        <f t="shared" si="187"/>
        <v>895</v>
      </c>
      <c r="Q574" t="str">
        <f t="shared" ca="1" si="189"/>
        <v>it</v>
      </c>
      <c r="R574" t="str">
        <f t="shared" si="190"/>
        <v>Equip000001</v>
      </c>
      <c r="S574">
        <f t="shared" si="191"/>
        <v>1</v>
      </c>
      <c r="T574" t="str">
        <f t="shared" ca="1" si="192"/>
        <v/>
      </c>
      <c r="U574" t="str">
        <f t="shared" si="193"/>
        <v/>
      </c>
      <c r="V574" t="str">
        <f t="shared" si="194"/>
        <v/>
      </c>
      <c r="W57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4" t="str">
        <f t="shared" ca="1" si="188"/>
        <v>{"num":20,"diff":3,"tp1":"it","vl1":"Equip000001","cn1":1,"key":895}</v>
      </c>
      <c r="Y574">
        <f t="shared" ca="1" si="196"/>
        <v>68</v>
      </c>
      <c r="Z574">
        <f t="shared" ca="1" si="197"/>
        <v>14853</v>
      </c>
      <c r="AA574">
        <f t="shared" ca="1" si="198"/>
        <v>1</v>
      </c>
      <c r="AB57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</v>
      </c>
      <c r="AC574">
        <f t="shared" ca="1" si="200"/>
        <v>0</v>
      </c>
    </row>
    <row r="575" spans="1:29">
      <c r="A575">
        <f t="shared" si="206"/>
        <v>20</v>
      </c>
      <c r="B575" t="str">
        <f>VLOOKUP(A575,BossBattleTable!$A:$C,MATCH(BossBattleTable!$C$1,BossBattleTable!$A$1:$C$1,0),0)</f>
        <v>DptLizard</v>
      </c>
      <c r="C575">
        <f t="shared" ca="1" si="186"/>
        <v>4</v>
      </c>
      <c r="D575">
        <f t="shared" si="204"/>
        <v>20</v>
      </c>
      <c r="E575">
        <f t="shared" ca="1" si="205"/>
        <v>4</v>
      </c>
      <c r="F575" t="str">
        <f t="shared" ca="1" si="201"/>
        <v>cu</v>
      </c>
      <c r="G575" t="s">
        <v>402</v>
      </c>
      <c r="H575" t="s">
        <v>108</v>
      </c>
      <c r="I575">
        <v>5</v>
      </c>
      <c r="J575" t="str">
        <f t="shared" si="202"/>
        <v/>
      </c>
      <c r="K575" t="str">
        <f t="shared" ca="1" si="203"/>
        <v/>
      </c>
      <c r="O575">
        <v>221</v>
      </c>
      <c r="P575">
        <f t="shared" si="187"/>
        <v>221</v>
      </c>
      <c r="Q575" t="str">
        <f t="shared" ca="1" si="189"/>
        <v>cu</v>
      </c>
      <c r="R575" t="str">
        <f t="shared" si="190"/>
        <v>DI</v>
      </c>
      <c r="S575">
        <f t="shared" si="191"/>
        <v>5</v>
      </c>
      <c r="T575" t="str">
        <f t="shared" ca="1" si="192"/>
        <v/>
      </c>
      <c r="U575" t="str">
        <f t="shared" si="193"/>
        <v/>
      </c>
      <c r="V575" t="str">
        <f t="shared" si="194"/>
        <v/>
      </c>
      <c r="W57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5" t="str">
        <f t="shared" ca="1" si="188"/>
        <v>{"num":20,"diff":4,"tp1":"cu","vl1":"DI","cn1":5,"key":221}</v>
      </c>
      <c r="Y575">
        <f t="shared" ca="1" si="196"/>
        <v>59</v>
      </c>
      <c r="Z575">
        <f t="shared" ca="1" si="197"/>
        <v>14913</v>
      </c>
      <c r="AA575">
        <f t="shared" ca="1" si="198"/>
        <v>1</v>
      </c>
      <c r="AB57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</v>
      </c>
      <c r="AC575">
        <f t="shared" ca="1" si="200"/>
        <v>0</v>
      </c>
    </row>
    <row r="576" spans="1:29">
      <c r="A576">
        <f t="shared" si="206"/>
        <v>20</v>
      </c>
      <c r="B576" t="str">
        <f>VLOOKUP(A576,BossBattleTable!$A:$C,MATCH(BossBattleTable!$C$1,BossBattleTable!$A$1:$C$1,0),0)</f>
        <v>DptLizard</v>
      </c>
      <c r="C576">
        <f t="shared" ca="1" si="186"/>
        <v>5</v>
      </c>
      <c r="D576">
        <f t="shared" si="204"/>
        <v>20</v>
      </c>
      <c r="E576">
        <f t="shared" ca="1" si="205"/>
        <v>5</v>
      </c>
      <c r="F576" t="str">
        <f t="shared" ca="1" si="201"/>
        <v>it</v>
      </c>
      <c r="G576" t="s">
        <v>412</v>
      </c>
      <c r="H576" t="s">
        <v>416</v>
      </c>
      <c r="I576">
        <v>1</v>
      </c>
      <c r="J576" t="str">
        <f t="shared" si="202"/>
        <v/>
      </c>
      <c r="K576" t="str">
        <f t="shared" ca="1" si="203"/>
        <v>it</v>
      </c>
      <c r="L576" t="s">
        <v>412</v>
      </c>
      <c r="M576" t="s">
        <v>417</v>
      </c>
      <c r="N576">
        <v>1</v>
      </c>
      <c r="O576">
        <v>483</v>
      </c>
      <c r="P576">
        <f t="shared" si="187"/>
        <v>483</v>
      </c>
      <c r="Q576" t="str">
        <f t="shared" ca="1" si="189"/>
        <v>it</v>
      </c>
      <c r="R576" t="str">
        <f t="shared" si="190"/>
        <v>Equip001001</v>
      </c>
      <c r="S576">
        <f t="shared" si="191"/>
        <v>1</v>
      </c>
      <c r="T576" t="str">
        <f t="shared" ca="1" si="192"/>
        <v>it</v>
      </c>
      <c r="U576" t="str">
        <f t="shared" si="193"/>
        <v>Equip002001</v>
      </c>
      <c r="V576">
        <f t="shared" si="194"/>
        <v>1</v>
      </c>
      <c r="W57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6" t="str">
        <f t="shared" ca="1" si="188"/>
        <v>{"num":20,"diff":5,"tp1":"it","vl1":"Equip001001","cn1":1,"tp2":"it","vl2":"Equip002001","cn2":1,"key":483}</v>
      </c>
      <c r="Y576">
        <f t="shared" ca="1" si="196"/>
        <v>107</v>
      </c>
      <c r="Z576">
        <f t="shared" ca="1" si="197"/>
        <v>15021</v>
      </c>
      <c r="AA576">
        <f t="shared" ca="1" si="198"/>
        <v>1</v>
      </c>
      <c r="AB57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</v>
      </c>
      <c r="AC576">
        <f t="shared" ca="1" si="200"/>
        <v>0</v>
      </c>
    </row>
    <row r="577" spans="1:29">
      <c r="A577">
        <f t="shared" si="206"/>
        <v>20</v>
      </c>
      <c r="B577" t="str">
        <f>VLOOKUP(A577,BossBattleTable!$A:$C,MATCH(BossBattleTable!$C$1,BossBattleTable!$A$1:$C$1,0),0)</f>
        <v>DptLizard</v>
      </c>
      <c r="C577">
        <f t="shared" ca="1" si="186"/>
        <v>6</v>
      </c>
      <c r="D577">
        <f t="shared" si="204"/>
        <v>20</v>
      </c>
      <c r="E577">
        <f t="shared" ca="1" si="205"/>
        <v>6</v>
      </c>
      <c r="F577" t="str">
        <f t="shared" ca="1" si="201"/>
        <v>cu</v>
      </c>
      <c r="G577" t="s">
        <v>402</v>
      </c>
      <c r="H577" t="s">
        <v>191</v>
      </c>
      <c r="I577">
        <v>30</v>
      </c>
      <c r="J577" t="str">
        <f t="shared" si="202"/>
        <v>에너지너무많음</v>
      </c>
      <c r="K577" t="str">
        <f t="shared" ca="1" si="203"/>
        <v>cu</v>
      </c>
      <c r="L577" t="s">
        <v>402</v>
      </c>
      <c r="M577" t="s">
        <v>375</v>
      </c>
      <c r="N577">
        <v>5000</v>
      </c>
      <c r="O577">
        <v>738</v>
      </c>
      <c r="P577">
        <f t="shared" si="187"/>
        <v>738</v>
      </c>
      <c r="Q577" t="str">
        <f t="shared" ca="1" si="189"/>
        <v>cu</v>
      </c>
      <c r="R577" t="str">
        <f t="shared" si="190"/>
        <v>EN</v>
      </c>
      <c r="S577">
        <f t="shared" si="191"/>
        <v>30</v>
      </c>
      <c r="T577" t="str">
        <f t="shared" ca="1" si="192"/>
        <v>cu</v>
      </c>
      <c r="U577" t="str">
        <f t="shared" si="193"/>
        <v>GO</v>
      </c>
      <c r="V577">
        <f t="shared" si="194"/>
        <v>5000</v>
      </c>
      <c r="W57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7" t="str">
        <f t="shared" ca="1" si="188"/>
        <v>{"num":20,"diff":6,"tp1":"cu","vl1":"EN","cn1":30,"tp2":"cu","vl2":"GO","cn2":5000,"key":738}</v>
      </c>
      <c r="Y577">
        <f t="shared" ca="1" si="196"/>
        <v>93</v>
      </c>
      <c r="Z577">
        <f t="shared" ca="1" si="197"/>
        <v>15115</v>
      </c>
      <c r="AA577">
        <f t="shared" ca="1" si="198"/>
        <v>1</v>
      </c>
      <c r="AB57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</v>
      </c>
      <c r="AC577">
        <f t="shared" ca="1" si="200"/>
        <v>0</v>
      </c>
    </row>
    <row r="578" spans="1:29">
      <c r="A578">
        <f t="shared" si="206"/>
        <v>20</v>
      </c>
      <c r="B578" t="str">
        <f>VLOOKUP(A578,BossBattleTable!$A:$C,MATCH(BossBattleTable!$C$1,BossBattleTable!$A$1:$C$1,0),0)</f>
        <v>DptLizard</v>
      </c>
      <c r="C578">
        <f t="shared" ref="C578:C641" ca="1" si="207">IF(A578&lt;&gt;OFFSET(A578,-1,0),1,OFFSET(C578,-1,0)+1)</f>
        <v>7</v>
      </c>
      <c r="D578">
        <f t="shared" si="204"/>
        <v>20</v>
      </c>
      <c r="E578">
        <f t="shared" ca="1" si="205"/>
        <v>7</v>
      </c>
      <c r="F578" t="str">
        <f t="shared" ca="1" si="201"/>
        <v>it</v>
      </c>
      <c r="G578" t="s">
        <v>412</v>
      </c>
      <c r="H578" t="s">
        <v>415</v>
      </c>
      <c r="I578">
        <v>1</v>
      </c>
      <c r="J578" t="str">
        <f t="shared" si="202"/>
        <v/>
      </c>
      <c r="K578" t="str">
        <f t="shared" ca="1" si="203"/>
        <v/>
      </c>
      <c r="O578">
        <v>544</v>
      </c>
      <c r="P578">
        <f t="shared" si="187"/>
        <v>544</v>
      </c>
      <c r="Q578" t="str">
        <f t="shared" ca="1" si="189"/>
        <v>it</v>
      </c>
      <c r="R578" t="str">
        <f t="shared" si="190"/>
        <v>Equip000001</v>
      </c>
      <c r="S578">
        <f t="shared" si="191"/>
        <v>1</v>
      </c>
      <c r="T578" t="str">
        <f t="shared" ca="1" si="192"/>
        <v/>
      </c>
      <c r="U578" t="str">
        <f t="shared" si="193"/>
        <v/>
      </c>
      <c r="V578" t="str">
        <f t="shared" si="194"/>
        <v/>
      </c>
      <c r="W57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8" t="str">
        <f t="shared" ca="1" si="188"/>
        <v>{"num":20,"diff":7,"tp1":"it","vl1":"Equip000001","cn1":1,"key":544}</v>
      </c>
      <c r="Y578">
        <f t="shared" ca="1" si="196"/>
        <v>68</v>
      </c>
      <c r="Z578">
        <f t="shared" ca="1" si="197"/>
        <v>15184</v>
      </c>
      <c r="AA578">
        <f t="shared" ca="1" si="198"/>
        <v>1</v>
      </c>
      <c r="AB57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</v>
      </c>
      <c r="AC578">
        <f t="shared" ca="1" si="200"/>
        <v>0</v>
      </c>
    </row>
    <row r="579" spans="1:29">
      <c r="A579">
        <f t="shared" si="206"/>
        <v>20</v>
      </c>
      <c r="B579" t="str">
        <f>VLOOKUP(A579,BossBattleTable!$A:$C,MATCH(BossBattleTable!$C$1,BossBattleTable!$A$1:$C$1,0),0)</f>
        <v>DptLizard</v>
      </c>
      <c r="C579">
        <f t="shared" ca="1" si="207"/>
        <v>8</v>
      </c>
      <c r="D579">
        <f t="shared" si="204"/>
        <v>20</v>
      </c>
      <c r="E579">
        <f t="shared" ca="1" si="205"/>
        <v>8</v>
      </c>
      <c r="F579" t="str">
        <f t="shared" ca="1" si="201"/>
        <v>cu</v>
      </c>
      <c r="G579" t="s">
        <v>402</v>
      </c>
      <c r="H579" t="s">
        <v>108</v>
      </c>
      <c r="I579">
        <v>5</v>
      </c>
      <c r="J579" t="str">
        <f t="shared" si="202"/>
        <v/>
      </c>
      <c r="K579" t="str">
        <f t="shared" ca="1" si="203"/>
        <v/>
      </c>
      <c r="O579">
        <v>525</v>
      </c>
      <c r="P579">
        <f t="shared" ref="P579:P642" si="208">O579</f>
        <v>525</v>
      </c>
      <c r="Q579" t="str">
        <f t="shared" ca="1" si="189"/>
        <v>cu</v>
      </c>
      <c r="R579" t="str">
        <f t="shared" si="190"/>
        <v>DI</v>
      </c>
      <c r="S579">
        <f t="shared" si="191"/>
        <v>5</v>
      </c>
      <c r="T579" t="str">
        <f t="shared" ca="1" si="192"/>
        <v/>
      </c>
      <c r="U579" t="str">
        <f t="shared" si="193"/>
        <v/>
      </c>
      <c r="V579" t="str">
        <f t="shared" si="194"/>
        <v/>
      </c>
      <c r="W57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9" t="str">
        <f t="shared" ref="X579:X642" ca="1" si="209">"{"""&amp;D$1&amp;""":"&amp;D579
&amp;","""&amp;E$1&amp;""":"&amp;E579
&amp;","""&amp;F$1&amp;""":"""&amp;F579&amp;""""
&amp;","""&amp;H$1&amp;""":"""&amp;H579&amp;""""
&amp;","""&amp;I$1&amp;""":"&amp;I579
&amp;IF(LEN(K579)=0,"",","""&amp;K$1&amp;""":"""&amp;K579&amp;"""")
&amp;IF(LEN(M579)=0,"",","""&amp;M$1&amp;""":"""&amp;M579&amp;"""")
&amp;IF(LEN(N579)=0,"",","""&amp;N$1&amp;""":"&amp;N579)
&amp;","""&amp;O$1&amp;""":"&amp;O579&amp;"}"</f>
        <v>{"num":20,"diff":8,"tp1":"cu","vl1":"DI","cn1":5,"key":525}</v>
      </c>
      <c r="Y579">
        <f t="shared" ca="1" si="196"/>
        <v>59</v>
      </c>
      <c r="Z579">
        <f t="shared" ca="1" si="197"/>
        <v>15244</v>
      </c>
      <c r="AA579">
        <f t="shared" ca="1" si="198"/>
        <v>1</v>
      </c>
      <c r="AB57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</v>
      </c>
      <c r="AC579">
        <f t="shared" ca="1" si="200"/>
        <v>0</v>
      </c>
    </row>
    <row r="580" spans="1:29">
      <c r="A580">
        <f t="shared" si="206"/>
        <v>20</v>
      </c>
      <c r="B580" t="str">
        <f>VLOOKUP(A580,BossBattleTable!$A:$C,MATCH(BossBattleTable!$C$1,BossBattleTable!$A$1:$C$1,0),0)</f>
        <v>DptLizard</v>
      </c>
      <c r="C580">
        <f t="shared" ca="1" si="207"/>
        <v>9</v>
      </c>
      <c r="D580">
        <f t="shared" si="204"/>
        <v>20</v>
      </c>
      <c r="E580">
        <f t="shared" ca="1" si="205"/>
        <v>9</v>
      </c>
      <c r="F580" t="str">
        <f t="shared" ca="1" si="201"/>
        <v>it</v>
      </c>
      <c r="G580" t="s">
        <v>412</v>
      </c>
      <c r="H580" t="s">
        <v>416</v>
      </c>
      <c r="I580">
        <v>1</v>
      </c>
      <c r="J580" t="str">
        <f t="shared" si="202"/>
        <v/>
      </c>
      <c r="K580" t="str">
        <f t="shared" ca="1" si="203"/>
        <v>it</v>
      </c>
      <c r="L580" t="s">
        <v>412</v>
      </c>
      <c r="M580" t="s">
        <v>417</v>
      </c>
      <c r="N580">
        <v>1</v>
      </c>
      <c r="O580">
        <v>375</v>
      </c>
      <c r="P580">
        <f t="shared" si="208"/>
        <v>375</v>
      </c>
      <c r="Q580" t="str">
        <f t="shared" ref="Q580:Q643" ca="1" si="210">IF(LEN(F580)=0,"",F580)</f>
        <v>it</v>
      </c>
      <c r="R580" t="str">
        <f t="shared" ref="R580:R643" si="211">IF(LEN(H580)=0,"",H580)</f>
        <v>Equip001001</v>
      </c>
      <c r="S580">
        <f t="shared" ref="S580:S643" si="212">IF(LEN(I580)=0,"",I580)</f>
        <v>1</v>
      </c>
      <c r="T580" t="str">
        <f t="shared" ref="T580:T643" ca="1" si="213">IF(LEN(K580)=0,"",K580)</f>
        <v>it</v>
      </c>
      <c r="U580" t="str">
        <f t="shared" ref="U580:U643" si="214">IF(LEN(M580)=0,"",M580)</f>
        <v>Equip002001</v>
      </c>
      <c r="V580">
        <f t="shared" ref="V580:V643" si="215">IF(LEN(N580)=0,"",N580)</f>
        <v>1</v>
      </c>
      <c r="W580" t="str">
        <f t="shared" ref="W580:W643" ca="1" si="216">IF(ROW()=2,X580,OFFSET(W580,-1,0)&amp;IF(LEN(X580)=0,"",","&amp;X580))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0" t="str">
        <f t="shared" ca="1" si="209"/>
        <v>{"num":20,"diff":9,"tp1":"it","vl1":"Equip001001","cn1":1,"tp2":"it","vl2":"Equip002001","cn2":1,"key":375}</v>
      </c>
      <c r="Y580">
        <f t="shared" ref="Y580:Y643" ca="1" si="217">LEN(X580)</f>
        <v>107</v>
      </c>
      <c r="Z580">
        <f t="shared" ref="Z580:Z643" ca="1" si="218">IF(ROW()=2,Y580,
IF(OFFSET(Z580,-1,0)+Y580+1&gt;32767,Y580+1,OFFSET(Z580,-1,0)+Y580+1))</f>
        <v>15352</v>
      </c>
      <c r="AA580">
        <f t="shared" ref="AA580:AA643" ca="1" si="219">IF(ROW()=2,AC580,OFFSET(AA580,-1,0)+AC580)</f>
        <v>1</v>
      </c>
      <c r="AB580" t="str">
        <f t="shared" ref="AB580:AB643" ca="1" si="220">IF(ROW()=2,X580,
IF(OFFSET(Z580,-1,0)+Y580+1&gt;32767,","&amp;X580,OFFSET(AB580,-1,0)&amp;IF(LEN(X580)=0,"",","&amp;X580)))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</v>
      </c>
      <c r="AC580">
        <f t="shared" ref="AC580:AC643" ca="1" si="221">IF(Z580&gt;OFFSET(Z580,1,0),1,0)</f>
        <v>0</v>
      </c>
    </row>
    <row r="581" spans="1:29">
      <c r="A581">
        <f t="shared" si="206"/>
        <v>20</v>
      </c>
      <c r="B581" t="str">
        <f>VLOOKUP(A581,BossBattleTable!$A:$C,MATCH(BossBattleTable!$C$1,BossBattleTable!$A$1:$C$1,0),0)</f>
        <v>DptLizard</v>
      </c>
      <c r="C581">
        <f t="shared" ca="1" si="207"/>
        <v>10</v>
      </c>
      <c r="D581">
        <f t="shared" si="204"/>
        <v>20</v>
      </c>
      <c r="E581">
        <f t="shared" ca="1" si="205"/>
        <v>10</v>
      </c>
      <c r="F581" t="str">
        <f t="shared" ca="1" si="201"/>
        <v>cu</v>
      </c>
      <c r="G581" t="s">
        <v>402</v>
      </c>
      <c r="H581" t="s">
        <v>191</v>
      </c>
      <c r="I581">
        <v>30</v>
      </c>
      <c r="J581" t="str">
        <f t="shared" si="202"/>
        <v>에너지너무많음</v>
      </c>
      <c r="K581" t="str">
        <f t="shared" ca="1" si="203"/>
        <v>cu</v>
      </c>
      <c r="L581" t="s">
        <v>402</v>
      </c>
      <c r="M581" t="s">
        <v>375</v>
      </c>
      <c r="N581">
        <v>5000</v>
      </c>
      <c r="O581">
        <v>952</v>
      </c>
      <c r="P581">
        <f t="shared" si="208"/>
        <v>952</v>
      </c>
      <c r="Q581" t="str">
        <f t="shared" ca="1" si="210"/>
        <v>cu</v>
      </c>
      <c r="R581" t="str">
        <f t="shared" si="211"/>
        <v>EN</v>
      </c>
      <c r="S581">
        <f t="shared" si="212"/>
        <v>30</v>
      </c>
      <c r="T581" t="str">
        <f t="shared" ca="1" si="213"/>
        <v>cu</v>
      </c>
      <c r="U581" t="str">
        <f t="shared" si="214"/>
        <v>GO</v>
      </c>
      <c r="V581">
        <f t="shared" si="215"/>
        <v>5000</v>
      </c>
      <c r="W58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1" t="str">
        <f t="shared" ca="1" si="209"/>
        <v>{"num":20,"diff":10,"tp1":"cu","vl1":"EN","cn1":30,"tp2":"cu","vl2":"GO","cn2":5000,"key":952}</v>
      </c>
      <c r="Y581">
        <f t="shared" ca="1" si="217"/>
        <v>94</v>
      </c>
      <c r="Z581">
        <f t="shared" ca="1" si="218"/>
        <v>15447</v>
      </c>
      <c r="AA581">
        <f t="shared" ca="1" si="219"/>
        <v>1</v>
      </c>
      <c r="AB58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</v>
      </c>
      <c r="AC581">
        <f t="shared" ca="1" si="221"/>
        <v>0</v>
      </c>
    </row>
    <row r="582" spans="1:29">
      <c r="A582">
        <f t="shared" si="206"/>
        <v>20</v>
      </c>
      <c r="B582" t="str">
        <f>VLOOKUP(A582,BossBattleTable!$A:$C,MATCH(BossBattleTable!$C$1,BossBattleTable!$A$1:$C$1,0),0)</f>
        <v>DptLizard</v>
      </c>
      <c r="C582">
        <f t="shared" ca="1" si="207"/>
        <v>11</v>
      </c>
      <c r="D582">
        <f t="shared" si="204"/>
        <v>20</v>
      </c>
      <c r="E582">
        <f t="shared" ca="1" si="205"/>
        <v>11</v>
      </c>
      <c r="F582" t="str">
        <f t="shared" ref="F582:F645" ca="1" si="222">IF(ISBLANK(G582),"",
VLOOKUP(G582,OFFSET(INDIRECT("$A:$B"),0,MATCH(G$1&amp;"_Verify",INDIRECT("$1:$1"),0)-1),2,0)
)</f>
        <v>it</v>
      </c>
      <c r="G582" t="s">
        <v>412</v>
      </c>
      <c r="H582" t="s">
        <v>415</v>
      </c>
      <c r="I582">
        <v>1</v>
      </c>
      <c r="J582" t="str">
        <f t="shared" ref="J582:J645" si="223">IF(G582="장비1상자",
  IF(OR(H582&gt;3,I582&gt;5),"장비이상",""),
IF(H582="GO",
  IF(I582&lt;100,"골드이상",""),
IF(H582="EN",
  IF(I582&gt;29,"에너지너무많음",
  IF(I582&gt;9,"에너지다소많음","")),"")))</f>
        <v/>
      </c>
      <c r="K582" t="str">
        <f t="shared" ref="K582:K645" ca="1" si="224">IF(ISBLANK(L582),"",
VLOOKUP(L582,OFFSET(INDIRECT("$A:$B"),0,MATCH(L$1&amp;"_Verify",INDIRECT("$1:$1"),0)-1),2,0)
)</f>
        <v/>
      </c>
      <c r="O582">
        <v>114</v>
      </c>
      <c r="P582">
        <f t="shared" si="208"/>
        <v>114</v>
      </c>
      <c r="Q582" t="str">
        <f t="shared" ca="1" si="210"/>
        <v>it</v>
      </c>
      <c r="R582" t="str">
        <f t="shared" si="211"/>
        <v>Equip000001</v>
      </c>
      <c r="S582">
        <f t="shared" si="212"/>
        <v>1</v>
      </c>
      <c r="T582" t="str">
        <f t="shared" ca="1" si="213"/>
        <v/>
      </c>
      <c r="U582" t="str">
        <f t="shared" si="214"/>
        <v/>
      </c>
      <c r="V582" t="str">
        <f t="shared" si="215"/>
        <v/>
      </c>
      <c r="W58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2" t="str">
        <f t="shared" ca="1" si="209"/>
        <v>{"num":20,"diff":11,"tp1":"it","vl1":"Equip000001","cn1":1,"key":114}</v>
      </c>
      <c r="Y582">
        <f t="shared" ca="1" si="217"/>
        <v>69</v>
      </c>
      <c r="Z582">
        <f t="shared" ca="1" si="218"/>
        <v>15517</v>
      </c>
      <c r="AA582">
        <f t="shared" ca="1" si="219"/>
        <v>1</v>
      </c>
      <c r="AB58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</v>
      </c>
      <c r="AC582">
        <f t="shared" ca="1" si="221"/>
        <v>0</v>
      </c>
    </row>
    <row r="583" spans="1:29">
      <c r="A583">
        <f t="shared" si="206"/>
        <v>20</v>
      </c>
      <c r="B583" t="str">
        <f>VLOOKUP(A583,BossBattleTable!$A:$C,MATCH(BossBattleTable!$C$1,BossBattleTable!$A$1:$C$1,0),0)</f>
        <v>DptLizard</v>
      </c>
      <c r="C583">
        <f t="shared" ca="1" si="207"/>
        <v>12</v>
      </c>
      <c r="D583">
        <f t="shared" si="204"/>
        <v>20</v>
      </c>
      <c r="E583">
        <f t="shared" ca="1" si="205"/>
        <v>12</v>
      </c>
      <c r="F583" t="str">
        <f t="shared" ca="1" si="222"/>
        <v>cu</v>
      </c>
      <c r="G583" t="s">
        <v>402</v>
      </c>
      <c r="H583" t="s">
        <v>108</v>
      </c>
      <c r="I583">
        <v>5</v>
      </c>
      <c r="J583" t="str">
        <f t="shared" si="223"/>
        <v/>
      </c>
      <c r="K583" t="str">
        <f t="shared" ca="1" si="224"/>
        <v/>
      </c>
      <c r="O583">
        <v>709</v>
      </c>
      <c r="P583">
        <f t="shared" si="208"/>
        <v>709</v>
      </c>
      <c r="Q583" t="str">
        <f t="shared" ca="1" si="210"/>
        <v>cu</v>
      </c>
      <c r="R583" t="str">
        <f t="shared" si="211"/>
        <v>DI</v>
      </c>
      <c r="S583">
        <f t="shared" si="212"/>
        <v>5</v>
      </c>
      <c r="T583" t="str">
        <f t="shared" ca="1" si="213"/>
        <v/>
      </c>
      <c r="U583" t="str">
        <f t="shared" si="214"/>
        <v/>
      </c>
      <c r="V583" t="str">
        <f t="shared" si="215"/>
        <v/>
      </c>
      <c r="W58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3" t="str">
        <f t="shared" ca="1" si="209"/>
        <v>{"num":20,"diff":12,"tp1":"cu","vl1":"DI","cn1":5,"key":709}</v>
      </c>
      <c r="Y583">
        <f t="shared" ca="1" si="217"/>
        <v>60</v>
      </c>
      <c r="Z583">
        <f t="shared" ca="1" si="218"/>
        <v>15578</v>
      </c>
      <c r="AA583">
        <f t="shared" ca="1" si="219"/>
        <v>1</v>
      </c>
      <c r="AB58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</v>
      </c>
      <c r="AC583">
        <f t="shared" ca="1" si="221"/>
        <v>0</v>
      </c>
    </row>
    <row r="584" spans="1:29">
      <c r="A584">
        <f t="shared" si="206"/>
        <v>20</v>
      </c>
      <c r="B584" t="str">
        <f>VLOOKUP(A584,BossBattleTable!$A:$C,MATCH(BossBattleTable!$C$1,BossBattleTable!$A$1:$C$1,0),0)</f>
        <v>DptLizard</v>
      </c>
      <c r="C584">
        <f t="shared" ca="1" si="207"/>
        <v>13</v>
      </c>
      <c r="D584">
        <f t="shared" si="204"/>
        <v>20</v>
      </c>
      <c r="E584">
        <f t="shared" ca="1" si="205"/>
        <v>13</v>
      </c>
      <c r="F584" t="str">
        <f t="shared" ca="1" si="222"/>
        <v>it</v>
      </c>
      <c r="G584" t="s">
        <v>412</v>
      </c>
      <c r="H584" t="s">
        <v>416</v>
      </c>
      <c r="I584">
        <v>1</v>
      </c>
      <c r="J584" t="str">
        <f t="shared" si="223"/>
        <v/>
      </c>
      <c r="K584" t="str">
        <f t="shared" ca="1" si="224"/>
        <v>it</v>
      </c>
      <c r="L584" t="s">
        <v>412</v>
      </c>
      <c r="M584" t="s">
        <v>417</v>
      </c>
      <c r="N584">
        <v>1</v>
      </c>
      <c r="O584">
        <v>406</v>
      </c>
      <c r="P584">
        <f t="shared" si="208"/>
        <v>406</v>
      </c>
      <c r="Q584" t="str">
        <f t="shared" ca="1" si="210"/>
        <v>it</v>
      </c>
      <c r="R584" t="str">
        <f t="shared" si="211"/>
        <v>Equip001001</v>
      </c>
      <c r="S584">
        <f t="shared" si="212"/>
        <v>1</v>
      </c>
      <c r="T584" t="str">
        <f t="shared" ca="1" si="213"/>
        <v>it</v>
      </c>
      <c r="U584" t="str">
        <f t="shared" si="214"/>
        <v>Equip002001</v>
      </c>
      <c r="V584">
        <f t="shared" si="215"/>
        <v>1</v>
      </c>
      <c r="W58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4" t="str">
        <f t="shared" ca="1" si="209"/>
        <v>{"num":20,"diff":13,"tp1":"it","vl1":"Equip001001","cn1":1,"tp2":"it","vl2":"Equip002001","cn2":1,"key":406}</v>
      </c>
      <c r="Y584">
        <f t="shared" ca="1" si="217"/>
        <v>108</v>
      </c>
      <c r="Z584">
        <f t="shared" ca="1" si="218"/>
        <v>15687</v>
      </c>
      <c r="AA584">
        <f t="shared" ca="1" si="219"/>
        <v>1</v>
      </c>
      <c r="AB58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</v>
      </c>
      <c r="AC584">
        <f t="shared" ca="1" si="221"/>
        <v>0</v>
      </c>
    </row>
    <row r="585" spans="1:29">
      <c r="A585">
        <f t="shared" si="206"/>
        <v>20</v>
      </c>
      <c r="B585" t="str">
        <f>VLOOKUP(A585,BossBattleTable!$A:$C,MATCH(BossBattleTable!$C$1,BossBattleTable!$A$1:$C$1,0),0)</f>
        <v>DptLizard</v>
      </c>
      <c r="C585">
        <f t="shared" ca="1" si="207"/>
        <v>14</v>
      </c>
      <c r="D585">
        <f t="shared" si="204"/>
        <v>20</v>
      </c>
      <c r="E585">
        <f t="shared" ca="1" si="205"/>
        <v>14</v>
      </c>
      <c r="F585" t="str">
        <f t="shared" ca="1" si="222"/>
        <v>cu</v>
      </c>
      <c r="G585" t="s">
        <v>402</v>
      </c>
      <c r="H585" t="s">
        <v>191</v>
      </c>
      <c r="I585">
        <v>30</v>
      </c>
      <c r="J585" t="str">
        <f t="shared" si="223"/>
        <v>에너지너무많음</v>
      </c>
      <c r="K585" t="str">
        <f t="shared" ca="1" si="224"/>
        <v>cu</v>
      </c>
      <c r="L585" t="s">
        <v>402</v>
      </c>
      <c r="M585" t="s">
        <v>375</v>
      </c>
      <c r="N585">
        <v>5000</v>
      </c>
      <c r="O585">
        <v>904</v>
      </c>
      <c r="P585">
        <f t="shared" si="208"/>
        <v>904</v>
      </c>
      <c r="Q585" t="str">
        <f t="shared" ca="1" si="210"/>
        <v>cu</v>
      </c>
      <c r="R585" t="str">
        <f t="shared" si="211"/>
        <v>EN</v>
      </c>
      <c r="S585">
        <f t="shared" si="212"/>
        <v>30</v>
      </c>
      <c r="T585" t="str">
        <f t="shared" ca="1" si="213"/>
        <v>cu</v>
      </c>
      <c r="U585" t="str">
        <f t="shared" si="214"/>
        <v>GO</v>
      </c>
      <c r="V585">
        <f t="shared" si="215"/>
        <v>5000</v>
      </c>
      <c r="W58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5" t="str">
        <f t="shared" ca="1" si="209"/>
        <v>{"num":20,"diff":14,"tp1":"cu","vl1":"EN","cn1":30,"tp2":"cu","vl2":"GO","cn2":5000,"key":904}</v>
      </c>
      <c r="Y585">
        <f t="shared" ca="1" si="217"/>
        <v>94</v>
      </c>
      <c r="Z585">
        <f t="shared" ca="1" si="218"/>
        <v>15782</v>
      </c>
      <c r="AA585">
        <f t="shared" ca="1" si="219"/>
        <v>1</v>
      </c>
      <c r="AB58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</v>
      </c>
      <c r="AC585">
        <f t="shared" ca="1" si="221"/>
        <v>0</v>
      </c>
    </row>
    <row r="586" spans="1:29">
      <c r="A586">
        <f t="shared" si="206"/>
        <v>20</v>
      </c>
      <c r="B586" t="str">
        <f>VLOOKUP(A586,BossBattleTable!$A:$C,MATCH(BossBattleTable!$C$1,BossBattleTable!$A$1:$C$1,0),0)</f>
        <v>DptLizard</v>
      </c>
      <c r="C586">
        <f t="shared" ca="1" si="207"/>
        <v>15</v>
      </c>
      <c r="D586">
        <f t="shared" si="204"/>
        <v>20</v>
      </c>
      <c r="E586">
        <f t="shared" ca="1" si="205"/>
        <v>15</v>
      </c>
      <c r="F586" t="str">
        <f t="shared" ca="1" si="222"/>
        <v>it</v>
      </c>
      <c r="G586" t="s">
        <v>412</v>
      </c>
      <c r="H586" t="s">
        <v>415</v>
      </c>
      <c r="I586">
        <v>1</v>
      </c>
      <c r="J586" t="str">
        <f t="shared" si="223"/>
        <v/>
      </c>
      <c r="K586" t="str">
        <f t="shared" ca="1" si="224"/>
        <v/>
      </c>
      <c r="O586">
        <v>631</v>
      </c>
      <c r="P586">
        <f t="shared" si="208"/>
        <v>631</v>
      </c>
      <c r="Q586" t="str">
        <f t="shared" ca="1" si="210"/>
        <v>it</v>
      </c>
      <c r="R586" t="str">
        <f t="shared" si="211"/>
        <v>Equip000001</v>
      </c>
      <c r="S586">
        <f t="shared" si="212"/>
        <v>1</v>
      </c>
      <c r="T586" t="str">
        <f t="shared" ca="1" si="213"/>
        <v/>
      </c>
      <c r="U586" t="str">
        <f t="shared" si="214"/>
        <v/>
      </c>
      <c r="V586" t="str">
        <f t="shared" si="215"/>
        <v/>
      </c>
      <c r="W58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6" t="str">
        <f t="shared" ca="1" si="209"/>
        <v>{"num":20,"diff":15,"tp1":"it","vl1":"Equip000001","cn1":1,"key":631}</v>
      </c>
      <c r="Y586">
        <f t="shared" ca="1" si="217"/>
        <v>69</v>
      </c>
      <c r="Z586">
        <f t="shared" ca="1" si="218"/>
        <v>15852</v>
      </c>
      <c r="AA586">
        <f t="shared" ca="1" si="219"/>
        <v>1</v>
      </c>
      <c r="AB58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</v>
      </c>
      <c r="AC586">
        <f t="shared" ca="1" si="221"/>
        <v>0</v>
      </c>
    </row>
    <row r="587" spans="1:29">
      <c r="A587">
        <f t="shared" si="206"/>
        <v>20</v>
      </c>
      <c r="B587" t="str">
        <f>VLOOKUP(A587,BossBattleTable!$A:$C,MATCH(BossBattleTable!$C$1,BossBattleTable!$A$1:$C$1,0),0)</f>
        <v>DptLizard</v>
      </c>
      <c r="C587">
        <f t="shared" ca="1" si="207"/>
        <v>16</v>
      </c>
      <c r="D587">
        <f t="shared" si="204"/>
        <v>20</v>
      </c>
      <c r="E587">
        <f t="shared" ca="1" si="205"/>
        <v>16</v>
      </c>
      <c r="F587" t="str">
        <f t="shared" ca="1" si="222"/>
        <v>cu</v>
      </c>
      <c r="G587" t="s">
        <v>402</v>
      </c>
      <c r="H587" t="s">
        <v>108</v>
      </c>
      <c r="I587">
        <v>5</v>
      </c>
      <c r="J587" t="str">
        <f t="shared" si="223"/>
        <v/>
      </c>
      <c r="K587" t="str">
        <f t="shared" ca="1" si="224"/>
        <v/>
      </c>
      <c r="O587">
        <v>943</v>
      </c>
      <c r="P587">
        <f t="shared" si="208"/>
        <v>943</v>
      </c>
      <c r="Q587" t="str">
        <f t="shared" ca="1" si="210"/>
        <v>cu</v>
      </c>
      <c r="R587" t="str">
        <f t="shared" si="211"/>
        <v>DI</v>
      </c>
      <c r="S587">
        <f t="shared" si="212"/>
        <v>5</v>
      </c>
      <c r="T587" t="str">
        <f t="shared" ca="1" si="213"/>
        <v/>
      </c>
      <c r="U587" t="str">
        <f t="shared" si="214"/>
        <v/>
      </c>
      <c r="V587" t="str">
        <f t="shared" si="215"/>
        <v/>
      </c>
      <c r="W58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7" t="str">
        <f t="shared" ca="1" si="209"/>
        <v>{"num":20,"diff":16,"tp1":"cu","vl1":"DI","cn1":5,"key":943}</v>
      </c>
      <c r="Y587">
        <f t="shared" ca="1" si="217"/>
        <v>60</v>
      </c>
      <c r="Z587">
        <f t="shared" ca="1" si="218"/>
        <v>15913</v>
      </c>
      <c r="AA587">
        <f t="shared" ca="1" si="219"/>
        <v>1</v>
      </c>
      <c r="AB58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</v>
      </c>
      <c r="AC587">
        <f t="shared" ca="1" si="221"/>
        <v>0</v>
      </c>
    </row>
    <row r="588" spans="1:29">
      <c r="A588">
        <f t="shared" si="206"/>
        <v>20</v>
      </c>
      <c r="B588" t="str">
        <f>VLOOKUP(A588,BossBattleTable!$A:$C,MATCH(BossBattleTable!$C$1,BossBattleTable!$A$1:$C$1,0),0)</f>
        <v>DptLizard</v>
      </c>
      <c r="C588">
        <f t="shared" ca="1" si="207"/>
        <v>17</v>
      </c>
      <c r="D588">
        <f t="shared" si="204"/>
        <v>20</v>
      </c>
      <c r="E588">
        <f t="shared" ca="1" si="205"/>
        <v>17</v>
      </c>
      <c r="F588" t="str">
        <f t="shared" ca="1" si="222"/>
        <v>it</v>
      </c>
      <c r="G588" t="s">
        <v>412</v>
      </c>
      <c r="H588" t="s">
        <v>416</v>
      </c>
      <c r="I588">
        <v>1</v>
      </c>
      <c r="J588" t="str">
        <f t="shared" si="223"/>
        <v/>
      </c>
      <c r="K588" t="str">
        <f t="shared" ca="1" si="224"/>
        <v>it</v>
      </c>
      <c r="L588" t="s">
        <v>412</v>
      </c>
      <c r="M588" t="s">
        <v>417</v>
      </c>
      <c r="N588">
        <v>1</v>
      </c>
      <c r="O588">
        <v>233</v>
      </c>
      <c r="P588">
        <f t="shared" si="208"/>
        <v>233</v>
      </c>
      <c r="Q588" t="str">
        <f t="shared" ca="1" si="210"/>
        <v>it</v>
      </c>
      <c r="R588" t="str">
        <f t="shared" si="211"/>
        <v>Equip001001</v>
      </c>
      <c r="S588">
        <f t="shared" si="212"/>
        <v>1</v>
      </c>
      <c r="T588" t="str">
        <f t="shared" ca="1" si="213"/>
        <v>it</v>
      </c>
      <c r="U588" t="str">
        <f t="shared" si="214"/>
        <v>Equip002001</v>
      </c>
      <c r="V588">
        <f t="shared" si="215"/>
        <v>1</v>
      </c>
      <c r="W58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8" t="str">
        <f t="shared" ca="1" si="209"/>
        <v>{"num":20,"diff":17,"tp1":"it","vl1":"Equip001001","cn1":1,"tp2":"it","vl2":"Equip002001","cn2":1,"key":233}</v>
      </c>
      <c r="Y588">
        <f t="shared" ca="1" si="217"/>
        <v>108</v>
      </c>
      <c r="Z588">
        <f t="shared" ca="1" si="218"/>
        <v>16022</v>
      </c>
      <c r="AA588">
        <f t="shared" ca="1" si="219"/>
        <v>1</v>
      </c>
      <c r="AB58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</v>
      </c>
      <c r="AC588">
        <f t="shared" ca="1" si="221"/>
        <v>0</v>
      </c>
    </row>
    <row r="589" spans="1:29">
      <c r="A589">
        <f t="shared" si="206"/>
        <v>20</v>
      </c>
      <c r="B589" t="str">
        <f>VLOOKUP(A589,BossBattleTable!$A:$C,MATCH(BossBattleTable!$C$1,BossBattleTable!$A$1:$C$1,0),0)</f>
        <v>DptLizard</v>
      </c>
      <c r="C589">
        <f t="shared" ca="1" si="207"/>
        <v>18</v>
      </c>
      <c r="D589">
        <f t="shared" si="204"/>
        <v>20</v>
      </c>
      <c r="E589">
        <f t="shared" ca="1" si="205"/>
        <v>18</v>
      </c>
      <c r="F589" t="str">
        <f t="shared" ca="1" si="222"/>
        <v>cu</v>
      </c>
      <c r="G589" t="s">
        <v>402</v>
      </c>
      <c r="H589" t="s">
        <v>191</v>
      </c>
      <c r="I589">
        <v>30</v>
      </c>
      <c r="J589" t="str">
        <f t="shared" si="223"/>
        <v>에너지너무많음</v>
      </c>
      <c r="K589" t="str">
        <f t="shared" ca="1" si="224"/>
        <v>cu</v>
      </c>
      <c r="L589" t="s">
        <v>402</v>
      </c>
      <c r="M589" t="s">
        <v>375</v>
      </c>
      <c r="N589">
        <v>5000</v>
      </c>
      <c r="O589">
        <v>694</v>
      </c>
      <c r="P589">
        <f t="shared" si="208"/>
        <v>694</v>
      </c>
      <c r="Q589" t="str">
        <f t="shared" ca="1" si="210"/>
        <v>cu</v>
      </c>
      <c r="R589" t="str">
        <f t="shared" si="211"/>
        <v>EN</v>
      </c>
      <c r="S589">
        <f t="shared" si="212"/>
        <v>30</v>
      </c>
      <c r="T589" t="str">
        <f t="shared" ca="1" si="213"/>
        <v>cu</v>
      </c>
      <c r="U589" t="str">
        <f t="shared" si="214"/>
        <v>GO</v>
      </c>
      <c r="V589">
        <f t="shared" si="215"/>
        <v>5000</v>
      </c>
      <c r="W58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9" t="str">
        <f t="shared" ca="1" si="209"/>
        <v>{"num":20,"diff":18,"tp1":"cu","vl1":"EN","cn1":30,"tp2":"cu","vl2":"GO","cn2":5000,"key":694}</v>
      </c>
      <c r="Y589">
        <f t="shared" ca="1" si="217"/>
        <v>94</v>
      </c>
      <c r="Z589">
        <f t="shared" ca="1" si="218"/>
        <v>16117</v>
      </c>
      <c r="AA589">
        <f t="shared" ca="1" si="219"/>
        <v>1</v>
      </c>
      <c r="AB58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</v>
      </c>
      <c r="AC589">
        <f t="shared" ca="1" si="221"/>
        <v>0</v>
      </c>
    </row>
    <row r="590" spans="1:29">
      <c r="A590">
        <f t="shared" si="206"/>
        <v>20</v>
      </c>
      <c r="B590" t="str">
        <f>VLOOKUP(A590,BossBattleTable!$A:$C,MATCH(BossBattleTable!$C$1,BossBattleTable!$A$1:$C$1,0),0)</f>
        <v>DptLizard</v>
      </c>
      <c r="C590">
        <f t="shared" ca="1" si="207"/>
        <v>19</v>
      </c>
      <c r="D590">
        <f t="shared" si="204"/>
        <v>20</v>
      </c>
      <c r="E590">
        <f t="shared" ca="1" si="205"/>
        <v>19</v>
      </c>
      <c r="F590" t="str">
        <f t="shared" ca="1" si="222"/>
        <v>it</v>
      </c>
      <c r="G590" t="s">
        <v>412</v>
      </c>
      <c r="H590" t="s">
        <v>415</v>
      </c>
      <c r="I590">
        <v>1</v>
      </c>
      <c r="J590" t="str">
        <f t="shared" si="223"/>
        <v/>
      </c>
      <c r="K590" t="str">
        <f t="shared" ca="1" si="224"/>
        <v/>
      </c>
      <c r="O590">
        <v>108</v>
      </c>
      <c r="P590">
        <f t="shared" si="208"/>
        <v>108</v>
      </c>
      <c r="Q590" t="str">
        <f t="shared" ca="1" si="210"/>
        <v>it</v>
      </c>
      <c r="R590" t="str">
        <f t="shared" si="211"/>
        <v>Equip000001</v>
      </c>
      <c r="S590">
        <f t="shared" si="212"/>
        <v>1</v>
      </c>
      <c r="T590" t="str">
        <f t="shared" ca="1" si="213"/>
        <v/>
      </c>
      <c r="U590" t="str">
        <f t="shared" si="214"/>
        <v/>
      </c>
      <c r="V590" t="str">
        <f t="shared" si="215"/>
        <v/>
      </c>
      <c r="W59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0" t="str">
        <f t="shared" ca="1" si="209"/>
        <v>{"num":20,"diff":19,"tp1":"it","vl1":"Equip000001","cn1":1,"key":108}</v>
      </c>
      <c r="Y590">
        <f t="shared" ca="1" si="217"/>
        <v>69</v>
      </c>
      <c r="Z590">
        <f t="shared" ca="1" si="218"/>
        <v>16187</v>
      </c>
      <c r="AA590">
        <f t="shared" ca="1" si="219"/>
        <v>1</v>
      </c>
      <c r="AB59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</v>
      </c>
      <c r="AC590">
        <f t="shared" ca="1" si="221"/>
        <v>0</v>
      </c>
    </row>
    <row r="591" spans="1:29">
      <c r="A591">
        <f t="shared" si="206"/>
        <v>20</v>
      </c>
      <c r="B591" t="str">
        <f>VLOOKUP(A591,BossBattleTable!$A:$C,MATCH(BossBattleTable!$C$1,BossBattleTable!$A$1:$C$1,0),0)</f>
        <v>DptLizard</v>
      </c>
      <c r="C591">
        <f t="shared" ca="1" si="207"/>
        <v>20</v>
      </c>
      <c r="D591">
        <f t="shared" si="204"/>
        <v>20</v>
      </c>
      <c r="E591">
        <f t="shared" ca="1" si="205"/>
        <v>20</v>
      </c>
      <c r="F591" t="str">
        <f t="shared" ca="1" si="222"/>
        <v>cu</v>
      </c>
      <c r="G591" t="s">
        <v>402</v>
      </c>
      <c r="H591" t="s">
        <v>108</v>
      </c>
      <c r="I591">
        <v>5</v>
      </c>
      <c r="J591" t="str">
        <f t="shared" si="223"/>
        <v/>
      </c>
      <c r="K591" t="str">
        <f t="shared" ca="1" si="224"/>
        <v/>
      </c>
      <c r="O591">
        <v>440</v>
      </c>
      <c r="P591">
        <f t="shared" si="208"/>
        <v>440</v>
      </c>
      <c r="Q591" t="str">
        <f t="shared" ca="1" si="210"/>
        <v>cu</v>
      </c>
      <c r="R591" t="str">
        <f t="shared" si="211"/>
        <v>DI</v>
      </c>
      <c r="S591">
        <f t="shared" si="212"/>
        <v>5</v>
      </c>
      <c r="T591" t="str">
        <f t="shared" ca="1" si="213"/>
        <v/>
      </c>
      <c r="U591" t="str">
        <f t="shared" si="214"/>
        <v/>
      </c>
      <c r="V591" t="str">
        <f t="shared" si="215"/>
        <v/>
      </c>
      <c r="W59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1" t="str">
        <f t="shared" ca="1" si="209"/>
        <v>{"num":20,"diff":20,"tp1":"cu","vl1":"DI","cn1":5,"key":440}</v>
      </c>
      <c r="Y591">
        <f t="shared" ca="1" si="217"/>
        <v>60</v>
      </c>
      <c r="Z591">
        <f t="shared" ca="1" si="218"/>
        <v>16248</v>
      </c>
      <c r="AA591">
        <f t="shared" ca="1" si="219"/>
        <v>1</v>
      </c>
      <c r="AB59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</v>
      </c>
      <c r="AC591">
        <f t="shared" ca="1" si="221"/>
        <v>0</v>
      </c>
    </row>
    <row r="592" spans="1:29">
      <c r="A592">
        <f t="shared" si="206"/>
        <v>20</v>
      </c>
      <c r="B592" t="str">
        <f>VLOOKUP(A592,BossBattleTable!$A:$C,MATCH(BossBattleTable!$C$1,BossBattleTable!$A$1:$C$1,0),0)</f>
        <v>DptLizard</v>
      </c>
      <c r="C592">
        <f t="shared" ca="1" si="207"/>
        <v>21</v>
      </c>
      <c r="D592">
        <f t="shared" si="204"/>
        <v>20</v>
      </c>
      <c r="E592">
        <f t="shared" ca="1" si="205"/>
        <v>21</v>
      </c>
      <c r="F592" t="str">
        <f t="shared" ca="1" si="222"/>
        <v>it</v>
      </c>
      <c r="G592" t="s">
        <v>412</v>
      </c>
      <c r="H592" t="s">
        <v>416</v>
      </c>
      <c r="I592">
        <v>1</v>
      </c>
      <c r="J592" t="str">
        <f t="shared" si="223"/>
        <v/>
      </c>
      <c r="K592" t="str">
        <f t="shared" ca="1" si="224"/>
        <v>it</v>
      </c>
      <c r="L592" t="s">
        <v>412</v>
      </c>
      <c r="M592" t="s">
        <v>417</v>
      </c>
      <c r="N592">
        <v>1</v>
      </c>
      <c r="O592">
        <v>682</v>
      </c>
      <c r="P592">
        <f t="shared" si="208"/>
        <v>682</v>
      </c>
      <c r="Q592" t="str">
        <f t="shared" ca="1" si="210"/>
        <v>it</v>
      </c>
      <c r="R592" t="str">
        <f t="shared" si="211"/>
        <v>Equip001001</v>
      </c>
      <c r="S592">
        <f t="shared" si="212"/>
        <v>1</v>
      </c>
      <c r="T592" t="str">
        <f t="shared" ca="1" si="213"/>
        <v>it</v>
      </c>
      <c r="U592" t="str">
        <f t="shared" si="214"/>
        <v>Equip002001</v>
      </c>
      <c r="V592">
        <f t="shared" si="215"/>
        <v>1</v>
      </c>
      <c r="W59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2" t="str">
        <f t="shared" ca="1" si="209"/>
        <v>{"num":20,"diff":21,"tp1":"it","vl1":"Equip001001","cn1":1,"tp2":"it","vl2":"Equip002001","cn2":1,"key":682}</v>
      </c>
      <c r="Y592">
        <f t="shared" ca="1" si="217"/>
        <v>108</v>
      </c>
      <c r="Z592">
        <f t="shared" ca="1" si="218"/>
        <v>16357</v>
      </c>
      <c r="AA592">
        <f t="shared" ca="1" si="219"/>
        <v>1</v>
      </c>
      <c r="AB59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</v>
      </c>
      <c r="AC592">
        <f t="shared" ca="1" si="221"/>
        <v>0</v>
      </c>
    </row>
    <row r="593" spans="1:29">
      <c r="A593">
        <f t="shared" si="206"/>
        <v>20</v>
      </c>
      <c r="B593" t="str">
        <f>VLOOKUP(A593,BossBattleTable!$A:$C,MATCH(BossBattleTable!$C$1,BossBattleTable!$A$1:$C$1,0),0)</f>
        <v>DptLizard</v>
      </c>
      <c r="C593">
        <f t="shared" ca="1" si="207"/>
        <v>22</v>
      </c>
      <c r="D593">
        <f t="shared" si="204"/>
        <v>20</v>
      </c>
      <c r="E593">
        <f t="shared" ca="1" si="205"/>
        <v>22</v>
      </c>
      <c r="F593" t="str">
        <f t="shared" ca="1" si="222"/>
        <v>cu</v>
      </c>
      <c r="G593" t="s">
        <v>402</v>
      </c>
      <c r="H593" t="s">
        <v>191</v>
      </c>
      <c r="I593">
        <v>30</v>
      </c>
      <c r="J593" t="str">
        <f t="shared" si="223"/>
        <v>에너지너무많음</v>
      </c>
      <c r="K593" t="str">
        <f t="shared" ca="1" si="224"/>
        <v>cu</v>
      </c>
      <c r="L593" t="s">
        <v>402</v>
      </c>
      <c r="M593" t="s">
        <v>375</v>
      </c>
      <c r="N593">
        <v>5000</v>
      </c>
      <c r="O593">
        <v>192</v>
      </c>
      <c r="P593">
        <f t="shared" si="208"/>
        <v>192</v>
      </c>
      <c r="Q593" t="str">
        <f t="shared" ca="1" si="210"/>
        <v>cu</v>
      </c>
      <c r="R593" t="str">
        <f t="shared" si="211"/>
        <v>EN</v>
      </c>
      <c r="S593">
        <f t="shared" si="212"/>
        <v>30</v>
      </c>
      <c r="T593" t="str">
        <f t="shared" ca="1" si="213"/>
        <v>cu</v>
      </c>
      <c r="U593" t="str">
        <f t="shared" si="214"/>
        <v>GO</v>
      </c>
      <c r="V593">
        <f t="shared" si="215"/>
        <v>5000</v>
      </c>
      <c r="W59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3" t="str">
        <f t="shared" ca="1" si="209"/>
        <v>{"num":20,"diff":22,"tp1":"cu","vl1":"EN","cn1":30,"tp2":"cu","vl2":"GO","cn2":5000,"key":192}</v>
      </c>
      <c r="Y593">
        <f t="shared" ca="1" si="217"/>
        <v>94</v>
      </c>
      <c r="Z593">
        <f t="shared" ca="1" si="218"/>
        <v>16452</v>
      </c>
      <c r="AA593">
        <f t="shared" ca="1" si="219"/>
        <v>1</v>
      </c>
      <c r="AB59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</v>
      </c>
      <c r="AC593">
        <f t="shared" ca="1" si="221"/>
        <v>0</v>
      </c>
    </row>
    <row r="594" spans="1:29">
      <c r="A594">
        <f t="shared" si="206"/>
        <v>20</v>
      </c>
      <c r="B594" t="str">
        <f>VLOOKUP(A594,BossBattleTable!$A:$C,MATCH(BossBattleTable!$C$1,BossBattleTable!$A$1:$C$1,0),0)</f>
        <v>DptLizard</v>
      </c>
      <c r="C594">
        <f t="shared" ca="1" si="207"/>
        <v>23</v>
      </c>
      <c r="D594">
        <f t="shared" si="204"/>
        <v>20</v>
      </c>
      <c r="E594">
        <f t="shared" ca="1" si="205"/>
        <v>23</v>
      </c>
      <c r="F594" t="str">
        <f t="shared" ca="1" si="222"/>
        <v>it</v>
      </c>
      <c r="G594" t="s">
        <v>412</v>
      </c>
      <c r="H594" t="s">
        <v>415</v>
      </c>
      <c r="I594">
        <v>1</v>
      </c>
      <c r="J594" t="str">
        <f t="shared" si="223"/>
        <v/>
      </c>
      <c r="K594" t="str">
        <f t="shared" ca="1" si="224"/>
        <v/>
      </c>
      <c r="O594">
        <v>273</v>
      </c>
      <c r="P594">
        <f t="shared" si="208"/>
        <v>273</v>
      </c>
      <c r="Q594" t="str">
        <f t="shared" ca="1" si="210"/>
        <v>it</v>
      </c>
      <c r="R594" t="str">
        <f t="shared" si="211"/>
        <v>Equip000001</v>
      </c>
      <c r="S594">
        <f t="shared" si="212"/>
        <v>1</v>
      </c>
      <c r="T594" t="str">
        <f t="shared" ca="1" si="213"/>
        <v/>
      </c>
      <c r="U594" t="str">
        <f t="shared" si="214"/>
        <v/>
      </c>
      <c r="V594" t="str">
        <f t="shared" si="215"/>
        <v/>
      </c>
      <c r="W59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4" t="str">
        <f t="shared" ca="1" si="209"/>
        <v>{"num":20,"diff":23,"tp1":"it","vl1":"Equip000001","cn1":1,"key":273}</v>
      </c>
      <c r="Y594">
        <f t="shared" ca="1" si="217"/>
        <v>69</v>
      </c>
      <c r="Z594">
        <f t="shared" ca="1" si="218"/>
        <v>16522</v>
      </c>
      <c r="AA594">
        <f t="shared" ca="1" si="219"/>
        <v>1</v>
      </c>
      <c r="AB59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</v>
      </c>
      <c r="AC594">
        <f t="shared" ca="1" si="221"/>
        <v>0</v>
      </c>
    </row>
    <row r="595" spans="1:29">
      <c r="A595">
        <f t="shared" si="206"/>
        <v>20</v>
      </c>
      <c r="B595" t="str">
        <f>VLOOKUP(A595,BossBattleTable!$A:$C,MATCH(BossBattleTable!$C$1,BossBattleTable!$A$1:$C$1,0),0)</f>
        <v>DptLizard</v>
      </c>
      <c r="C595">
        <f t="shared" ca="1" si="207"/>
        <v>24</v>
      </c>
      <c r="D595">
        <f t="shared" si="204"/>
        <v>20</v>
      </c>
      <c r="E595">
        <f t="shared" ca="1" si="205"/>
        <v>24</v>
      </c>
      <c r="F595" t="str">
        <f t="shared" ca="1" si="222"/>
        <v>cu</v>
      </c>
      <c r="G595" t="s">
        <v>402</v>
      </c>
      <c r="H595" t="s">
        <v>108</v>
      </c>
      <c r="I595">
        <v>5</v>
      </c>
      <c r="J595" t="str">
        <f t="shared" si="223"/>
        <v/>
      </c>
      <c r="K595" t="str">
        <f t="shared" ca="1" si="224"/>
        <v/>
      </c>
      <c r="O595">
        <v>100</v>
      </c>
      <c r="P595">
        <f t="shared" si="208"/>
        <v>100</v>
      </c>
      <c r="Q595" t="str">
        <f t="shared" ca="1" si="210"/>
        <v>cu</v>
      </c>
      <c r="R595" t="str">
        <f t="shared" si="211"/>
        <v>DI</v>
      </c>
      <c r="S595">
        <f t="shared" si="212"/>
        <v>5</v>
      </c>
      <c r="T595" t="str">
        <f t="shared" ca="1" si="213"/>
        <v/>
      </c>
      <c r="U595" t="str">
        <f t="shared" si="214"/>
        <v/>
      </c>
      <c r="V595" t="str">
        <f t="shared" si="215"/>
        <v/>
      </c>
      <c r="W59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5" t="str">
        <f t="shared" ca="1" si="209"/>
        <v>{"num":20,"diff":24,"tp1":"cu","vl1":"DI","cn1":5,"key":100}</v>
      </c>
      <c r="Y595">
        <f t="shared" ca="1" si="217"/>
        <v>60</v>
      </c>
      <c r="Z595">
        <f t="shared" ca="1" si="218"/>
        <v>16583</v>
      </c>
      <c r="AA595">
        <f t="shared" ca="1" si="219"/>
        <v>1</v>
      </c>
      <c r="AB59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</v>
      </c>
      <c r="AC595">
        <f t="shared" ca="1" si="221"/>
        <v>0</v>
      </c>
    </row>
    <row r="596" spans="1:29">
      <c r="A596">
        <f t="shared" si="206"/>
        <v>20</v>
      </c>
      <c r="B596" t="str">
        <f>VLOOKUP(A596,BossBattleTable!$A:$C,MATCH(BossBattleTable!$C$1,BossBattleTable!$A$1:$C$1,0),0)</f>
        <v>DptLizard</v>
      </c>
      <c r="C596">
        <f t="shared" ca="1" si="207"/>
        <v>25</v>
      </c>
      <c r="D596">
        <f t="shared" si="204"/>
        <v>20</v>
      </c>
      <c r="E596">
        <f t="shared" ca="1" si="205"/>
        <v>25</v>
      </c>
      <c r="F596" t="str">
        <f t="shared" ca="1" si="222"/>
        <v>it</v>
      </c>
      <c r="G596" t="s">
        <v>412</v>
      </c>
      <c r="H596" t="s">
        <v>416</v>
      </c>
      <c r="I596">
        <v>1</v>
      </c>
      <c r="J596" t="str">
        <f t="shared" si="223"/>
        <v/>
      </c>
      <c r="K596" t="str">
        <f t="shared" ca="1" si="224"/>
        <v>it</v>
      </c>
      <c r="L596" t="s">
        <v>412</v>
      </c>
      <c r="M596" t="s">
        <v>417</v>
      </c>
      <c r="N596">
        <v>1</v>
      </c>
      <c r="O596">
        <v>714</v>
      </c>
      <c r="P596">
        <f t="shared" si="208"/>
        <v>714</v>
      </c>
      <c r="Q596" t="str">
        <f t="shared" ca="1" si="210"/>
        <v>it</v>
      </c>
      <c r="R596" t="str">
        <f t="shared" si="211"/>
        <v>Equip001001</v>
      </c>
      <c r="S596">
        <f t="shared" si="212"/>
        <v>1</v>
      </c>
      <c r="T596" t="str">
        <f t="shared" ca="1" si="213"/>
        <v>it</v>
      </c>
      <c r="U596" t="str">
        <f t="shared" si="214"/>
        <v>Equip002001</v>
      </c>
      <c r="V596">
        <f t="shared" si="215"/>
        <v>1</v>
      </c>
      <c r="W59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6" t="str">
        <f t="shared" ca="1" si="209"/>
        <v>{"num":20,"diff":25,"tp1":"it","vl1":"Equip001001","cn1":1,"tp2":"it","vl2":"Equip002001","cn2":1,"key":714}</v>
      </c>
      <c r="Y596">
        <f t="shared" ca="1" si="217"/>
        <v>108</v>
      </c>
      <c r="Z596">
        <f t="shared" ca="1" si="218"/>
        <v>16692</v>
      </c>
      <c r="AA596">
        <f t="shared" ca="1" si="219"/>
        <v>1</v>
      </c>
      <c r="AB59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</v>
      </c>
      <c r="AC596">
        <f t="shared" ca="1" si="221"/>
        <v>0</v>
      </c>
    </row>
    <row r="597" spans="1:29">
      <c r="A597">
        <f t="shared" si="206"/>
        <v>20</v>
      </c>
      <c r="B597" t="str">
        <f>VLOOKUP(A597,BossBattleTable!$A:$C,MATCH(BossBattleTable!$C$1,BossBattleTable!$A$1:$C$1,0),0)</f>
        <v>DptLizard</v>
      </c>
      <c r="C597">
        <f t="shared" ca="1" si="207"/>
        <v>26</v>
      </c>
      <c r="D597">
        <f t="shared" si="204"/>
        <v>20</v>
      </c>
      <c r="E597">
        <f t="shared" ca="1" si="205"/>
        <v>26</v>
      </c>
      <c r="F597" t="str">
        <f t="shared" ca="1" si="222"/>
        <v>cu</v>
      </c>
      <c r="G597" t="s">
        <v>402</v>
      </c>
      <c r="H597" t="s">
        <v>191</v>
      </c>
      <c r="I597">
        <v>30</v>
      </c>
      <c r="J597" t="str">
        <f t="shared" si="223"/>
        <v>에너지너무많음</v>
      </c>
      <c r="K597" t="str">
        <f t="shared" ca="1" si="224"/>
        <v>cu</v>
      </c>
      <c r="L597" t="s">
        <v>402</v>
      </c>
      <c r="M597" t="s">
        <v>375</v>
      </c>
      <c r="N597">
        <v>5000</v>
      </c>
      <c r="O597">
        <v>248</v>
      </c>
      <c r="P597">
        <f t="shared" si="208"/>
        <v>248</v>
      </c>
      <c r="Q597" t="str">
        <f t="shared" ca="1" si="210"/>
        <v>cu</v>
      </c>
      <c r="R597" t="str">
        <f t="shared" si="211"/>
        <v>EN</v>
      </c>
      <c r="S597">
        <f t="shared" si="212"/>
        <v>30</v>
      </c>
      <c r="T597" t="str">
        <f t="shared" ca="1" si="213"/>
        <v>cu</v>
      </c>
      <c r="U597" t="str">
        <f t="shared" si="214"/>
        <v>GO</v>
      </c>
      <c r="V597">
        <f t="shared" si="215"/>
        <v>5000</v>
      </c>
      <c r="W59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7" t="str">
        <f t="shared" ca="1" si="209"/>
        <v>{"num":20,"diff":26,"tp1":"cu","vl1":"EN","cn1":30,"tp2":"cu","vl2":"GO","cn2":5000,"key":248}</v>
      </c>
      <c r="Y597">
        <f t="shared" ca="1" si="217"/>
        <v>94</v>
      </c>
      <c r="Z597">
        <f t="shared" ca="1" si="218"/>
        <v>16787</v>
      </c>
      <c r="AA597">
        <f t="shared" ca="1" si="219"/>
        <v>1</v>
      </c>
      <c r="AB59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</v>
      </c>
      <c r="AC597">
        <f t="shared" ca="1" si="221"/>
        <v>0</v>
      </c>
    </row>
    <row r="598" spans="1:29">
      <c r="A598">
        <f t="shared" si="206"/>
        <v>20</v>
      </c>
      <c r="B598" t="str">
        <f>VLOOKUP(A598,BossBattleTable!$A:$C,MATCH(BossBattleTable!$C$1,BossBattleTable!$A$1:$C$1,0),0)</f>
        <v>DptLizard</v>
      </c>
      <c r="C598">
        <f t="shared" ca="1" si="207"/>
        <v>27</v>
      </c>
      <c r="D598">
        <f t="shared" si="204"/>
        <v>20</v>
      </c>
      <c r="E598">
        <f t="shared" ca="1" si="205"/>
        <v>27</v>
      </c>
      <c r="F598" t="str">
        <f t="shared" ca="1" si="222"/>
        <v>it</v>
      </c>
      <c r="G598" t="s">
        <v>412</v>
      </c>
      <c r="H598" t="s">
        <v>415</v>
      </c>
      <c r="I598">
        <v>1</v>
      </c>
      <c r="J598" t="str">
        <f t="shared" si="223"/>
        <v/>
      </c>
      <c r="K598" t="str">
        <f t="shared" ca="1" si="224"/>
        <v/>
      </c>
      <c r="O598">
        <v>225</v>
      </c>
      <c r="P598">
        <f t="shared" si="208"/>
        <v>225</v>
      </c>
      <c r="Q598" t="str">
        <f t="shared" ca="1" si="210"/>
        <v>it</v>
      </c>
      <c r="R598" t="str">
        <f t="shared" si="211"/>
        <v>Equip000001</v>
      </c>
      <c r="S598">
        <f t="shared" si="212"/>
        <v>1</v>
      </c>
      <c r="T598" t="str">
        <f t="shared" ca="1" si="213"/>
        <v/>
      </c>
      <c r="U598" t="str">
        <f t="shared" si="214"/>
        <v/>
      </c>
      <c r="V598" t="str">
        <f t="shared" si="215"/>
        <v/>
      </c>
      <c r="W59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8" t="str">
        <f t="shared" ca="1" si="209"/>
        <v>{"num":20,"diff":27,"tp1":"it","vl1":"Equip000001","cn1":1,"key":225}</v>
      </c>
      <c r="Y598">
        <f t="shared" ca="1" si="217"/>
        <v>69</v>
      </c>
      <c r="Z598">
        <f t="shared" ca="1" si="218"/>
        <v>16857</v>
      </c>
      <c r="AA598">
        <f t="shared" ca="1" si="219"/>
        <v>1</v>
      </c>
      <c r="AB59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</v>
      </c>
      <c r="AC598">
        <f t="shared" ca="1" si="221"/>
        <v>0</v>
      </c>
    </row>
    <row r="599" spans="1:29">
      <c r="A599">
        <f t="shared" si="206"/>
        <v>20</v>
      </c>
      <c r="B599" t="str">
        <f>VLOOKUP(A599,BossBattleTable!$A:$C,MATCH(BossBattleTable!$C$1,BossBattleTable!$A$1:$C$1,0),0)</f>
        <v>DptLizard</v>
      </c>
      <c r="C599">
        <f t="shared" ca="1" si="207"/>
        <v>28</v>
      </c>
      <c r="D599">
        <f t="shared" si="204"/>
        <v>20</v>
      </c>
      <c r="E599">
        <f t="shared" ca="1" si="205"/>
        <v>28</v>
      </c>
      <c r="F599" t="str">
        <f t="shared" ca="1" si="222"/>
        <v>cu</v>
      </c>
      <c r="G599" t="s">
        <v>402</v>
      </c>
      <c r="H599" t="s">
        <v>108</v>
      </c>
      <c r="I599">
        <v>5</v>
      </c>
      <c r="J599" t="str">
        <f t="shared" si="223"/>
        <v/>
      </c>
      <c r="K599" t="str">
        <f t="shared" ca="1" si="224"/>
        <v/>
      </c>
      <c r="O599">
        <v>249</v>
      </c>
      <c r="P599">
        <f t="shared" si="208"/>
        <v>249</v>
      </c>
      <c r="Q599" t="str">
        <f t="shared" ca="1" si="210"/>
        <v>cu</v>
      </c>
      <c r="R599" t="str">
        <f t="shared" si="211"/>
        <v>DI</v>
      </c>
      <c r="S599">
        <f t="shared" si="212"/>
        <v>5</v>
      </c>
      <c r="T599" t="str">
        <f t="shared" ca="1" si="213"/>
        <v/>
      </c>
      <c r="U599" t="str">
        <f t="shared" si="214"/>
        <v/>
      </c>
      <c r="V599" t="str">
        <f t="shared" si="215"/>
        <v/>
      </c>
      <c r="W59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9" t="str">
        <f t="shared" ca="1" si="209"/>
        <v>{"num":20,"diff":28,"tp1":"cu","vl1":"DI","cn1":5,"key":249}</v>
      </c>
      <c r="Y599">
        <f t="shared" ca="1" si="217"/>
        <v>60</v>
      </c>
      <c r="Z599">
        <f t="shared" ca="1" si="218"/>
        <v>16918</v>
      </c>
      <c r="AA599">
        <f t="shared" ca="1" si="219"/>
        <v>1</v>
      </c>
      <c r="AB59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</v>
      </c>
      <c r="AC599">
        <f t="shared" ca="1" si="221"/>
        <v>0</v>
      </c>
    </row>
    <row r="600" spans="1:29">
      <c r="A600">
        <f t="shared" si="206"/>
        <v>20</v>
      </c>
      <c r="B600" t="str">
        <f>VLOOKUP(A600,BossBattleTable!$A:$C,MATCH(BossBattleTable!$C$1,BossBattleTable!$A$1:$C$1,0),0)</f>
        <v>DptLizard</v>
      </c>
      <c r="C600">
        <f t="shared" ca="1" si="207"/>
        <v>29</v>
      </c>
      <c r="D600">
        <f t="shared" si="204"/>
        <v>20</v>
      </c>
      <c r="E600">
        <f t="shared" ca="1" si="205"/>
        <v>29</v>
      </c>
      <c r="F600" t="str">
        <f t="shared" ca="1" si="222"/>
        <v>it</v>
      </c>
      <c r="G600" t="s">
        <v>412</v>
      </c>
      <c r="H600" t="s">
        <v>416</v>
      </c>
      <c r="I600">
        <v>1</v>
      </c>
      <c r="J600" t="str">
        <f t="shared" si="223"/>
        <v/>
      </c>
      <c r="K600" t="str">
        <f t="shared" ca="1" si="224"/>
        <v>it</v>
      </c>
      <c r="L600" t="s">
        <v>412</v>
      </c>
      <c r="M600" t="s">
        <v>417</v>
      </c>
      <c r="N600">
        <v>1</v>
      </c>
      <c r="O600">
        <v>676</v>
      </c>
      <c r="P600">
        <f t="shared" si="208"/>
        <v>676</v>
      </c>
      <c r="Q600" t="str">
        <f t="shared" ca="1" si="210"/>
        <v>it</v>
      </c>
      <c r="R600" t="str">
        <f t="shared" si="211"/>
        <v>Equip001001</v>
      </c>
      <c r="S600">
        <f t="shared" si="212"/>
        <v>1</v>
      </c>
      <c r="T600" t="str">
        <f t="shared" ca="1" si="213"/>
        <v>it</v>
      </c>
      <c r="U600" t="str">
        <f t="shared" si="214"/>
        <v>Equip002001</v>
      </c>
      <c r="V600">
        <f t="shared" si="215"/>
        <v>1</v>
      </c>
      <c r="W60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0" t="str">
        <f t="shared" ca="1" si="209"/>
        <v>{"num":20,"diff":29,"tp1":"it","vl1":"Equip001001","cn1":1,"tp2":"it","vl2":"Equip002001","cn2":1,"key":676}</v>
      </c>
      <c r="Y600">
        <f t="shared" ca="1" si="217"/>
        <v>108</v>
      </c>
      <c r="Z600">
        <f t="shared" ca="1" si="218"/>
        <v>17027</v>
      </c>
      <c r="AA600">
        <f t="shared" ca="1" si="219"/>
        <v>1</v>
      </c>
      <c r="AB60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</v>
      </c>
      <c r="AC600">
        <f t="shared" ca="1" si="221"/>
        <v>0</v>
      </c>
    </row>
    <row r="601" spans="1:29">
      <c r="A601">
        <f t="shared" si="206"/>
        <v>20</v>
      </c>
      <c r="B601" t="str">
        <f>VLOOKUP(A601,BossBattleTable!$A:$C,MATCH(BossBattleTable!$C$1,BossBattleTable!$A$1:$C$1,0),0)</f>
        <v>DptLizard</v>
      </c>
      <c r="C601">
        <f t="shared" ca="1" si="207"/>
        <v>30</v>
      </c>
      <c r="D601">
        <f t="shared" si="204"/>
        <v>20</v>
      </c>
      <c r="E601">
        <f t="shared" ca="1" si="205"/>
        <v>30</v>
      </c>
      <c r="F601" t="str">
        <f t="shared" ca="1" si="222"/>
        <v>cu</v>
      </c>
      <c r="G601" t="s">
        <v>402</v>
      </c>
      <c r="H601" t="s">
        <v>191</v>
      </c>
      <c r="I601">
        <v>30</v>
      </c>
      <c r="J601" t="str">
        <f t="shared" si="223"/>
        <v>에너지너무많음</v>
      </c>
      <c r="K601" t="str">
        <f t="shared" ca="1" si="224"/>
        <v>cu</v>
      </c>
      <c r="L601" t="s">
        <v>402</v>
      </c>
      <c r="M601" t="s">
        <v>375</v>
      </c>
      <c r="N601">
        <v>5000</v>
      </c>
      <c r="O601">
        <v>829</v>
      </c>
      <c r="P601">
        <f t="shared" si="208"/>
        <v>829</v>
      </c>
      <c r="Q601" t="str">
        <f t="shared" ca="1" si="210"/>
        <v>cu</v>
      </c>
      <c r="R601" t="str">
        <f t="shared" si="211"/>
        <v>EN</v>
      </c>
      <c r="S601">
        <f t="shared" si="212"/>
        <v>30</v>
      </c>
      <c r="T601" t="str">
        <f t="shared" ca="1" si="213"/>
        <v>cu</v>
      </c>
      <c r="U601" t="str">
        <f t="shared" si="214"/>
        <v>GO</v>
      </c>
      <c r="V601">
        <f t="shared" si="215"/>
        <v>5000</v>
      </c>
      <c r="W60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1" t="str">
        <f t="shared" ca="1" si="209"/>
        <v>{"num":20,"diff":30,"tp1":"cu","vl1":"EN","cn1":30,"tp2":"cu","vl2":"GO","cn2":5000,"key":829}</v>
      </c>
      <c r="Y601">
        <f t="shared" ca="1" si="217"/>
        <v>94</v>
      </c>
      <c r="Z601">
        <f t="shared" ca="1" si="218"/>
        <v>17122</v>
      </c>
      <c r="AA601">
        <f t="shared" ca="1" si="219"/>
        <v>1</v>
      </c>
      <c r="AB60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</v>
      </c>
      <c r="AC601">
        <f t="shared" ca="1" si="221"/>
        <v>0</v>
      </c>
    </row>
    <row r="602" spans="1:29">
      <c r="A602">
        <f t="shared" si="206"/>
        <v>21</v>
      </c>
      <c r="B602" t="str">
        <f>VLOOKUP(A602,BossBattleTable!$A:$C,MATCH(BossBattleTable!$C$1,BossBattleTable!$A$1:$C$1,0),0)</f>
        <v>DevilAnimated</v>
      </c>
      <c r="C602">
        <f t="shared" ca="1" si="207"/>
        <v>1</v>
      </c>
      <c r="D602">
        <f t="shared" si="204"/>
        <v>21</v>
      </c>
      <c r="E602">
        <f t="shared" ca="1" si="205"/>
        <v>1</v>
      </c>
      <c r="F602" t="str">
        <f t="shared" ca="1" si="222"/>
        <v>it</v>
      </c>
      <c r="G602" t="s">
        <v>412</v>
      </c>
      <c r="H602" t="s">
        <v>415</v>
      </c>
      <c r="I602">
        <v>1</v>
      </c>
      <c r="J602" t="str">
        <f t="shared" si="223"/>
        <v/>
      </c>
      <c r="K602" t="str">
        <f t="shared" ca="1" si="224"/>
        <v/>
      </c>
      <c r="O602">
        <v>697</v>
      </c>
      <c r="P602">
        <f t="shared" si="208"/>
        <v>697</v>
      </c>
      <c r="Q602" t="str">
        <f t="shared" ca="1" si="210"/>
        <v>it</v>
      </c>
      <c r="R602" t="str">
        <f t="shared" si="211"/>
        <v>Equip000001</v>
      </c>
      <c r="S602">
        <f t="shared" si="212"/>
        <v>1</v>
      </c>
      <c r="T602" t="str">
        <f t="shared" ca="1" si="213"/>
        <v/>
      </c>
      <c r="U602" t="str">
        <f t="shared" si="214"/>
        <v/>
      </c>
      <c r="V602" t="str">
        <f t="shared" si="215"/>
        <v/>
      </c>
      <c r="W60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2" t="str">
        <f t="shared" ca="1" si="209"/>
        <v>{"num":21,"diff":1,"tp1":"it","vl1":"Equip000001","cn1":1,"key":697}</v>
      </c>
      <c r="Y602">
        <f t="shared" ca="1" si="217"/>
        <v>68</v>
      </c>
      <c r="Z602">
        <f t="shared" ca="1" si="218"/>
        <v>17191</v>
      </c>
      <c r="AA602">
        <f t="shared" ca="1" si="219"/>
        <v>1</v>
      </c>
      <c r="AB60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</v>
      </c>
      <c r="AC602">
        <f t="shared" ca="1" si="221"/>
        <v>0</v>
      </c>
    </row>
    <row r="603" spans="1:29">
      <c r="A603">
        <f t="shared" si="206"/>
        <v>21</v>
      </c>
      <c r="B603" t="str">
        <f>VLOOKUP(A603,BossBattleTable!$A:$C,MATCH(BossBattleTable!$C$1,BossBattleTable!$A$1:$C$1,0),0)</f>
        <v>DevilAnimated</v>
      </c>
      <c r="C603">
        <f t="shared" ca="1" si="207"/>
        <v>2</v>
      </c>
      <c r="D603">
        <f t="shared" si="204"/>
        <v>21</v>
      </c>
      <c r="E603">
        <f t="shared" ca="1" si="205"/>
        <v>2</v>
      </c>
      <c r="F603" t="str">
        <f t="shared" ca="1" si="222"/>
        <v>cu</v>
      </c>
      <c r="G603" t="s">
        <v>402</v>
      </c>
      <c r="H603" t="s">
        <v>108</v>
      </c>
      <c r="I603">
        <v>5</v>
      </c>
      <c r="J603" t="str">
        <f t="shared" si="223"/>
        <v/>
      </c>
      <c r="K603" t="str">
        <f t="shared" ca="1" si="224"/>
        <v/>
      </c>
      <c r="O603">
        <v>803</v>
      </c>
      <c r="P603">
        <f t="shared" si="208"/>
        <v>803</v>
      </c>
      <c r="Q603" t="str">
        <f t="shared" ca="1" si="210"/>
        <v>cu</v>
      </c>
      <c r="R603" t="str">
        <f t="shared" si="211"/>
        <v>DI</v>
      </c>
      <c r="S603">
        <f t="shared" si="212"/>
        <v>5</v>
      </c>
      <c r="T603" t="str">
        <f t="shared" ca="1" si="213"/>
        <v/>
      </c>
      <c r="U603" t="str">
        <f t="shared" si="214"/>
        <v/>
      </c>
      <c r="V603" t="str">
        <f t="shared" si="215"/>
        <v/>
      </c>
      <c r="W60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3" t="str">
        <f t="shared" ca="1" si="209"/>
        <v>{"num":21,"diff":2,"tp1":"cu","vl1":"DI","cn1":5,"key":803}</v>
      </c>
      <c r="Y603">
        <f t="shared" ca="1" si="217"/>
        <v>59</v>
      </c>
      <c r="Z603">
        <f t="shared" ca="1" si="218"/>
        <v>17251</v>
      </c>
      <c r="AA603">
        <f t="shared" ca="1" si="219"/>
        <v>1</v>
      </c>
      <c r="AB60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</v>
      </c>
      <c r="AC603">
        <f t="shared" ca="1" si="221"/>
        <v>0</v>
      </c>
    </row>
    <row r="604" spans="1:29">
      <c r="A604">
        <f t="shared" si="206"/>
        <v>21</v>
      </c>
      <c r="B604" t="str">
        <f>VLOOKUP(A604,BossBattleTable!$A:$C,MATCH(BossBattleTable!$C$1,BossBattleTable!$A$1:$C$1,0),0)</f>
        <v>DevilAnimated</v>
      </c>
      <c r="C604">
        <f t="shared" ca="1" si="207"/>
        <v>3</v>
      </c>
      <c r="D604">
        <f t="shared" si="204"/>
        <v>21</v>
      </c>
      <c r="E604">
        <f t="shared" ca="1" si="205"/>
        <v>3</v>
      </c>
      <c r="F604" t="str">
        <f t="shared" ca="1" si="222"/>
        <v>it</v>
      </c>
      <c r="G604" t="s">
        <v>412</v>
      </c>
      <c r="H604" t="s">
        <v>416</v>
      </c>
      <c r="I604">
        <v>1</v>
      </c>
      <c r="J604" t="str">
        <f t="shared" si="223"/>
        <v/>
      </c>
      <c r="K604" t="str">
        <f t="shared" ca="1" si="224"/>
        <v>it</v>
      </c>
      <c r="L604" t="s">
        <v>412</v>
      </c>
      <c r="M604" t="s">
        <v>417</v>
      </c>
      <c r="N604">
        <v>1</v>
      </c>
      <c r="O604">
        <v>735</v>
      </c>
      <c r="P604">
        <f t="shared" si="208"/>
        <v>735</v>
      </c>
      <c r="Q604" t="str">
        <f t="shared" ca="1" si="210"/>
        <v>it</v>
      </c>
      <c r="R604" t="str">
        <f t="shared" si="211"/>
        <v>Equip001001</v>
      </c>
      <c r="S604">
        <f t="shared" si="212"/>
        <v>1</v>
      </c>
      <c r="T604" t="str">
        <f t="shared" ca="1" si="213"/>
        <v>it</v>
      </c>
      <c r="U604" t="str">
        <f t="shared" si="214"/>
        <v>Equip002001</v>
      </c>
      <c r="V604">
        <f t="shared" si="215"/>
        <v>1</v>
      </c>
      <c r="W60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4" t="str">
        <f t="shared" ca="1" si="209"/>
        <v>{"num":21,"diff":3,"tp1":"it","vl1":"Equip001001","cn1":1,"tp2":"it","vl2":"Equip002001","cn2":1,"key":735}</v>
      </c>
      <c r="Y604">
        <f t="shared" ca="1" si="217"/>
        <v>107</v>
      </c>
      <c r="Z604">
        <f t="shared" ca="1" si="218"/>
        <v>17359</v>
      </c>
      <c r="AA604">
        <f t="shared" ca="1" si="219"/>
        <v>1</v>
      </c>
      <c r="AB60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</v>
      </c>
      <c r="AC604">
        <f t="shared" ca="1" si="221"/>
        <v>0</v>
      </c>
    </row>
    <row r="605" spans="1:29">
      <c r="A605">
        <f t="shared" si="206"/>
        <v>21</v>
      </c>
      <c r="B605" t="str">
        <f>VLOOKUP(A605,BossBattleTable!$A:$C,MATCH(BossBattleTable!$C$1,BossBattleTable!$A$1:$C$1,0),0)</f>
        <v>DevilAnimated</v>
      </c>
      <c r="C605">
        <f t="shared" ca="1" si="207"/>
        <v>4</v>
      </c>
      <c r="D605">
        <f t="shared" si="204"/>
        <v>21</v>
      </c>
      <c r="E605">
        <f t="shared" ca="1" si="205"/>
        <v>4</v>
      </c>
      <c r="F605" t="str">
        <f t="shared" ca="1" si="222"/>
        <v>cu</v>
      </c>
      <c r="G605" t="s">
        <v>402</v>
      </c>
      <c r="H605" t="s">
        <v>191</v>
      </c>
      <c r="I605">
        <v>30</v>
      </c>
      <c r="J605" t="str">
        <f t="shared" si="223"/>
        <v>에너지너무많음</v>
      </c>
      <c r="K605" t="str">
        <f t="shared" ca="1" si="224"/>
        <v>cu</v>
      </c>
      <c r="L605" t="s">
        <v>402</v>
      </c>
      <c r="M605" t="s">
        <v>375</v>
      </c>
      <c r="N605">
        <v>5000</v>
      </c>
      <c r="O605">
        <v>575</v>
      </c>
      <c r="P605">
        <f t="shared" si="208"/>
        <v>575</v>
      </c>
      <c r="Q605" t="str">
        <f t="shared" ca="1" si="210"/>
        <v>cu</v>
      </c>
      <c r="R605" t="str">
        <f t="shared" si="211"/>
        <v>EN</v>
      </c>
      <c r="S605">
        <f t="shared" si="212"/>
        <v>30</v>
      </c>
      <c r="T605" t="str">
        <f t="shared" ca="1" si="213"/>
        <v>cu</v>
      </c>
      <c r="U605" t="str">
        <f t="shared" si="214"/>
        <v>GO</v>
      </c>
      <c r="V605">
        <f t="shared" si="215"/>
        <v>5000</v>
      </c>
      <c r="W60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5" t="str">
        <f t="shared" ca="1" si="209"/>
        <v>{"num":21,"diff":4,"tp1":"cu","vl1":"EN","cn1":30,"tp2":"cu","vl2":"GO","cn2":5000,"key":575}</v>
      </c>
      <c r="Y605">
        <f t="shared" ca="1" si="217"/>
        <v>93</v>
      </c>
      <c r="Z605">
        <f t="shared" ca="1" si="218"/>
        <v>17453</v>
      </c>
      <c r="AA605">
        <f t="shared" ca="1" si="219"/>
        <v>1</v>
      </c>
      <c r="AB60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</v>
      </c>
      <c r="AC605">
        <f t="shared" ca="1" si="221"/>
        <v>0</v>
      </c>
    </row>
    <row r="606" spans="1:29">
      <c r="A606">
        <f t="shared" si="206"/>
        <v>21</v>
      </c>
      <c r="B606" t="str">
        <f>VLOOKUP(A606,BossBattleTable!$A:$C,MATCH(BossBattleTable!$C$1,BossBattleTable!$A$1:$C$1,0),0)</f>
        <v>DevilAnimated</v>
      </c>
      <c r="C606">
        <f t="shared" ca="1" si="207"/>
        <v>5</v>
      </c>
      <c r="D606">
        <f t="shared" si="204"/>
        <v>21</v>
      </c>
      <c r="E606">
        <f t="shared" ca="1" si="205"/>
        <v>5</v>
      </c>
      <c r="F606" t="str">
        <f t="shared" ca="1" si="222"/>
        <v>it</v>
      </c>
      <c r="G606" t="s">
        <v>412</v>
      </c>
      <c r="H606" t="s">
        <v>415</v>
      </c>
      <c r="I606">
        <v>1</v>
      </c>
      <c r="J606" t="str">
        <f t="shared" si="223"/>
        <v/>
      </c>
      <c r="K606" t="str">
        <f t="shared" ca="1" si="224"/>
        <v/>
      </c>
      <c r="O606">
        <v>699</v>
      </c>
      <c r="P606">
        <f t="shared" si="208"/>
        <v>699</v>
      </c>
      <c r="Q606" t="str">
        <f t="shared" ca="1" si="210"/>
        <v>it</v>
      </c>
      <c r="R606" t="str">
        <f t="shared" si="211"/>
        <v>Equip000001</v>
      </c>
      <c r="S606">
        <f t="shared" si="212"/>
        <v>1</v>
      </c>
      <c r="T606" t="str">
        <f t="shared" ca="1" si="213"/>
        <v/>
      </c>
      <c r="U606" t="str">
        <f t="shared" si="214"/>
        <v/>
      </c>
      <c r="V606" t="str">
        <f t="shared" si="215"/>
        <v/>
      </c>
      <c r="W60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6" t="str">
        <f t="shared" ca="1" si="209"/>
        <v>{"num":21,"diff":5,"tp1":"it","vl1":"Equip000001","cn1":1,"key":699}</v>
      </c>
      <c r="Y606">
        <f t="shared" ca="1" si="217"/>
        <v>68</v>
      </c>
      <c r="Z606">
        <f t="shared" ca="1" si="218"/>
        <v>17522</v>
      </c>
      <c r="AA606">
        <f t="shared" ca="1" si="219"/>
        <v>1</v>
      </c>
      <c r="AB60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</v>
      </c>
      <c r="AC606">
        <f t="shared" ca="1" si="221"/>
        <v>0</v>
      </c>
    </row>
    <row r="607" spans="1:29">
      <c r="A607">
        <f t="shared" si="206"/>
        <v>21</v>
      </c>
      <c r="B607" t="str">
        <f>VLOOKUP(A607,BossBattleTable!$A:$C,MATCH(BossBattleTable!$C$1,BossBattleTable!$A$1:$C$1,0),0)</f>
        <v>DevilAnimated</v>
      </c>
      <c r="C607">
        <f t="shared" ca="1" si="207"/>
        <v>6</v>
      </c>
      <c r="D607">
        <f t="shared" si="204"/>
        <v>21</v>
      </c>
      <c r="E607">
        <f t="shared" ca="1" si="205"/>
        <v>6</v>
      </c>
      <c r="F607" t="str">
        <f t="shared" ca="1" si="222"/>
        <v>cu</v>
      </c>
      <c r="G607" t="s">
        <v>402</v>
      </c>
      <c r="H607" t="s">
        <v>108</v>
      </c>
      <c r="I607">
        <v>5</v>
      </c>
      <c r="J607" t="str">
        <f t="shared" si="223"/>
        <v/>
      </c>
      <c r="K607" t="str">
        <f t="shared" ca="1" si="224"/>
        <v/>
      </c>
      <c r="O607">
        <v>903</v>
      </c>
      <c r="P607">
        <f t="shared" si="208"/>
        <v>903</v>
      </c>
      <c r="Q607" t="str">
        <f t="shared" ca="1" si="210"/>
        <v>cu</v>
      </c>
      <c r="R607" t="str">
        <f t="shared" si="211"/>
        <v>DI</v>
      </c>
      <c r="S607">
        <f t="shared" si="212"/>
        <v>5</v>
      </c>
      <c r="T607" t="str">
        <f t="shared" ca="1" si="213"/>
        <v/>
      </c>
      <c r="U607" t="str">
        <f t="shared" si="214"/>
        <v/>
      </c>
      <c r="V607" t="str">
        <f t="shared" si="215"/>
        <v/>
      </c>
      <c r="W60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7" t="str">
        <f t="shared" ca="1" si="209"/>
        <v>{"num":21,"diff":6,"tp1":"cu","vl1":"DI","cn1":5,"key":903}</v>
      </c>
      <c r="Y607">
        <f t="shared" ca="1" si="217"/>
        <v>59</v>
      </c>
      <c r="Z607">
        <f t="shared" ca="1" si="218"/>
        <v>17582</v>
      </c>
      <c r="AA607">
        <f t="shared" ca="1" si="219"/>
        <v>1</v>
      </c>
      <c r="AB60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</v>
      </c>
      <c r="AC607">
        <f t="shared" ca="1" si="221"/>
        <v>0</v>
      </c>
    </row>
    <row r="608" spans="1:29">
      <c r="A608">
        <f t="shared" si="206"/>
        <v>21</v>
      </c>
      <c r="B608" t="str">
        <f>VLOOKUP(A608,BossBattleTable!$A:$C,MATCH(BossBattleTable!$C$1,BossBattleTable!$A$1:$C$1,0),0)</f>
        <v>DevilAnimated</v>
      </c>
      <c r="C608">
        <f t="shared" ca="1" si="207"/>
        <v>7</v>
      </c>
      <c r="D608">
        <f t="shared" ref="D608:D671" si="225">A608</f>
        <v>21</v>
      </c>
      <c r="E608">
        <f t="shared" ref="E608:E671" ca="1" si="226">C608</f>
        <v>7</v>
      </c>
      <c r="F608" t="str">
        <f t="shared" ca="1" si="222"/>
        <v>it</v>
      </c>
      <c r="G608" t="s">
        <v>412</v>
      </c>
      <c r="H608" t="s">
        <v>416</v>
      </c>
      <c r="I608">
        <v>1</v>
      </c>
      <c r="J608" t="str">
        <f t="shared" si="223"/>
        <v/>
      </c>
      <c r="K608" t="str">
        <f t="shared" ca="1" si="224"/>
        <v>it</v>
      </c>
      <c r="L608" t="s">
        <v>412</v>
      </c>
      <c r="M608" t="s">
        <v>417</v>
      </c>
      <c r="N608">
        <v>1</v>
      </c>
      <c r="O608">
        <v>195</v>
      </c>
      <c r="P608">
        <f t="shared" si="208"/>
        <v>195</v>
      </c>
      <c r="Q608" t="str">
        <f t="shared" ca="1" si="210"/>
        <v>it</v>
      </c>
      <c r="R608" t="str">
        <f t="shared" si="211"/>
        <v>Equip001001</v>
      </c>
      <c r="S608">
        <f t="shared" si="212"/>
        <v>1</v>
      </c>
      <c r="T608" t="str">
        <f t="shared" ca="1" si="213"/>
        <v>it</v>
      </c>
      <c r="U608" t="str">
        <f t="shared" si="214"/>
        <v>Equip002001</v>
      </c>
      <c r="V608">
        <f t="shared" si="215"/>
        <v>1</v>
      </c>
      <c r="W60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8" t="str">
        <f t="shared" ca="1" si="209"/>
        <v>{"num":21,"diff":7,"tp1":"it","vl1":"Equip001001","cn1":1,"tp2":"it","vl2":"Equip002001","cn2":1,"key":195}</v>
      </c>
      <c r="Y608">
        <f t="shared" ca="1" si="217"/>
        <v>107</v>
      </c>
      <c r="Z608">
        <f t="shared" ca="1" si="218"/>
        <v>17690</v>
      </c>
      <c r="AA608">
        <f t="shared" ca="1" si="219"/>
        <v>1</v>
      </c>
      <c r="AB60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</v>
      </c>
      <c r="AC608">
        <f t="shared" ca="1" si="221"/>
        <v>0</v>
      </c>
    </row>
    <row r="609" spans="1:29">
      <c r="A609">
        <f t="shared" ref="A609:A672" si="227">A579+1</f>
        <v>21</v>
      </c>
      <c r="B609" t="str">
        <f>VLOOKUP(A609,BossBattleTable!$A:$C,MATCH(BossBattleTable!$C$1,BossBattleTable!$A$1:$C$1,0),0)</f>
        <v>DevilAnimated</v>
      </c>
      <c r="C609">
        <f t="shared" ca="1" si="207"/>
        <v>8</v>
      </c>
      <c r="D609">
        <f t="shared" si="225"/>
        <v>21</v>
      </c>
      <c r="E609">
        <f t="shared" ca="1" si="226"/>
        <v>8</v>
      </c>
      <c r="F609" t="str">
        <f t="shared" ca="1" si="222"/>
        <v>cu</v>
      </c>
      <c r="G609" t="s">
        <v>402</v>
      </c>
      <c r="H609" t="s">
        <v>191</v>
      </c>
      <c r="I609">
        <v>30</v>
      </c>
      <c r="J609" t="str">
        <f t="shared" si="223"/>
        <v>에너지너무많음</v>
      </c>
      <c r="K609" t="str">
        <f t="shared" ca="1" si="224"/>
        <v>cu</v>
      </c>
      <c r="L609" t="s">
        <v>402</v>
      </c>
      <c r="M609" t="s">
        <v>375</v>
      </c>
      <c r="N609">
        <v>5000</v>
      </c>
      <c r="O609">
        <v>658</v>
      </c>
      <c r="P609">
        <f t="shared" si="208"/>
        <v>658</v>
      </c>
      <c r="Q609" t="str">
        <f t="shared" ca="1" si="210"/>
        <v>cu</v>
      </c>
      <c r="R609" t="str">
        <f t="shared" si="211"/>
        <v>EN</v>
      </c>
      <c r="S609">
        <f t="shared" si="212"/>
        <v>30</v>
      </c>
      <c r="T609" t="str">
        <f t="shared" ca="1" si="213"/>
        <v>cu</v>
      </c>
      <c r="U609" t="str">
        <f t="shared" si="214"/>
        <v>GO</v>
      </c>
      <c r="V609">
        <f t="shared" si="215"/>
        <v>5000</v>
      </c>
      <c r="W60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9" t="str">
        <f t="shared" ca="1" si="209"/>
        <v>{"num":21,"diff":8,"tp1":"cu","vl1":"EN","cn1":30,"tp2":"cu","vl2":"GO","cn2":5000,"key":658}</v>
      </c>
      <c r="Y609">
        <f t="shared" ca="1" si="217"/>
        <v>93</v>
      </c>
      <c r="Z609">
        <f t="shared" ca="1" si="218"/>
        <v>17784</v>
      </c>
      <c r="AA609">
        <f t="shared" ca="1" si="219"/>
        <v>1</v>
      </c>
      <c r="AB60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</v>
      </c>
      <c r="AC609">
        <f t="shared" ca="1" si="221"/>
        <v>0</v>
      </c>
    </row>
    <row r="610" spans="1:29">
      <c r="A610">
        <f t="shared" si="227"/>
        <v>21</v>
      </c>
      <c r="B610" t="str">
        <f>VLOOKUP(A610,BossBattleTable!$A:$C,MATCH(BossBattleTable!$C$1,BossBattleTable!$A$1:$C$1,0),0)</f>
        <v>DevilAnimated</v>
      </c>
      <c r="C610">
        <f t="shared" ca="1" si="207"/>
        <v>9</v>
      </c>
      <c r="D610">
        <f t="shared" si="225"/>
        <v>21</v>
      </c>
      <c r="E610">
        <f t="shared" ca="1" si="226"/>
        <v>9</v>
      </c>
      <c r="F610" t="str">
        <f t="shared" ca="1" si="222"/>
        <v>it</v>
      </c>
      <c r="G610" t="s">
        <v>412</v>
      </c>
      <c r="H610" t="s">
        <v>415</v>
      </c>
      <c r="I610">
        <v>1</v>
      </c>
      <c r="J610" t="str">
        <f t="shared" si="223"/>
        <v/>
      </c>
      <c r="K610" t="str">
        <f t="shared" ca="1" si="224"/>
        <v/>
      </c>
      <c r="O610">
        <v>869</v>
      </c>
      <c r="P610">
        <f t="shared" si="208"/>
        <v>869</v>
      </c>
      <c r="Q610" t="str">
        <f t="shared" ca="1" si="210"/>
        <v>it</v>
      </c>
      <c r="R610" t="str">
        <f t="shared" si="211"/>
        <v>Equip000001</v>
      </c>
      <c r="S610">
        <f t="shared" si="212"/>
        <v>1</v>
      </c>
      <c r="T610" t="str">
        <f t="shared" ca="1" si="213"/>
        <v/>
      </c>
      <c r="U610" t="str">
        <f t="shared" si="214"/>
        <v/>
      </c>
      <c r="V610" t="str">
        <f t="shared" si="215"/>
        <v/>
      </c>
      <c r="W61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0" t="str">
        <f t="shared" ca="1" si="209"/>
        <v>{"num":21,"diff":9,"tp1":"it","vl1":"Equip000001","cn1":1,"key":869}</v>
      </c>
      <c r="Y610">
        <f t="shared" ca="1" si="217"/>
        <v>68</v>
      </c>
      <c r="Z610">
        <f t="shared" ca="1" si="218"/>
        <v>17853</v>
      </c>
      <c r="AA610">
        <f t="shared" ca="1" si="219"/>
        <v>1</v>
      </c>
      <c r="AB61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</v>
      </c>
      <c r="AC610">
        <f t="shared" ca="1" si="221"/>
        <v>0</v>
      </c>
    </row>
    <row r="611" spans="1:29">
      <c r="A611">
        <f t="shared" si="227"/>
        <v>21</v>
      </c>
      <c r="B611" t="str">
        <f>VLOOKUP(A611,BossBattleTable!$A:$C,MATCH(BossBattleTable!$C$1,BossBattleTable!$A$1:$C$1,0),0)</f>
        <v>DevilAnimated</v>
      </c>
      <c r="C611">
        <f t="shared" ca="1" si="207"/>
        <v>10</v>
      </c>
      <c r="D611">
        <f t="shared" si="225"/>
        <v>21</v>
      </c>
      <c r="E611">
        <f t="shared" ca="1" si="226"/>
        <v>10</v>
      </c>
      <c r="F611" t="str">
        <f t="shared" ca="1" si="222"/>
        <v>cu</v>
      </c>
      <c r="G611" t="s">
        <v>402</v>
      </c>
      <c r="H611" t="s">
        <v>108</v>
      </c>
      <c r="I611">
        <v>5</v>
      </c>
      <c r="J611" t="str">
        <f t="shared" si="223"/>
        <v/>
      </c>
      <c r="K611" t="str">
        <f t="shared" ca="1" si="224"/>
        <v/>
      </c>
      <c r="O611">
        <v>308</v>
      </c>
      <c r="P611">
        <f t="shared" si="208"/>
        <v>308</v>
      </c>
      <c r="Q611" t="str">
        <f t="shared" ca="1" si="210"/>
        <v>cu</v>
      </c>
      <c r="R611" t="str">
        <f t="shared" si="211"/>
        <v>DI</v>
      </c>
      <c r="S611">
        <f t="shared" si="212"/>
        <v>5</v>
      </c>
      <c r="T611" t="str">
        <f t="shared" ca="1" si="213"/>
        <v/>
      </c>
      <c r="U611" t="str">
        <f t="shared" si="214"/>
        <v/>
      </c>
      <c r="V611" t="str">
        <f t="shared" si="215"/>
        <v/>
      </c>
      <c r="W61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1" t="str">
        <f t="shared" ca="1" si="209"/>
        <v>{"num":21,"diff":10,"tp1":"cu","vl1":"DI","cn1":5,"key":308}</v>
      </c>
      <c r="Y611">
        <f t="shared" ca="1" si="217"/>
        <v>60</v>
      </c>
      <c r="Z611">
        <f t="shared" ca="1" si="218"/>
        <v>17914</v>
      </c>
      <c r="AA611">
        <f t="shared" ca="1" si="219"/>
        <v>1</v>
      </c>
      <c r="AB61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</v>
      </c>
      <c r="AC611">
        <f t="shared" ca="1" si="221"/>
        <v>0</v>
      </c>
    </row>
    <row r="612" spans="1:29">
      <c r="A612">
        <f t="shared" si="227"/>
        <v>21</v>
      </c>
      <c r="B612" t="str">
        <f>VLOOKUP(A612,BossBattleTable!$A:$C,MATCH(BossBattleTable!$C$1,BossBattleTable!$A$1:$C$1,0),0)</f>
        <v>DevilAnimated</v>
      </c>
      <c r="C612">
        <f t="shared" ca="1" si="207"/>
        <v>11</v>
      </c>
      <c r="D612">
        <f t="shared" si="225"/>
        <v>21</v>
      </c>
      <c r="E612">
        <f t="shared" ca="1" si="226"/>
        <v>11</v>
      </c>
      <c r="F612" t="str">
        <f t="shared" ca="1" si="222"/>
        <v>it</v>
      </c>
      <c r="G612" t="s">
        <v>412</v>
      </c>
      <c r="H612" t="s">
        <v>416</v>
      </c>
      <c r="I612">
        <v>1</v>
      </c>
      <c r="J612" t="str">
        <f t="shared" si="223"/>
        <v/>
      </c>
      <c r="K612" t="str">
        <f t="shared" ca="1" si="224"/>
        <v>it</v>
      </c>
      <c r="L612" t="s">
        <v>412</v>
      </c>
      <c r="M612" t="s">
        <v>417</v>
      </c>
      <c r="N612">
        <v>1</v>
      </c>
      <c r="O612">
        <v>660</v>
      </c>
      <c r="P612">
        <f t="shared" si="208"/>
        <v>660</v>
      </c>
      <c r="Q612" t="str">
        <f t="shared" ca="1" si="210"/>
        <v>it</v>
      </c>
      <c r="R612" t="str">
        <f t="shared" si="211"/>
        <v>Equip001001</v>
      </c>
      <c r="S612">
        <f t="shared" si="212"/>
        <v>1</v>
      </c>
      <c r="T612" t="str">
        <f t="shared" ca="1" si="213"/>
        <v>it</v>
      </c>
      <c r="U612" t="str">
        <f t="shared" si="214"/>
        <v>Equip002001</v>
      </c>
      <c r="V612">
        <f t="shared" si="215"/>
        <v>1</v>
      </c>
      <c r="W61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2" t="str">
        <f t="shared" ca="1" si="209"/>
        <v>{"num":21,"diff":11,"tp1":"it","vl1":"Equip001001","cn1":1,"tp2":"it","vl2":"Equip002001","cn2":1,"key":660}</v>
      </c>
      <c r="Y612">
        <f t="shared" ca="1" si="217"/>
        <v>108</v>
      </c>
      <c r="Z612">
        <f t="shared" ca="1" si="218"/>
        <v>18023</v>
      </c>
      <c r="AA612">
        <f t="shared" ca="1" si="219"/>
        <v>1</v>
      </c>
      <c r="AB61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</v>
      </c>
      <c r="AC612">
        <f t="shared" ca="1" si="221"/>
        <v>0</v>
      </c>
    </row>
    <row r="613" spans="1:29">
      <c r="A613">
        <f t="shared" si="227"/>
        <v>21</v>
      </c>
      <c r="B613" t="str">
        <f>VLOOKUP(A613,BossBattleTable!$A:$C,MATCH(BossBattleTable!$C$1,BossBattleTable!$A$1:$C$1,0),0)</f>
        <v>DevilAnimated</v>
      </c>
      <c r="C613">
        <f t="shared" ca="1" si="207"/>
        <v>12</v>
      </c>
      <c r="D613">
        <f t="shared" si="225"/>
        <v>21</v>
      </c>
      <c r="E613">
        <f t="shared" ca="1" si="226"/>
        <v>12</v>
      </c>
      <c r="F613" t="str">
        <f t="shared" ca="1" si="222"/>
        <v>cu</v>
      </c>
      <c r="G613" t="s">
        <v>402</v>
      </c>
      <c r="H613" t="s">
        <v>191</v>
      </c>
      <c r="I613">
        <v>30</v>
      </c>
      <c r="J613" t="str">
        <f t="shared" si="223"/>
        <v>에너지너무많음</v>
      </c>
      <c r="K613" t="str">
        <f t="shared" ca="1" si="224"/>
        <v>cu</v>
      </c>
      <c r="L613" t="s">
        <v>402</v>
      </c>
      <c r="M613" t="s">
        <v>375</v>
      </c>
      <c r="N613">
        <v>5000</v>
      </c>
      <c r="O613">
        <v>561</v>
      </c>
      <c r="P613">
        <f t="shared" si="208"/>
        <v>561</v>
      </c>
      <c r="Q613" t="str">
        <f t="shared" ca="1" si="210"/>
        <v>cu</v>
      </c>
      <c r="R613" t="str">
        <f t="shared" si="211"/>
        <v>EN</v>
      </c>
      <c r="S613">
        <f t="shared" si="212"/>
        <v>30</v>
      </c>
      <c r="T613" t="str">
        <f t="shared" ca="1" si="213"/>
        <v>cu</v>
      </c>
      <c r="U613" t="str">
        <f t="shared" si="214"/>
        <v>GO</v>
      </c>
      <c r="V613">
        <f t="shared" si="215"/>
        <v>5000</v>
      </c>
      <c r="W61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3" t="str">
        <f t="shared" ca="1" si="209"/>
        <v>{"num":21,"diff":12,"tp1":"cu","vl1":"EN","cn1":30,"tp2":"cu","vl2":"GO","cn2":5000,"key":561}</v>
      </c>
      <c r="Y613">
        <f t="shared" ca="1" si="217"/>
        <v>94</v>
      </c>
      <c r="Z613">
        <f t="shared" ca="1" si="218"/>
        <v>18118</v>
      </c>
      <c r="AA613">
        <f t="shared" ca="1" si="219"/>
        <v>1</v>
      </c>
      <c r="AB61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</v>
      </c>
      <c r="AC613">
        <f t="shared" ca="1" si="221"/>
        <v>0</v>
      </c>
    </row>
    <row r="614" spans="1:29">
      <c r="A614">
        <f t="shared" si="227"/>
        <v>21</v>
      </c>
      <c r="B614" t="str">
        <f>VLOOKUP(A614,BossBattleTable!$A:$C,MATCH(BossBattleTable!$C$1,BossBattleTable!$A$1:$C$1,0),0)</f>
        <v>DevilAnimated</v>
      </c>
      <c r="C614">
        <f t="shared" ca="1" si="207"/>
        <v>13</v>
      </c>
      <c r="D614">
        <f t="shared" si="225"/>
        <v>21</v>
      </c>
      <c r="E614">
        <f t="shared" ca="1" si="226"/>
        <v>13</v>
      </c>
      <c r="F614" t="str">
        <f t="shared" ca="1" si="222"/>
        <v>it</v>
      </c>
      <c r="G614" t="s">
        <v>412</v>
      </c>
      <c r="H614" t="s">
        <v>415</v>
      </c>
      <c r="I614">
        <v>1</v>
      </c>
      <c r="J614" t="str">
        <f t="shared" si="223"/>
        <v/>
      </c>
      <c r="K614" t="str">
        <f t="shared" ca="1" si="224"/>
        <v/>
      </c>
      <c r="O614">
        <v>368</v>
      </c>
      <c r="P614">
        <f t="shared" si="208"/>
        <v>368</v>
      </c>
      <c r="Q614" t="str">
        <f t="shared" ca="1" si="210"/>
        <v>it</v>
      </c>
      <c r="R614" t="str">
        <f t="shared" si="211"/>
        <v>Equip000001</v>
      </c>
      <c r="S614">
        <f t="shared" si="212"/>
        <v>1</v>
      </c>
      <c r="T614" t="str">
        <f t="shared" ca="1" si="213"/>
        <v/>
      </c>
      <c r="U614" t="str">
        <f t="shared" si="214"/>
        <v/>
      </c>
      <c r="V614" t="str">
        <f t="shared" si="215"/>
        <v/>
      </c>
      <c r="W61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4" t="str">
        <f t="shared" ca="1" si="209"/>
        <v>{"num":21,"diff":13,"tp1":"it","vl1":"Equip000001","cn1":1,"key":368}</v>
      </c>
      <c r="Y614">
        <f t="shared" ca="1" si="217"/>
        <v>69</v>
      </c>
      <c r="Z614">
        <f t="shared" ca="1" si="218"/>
        <v>18188</v>
      </c>
      <c r="AA614">
        <f t="shared" ca="1" si="219"/>
        <v>1</v>
      </c>
      <c r="AB61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</v>
      </c>
      <c r="AC614">
        <f t="shared" ca="1" si="221"/>
        <v>0</v>
      </c>
    </row>
    <row r="615" spans="1:29">
      <c r="A615">
        <f t="shared" si="227"/>
        <v>21</v>
      </c>
      <c r="B615" t="str">
        <f>VLOOKUP(A615,BossBattleTable!$A:$C,MATCH(BossBattleTable!$C$1,BossBattleTable!$A$1:$C$1,0),0)</f>
        <v>DevilAnimated</v>
      </c>
      <c r="C615">
        <f t="shared" ca="1" si="207"/>
        <v>14</v>
      </c>
      <c r="D615">
        <f t="shared" si="225"/>
        <v>21</v>
      </c>
      <c r="E615">
        <f t="shared" ca="1" si="226"/>
        <v>14</v>
      </c>
      <c r="F615" t="str">
        <f t="shared" ca="1" si="222"/>
        <v>cu</v>
      </c>
      <c r="G615" t="s">
        <v>402</v>
      </c>
      <c r="H615" t="s">
        <v>108</v>
      </c>
      <c r="I615">
        <v>5</v>
      </c>
      <c r="J615" t="str">
        <f t="shared" si="223"/>
        <v/>
      </c>
      <c r="K615" t="str">
        <f t="shared" ca="1" si="224"/>
        <v/>
      </c>
      <c r="O615">
        <v>706</v>
      </c>
      <c r="P615">
        <f t="shared" si="208"/>
        <v>706</v>
      </c>
      <c r="Q615" t="str">
        <f t="shared" ca="1" si="210"/>
        <v>cu</v>
      </c>
      <c r="R615" t="str">
        <f t="shared" si="211"/>
        <v>DI</v>
      </c>
      <c r="S615">
        <f t="shared" si="212"/>
        <v>5</v>
      </c>
      <c r="T615" t="str">
        <f t="shared" ca="1" si="213"/>
        <v/>
      </c>
      <c r="U615" t="str">
        <f t="shared" si="214"/>
        <v/>
      </c>
      <c r="V615" t="str">
        <f t="shared" si="215"/>
        <v/>
      </c>
      <c r="W61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5" t="str">
        <f t="shared" ca="1" si="209"/>
        <v>{"num":21,"diff":14,"tp1":"cu","vl1":"DI","cn1":5,"key":706}</v>
      </c>
      <c r="Y615">
        <f t="shared" ca="1" si="217"/>
        <v>60</v>
      </c>
      <c r="Z615">
        <f t="shared" ca="1" si="218"/>
        <v>18249</v>
      </c>
      <c r="AA615">
        <f t="shared" ca="1" si="219"/>
        <v>1</v>
      </c>
      <c r="AB61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</v>
      </c>
      <c r="AC615">
        <f t="shared" ca="1" si="221"/>
        <v>0</v>
      </c>
    </row>
    <row r="616" spans="1:29">
      <c r="A616">
        <f t="shared" si="227"/>
        <v>21</v>
      </c>
      <c r="B616" t="str">
        <f>VLOOKUP(A616,BossBattleTable!$A:$C,MATCH(BossBattleTable!$C$1,BossBattleTable!$A$1:$C$1,0),0)</f>
        <v>DevilAnimated</v>
      </c>
      <c r="C616">
        <f t="shared" ca="1" si="207"/>
        <v>15</v>
      </c>
      <c r="D616">
        <f t="shared" si="225"/>
        <v>21</v>
      </c>
      <c r="E616">
        <f t="shared" ca="1" si="226"/>
        <v>15</v>
      </c>
      <c r="F616" t="str">
        <f t="shared" ca="1" si="222"/>
        <v>it</v>
      </c>
      <c r="G616" t="s">
        <v>412</v>
      </c>
      <c r="H616" t="s">
        <v>416</v>
      </c>
      <c r="I616">
        <v>1</v>
      </c>
      <c r="J616" t="str">
        <f t="shared" si="223"/>
        <v/>
      </c>
      <c r="K616" t="str">
        <f t="shared" ca="1" si="224"/>
        <v>it</v>
      </c>
      <c r="L616" t="s">
        <v>412</v>
      </c>
      <c r="M616" t="s">
        <v>417</v>
      </c>
      <c r="N616">
        <v>1</v>
      </c>
      <c r="O616">
        <v>552</v>
      </c>
      <c r="P616">
        <f t="shared" si="208"/>
        <v>552</v>
      </c>
      <c r="Q616" t="str">
        <f t="shared" ca="1" si="210"/>
        <v>it</v>
      </c>
      <c r="R616" t="str">
        <f t="shared" si="211"/>
        <v>Equip001001</v>
      </c>
      <c r="S616">
        <f t="shared" si="212"/>
        <v>1</v>
      </c>
      <c r="T616" t="str">
        <f t="shared" ca="1" si="213"/>
        <v>it</v>
      </c>
      <c r="U616" t="str">
        <f t="shared" si="214"/>
        <v>Equip002001</v>
      </c>
      <c r="V616">
        <f t="shared" si="215"/>
        <v>1</v>
      </c>
      <c r="W61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6" t="str">
        <f t="shared" ca="1" si="209"/>
        <v>{"num":21,"diff":15,"tp1":"it","vl1":"Equip001001","cn1":1,"tp2":"it","vl2":"Equip002001","cn2":1,"key":552}</v>
      </c>
      <c r="Y616">
        <f t="shared" ca="1" si="217"/>
        <v>108</v>
      </c>
      <c r="Z616">
        <f t="shared" ca="1" si="218"/>
        <v>18358</v>
      </c>
      <c r="AA616">
        <f t="shared" ca="1" si="219"/>
        <v>1</v>
      </c>
      <c r="AB61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</v>
      </c>
      <c r="AC616">
        <f t="shared" ca="1" si="221"/>
        <v>0</v>
      </c>
    </row>
    <row r="617" spans="1:29">
      <c r="A617">
        <f t="shared" si="227"/>
        <v>21</v>
      </c>
      <c r="B617" t="str">
        <f>VLOOKUP(A617,BossBattleTable!$A:$C,MATCH(BossBattleTable!$C$1,BossBattleTable!$A$1:$C$1,0),0)</f>
        <v>DevilAnimated</v>
      </c>
      <c r="C617">
        <f t="shared" ca="1" si="207"/>
        <v>16</v>
      </c>
      <c r="D617">
        <f t="shared" si="225"/>
        <v>21</v>
      </c>
      <c r="E617">
        <f t="shared" ca="1" si="226"/>
        <v>16</v>
      </c>
      <c r="F617" t="str">
        <f t="shared" ca="1" si="222"/>
        <v>cu</v>
      </c>
      <c r="G617" t="s">
        <v>402</v>
      </c>
      <c r="H617" t="s">
        <v>191</v>
      </c>
      <c r="I617">
        <v>30</v>
      </c>
      <c r="J617" t="str">
        <f t="shared" si="223"/>
        <v>에너지너무많음</v>
      </c>
      <c r="K617" t="str">
        <f t="shared" ca="1" si="224"/>
        <v>cu</v>
      </c>
      <c r="L617" t="s">
        <v>402</v>
      </c>
      <c r="M617" t="s">
        <v>375</v>
      </c>
      <c r="N617">
        <v>5000</v>
      </c>
      <c r="O617">
        <v>959</v>
      </c>
      <c r="P617">
        <f t="shared" si="208"/>
        <v>959</v>
      </c>
      <c r="Q617" t="str">
        <f t="shared" ca="1" si="210"/>
        <v>cu</v>
      </c>
      <c r="R617" t="str">
        <f t="shared" si="211"/>
        <v>EN</v>
      </c>
      <c r="S617">
        <f t="shared" si="212"/>
        <v>30</v>
      </c>
      <c r="T617" t="str">
        <f t="shared" ca="1" si="213"/>
        <v>cu</v>
      </c>
      <c r="U617" t="str">
        <f t="shared" si="214"/>
        <v>GO</v>
      </c>
      <c r="V617">
        <f t="shared" si="215"/>
        <v>5000</v>
      </c>
      <c r="W61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7" t="str">
        <f t="shared" ca="1" si="209"/>
        <v>{"num":21,"diff":16,"tp1":"cu","vl1":"EN","cn1":30,"tp2":"cu","vl2":"GO","cn2":5000,"key":959}</v>
      </c>
      <c r="Y617">
        <f t="shared" ca="1" si="217"/>
        <v>94</v>
      </c>
      <c r="Z617">
        <f t="shared" ca="1" si="218"/>
        <v>18453</v>
      </c>
      <c r="AA617">
        <f t="shared" ca="1" si="219"/>
        <v>1</v>
      </c>
      <c r="AB61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</v>
      </c>
      <c r="AC617">
        <f t="shared" ca="1" si="221"/>
        <v>0</v>
      </c>
    </row>
    <row r="618" spans="1:29">
      <c r="A618">
        <f t="shared" si="227"/>
        <v>21</v>
      </c>
      <c r="B618" t="str">
        <f>VLOOKUP(A618,BossBattleTable!$A:$C,MATCH(BossBattleTable!$C$1,BossBattleTable!$A$1:$C$1,0),0)</f>
        <v>DevilAnimated</v>
      </c>
      <c r="C618">
        <f t="shared" ca="1" si="207"/>
        <v>17</v>
      </c>
      <c r="D618">
        <f t="shared" si="225"/>
        <v>21</v>
      </c>
      <c r="E618">
        <f t="shared" ca="1" si="226"/>
        <v>17</v>
      </c>
      <c r="F618" t="str">
        <f t="shared" ca="1" si="222"/>
        <v>it</v>
      </c>
      <c r="G618" t="s">
        <v>412</v>
      </c>
      <c r="H618" t="s">
        <v>415</v>
      </c>
      <c r="I618">
        <v>1</v>
      </c>
      <c r="J618" t="str">
        <f t="shared" si="223"/>
        <v/>
      </c>
      <c r="K618" t="str">
        <f t="shared" ca="1" si="224"/>
        <v/>
      </c>
      <c r="O618">
        <v>351</v>
      </c>
      <c r="P618">
        <f t="shared" si="208"/>
        <v>351</v>
      </c>
      <c r="Q618" t="str">
        <f t="shared" ca="1" si="210"/>
        <v>it</v>
      </c>
      <c r="R618" t="str">
        <f t="shared" si="211"/>
        <v>Equip000001</v>
      </c>
      <c r="S618">
        <f t="shared" si="212"/>
        <v>1</v>
      </c>
      <c r="T618" t="str">
        <f t="shared" ca="1" si="213"/>
        <v/>
      </c>
      <c r="U618" t="str">
        <f t="shared" si="214"/>
        <v/>
      </c>
      <c r="V618" t="str">
        <f t="shared" si="215"/>
        <v/>
      </c>
      <c r="W61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8" t="str">
        <f t="shared" ca="1" si="209"/>
        <v>{"num":21,"diff":17,"tp1":"it","vl1":"Equip000001","cn1":1,"key":351}</v>
      </c>
      <c r="Y618">
        <f t="shared" ca="1" si="217"/>
        <v>69</v>
      </c>
      <c r="Z618">
        <f t="shared" ca="1" si="218"/>
        <v>18523</v>
      </c>
      <c r="AA618">
        <f t="shared" ca="1" si="219"/>
        <v>1</v>
      </c>
      <c r="AB61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</v>
      </c>
      <c r="AC618">
        <f t="shared" ca="1" si="221"/>
        <v>0</v>
      </c>
    </row>
    <row r="619" spans="1:29">
      <c r="A619">
        <f t="shared" si="227"/>
        <v>21</v>
      </c>
      <c r="B619" t="str">
        <f>VLOOKUP(A619,BossBattleTable!$A:$C,MATCH(BossBattleTable!$C$1,BossBattleTable!$A$1:$C$1,0),0)</f>
        <v>DevilAnimated</v>
      </c>
      <c r="C619">
        <f t="shared" ca="1" si="207"/>
        <v>18</v>
      </c>
      <c r="D619">
        <f t="shared" si="225"/>
        <v>21</v>
      </c>
      <c r="E619">
        <f t="shared" ca="1" si="226"/>
        <v>18</v>
      </c>
      <c r="F619" t="str">
        <f t="shared" ca="1" si="222"/>
        <v>cu</v>
      </c>
      <c r="G619" t="s">
        <v>402</v>
      </c>
      <c r="H619" t="s">
        <v>108</v>
      </c>
      <c r="I619">
        <v>5</v>
      </c>
      <c r="J619" t="str">
        <f t="shared" si="223"/>
        <v/>
      </c>
      <c r="K619" t="str">
        <f t="shared" ca="1" si="224"/>
        <v/>
      </c>
      <c r="O619">
        <v>542</v>
      </c>
      <c r="P619">
        <f t="shared" si="208"/>
        <v>542</v>
      </c>
      <c r="Q619" t="str">
        <f t="shared" ca="1" si="210"/>
        <v>cu</v>
      </c>
      <c r="R619" t="str">
        <f t="shared" si="211"/>
        <v>DI</v>
      </c>
      <c r="S619">
        <f t="shared" si="212"/>
        <v>5</v>
      </c>
      <c r="T619" t="str">
        <f t="shared" ca="1" si="213"/>
        <v/>
      </c>
      <c r="U619" t="str">
        <f t="shared" si="214"/>
        <v/>
      </c>
      <c r="V619" t="str">
        <f t="shared" si="215"/>
        <v/>
      </c>
      <c r="W61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9" t="str">
        <f t="shared" ca="1" si="209"/>
        <v>{"num":21,"diff":18,"tp1":"cu","vl1":"DI","cn1":5,"key":542}</v>
      </c>
      <c r="Y619">
        <f t="shared" ca="1" si="217"/>
        <v>60</v>
      </c>
      <c r="Z619">
        <f t="shared" ca="1" si="218"/>
        <v>18584</v>
      </c>
      <c r="AA619">
        <f t="shared" ca="1" si="219"/>
        <v>1</v>
      </c>
      <c r="AB61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</v>
      </c>
      <c r="AC619">
        <f t="shared" ca="1" si="221"/>
        <v>0</v>
      </c>
    </row>
    <row r="620" spans="1:29">
      <c r="A620">
        <f t="shared" si="227"/>
        <v>21</v>
      </c>
      <c r="B620" t="str">
        <f>VLOOKUP(A620,BossBattleTable!$A:$C,MATCH(BossBattleTable!$C$1,BossBattleTable!$A$1:$C$1,0),0)</f>
        <v>DevilAnimated</v>
      </c>
      <c r="C620">
        <f t="shared" ca="1" si="207"/>
        <v>19</v>
      </c>
      <c r="D620">
        <f t="shared" si="225"/>
        <v>21</v>
      </c>
      <c r="E620">
        <f t="shared" ca="1" si="226"/>
        <v>19</v>
      </c>
      <c r="F620" t="str">
        <f t="shared" ca="1" si="222"/>
        <v>it</v>
      </c>
      <c r="G620" t="s">
        <v>412</v>
      </c>
      <c r="H620" t="s">
        <v>416</v>
      </c>
      <c r="I620">
        <v>1</v>
      </c>
      <c r="J620" t="str">
        <f t="shared" si="223"/>
        <v/>
      </c>
      <c r="K620" t="str">
        <f t="shared" ca="1" si="224"/>
        <v>it</v>
      </c>
      <c r="L620" t="s">
        <v>412</v>
      </c>
      <c r="M620" t="s">
        <v>417</v>
      </c>
      <c r="N620">
        <v>1</v>
      </c>
      <c r="O620">
        <v>501</v>
      </c>
      <c r="P620">
        <f t="shared" si="208"/>
        <v>501</v>
      </c>
      <c r="Q620" t="str">
        <f t="shared" ca="1" si="210"/>
        <v>it</v>
      </c>
      <c r="R620" t="str">
        <f t="shared" si="211"/>
        <v>Equip001001</v>
      </c>
      <c r="S620">
        <f t="shared" si="212"/>
        <v>1</v>
      </c>
      <c r="T620" t="str">
        <f t="shared" ca="1" si="213"/>
        <v>it</v>
      </c>
      <c r="U620" t="str">
        <f t="shared" si="214"/>
        <v>Equip002001</v>
      </c>
      <c r="V620">
        <f t="shared" si="215"/>
        <v>1</v>
      </c>
      <c r="W62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0" t="str">
        <f t="shared" ca="1" si="209"/>
        <v>{"num":21,"diff":19,"tp1":"it","vl1":"Equip001001","cn1":1,"tp2":"it","vl2":"Equip002001","cn2":1,"key":501}</v>
      </c>
      <c r="Y620">
        <f t="shared" ca="1" si="217"/>
        <v>108</v>
      </c>
      <c r="Z620">
        <f t="shared" ca="1" si="218"/>
        <v>18693</v>
      </c>
      <c r="AA620">
        <f t="shared" ca="1" si="219"/>
        <v>1</v>
      </c>
      <c r="AB62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</v>
      </c>
      <c r="AC620">
        <f t="shared" ca="1" si="221"/>
        <v>0</v>
      </c>
    </row>
    <row r="621" spans="1:29">
      <c r="A621">
        <f t="shared" si="227"/>
        <v>21</v>
      </c>
      <c r="B621" t="str">
        <f>VLOOKUP(A621,BossBattleTable!$A:$C,MATCH(BossBattleTable!$C$1,BossBattleTable!$A$1:$C$1,0),0)</f>
        <v>DevilAnimated</v>
      </c>
      <c r="C621">
        <f t="shared" ca="1" si="207"/>
        <v>20</v>
      </c>
      <c r="D621">
        <f t="shared" si="225"/>
        <v>21</v>
      </c>
      <c r="E621">
        <f t="shared" ca="1" si="226"/>
        <v>20</v>
      </c>
      <c r="F621" t="str">
        <f t="shared" ca="1" si="222"/>
        <v>cu</v>
      </c>
      <c r="G621" t="s">
        <v>402</v>
      </c>
      <c r="H621" t="s">
        <v>191</v>
      </c>
      <c r="I621">
        <v>30</v>
      </c>
      <c r="J621" t="str">
        <f t="shared" si="223"/>
        <v>에너지너무많음</v>
      </c>
      <c r="K621" t="str">
        <f t="shared" ca="1" si="224"/>
        <v>cu</v>
      </c>
      <c r="L621" t="s">
        <v>402</v>
      </c>
      <c r="M621" t="s">
        <v>375</v>
      </c>
      <c r="N621">
        <v>5000</v>
      </c>
      <c r="O621">
        <v>641</v>
      </c>
      <c r="P621">
        <f t="shared" si="208"/>
        <v>641</v>
      </c>
      <c r="Q621" t="str">
        <f t="shared" ca="1" si="210"/>
        <v>cu</v>
      </c>
      <c r="R621" t="str">
        <f t="shared" si="211"/>
        <v>EN</v>
      </c>
      <c r="S621">
        <f t="shared" si="212"/>
        <v>30</v>
      </c>
      <c r="T621" t="str">
        <f t="shared" ca="1" si="213"/>
        <v>cu</v>
      </c>
      <c r="U621" t="str">
        <f t="shared" si="214"/>
        <v>GO</v>
      </c>
      <c r="V621">
        <f t="shared" si="215"/>
        <v>5000</v>
      </c>
      <c r="W62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1" t="str">
        <f t="shared" ca="1" si="209"/>
        <v>{"num":21,"diff":20,"tp1":"cu","vl1":"EN","cn1":30,"tp2":"cu","vl2":"GO","cn2":5000,"key":641}</v>
      </c>
      <c r="Y621">
        <f t="shared" ca="1" si="217"/>
        <v>94</v>
      </c>
      <c r="Z621">
        <f t="shared" ca="1" si="218"/>
        <v>18788</v>
      </c>
      <c r="AA621">
        <f t="shared" ca="1" si="219"/>
        <v>1</v>
      </c>
      <c r="AB62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</v>
      </c>
      <c r="AC621">
        <f t="shared" ca="1" si="221"/>
        <v>0</v>
      </c>
    </row>
    <row r="622" spans="1:29">
      <c r="A622">
        <f t="shared" si="227"/>
        <v>21</v>
      </c>
      <c r="B622" t="str">
        <f>VLOOKUP(A622,BossBattleTable!$A:$C,MATCH(BossBattleTable!$C$1,BossBattleTable!$A$1:$C$1,0),0)</f>
        <v>DevilAnimated</v>
      </c>
      <c r="C622">
        <f t="shared" ca="1" si="207"/>
        <v>21</v>
      </c>
      <c r="D622">
        <f t="shared" si="225"/>
        <v>21</v>
      </c>
      <c r="E622">
        <f t="shared" ca="1" si="226"/>
        <v>21</v>
      </c>
      <c r="F622" t="str">
        <f t="shared" ca="1" si="222"/>
        <v>it</v>
      </c>
      <c r="G622" t="s">
        <v>412</v>
      </c>
      <c r="H622" t="s">
        <v>415</v>
      </c>
      <c r="I622">
        <v>1</v>
      </c>
      <c r="J622" t="str">
        <f t="shared" si="223"/>
        <v/>
      </c>
      <c r="K622" t="str">
        <f t="shared" ca="1" si="224"/>
        <v/>
      </c>
      <c r="O622">
        <v>513</v>
      </c>
      <c r="P622">
        <f t="shared" si="208"/>
        <v>513</v>
      </c>
      <c r="Q622" t="str">
        <f t="shared" ca="1" si="210"/>
        <v>it</v>
      </c>
      <c r="R622" t="str">
        <f t="shared" si="211"/>
        <v>Equip000001</v>
      </c>
      <c r="S622">
        <f t="shared" si="212"/>
        <v>1</v>
      </c>
      <c r="T622" t="str">
        <f t="shared" ca="1" si="213"/>
        <v/>
      </c>
      <c r="U622" t="str">
        <f t="shared" si="214"/>
        <v/>
      </c>
      <c r="V622" t="str">
        <f t="shared" si="215"/>
        <v/>
      </c>
      <c r="W62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2" t="str">
        <f t="shared" ca="1" si="209"/>
        <v>{"num":21,"diff":21,"tp1":"it","vl1":"Equip000001","cn1":1,"key":513}</v>
      </c>
      <c r="Y622">
        <f t="shared" ca="1" si="217"/>
        <v>69</v>
      </c>
      <c r="Z622">
        <f t="shared" ca="1" si="218"/>
        <v>18858</v>
      </c>
      <c r="AA622">
        <f t="shared" ca="1" si="219"/>
        <v>1</v>
      </c>
      <c r="AB62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</v>
      </c>
      <c r="AC622">
        <f t="shared" ca="1" si="221"/>
        <v>0</v>
      </c>
    </row>
    <row r="623" spans="1:29">
      <c r="A623">
        <f t="shared" si="227"/>
        <v>21</v>
      </c>
      <c r="B623" t="str">
        <f>VLOOKUP(A623,BossBattleTable!$A:$C,MATCH(BossBattleTable!$C$1,BossBattleTable!$A$1:$C$1,0),0)</f>
        <v>DevilAnimated</v>
      </c>
      <c r="C623">
        <f t="shared" ca="1" si="207"/>
        <v>22</v>
      </c>
      <c r="D623">
        <f t="shared" si="225"/>
        <v>21</v>
      </c>
      <c r="E623">
        <f t="shared" ca="1" si="226"/>
        <v>22</v>
      </c>
      <c r="F623" t="str">
        <f t="shared" ca="1" si="222"/>
        <v>cu</v>
      </c>
      <c r="G623" t="s">
        <v>402</v>
      </c>
      <c r="H623" t="s">
        <v>108</v>
      </c>
      <c r="I623">
        <v>5</v>
      </c>
      <c r="J623" t="str">
        <f t="shared" si="223"/>
        <v/>
      </c>
      <c r="K623" t="str">
        <f t="shared" ca="1" si="224"/>
        <v/>
      </c>
      <c r="O623">
        <v>312</v>
      </c>
      <c r="P623">
        <f t="shared" si="208"/>
        <v>312</v>
      </c>
      <c r="Q623" t="str">
        <f t="shared" ca="1" si="210"/>
        <v>cu</v>
      </c>
      <c r="R623" t="str">
        <f t="shared" si="211"/>
        <v>DI</v>
      </c>
      <c r="S623">
        <f t="shared" si="212"/>
        <v>5</v>
      </c>
      <c r="T623" t="str">
        <f t="shared" ca="1" si="213"/>
        <v/>
      </c>
      <c r="U623" t="str">
        <f t="shared" si="214"/>
        <v/>
      </c>
      <c r="V623" t="str">
        <f t="shared" si="215"/>
        <v/>
      </c>
      <c r="W62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3" t="str">
        <f t="shared" ca="1" si="209"/>
        <v>{"num":21,"diff":22,"tp1":"cu","vl1":"DI","cn1":5,"key":312}</v>
      </c>
      <c r="Y623">
        <f t="shared" ca="1" si="217"/>
        <v>60</v>
      </c>
      <c r="Z623">
        <f t="shared" ca="1" si="218"/>
        <v>18919</v>
      </c>
      <c r="AA623">
        <f t="shared" ca="1" si="219"/>
        <v>1</v>
      </c>
      <c r="AB62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</v>
      </c>
      <c r="AC623">
        <f t="shared" ca="1" si="221"/>
        <v>0</v>
      </c>
    </row>
    <row r="624" spans="1:29">
      <c r="A624">
        <f t="shared" si="227"/>
        <v>21</v>
      </c>
      <c r="B624" t="str">
        <f>VLOOKUP(A624,BossBattleTable!$A:$C,MATCH(BossBattleTable!$C$1,BossBattleTable!$A$1:$C$1,0),0)</f>
        <v>DevilAnimated</v>
      </c>
      <c r="C624">
        <f t="shared" ca="1" si="207"/>
        <v>23</v>
      </c>
      <c r="D624">
        <f t="shared" si="225"/>
        <v>21</v>
      </c>
      <c r="E624">
        <f t="shared" ca="1" si="226"/>
        <v>23</v>
      </c>
      <c r="F624" t="str">
        <f t="shared" ca="1" si="222"/>
        <v>it</v>
      </c>
      <c r="G624" t="s">
        <v>412</v>
      </c>
      <c r="H624" t="s">
        <v>416</v>
      </c>
      <c r="I624">
        <v>1</v>
      </c>
      <c r="J624" t="str">
        <f t="shared" si="223"/>
        <v/>
      </c>
      <c r="K624" t="str">
        <f t="shared" ca="1" si="224"/>
        <v>it</v>
      </c>
      <c r="L624" t="s">
        <v>412</v>
      </c>
      <c r="M624" t="s">
        <v>417</v>
      </c>
      <c r="N624">
        <v>1</v>
      </c>
      <c r="O624">
        <v>482</v>
      </c>
      <c r="P624">
        <f t="shared" si="208"/>
        <v>482</v>
      </c>
      <c r="Q624" t="str">
        <f t="shared" ca="1" si="210"/>
        <v>it</v>
      </c>
      <c r="R624" t="str">
        <f t="shared" si="211"/>
        <v>Equip001001</v>
      </c>
      <c r="S624">
        <f t="shared" si="212"/>
        <v>1</v>
      </c>
      <c r="T624" t="str">
        <f t="shared" ca="1" si="213"/>
        <v>it</v>
      </c>
      <c r="U624" t="str">
        <f t="shared" si="214"/>
        <v>Equip002001</v>
      </c>
      <c r="V624">
        <f t="shared" si="215"/>
        <v>1</v>
      </c>
      <c r="W62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4" t="str">
        <f t="shared" ca="1" si="209"/>
        <v>{"num":21,"diff":23,"tp1":"it","vl1":"Equip001001","cn1":1,"tp2":"it","vl2":"Equip002001","cn2":1,"key":482}</v>
      </c>
      <c r="Y624">
        <f t="shared" ca="1" si="217"/>
        <v>108</v>
      </c>
      <c r="Z624">
        <f t="shared" ca="1" si="218"/>
        <v>19028</v>
      </c>
      <c r="AA624">
        <f t="shared" ca="1" si="219"/>
        <v>1</v>
      </c>
      <c r="AB62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</v>
      </c>
      <c r="AC624">
        <f t="shared" ca="1" si="221"/>
        <v>0</v>
      </c>
    </row>
    <row r="625" spans="1:29">
      <c r="A625">
        <f t="shared" si="227"/>
        <v>21</v>
      </c>
      <c r="B625" t="str">
        <f>VLOOKUP(A625,BossBattleTable!$A:$C,MATCH(BossBattleTable!$C$1,BossBattleTable!$A$1:$C$1,0),0)</f>
        <v>DevilAnimated</v>
      </c>
      <c r="C625">
        <f t="shared" ca="1" si="207"/>
        <v>24</v>
      </c>
      <c r="D625">
        <f t="shared" si="225"/>
        <v>21</v>
      </c>
      <c r="E625">
        <f t="shared" ca="1" si="226"/>
        <v>24</v>
      </c>
      <c r="F625" t="str">
        <f t="shared" ca="1" si="222"/>
        <v>cu</v>
      </c>
      <c r="G625" t="s">
        <v>402</v>
      </c>
      <c r="H625" t="s">
        <v>191</v>
      </c>
      <c r="I625">
        <v>30</v>
      </c>
      <c r="J625" t="str">
        <f t="shared" si="223"/>
        <v>에너지너무많음</v>
      </c>
      <c r="K625" t="str">
        <f t="shared" ca="1" si="224"/>
        <v>cu</v>
      </c>
      <c r="L625" t="s">
        <v>402</v>
      </c>
      <c r="M625" t="s">
        <v>375</v>
      </c>
      <c r="N625">
        <v>5000</v>
      </c>
      <c r="O625">
        <v>537</v>
      </c>
      <c r="P625">
        <f t="shared" si="208"/>
        <v>537</v>
      </c>
      <c r="Q625" t="str">
        <f t="shared" ca="1" si="210"/>
        <v>cu</v>
      </c>
      <c r="R625" t="str">
        <f t="shared" si="211"/>
        <v>EN</v>
      </c>
      <c r="S625">
        <f t="shared" si="212"/>
        <v>30</v>
      </c>
      <c r="T625" t="str">
        <f t="shared" ca="1" si="213"/>
        <v>cu</v>
      </c>
      <c r="U625" t="str">
        <f t="shared" si="214"/>
        <v>GO</v>
      </c>
      <c r="V625">
        <f t="shared" si="215"/>
        <v>5000</v>
      </c>
      <c r="W62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5" t="str">
        <f t="shared" ca="1" si="209"/>
        <v>{"num":21,"diff":24,"tp1":"cu","vl1":"EN","cn1":30,"tp2":"cu","vl2":"GO","cn2":5000,"key":537}</v>
      </c>
      <c r="Y625">
        <f t="shared" ca="1" si="217"/>
        <v>94</v>
      </c>
      <c r="Z625">
        <f t="shared" ca="1" si="218"/>
        <v>19123</v>
      </c>
      <c r="AA625">
        <f t="shared" ca="1" si="219"/>
        <v>1</v>
      </c>
      <c r="AB62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</v>
      </c>
      <c r="AC625">
        <f t="shared" ca="1" si="221"/>
        <v>0</v>
      </c>
    </row>
    <row r="626" spans="1:29">
      <c r="A626">
        <f t="shared" si="227"/>
        <v>21</v>
      </c>
      <c r="B626" t="str">
        <f>VLOOKUP(A626,BossBattleTable!$A:$C,MATCH(BossBattleTable!$C$1,BossBattleTable!$A$1:$C$1,0),0)</f>
        <v>DevilAnimated</v>
      </c>
      <c r="C626">
        <f t="shared" ca="1" si="207"/>
        <v>25</v>
      </c>
      <c r="D626">
        <f t="shared" si="225"/>
        <v>21</v>
      </c>
      <c r="E626">
        <f t="shared" ca="1" si="226"/>
        <v>25</v>
      </c>
      <c r="F626" t="str">
        <f t="shared" ca="1" si="222"/>
        <v>it</v>
      </c>
      <c r="G626" t="s">
        <v>412</v>
      </c>
      <c r="H626" t="s">
        <v>415</v>
      </c>
      <c r="I626">
        <v>1</v>
      </c>
      <c r="J626" t="str">
        <f t="shared" si="223"/>
        <v/>
      </c>
      <c r="K626" t="str">
        <f t="shared" ca="1" si="224"/>
        <v/>
      </c>
      <c r="O626">
        <v>248</v>
      </c>
      <c r="P626">
        <f t="shared" si="208"/>
        <v>248</v>
      </c>
      <c r="Q626" t="str">
        <f t="shared" ca="1" si="210"/>
        <v>it</v>
      </c>
      <c r="R626" t="str">
        <f t="shared" si="211"/>
        <v>Equip000001</v>
      </c>
      <c r="S626">
        <f t="shared" si="212"/>
        <v>1</v>
      </c>
      <c r="T626" t="str">
        <f t="shared" ca="1" si="213"/>
        <v/>
      </c>
      <c r="U626" t="str">
        <f t="shared" si="214"/>
        <v/>
      </c>
      <c r="V626" t="str">
        <f t="shared" si="215"/>
        <v/>
      </c>
      <c r="W62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6" t="str">
        <f t="shared" ca="1" si="209"/>
        <v>{"num":21,"diff":25,"tp1":"it","vl1":"Equip000001","cn1":1,"key":248}</v>
      </c>
      <c r="Y626">
        <f t="shared" ca="1" si="217"/>
        <v>69</v>
      </c>
      <c r="Z626">
        <f t="shared" ca="1" si="218"/>
        <v>19193</v>
      </c>
      <c r="AA626">
        <f t="shared" ca="1" si="219"/>
        <v>1</v>
      </c>
      <c r="AB62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</v>
      </c>
      <c r="AC626">
        <f t="shared" ca="1" si="221"/>
        <v>0</v>
      </c>
    </row>
    <row r="627" spans="1:29">
      <c r="A627">
        <f t="shared" si="227"/>
        <v>21</v>
      </c>
      <c r="B627" t="str">
        <f>VLOOKUP(A627,BossBattleTable!$A:$C,MATCH(BossBattleTable!$C$1,BossBattleTable!$A$1:$C$1,0),0)</f>
        <v>DevilAnimated</v>
      </c>
      <c r="C627">
        <f t="shared" ca="1" si="207"/>
        <v>26</v>
      </c>
      <c r="D627">
        <f t="shared" si="225"/>
        <v>21</v>
      </c>
      <c r="E627">
        <f t="shared" ca="1" si="226"/>
        <v>26</v>
      </c>
      <c r="F627" t="str">
        <f t="shared" ca="1" si="222"/>
        <v>cu</v>
      </c>
      <c r="G627" t="s">
        <v>402</v>
      </c>
      <c r="H627" t="s">
        <v>108</v>
      </c>
      <c r="I627">
        <v>5</v>
      </c>
      <c r="J627" t="str">
        <f t="shared" si="223"/>
        <v/>
      </c>
      <c r="K627" t="str">
        <f t="shared" ca="1" si="224"/>
        <v/>
      </c>
      <c r="O627">
        <v>462</v>
      </c>
      <c r="P627">
        <f t="shared" si="208"/>
        <v>462</v>
      </c>
      <c r="Q627" t="str">
        <f t="shared" ca="1" si="210"/>
        <v>cu</v>
      </c>
      <c r="R627" t="str">
        <f t="shared" si="211"/>
        <v>DI</v>
      </c>
      <c r="S627">
        <f t="shared" si="212"/>
        <v>5</v>
      </c>
      <c r="T627" t="str">
        <f t="shared" ca="1" si="213"/>
        <v/>
      </c>
      <c r="U627" t="str">
        <f t="shared" si="214"/>
        <v/>
      </c>
      <c r="V627" t="str">
        <f t="shared" si="215"/>
        <v/>
      </c>
      <c r="W62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7" t="str">
        <f t="shared" ca="1" si="209"/>
        <v>{"num":21,"diff":26,"tp1":"cu","vl1":"DI","cn1":5,"key":462}</v>
      </c>
      <c r="Y627">
        <f t="shared" ca="1" si="217"/>
        <v>60</v>
      </c>
      <c r="Z627">
        <f t="shared" ca="1" si="218"/>
        <v>19254</v>
      </c>
      <c r="AA627">
        <f t="shared" ca="1" si="219"/>
        <v>1</v>
      </c>
      <c r="AB62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</v>
      </c>
      <c r="AC627">
        <f t="shared" ca="1" si="221"/>
        <v>0</v>
      </c>
    </row>
    <row r="628" spans="1:29">
      <c r="A628">
        <f t="shared" si="227"/>
        <v>21</v>
      </c>
      <c r="B628" t="str">
        <f>VLOOKUP(A628,BossBattleTable!$A:$C,MATCH(BossBattleTable!$C$1,BossBattleTable!$A$1:$C$1,0),0)</f>
        <v>DevilAnimated</v>
      </c>
      <c r="C628">
        <f t="shared" ca="1" si="207"/>
        <v>27</v>
      </c>
      <c r="D628">
        <f t="shared" si="225"/>
        <v>21</v>
      </c>
      <c r="E628">
        <f t="shared" ca="1" si="226"/>
        <v>27</v>
      </c>
      <c r="F628" t="str">
        <f t="shared" ca="1" si="222"/>
        <v>it</v>
      </c>
      <c r="G628" t="s">
        <v>412</v>
      </c>
      <c r="H628" t="s">
        <v>416</v>
      </c>
      <c r="I628">
        <v>1</v>
      </c>
      <c r="J628" t="str">
        <f t="shared" si="223"/>
        <v/>
      </c>
      <c r="K628" t="str">
        <f t="shared" ca="1" si="224"/>
        <v>it</v>
      </c>
      <c r="L628" t="s">
        <v>412</v>
      </c>
      <c r="M628" t="s">
        <v>417</v>
      </c>
      <c r="N628">
        <v>1</v>
      </c>
      <c r="O628">
        <v>652</v>
      </c>
      <c r="P628">
        <f t="shared" si="208"/>
        <v>652</v>
      </c>
      <c r="Q628" t="str">
        <f t="shared" ca="1" si="210"/>
        <v>it</v>
      </c>
      <c r="R628" t="str">
        <f t="shared" si="211"/>
        <v>Equip001001</v>
      </c>
      <c r="S628">
        <f t="shared" si="212"/>
        <v>1</v>
      </c>
      <c r="T628" t="str">
        <f t="shared" ca="1" si="213"/>
        <v>it</v>
      </c>
      <c r="U628" t="str">
        <f t="shared" si="214"/>
        <v>Equip002001</v>
      </c>
      <c r="V628">
        <f t="shared" si="215"/>
        <v>1</v>
      </c>
      <c r="W62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8" t="str">
        <f t="shared" ca="1" si="209"/>
        <v>{"num":21,"diff":27,"tp1":"it","vl1":"Equip001001","cn1":1,"tp2":"it","vl2":"Equip002001","cn2":1,"key":652}</v>
      </c>
      <c r="Y628">
        <f t="shared" ca="1" si="217"/>
        <v>108</v>
      </c>
      <c r="Z628">
        <f t="shared" ca="1" si="218"/>
        <v>19363</v>
      </c>
      <c r="AA628">
        <f t="shared" ca="1" si="219"/>
        <v>1</v>
      </c>
      <c r="AB62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</v>
      </c>
      <c r="AC628">
        <f t="shared" ca="1" si="221"/>
        <v>0</v>
      </c>
    </row>
    <row r="629" spans="1:29">
      <c r="A629">
        <f t="shared" si="227"/>
        <v>21</v>
      </c>
      <c r="B629" t="str">
        <f>VLOOKUP(A629,BossBattleTable!$A:$C,MATCH(BossBattleTable!$C$1,BossBattleTable!$A$1:$C$1,0),0)</f>
        <v>DevilAnimated</v>
      </c>
      <c r="C629">
        <f t="shared" ca="1" si="207"/>
        <v>28</v>
      </c>
      <c r="D629">
        <f t="shared" si="225"/>
        <v>21</v>
      </c>
      <c r="E629">
        <f t="shared" ca="1" si="226"/>
        <v>28</v>
      </c>
      <c r="F629" t="str">
        <f t="shared" ca="1" si="222"/>
        <v>cu</v>
      </c>
      <c r="G629" t="s">
        <v>402</v>
      </c>
      <c r="H629" t="s">
        <v>191</v>
      </c>
      <c r="I629">
        <v>30</v>
      </c>
      <c r="J629" t="str">
        <f t="shared" si="223"/>
        <v>에너지너무많음</v>
      </c>
      <c r="K629" t="str">
        <f t="shared" ca="1" si="224"/>
        <v>cu</v>
      </c>
      <c r="L629" t="s">
        <v>402</v>
      </c>
      <c r="M629" t="s">
        <v>375</v>
      </c>
      <c r="N629">
        <v>5000</v>
      </c>
      <c r="O629">
        <v>723</v>
      </c>
      <c r="P629">
        <f t="shared" si="208"/>
        <v>723</v>
      </c>
      <c r="Q629" t="str">
        <f t="shared" ca="1" si="210"/>
        <v>cu</v>
      </c>
      <c r="R629" t="str">
        <f t="shared" si="211"/>
        <v>EN</v>
      </c>
      <c r="S629">
        <f t="shared" si="212"/>
        <v>30</v>
      </c>
      <c r="T629" t="str">
        <f t="shared" ca="1" si="213"/>
        <v>cu</v>
      </c>
      <c r="U629" t="str">
        <f t="shared" si="214"/>
        <v>GO</v>
      </c>
      <c r="V629">
        <f t="shared" si="215"/>
        <v>5000</v>
      </c>
      <c r="W62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9" t="str">
        <f t="shared" ca="1" si="209"/>
        <v>{"num":21,"diff":28,"tp1":"cu","vl1":"EN","cn1":30,"tp2":"cu","vl2":"GO","cn2":5000,"key":723}</v>
      </c>
      <c r="Y629">
        <f t="shared" ca="1" si="217"/>
        <v>94</v>
      </c>
      <c r="Z629">
        <f t="shared" ca="1" si="218"/>
        <v>19458</v>
      </c>
      <c r="AA629">
        <f t="shared" ca="1" si="219"/>
        <v>1</v>
      </c>
      <c r="AB62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</v>
      </c>
      <c r="AC629">
        <f t="shared" ca="1" si="221"/>
        <v>0</v>
      </c>
    </row>
    <row r="630" spans="1:29">
      <c r="A630">
        <f t="shared" si="227"/>
        <v>21</v>
      </c>
      <c r="B630" t="str">
        <f>VLOOKUP(A630,BossBattleTable!$A:$C,MATCH(BossBattleTable!$C$1,BossBattleTable!$A$1:$C$1,0),0)</f>
        <v>DevilAnimated</v>
      </c>
      <c r="C630">
        <f t="shared" ca="1" si="207"/>
        <v>29</v>
      </c>
      <c r="D630">
        <f t="shared" si="225"/>
        <v>21</v>
      </c>
      <c r="E630">
        <f t="shared" ca="1" si="226"/>
        <v>29</v>
      </c>
      <c r="F630" t="str">
        <f t="shared" ca="1" si="222"/>
        <v>it</v>
      </c>
      <c r="G630" t="s">
        <v>412</v>
      </c>
      <c r="H630" t="s">
        <v>415</v>
      </c>
      <c r="I630">
        <v>1</v>
      </c>
      <c r="J630" t="str">
        <f t="shared" si="223"/>
        <v/>
      </c>
      <c r="K630" t="str">
        <f t="shared" ca="1" si="224"/>
        <v/>
      </c>
      <c r="O630">
        <v>788</v>
      </c>
      <c r="P630">
        <f t="shared" si="208"/>
        <v>788</v>
      </c>
      <c r="Q630" t="str">
        <f t="shared" ca="1" si="210"/>
        <v>it</v>
      </c>
      <c r="R630" t="str">
        <f t="shared" si="211"/>
        <v>Equip000001</v>
      </c>
      <c r="S630">
        <f t="shared" si="212"/>
        <v>1</v>
      </c>
      <c r="T630" t="str">
        <f t="shared" ca="1" si="213"/>
        <v/>
      </c>
      <c r="U630" t="str">
        <f t="shared" si="214"/>
        <v/>
      </c>
      <c r="V630" t="str">
        <f t="shared" si="215"/>
        <v/>
      </c>
      <c r="W63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0" t="str">
        <f t="shared" ca="1" si="209"/>
        <v>{"num":21,"diff":29,"tp1":"it","vl1":"Equip000001","cn1":1,"key":788}</v>
      </c>
      <c r="Y630">
        <f t="shared" ca="1" si="217"/>
        <v>69</v>
      </c>
      <c r="Z630">
        <f t="shared" ca="1" si="218"/>
        <v>19528</v>
      </c>
      <c r="AA630">
        <f t="shared" ca="1" si="219"/>
        <v>1</v>
      </c>
      <c r="AB63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</v>
      </c>
      <c r="AC630">
        <f t="shared" ca="1" si="221"/>
        <v>0</v>
      </c>
    </row>
    <row r="631" spans="1:29">
      <c r="A631">
        <f t="shared" si="227"/>
        <v>21</v>
      </c>
      <c r="B631" t="str">
        <f>VLOOKUP(A631,BossBattleTable!$A:$C,MATCH(BossBattleTable!$C$1,BossBattleTable!$A$1:$C$1,0),0)</f>
        <v>DevilAnimated</v>
      </c>
      <c r="C631">
        <f t="shared" ca="1" si="207"/>
        <v>30</v>
      </c>
      <c r="D631">
        <f t="shared" si="225"/>
        <v>21</v>
      </c>
      <c r="E631">
        <f t="shared" ca="1" si="226"/>
        <v>30</v>
      </c>
      <c r="F631" t="str">
        <f t="shared" ca="1" si="222"/>
        <v>cu</v>
      </c>
      <c r="G631" t="s">
        <v>402</v>
      </c>
      <c r="H631" t="s">
        <v>108</v>
      </c>
      <c r="I631">
        <v>5</v>
      </c>
      <c r="J631" t="str">
        <f t="shared" si="223"/>
        <v/>
      </c>
      <c r="K631" t="str">
        <f t="shared" ca="1" si="224"/>
        <v/>
      </c>
      <c r="O631">
        <v>686</v>
      </c>
      <c r="P631">
        <f t="shared" si="208"/>
        <v>686</v>
      </c>
      <c r="Q631" t="str">
        <f t="shared" ca="1" si="210"/>
        <v>cu</v>
      </c>
      <c r="R631" t="str">
        <f t="shared" si="211"/>
        <v>DI</v>
      </c>
      <c r="S631">
        <f t="shared" si="212"/>
        <v>5</v>
      </c>
      <c r="T631" t="str">
        <f t="shared" ca="1" si="213"/>
        <v/>
      </c>
      <c r="U631" t="str">
        <f t="shared" si="214"/>
        <v/>
      </c>
      <c r="V631" t="str">
        <f t="shared" si="215"/>
        <v/>
      </c>
      <c r="W63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1" t="str">
        <f t="shared" ca="1" si="209"/>
        <v>{"num":21,"diff":30,"tp1":"cu","vl1":"DI","cn1":5,"key":686}</v>
      </c>
      <c r="Y631">
        <f t="shared" ca="1" si="217"/>
        <v>60</v>
      </c>
      <c r="Z631">
        <f t="shared" ca="1" si="218"/>
        <v>19589</v>
      </c>
      <c r="AA631">
        <f t="shared" ca="1" si="219"/>
        <v>1</v>
      </c>
      <c r="AB63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</v>
      </c>
      <c r="AC631">
        <f t="shared" ca="1" si="221"/>
        <v>0</v>
      </c>
    </row>
    <row r="632" spans="1:29">
      <c r="A632">
        <f t="shared" si="227"/>
        <v>22</v>
      </c>
      <c r="B632" t="str">
        <f>VLOOKUP(A632,BossBattleTable!$A:$C,MATCH(BossBattleTable!$C$1,BossBattleTable!$A$1:$C$1,0),0)</f>
        <v>AwesomeTower</v>
      </c>
      <c r="C632">
        <f t="shared" ca="1" si="207"/>
        <v>1</v>
      </c>
      <c r="D632">
        <f t="shared" si="225"/>
        <v>22</v>
      </c>
      <c r="E632">
        <f t="shared" ca="1" si="226"/>
        <v>1</v>
      </c>
      <c r="F632" t="str">
        <f t="shared" ca="1" si="222"/>
        <v>it</v>
      </c>
      <c r="G632" t="s">
        <v>412</v>
      </c>
      <c r="H632" t="s">
        <v>416</v>
      </c>
      <c r="I632">
        <v>1</v>
      </c>
      <c r="J632" t="str">
        <f t="shared" si="223"/>
        <v/>
      </c>
      <c r="K632" t="str">
        <f t="shared" ca="1" si="224"/>
        <v>it</v>
      </c>
      <c r="L632" t="s">
        <v>412</v>
      </c>
      <c r="M632" t="s">
        <v>417</v>
      </c>
      <c r="N632">
        <v>1</v>
      </c>
      <c r="O632">
        <v>749</v>
      </c>
      <c r="P632">
        <f t="shared" si="208"/>
        <v>749</v>
      </c>
      <c r="Q632" t="str">
        <f t="shared" ca="1" si="210"/>
        <v>it</v>
      </c>
      <c r="R632" t="str">
        <f t="shared" si="211"/>
        <v>Equip001001</v>
      </c>
      <c r="S632">
        <f t="shared" si="212"/>
        <v>1</v>
      </c>
      <c r="T632" t="str">
        <f t="shared" ca="1" si="213"/>
        <v>it</v>
      </c>
      <c r="U632" t="str">
        <f t="shared" si="214"/>
        <v>Equip002001</v>
      </c>
      <c r="V632">
        <f t="shared" si="215"/>
        <v>1</v>
      </c>
      <c r="W63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2" t="str">
        <f t="shared" ca="1" si="209"/>
        <v>{"num":22,"diff":1,"tp1":"it","vl1":"Equip001001","cn1":1,"tp2":"it","vl2":"Equip002001","cn2":1,"key":749}</v>
      </c>
      <c r="Y632">
        <f t="shared" ca="1" si="217"/>
        <v>107</v>
      </c>
      <c r="Z632">
        <f t="shared" ca="1" si="218"/>
        <v>19697</v>
      </c>
      <c r="AA632">
        <f t="shared" ca="1" si="219"/>
        <v>1</v>
      </c>
      <c r="AB63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</v>
      </c>
      <c r="AC632">
        <f t="shared" ca="1" si="221"/>
        <v>0</v>
      </c>
    </row>
    <row r="633" spans="1:29">
      <c r="A633">
        <f t="shared" si="227"/>
        <v>22</v>
      </c>
      <c r="B633" t="str">
        <f>VLOOKUP(A633,BossBattleTable!$A:$C,MATCH(BossBattleTable!$C$1,BossBattleTable!$A$1:$C$1,0),0)</f>
        <v>AwesomeTower</v>
      </c>
      <c r="C633">
        <f t="shared" ca="1" si="207"/>
        <v>2</v>
      </c>
      <c r="D633">
        <f t="shared" si="225"/>
        <v>22</v>
      </c>
      <c r="E633">
        <f t="shared" ca="1" si="226"/>
        <v>2</v>
      </c>
      <c r="F633" t="str">
        <f t="shared" ca="1" si="222"/>
        <v>cu</v>
      </c>
      <c r="G633" t="s">
        <v>402</v>
      </c>
      <c r="H633" t="s">
        <v>191</v>
      </c>
      <c r="I633">
        <v>30</v>
      </c>
      <c r="J633" t="str">
        <f t="shared" si="223"/>
        <v>에너지너무많음</v>
      </c>
      <c r="K633" t="str">
        <f t="shared" ca="1" si="224"/>
        <v>cu</v>
      </c>
      <c r="L633" t="s">
        <v>402</v>
      </c>
      <c r="M633" t="s">
        <v>375</v>
      </c>
      <c r="N633">
        <v>5000</v>
      </c>
      <c r="O633">
        <v>196</v>
      </c>
      <c r="P633">
        <f t="shared" si="208"/>
        <v>196</v>
      </c>
      <c r="Q633" t="str">
        <f t="shared" ca="1" si="210"/>
        <v>cu</v>
      </c>
      <c r="R633" t="str">
        <f t="shared" si="211"/>
        <v>EN</v>
      </c>
      <c r="S633">
        <f t="shared" si="212"/>
        <v>30</v>
      </c>
      <c r="T633" t="str">
        <f t="shared" ca="1" si="213"/>
        <v>cu</v>
      </c>
      <c r="U633" t="str">
        <f t="shared" si="214"/>
        <v>GO</v>
      </c>
      <c r="V633">
        <f t="shared" si="215"/>
        <v>5000</v>
      </c>
      <c r="W63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3" t="str">
        <f t="shared" ca="1" si="209"/>
        <v>{"num":22,"diff":2,"tp1":"cu","vl1":"EN","cn1":30,"tp2":"cu","vl2":"GO","cn2":5000,"key":196}</v>
      </c>
      <c r="Y633">
        <f t="shared" ca="1" si="217"/>
        <v>93</v>
      </c>
      <c r="Z633">
        <f t="shared" ca="1" si="218"/>
        <v>19791</v>
      </c>
      <c r="AA633">
        <f t="shared" ca="1" si="219"/>
        <v>1</v>
      </c>
      <c r="AB63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</v>
      </c>
      <c r="AC633">
        <f t="shared" ca="1" si="221"/>
        <v>0</v>
      </c>
    </row>
    <row r="634" spans="1:29">
      <c r="A634">
        <f t="shared" si="227"/>
        <v>22</v>
      </c>
      <c r="B634" t="str">
        <f>VLOOKUP(A634,BossBattleTable!$A:$C,MATCH(BossBattleTable!$C$1,BossBattleTable!$A$1:$C$1,0),0)</f>
        <v>AwesomeTower</v>
      </c>
      <c r="C634">
        <f t="shared" ca="1" si="207"/>
        <v>3</v>
      </c>
      <c r="D634">
        <f t="shared" si="225"/>
        <v>22</v>
      </c>
      <c r="E634">
        <f t="shared" ca="1" si="226"/>
        <v>3</v>
      </c>
      <c r="F634" t="str">
        <f t="shared" ca="1" si="222"/>
        <v>it</v>
      </c>
      <c r="G634" t="s">
        <v>412</v>
      </c>
      <c r="H634" t="s">
        <v>415</v>
      </c>
      <c r="I634">
        <v>1</v>
      </c>
      <c r="J634" t="str">
        <f t="shared" si="223"/>
        <v/>
      </c>
      <c r="K634" t="str">
        <f t="shared" ca="1" si="224"/>
        <v/>
      </c>
      <c r="O634">
        <v>925</v>
      </c>
      <c r="P634">
        <f t="shared" si="208"/>
        <v>925</v>
      </c>
      <c r="Q634" t="str">
        <f t="shared" ca="1" si="210"/>
        <v>it</v>
      </c>
      <c r="R634" t="str">
        <f t="shared" si="211"/>
        <v>Equip000001</v>
      </c>
      <c r="S634">
        <f t="shared" si="212"/>
        <v>1</v>
      </c>
      <c r="T634" t="str">
        <f t="shared" ca="1" si="213"/>
        <v/>
      </c>
      <c r="U634" t="str">
        <f t="shared" si="214"/>
        <v/>
      </c>
      <c r="V634" t="str">
        <f t="shared" si="215"/>
        <v/>
      </c>
      <c r="W63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4" t="str">
        <f t="shared" ca="1" si="209"/>
        <v>{"num":22,"diff":3,"tp1":"it","vl1":"Equip000001","cn1":1,"key":925}</v>
      </c>
      <c r="Y634">
        <f t="shared" ca="1" si="217"/>
        <v>68</v>
      </c>
      <c r="Z634">
        <f t="shared" ca="1" si="218"/>
        <v>19860</v>
      </c>
      <c r="AA634">
        <f t="shared" ca="1" si="219"/>
        <v>1</v>
      </c>
      <c r="AB63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</v>
      </c>
      <c r="AC634">
        <f t="shared" ca="1" si="221"/>
        <v>0</v>
      </c>
    </row>
    <row r="635" spans="1:29">
      <c r="A635">
        <f t="shared" si="227"/>
        <v>22</v>
      </c>
      <c r="B635" t="str">
        <f>VLOOKUP(A635,BossBattleTable!$A:$C,MATCH(BossBattleTable!$C$1,BossBattleTable!$A$1:$C$1,0),0)</f>
        <v>AwesomeTower</v>
      </c>
      <c r="C635">
        <f t="shared" ca="1" si="207"/>
        <v>4</v>
      </c>
      <c r="D635">
        <f t="shared" si="225"/>
        <v>22</v>
      </c>
      <c r="E635">
        <f t="shared" ca="1" si="226"/>
        <v>4</v>
      </c>
      <c r="F635" t="str">
        <f t="shared" ca="1" si="222"/>
        <v>cu</v>
      </c>
      <c r="G635" t="s">
        <v>402</v>
      </c>
      <c r="H635" t="s">
        <v>108</v>
      </c>
      <c r="I635">
        <v>5</v>
      </c>
      <c r="J635" t="str">
        <f t="shared" si="223"/>
        <v/>
      </c>
      <c r="K635" t="str">
        <f t="shared" ca="1" si="224"/>
        <v/>
      </c>
      <c r="O635">
        <v>228</v>
      </c>
      <c r="P635">
        <f t="shared" si="208"/>
        <v>228</v>
      </c>
      <c r="Q635" t="str">
        <f t="shared" ca="1" si="210"/>
        <v>cu</v>
      </c>
      <c r="R635" t="str">
        <f t="shared" si="211"/>
        <v>DI</v>
      </c>
      <c r="S635">
        <f t="shared" si="212"/>
        <v>5</v>
      </c>
      <c r="T635" t="str">
        <f t="shared" ca="1" si="213"/>
        <v/>
      </c>
      <c r="U635" t="str">
        <f t="shared" si="214"/>
        <v/>
      </c>
      <c r="V635" t="str">
        <f t="shared" si="215"/>
        <v/>
      </c>
      <c r="W63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5" t="str">
        <f t="shared" ca="1" si="209"/>
        <v>{"num":22,"diff":4,"tp1":"cu","vl1":"DI","cn1":5,"key":228}</v>
      </c>
      <c r="Y635">
        <f t="shared" ca="1" si="217"/>
        <v>59</v>
      </c>
      <c r="Z635">
        <f t="shared" ca="1" si="218"/>
        <v>19920</v>
      </c>
      <c r="AA635">
        <f t="shared" ca="1" si="219"/>
        <v>1</v>
      </c>
      <c r="AB63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</v>
      </c>
      <c r="AC635">
        <f t="shared" ca="1" si="221"/>
        <v>0</v>
      </c>
    </row>
    <row r="636" spans="1:29">
      <c r="A636">
        <f t="shared" si="227"/>
        <v>22</v>
      </c>
      <c r="B636" t="str">
        <f>VLOOKUP(A636,BossBattleTable!$A:$C,MATCH(BossBattleTable!$C$1,BossBattleTable!$A$1:$C$1,0),0)</f>
        <v>AwesomeTower</v>
      </c>
      <c r="C636">
        <f t="shared" ca="1" si="207"/>
        <v>5</v>
      </c>
      <c r="D636">
        <f t="shared" si="225"/>
        <v>22</v>
      </c>
      <c r="E636">
        <f t="shared" ca="1" si="226"/>
        <v>5</v>
      </c>
      <c r="F636" t="str">
        <f t="shared" ca="1" si="222"/>
        <v>it</v>
      </c>
      <c r="G636" t="s">
        <v>412</v>
      </c>
      <c r="H636" t="s">
        <v>416</v>
      </c>
      <c r="I636">
        <v>1</v>
      </c>
      <c r="J636" t="str">
        <f t="shared" si="223"/>
        <v/>
      </c>
      <c r="K636" t="str">
        <f t="shared" ca="1" si="224"/>
        <v>it</v>
      </c>
      <c r="L636" t="s">
        <v>412</v>
      </c>
      <c r="M636" t="s">
        <v>417</v>
      </c>
      <c r="N636">
        <v>1</v>
      </c>
      <c r="O636">
        <v>398</v>
      </c>
      <c r="P636">
        <f t="shared" si="208"/>
        <v>398</v>
      </c>
      <c r="Q636" t="str">
        <f t="shared" ca="1" si="210"/>
        <v>it</v>
      </c>
      <c r="R636" t="str">
        <f t="shared" si="211"/>
        <v>Equip001001</v>
      </c>
      <c r="S636">
        <f t="shared" si="212"/>
        <v>1</v>
      </c>
      <c r="T636" t="str">
        <f t="shared" ca="1" si="213"/>
        <v>it</v>
      </c>
      <c r="U636" t="str">
        <f t="shared" si="214"/>
        <v>Equip002001</v>
      </c>
      <c r="V636">
        <f t="shared" si="215"/>
        <v>1</v>
      </c>
      <c r="W63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6" t="str">
        <f t="shared" ca="1" si="209"/>
        <v>{"num":22,"diff":5,"tp1":"it","vl1":"Equip001001","cn1":1,"tp2":"it","vl2":"Equip002001","cn2":1,"key":398}</v>
      </c>
      <c r="Y636">
        <f t="shared" ca="1" si="217"/>
        <v>107</v>
      </c>
      <c r="Z636">
        <f t="shared" ca="1" si="218"/>
        <v>20028</v>
      </c>
      <c r="AA636">
        <f t="shared" ca="1" si="219"/>
        <v>1</v>
      </c>
      <c r="AB63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</v>
      </c>
      <c r="AC636">
        <f t="shared" ca="1" si="221"/>
        <v>0</v>
      </c>
    </row>
    <row r="637" spans="1:29">
      <c r="A637">
        <f t="shared" si="227"/>
        <v>22</v>
      </c>
      <c r="B637" t="str">
        <f>VLOOKUP(A637,BossBattleTable!$A:$C,MATCH(BossBattleTable!$C$1,BossBattleTable!$A$1:$C$1,0),0)</f>
        <v>AwesomeTower</v>
      </c>
      <c r="C637">
        <f t="shared" ca="1" si="207"/>
        <v>6</v>
      </c>
      <c r="D637">
        <f t="shared" si="225"/>
        <v>22</v>
      </c>
      <c r="E637">
        <f t="shared" ca="1" si="226"/>
        <v>6</v>
      </c>
      <c r="F637" t="str">
        <f t="shared" ca="1" si="222"/>
        <v>cu</v>
      </c>
      <c r="G637" t="s">
        <v>402</v>
      </c>
      <c r="H637" t="s">
        <v>191</v>
      </c>
      <c r="I637">
        <v>30</v>
      </c>
      <c r="J637" t="str">
        <f t="shared" si="223"/>
        <v>에너지너무많음</v>
      </c>
      <c r="K637" t="str">
        <f t="shared" ca="1" si="224"/>
        <v>cu</v>
      </c>
      <c r="L637" t="s">
        <v>402</v>
      </c>
      <c r="M637" t="s">
        <v>375</v>
      </c>
      <c r="N637">
        <v>5000</v>
      </c>
      <c r="O637">
        <v>217</v>
      </c>
      <c r="P637">
        <f t="shared" si="208"/>
        <v>217</v>
      </c>
      <c r="Q637" t="str">
        <f t="shared" ca="1" si="210"/>
        <v>cu</v>
      </c>
      <c r="R637" t="str">
        <f t="shared" si="211"/>
        <v>EN</v>
      </c>
      <c r="S637">
        <f t="shared" si="212"/>
        <v>30</v>
      </c>
      <c r="T637" t="str">
        <f t="shared" ca="1" si="213"/>
        <v>cu</v>
      </c>
      <c r="U637" t="str">
        <f t="shared" si="214"/>
        <v>GO</v>
      </c>
      <c r="V637">
        <f t="shared" si="215"/>
        <v>5000</v>
      </c>
      <c r="W63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7" t="str">
        <f t="shared" ca="1" si="209"/>
        <v>{"num":22,"diff":6,"tp1":"cu","vl1":"EN","cn1":30,"tp2":"cu","vl2":"GO","cn2":5000,"key":217}</v>
      </c>
      <c r="Y637">
        <f t="shared" ca="1" si="217"/>
        <v>93</v>
      </c>
      <c r="Z637">
        <f t="shared" ca="1" si="218"/>
        <v>20122</v>
      </c>
      <c r="AA637">
        <f t="shared" ca="1" si="219"/>
        <v>1</v>
      </c>
      <c r="AB63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</v>
      </c>
      <c r="AC637">
        <f t="shared" ca="1" si="221"/>
        <v>0</v>
      </c>
    </row>
    <row r="638" spans="1:29">
      <c r="A638">
        <f t="shared" si="227"/>
        <v>22</v>
      </c>
      <c r="B638" t="str">
        <f>VLOOKUP(A638,BossBattleTable!$A:$C,MATCH(BossBattleTable!$C$1,BossBattleTable!$A$1:$C$1,0),0)</f>
        <v>AwesomeTower</v>
      </c>
      <c r="C638">
        <f t="shared" ca="1" si="207"/>
        <v>7</v>
      </c>
      <c r="D638">
        <f t="shared" si="225"/>
        <v>22</v>
      </c>
      <c r="E638">
        <f t="shared" ca="1" si="226"/>
        <v>7</v>
      </c>
      <c r="F638" t="str">
        <f t="shared" ca="1" si="222"/>
        <v>it</v>
      </c>
      <c r="G638" t="s">
        <v>412</v>
      </c>
      <c r="H638" t="s">
        <v>415</v>
      </c>
      <c r="I638">
        <v>1</v>
      </c>
      <c r="J638" t="str">
        <f t="shared" si="223"/>
        <v/>
      </c>
      <c r="K638" t="str">
        <f t="shared" ca="1" si="224"/>
        <v/>
      </c>
      <c r="O638">
        <v>253</v>
      </c>
      <c r="P638">
        <f t="shared" si="208"/>
        <v>253</v>
      </c>
      <c r="Q638" t="str">
        <f t="shared" ca="1" si="210"/>
        <v>it</v>
      </c>
      <c r="R638" t="str">
        <f t="shared" si="211"/>
        <v>Equip000001</v>
      </c>
      <c r="S638">
        <f t="shared" si="212"/>
        <v>1</v>
      </c>
      <c r="T638" t="str">
        <f t="shared" ca="1" si="213"/>
        <v/>
      </c>
      <c r="U638" t="str">
        <f t="shared" si="214"/>
        <v/>
      </c>
      <c r="V638" t="str">
        <f t="shared" si="215"/>
        <v/>
      </c>
      <c r="W63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8" t="str">
        <f t="shared" ca="1" si="209"/>
        <v>{"num":22,"diff":7,"tp1":"it","vl1":"Equip000001","cn1":1,"key":253}</v>
      </c>
      <c r="Y638">
        <f t="shared" ca="1" si="217"/>
        <v>68</v>
      </c>
      <c r="Z638">
        <f t="shared" ca="1" si="218"/>
        <v>20191</v>
      </c>
      <c r="AA638">
        <f t="shared" ca="1" si="219"/>
        <v>1</v>
      </c>
      <c r="AB63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</v>
      </c>
      <c r="AC638">
        <f t="shared" ca="1" si="221"/>
        <v>0</v>
      </c>
    </row>
    <row r="639" spans="1:29">
      <c r="A639">
        <f t="shared" si="227"/>
        <v>22</v>
      </c>
      <c r="B639" t="str">
        <f>VLOOKUP(A639,BossBattleTable!$A:$C,MATCH(BossBattleTable!$C$1,BossBattleTable!$A$1:$C$1,0),0)</f>
        <v>AwesomeTower</v>
      </c>
      <c r="C639">
        <f t="shared" ca="1" si="207"/>
        <v>8</v>
      </c>
      <c r="D639">
        <f t="shared" si="225"/>
        <v>22</v>
      </c>
      <c r="E639">
        <f t="shared" ca="1" si="226"/>
        <v>8</v>
      </c>
      <c r="F639" t="str">
        <f t="shared" ca="1" si="222"/>
        <v>cu</v>
      </c>
      <c r="G639" t="s">
        <v>402</v>
      </c>
      <c r="H639" t="s">
        <v>108</v>
      </c>
      <c r="I639">
        <v>5</v>
      </c>
      <c r="J639" t="str">
        <f t="shared" si="223"/>
        <v/>
      </c>
      <c r="K639" t="str">
        <f t="shared" ca="1" si="224"/>
        <v/>
      </c>
      <c r="O639">
        <v>270</v>
      </c>
      <c r="P639">
        <f t="shared" si="208"/>
        <v>270</v>
      </c>
      <c r="Q639" t="str">
        <f t="shared" ca="1" si="210"/>
        <v>cu</v>
      </c>
      <c r="R639" t="str">
        <f t="shared" si="211"/>
        <v>DI</v>
      </c>
      <c r="S639">
        <f t="shared" si="212"/>
        <v>5</v>
      </c>
      <c r="T639" t="str">
        <f t="shared" ca="1" si="213"/>
        <v/>
      </c>
      <c r="U639" t="str">
        <f t="shared" si="214"/>
        <v/>
      </c>
      <c r="V639" t="str">
        <f t="shared" si="215"/>
        <v/>
      </c>
      <c r="W63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9" t="str">
        <f t="shared" ca="1" si="209"/>
        <v>{"num":22,"diff":8,"tp1":"cu","vl1":"DI","cn1":5,"key":270}</v>
      </c>
      <c r="Y639">
        <f t="shared" ca="1" si="217"/>
        <v>59</v>
      </c>
      <c r="Z639">
        <f t="shared" ca="1" si="218"/>
        <v>20251</v>
      </c>
      <c r="AA639">
        <f t="shared" ca="1" si="219"/>
        <v>1</v>
      </c>
      <c r="AB63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</v>
      </c>
      <c r="AC639">
        <f t="shared" ca="1" si="221"/>
        <v>0</v>
      </c>
    </row>
    <row r="640" spans="1:29">
      <c r="A640">
        <f t="shared" si="227"/>
        <v>22</v>
      </c>
      <c r="B640" t="str">
        <f>VLOOKUP(A640,BossBattleTable!$A:$C,MATCH(BossBattleTable!$C$1,BossBattleTable!$A$1:$C$1,0),0)</f>
        <v>AwesomeTower</v>
      </c>
      <c r="C640">
        <f t="shared" ca="1" si="207"/>
        <v>9</v>
      </c>
      <c r="D640">
        <f t="shared" si="225"/>
        <v>22</v>
      </c>
      <c r="E640">
        <f t="shared" ca="1" si="226"/>
        <v>9</v>
      </c>
      <c r="F640" t="str">
        <f t="shared" ca="1" si="222"/>
        <v>it</v>
      </c>
      <c r="G640" t="s">
        <v>412</v>
      </c>
      <c r="H640" t="s">
        <v>416</v>
      </c>
      <c r="I640">
        <v>1</v>
      </c>
      <c r="J640" t="str">
        <f t="shared" si="223"/>
        <v/>
      </c>
      <c r="K640" t="str">
        <f t="shared" ca="1" si="224"/>
        <v>it</v>
      </c>
      <c r="L640" t="s">
        <v>412</v>
      </c>
      <c r="M640" t="s">
        <v>417</v>
      </c>
      <c r="N640">
        <v>1</v>
      </c>
      <c r="O640">
        <v>824</v>
      </c>
      <c r="P640">
        <f t="shared" si="208"/>
        <v>824</v>
      </c>
      <c r="Q640" t="str">
        <f t="shared" ca="1" si="210"/>
        <v>it</v>
      </c>
      <c r="R640" t="str">
        <f t="shared" si="211"/>
        <v>Equip001001</v>
      </c>
      <c r="S640">
        <f t="shared" si="212"/>
        <v>1</v>
      </c>
      <c r="T640" t="str">
        <f t="shared" ca="1" si="213"/>
        <v>it</v>
      </c>
      <c r="U640" t="str">
        <f t="shared" si="214"/>
        <v>Equip002001</v>
      </c>
      <c r="V640">
        <f t="shared" si="215"/>
        <v>1</v>
      </c>
      <c r="W64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0" t="str">
        <f t="shared" ca="1" si="209"/>
        <v>{"num":22,"diff":9,"tp1":"it","vl1":"Equip001001","cn1":1,"tp2":"it","vl2":"Equip002001","cn2":1,"key":824}</v>
      </c>
      <c r="Y640">
        <f t="shared" ca="1" si="217"/>
        <v>107</v>
      </c>
      <c r="Z640">
        <f t="shared" ca="1" si="218"/>
        <v>20359</v>
      </c>
      <c r="AA640">
        <f t="shared" ca="1" si="219"/>
        <v>1</v>
      </c>
      <c r="AB64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</v>
      </c>
      <c r="AC640">
        <f t="shared" ca="1" si="221"/>
        <v>0</v>
      </c>
    </row>
    <row r="641" spans="1:29">
      <c r="A641">
        <f t="shared" si="227"/>
        <v>22</v>
      </c>
      <c r="B641" t="str">
        <f>VLOOKUP(A641,BossBattleTable!$A:$C,MATCH(BossBattleTable!$C$1,BossBattleTable!$A$1:$C$1,0),0)</f>
        <v>AwesomeTower</v>
      </c>
      <c r="C641">
        <f t="shared" ca="1" si="207"/>
        <v>10</v>
      </c>
      <c r="D641">
        <f t="shared" si="225"/>
        <v>22</v>
      </c>
      <c r="E641">
        <f t="shared" ca="1" si="226"/>
        <v>10</v>
      </c>
      <c r="F641" t="str">
        <f t="shared" ca="1" si="222"/>
        <v>cu</v>
      </c>
      <c r="G641" t="s">
        <v>402</v>
      </c>
      <c r="H641" t="s">
        <v>191</v>
      </c>
      <c r="I641">
        <v>30</v>
      </c>
      <c r="J641" t="str">
        <f t="shared" si="223"/>
        <v>에너지너무많음</v>
      </c>
      <c r="K641" t="str">
        <f t="shared" ca="1" si="224"/>
        <v>cu</v>
      </c>
      <c r="L641" t="s">
        <v>402</v>
      </c>
      <c r="M641" t="s">
        <v>375</v>
      </c>
      <c r="N641">
        <v>5000</v>
      </c>
      <c r="O641">
        <v>656</v>
      </c>
      <c r="P641">
        <f t="shared" si="208"/>
        <v>656</v>
      </c>
      <c r="Q641" t="str">
        <f t="shared" ca="1" si="210"/>
        <v>cu</v>
      </c>
      <c r="R641" t="str">
        <f t="shared" si="211"/>
        <v>EN</v>
      </c>
      <c r="S641">
        <f t="shared" si="212"/>
        <v>30</v>
      </c>
      <c r="T641" t="str">
        <f t="shared" ca="1" si="213"/>
        <v>cu</v>
      </c>
      <c r="U641" t="str">
        <f t="shared" si="214"/>
        <v>GO</v>
      </c>
      <c r="V641">
        <f t="shared" si="215"/>
        <v>5000</v>
      </c>
      <c r="W64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1" t="str">
        <f t="shared" ca="1" si="209"/>
        <v>{"num":22,"diff":10,"tp1":"cu","vl1":"EN","cn1":30,"tp2":"cu","vl2":"GO","cn2":5000,"key":656}</v>
      </c>
      <c r="Y641">
        <f t="shared" ca="1" si="217"/>
        <v>94</v>
      </c>
      <c r="Z641">
        <f t="shared" ca="1" si="218"/>
        <v>20454</v>
      </c>
      <c r="AA641">
        <f t="shared" ca="1" si="219"/>
        <v>1</v>
      </c>
      <c r="AB64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</v>
      </c>
      <c r="AC641">
        <f t="shared" ca="1" si="221"/>
        <v>0</v>
      </c>
    </row>
    <row r="642" spans="1:29">
      <c r="A642">
        <f t="shared" si="227"/>
        <v>22</v>
      </c>
      <c r="B642" t="str">
        <f>VLOOKUP(A642,BossBattleTable!$A:$C,MATCH(BossBattleTable!$C$1,BossBattleTable!$A$1:$C$1,0),0)</f>
        <v>AwesomeTower</v>
      </c>
      <c r="C642">
        <f t="shared" ref="C642:C705" ca="1" si="228">IF(A642&lt;&gt;OFFSET(A642,-1,0),1,OFFSET(C642,-1,0)+1)</f>
        <v>11</v>
      </c>
      <c r="D642">
        <f t="shared" si="225"/>
        <v>22</v>
      </c>
      <c r="E642">
        <f t="shared" ca="1" si="226"/>
        <v>11</v>
      </c>
      <c r="F642" t="str">
        <f t="shared" ca="1" si="222"/>
        <v>it</v>
      </c>
      <c r="G642" t="s">
        <v>412</v>
      </c>
      <c r="H642" t="s">
        <v>415</v>
      </c>
      <c r="I642">
        <v>1</v>
      </c>
      <c r="J642" t="str">
        <f t="shared" si="223"/>
        <v/>
      </c>
      <c r="K642" t="str">
        <f t="shared" ca="1" si="224"/>
        <v/>
      </c>
      <c r="O642">
        <v>752</v>
      </c>
      <c r="P642">
        <f t="shared" si="208"/>
        <v>752</v>
      </c>
      <c r="Q642" t="str">
        <f t="shared" ca="1" si="210"/>
        <v>it</v>
      </c>
      <c r="R642" t="str">
        <f t="shared" si="211"/>
        <v>Equip000001</v>
      </c>
      <c r="S642">
        <f t="shared" si="212"/>
        <v>1</v>
      </c>
      <c r="T642" t="str">
        <f t="shared" ca="1" si="213"/>
        <v/>
      </c>
      <c r="U642" t="str">
        <f t="shared" si="214"/>
        <v/>
      </c>
      <c r="V642" t="str">
        <f t="shared" si="215"/>
        <v/>
      </c>
      <c r="W64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2" t="str">
        <f t="shared" ca="1" si="209"/>
        <v>{"num":22,"diff":11,"tp1":"it","vl1":"Equip000001","cn1":1,"key":752}</v>
      </c>
      <c r="Y642">
        <f t="shared" ca="1" si="217"/>
        <v>69</v>
      </c>
      <c r="Z642">
        <f t="shared" ca="1" si="218"/>
        <v>20524</v>
      </c>
      <c r="AA642">
        <f t="shared" ca="1" si="219"/>
        <v>1</v>
      </c>
      <c r="AB64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</v>
      </c>
      <c r="AC642">
        <f t="shared" ca="1" si="221"/>
        <v>0</v>
      </c>
    </row>
    <row r="643" spans="1:29">
      <c r="A643">
        <f t="shared" si="227"/>
        <v>22</v>
      </c>
      <c r="B643" t="str">
        <f>VLOOKUP(A643,BossBattleTable!$A:$C,MATCH(BossBattleTable!$C$1,BossBattleTable!$A$1:$C$1,0),0)</f>
        <v>AwesomeTower</v>
      </c>
      <c r="C643">
        <f t="shared" ca="1" si="228"/>
        <v>12</v>
      </c>
      <c r="D643">
        <f t="shared" si="225"/>
        <v>22</v>
      </c>
      <c r="E643">
        <f t="shared" ca="1" si="226"/>
        <v>12</v>
      </c>
      <c r="F643" t="str">
        <f t="shared" ca="1" si="222"/>
        <v>cu</v>
      </c>
      <c r="G643" t="s">
        <v>402</v>
      </c>
      <c r="H643" t="s">
        <v>108</v>
      </c>
      <c r="I643">
        <v>5</v>
      </c>
      <c r="J643" t="str">
        <f t="shared" si="223"/>
        <v/>
      </c>
      <c r="K643" t="str">
        <f t="shared" ca="1" si="224"/>
        <v/>
      </c>
      <c r="O643">
        <v>886</v>
      </c>
      <c r="P643">
        <f t="shared" ref="P643:P706" si="229">O643</f>
        <v>886</v>
      </c>
      <c r="Q643" t="str">
        <f t="shared" ca="1" si="210"/>
        <v>cu</v>
      </c>
      <c r="R643" t="str">
        <f t="shared" si="211"/>
        <v>DI</v>
      </c>
      <c r="S643">
        <f t="shared" si="212"/>
        <v>5</v>
      </c>
      <c r="T643" t="str">
        <f t="shared" ca="1" si="213"/>
        <v/>
      </c>
      <c r="U643" t="str">
        <f t="shared" si="214"/>
        <v/>
      </c>
      <c r="V643" t="str">
        <f t="shared" si="215"/>
        <v/>
      </c>
      <c r="W64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3" t="str">
        <f t="shared" ref="X643:X706" ca="1" si="230">"{"""&amp;D$1&amp;""":"&amp;D643
&amp;","""&amp;E$1&amp;""":"&amp;E643
&amp;","""&amp;F$1&amp;""":"""&amp;F643&amp;""""
&amp;","""&amp;H$1&amp;""":"""&amp;H643&amp;""""
&amp;","""&amp;I$1&amp;""":"&amp;I643
&amp;IF(LEN(K643)=0,"",","""&amp;K$1&amp;""":"""&amp;K643&amp;"""")
&amp;IF(LEN(M643)=0,"",","""&amp;M$1&amp;""":"""&amp;M643&amp;"""")
&amp;IF(LEN(N643)=0,"",","""&amp;N$1&amp;""":"&amp;N643)
&amp;","""&amp;O$1&amp;""":"&amp;O643&amp;"}"</f>
        <v>{"num":22,"diff":12,"tp1":"cu","vl1":"DI","cn1":5,"key":886}</v>
      </c>
      <c r="Y643">
        <f t="shared" ca="1" si="217"/>
        <v>60</v>
      </c>
      <c r="Z643">
        <f t="shared" ca="1" si="218"/>
        <v>20585</v>
      </c>
      <c r="AA643">
        <f t="shared" ca="1" si="219"/>
        <v>1</v>
      </c>
      <c r="AB64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</v>
      </c>
      <c r="AC643">
        <f t="shared" ca="1" si="221"/>
        <v>0</v>
      </c>
    </row>
    <row r="644" spans="1:29">
      <c r="A644">
        <f t="shared" si="227"/>
        <v>22</v>
      </c>
      <c r="B644" t="str">
        <f>VLOOKUP(A644,BossBattleTable!$A:$C,MATCH(BossBattleTable!$C$1,BossBattleTable!$A$1:$C$1,0),0)</f>
        <v>AwesomeTower</v>
      </c>
      <c r="C644">
        <f t="shared" ca="1" si="228"/>
        <v>13</v>
      </c>
      <c r="D644">
        <f t="shared" si="225"/>
        <v>22</v>
      </c>
      <c r="E644">
        <f t="shared" ca="1" si="226"/>
        <v>13</v>
      </c>
      <c r="F644" t="str">
        <f t="shared" ca="1" si="222"/>
        <v>it</v>
      </c>
      <c r="G644" t="s">
        <v>412</v>
      </c>
      <c r="H644" t="s">
        <v>416</v>
      </c>
      <c r="I644">
        <v>1</v>
      </c>
      <c r="J644" t="str">
        <f t="shared" si="223"/>
        <v/>
      </c>
      <c r="K644" t="str">
        <f t="shared" ca="1" si="224"/>
        <v>it</v>
      </c>
      <c r="L644" t="s">
        <v>412</v>
      </c>
      <c r="M644" t="s">
        <v>417</v>
      </c>
      <c r="N644">
        <v>1</v>
      </c>
      <c r="O644">
        <v>690</v>
      </c>
      <c r="P644">
        <f t="shared" si="229"/>
        <v>690</v>
      </c>
      <c r="Q644" t="str">
        <f t="shared" ref="Q644:Q707" ca="1" si="231">IF(LEN(F644)=0,"",F644)</f>
        <v>it</v>
      </c>
      <c r="R644" t="str">
        <f t="shared" ref="R644:R707" si="232">IF(LEN(H644)=0,"",H644)</f>
        <v>Equip001001</v>
      </c>
      <c r="S644">
        <f t="shared" ref="S644:S707" si="233">IF(LEN(I644)=0,"",I644)</f>
        <v>1</v>
      </c>
      <c r="T644" t="str">
        <f t="shared" ref="T644:T707" ca="1" si="234">IF(LEN(K644)=0,"",K644)</f>
        <v>it</v>
      </c>
      <c r="U644" t="str">
        <f t="shared" ref="U644:U707" si="235">IF(LEN(M644)=0,"",M644)</f>
        <v>Equip002001</v>
      </c>
      <c r="V644">
        <f t="shared" ref="V644:V707" si="236">IF(LEN(N644)=0,"",N644)</f>
        <v>1</v>
      </c>
      <c r="W644" t="str">
        <f t="shared" ref="W644:W707" ca="1" si="237">IF(ROW()=2,X644,OFFSET(W644,-1,0)&amp;IF(LEN(X644)=0,"",","&amp;X644))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4" t="str">
        <f t="shared" ca="1" si="230"/>
        <v>{"num":22,"diff":13,"tp1":"it","vl1":"Equip001001","cn1":1,"tp2":"it","vl2":"Equip002001","cn2":1,"key":690}</v>
      </c>
      <c r="Y644">
        <f t="shared" ref="Y644:Y707" ca="1" si="238">LEN(X644)</f>
        <v>108</v>
      </c>
      <c r="Z644">
        <f t="shared" ref="Z644:Z707" ca="1" si="239">IF(ROW()=2,Y644,
IF(OFFSET(Z644,-1,0)+Y644+1&gt;32767,Y644+1,OFFSET(Z644,-1,0)+Y644+1))</f>
        <v>20694</v>
      </c>
      <c r="AA644">
        <f t="shared" ref="AA644:AA707" ca="1" si="240">IF(ROW()=2,AC644,OFFSET(AA644,-1,0)+AC644)</f>
        <v>1</v>
      </c>
      <c r="AB644" t="str">
        <f t="shared" ref="AB644:AB707" ca="1" si="241">IF(ROW()=2,X644,
IF(OFFSET(Z644,-1,0)+Y644+1&gt;32767,","&amp;X644,OFFSET(AB644,-1,0)&amp;IF(LEN(X644)=0,"",","&amp;X644)))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</v>
      </c>
      <c r="AC644">
        <f t="shared" ref="AC644:AC707" ca="1" si="242">IF(Z644&gt;OFFSET(Z644,1,0),1,0)</f>
        <v>0</v>
      </c>
    </row>
    <row r="645" spans="1:29">
      <c r="A645">
        <f t="shared" si="227"/>
        <v>22</v>
      </c>
      <c r="B645" t="str">
        <f>VLOOKUP(A645,BossBattleTable!$A:$C,MATCH(BossBattleTable!$C$1,BossBattleTable!$A$1:$C$1,0),0)</f>
        <v>AwesomeTower</v>
      </c>
      <c r="C645">
        <f t="shared" ca="1" si="228"/>
        <v>14</v>
      </c>
      <c r="D645">
        <f t="shared" si="225"/>
        <v>22</v>
      </c>
      <c r="E645">
        <f t="shared" ca="1" si="226"/>
        <v>14</v>
      </c>
      <c r="F645" t="str">
        <f t="shared" ca="1" si="222"/>
        <v>cu</v>
      </c>
      <c r="G645" t="s">
        <v>402</v>
      </c>
      <c r="H645" t="s">
        <v>191</v>
      </c>
      <c r="I645">
        <v>30</v>
      </c>
      <c r="J645" t="str">
        <f t="shared" si="223"/>
        <v>에너지너무많음</v>
      </c>
      <c r="K645" t="str">
        <f t="shared" ca="1" si="224"/>
        <v>cu</v>
      </c>
      <c r="L645" t="s">
        <v>402</v>
      </c>
      <c r="M645" t="s">
        <v>375</v>
      </c>
      <c r="N645">
        <v>5000</v>
      </c>
      <c r="O645">
        <v>543</v>
      </c>
      <c r="P645">
        <f t="shared" si="229"/>
        <v>543</v>
      </c>
      <c r="Q645" t="str">
        <f t="shared" ca="1" si="231"/>
        <v>cu</v>
      </c>
      <c r="R645" t="str">
        <f t="shared" si="232"/>
        <v>EN</v>
      </c>
      <c r="S645">
        <f t="shared" si="233"/>
        <v>30</v>
      </c>
      <c r="T645" t="str">
        <f t="shared" ca="1" si="234"/>
        <v>cu</v>
      </c>
      <c r="U645" t="str">
        <f t="shared" si="235"/>
        <v>GO</v>
      </c>
      <c r="V645">
        <f t="shared" si="236"/>
        <v>5000</v>
      </c>
      <c r="W64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5" t="str">
        <f t="shared" ca="1" si="230"/>
        <v>{"num":22,"diff":14,"tp1":"cu","vl1":"EN","cn1":30,"tp2":"cu","vl2":"GO","cn2":5000,"key":543}</v>
      </c>
      <c r="Y645">
        <f t="shared" ca="1" si="238"/>
        <v>94</v>
      </c>
      <c r="Z645">
        <f t="shared" ca="1" si="239"/>
        <v>20789</v>
      </c>
      <c r="AA645">
        <f t="shared" ca="1" si="240"/>
        <v>1</v>
      </c>
      <c r="AB64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</v>
      </c>
      <c r="AC645">
        <f t="shared" ca="1" si="242"/>
        <v>0</v>
      </c>
    </row>
    <row r="646" spans="1:29">
      <c r="A646">
        <f t="shared" si="227"/>
        <v>22</v>
      </c>
      <c r="B646" t="str">
        <f>VLOOKUP(A646,BossBattleTable!$A:$C,MATCH(BossBattleTable!$C$1,BossBattleTable!$A$1:$C$1,0),0)</f>
        <v>AwesomeTower</v>
      </c>
      <c r="C646">
        <f t="shared" ca="1" si="228"/>
        <v>15</v>
      </c>
      <c r="D646">
        <f t="shared" si="225"/>
        <v>22</v>
      </c>
      <c r="E646">
        <f t="shared" ca="1" si="226"/>
        <v>15</v>
      </c>
      <c r="F646" t="str">
        <f t="shared" ref="F646:F709" ca="1" si="243">IF(ISBLANK(G646),"",
VLOOKUP(G646,OFFSET(INDIRECT("$A:$B"),0,MATCH(G$1&amp;"_Verify",INDIRECT("$1:$1"),0)-1),2,0)
)</f>
        <v>it</v>
      </c>
      <c r="G646" t="s">
        <v>412</v>
      </c>
      <c r="H646" t="s">
        <v>415</v>
      </c>
      <c r="I646">
        <v>1</v>
      </c>
      <c r="J646" t="str">
        <f t="shared" ref="J646:J709" si="244">IF(G646="장비1상자",
  IF(OR(H646&gt;3,I646&gt;5),"장비이상",""),
IF(H646="GO",
  IF(I646&lt;100,"골드이상",""),
IF(H646="EN",
  IF(I646&gt;29,"에너지너무많음",
  IF(I646&gt;9,"에너지다소많음","")),"")))</f>
        <v/>
      </c>
      <c r="K646" t="str">
        <f t="shared" ref="K646:K709" ca="1" si="245">IF(ISBLANK(L646),"",
VLOOKUP(L646,OFFSET(INDIRECT("$A:$B"),0,MATCH(L$1&amp;"_Verify",INDIRECT("$1:$1"),0)-1),2,0)
)</f>
        <v/>
      </c>
      <c r="O646">
        <v>732</v>
      </c>
      <c r="P646">
        <f t="shared" si="229"/>
        <v>732</v>
      </c>
      <c r="Q646" t="str">
        <f t="shared" ca="1" si="231"/>
        <v>it</v>
      </c>
      <c r="R646" t="str">
        <f t="shared" si="232"/>
        <v>Equip000001</v>
      </c>
      <c r="S646">
        <f t="shared" si="233"/>
        <v>1</v>
      </c>
      <c r="T646" t="str">
        <f t="shared" ca="1" si="234"/>
        <v/>
      </c>
      <c r="U646" t="str">
        <f t="shared" si="235"/>
        <v/>
      </c>
      <c r="V646" t="str">
        <f t="shared" si="236"/>
        <v/>
      </c>
      <c r="W64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6" t="str">
        <f t="shared" ca="1" si="230"/>
        <v>{"num":22,"diff":15,"tp1":"it","vl1":"Equip000001","cn1":1,"key":732}</v>
      </c>
      <c r="Y646">
        <f t="shared" ca="1" si="238"/>
        <v>69</v>
      </c>
      <c r="Z646">
        <f t="shared" ca="1" si="239"/>
        <v>20859</v>
      </c>
      <c r="AA646">
        <f t="shared" ca="1" si="240"/>
        <v>1</v>
      </c>
      <c r="AB64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</v>
      </c>
      <c r="AC646">
        <f t="shared" ca="1" si="242"/>
        <v>0</v>
      </c>
    </row>
    <row r="647" spans="1:29">
      <c r="A647">
        <f t="shared" si="227"/>
        <v>22</v>
      </c>
      <c r="B647" t="str">
        <f>VLOOKUP(A647,BossBattleTable!$A:$C,MATCH(BossBattleTable!$C$1,BossBattleTable!$A$1:$C$1,0),0)</f>
        <v>AwesomeTower</v>
      </c>
      <c r="C647">
        <f t="shared" ca="1" si="228"/>
        <v>16</v>
      </c>
      <c r="D647">
        <f t="shared" si="225"/>
        <v>22</v>
      </c>
      <c r="E647">
        <f t="shared" ca="1" si="226"/>
        <v>16</v>
      </c>
      <c r="F647" t="str">
        <f t="shared" ca="1" si="243"/>
        <v>cu</v>
      </c>
      <c r="G647" t="s">
        <v>402</v>
      </c>
      <c r="H647" t="s">
        <v>108</v>
      </c>
      <c r="I647">
        <v>5</v>
      </c>
      <c r="J647" t="str">
        <f t="shared" si="244"/>
        <v/>
      </c>
      <c r="K647" t="str">
        <f t="shared" ca="1" si="245"/>
        <v/>
      </c>
      <c r="O647">
        <v>423</v>
      </c>
      <c r="P647">
        <f t="shared" si="229"/>
        <v>423</v>
      </c>
      <c r="Q647" t="str">
        <f t="shared" ca="1" si="231"/>
        <v>cu</v>
      </c>
      <c r="R647" t="str">
        <f t="shared" si="232"/>
        <v>DI</v>
      </c>
      <c r="S647">
        <f t="shared" si="233"/>
        <v>5</v>
      </c>
      <c r="T647" t="str">
        <f t="shared" ca="1" si="234"/>
        <v/>
      </c>
      <c r="U647" t="str">
        <f t="shared" si="235"/>
        <v/>
      </c>
      <c r="V647" t="str">
        <f t="shared" si="236"/>
        <v/>
      </c>
      <c r="W64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7" t="str">
        <f t="shared" ca="1" si="230"/>
        <v>{"num":22,"diff":16,"tp1":"cu","vl1":"DI","cn1":5,"key":423}</v>
      </c>
      <c r="Y647">
        <f t="shared" ca="1" si="238"/>
        <v>60</v>
      </c>
      <c r="Z647">
        <f t="shared" ca="1" si="239"/>
        <v>20920</v>
      </c>
      <c r="AA647">
        <f t="shared" ca="1" si="240"/>
        <v>1</v>
      </c>
      <c r="AB64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</v>
      </c>
      <c r="AC647">
        <f t="shared" ca="1" si="242"/>
        <v>0</v>
      </c>
    </row>
    <row r="648" spans="1:29">
      <c r="A648">
        <f t="shared" si="227"/>
        <v>22</v>
      </c>
      <c r="B648" t="str">
        <f>VLOOKUP(A648,BossBattleTable!$A:$C,MATCH(BossBattleTable!$C$1,BossBattleTable!$A$1:$C$1,0),0)</f>
        <v>AwesomeTower</v>
      </c>
      <c r="C648">
        <f t="shared" ca="1" si="228"/>
        <v>17</v>
      </c>
      <c r="D648">
        <f t="shared" si="225"/>
        <v>22</v>
      </c>
      <c r="E648">
        <f t="shared" ca="1" si="226"/>
        <v>17</v>
      </c>
      <c r="F648" t="str">
        <f t="shared" ca="1" si="243"/>
        <v>it</v>
      </c>
      <c r="G648" t="s">
        <v>412</v>
      </c>
      <c r="H648" t="s">
        <v>416</v>
      </c>
      <c r="I648">
        <v>1</v>
      </c>
      <c r="J648" t="str">
        <f t="shared" si="244"/>
        <v/>
      </c>
      <c r="K648" t="str">
        <f t="shared" ca="1" si="245"/>
        <v>it</v>
      </c>
      <c r="L648" t="s">
        <v>412</v>
      </c>
      <c r="M648" t="s">
        <v>417</v>
      </c>
      <c r="N648">
        <v>1</v>
      </c>
      <c r="O648">
        <v>400</v>
      </c>
      <c r="P648">
        <f t="shared" si="229"/>
        <v>400</v>
      </c>
      <c r="Q648" t="str">
        <f t="shared" ca="1" si="231"/>
        <v>it</v>
      </c>
      <c r="R648" t="str">
        <f t="shared" si="232"/>
        <v>Equip001001</v>
      </c>
      <c r="S648">
        <f t="shared" si="233"/>
        <v>1</v>
      </c>
      <c r="T648" t="str">
        <f t="shared" ca="1" si="234"/>
        <v>it</v>
      </c>
      <c r="U648" t="str">
        <f t="shared" si="235"/>
        <v>Equip002001</v>
      </c>
      <c r="V648">
        <f t="shared" si="236"/>
        <v>1</v>
      </c>
      <c r="W64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8" t="str">
        <f t="shared" ca="1" si="230"/>
        <v>{"num":22,"diff":17,"tp1":"it","vl1":"Equip001001","cn1":1,"tp2":"it","vl2":"Equip002001","cn2":1,"key":400}</v>
      </c>
      <c r="Y648">
        <f t="shared" ca="1" si="238"/>
        <v>108</v>
      </c>
      <c r="Z648">
        <f t="shared" ca="1" si="239"/>
        <v>21029</v>
      </c>
      <c r="AA648">
        <f t="shared" ca="1" si="240"/>
        <v>1</v>
      </c>
      <c r="AB64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</v>
      </c>
      <c r="AC648">
        <f t="shared" ca="1" si="242"/>
        <v>0</v>
      </c>
    </row>
    <row r="649" spans="1:29">
      <c r="A649">
        <f t="shared" si="227"/>
        <v>22</v>
      </c>
      <c r="B649" t="str">
        <f>VLOOKUP(A649,BossBattleTable!$A:$C,MATCH(BossBattleTable!$C$1,BossBattleTable!$A$1:$C$1,0),0)</f>
        <v>AwesomeTower</v>
      </c>
      <c r="C649">
        <f t="shared" ca="1" si="228"/>
        <v>18</v>
      </c>
      <c r="D649">
        <f t="shared" si="225"/>
        <v>22</v>
      </c>
      <c r="E649">
        <f t="shared" ca="1" si="226"/>
        <v>18</v>
      </c>
      <c r="F649" t="str">
        <f t="shared" ca="1" si="243"/>
        <v>cu</v>
      </c>
      <c r="G649" t="s">
        <v>402</v>
      </c>
      <c r="H649" t="s">
        <v>191</v>
      </c>
      <c r="I649">
        <v>30</v>
      </c>
      <c r="J649" t="str">
        <f t="shared" si="244"/>
        <v>에너지너무많음</v>
      </c>
      <c r="K649" t="str">
        <f t="shared" ca="1" si="245"/>
        <v>cu</v>
      </c>
      <c r="L649" t="s">
        <v>402</v>
      </c>
      <c r="M649" t="s">
        <v>375</v>
      </c>
      <c r="N649">
        <v>5000</v>
      </c>
      <c r="O649">
        <v>538</v>
      </c>
      <c r="P649">
        <f t="shared" si="229"/>
        <v>538</v>
      </c>
      <c r="Q649" t="str">
        <f t="shared" ca="1" si="231"/>
        <v>cu</v>
      </c>
      <c r="R649" t="str">
        <f t="shared" si="232"/>
        <v>EN</v>
      </c>
      <c r="S649">
        <f t="shared" si="233"/>
        <v>30</v>
      </c>
      <c r="T649" t="str">
        <f t="shared" ca="1" si="234"/>
        <v>cu</v>
      </c>
      <c r="U649" t="str">
        <f t="shared" si="235"/>
        <v>GO</v>
      </c>
      <c r="V649">
        <f t="shared" si="236"/>
        <v>5000</v>
      </c>
      <c r="W64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9" t="str">
        <f t="shared" ca="1" si="230"/>
        <v>{"num":22,"diff":18,"tp1":"cu","vl1":"EN","cn1":30,"tp2":"cu","vl2":"GO","cn2":5000,"key":538}</v>
      </c>
      <c r="Y649">
        <f t="shared" ca="1" si="238"/>
        <v>94</v>
      </c>
      <c r="Z649">
        <f t="shared" ca="1" si="239"/>
        <v>21124</v>
      </c>
      <c r="AA649">
        <f t="shared" ca="1" si="240"/>
        <v>1</v>
      </c>
      <c r="AB64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</v>
      </c>
      <c r="AC649">
        <f t="shared" ca="1" si="242"/>
        <v>0</v>
      </c>
    </row>
    <row r="650" spans="1:29">
      <c r="A650">
        <f t="shared" si="227"/>
        <v>22</v>
      </c>
      <c r="B650" t="str">
        <f>VLOOKUP(A650,BossBattleTable!$A:$C,MATCH(BossBattleTable!$C$1,BossBattleTable!$A$1:$C$1,0),0)</f>
        <v>AwesomeTower</v>
      </c>
      <c r="C650">
        <f t="shared" ca="1" si="228"/>
        <v>19</v>
      </c>
      <c r="D650">
        <f t="shared" si="225"/>
        <v>22</v>
      </c>
      <c r="E650">
        <f t="shared" ca="1" si="226"/>
        <v>19</v>
      </c>
      <c r="F650" t="str">
        <f t="shared" ca="1" si="243"/>
        <v>it</v>
      </c>
      <c r="G650" t="s">
        <v>412</v>
      </c>
      <c r="H650" t="s">
        <v>415</v>
      </c>
      <c r="I650">
        <v>1</v>
      </c>
      <c r="J650" t="str">
        <f t="shared" si="244"/>
        <v/>
      </c>
      <c r="K650" t="str">
        <f t="shared" ca="1" si="245"/>
        <v/>
      </c>
      <c r="O650">
        <v>153</v>
      </c>
      <c r="P650">
        <f t="shared" si="229"/>
        <v>153</v>
      </c>
      <c r="Q650" t="str">
        <f t="shared" ca="1" si="231"/>
        <v>it</v>
      </c>
      <c r="R650" t="str">
        <f t="shared" si="232"/>
        <v>Equip000001</v>
      </c>
      <c r="S650">
        <f t="shared" si="233"/>
        <v>1</v>
      </c>
      <c r="T650" t="str">
        <f t="shared" ca="1" si="234"/>
        <v/>
      </c>
      <c r="U650" t="str">
        <f t="shared" si="235"/>
        <v/>
      </c>
      <c r="V650" t="str">
        <f t="shared" si="236"/>
        <v/>
      </c>
      <c r="W65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0" t="str">
        <f t="shared" ca="1" si="230"/>
        <v>{"num":22,"diff":19,"tp1":"it","vl1":"Equip000001","cn1":1,"key":153}</v>
      </c>
      <c r="Y650">
        <f t="shared" ca="1" si="238"/>
        <v>69</v>
      </c>
      <c r="Z650">
        <f t="shared" ca="1" si="239"/>
        <v>21194</v>
      </c>
      <c r="AA650">
        <f t="shared" ca="1" si="240"/>
        <v>1</v>
      </c>
      <c r="AB65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</v>
      </c>
      <c r="AC650">
        <f t="shared" ca="1" si="242"/>
        <v>0</v>
      </c>
    </row>
    <row r="651" spans="1:29">
      <c r="A651">
        <f t="shared" si="227"/>
        <v>22</v>
      </c>
      <c r="B651" t="str">
        <f>VLOOKUP(A651,BossBattleTable!$A:$C,MATCH(BossBattleTable!$C$1,BossBattleTable!$A$1:$C$1,0),0)</f>
        <v>AwesomeTower</v>
      </c>
      <c r="C651">
        <f t="shared" ca="1" si="228"/>
        <v>20</v>
      </c>
      <c r="D651">
        <f t="shared" si="225"/>
        <v>22</v>
      </c>
      <c r="E651">
        <f t="shared" ca="1" si="226"/>
        <v>20</v>
      </c>
      <c r="F651" t="str">
        <f t="shared" ca="1" si="243"/>
        <v>cu</v>
      </c>
      <c r="G651" t="s">
        <v>402</v>
      </c>
      <c r="H651" t="s">
        <v>108</v>
      </c>
      <c r="I651">
        <v>5</v>
      </c>
      <c r="J651" t="str">
        <f t="shared" si="244"/>
        <v/>
      </c>
      <c r="K651" t="str">
        <f t="shared" ca="1" si="245"/>
        <v/>
      </c>
      <c r="O651">
        <v>172</v>
      </c>
      <c r="P651">
        <f t="shared" si="229"/>
        <v>172</v>
      </c>
      <c r="Q651" t="str">
        <f t="shared" ca="1" si="231"/>
        <v>cu</v>
      </c>
      <c r="R651" t="str">
        <f t="shared" si="232"/>
        <v>DI</v>
      </c>
      <c r="S651">
        <f t="shared" si="233"/>
        <v>5</v>
      </c>
      <c r="T651" t="str">
        <f t="shared" ca="1" si="234"/>
        <v/>
      </c>
      <c r="U651" t="str">
        <f t="shared" si="235"/>
        <v/>
      </c>
      <c r="V651" t="str">
        <f t="shared" si="236"/>
        <v/>
      </c>
      <c r="W65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1" t="str">
        <f t="shared" ca="1" si="230"/>
        <v>{"num":22,"diff":20,"tp1":"cu","vl1":"DI","cn1":5,"key":172}</v>
      </c>
      <c r="Y651">
        <f t="shared" ca="1" si="238"/>
        <v>60</v>
      </c>
      <c r="Z651">
        <f t="shared" ca="1" si="239"/>
        <v>21255</v>
      </c>
      <c r="AA651">
        <f t="shared" ca="1" si="240"/>
        <v>1</v>
      </c>
      <c r="AB65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</v>
      </c>
      <c r="AC651">
        <f t="shared" ca="1" si="242"/>
        <v>0</v>
      </c>
    </row>
    <row r="652" spans="1:29">
      <c r="A652">
        <f t="shared" si="227"/>
        <v>22</v>
      </c>
      <c r="B652" t="str">
        <f>VLOOKUP(A652,BossBattleTable!$A:$C,MATCH(BossBattleTable!$C$1,BossBattleTable!$A$1:$C$1,0),0)</f>
        <v>AwesomeTower</v>
      </c>
      <c r="C652">
        <f t="shared" ca="1" si="228"/>
        <v>21</v>
      </c>
      <c r="D652">
        <f t="shared" si="225"/>
        <v>22</v>
      </c>
      <c r="E652">
        <f t="shared" ca="1" si="226"/>
        <v>21</v>
      </c>
      <c r="F652" t="str">
        <f t="shared" ca="1" si="243"/>
        <v>it</v>
      </c>
      <c r="G652" t="s">
        <v>412</v>
      </c>
      <c r="H652" t="s">
        <v>416</v>
      </c>
      <c r="I652">
        <v>1</v>
      </c>
      <c r="J652" t="str">
        <f t="shared" si="244"/>
        <v/>
      </c>
      <c r="K652" t="str">
        <f t="shared" ca="1" si="245"/>
        <v>it</v>
      </c>
      <c r="L652" t="s">
        <v>412</v>
      </c>
      <c r="M652" t="s">
        <v>417</v>
      </c>
      <c r="N652">
        <v>1</v>
      </c>
      <c r="O652">
        <v>852</v>
      </c>
      <c r="P652">
        <f t="shared" si="229"/>
        <v>852</v>
      </c>
      <c r="Q652" t="str">
        <f t="shared" ca="1" si="231"/>
        <v>it</v>
      </c>
      <c r="R652" t="str">
        <f t="shared" si="232"/>
        <v>Equip001001</v>
      </c>
      <c r="S652">
        <f t="shared" si="233"/>
        <v>1</v>
      </c>
      <c r="T652" t="str">
        <f t="shared" ca="1" si="234"/>
        <v>it</v>
      </c>
      <c r="U652" t="str">
        <f t="shared" si="235"/>
        <v>Equip002001</v>
      </c>
      <c r="V652">
        <f t="shared" si="236"/>
        <v>1</v>
      </c>
      <c r="W65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2" t="str">
        <f t="shared" ca="1" si="230"/>
        <v>{"num":22,"diff":21,"tp1":"it","vl1":"Equip001001","cn1":1,"tp2":"it","vl2":"Equip002001","cn2":1,"key":852}</v>
      </c>
      <c r="Y652">
        <f t="shared" ca="1" si="238"/>
        <v>108</v>
      </c>
      <c r="Z652">
        <f t="shared" ca="1" si="239"/>
        <v>21364</v>
      </c>
      <c r="AA652">
        <f t="shared" ca="1" si="240"/>
        <v>1</v>
      </c>
      <c r="AB65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</v>
      </c>
      <c r="AC652">
        <f t="shared" ca="1" si="242"/>
        <v>0</v>
      </c>
    </row>
    <row r="653" spans="1:29">
      <c r="A653">
        <f t="shared" si="227"/>
        <v>22</v>
      </c>
      <c r="B653" t="str">
        <f>VLOOKUP(A653,BossBattleTable!$A:$C,MATCH(BossBattleTable!$C$1,BossBattleTable!$A$1:$C$1,0),0)</f>
        <v>AwesomeTower</v>
      </c>
      <c r="C653">
        <f t="shared" ca="1" si="228"/>
        <v>22</v>
      </c>
      <c r="D653">
        <f t="shared" si="225"/>
        <v>22</v>
      </c>
      <c r="E653">
        <f t="shared" ca="1" si="226"/>
        <v>22</v>
      </c>
      <c r="F653" t="str">
        <f t="shared" ca="1" si="243"/>
        <v>cu</v>
      </c>
      <c r="G653" t="s">
        <v>402</v>
      </c>
      <c r="H653" t="s">
        <v>191</v>
      </c>
      <c r="I653">
        <v>30</v>
      </c>
      <c r="J653" t="str">
        <f t="shared" si="244"/>
        <v>에너지너무많음</v>
      </c>
      <c r="K653" t="str">
        <f t="shared" ca="1" si="245"/>
        <v>cu</v>
      </c>
      <c r="L653" t="s">
        <v>402</v>
      </c>
      <c r="M653" t="s">
        <v>375</v>
      </c>
      <c r="N653">
        <v>5000</v>
      </c>
      <c r="O653">
        <v>823</v>
      </c>
      <c r="P653">
        <f t="shared" si="229"/>
        <v>823</v>
      </c>
      <c r="Q653" t="str">
        <f t="shared" ca="1" si="231"/>
        <v>cu</v>
      </c>
      <c r="R653" t="str">
        <f t="shared" si="232"/>
        <v>EN</v>
      </c>
      <c r="S653">
        <f t="shared" si="233"/>
        <v>30</v>
      </c>
      <c r="T653" t="str">
        <f t="shared" ca="1" si="234"/>
        <v>cu</v>
      </c>
      <c r="U653" t="str">
        <f t="shared" si="235"/>
        <v>GO</v>
      </c>
      <c r="V653">
        <f t="shared" si="236"/>
        <v>5000</v>
      </c>
      <c r="W65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3" t="str">
        <f t="shared" ca="1" si="230"/>
        <v>{"num":22,"diff":22,"tp1":"cu","vl1":"EN","cn1":30,"tp2":"cu","vl2":"GO","cn2":5000,"key":823}</v>
      </c>
      <c r="Y653">
        <f t="shared" ca="1" si="238"/>
        <v>94</v>
      </c>
      <c r="Z653">
        <f t="shared" ca="1" si="239"/>
        <v>21459</v>
      </c>
      <c r="AA653">
        <f t="shared" ca="1" si="240"/>
        <v>1</v>
      </c>
      <c r="AB65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</v>
      </c>
      <c r="AC653">
        <f t="shared" ca="1" si="242"/>
        <v>0</v>
      </c>
    </row>
    <row r="654" spans="1:29">
      <c r="A654">
        <f t="shared" si="227"/>
        <v>22</v>
      </c>
      <c r="B654" t="str">
        <f>VLOOKUP(A654,BossBattleTable!$A:$C,MATCH(BossBattleTable!$C$1,BossBattleTable!$A$1:$C$1,0),0)</f>
        <v>AwesomeTower</v>
      </c>
      <c r="C654">
        <f t="shared" ca="1" si="228"/>
        <v>23</v>
      </c>
      <c r="D654">
        <f t="shared" si="225"/>
        <v>22</v>
      </c>
      <c r="E654">
        <f t="shared" ca="1" si="226"/>
        <v>23</v>
      </c>
      <c r="F654" t="str">
        <f t="shared" ca="1" si="243"/>
        <v>it</v>
      </c>
      <c r="G654" t="s">
        <v>412</v>
      </c>
      <c r="H654" t="s">
        <v>415</v>
      </c>
      <c r="I654">
        <v>1</v>
      </c>
      <c r="J654" t="str">
        <f t="shared" si="244"/>
        <v/>
      </c>
      <c r="K654" t="str">
        <f t="shared" ca="1" si="245"/>
        <v/>
      </c>
      <c r="O654">
        <v>103</v>
      </c>
      <c r="P654">
        <f t="shared" si="229"/>
        <v>103</v>
      </c>
      <c r="Q654" t="str">
        <f t="shared" ca="1" si="231"/>
        <v>it</v>
      </c>
      <c r="R654" t="str">
        <f t="shared" si="232"/>
        <v>Equip000001</v>
      </c>
      <c r="S654">
        <f t="shared" si="233"/>
        <v>1</v>
      </c>
      <c r="T654" t="str">
        <f t="shared" ca="1" si="234"/>
        <v/>
      </c>
      <c r="U654" t="str">
        <f t="shared" si="235"/>
        <v/>
      </c>
      <c r="V654" t="str">
        <f t="shared" si="236"/>
        <v/>
      </c>
      <c r="W65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4" t="str">
        <f t="shared" ca="1" si="230"/>
        <v>{"num":22,"diff":23,"tp1":"it","vl1":"Equip000001","cn1":1,"key":103}</v>
      </c>
      <c r="Y654">
        <f t="shared" ca="1" si="238"/>
        <v>69</v>
      </c>
      <c r="Z654">
        <f t="shared" ca="1" si="239"/>
        <v>21529</v>
      </c>
      <c r="AA654">
        <f t="shared" ca="1" si="240"/>
        <v>1</v>
      </c>
      <c r="AB65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</v>
      </c>
      <c r="AC654">
        <f t="shared" ca="1" si="242"/>
        <v>0</v>
      </c>
    </row>
    <row r="655" spans="1:29">
      <c r="A655">
        <f t="shared" si="227"/>
        <v>22</v>
      </c>
      <c r="B655" t="str">
        <f>VLOOKUP(A655,BossBattleTable!$A:$C,MATCH(BossBattleTable!$C$1,BossBattleTable!$A$1:$C$1,0),0)</f>
        <v>AwesomeTower</v>
      </c>
      <c r="C655">
        <f t="shared" ca="1" si="228"/>
        <v>24</v>
      </c>
      <c r="D655">
        <f t="shared" si="225"/>
        <v>22</v>
      </c>
      <c r="E655">
        <f t="shared" ca="1" si="226"/>
        <v>24</v>
      </c>
      <c r="F655" t="str">
        <f t="shared" ca="1" si="243"/>
        <v>cu</v>
      </c>
      <c r="G655" t="s">
        <v>402</v>
      </c>
      <c r="H655" t="s">
        <v>108</v>
      </c>
      <c r="I655">
        <v>5</v>
      </c>
      <c r="J655" t="str">
        <f t="shared" si="244"/>
        <v/>
      </c>
      <c r="K655" t="str">
        <f t="shared" ca="1" si="245"/>
        <v/>
      </c>
      <c r="O655">
        <v>387</v>
      </c>
      <c r="P655">
        <f t="shared" si="229"/>
        <v>387</v>
      </c>
      <c r="Q655" t="str">
        <f t="shared" ca="1" si="231"/>
        <v>cu</v>
      </c>
      <c r="R655" t="str">
        <f t="shared" si="232"/>
        <v>DI</v>
      </c>
      <c r="S655">
        <f t="shared" si="233"/>
        <v>5</v>
      </c>
      <c r="T655" t="str">
        <f t="shared" ca="1" si="234"/>
        <v/>
      </c>
      <c r="U655" t="str">
        <f t="shared" si="235"/>
        <v/>
      </c>
      <c r="V655" t="str">
        <f t="shared" si="236"/>
        <v/>
      </c>
      <c r="W65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5" t="str">
        <f t="shared" ca="1" si="230"/>
        <v>{"num":22,"diff":24,"tp1":"cu","vl1":"DI","cn1":5,"key":387}</v>
      </c>
      <c r="Y655">
        <f t="shared" ca="1" si="238"/>
        <v>60</v>
      </c>
      <c r="Z655">
        <f t="shared" ca="1" si="239"/>
        <v>21590</v>
      </c>
      <c r="AA655">
        <f t="shared" ca="1" si="240"/>
        <v>1</v>
      </c>
      <c r="AB65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</v>
      </c>
      <c r="AC655">
        <f t="shared" ca="1" si="242"/>
        <v>0</v>
      </c>
    </row>
    <row r="656" spans="1:29">
      <c r="A656">
        <f t="shared" si="227"/>
        <v>22</v>
      </c>
      <c r="B656" t="str">
        <f>VLOOKUP(A656,BossBattleTable!$A:$C,MATCH(BossBattleTable!$C$1,BossBattleTable!$A$1:$C$1,0),0)</f>
        <v>AwesomeTower</v>
      </c>
      <c r="C656">
        <f t="shared" ca="1" si="228"/>
        <v>25</v>
      </c>
      <c r="D656">
        <f t="shared" si="225"/>
        <v>22</v>
      </c>
      <c r="E656">
        <f t="shared" ca="1" si="226"/>
        <v>25</v>
      </c>
      <c r="F656" t="str">
        <f t="shared" ca="1" si="243"/>
        <v>it</v>
      </c>
      <c r="G656" t="s">
        <v>412</v>
      </c>
      <c r="H656" t="s">
        <v>416</v>
      </c>
      <c r="I656">
        <v>1</v>
      </c>
      <c r="J656" t="str">
        <f t="shared" si="244"/>
        <v/>
      </c>
      <c r="K656" t="str">
        <f t="shared" ca="1" si="245"/>
        <v>it</v>
      </c>
      <c r="L656" t="s">
        <v>412</v>
      </c>
      <c r="M656" t="s">
        <v>417</v>
      </c>
      <c r="N656">
        <v>1</v>
      </c>
      <c r="O656">
        <v>324</v>
      </c>
      <c r="P656">
        <f t="shared" si="229"/>
        <v>324</v>
      </c>
      <c r="Q656" t="str">
        <f t="shared" ca="1" si="231"/>
        <v>it</v>
      </c>
      <c r="R656" t="str">
        <f t="shared" si="232"/>
        <v>Equip001001</v>
      </c>
      <c r="S656">
        <f t="shared" si="233"/>
        <v>1</v>
      </c>
      <c r="T656" t="str">
        <f t="shared" ca="1" si="234"/>
        <v>it</v>
      </c>
      <c r="U656" t="str">
        <f t="shared" si="235"/>
        <v>Equip002001</v>
      </c>
      <c r="V656">
        <f t="shared" si="236"/>
        <v>1</v>
      </c>
      <c r="W65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6" t="str">
        <f t="shared" ca="1" si="230"/>
        <v>{"num":22,"diff":25,"tp1":"it","vl1":"Equip001001","cn1":1,"tp2":"it","vl2":"Equip002001","cn2":1,"key":324}</v>
      </c>
      <c r="Y656">
        <f t="shared" ca="1" si="238"/>
        <v>108</v>
      </c>
      <c r="Z656">
        <f t="shared" ca="1" si="239"/>
        <v>21699</v>
      </c>
      <c r="AA656">
        <f t="shared" ca="1" si="240"/>
        <v>1</v>
      </c>
      <c r="AB65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</v>
      </c>
      <c r="AC656">
        <f t="shared" ca="1" si="242"/>
        <v>0</v>
      </c>
    </row>
    <row r="657" spans="1:29">
      <c r="A657">
        <f t="shared" si="227"/>
        <v>22</v>
      </c>
      <c r="B657" t="str">
        <f>VLOOKUP(A657,BossBattleTable!$A:$C,MATCH(BossBattleTable!$C$1,BossBattleTable!$A$1:$C$1,0),0)</f>
        <v>AwesomeTower</v>
      </c>
      <c r="C657">
        <f t="shared" ca="1" si="228"/>
        <v>26</v>
      </c>
      <c r="D657">
        <f t="shared" si="225"/>
        <v>22</v>
      </c>
      <c r="E657">
        <f t="shared" ca="1" si="226"/>
        <v>26</v>
      </c>
      <c r="F657" t="str">
        <f t="shared" ca="1" si="243"/>
        <v>cu</v>
      </c>
      <c r="G657" t="s">
        <v>402</v>
      </c>
      <c r="H657" t="s">
        <v>191</v>
      </c>
      <c r="I657">
        <v>30</v>
      </c>
      <c r="J657" t="str">
        <f t="shared" si="244"/>
        <v>에너지너무많음</v>
      </c>
      <c r="K657" t="str">
        <f t="shared" ca="1" si="245"/>
        <v>cu</v>
      </c>
      <c r="L657" t="s">
        <v>402</v>
      </c>
      <c r="M657" t="s">
        <v>375</v>
      </c>
      <c r="N657">
        <v>5000</v>
      </c>
      <c r="O657">
        <v>100</v>
      </c>
      <c r="P657">
        <f t="shared" si="229"/>
        <v>100</v>
      </c>
      <c r="Q657" t="str">
        <f t="shared" ca="1" si="231"/>
        <v>cu</v>
      </c>
      <c r="R657" t="str">
        <f t="shared" si="232"/>
        <v>EN</v>
      </c>
      <c r="S657">
        <f t="shared" si="233"/>
        <v>30</v>
      </c>
      <c r="T657" t="str">
        <f t="shared" ca="1" si="234"/>
        <v>cu</v>
      </c>
      <c r="U657" t="str">
        <f t="shared" si="235"/>
        <v>GO</v>
      </c>
      <c r="V657">
        <f t="shared" si="236"/>
        <v>5000</v>
      </c>
      <c r="W65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7" t="str">
        <f t="shared" ca="1" si="230"/>
        <v>{"num":22,"diff":26,"tp1":"cu","vl1":"EN","cn1":30,"tp2":"cu","vl2":"GO","cn2":5000,"key":100}</v>
      </c>
      <c r="Y657">
        <f t="shared" ca="1" si="238"/>
        <v>94</v>
      </c>
      <c r="Z657">
        <f t="shared" ca="1" si="239"/>
        <v>21794</v>
      </c>
      <c r="AA657">
        <f t="shared" ca="1" si="240"/>
        <v>1</v>
      </c>
      <c r="AB65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</v>
      </c>
      <c r="AC657">
        <f t="shared" ca="1" si="242"/>
        <v>0</v>
      </c>
    </row>
    <row r="658" spans="1:29">
      <c r="A658">
        <f t="shared" si="227"/>
        <v>22</v>
      </c>
      <c r="B658" t="str">
        <f>VLOOKUP(A658,BossBattleTable!$A:$C,MATCH(BossBattleTable!$C$1,BossBattleTable!$A$1:$C$1,0),0)</f>
        <v>AwesomeTower</v>
      </c>
      <c r="C658">
        <f t="shared" ca="1" si="228"/>
        <v>27</v>
      </c>
      <c r="D658">
        <f t="shared" si="225"/>
        <v>22</v>
      </c>
      <c r="E658">
        <f t="shared" ca="1" si="226"/>
        <v>27</v>
      </c>
      <c r="F658" t="str">
        <f t="shared" ca="1" si="243"/>
        <v>it</v>
      </c>
      <c r="G658" t="s">
        <v>412</v>
      </c>
      <c r="H658" t="s">
        <v>415</v>
      </c>
      <c r="I658">
        <v>1</v>
      </c>
      <c r="J658" t="str">
        <f t="shared" si="244"/>
        <v/>
      </c>
      <c r="K658" t="str">
        <f t="shared" ca="1" si="245"/>
        <v/>
      </c>
      <c r="O658">
        <v>310</v>
      </c>
      <c r="P658">
        <f t="shared" si="229"/>
        <v>310</v>
      </c>
      <c r="Q658" t="str">
        <f t="shared" ca="1" si="231"/>
        <v>it</v>
      </c>
      <c r="R658" t="str">
        <f t="shared" si="232"/>
        <v>Equip000001</v>
      </c>
      <c r="S658">
        <f t="shared" si="233"/>
        <v>1</v>
      </c>
      <c r="T658" t="str">
        <f t="shared" ca="1" si="234"/>
        <v/>
      </c>
      <c r="U658" t="str">
        <f t="shared" si="235"/>
        <v/>
      </c>
      <c r="V658" t="str">
        <f t="shared" si="236"/>
        <v/>
      </c>
      <c r="W65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8" t="str">
        <f t="shared" ca="1" si="230"/>
        <v>{"num":22,"diff":27,"tp1":"it","vl1":"Equip000001","cn1":1,"key":310}</v>
      </c>
      <c r="Y658">
        <f t="shared" ca="1" si="238"/>
        <v>69</v>
      </c>
      <c r="Z658">
        <f t="shared" ca="1" si="239"/>
        <v>21864</v>
      </c>
      <c r="AA658">
        <f t="shared" ca="1" si="240"/>
        <v>1</v>
      </c>
      <c r="AB65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</v>
      </c>
      <c r="AC658">
        <f t="shared" ca="1" si="242"/>
        <v>0</v>
      </c>
    </row>
    <row r="659" spans="1:29">
      <c r="A659">
        <f t="shared" si="227"/>
        <v>22</v>
      </c>
      <c r="B659" t="str">
        <f>VLOOKUP(A659,BossBattleTable!$A:$C,MATCH(BossBattleTable!$C$1,BossBattleTable!$A$1:$C$1,0),0)</f>
        <v>AwesomeTower</v>
      </c>
      <c r="C659">
        <f t="shared" ca="1" si="228"/>
        <v>28</v>
      </c>
      <c r="D659">
        <f t="shared" si="225"/>
        <v>22</v>
      </c>
      <c r="E659">
        <f t="shared" ca="1" si="226"/>
        <v>28</v>
      </c>
      <c r="F659" t="str">
        <f t="shared" ca="1" si="243"/>
        <v>cu</v>
      </c>
      <c r="G659" t="s">
        <v>402</v>
      </c>
      <c r="H659" t="s">
        <v>108</v>
      </c>
      <c r="I659">
        <v>5</v>
      </c>
      <c r="J659" t="str">
        <f t="shared" si="244"/>
        <v/>
      </c>
      <c r="K659" t="str">
        <f t="shared" ca="1" si="245"/>
        <v/>
      </c>
      <c r="O659">
        <v>564</v>
      </c>
      <c r="P659">
        <f t="shared" si="229"/>
        <v>564</v>
      </c>
      <c r="Q659" t="str">
        <f t="shared" ca="1" si="231"/>
        <v>cu</v>
      </c>
      <c r="R659" t="str">
        <f t="shared" si="232"/>
        <v>DI</v>
      </c>
      <c r="S659">
        <f t="shared" si="233"/>
        <v>5</v>
      </c>
      <c r="T659" t="str">
        <f t="shared" ca="1" si="234"/>
        <v/>
      </c>
      <c r="U659" t="str">
        <f t="shared" si="235"/>
        <v/>
      </c>
      <c r="V659" t="str">
        <f t="shared" si="236"/>
        <v/>
      </c>
      <c r="W65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9" t="str">
        <f t="shared" ca="1" si="230"/>
        <v>{"num":22,"diff":28,"tp1":"cu","vl1":"DI","cn1":5,"key":564}</v>
      </c>
      <c r="Y659">
        <f t="shared" ca="1" si="238"/>
        <v>60</v>
      </c>
      <c r="Z659">
        <f t="shared" ca="1" si="239"/>
        <v>21925</v>
      </c>
      <c r="AA659">
        <f t="shared" ca="1" si="240"/>
        <v>1</v>
      </c>
      <c r="AB65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</v>
      </c>
      <c r="AC659">
        <f t="shared" ca="1" si="242"/>
        <v>0</v>
      </c>
    </row>
    <row r="660" spans="1:29">
      <c r="A660">
        <f t="shared" si="227"/>
        <v>22</v>
      </c>
      <c r="B660" t="str">
        <f>VLOOKUP(A660,BossBattleTable!$A:$C,MATCH(BossBattleTable!$C$1,BossBattleTable!$A$1:$C$1,0),0)</f>
        <v>AwesomeTower</v>
      </c>
      <c r="C660">
        <f t="shared" ca="1" si="228"/>
        <v>29</v>
      </c>
      <c r="D660">
        <f t="shared" si="225"/>
        <v>22</v>
      </c>
      <c r="E660">
        <f t="shared" ca="1" si="226"/>
        <v>29</v>
      </c>
      <c r="F660" t="str">
        <f t="shared" ca="1" si="243"/>
        <v>it</v>
      </c>
      <c r="G660" t="s">
        <v>412</v>
      </c>
      <c r="H660" t="s">
        <v>416</v>
      </c>
      <c r="I660">
        <v>1</v>
      </c>
      <c r="J660" t="str">
        <f t="shared" si="244"/>
        <v/>
      </c>
      <c r="K660" t="str">
        <f t="shared" ca="1" si="245"/>
        <v>it</v>
      </c>
      <c r="L660" t="s">
        <v>412</v>
      </c>
      <c r="M660" t="s">
        <v>417</v>
      </c>
      <c r="N660">
        <v>1</v>
      </c>
      <c r="O660">
        <v>132</v>
      </c>
      <c r="P660">
        <f t="shared" si="229"/>
        <v>132</v>
      </c>
      <c r="Q660" t="str">
        <f t="shared" ca="1" si="231"/>
        <v>it</v>
      </c>
      <c r="R660" t="str">
        <f t="shared" si="232"/>
        <v>Equip001001</v>
      </c>
      <c r="S660">
        <f t="shared" si="233"/>
        <v>1</v>
      </c>
      <c r="T660" t="str">
        <f t="shared" ca="1" si="234"/>
        <v>it</v>
      </c>
      <c r="U660" t="str">
        <f t="shared" si="235"/>
        <v>Equip002001</v>
      </c>
      <c r="V660">
        <f t="shared" si="236"/>
        <v>1</v>
      </c>
      <c r="W66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0" t="str">
        <f t="shared" ca="1" si="230"/>
        <v>{"num":22,"diff":29,"tp1":"it","vl1":"Equip001001","cn1":1,"tp2":"it","vl2":"Equip002001","cn2":1,"key":132}</v>
      </c>
      <c r="Y660">
        <f t="shared" ca="1" si="238"/>
        <v>108</v>
      </c>
      <c r="Z660">
        <f t="shared" ca="1" si="239"/>
        <v>22034</v>
      </c>
      <c r="AA660">
        <f t="shared" ca="1" si="240"/>
        <v>1</v>
      </c>
      <c r="AB66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</v>
      </c>
      <c r="AC660">
        <f t="shared" ca="1" si="242"/>
        <v>0</v>
      </c>
    </row>
    <row r="661" spans="1:29">
      <c r="A661">
        <f t="shared" si="227"/>
        <v>22</v>
      </c>
      <c r="B661" t="str">
        <f>VLOOKUP(A661,BossBattleTable!$A:$C,MATCH(BossBattleTable!$C$1,BossBattleTable!$A$1:$C$1,0),0)</f>
        <v>AwesomeTower</v>
      </c>
      <c r="C661">
        <f t="shared" ca="1" si="228"/>
        <v>30</v>
      </c>
      <c r="D661">
        <f t="shared" si="225"/>
        <v>22</v>
      </c>
      <c r="E661">
        <f t="shared" ca="1" si="226"/>
        <v>30</v>
      </c>
      <c r="F661" t="str">
        <f t="shared" ca="1" si="243"/>
        <v>cu</v>
      </c>
      <c r="G661" t="s">
        <v>402</v>
      </c>
      <c r="H661" t="s">
        <v>191</v>
      </c>
      <c r="I661">
        <v>30</v>
      </c>
      <c r="J661" t="str">
        <f t="shared" si="244"/>
        <v>에너지너무많음</v>
      </c>
      <c r="K661" t="str">
        <f t="shared" ca="1" si="245"/>
        <v>cu</v>
      </c>
      <c r="L661" t="s">
        <v>402</v>
      </c>
      <c r="M661" t="s">
        <v>375</v>
      </c>
      <c r="N661">
        <v>5000</v>
      </c>
      <c r="O661">
        <v>230</v>
      </c>
      <c r="P661">
        <f t="shared" si="229"/>
        <v>230</v>
      </c>
      <c r="Q661" t="str">
        <f t="shared" ca="1" si="231"/>
        <v>cu</v>
      </c>
      <c r="R661" t="str">
        <f t="shared" si="232"/>
        <v>EN</v>
      </c>
      <c r="S661">
        <f t="shared" si="233"/>
        <v>30</v>
      </c>
      <c r="T661" t="str">
        <f t="shared" ca="1" si="234"/>
        <v>cu</v>
      </c>
      <c r="U661" t="str">
        <f t="shared" si="235"/>
        <v>GO</v>
      </c>
      <c r="V661">
        <f t="shared" si="236"/>
        <v>5000</v>
      </c>
      <c r="W66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1" t="str">
        <f t="shared" ca="1" si="230"/>
        <v>{"num":22,"diff":30,"tp1":"cu","vl1":"EN","cn1":30,"tp2":"cu","vl2":"GO","cn2":5000,"key":230}</v>
      </c>
      <c r="Y661">
        <f t="shared" ca="1" si="238"/>
        <v>94</v>
      </c>
      <c r="Z661">
        <f t="shared" ca="1" si="239"/>
        <v>22129</v>
      </c>
      <c r="AA661">
        <f t="shared" ca="1" si="240"/>
        <v>1</v>
      </c>
      <c r="AB66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</v>
      </c>
      <c r="AC661">
        <f t="shared" ca="1" si="242"/>
        <v>0</v>
      </c>
    </row>
    <row r="662" spans="1:29">
      <c r="A662">
        <f t="shared" si="227"/>
        <v>23</v>
      </c>
      <c r="B662" t="str">
        <f>VLOOKUP(A662,BossBattleTable!$A:$C,MATCH(BossBattleTable!$C$1,BossBattleTable!$A$1:$C$1,0),0)</f>
        <v>MobileLancer</v>
      </c>
      <c r="C662">
        <f t="shared" ca="1" si="228"/>
        <v>1</v>
      </c>
      <c r="D662">
        <f t="shared" si="225"/>
        <v>23</v>
      </c>
      <c r="E662">
        <f t="shared" ca="1" si="226"/>
        <v>1</v>
      </c>
      <c r="F662" t="str">
        <f t="shared" ca="1" si="243"/>
        <v>it</v>
      </c>
      <c r="G662" t="s">
        <v>412</v>
      </c>
      <c r="H662" t="s">
        <v>415</v>
      </c>
      <c r="I662">
        <v>1</v>
      </c>
      <c r="J662" t="str">
        <f t="shared" si="244"/>
        <v/>
      </c>
      <c r="K662" t="str">
        <f t="shared" ca="1" si="245"/>
        <v/>
      </c>
      <c r="O662">
        <v>279</v>
      </c>
      <c r="P662">
        <f t="shared" si="229"/>
        <v>279</v>
      </c>
      <c r="Q662" t="str">
        <f t="shared" ca="1" si="231"/>
        <v>it</v>
      </c>
      <c r="R662" t="str">
        <f t="shared" si="232"/>
        <v>Equip000001</v>
      </c>
      <c r="S662">
        <f t="shared" si="233"/>
        <v>1</v>
      </c>
      <c r="T662" t="str">
        <f t="shared" ca="1" si="234"/>
        <v/>
      </c>
      <c r="U662" t="str">
        <f t="shared" si="235"/>
        <v/>
      </c>
      <c r="V662" t="str">
        <f t="shared" si="236"/>
        <v/>
      </c>
      <c r="W66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2" t="str">
        <f t="shared" ca="1" si="230"/>
        <v>{"num":23,"diff":1,"tp1":"it","vl1":"Equip000001","cn1":1,"key":279}</v>
      </c>
      <c r="Y662">
        <f t="shared" ca="1" si="238"/>
        <v>68</v>
      </c>
      <c r="Z662">
        <f t="shared" ca="1" si="239"/>
        <v>22198</v>
      </c>
      <c r="AA662">
        <f t="shared" ca="1" si="240"/>
        <v>1</v>
      </c>
      <c r="AB66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</v>
      </c>
      <c r="AC662">
        <f t="shared" ca="1" si="242"/>
        <v>0</v>
      </c>
    </row>
    <row r="663" spans="1:29">
      <c r="A663">
        <f t="shared" si="227"/>
        <v>23</v>
      </c>
      <c r="B663" t="str">
        <f>VLOOKUP(A663,BossBattleTable!$A:$C,MATCH(BossBattleTable!$C$1,BossBattleTable!$A$1:$C$1,0),0)</f>
        <v>MobileLancer</v>
      </c>
      <c r="C663">
        <f t="shared" ca="1" si="228"/>
        <v>2</v>
      </c>
      <c r="D663">
        <f t="shared" si="225"/>
        <v>23</v>
      </c>
      <c r="E663">
        <f t="shared" ca="1" si="226"/>
        <v>2</v>
      </c>
      <c r="F663" t="str">
        <f t="shared" ca="1" si="243"/>
        <v>cu</v>
      </c>
      <c r="G663" t="s">
        <v>402</v>
      </c>
      <c r="H663" t="s">
        <v>108</v>
      </c>
      <c r="I663">
        <v>5</v>
      </c>
      <c r="J663" t="str">
        <f t="shared" si="244"/>
        <v/>
      </c>
      <c r="K663" t="str">
        <f t="shared" ca="1" si="245"/>
        <v/>
      </c>
      <c r="O663">
        <v>487</v>
      </c>
      <c r="P663">
        <f t="shared" si="229"/>
        <v>487</v>
      </c>
      <c r="Q663" t="str">
        <f t="shared" ca="1" si="231"/>
        <v>cu</v>
      </c>
      <c r="R663" t="str">
        <f t="shared" si="232"/>
        <v>DI</v>
      </c>
      <c r="S663">
        <f t="shared" si="233"/>
        <v>5</v>
      </c>
      <c r="T663" t="str">
        <f t="shared" ca="1" si="234"/>
        <v/>
      </c>
      <c r="U663" t="str">
        <f t="shared" si="235"/>
        <v/>
      </c>
      <c r="V663" t="str">
        <f t="shared" si="236"/>
        <v/>
      </c>
      <c r="W66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3" t="str">
        <f t="shared" ca="1" si="230"/>
        <v>{"num":23,"diff":2,"tp1":"cu","vl1":"DI","cn1":5,"key":487}</v>
      </c>
      <c r="Y663">
        <f t="shared" ca="1" si="238"/>
        <v>59</v>
      </c>
      <c r="Z663">
        <f t="shared" ca="1" si="239"/>
        <v>22258</v>
      </c>
      <c r="AA663">
        <f t="shared" ca="1" si="240"/>
        <v>1</v>
      </c>
      <c r="AB66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</v>
      </c>
      <c r="AC663">
        <f t="shared" ca="1" si="242"/>
        <v>0</v>
      </c>
    </row>
    <row r="664" spans="1:29">
      <c r="A664">
        <f t="shared" si="227"/>
        <v>23</v>
      </c>
      <c r="B664" t="str">
        <f>VLOOKUP(A664,BossBattleTable!$A:$C,MATCH(BossBattleTable!$C$1,BossBattleTable!$A$1:$C$1,0),0)</f>
        <v>MobileLancer</v>
      </c>
      <c r="C664">
        <f t="shared" ca="1" si="228"/>
        <v>3</v>
      </c>
      <c r="D664">
        <f t="shared" si="225"/>
        <v>23</v>
      </c>
      <c r="E664">
        <f t="shared" ca="1" si="226"/>
        <v>3</v>
      </c>
      <c r="F664" t="str">
        <f t="shared" ca="1" si="243"/>
        <v>it</v>
      </c>
      <c r="G664" t="s">
        <v>412</v>
      </c>
      <c r="H664" t="s">
        <v>416</v>
      </c>
      <c r="I664">
        <v>1</v>
      </c>
      <c r="J664" t="str">
        <f t="shared" si="244"/>
        <v/>
      </c>
      <c r="K664" t="str">
        <f t="shared" ca="1" si="245"/>
        <v>it</v>
      </c>
      <c r="L664" t="s">
        <v>412</v>
      </c>
      <c r="M664" t="s">
        <v>417</v>
      </c>
      <c r="N664">
        <v>1</v>
      </c>
      <c r="O664">
        <v>160</v>
      </c>
      <c r="P664">
        <f t="shared" si="229"/>
        <v>160</v>
      </c>
      <c r="Q664" t="str">
        <f t="shared" ca="1" si="231"/>
        <v>it</v>
      </c>
      <c r="R664" t="str">
        <f t="shared" si="232"/>
        <v>Equip001001</v>
      </c>
      <c r="S664">
        <f t="shared" si="233"/>
        <v>1</v>
      </c>
      <c r="T664" t="str">
        <f t="shared" ca="1" si="234"/>
        <v>it</v>
      </c>
      <c r="U664" t="str">
        <f t="shared" si="235"/>
        <v>Equip002001</v>
      </c>
      <c r="V664">
        <f t="shared" si="236"/>
        <v>1</v>
      </c>
      <c r="W66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4" t="str">
        <f t="shared" ca="1" si="230"/>
        <v>{"num":23,"diff":3,"tp1":"it","vl1":"Equip001001","cn1":1,"tp2":"it","vl2":"Equip002001","cn2":1,"key":160}</v>
      </c>
      <c r="Y664">
        <f t="shared" ca="1" si="238"/>
        <v>107</v>
      </c>
      <c r="Z664">
        <f t="shared" ca="1" si="239"/>
        <v>22366</v>
      </c>
      <c r="AA664">
        <f t="shared" ca="1" si="240"/>
        <v>1</v>
      </c>
      <c r="AB66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</v>
      </c>
      <c r="AC664">
        <f t="shared" ca="1" si="242"/>
        <v>0</v>
      </c>
    </row>
    <row r="665" spans="1:29">
      <c r="A665">
        <f t="shared" si="227"/>
        <v>23</v>
      </c>
      <c r="B665" t="str">
        <f>VLOOKUP(A665,BossBattleTable!$A:$C,MATCH(BossBattleTable!$C$1,BossBattleTable!$A$1:$C$1,0),0)</f>
        <v>MobileLancer</v>
      </c>
      <c r="C665">
        <f t="shared" ca="1" si="228"/>
        <v>4</v>
      </c>
      <c r="D665">
        <f t="shared" si="225"/>
        <v>23</v>
      </c>
      <c r="E665">
        <f t="shared" ca="1" si="226"/>
        <v>4</v>
      </c>
      <c r="F665" t="str">
        <f t="shared" ca="1" si="243"/>
        <v>cu</v>
      </c>
      <c r="G665" t="s">
        <v>402</v>
      </c>
      <c r="H665" t="s">
        <v>191</v>
      </c>
      <c r="I665">
        <v>30</v>
      </c>
      <c r="J665" t="str">
        <f t="shared" si="244"/>
        <v>에너지너무많음</v>
      </c>
      <c r="K665" t="str">
        <f t="shared" ca="1" si="245"/>
        <v>cu</v>
      </c>
      <c r="L665" t="s">
        <v>402</v>
      </c>
      <c r="M665" t="s">
        <v>375</v>
      </c>
      <c r="N665">
        <v>5000</v>
      </c>
      <c r="O665">
        <v>121</v>
      </c>
      <c r="P665">
        <f t="shared" si="229"/>
        <v>121</v>
      </c>
      <c r="Q665" t="str">
        <f t="shared" ca="1" si="231"/>
        <v>cu</v>
      </c>
      <c r="R665" t="str">
        <f t="shared" si="232"/>
        <v>EN</v>
      </c>
      <c r="S665">
        <f t="shared" si="233"/>
        <v>30</v>
      </c>
      <c r="T665" t="str">
        <f t="shared" ca="1" si="234"/>
        <v>cu</v>
      </c>
      <c r="U665" t="str">
        <f t="shared" si="235"/>
        <v>GO</v>
      </c>
      <c r="V665">
        <f t="shared" si="236"/>
        <v>5000</v>
      </c>
      <c r="W66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5" t="str">
        <f t="shared" ca="1" si="230"/>
        <v>{"num":23,"diff":4,"tp1":"cu","vl1":"EN","cn1":30,"tp2":"cu","vl2":"GO","cn2":5000,"key":121}</v>
      </c>
      <c r="Y665">
        <f t="shared" ca="1" si="238"/>
        <v>93</v>
      </c>
      <c r="Z665">
        <f t="shared" ca="1" si="239"/>
        <v>22460</v>
      </c>
      <c r="AA665">
        <f t="shared" ca="1" si="240"/>
        <v>1</v>
      </c>
      <c r="AB66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</v>
      </c>
      <c r="AC665">
        <f t="shared" ca="1" si="242"/>
        <v>0</v>
      </c>
    </row>
    <row r="666" spans="1:29">
      <c r="A666">
        <f t="shared" si="227"/>
        <v>23</v>
      </c>
      <c r="B666" t="str">
        <f>VLOOKUP(A666,BossBattleTable!$A:$C,MATCH(BossBattleTable!$C$1,BossBattleTable!$A$1:$C$1,0),0)</f>
        <v>MobileLancer</v>
      </c>
      <c r="C666">
        <f t="shared" ca="1" si="228"/>
        <v>5</v>
      </c>
      <c r="D666">
        <f t="shared" si="225"/>
        <v>23</v>
      </c>
      <c r="E666">
        <f t="shared" ca="1" si="226"/>
        <v>5</v>
      </c>
      <c r="F666" t="str">
        <f t="shared" ca="1" si="243"/>
        <v>it</v>
      </c>
      <c r="G666" t="s">
        <v>412</v>
      </c>
      <c r="H666" t="s">
        <v>415</v>
      </c>
      <c r="I666">
        <v>1</v>
      </c>
      <c r="J666" t="str">
        <f t="shared" si="244"/>
        <v/>
      </c>
      <c r="K666" t="str">
        <f t="shared" ca="1" si="245"/>
        <v/>
      </c>
      <c r="O666">
        <v>925</v>
      </c>
      <c r="P666">
        <f t="shared" si="229"/>
        <v>925</v>
      </c>
      <c r="Q666" t="str">
        <f t="shared" ca="1" si="231"/>
        <v>it</v>
      </c>
      <c r="R666" t="str">
        <f t="shared" si="232"/>
        <v>Equip000001</v>
      </c>
      <c r="S666">
        <f t="shared" si="233"/>
        <v>1</v>
      </c>
      <c r="T666" t="str">
        <f t="shared" ca="1" si="234"/>
        <v/>
      </c>
      <c r="U666" t="str">
        <f t="shared" si="235"/>
        <v/>
      </c>
      <c r="V666" t="str">
        <f t="shared" si="236"/>
        <v/>
      </c>
      <c r="W66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6" t="str">
        <f t="shared" ca="1" si="230"/>
        <v>{"num":23,"diff":5,"tp1":"it","vl1":"Equip000001","cn1":1,"key":925}</v>
      </c>
      <c r="Y666">
        <f t="shared" ca="1" si="238"/>
        <v>68</v>
      </c>
      <c r="Z666">
        <f t="shared" ca="1" si="239"/>
        <v>22529</v>
      </c>
      <c r="AA666">
        <f t="shared" ca="1" si="240"/>
        <v>1</v>
      </c>
      <c r="AB66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</v>
      </c>
      <c r="AC666">
        <f t="shared" ca="1" si="242"/>
        <v>0</v>
      </c>
    </row>
    <row r="667" spans="1:29">
      <c r="A667">
        <f t="shared" si="227"/>
        <v>23</v>
      </c>
      <c r="B667" t="str">
        <f>VLOOKUP(A667,BossBattleTable!$A:$C,MATCH(BossBattleTable!$C$1,BossBattleTable!$A$1:$C$1,0),0)</f>
        <v>MobileLancer</v>
      </c>
      <c r="C667">
        <f t="shared" ca="1" si="228"/>
        <v>6</v>
      </c>
      <c r="D667">
        <f t="shared" si="225"/>
        <v>23</v>
      </c>
      <c r="E667">
        <f t="shared" ca="1" si="226"/>
        <v>6</v>
      </c>
      <c r="F667" t="str">
        <f t="shared" ca="1" si="243"/>
        <v>cu</v>
      </c>
      <c r="G667" t="s">
        <v>402</v>
      </c>
      <c r="H667" t="s">
        <v>108</v>
      </c>
      <c r="I667">
        <v>5</v>
      </c>
      <c r="J667" t="str">
        <f t="shared" si="244"/>
        <v/>
      </c>
      <c r="K667" t="str">
        <f t="shared" ca="1" si="245"/>
        <v/>
      </c>
      <c r="O667">
        <v>923</v>
      </c>
      <c r="P667">
        <f t="shared" si="229"/>
        <v>923</v>
      </c>
      <c r="Q667" t="str">
        <f t="shared" ca="1" si="231"/>
        <v>cu</v>
      </c>
      <c r="R667" t="str">
        <f t="shared" si="232"/>
        <v>DI</v>
      </c>
      <c r="S667">
        <f t="shared" si="233"/>
        <v>5</v>
      </c>
      <c r="T667" t="str">
        <f t="shared" ca="1" si="234"/>
        <v/>
      </c>
      <c r="U667" t="str">
        <f t="shared" si="235"/>
        <v/>
      </c>
      <c r="V667" t="str">
        <f t="shared" si="236"/>
        <v/>
      </c>
      <c r="W66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7" t="str">
        <f t="shared" ca="1" si="230"/>
        <v>{"num":23,"diff":6,"tp1":"cu","vl1":"DI","cn1":5,"key":923}</v>
      </c>
      <c r="Y667">
        <f t="shared" ca="1" si="238"/>
        <v>59</v>
      </c>
      <c r="Z667">
        <f t="shared" ca="1" si="239"/>
        <v>22589</v>
      </c>
      <c r="AA667">
        <f t="shared" ca="1" si="240"/>
        <v>1</v>
      </c>
      <c r="AB66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</v>
      </c>
      <c r="AC667">
        <f t="shared" ca="1" si="242"/>
        <v>0</v>
      </c>
    </row>
    <row r="668" spans="1:29">
      <c r="A668">
        <f t="shared" si="227"/>
        <v>23</v>
      </c>
      <c r="B668" t="str">
        <f>VLOOKUP(A668,BossBattleTable!$A:$C,MATCH(BossBattleTable!$C$1,BossBattleTable!$A$1:$C$1,0),0)</f>
        <v>MobileLancer</v>
      </c>
      <c r="C668">
        <f t="shared" ca="1" si="228"/>
        <v>7</v>
      </c>
      <c r="D668">
        <f t="shared" si="225"/>
        <v>23</v>
      </c>
      <c r="E668">
        <f t="shared" ca="1" si="226"/>
        <v>7</v>
      </c>
      <c r="F668" t="str">
        <f t="shared" ca="1" si="243"/>
        <v>it</v>
      </c>
      <c r="G668" t="s">
        <v>412</v>
      </c>
      <c r="H668" t="s">
        <v>416</v>
      </c>
      <c r="I668">
        <v>1</v>
      </c>
      <c r="J668" t="str">
        <f t="shared" si="244"/>
        <v/>
      </c>
      <c r="K668" t="str">
        <f t="shared" ca="1" si="245"/>
        <v>it</v>
      </c>
      <c r="L668" t="s">
        <v>412</v>
      </c>
      <c r="M668" t="s">
        <v>417</v>
      </c>
      <c r="N668">
        <v>1</v>
      </c>
      <c r="O668">
        <v>741</v>
      </c>
      <c r="P668">
        <f t="shared" si="229"/>
        <v>741</v>
      </c>
      <c r="Q668" t="str">
        <f t="shared" ca="1" si="231"/>
        <v>it</v>
      </c>
      <c r="R668" t="str">
        <f t="shared" si="232"/>
        <v>Equip001001</v>
      </c>
      <c r="S668">
        <f t="shared" si="233"/>
        <v>1</v>
      </c>
      <c r="T668" t="str">
        <f t="shared" ca="1" si="234"/>
        <v>it</v>
      </c>
      <c r="U668" t="str">
        <f t="shared" si="235"/>
        <v>Equip002001</v>
      </c>
      <c r="V668">
        <f t="shared" si="236"/>
        <v>1</v>
      </c>
      <c r="W66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8" t="str">
        <f t="shared" ca="1" si="230"/>
        <v>{"num":23,"diff":7,"tp1":"it","vl1":"Equip001001","cn1":1,"tp2":"it","vl2":"Equip002001","cn2":1,"key":741}</v>
      </c>
      <c r="Y668">
        <f t="shared" ca="1" si="238"/>
        <v>107</v>
      </c>
      <c r="Z668">
        <f t="shared" ca="1" si="239"/>
        <v>22697</v>
      </c>
      <c r="AA668">
        <f t="shared" ca="1" si="240"/>
        <v>1</v>
      </c>
      <c r="AB66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</v>
      </c>
      <c r="AC668">
        <f t="shared" ca="1" si="242"/>
        <v>0</v>
      </c>
    </row>
    <row r="669" spans="1:29">
      <c r="A669">
        <f t="shared" si="227"/>
        <v>23</v>
      </c>
      <c r="B669" t="str">
        <f>VLOOKUP(A669,BossBattleTable!$A:$C,MATCH(BossBattleTable!$C$1,BossBattleTable!$A$1:$C$1,0),0)</f>
        <v>MobileLancer</v>
      </c>
      <c r="C669">
        <f t="shared" ca="1" si="228"/>
        <v>8</v>
      </c>
      <c r="D669">
        <f t="shared" si="225"/>
        <v>23</v>
      </c>
      <c r="E669">
        <f t="shared" ca="1" si="226"/>
        <v>8</v>
      </c>
      <c r="F669" t="str">
        <f t="shared" ca="1" si="243"/>
        <v>cu</v>
      </c>
      <c r="G669" t="s">
        <v>402</v>
      </c>
      <c r="H669" t="s">
        <v>191</v>
      </c>
      <c r="I669">
        <v>30</v>
      </c>
      <c r="J669" t="str">
        <f t="shared" si="244"/>
        <v>에너지너무많음</v>
      </c>
      <c r="K669" t="str">
        <f t="shared" ca="1" si="245"/>
        <v>cu</v>
      </c>
      <c r="L669" t="s">
        <v>402</v>
      </c>
      <c r="M669" t="s">
        <v>375</v>
      </c>
      <c r="N669">
        <v>5000</v>
      </c>
      <c r="O669">
        <v>138</v>
      </c>
      <c r="P669">
        <f t="shared" si="229"/>
        <v>138</v>
      </c>
      <c r="Q669" t="str">
        <f t="shared" ca="1" si="231"/>
        <v>cu</v>
      </c>
      <c r="R669" t="str">
        <f t="shared" si="232"/>
        <v>EN</v>
      </c>
      <c r="S669">
        <f t="shared" si="233"/>
        <v>30</v>
      </c>
      <c r="T669" t="str">
        <f t="shared" ca="1" si="234"/>
        <v>cu</v>
      </c>
      <c r="U669" t="str">
        <f t="shared" si="235"/>
        <v>GO</v>
      </c>
      <c r="V669">
        <f t="shared" si="236"/>
        <v>5000</v>
      </c>
      <c r="W66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9" t="str">
        <f t="shared" ca="1" si="230"/>
        <v>{"num":23,"diff":8,"tp1":"cu","vl1":"EN","cn1":30,"tp2":"cu","vl2":"GO","cn2":5000,"key":138}</v>
      </c>
      <c r="Y669">
        <f t="shared" ca="1" si="238"/>
        <v>93</v>
      </c>
      <c r="Z669">
        <f t="shared" ca="1" si="239"/>
        <v>22791</v>
      </c>
      <c r="AA669">
        <f t="shared" ca="1" si="240"/>
        <v>1</v>
      </c>
      <c r="AB66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</v>
      </c>
      <c r="AC669">
        <f t="shared" ca="1" si="242"/>
        <v>0</v>
      </c>
    </row>
    <row r="670" spans="1:29">
      <c r="A670">
        <f t="shared" si="227"/>
        <v>23</v>
      </c>
      <c r="B670" t="str">
        <f>VLOOKUP(A670,BossBattleTable!$A:$C,MATCH(BossBattleTable!$C$1,BossBattleTable!$A$1:$C$1,0),0)</f>
        <v>MobileLancer</v>
      </c>
      <c r="C670">
        <f t="shared" ca="1" si="228"/>
        <v>9</v>
      </c>
      <c r="D670">
        <f t="shared" si="225"/>
        <v>23</v>
      </c>
      <c r="E670">
        <f t="shared" ca="1" si="226"/>
        <v>9</v>
      </c>
      <c r="F670" t="str">
        <f t="shared" ca="1" si="243"/>
        <v>it</v>
      </c>
      <c r="G670" t="s">
        <v>412</v>
      </c>
      <c r="H670" t="s">
        <v>415</v>
      </c>
      <c r="I670">
        <v>1</v>
      </c>
      <c r="J670" t="str">
        <f t="shared" si="244"/>
        <v/>
      </c>
      <c r="K670" t="str">
        <f t="shared" ca="1" si="245"/>
        <v/>
      </c>
      <c r="O670">
        <v>537</v>
      </c>
      <c r="P670">
        <f t="shared" si="229"/>
        <v>537</v>
      </c>
      <c r="Q670" t="str">
        <f t="shared" ca="1" si="231"/>
        <v>it</v>
      </c>
      <c r="R670" t="str">
        <f t="shared" si="232"/>
        <v>Equip000001</v>
      </c>
      <c r="S670">
        <f t="shared" si="233"/>
        <v>1</v>
      </c>
      <c r="T670" t="str">
        <f t="shared" ca="1" si="234"/>
        <v/>
      </c>
      <c r="U670" t="str">
        <f t="shared" si="235"/>
        <v/>
      </c>
      <c r="V670" t="str">
        <f t="shared" si="236"/>
        <v/>
      </c>
      <c r="W67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0" t="str">
        <f t="shared" ca="1" si="230"/>
        <v>{"num":23,"diff":9,"tp1":"it","vl1":"Equip000001","cn1":1,"key":537}</v>
      </c>
      <c r="Y670">
        <f t="shared" ca="1" si="238"/>
        <v>68</v>
      </c>
      <c r="Z670">
        <f t="shared" ca="1" si="239"/>
        <v>22860</v>
      </c>
      <c r="AA670">
        <f t="shared" ca="1" si="240"/>
        <v>1</v>
      </c>
      <c r="AB67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</v>
      </c>
      <c r="AC670">
        <f t="shared" ca="1" si="242"/>
        <v>0</v>
      </c>
    </row>
    <row r="671" spans="1:29">
      <c r="A671">
        <f t="shared" si="227"/>
        <v>23</v>
      </c>
      <c r="B671" t="str">
        <f>VLOOKUP(A671,BossBattleTable!$A:$C,MATCH(BossBattleTable!$C$1,BossBattleTable!$A$1:$C$1,0),0)</f>
        <v>MobileLancer</v>
      </c>
      <c r="C671">
        <f t="shared" ca="1" si="228"/>
        <v>10</v>
      </c>
      <c r="D671">
        <f t="shared" si="225"/>
        <v>23</v>
      </c>
      <c r="E671">
        <f t="shared" ca="1" si="226"/>
        <v>10</v>
      </c>
      <c r="F671" t="str">
        <f t="shared" ca="1" si="243"/>
        <v>cu</v>
      </c>
      <c r="G671" t="s">
        <v>402</v>
      </c>
      <c r="H671" t="s">
        <v>108</v>
      </c>
      <c r="I671">
        <v>5</v>
      </c>
      <c r="J671" t="str">
        <f t="shared" si="244"/>
        <v/>
      </c>
      <c r="K671" t="str">
        <f t="shared" ca="1" si="245"/>
        <v/>
      </c>
      <c r="O671">
        <v>129</v>
      </c>
      <c r="P671">
        <f t="shared" si="229"/>
        <v>129</v>
      </c>
      <c r="Q671" t="str">
        <f t="shared" ca="1" si="231"/>
        <v>cu</v>
      </c>
      <c r="R671" t="str">
        <f t="shared" si="232"/>
        <v>DI</v>
      </c>
      <c r="S671">
        <f t="shared" si="233"/>
        <v>5</v>
      </c>
      <c r="T671" t="str">
        <f t="shared" ca="1" si="234"/>
        <v/>
      </c>
      <c r="U671" t="str">
        <f t="shared" si="235"/>
        <v/>
      </c>
      <c r="V671" t="str">
        <f t="shared" si="236"/>
        <v/>
      </c>
      <c r="W67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1" t="str">
        <f t="shared" ca="1" si="230"/>
        <v>{"num":23,"diff":10,"tp1":"cu","vl1":"DI","cn1":5,"key":129}</v>
      </c>
      <c r="Y671">
        <f t="shared" ca="1" si="238"/>
        <v>60</v>
      </c>
      <c r="Z671">
        <f t="shared" ca="1" si="239"/>
        <v>22921</v>
      </c>
      <c r="AA671">
        <f t="shared" ca="1" si="240"/>
        <v>1</v>
      </c>
      <c r="AB67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</v>
      </c>
      <c r="AC671">
        <f t="shared" ca="1" si="242"/>
        <v>0</v>
      </c>
    </row>
    <row r="672" spans="1:29">
      <c r="A672">
        <f t="shared" si="227"/>
        <v>23</v>
      </c>
      <c r="B672" t="str">
        <f>VLOOKUP(A672,BossBattleTable!$A:$C,MATCH(BossBattleTable!$C$1,BossBattleTable!$A$1:$C$1,0),0)</f>
        <v>MobileLancer</v>
      </c>
      <c r="C672">
        <f t="shared" ca="1" si="228"/>
        <v>11</v>
      </c>
      <c r="D672">
        <f t="shared" ref="D672:D721" si="246">A672</f>
        <v>23</v>
      </c>
      <c r="E672">
        <f t="shared" ref="E672:E721" ca="1" si="247">C672</f>
        <v>11</v>
      </c>
      <c r="F672" t="str">
        <f t="shared" ca="1" si="243"/>
        <v>it</v>
      </c>
      <c r="G672" t="s">
        <v>412</v>
      </c>
      <c r="H672" t="s">
        <v>416</v>
      </c>
      <c r="I672">
        <v>1</v>
      </c>
      <c r="J672" t="str">
        <f t="shared" si="244"/>
        <v/>
      </c>
      <c r="K672" t="str">
        <f t="shared" ca="1" si="245"/>
        <v>it</v>
      </c>
      <c r="L672" t="s">
        <v>412</v>
      </c>
      <c r="M672" t="s">
        <v>417</v>
      </c>
      <c r="N672">
        <v>1</v>
      </c>
      <c r="O672">
        <v>608</v>
      </c>
      <c r="P672">
        <f t="shared" si="229"/>
        <v>608</v>
      </c>
      <c r="Q672" t="str">
        <f t="shared" ca="1" si="231"/>
        <v>it</v>
      </c>
      <c r="R672" t="str">
        <f t="shared" si="232"/>
        <v>Equip001001</v>
      </c>
      <c r="S672">
        <f t="shared" si="233"/>
        <v>1</v>
      </c>
      <c r="T672" t="str">
        <f t="shared" ca="1" si="234"/>
        <v>it</v>
      </c>
      <c r="U672" t="str">
        <f t="shared" si="235"/>
        <v>Equip002001</v>
      </c>
      <c r="V672">
        <f t="shared" si="236"/>
        <v>1</v>
      </c>
      <c r="W67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2" t="str">
        <f t="shared" ca="1" si="230"/>
        <v>{"num":23,"diff":11,"tp1":"it","vl1":"Equip001001","cn1":1,"tp2":"it","vl2":"Equip002001","cn2":1,"key":608}</v>
      </c>
      <c r="Y672">
        <f t="shared" ca="1" si="238"/>
        <v>108</v>
      </c>
      <c r="Z672">
        <f t="shared" ca="1" si="239"/>
        <v>23030</v>
      </c>
      <c r="AA672">
        <f t="shared" ca="1" si="240"/>
        <v>1</v>
      </c>
      <c r="AB67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</v>
      </c>
      <c r="AC672">
        <f t="shared" ca="1" si="242"/>
        <v>0</v>
      </c>
    </row>
    <row r="673" spans="1:29">
      <c r="A673">
        <f t="shared" ref="A673:A721" si="248">A643+1</f>
        <v>23</v>
      </c>
      <c r="B673" t="str">
        <f>VLOOKUP(A673,BossBattleTable!$A:$C,MATCH(BossBattleTable!$C$1,BossBattleTable!$A$1:$C$1,0),0)</f>
        <v>MobileLancer</v>
      </c>
      <c r="C673">
        <f t="shared" ca="1" si="228"/>
        <v>12</v>
      </c>
      <c r="D673">
        <f t="shared" si="246"/>
        <v>23</v>
      </c>
      <c r="E673">
        <f t="shared" ca="1" si="247"/>
        <v>12</v>
      </c>
      <c r="F673" t="str">
        <f t="shared" ca="1" si="243"/>
        <v>cu</v>
      </c>
      <c r="G673" t="s">
        <v>402</v>
      </c>
      <c r="H673" t="s">
        <v>191</v>
      </c>
      <c r="I673">
        <v>30</v>
      </c>
      <c r="J673" t="str">
        <f t="shared" si="244"/>
        <v>에너지너무많음</v>
      </c>
      <c r="K673" t="str">
        <f t="shared" ca="1" si="245"/>
        <v>cu</v>
      </c>
      <c r="L673" t="s">
        <v>402</v>
      </c>
      <c r="M673" t="s">
        <v>375</v>
      </c>
      <c r="N673">
        <v>5000</v>
      </c>
      <c r="O673">
        <v>771</v>
      </c>
      <c r="P673">
        <f t="shared" si="229"/>
        <v>771</v>
      </c>
      <c r="Q673" t="str">
        <f t="shared" ca="1" si="231"/>
        <v>cu</v>
      </c>
      <c r="R673" t="str">
        <f t="shared" si="232"/>
        <v>EN</v>
      </c>
      <c r="S673">
        <f t="shared" si="233"/>
        <v>30</v>
      </c>
      <c r="T673" t="str">
        <f t="shared" ca="1" si="234"/>
        <v>cu</v>
      </c>
      <c r="U673" t="str">
        <f t="shared" si="235"/>
        <v>GO</v>
      </c>
      <c r="V673">
        <f t="shared" si="236"/>
        <v>5000</v>
      </c>
      <c r="W67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3" t="str">
        <f t="shared" ca="1" si="230"/>
        <v>{"num":23,"diff":12,"tp1":"cu","vl1":"EN","cn1":30,"tp2":"cu","vl2":"GO","cn2":5000,"key":771}</v>
      </c>
      <c r="Y673">
        <f t="shared" ca="1" si="238"/>
        <v>94</v>
      </c>
      <c r="Z673">
        <f t="shared" ca="1" si="239"/>
        <v>23125</v>
      </c>
      <c r="AA673">
        <f t="shared" ca="1" si="240"/>
        <v>1</v>
      </c>
      <c r="AB67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</v>
      </c>
      <c r="AC673">
        <f t="shared" ca="1" si="242"/>
        <v>0</v>
      </c>
    </row>
    <row r="674" spans="1:29">
      <c r="A674">
        <f t="shared" si="248"/>
        <v>23</v>
      </c>
      <c r="B674" t="str">
        <f>VLOOKUP(A674,BossBattleTable!$A:$C,MATCH(BossBattleTable!$C$1,BossBattleTable!$A$1:$C$1,0),0)</f>
        <v>MobileLancer</v>
      </c>
      <c r="C674">
        <f t="shared" ca="1" si="228"/>
        <v>13</v>
      </c>
      <c r="D674">
        <f t="shared" si="246"/>
        <v>23</v>
      </c>
      <c r="E674">
        <f t="shared" ca="1" si="247"/>
        <v>13</v>
      </c>
      <c r="F674" t="str">
        <f t="shared" ca="1" si="243"/>
        <v>it</v>
      </c>
      <c r="G674" t="s">
        <v>412</v>
      </c>
      <c r="H674" t="s">
        <v>415</v>
      </c>
      <c r="I674">
        <v>1</v>
      </c>
      <c r="J674" t="str">
        <f t="shared" si="244"/>
        <v/>
      </c>
      <c r="K674" t="str">
        <f t="shared" ca="1" si="245"/>
        <v/>
      </c>
      <c r="O674">
        <v>468</v>
      </c>
      <c r="P674">
        <f t="shared" si="229"/>
        <v>468</v>
      </c>
      <c r="Q674" t="str">
        <f t="shared" ca="1" si="231"/>
        <v>it</v>
      </c>
      <c r="R674" t="str">
        <f t="shared" si="232"/>
        <v>Equip000001</v>
      </c>
      <c r="S674">
        <f t="shared" si="233"/>
        <v>1</v>
      </c>
      <c r="T674" t="str">
        <f t="shared" ca="1" si="234"/>
        <v/>
      </c>
      <c r="U674" t="str">
        <f t="shared" si="235"/>
        <v/>
      </c>
      <c r="V674" t="str">
        <f t="shared" si="236"/>
        <v/>
      </c>
      <c r="W67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4" t="str">
        <f t="shared" ca="1" si="230"/>
        <v>{"num":23,"diff":13,"tp1":"it","vl1":"Equip000001","cn1":1,"key":468}</v>
      </c>
      <c r="Y674">
        <f t="shared" ca="1" si="238"/>
        <v>69</v>
      </c>
      <c r="Z674">
        <f t="shared" ca="1" si="239"/>
        <v>23195</v>
      </c>
      <c r="AA674">
        <f t="shared" ca="1" si="240"/>
        <v>1</v>
      </c>
      <c r="AB67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</v>
      </c>
      <c r="AC674">
        <f t="shared" ca="1" si="242"/>
        <v>0</v>
      </c>
    </row>
    <row r="675" spans="1:29">
      <c r="A675">
        <f t="shared" si="248"/>
        <v>23</v>
      </c>
      <c r="B675" t="str">
        <f>VLOOKUP(A675,BossBattleTable!$A:$C,MATCH(BossBattleTable!$C$1,BossBattleTable!$A$1:$C$1,0),0)</f>
        <v>MobileLancer</v>
      </c>
      <c r="C675">
        <f t="shared" ca="1" si="228"/>
        <v>14</v>
      </c>
      <c r="D675">
        <f t="shared" si="246"/>
        <v>23</v>
      </c>
      <c r="E675">
        <f t="shared" ca="1" si="247"/>
        <v>14</v>
      </c>
      <c r="F675" t="str">
        <f t="shared" ca="1" si="243"/>
        <v>cu</v>
      </c>
      <c r="G675" t="s">
        <v>402</v>
      </c>
      <c r="H675" t="s">
        <v>108</v>
      </c>
      <c r="I675">
        <v>5</v>
      </c>
      <c r="J675" t="str">
        <f t="shared" si="244"/>
        <v/>
      </c>
      <c r="K675" t="str">
        <f t="shared" ca="1" si="245"/>
        <v/>
      </c>
      <c r="O675">
        <v>138</v>
      </c>
      <c r="P675">
        <f t="shared" si="229"/>
        <v>138</v>
      </c>
      <c r="Q675" t="str">
        <f t="shared" ca="1" si="231"/>
        <v>cu</v>
      </c>
      <c r="R675" t="str">
        <f t="shared" si="232"/>
        <v>DI</v>
      </c>
      <c r="S675">
        <f t="shared" si="233"/>
        <v>5</v>
      </c>
      <c r="T675" t="str">
        <f t="shared" ca="1" si="234"/>
        <v/>
      </c>
      <c r="U675" t="str">
        <f t="shared" si="235"/>
        <v/>
      </c>
      <c r="V675" t="str">
        <f t="shared" si="236"/>
        <v/>
      </c>
      <c r="W67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5" t="str">
        <f t="shared" ca="1" si="230"/>
        <v>{"num":23,"diff":14,"tp1":"cu","vl1":"DI","cn1":5,"key":138}</v>
      </c>
      <c r="Y675">
        <f t="shared" ca="1" si="238"/>
        <v>60</v>
      </c>
      <c r="Z675">
        <f t="shared" ca="1" si="239"/>
        <v>23256</v>
      </c>
      <c r="AA675">
        <f t="shared" ca="1" si="240"/>
        <v>1</v>
      </c>
      <c r="AB67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</v>
      </c>
      <c r="AC675">
        <f t="shared" ca="1" si="242"/>
        <v>0</v>
      </c>
    </row>
    <row r="676" spans="1:29">
      <c r="A676">
        <f t="shared" si="248"/>
        <v>23</v>
      </c>
      <c r="B676" t="str">
        <f>VLOOKUP(A676,BossBattleTable!$A:$C,MATCH(BossBattleTable!$C$1,BossBattleTable!$A$1:$C$1,0),0)</f>
        <v>MobileLancer</v>
      </c>
      <c r="C676">
        <f t="shared" ca="1" si="228"/>
        <v>15</v>
      </c>
      <c r="D676">
        <f t="shared" si="246"/>
        <v>23</v>
      </c>
      <c r="E676">
        <f t="shared" ca="1" si="247"/>
        <v>15</v>
      </c>
      <c r="F676" t="str">
        <f t="shared" ca="1" si="243"/>
        <v>it</v>
      </c>
      <c r="G676" t="s">
        <v>412</v>
      </c>
      <c r="H676" t="s">
        <v>416</v>
      </c>
      <c r="I676">
        <v>1</v>
      </c>
      <c r="J676" t="str">
        <f t="shared" si="244"/>
        <v/>
      </c>
      <c r="K676" t="str">
        <f t="shared" ca="1" si="245"/>
        <v>it</v>
      </c>
      <c r="L676" t="s">
        <v>412</v>
      </c>
      <c r="M676" t="s">
        <v>417</v>
      </c>
      <c r="N676">
        <v>1</v>
      </c>
      <c r="O676">
        <v>445</v>
      </c>
      <c r="P676">
        <f t="shared" si="229"/>
        <v>445</v>
      </c>
      <c r="Q676" t="str">
        <f t="shared" ca="1" si="231"/>
        <v>it</v>
      </c>
      <c r="R676" t="str">
        <f t="shared" si="232"/>
        <v>Equip001001</v>
      </c>
      <c r="S676">
        <f t="shared" si="233"/>
        <v>1</v>
      </c>
      <c r="T676" t="str">
        <f t="shared" ca="1" si="234"/>
        <v>it</v>
      </c>
      <c r="U676" t="str">
        <f t="shared" si="235"/>
        <v>Equip002001</v>
      </c>
      <c r="V676">
        <f t="shared" si="236"/>
        <v>1</v>
      </c>
      <c r="W67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6" t="str">
        <f t="shared" ca="1" si="230"/>
        <v>{"num":23,"diff":15,"tp1":"it","vl1":"Equip001001","cn1":1,"tp2":"it","vl2":"Equip002001","cn2":1,"key":445}</v>
      </c>
      <c r="Y676">
        <f t="shared" ca="1" si="238"/>
        <v>108</v>
      </c>
      <c r="Z676">
        <f t="shared" ca="1" si="239"/>
        <v>23365</v>
      </c>
      <c r="AA676">
        <f t="shared" ca="1" si="240"/>
        <v>1</v>
      </c>
      <c r="AB67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</v>
      </c>
      <c r="AC676">
        <f t="shared" ca="1" si="242"/>
        <v>0</v>
      </c>
    </row>
    <row r="677" spans="1:29">
      <c r="A677">
        <f t="shared" si="248"/>
        <v>23</v>
      </c>
      <c r="B677" t="str">
        <f>VLOOKUP(A677,BossBattleTable!$A:$C,MATCH(BossBattleTable!$C$1,BossBattleTable!$A$1:$C$1,0),0)</f>
        <v>MobileLancer</v>
      </c>
      <c r="C677">
        <f t="shared" ca="1" si="228"/>
        <v>16</v>
      </c>
      <c r="D677">
        <f t="shared" si="246"/>
        <v>23</v>
      </c>
      <c r="E677">
        <f t="shared" ca="1" si="247"/>
        <v>16</v>
      </c>
      <c r="F677" t="str">
        <f t="shared" ca="1" si="243"/>
        <v>cu</v>
      </c>
      <c r="G677" t="s">
        <v>402</v>
      </c>
      <c r="H677" t="s">
        <v>191</v>
      </c>
      <c r="I677">
        <v>30</v>
      </c>
      <c r="J677" t="str">
        <f t="shared" si="244"/>
        <v>에너지너무많음</v>
      </c>
      <c r="K677" t="str">
        <f t="shared" ca="1" si="245"/>
        <v>cu</v>
      </c>
      <c r="L677" t="s">
        <v>402</v>
      </c>
      <c r="M677" t="s">
        <v>375</v>
      </c>
      <c r="N677">
        <v>5000</v>
      </c>
      <c r="O677">
        <v>275</v>
      </c>
      <c r="P677">
        <f t="shared" si="229"/>
        <v>275</v>
      </c>
      <c r="Q677" t="str">
        <f t="shared" ca="1" si="231"/>
        <v>cu</v>
      </c>
      <c r="R677" t="str">
        <f t="shared" si="232"/>
        <v>EN</v>
      </c>
      <c r="S677">
        <f t="shared" si="233"/>
        <v>30</v>
      </c>
      <c r="T677" t="str">
        <f t="shared" ca="1" si="234"/>
        <v>cu</v>
      </c>
      <c r="U677" t="str">
        <f t="shared" si="235"/>
        <v>GO</v>
      </c>
      <c r="V677">
        <f t="shared" si="236"/>
        <v>5000</v>
      </c>
      <c r="W67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7" t="str">
        <f t="shared" ca="1" si="230"/>
        <v>{"num":23,"diff":16,"tp1":"cu","vl1":"EN","cn1":30,"tp2":"cu","vl2":"GO","cn2":5000,"key":275}</v>
      </c>
      <c r="Y677">
        <f t="shared" ca="1" si="238"/>
        <v>94</v>
      </c>
      <c r="Z677">
        <f t="shared" ca="1" si="239"/>
        <v>23460</v>
      </c>
      <c r="AA677">
        <f t="shared" ca="1" si="240"/>
        <v>1</v>
      </c>
      <c r="AB67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</v>
      </c>
      <c r="AC677">
        <f t="shared" ca="1" si="242"/>
        <v>0</v>
      </c>
    </row>
    <row r="678" spans="1:29">
      <c r="A678">
        <f t="shared" si="248"/>
        <v>23</v>
      </c>
      <c r="B678" t="str">
        <f>VLOOKUP(A678,BossBattleTable!$A:$C,MATCH(BossBattleTable!$C$1,BossBattleTable!$A$1:$C$1,0),0)</f>
        <v>MobileLancer</v>
      </c>
      <c r="C678">
        <f t="shared" ca="1" si="228"/>
        <v>17</v>
      </c>
      <c r="D678">
        <f t="shared" si="246"/>
        <v>23</v>
      </c>
      <c r="E678">
        <f t="shared" ca="1" si="247"/>
        <v>17</v>
      </c>
      <c r="F678" t="str">
        <f t="shared" ca="1" si="243"/>
        <v>it</v>
      </c>
      <c r="G678" t="s">
        <v>412</v>
      </c>
      <c r="H678" t="s">
        <v>415</v>
      </c>
      <c r="I678">
        <v>1</v>
      </c>
      <c r="J678" t="str">
        <f t="shared" si="244"/>
        <v/>
      </c>
      <c r="K678" t="str">
        <f t="shared" ca="1" si="245"/>
        <v/>
      </c>
      <c r="O678">
        <v>403</v>
      </c>
      <c r="P678">
        <f t="shared" si="229"/>
        <v>403</v>
      </c>
      <c r="Q678" t="str">
        <f t="shared" ca="1" si="231"/>
        <v>it</v>
      </c>
      <c r="R678" t="str">
        <f t="shared" si="232"/>
        <v>Equip000001</v>
      </c>
      <c r="S678">
        <f t="shared" si="233"/>
        <v>1</v>
      </c>
      <c r="T678" t="str">
        <f t="shared" ca="1" si="234"/>
        <v/>
      </c>
      <c r="U678" t="str">
        <f t="shared" si="235"/>
        <v/>
      </c>
      <c r="V678" t="str">
        <f t="shared" si="236"/>
        <v/>
      </c>
      <c r="W67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8" t="str">
        <f t="shared" ca="1" si="230"/>
        <v>{"num":23,"diff":17,"tp1":"it","vl1":"Equip000001","cn1":1,"key":403}</v>
      </c>
      <c r="Y678">
        <f t="shared" ca="1" si="238"/>
        <v>69</v>
      </c>
      <c r="Z678">
        <f t="shared" ca="1" si="239"/>
        <v>23530</v>
      </c>
      <c r="AA678">
        <f t="shared" ca="1" si="240"/>
        <v>1</v>
      </c>
      <c r="AB67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</v>
      </c>
      <c r="AC678">
        <f t="shared" ca="1" si="242"/>
        <v>0</v>
      </c>
    </row>
    <row r="679" spans="1:29">
      <c r="A679">
        <f t="shared" si="248"/>
        <v>23</v>
      </c>
      <c r="B679" t="str">
        <f>VLOOKUP(A679,BossBattleTable!$A:$C,MATCH(BossBattleTable!$C$1,BossBattleTable!$A$1:$C$1,0),0)</f>
        <v>MobileLancer</v>
      </c>
      <c r="C679">
        <f t="shared" ca="1" si="228"/>
        <v>18</v>
      </c>
      <c r="D679">
        <f t="shared" si="246"/>
        <v>23</v>
      </c>
      <c r="E679">
        <f t="shared" ca="1" si="247"/>
        <v>18</v>
      </c>
      <c r="F679" t="str">
        <f t="shared" ca="1" si="243"/>
        <v>cu</v>
      </c>
      <c r="G679" t="s">
        <v>402</v>
      </c>
      <c r="H679" t="s">
        <v>108</v>
      </c>
      <c r="I679">
        <v>5</v>
      </c>
      <c r="J679" t="str">
        <f t="shared" si="244"/>
        <v/>
      </c>
      <c r="K679" t="str">
        <f t="shared" ca="1" si="245"/>
        <v/>
      </c>
      <c r="O679">
        <v>365</v>
      </c>
      <c r="P679">
        <f t="shared" si="229"/>
        <v>365</v>
      </c>
      <c r="Q679" t="str">
        <f t="shared" ca="1" si="231"/>
        <v>cu</v>
      </c>
      <c r="R679" t="str">
        <f t="shared" si="232"/>
        <v>DI</v>
      </c>
      <c r="S679">
        <f t="shared" si="233"/>
        <v>5</v>
      </c>
      <c r="T679" t="str">
        <f t="shared" ca="1" si="234"/>
        <v/>
      </c>
      <c r="U679" t="str">
        <f t="shared" si="235"/>
        <v/>
      </c>
      <c r="V679" t="str">
        <f t="shared" si="236"/>
        <v/>
      </c>
      <c r="W67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9" t="str">
        <f t="shared" ca="1" si="230"/>
        <v>{"num":23,"diff":18,"tp1":"cu","vl1":"DI","cn1":5,"key":365}</v>
      </c>
      <c r="Y679">
        <f t="shared" ca="1" si="238"/>
        <v>60</v>
      </c>
      <c r="Z679">
        <f t="shared" ca="1" si="239"/>
        <v>23591</v>
      </c>
      <c r="AA679">
        <f t="shared" ca="1" si="240"/>
        <v>1</v>
      </c>
      <c r="AB67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</v>
      </c>
      <c r="AC679">
        <f t="shared" ca="1" si="242"/>
        <v>0</v>
      </c>
    </row>
    <row r="680" spans="1:29">
      <c r="A680">
        <f t="shared" si="248"/>
        <v>23</v>
      </c>
      <c r="B680" t="str">
        <f>VLOOKUP(A680,BossBattleTable!$A:$C,MATCH(BossBattleTable!$C$1,BossBattleTable!$A$1:$C$1,0),0)</f>
        <v>MobileLancer</v>
      </c>
      <c r="C680">
        <f t="shared" ca="1" si="228"/>
        <v>19</v>
      </c>
      <c r="D680">
        <f t="shared" si="246"/>
        <v>23</v>
      </c>
      <c r="E680">
        <f t="shared" ca="1" si="247"/>
        <v>19</v>
      </c>
      <c r="F680" t="str">
        <f t="shared" ca="1" si="243"/>
        <v>it</v>
      </c>
      <c r="G680" t="s">
        <v>412</v>
      </c>
      <c r="H680" t="s">
        <v>416</v>
      </c>
      <c r="I680">
        <v>1</v>
      </c>
      <c r="J680" t="str">
        <f t="shared" si="244"/>
        <v/>
      </c>
      <c r="K680" t="str">
        <f t="shared" ca="1" si="245"/>
        <v>it</v>
      </c>
      <c r="L680" t="s">
        <v>412</v>
      </c>
      <c r="M680" t="s">
        <v>417</v>
      </c>
      <c r="N680">
        <v>1</v>
      </c>
      <c r="O680">
        <v>698</v>
      </c>
      <c r="P680">
        <f t="shared" si="229"/>
        <v>698</v>
      </c>
      <c r="Q680" t="str">
        <f t="shared" ca="1" si="231"/>
        <v>it</v>
      </c>
      <c r="R680" t="str">
        <f t="shared" si="232"/>
        <v>Equip001001</v>
      </c>
      <c r="S680">
        <f t="shared" si="233"/>
        <v>1</v>
      </c>
      <c r="T680" t="str">
        <f t="shared" ca="1" si="234"/>
        <v>it</v>
      </c>
      <c r="U680" t="str">
        <f t="shared" si="235"/>
        <v>Equip002001</v>
      </c>
      <c r="V680">
        <f t="shared" si="236"/>
        <v>1</v>
      </c>
      <c r="W68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0" t="str">
        <f t="shared" ca="1" si="230"/>
        <v>{"num":23,"diff":19,"tp1":"it","vl1":"Equip001001","cn1":1,"tp2":"it","vl2":"Equip002001","cn2":1,"key":698}</v>
      </c>
      <c r="Y680">
        <f t="shared" ca="1" si="238"/>
        <v>108</v>
      </c>
      <c r="Z680">
        <f t="shared" ca="1" si="239"/>
        <v>23700</v>
      </c>
      <c r="AA680">
        <f t="shared" ca="1" si="240"/>
        <v>1</v>
      </c>
      <c r="AB68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</v>
      </c>
      <c r="AC680">
        <f t="shared" ca="1" si="242"/>
        <v>0</v>
      </c>
    </row>
    <row r="681" spans="1:29">
      <c r="A681">
        <f t="shared" si="248"/>
        <v>23</v>
      </c>
      <c r="B681" t="str">
        <f>VLOOKUP(A681,BossBattleTable!$A:$C,MATCH(BossBattleTable!$C$1,BossBattleTable!$A$1:$C$1,0),0)</f>
        <v>MobileLancer</v>
      </c>
      <c r="C681">
        <f t="shared" ca="1" si="228"/>
        <v>20</v>
      </c>
      <c r="D681">
        <f t="shared" si="246"/>
        <v>23</v>
      </c>
      <c r="E681">
        <f t="shared" ca="1" si="247"/>
        <v>20</v>
      </c>
      <c r="F681" t="str">
        <f t="shared" ca="1" si="243"/>
        <v>cu</v>
      </c>
      <c r="G681" t="s">
        <v>402</v>
      </c>
      <c r="H681" t="s">
        <v>191</v>
      </c>
      <c r="I681">
        <v>30</v>
      </c>
      <c r="J681" t="str">
        <f t="shared" si="244"/>
        <v>에너지너무많음</v>
      </c>
      <c r="K681" t="str">
        <f t="shared" ca="1" si="245"/>
        <v>cu</v>
      </c>
      <c r="L681" t="s">
        <v>402</v>
      </c>
      <c r="M681" t="s">
        <v>375</v>
      </c>
      <c r="N681">
        <v>5000</v>
      </c>
      <c r="O681">
        <v>957</v>
      </c>
      <c r="P681">
        <f t="shared" si="229"/>
        <v>957</v>
      </c>
      <c r="Q681" t="str">
        <f t="shared" ca="1" si="231"/>
        <v>cu</v>
      </c>
      <c r="R681" t="str">
        <f t="shared" si="232"/>
        <v>EN</v>
      </c>
      <c r="S681">
        <f t="shared" si="233"/>
        <v>30</v>
      </c>
      <c r="T681" t="str">
        <f t="shared" ca="1" si="234"/>
        <v>cu</v>
      </c>
      <c r="U681" t="str">
        <f t="shared" si="235"/>
        <v>GO</v>
      </c>
      <c r="V681">
        <f t="shared" si="236"/>
        <v>5000</v>
      </c>
      <c r="W68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1" t="str">
        <f t="shared" ca="1" si="230"/>
        <v>{"num":23,"diff":20,"tp1":"cu","vl1":"EN","cn1":30,"tp2":"cu","vl2":"GO","cn2":5000,"key":957}</v>
      </c>
      <c r="Y681">
        <f t="shared" ca="1" si="238"/>
        <v>94</v>
      </c>
      <c r="Z681">
        <f t="shared" ca="1" si="239"/>
        <v>23795</v>
      </c>
      <c r="AA681">
        <f t="shared" ca="1" si="240"/>
        <v>1</v>
      </c>
      <c r="AB68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</v>
      </c>
      <c r="AC681">
        <f t="shared" ca="1" si="242"/>
        <v>0</v>
      </c>
    </row>
    <row r="682" spans="1:29">
      <c r="A682">
        <f t="shared" si="248"/>
        <v>23</v>
      </c>
      <c r="B682" t="str">
        <f>VLOOKUP(A682,BossBattleTable!$A:$C,MATCH(BossBattleTable!$C$1,BossBattleTable!$A$1:$C$1,0),0)</f>
        <v>MobileLancer</v>
      </c>
      <c r="C682">
        <f t="shared" ca="1" si="228"/>
        <v>21</v>
      </c>
      <c r="D682">
        <f t="shared" si="246"/>
        <v>23</v>
      </c>
      <c r="E682">
        <f t="shared" ca="1" si="247"/>
        <v>21</v>
      </c>
      <c r="F682" t="str">
        <f t="shared" ca="1" si="243"/>
        <v>it</v>
      </c>
      <c r="G682" t="s">
        <v>412</v>
      </c>
      <c r="H682" t="s">
        <v>415</v>
      </c>
      <c r="I682">
        <v>1</v>
      </c>
      <c r="J682" t="str">
        <f t="shared" si="244"/>
        <v/>
      </c>
      <c r="K682" t="str">
        <f t="shared" ca="1" si="245"/>
        <v/>
      </c>
      <c r="O682">
        <v>166</v>
      </c>
      <c r="P682">
        <f t="shared" si="229"/>
        <v>166</v>
      </c>
      <c r="Q682" t="str">
        <f t="shared" ca="1" si="231"/>
        <v>it</v>
      </c>
      <c r="R682" t="str">
        <f t="shared" si="232"/>
        <v>Equip000001</v>
      </c>
      <c r="S682">
        <f t="shared" si="233"/>
        <v>1</v>
      </c>
      <c r="T682" t="str">
        <f t="shared" ca="1" si="234"/>
        <v/>
      </c>
      <c r="U682" t="str">
        <f t="shared" si="235"/>
        <v/>
      </c>
      <c r="V682" t="str">
        <f t="shared" si="236"/>
        <v/>
      </c>
      <c r="W68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2" t="str">
        <f t="shared" ca="1" si="230"/>
        <v>{"num":23,"diff":21,"tp1":"it","vl1":"Equip000001","cn1":1,"key":166}</v>
      </c>
      <c r="Y682">
        <f t="shared" ca="1" si="238"/>
        <v>69</v>
      </c>
      <c r="Z682">
        <f t="shared" ca="1" si="239"/>
        <v>23865</v>
      </c>
      <c r="AA682">
        <f t="shared" ca="1" si="240"/>
        <v>1</v>
      </c>
      <c r="AB68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</v>
      </c>
      <c r="AC682">
        <f t="shared" ca="1" si="242"/>
        <v>0</v>
      </c>
    </row>
    <row r="683" spans="1:29">
      <c r="A683">
        <f t="shared" si="248"/>
        <v>23</v>
      </c>
      <c r="B683" t="str">
        <f>VLOOKUP(A683,BossBattleTable!$A:$C,MATCH(BossBattleTable!$C$1,BossBattleTable!$A$1:$C$1,0),0)</f>
        <v>MobileLancer</v>
      </c>
      <c r="C683">
        <f t="shared" ca="1" si="228"/>
        <v>22</v>
      </c>
      <c r="D683">
        <f t="shared" si="246"/>
        <v>23</v>
      </c>
      <c r="E683">
        <f t="shared" ca="1" si="247"/>
        <v>22</v>
      </c>
      <c r="F683" t="str">
        <f t="shared" ca="1" si="243"/>
        <v>cu</v>
      </c>
      <c r="G683" t="s">
        <v>402</v>
      </c>
      <c r="H683" t="s">
        <v>108</v>
      </c>
      <c r="I683">
        <v>5</v>
      </c>
      <c r="J683" t="str">
        <f t="shared" si="244"/>
        <v/>
      </c>
      <c r="K683" t="str">
        <f t="shared" ca="1" si="245"/>
        <v/>
      </c>
      <c r="O683">
        <v>713</v>
      </c>
      <c r="P683">
        <f t="shared" si="229"/>
        <v>713</v>
      </c>
      <c r="Q683" t="str">
        <f t="shared" ca="1" si="231"/>
        <v>cu</v>
      </c>
      <c r="R683" t="str">
        <f t="shared" si="232"/>
        <v>DI</v>
      </c>
      <c r="S683">
        <f t="shared" si="233"/>
        <v>5</v>
      </c>
      <c r="T683" t="str">
        <f t="shared" ca="1" si="234"/>
        <v/>
      </c>
      <c r="U683" t="str">
        <f t="shared" si="235"/>
        <v/>
      </c>
      <c r="V683" t="str">
        <f t="shared" si="236"/>
        <v/>
      </c>
      <c r="W68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3" t="str">
        <f t="shared" ca="1" si="230"/>
        <v>{"num":23,"diff":22,"tp1":"cu","vl1":"DI","cn1":5,"key":713}</v>
      </c>
      <c r="Y683">
        <f t="shared" ca="1" si="238"/>
        <v>60</v>
      </c>
      <c r="Z683">
        <f t="shared" ca="1" si="239"/>
        <v>23926</v>
      </c>
      <c r="AA683">
        <f t="shared" ca="1" si="240"/>
        <v>1</v>
      </c>
      <c r="AB68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</v>
      </c>
      <c r="AC683">
        <f t="shared" ca="1" si="242"/>
        <v>0</v>
      </c>
    </row>
    <row r="684" spans="1:29">
      <c r="A684">
        <f t="shared" si="248"/>
        <v>23</v>
      </c>
      <c r="B684" t="str">
        <f>VLOOKUP(A684,BossBattleTable!$A:$C,MATCH(BossBattleTable!$C$1,BossBattleTable!$A$1:$C$1,0),0)</f>
        <v>MobileLancer</v>
      </c>
      <c r="C684">
        <f t="shared" ca="1" si="228"/>
        <v>23</v>
      </c>
      <c r="D684">
        <f t="shared" si="246"/>
        <v>23</v>
      </c>
      <c r="E684">
        <f t="shared" ca="1" si="247"/>
        <v>23</v>
      </c>
      <c r="F684" t="str">
        <f t="shared" ca="1" si="243"/>
        <v>it</v>
      </c>
      <c r="G684" t="s">
        <v>412</v>
      </c>
      <c r="H684" t="s">
        <v>416</v>
      </c>
      <c r="I684">
        <v>1</v>
      </c>
      <c r="J684" t="str">
        <f t="shared" si="244"/>
        <v/>
      </c>
      <c r="K684" t="str">
        <f t="shared" ca="1" si="245"/>
        <v>it</v>
      </c>
      <c r="L684" t="s">
        <v>412</v>
      </c>
      <c r="M684" t="s">
        <v>417</v>
      </c>
      <c r="N684">
        <v>1</v>
      </c>
      <c r="O684">
        <v>521</v>
      </c>
      <c r="P684">
        <f t="shared" si="229"/>
        <v>521</v>
      </c>
      <c r="Q684" t="str">
        <f t="shared" ca="1" si="231"/>
        <v>it</v>
      </c>
      <c r="R684" t="str">
        <f t="shared" si="232"/>
        <v>Equip001001</v>
      </c>
      <c r="S684">
        <f t="shared" si="233"/>
        <v>1</v>
      </c>
      <c r="T684" t="str">
        <f t="shared" ca="1" si="234"/>
        <v>it</v>
      </c>
      <c r="U684" t="str">
        <f t="shared" si="235"/>
        <v>Equip002001</v>
      </c>
      <c r="V684">
        <f t="shared" si="236"/>
        <v>1</v>
      </c>
      <c r="W68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4" t="str">
        <f t="shared" ca="1" si="230"/>
        <v>{"num":23,"diff":23,"tp1":"it","vl1":"Equip001001","cn1":1,"tp2":"it","vl2":"Equip002001","cn2":1,"key":521}</v>
      </c>
      <c r="Y684">
        <f t="shared" ca="1" si="238"/>
        <v>108</v>
      </c>
      <c r="Z684">
        <f t="shared" ca="1" si="239"/>
        <v>24035</v>
      </c>
      <c r="AA684">
        <f t="shared" ca="1" si="240"/>
        <v>1</v>
      </c>
      <c r="AB68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</v>
      </c>
      <c r="AC684">
        <f t="shared" ca="1" si="242"/>
        <v>0</v>
      </c>
    </row>
    <row r="685" spans="1:29">
      <c r="A685">
        <f t="shared" si="248"/>
        <v>23</v>
      </c>
      <c r="B685" t="str">
        <f>VLOOKUP(A685,BossBattleTable!$A:$C,MATCH(BossBattleTable!$C$1,BossBattleTable!$A$1:$C$1,0),0)</f>
        <v>MobileLancer</v>
      </c>
      <c r="C685">
        <f t="shared" ca="1" si="228"/>
        <v>24</v>
      </c>
      <c r="D685">
        <f t="shared" si="246"/>
        <v>23</v>
      </c>
      <c r="E685">
        <f t="shared" ca="1" si="247"/>
        <v>24</v>
      </c>
      <c r="F685" t="str">
        <f t="shared" ca="1" si="243"/>
        <v>cu</v>
      </c>
      <c r="G685" t="s">
        <v>402</v>
      </c>
      <c r="H685" t="s">
        <v>191</v>
      </c>
      <c r="I685">
        <v>30</v>
      </c>
      <c r="J685" t="str">
        <f t="shared" si="244"/>
        <v>에너지너무많음</v>
      </c>
      <c r="K685" t="str">
        <f t="shared" ca="1" si="245"/>
        <v>cu</v>
      </c>
      <c r="L685" t="s">
        <v>402</v>
      </c>
      <c r="M685" t="s">
        <v>375</v>
      </c>
      <c r="N685">
        <v>5000</v>
      </c>
      <c r="O685">
        <v>916</v>
      </c>
      <c r="P685">
        <f t="shared" si="229"/>
        <v>916</v>
      </c>
      <c r="Q685" t="str">
        <f t="shared" ca="1" si="231"/>
        <v>cu</v>
      </c>
      <c r="R685" t="str">
        <f t="shared" si="232"/>
        <v>EN</v>
      </c>
      <c r="S685">
        <f t="shared" si="233"/>
        <v>30</v>
      </c>
      <c r="T685" t="str">
        <f t="shared" ca="1" si="234"/>
        <v>cu</v>
      </c>
      <c r="U685" t="str">
        <f t="shared" si="235"/>
        <v>GO</v>
      </c>
      <c r="V685">
        <f t="shared" si="236"/>
        <v>5000</v>
      </c>
      <c r="W68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5" t="str">
        <f t="shared" ca="1" si="230"/>
        <v>{"num":23,"diff":24,"tp1":"cu","vl1":"EN","cn1":30,"tp2":"cu","vl2":"GO","cn2":5000,"key":916}</v>
      </c>
      <c r="Y685">
        <f t="shared" ca="1" si="238"/>
        <v>94</v>
      </c>
      <c r="Z685">
        <f t="shared" ca="1" si="239"/>
        <v>24130</v>
      </c>
      <c r="AA685">
        <f t="shared" ca="1" si="240"/>
        <v>1</v>
      </c>
      <c r="AB68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</v>
      </c>
      <c r="AC685">
        <f t="shared" ca="1" si="242"/>
        <v>0</v>
      </c>
    </row>
    <row r="686" spans="1:29">
      <c r="A686">
        <f t="shared" si="248"/>
        <v>23</v>
      </c>
      <c r="B686" t="str">
        <f>VLOOKUP(A686,BossBattleTable!$A:$C,MATCH(BossBattleTable!$C$1,BossBattleTable!$A$1:$C$1,0),0)</f>
        <v>MobileLancer</v>
      </c>
      <c r="C686">
        <f t="shared" ca="1" si="228"/>
        <v>25</v>
      </c>
      <c r="D686">
        <f t="shared" si="246"/>
        <v>23</v>
      </c>
      <c r="E686">
        <f t="shared" ca="1" si="247"/>
        <v>25</v>
      </c>
      <c r="F686" t="str">
        <f t="shared" ca="1" si="243"/>
        <v>it</v>
      </c>
      <c r="G686" t="s">
        <v>412</v>
      </c>
      <c r="H686" t="s">
        <v>415</v>
      </c>
      <c r="I686">
        <v>1</v>
      </c>
      <c r="J686" t="str">
        <f t="shared" si="244"/>
        <v/>
      </c>
      <c r="K686" t="str">
        <f t="shared" ca="1" si="245"/>
        <v/>
      </c>
      <c r="O686">
        <v>147</v>
      </c>
      <c r="P686">
        <f t="shared" si="229"/>
        <v>147</v>
      </c>
      <c r="Q686" t="str">
        <f t="shared" ca="1" si="231"/>
        <v>it</v>
      </c>
      <c r="R686" t="str">
        <f t="shared" si="232"/>
        <v>Equip000001</v>
      </c>
      <c r="S686">
        <f t="shared" si="233"/>
        <v>1</v>
      </c>
      <c r="T686" t="str">
        <f t="shared" ca="1" si="234"/>
        <v/>
      </c>
      <c r="U686" t="str">
        <f t="shared" si="235"/>
        <v/>
      </c>
      <c r="V686" t="str">
        <f t="shared" si="236"/>
        <v/>
      </c>
      <c r="W68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6" t="str">
        <f t="shared" ca="1" si="230"/>
        <v>{"num":23,"diff":25,"tp1":"it","vl1":"Equip000001","cn1":1,"key":147}</v>
      </c>
      <c r="Y686">
        <f t="shared" ca="1" si="238"/>
        <v>69</v>
      </c>
      <c r="Z686">
        <f t="shared" ca="1" si="239"/>
        <v>24200</v>
      </c>
      <c r="AA686">
        <f t="shared" ca="1" si="240"/>
        <v>1</v>
      </c>
      <c r="AB68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</v>
      </c>
      <c r="AC686">
        <f t="shared" ca="1" si="242"/>
        <v>0</v>
      </c>
    </row>
    <row r="687" spans="1:29">
      <c r="A687">
        <f t="shared" si="248"/>
        <v>23</v>
      </c>
      <c r="B687" t="str">
        <f>VLOOKUP(A687,BossBattleTable!$A:$C,MATCH(BossBattleTable!$C$1,BossBattleTable!$A$1:$C$1,0),0)</f>
        <v>MobileLancer</v>
      </c>
      <c r="C687">
        <f t="shared" ca="1" si="228"/>
        <v>26</v>
      </c>
      <c r="D687">
        <f t="shared" si="246"/>
        <v>23</v>
      </c>
      <c r="E687">
        <f t="shared" ca="1" si="247"/>
        <v>26</v>
      </c>
      <c r="F687" t="str">
        <f t="shared" ca="1" si="243"/>
        <v>cu</v>
      </c>
      <c r="G687" t="s">
        <v>402</v>
      </c>
      <c r="H687" t="s">
        <v>108</v>
      </c>
      <c r="I687">
        <v>5</v>
      </c>
      <c r="J687" t="str">
        <f t="shared" si="244"/>
        <v/>
      </c>
      <c r="K687" t="str">
        <f t="shared" ca="1" si="245"/>
        <v/>
      </c>
      <c r="O687">
        <v>820</v>
      </c>
      <c r="P687">
        <f t="shared" si="229"/>
        <v>820</v>
      </c>
      <c r="Q687" t="str">
        <f t="shared" ca="1" si="231"/>
        <v>cu</v>
      </c>
      <c r="R687" t="str">
        <f t="shared" si="232"/>
        <v>DI</v>
      </c>
      <c r="S687">
        <f t="shared" si="233"/>
        <v>5</v>
      </c>
      <c r="T687" t="str">
        <f t="shared" ca="1" si="234"/>
        <v/>
      </c>
      <c r="U687" t="str">
        <f t="shared" si="235"/>
        <v/>
      </c>
      <c r="V687" t="str">
        <f t="shared" si="236"/>
        <v/>
      </c>
      <c r="W68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7" t="str">
        <f t="shared" ca="1" si="230"/>
        <v>{"num":23,"diff":26,"tp1":"cu","vl1":"DI","cn1":5,"key":820}</v>
      </c>
      <c r="Y687">
        <f t="shared" ca="1" si="238"/>
        <v>60</v>
      </c>
      <c r="Z687">
        <f t="shared" ca="1" si="239"/>
        <v>24261</v>
      </c>
      <c r="AA687">
        <f t="shared" ca="1" si="240"/>
        <v>1</v>
      </c>
      <c r="AB68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</v>
      </c>
      <c r="AC687">
        <f t="shared" ca="1" si="242"/>
        <v>0</v>
      </c>
    </row>
    <row r="688" spans="1:29">
      <c r="A688">
        <f t="shared" si="248"/>
        <v>23</v>
      </c>
      <c r="B688" t="str">
        <f>VLOOKUP(A688,BossBattleTable!$A:$C,MATCH(BossBattleTable!$C$1,BossBattleTable!$A$1:$C$1,0),0)</f>
        <v>MobileLancer</v>
      </c>
      <c r="C688">
        <f t="shared" ca="1" si="228"/>
        <v>27</v>
      </c>
      <c r="D688">
        <f t="shared" si="246"/>
        <v>23</v>
      </c>
      <c r="E688">
        <f t="shared" ca="1" si="247"/>
        <v>27</v>
      </c>
      <c r="F688" t="str">
        <f t="shared" ca="1" si="243"/>
        <v>it</v>
      </c>
      <c r="G688" t="s">
        <v>412</v>
      </c>
      <c r="H688" t="s">
        <v>416</v>
      </c>
      <c r="I688">
        <v>1</v>
      </c>
      <c r="J688" t="str">
        <f t="shared" si="244"/>
        <v/>
      </c>
      <c r="K688" t="str">
        <f t="shared" ca="1" si="245"/>
        <v>it</v>
      </c>
      <c r="L688" t="s">
        <v>412</v>
      </c>
      <c r="M688" t="s">
        <v>417</v>
      </c>
      <c r="N688">
        <v>1</v>
      </c>
      <c r="O688">
        <v>967</v>
      </c>
      <c r="P688">
        <f t="shared" si="229"/>
        <v>967</v>
      </c>
      <c r="Q688" t="str">
        <f t="shared" ca="1" si="231"/>
        <v>it</v>
      </c>
      <c r="R688" t="str">
        <f t="shared" si="232"/>
        <v>Equip001001</v>
      </c>
      <c r="S688">
        <f t="shared" si="233"/>
        <v>1</v>
      </c>
      <c r="T688" t="str">
        <f t="shared" ca="1" si="234"/>
        <v>it</v>
      </c>
      <c r="U688" t="str">
        <f t="shared" si="235"/>
        <v>Equip002001</v>
      </c>
      <c r="V688">
        <f t="shared" si="236"/>
        <v>1</v>
      </c>
      <c r="W68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8" t="str">
        <f t="shared" ca="1" si="230"/>
        <v>{"num":23,"diff":27,"tp1":"it","vl1":"Equip001001","cn1":1,"tp2":"it","vl2":"Equip002001","cn2":1,"key":967}</v>
      </c>
      <c r="Y688">
        <f t="shared" ca="1" si="238"/>
        <v>108</v>
      </c>
      <c r="Z688">
        <f t="shared" ca="1" si="239"/>
        <v>24370</v>
      </c>
      <c r="AA688">
        <f t="shared" ca="1" si="240"/>
        <v>1</v>
      </c>
      <c r="AB68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</v>
      </c>
      <c r="AC688">
        <f t="shared" ca="1" si="242"/>
        <v>0</v>
      </c>
    </row>
    <row r="689" spans="1:29">
      <c r="A689">
        <f t="shared" si="248"/>
        <v>23</v>
      </c>
      <c r="B689" t="str">
        <f>VLOOKUP(A689,BossBattleTable!$A:$C,MATCH(BossBattleTable!$C$1,BossBattleTable!$A$1:$C$1,0),0)</f>
        <v>MobileLancer</v>
      </c>
      <c r="C689">
        <f t="shared" ca="1" si="228"/>
        <v>28</v>
      </c>
      <c r="D689">
        <f t="shared" si="246"/>
        <v>23</v>
      </c>
      <c r="E689">
        <f t="shared" ca="1" si="247"/>
        <v>28</v>
      </c>
      <c r="F689" t="str">
        <f t="shared" ca="1" si="243"/>
        <v>cu</v>
      </c>
      <c r="G689" t="s">
        <v>402</v>
      </c>
      <c r="H689" t="s">
        <v>191</v>
      </c>
      <c r="I689">
        <v>30</v>
      </c>
      <c r="J689" t="str">
        <f t="shared" si="244"/>
        <v>에너지너무많음</v>
      </c>
      <c r="K689" t="str">
        <f t="shared" ca="1" si="245"/>
        <v>cu</v>
      </c>
      <c r="L689" t="s">
        <v>402</v>
      </c>
      <c r="M689" t="s">
        <v>375</v>
      </c>
      <c r="N689">
        <v>5000</v>
      </c>
      <c r="O689">
        <v>671</v>
      </c>
      <c r="P689">
        <f t="shared" si="229"/>
        <v>671</v>
      </c>
      <c r="Q689" t="str">
        <f t="shared" ca="1" si="231"/>
        <v>cu</v>
      </c>
      <c r="R689" t="str">
        <f t="shared" si="232"/>
        <v>EN</v>
      </c>
      <c r="S689">
        <f t="shared" si="233"/>
        <v>30</v>
      </c>
      <c r="T689" t="str">
        <f t="shared" ca="1" si="234"/>
        <v>cu</v>
      </c>
      <c r="U689" t="str">
        <f t="shared" si="235"/>
        <v>GO</v>
      </c>
      <c r="V689">
        <f t="shared" si="236"/>
        <v>5000</v>
      </c>
      <c r="W68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9" t="str">
        <f t="shared" ca="1" si="230"/>
        <v>{"num":23,"diff":28,"tp1":"cu","vl1":"EN","cn1":30,"tp2":"cu","vl2":"GO","cn2":5000,"key":671}</v>
      </c>
      <c r="Y689">
        <f t="shared" ca="1" si="238"/>
        <v>94</v>
      </c>
      <c r="Z689">
        <f t="shared" ca="1" si="239"/>
        <v>24465</v>
      </c>
      <c r="AA689">
        <f t="shared" ca="1" si="240"/>
        <v>1</v>
      </c>
      <c r="AB68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</v>
      </c>
      <c r="AC689">
        <f t="shared" ca="1" si="242"/>
        <v>0</v>
      </c>
    </row>
    <row r="690" spans="1:29">
      <c r="A690">
        <f t="shared" si="248"/>
        <v>23</v>
      </c>
      <c r="B690" t="str">
        <f>VLOOKUP(A690,BossBattleTable!$A:$C,MATCH(BossBattleTable!$C$1,BossBattleTable!$A$1:$C$1,0),0)</f>
        <v>MobileLancer</v>
      </c>
      <c r="C690">
        <f t="shared" ca="1" si="228"/>
        <v>29</v>
      </c>
      <c r="D690">
        <f t="shared" si="246"/>
        <v>23</v>
      </c>
      <c r="E690">
        <f t="shared" ca="1" si="247"/>
        <v>29</v>
      </c>
      <c r="F690" t="str">
        <f t="shared" ca="1" si="243"/>
        <v>it</v>
      </c>
      <c r="G690" t="s">
        <v>412</v>
      </c>
      <c r="H690" t="s">
        <v>415</v>
      </c>
      <c r="I690">
        <v>1</v>
      </c>
      <c r="J690" t="str">
        <f t="shared" si="244"/>
        <v/>
      </c>
      <c r="K690" t="str">
        <f t="shared" ca="1" si="245"/>
        <v/>
      </c>
      <c r="O690">
        <v>928</v>
      </c>
      <c r="P690">
        <f t="shared" si="229"/>
        <v>928</v>
      </c>
      <c r="Q690" t="str">
        <f t="shared" ca="1" si="231"/>
        <v>it</v>
      </c>
      <c r="R690" t="str">
        <f t="shared" si="232"/>
        <v>Equip000001</v>
      </c>
      <c r="S690">
        <f t="shared" si="233"/>
        <v>1</v>
      </c>
      <c r="T690" t="str">
        <f t="shared" ca="1" si="234"/>
        <v/>
      </c>
      <c r="U690" t="str">
        <f t="shared" si="235"/>
        <v/>
      </c>
      <c r="V690" t="str">
        <f t="shared" si="236"/>
        <v/>
      </c>
      <c r="W69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0" t="str">
        <f t="shared" ca="1" si="230"/>
        <v>{"num":23,"diff":29,"tp1":"it","vl1":"Equip000001","cn1":1,"key":928}</v>
      </c>
      <c r="Y690">
        <f t="shared" ca="1" si="238"/>
        <v>69</v>
      </c>
      <c r="Z690">
        <f t="shared" ca="1" si="239"/>
        <v>24535</v>
      </c>
      <c r="AA690">
        <f t="shared" ca="1" si="240"/>
        <v>1</v>
      </c>
      <c r="AB69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</v>
      </c>
      <c r="AC690">
        <f t="shared" ca="1" si="242"/>
        <v>0</v>
      </c>
    </row>
    <row r="691" spans="1:29">
      <c r="A691">
        <f t="shared" si="248"/>
        <v>23</v>
      </c>
      <c r="B691" t="str">
        <f>VLOOKUP(A691,BossBattleTable!$A:$C,MATCH(BossBattleTable!$C$1,BossBattleTable!$A$1:$C$1,0),0)</f>
        <v>MobileLancer</v>
      </c>
      <c r="C691">
        <f t="shared" ca="1" si="228"/>
        <v>30</v>
      </c>
      <c r="D691">
        <f t="shared" si="246"/>
        <v>23</v>
      </c>
      <c r="E691">
        <f t="shared" ca="1" si="247"/>
        <v>30</v>
      </c>
      <c r="F691" t="str">
        <f t="shared" ca="1" si="243"/>
        <v>cu</v>
      </c>
      <c r="G691" t="s">
        <v>402</v>
      </c>
      <c r="H691" t="s">
        <v>108</v>
      </c>
      <c r="I691">
        <v>5</v>
      </c>
      <c r="J691" t="str">
        <f t="shared" si="244"/>
        <v/>
      </c>
      <c r="K691" t="str">
        <f t="shared" ca="1" si="245"/>
        <v/>
      </c>
      <c r="O691">
        <v>318</v>
      </c>
      <c r="P691">
        <f t="shared" si="229"/>
        <v>318</v>
      </c>
      <c r="Q691" t="str">
        <f t="shared" ca="1" si="231"/>
        <v>cu</v>
      </c>
      <c r="R691" t="str">
        <f t="shared" si="232"/>
        <v>DI</v>
      </c>
      <c r="S691">
        <f t="shared" si="233"/>
        <v>5</v>
      </c>
      <c r="T691" t="str">
        <f t="shared" ca="1" si="234"/>
        <v/>
      </c>
      <c r="U691" t="str">
        <f t="shared" si="235"/>
        <v/>
      </c>
      <c r="V691" t="str">
        <f t="shared" si="236"/>
        <v/>
      </c>
      <c r="W69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1" t="str">
        <f t="shared" ca="1" si="230"/>
        <v>{"num":23,"diff":30,"tp1":"cu","vl1":"DI","cn1":5,"key":318}</v>
      </c>
      <c r="Y691">
        <f t="shared" ca="1" si="238"/>
        <v>60</v>
      </c>
      <c r="Z691">
        <f t="shared" ca="1" si="239"/>
        <v>24596</v>
      </c>
      <c r="AA691">
        <f t="shared" ca="1" si="240"/>
        <v>1</v>
      </c>
      <c r="AB69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</v>
      </c>
      <c r="AC691">
        <f t="shared" ca="1" si="242"/>
        <v>0</v>
      </c>
    </row>
    <row r="692" spans="1:29">
      <c r="A692">
        <f t="shared" si="248"/>
        <v>24</v>
      </c>
      <c r="B692" t="str">
        <f>VLOOKUP(A692,BossBattleTable!$A:$C,MATCH(BossBattleTable!$C$1,BossBattleTable!$A$1:$C$1,0),0)</f>
        <v>DroidHeavy_White</v>
      </c>
      <c r="C692">
        <f t="shared" ca="1" si="228"/>
        <v>1</v>
      </c>
      <c r="D692">
        <f t="shared" si="246"/>
        <v>24</v>
      </c>
      <c r="E692">
        <f t="shared" ca="1" si="247"/>
        <v>1</v>
      </c>
      <c r="F692" t="str">
        <f t="shared" ca="1" si="243"/>
        <v>it</v>
      </c>
      <c r="G692" t="s">
        <v>412</v>
      </c>
      <c r="H692" t="s">
        <v>416</v>
      </c>
      <c r="I692">
        <v>1</v>
      </c>
      <c r="J692" t="str">
        <f t="shared" si="244"/>
        <v/>
      </c>
      <c r="K692" t="str">
        <f t="shared" ca="1" si="245"/>
        <v>it</v>
      </c>
      <c r="L692" t="s">
        <v>412</v>
      </c>
      <c r="M692" t="s">
        <v>417</v>
      </c>
      <c r="N692">
        <v>1</v>
      </c>
      <c r="O692">
        <v>437</v>
      </c>
      <c r="P692">
        <f t="shared" si="229"/>
        <v>437</v>
      </c>
      <c r="Q692" t="str">
        <f t="shared" ca="1" si="231"/>
        <v>it</v>
      </c>
      <c r="R692" t="str">
        <f t="shared" si="232"/>
        <v>Equip001001</v>
      </c>
      <c r="S692">
        <f t="shared" si="233"/>
        <v>1</v>
      </c>
      <c r="T692" t="str">
        <f t="shared" ca="1" si="234"/>
        <v>it</v>
      </c>
      <c r="U692" t="str">
        <f t="shared" si="235"/>
        <v>Equip002001</v>
      </c>
      <c r="V692">
        <f t="shared" si="236"/>
        <v>1</v>
      </c>
      <c r="W69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2" t="str">
        <f t="shared" ca="1" si="230"/>
        <v>{"num":24,"diff":1,"tp1":"it","vl1":"Equip001001","cn1":1,"tp2":"it","vl2":"Equip002001","cn2":1,"key":437}</v>
      </c>
      <c r="Y692">
        <f t="shared" ca="1" si="238"/>
        <v>107</v>
      </c>
      <c r="Z692">
        <f t="shared" ca="1" si="239"/>
        <v>24704</v>
      </c>
      <c r="AA692">
        <f t="shared" ca="1" si="240"/>
        <v>1</v>
      </c>
      <c r="AB69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</v>
      </c>
      <c r="AC692">
        <f t="shared" ca="1" si="242"/>
        <v>0</v>
      </c>
    </row>
    <row r="693" spans="1:29">
      <c r="A693">
        <f t="shared" si="248"/>
        <v>24</v>
      </c>
      <c r="B693" t="str">
        <f>VLOOKUP(A693,BossBattleTable!$A:$C,MATCH(BossBattleTable!$C$1,BossBattleTable!$A$1:$C$1,0),0)</f>
        <v>DroidHeavy_White</v>
      </c>
      <c r="C693">
        <f t="shared" ca="1" si="228"/>
        <v>2</v>
      </c>
      <c r="D693">
        <f t="shared" si="246"/>
        <v>24</v>
      </c>
      <c r="E693">
        <f t="shared" ca="1" si="247"/>
        <v>2</v>
      </c>
      <c r="F693" t="str">
        <f t="shared" ca="1" si="243"/>
        <v>cu</v>
      </c>
      <c r="G693" t="s">
        <v>402</v>
      </c>
      <c r="H693" t="s">
        <v>191</v>
      </c>
      <c r="I693">
        <v>30</v>
      </c>
      <c r="J693" t="str">
        <f t="shared" si="244"/>
        <v>에너지너무많음</v>
      </c>
      <c r="K693" t="str">
        <f t="shared" ca="1" si="245"/>
        <v>cu</v>
      </c>
      <c r="L693" t="s">
        <v>402</v>
      </c>
      <c r="M693" t="s">
        <v>375</v>
      </c>
      <c r="N693">
        <v>5000</v>
      </c>
      <c r="O693">
        <v>794</v>
      </c>
      <c r="P693">
        <f t="shared" si="229"/>
        <v>794</v>
      </c>
      <c r="Q693" t="str">
        <f t="shared" ca="1" si="231"/>
        <v>cu</v>
      </c>
      <c r="R693" t="str">
        <f t="shared" si="232"/>
        <v>EN</v>
      </c>
      <c r="S693">
        <f t="shared" si="233"/>
        <v>30</v>
      </c>
      <c r="T693" t="str">
        <f t="shared" ca="1" si="234"/>
        <v>cu</v>
      </c>
      <c r="U693" t="str">
        <f t="shared" si="235"/>
        <v>GO</v>
      </c>
      <c r="V693">
        <f t="shared" si="236"/>
        <v>5000</v>
      </c>
      <c r="W69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3" t="str">
        <f t="shared" ca="1" si="230"/>
        <v>{"num":24,"diff":2,"tp1":"cu","vl1":"EN","cn1":30,"tp2":"cu","vl2":"GO","cn2":5000,"key":794}</v>
      </c>
      <c r="Y693">
        <f t="shared" ca="1" si="238"/>
        <v>93</v>
      </c>
      <c r="Z693">
        <f t="shared" ca="1" si="239"/>
        <v>24798</v>
      </c>
      <c r="AA693">
        <f t="shared" ca="1" si="240"/>
        <v>1</v>
      </c>
      <c r="AB69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</v>
      </c>
      <c r="AC693">
        <f t="shared" ca="1" si="242"/>
        <v>0</v>
      </c>
    </row>
    <row r="694" spans="1:29">
      <c r="A694">
        <f t="shared" si="248"/>
        <v>24</v>
      </c>
      <c r="B694" t="str">
        <f>VLOOKUP(A694,BossBattleTable!$A:$C,MATCH(BossBattleTable!$C$1,BossBattleTable!$A$1:$C$1,0),0)</f>
        <v>DroidHeavy_White</v>
      </c>
      <c r="C694">
        <f t="shared" ca="1" si="228"/>
        <v>3</v>
      </c>
      <c r="D694">
        <f t="shared" si="246"/>
        <v>24</v>
      </c>
      <c r="E694">
        <f t="shared" ca="1" si="247"/>
        <v>3</v>
      </c>
      <c r="F694" t="str">
        <f t="shared" ca="1" si="243"/>
        <v>it</v>
      </c>
      <c r="G694" t="s">
        <v>412</v>
      </c>
      <c r="H694" t="s">
        <v>415</v>
      </c>
      <c r="I694">
        <v>1</v>
      </c>
      <c r="J694" t="str">
        <f t="shared" si="244"/>
        <v/>
      </c>
      <c r="K694" t="str">
        <f t="shared" ca="1" si="245"/>
        <v/>
      </c>
      <c r="O694">
        <v>979</v>
      </c>
      <c r="P694">
        <f t="shared" si="229"/>
        <v>979</v>
      </c>
      <c r="Q694" t="str">
        <f t="shared" ca="1" si="231"/>
        <v>it</v>
      </c>
      <c r="R694" t="str">
        <f t="shared" si="232"/>
        <v>Equip000001</v>
      </c>
      <c r="S694">
        <f t="shared" si="233"/>
        <v>1</v>
      </c>
      <c r="T694" t="str">
        <f t="shared" ca="1" si="234"/>
        <v/>
      </c>
      <c r="U694" t="str">
        <f t="shared" si="235"/>
        <v/>
      </c>
      <c r="V694" t="str">
        <f t="shared" si="236"/>
        <v/>
      </c>
      <c r="W69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4" t="str">
        <f t="shared" ca="1" si="230"/>
        <v>{"num":24,"diff":3,"tp1":"it","vl1":"Equip000001","cn1":1,"key":979}</v>
      </c>
      <c r="Y694">
        <f t="shared" ca="1" si="238"/>
        <v>68</v>
      </c>
      <c r="Z694">
        <f t="shared" ca="1" si="239"/>
        <v>24867</v>
      </c>
      <c r="AA694">
        <f t="shared" ca="1" si="240"/>
        <v>1</v>
      </c>
      <c r="AB69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</v>
      </c>
      <c r="AC694">
        <f t="shared" ca="1" si="242"/>
        <v>0</v>
      </c>
    </row>
    <row r="695" spans="1:29">
      <c r="A695">
        <f t="shared" si="248"/>
        <v>24</v>
      </c>
      <c r="B695" t="str">
        <f>VLOOKUP(A695,BossBattleTable!$A:$C,MATCH(BossBattleTable!$C$1,BossBattleTable!$A$1:$C$1,0),0)</f>
        <v>DroidHeavy_White</v>
      </c>
      <c r="C695">
        <f t="shared" ca="1" si="228"/>
        <v>4</v>
      </c>
      <c r="D695">
        <f t="shared" si="246"/>
        <v>24</v>
      </c>
      <c r="E695">
        <f t="shared" ca="1" si="247"/>
        <v>4</v>
      </c>
      <c r="F695" t="str">
        <f t="shared" ca="1" si="243"/>
        <v>cu</v>
      </c>
      <c r="G695" t="s">
        <v>402</v>
      </c>
      <c r="H695" t="s">
        <v>108</v>
      </c>
      <c r="I695">
        <v>5</v>
      </c>
      <c r="J695" t="str">
        <f t="shared" si="244"/>
        <v/>
      </c>
      <c r="K695" t="str">
        <f t="shared" ca="1" si="245"/>
        <v/>
      </c>
      <c r="O695">
        <v>390</v>
      </c>
      <c r="P695">
        <f t="shared" si="229"/>
        <v>390</v>
      </c>
      <c r="Q695" t="str">
        <f t="shared" ca="1" si="231"/>
        <v>cu</v>
      </c>
      <c r="R695" t="str">
        <f t="shared" si="232"/>
        <v>DI</v>
      </c>
      <c r="S695">
        <f t="shared" si="233"/>
        <v>5</v>
      </c>
      <c r="T695" t="str">
        <f t="shared" ca="1" si="234"/>
        <v/>
      </c>
      <c r="U695" t="str">
        <f t="shared" si="235"/>
        <v/>
      </c>
      <c r="V695" t="str">
        <f t="shared" si="236"/>
        <v/>
      </c>
      <c r="W69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5" t="str">
        <f t="shared" ca="1" si="230"/>
        <v>{"num":24,"diff":4,"tp1":"cu","vl1":"DI","cn1":5,"key":390}</v>
      </c>
      <c r="Y695">
        <f t="shared" ca="1" si="238"/>
        <v>59</v>
      </c>
      <c r="Z695">
        <f t="shared" ca="1" si="239"/>
        <v>24927</v>
      </c>
      <c r="AA695">
        <f t="shared" ca="1" si="240"/>
        <v>1</v>
      </c>
      <c r="AB69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</v>
      </c>
      <c r="AC695">
        <f t="shared" ca="1" si="242"/>
        <v>0</v>
      </c>
    </row>
    <row r="696" spans="1:29">
      <c r="A696">
        <f t="shared" si="248"/>
        <v>24</v>
      </c>
      <c r="B696" t="str">
        <f>VLOOKUP(A696,BossBattleTable!$A:$C,MATCH(BossBattleTable!$C$1,BossBattleTable!$A$1:$C$1,0),0)</f>
        <v>DroidHeavy_White</v>
      </c>
      <c r="C696">
        <f t="shared" ca="1" si="228"/>
        <v>5</v>
      </c>
      <c r="D696">
        <f t="shared" si="246"/>
        <v>24</v>
      </c>
      <c r="E696">
        <f t="shared" ca="1" si="247"/>
        <v>5</v>
      </c>
      <c r="F696" t="str">
        <f t="shared" ca="1" si="243"/>
        <v>it</v>
      </c>
      <c r="G696" t="s">
        <v>412</v>
      </c>
      <c r="H696" t="s">
        <v>416</v>
      </c>
      <c r="I696">
        <v>1</v>
      </c>
      <c r="J696" t="str">
        <f t="shared" si="244"/>
        <v/>
      </c>
      <c r="K696" t="str">
        <f t="shared" ca="1" si="245"/>
        <v>it</v>
      </c>
      <c r="L696" t="s">
        <v>412</v>
      </c>
      <c r="M696" t="s">
        <v>417</v>
      </c>
      <c r="N696">
        <v>1</v>
      </c>
      <c r="O696">
        <v>380</v>
      </c>
      <c r="P696">
        <f t="shared" si="229"/>
        <v>380</v>
      </c>
      <c r="Q696" t="str">
        <f t="shared" ca="1" si="231"/>
        <v>it</v>
      </c>
      <c r="R696" t="str">
        <f t="shared" si="232"/>
        <v>Equip001001</v>
      </c>
      <c r="S696">
        <f t="shared" si="233"/>
        <v>1</v>
      </c>
      <c r="T696" t="str">
        <f t="shared" ca="1" si="234"/>
        <v>it</v>
      </c>
      <c r="U696" t="str">
        <f t="shared" si="235"/>
        <v>Equip002001</v>
      </c>
      <c r="V696">
        <f t="shared" si="236"/>
        <v>1</v>
      </c>
      <c r="W69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6" t="str">
        <f t="shared" ca="1" si="230"/>
        <v>{"num":24,"diff":5,"tp1":"it","vl1":"Equip001001","cn1":1,"tp2":"it","vl2":"Equip002001","cn2":1,"key":380}</v>
      </c>
      <c r="Y696">
        <f t="shared" ca="1" si="238"/>
        <v>107</v>
      </c>
      <c r="Z696">
        <f t="shared" ca="1" si="239"/>
        <v>25035</v>
      </c>
      <c r="AA696">
        <f t="shared" ca="1" si="240"/>
        <v>1</v>
      </c>
      <c r="AB69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</v>
      </c>
      <c r="AC696">
        <f t="shared" ca="1" si="242"/>
        <v>0</v>
      </c>
    </row>
    <row r="697" spans="1:29">
      <c r="A697">
        <f t="shared" si="248"/>
        <v>24</v>
      </c>
      <c r="B697" t="str">
        <f>VLOOKUP(A697,BossBattleTable!$A:$C,MATCH(BossBattleTable!$C$1,BossBattleTable!$A$1:$C$1,0),0)</f>
        <v>DroidHeavy_White</v>
      </c>
      <c r="C697">
        <f t="shared" ca="1" si="228"/>
        <v>6</v>
      </c>
      <c r="D697">
        <f t="shared" si="246"/>
        <v>24</v>
      </c>
      <c r="E697">
        <f t="shared" ca="1" si="247"/>
        <v>6</v>
      </c>
      <c r="F697" t="str">
        <f t="shared" ca="1" si="243"/>
        <v>cu</v>
      </c>
      <c r="G697" t="s">
        <v>402</v>
      </c>
      <c r="H697" t="s">
        <v>191</v>
      </c>
      <c r="I697">
        <v>30</v>
      </c>
      <c r="J697" t="str">
        <f t="shared" si="244"/>
        <v>에너지너무많음</v>
      </c>
      <c r="K697" t="str">
        <f t="shared" ca="1" si="245"/>
        <v>cu</v>
      </c>
      <c r="L697" t="s">
        <v>402</v>
      </c>
      <c r="M697" t="s">
        <v>375</v>
      </c>
      <c r="N697">
        <v>5000</v>
      </c>
      <c r="O697">
        <v>600</v>
      </c>
      <c r="P697">
        <f t="shared" si="229"/>
        <v>600</v>
      </c>
      <c r="Q697" t="str">
        <f t="shared" ca="1" si="231"/>
        <v>cu</v>
      </c>
      <c r="R697" t="str">
        <f t="shared" si="232"/>
        <v>EN</v>
      </c>
      <c r="S697">
        <f t="shared" si="233"/>
        <v>30</v>
      </c>
      <c r="T697" t="str">
        <f t="shared" ca="1" si="234"/>
        <v>cu</v>
      </c>
      <c r="U697" t="str">
        <f t="shared" si="235"/>
        <v>GO</v>
      </c>
      <c r="V697">
        <f t="shared" si="236"/>
        <v>5000</v>
      </c>
      <c r="W69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7" t="str">
        <f t="shared" ca="1" si="230"/>
        <v>{"num":24,"diff":6,"tp1":"cu","vl1":"EN","cn1":30,"tp2":"cu","vl2":"GO","cn2":5000,"key":600}</v>
      </c>
      <c r="Y697">
        <f t="shared" ca="1" si="238"/>
        <v>93</v>
      </c>
      <c r="Z697">
        <f t="shared" ca="1" si="239"/>
        <v>25129</v>
      </c>
      <c r="AA697">
        <f t="shared" ca="1" si="240"/>
        <v>1</v>
      </c>
      <c r="AB69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</v>
      </c>
      <c r="AC697">
        <f t="shared" ca="1" si="242"/>
        <v>0</v>
      </c>
    </row>
    <row r="698" spans="1:29">
      <c r="A698">
        <f t="shared" si="248"/>
        <v>24</v>
      </c>
      <c r="B698" t="str">
        <f>VLOOKUP(A698,BossBattleTable!$A:$C,MATCH(BossBattleTable!$C$1,BossBattleTable!$A$1:$C$1,0),0)</f>
        <v>DroidHeavy_White</v>
      </c>
      <c r="C698">
        <f t="shared" ca="1" si="228"/>
        <v>7</v>
      </c>
      <c r="D698">
        <f t="shared" si="246"/>
        <v>24</v>
      </c>
      <c r="E698">
        <f t="shared" ca="1" si="247"/>
        <v>7</v>
      </c>
      <c r="F698" t="str">
        <f t="shared" ca="1" si="243"/>
        <v>it</v>
      </c>
      <c r="G698" t="s">
        <v>412</v>
      </c>
      <c r="H698" t="s">
        <v>415</v>
      </c>
      <c r="I698">
        <v>1</v>
      </c>
      <c r="J698" t="str">
        <f t="shared" si="244"/>
        <v/>
      </c>
      <c r="K698" t="str">
        <f t="shared" ca="1" si="245"/>
        <v/>
      </c>
      <c r="O698">
        <v>702</v>
      </c>
      <c r="P698">
        <f t="shared" si="229"/>
        <v>702</v>
      </c>
      <c r="Q698" t="str">
        <f t="shared" ca="1" si="231"/>
        <v>it</v>
      </c>
      <c r="R698" t="str">
        <f t="shared" si="232"/>
        <v>Equip000001</v>
      </c>
      <c r="S698">
        <f t="shared" si="233"/>
        <v>1</v>
      </c>
      <c r="T698" t="str">
        <f t="shared" ca="1" si="234"/>
        <v/>
      </c>
      <c r="U698" t="str">
        <f t="shared" si="235"/>
        <v/>
      </c>
      <c r="V698" t="str">
        <f t="shared" si="236"/>
        <v/>
      </c>
      <c r="W69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8" t="str">
        <f t="shared" ca="1" si="230"/>
        <v>{"num":24,"diff":7,"tp1":"it","vl1":"Equip000001","cn1":1,"key":702}</v>
      </c>
      <c r="Y698">
        <f t="shared" ca="1" si="238"/>
        <v>68</v>
      </c>
      <c r="Z698">
        <f t="shared" ca="1" si="239"/>
        <v>25198</v>
      </c>
      <c r="AA698">
        <f t="shared" ca="1" si="240"/>
        <v>1</v>
      </c>
      <c r="AB69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</v>
      </c>
      <c r="AC698">
        <f t="shared" ca="1" si="242"/>
        <v>0</v>
      </c>
    </row>
    <row r="699" spans="1:29">
      <c r="A699">
        <f t="shared" si="248"/>
        <v>24</v>
      </c>
      <c r="B699" t="str">
        <f>VLOOKUP(A699,BossBattleTable!$A:$C,MATCH(BossBattleTable!$C$1,BossBattleTable!$A$1:$C$1,0),0)</f>
        <v>DroidHeavy_White</v>
      </c>
      <c r="C699">
        <f t="shared" ca="1" si="228"/>
        <v>8</v>
      </c>
      <c r="D699">
        <f t="shared" si="246"/>
        <v>24</v>
      </c>
      <c r="E699">
        <f t="shared" ca="1" si="247"/>
        <v>8</v>
      </c>
      <c r="F699" t="str">
        <f t="shared" ca="1" si="243"/>
        <v>cu</v>
      </c>
      <c r="G699" t="s">
        <v>402</v>
      </c>
      <c r="H699" t="s">
        <v>108</v>
      </c>
      <c r="I699">
        <v>5</v>
      </c>
      <c r="J699" t="str">
        <f t="shared" si="244"/>
        <v/>
      </c>
      <c r="K699" t="str">
        <f t="shared" ca="1" si="245"/>
        <v/>
      </c>
      <c r="O699">
        <v>452</v>
      </c>
      <c r="P699">
        <f t="shared" si="229"/>
        <v>452</v>
      </c>
      <c r="Q699" t="str">
        <f t="shared" ca="1" si="231"/>
        <v>cu</v>
      </c>
      <c r="R699" t="str">
        <f t="shared" si="232"/>
        <v>DI</v>
      </c>
      <c r="S699">
        <f t="shared" si="233"/>
        <v>5</v>
      </c>
      <c r="T699" t="str">
        <f t="shared" ca="1" si="234"/>
        <v/>
      </c>
      <c r="U699" t="str">
        <f t="shared" si="235"/>
        <v/>
      </c>
      <c r="V699" t="str">
        <f t="shared" si="236"/>
        <v/>
      </c>
      <c r="W69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9" t="str">
        <f t="shared" ca="1" si="230"/>
        <v>{"num":24,"diff":8,"tp1":"cu","vl1":"DI","cn1":5,"key":452}</v>
      </c>
      <c r="Y699">
        <f t="shared" ca="1" si="238"/>
        <v>59</v>
      </c>
      <c r="Z699">
        <f t="shared" ca="1" si="239"/>
        <v>25258</v>
      </c>
      <c r="AA699">
        <f t="shared" ca="1" si="240"/>
        <v>1</v>
      </c>
      <c r="AB69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</v>
      </c>
      <c r="AC699">
        <f t="shared" ca="1" si="242"/>
        <v>0</v>
      </c>
    </row>
    <row r="700" spans="1:29">
      <c r="A700">
        <f t="shared" si="248"/>
        <v>24</v>
      </c>
      <c r="B700" t="str">
        <f>VLOOKUP(A700,BossBattleTable!$A:$C,MATCH(BossBattleTable!$C$1,BossBattleTable!$A$1:$C$1,0),0)</f>
        <v>DroidHeavy_White</v>
      </c>
      <c r="C700">
        <f t="shared" ca="1" si="228"/>
        <v>9</v>
      </c>
      <c r="D700">
        <f t="shared" si="246"/>
        <v>24</v>
      </c>
      <c r="E700">
        <f t="shared" ca="1" si="247"/>
        <v>9</v>
      </c>
      <c r="F700" t="str">
        <f t="shared" ca="1" si="243"/>
        <v>it</v>
      </c>
      <c r="G700" t="s">
        <v>412</v>
      </c>
      <c r="H700" t="s">
        <v>416</v>
      </c>
      <c r="I700">
        <v>1</v>
      </c>
      <c r="J700" t="str">
        <f t="shared" si="244"/>
        <v/>
      </c>
      <c r="K700" t="str">
        <f t="shared" ca="1" si="245"/>
        <v>it</v>
      </c>
      <c r="L700" t="s">
        <v>412</v>
      </c>
      <c r="M700" t="s">
        <v>417</v>
      </c>
      <c r="N700">
        <v>1</v>
      </c>
      <c r="O700">
        <v>564</v>
      </c>
      <c r="P700">
        <f t="shared" si="229"/>
        <v>564</v>
      </c>
      <c r="Q700" t="str">
        <f t="shared" ca="1" si="231"/>
        <v>it</v>
      </c>
      <c r="R700" t="str">
        <f t="shared" si="232"/>
        <v>Equip001001</v>
      </c>
      <c r="S700">
        <f t="shared" si="233"/>
        <v>1</v>
      </c>
      <c r="T700" t="str">
        <f t="shared" ca="1" si="234"/>
        <v>it</v>
      </c>
      <c r="U700" t="str">
        <f t="shared" si="235"/>
        <v>Equip002001</v>
      </c>
      <c r="V700">
        <f t="shared" si="236"/>
        <v>1</v>
      </c>
      <c r="W70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0" t="str">
        <f t="shared" ca="1" si="230"/>
        <v>{"num":24,"diff":9,"tp1":"it","vl1":"Equip001001","cn1":1,"tp2":"it","vl2":"Equip002001","cn2":1,"key":564}</v>
      </c>
      <c r="Y700">
        <f t="shared" ca="1" si="238"/>
        <v>107</v>
      </c>
      <c r="Z700">
        <f t="shared" ca="1" si="239"/>
        <v>25366</v>
      </c>
      <c r="AA700">
        <f t="shared" ca="1" si="240"/>
        <v>1</v>
      </c>
      <c r="AB70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</v>
      </c>
      <c r="AC700">
        <f t="shared" ca="1" si="242"/>
        <v>0</v>
      </c>
    </row>
    <row r="701" spans="1:29">
      <c r="A701">
        <f t="shared" si="248"/>
        <v>24</v>
      </c>
      <c r="B701" t="str">
        <f>VLOOKUP(A701,BossBattleTable!$A:$C,MATCH(BossBattleTable!$C$1,BossBattleTable!$A$1:$C$1,0),0)</f>
        <v>DroidHeavy_White</v>
      </c>
      <c r="C701">
        <f t="shared" ca="1" si="228"/>
        <v>10</v>
      </c>
      <c r="D701">
        <f t="shared" si="246"/>
        <v>24</v>
      </c>
      <c r="E701">
        <f t="shared" ca="1" si="247"/>
        <v>10</v>
      </c>
      <c r="F701" t="str">
        <f t="shared" ca="1" si="243"/>
        <v>cu</v>
      </c>
      <c r="G701" t="s">
        <v>402</v>
      </c>
      <c r="H701" t="s">
        <v>191</v>
      </c>
      <c r="I701">
        <v>30</v>
      </c>
      <c r="J701" t="str">
        <f t="shared" si="244"/>
        <v>에너지너무많음</v>
      </c>
      <c r="K701" t="str">
        <f t="shared" ca="1" si="245"/>
        <v>cu</v>
      </c>
      <c r="L701" t="s">
        <v>402</v>
      </c>
      <c r="M701" t="s">
        <v>375</v>
      </c>
      <c r="N701">
        <v>5000</v>
      </c>
      <c r="O701">
        <v>448</v>
      </c>
      <c r="P701">
        <f t="shared" si="229"/>
        <v>448</v>
      </c>
      <c r="Q701" t="str">
        <f t="shared" ca="1" si="231"/>
        <v>cu</v>
      </c>
      <c r="R701" t="str">
        <f t="shared" si="232"/>
        <v>EN</v>
      </c>
      <c r="S701">
        <f t="shared" si="233"/>
        <v>30</v>
      </c>
      <c r="T701" t="str">
        <f t="shared" ca="1" si="234"/>
        <v>cu</v>
      </c>
      <c r="U701" t="str">
        <f t="shared" si="235"/>
        <v>GO</v>
      </c>
      <c r="V701">
        <f t="shared" si="236"/>
        <v>5000</v>
      </c>
      <c r="W70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1" t="str">
        <f t="shared" ca="1" si="230"/>
        <v>{"num":24,"diff":10,"tp1":"cu","vl1":"EN","cn1":30,"tp2":"cu","vl2":"GO","cn2":5000,"key":448}</v>
      </c>
      <c r="Y701">
        <f t="shared" ca="1" si="238"/>
        <v>94</v>
      </c>
      <c r="Z701">
        <f t="shared" ca="1" si="239"/>
        <v>25461</v>
      </c>
      <c r="AA701">
        <f t="shared" ca="1" si="240"/>
        <v>1</v>
      </c>
      <c r="AB70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</v>
      </c>
      <c r="AC701">
        <f t="shared" ca="1" si="242"/>
        <v>0</v>
      </c>
    </row>
    <row r="702" spans="1:29">
      <c r="A702">
        <f t="shared" si="248"/>
        <v>24</v>
      </c>
      <c r="B702" t="str">
        <f>VLOOKUP(A702,BossBattleTable!$A:$C,MATCH(BossBattleTable!$C$1,BossBattleTable!$A$1:$C$1,0),0)</f>
        <v>DroidHeavy_White</v>
      </c>
      <c r="C702">
        <f t="shared" ca="1" si="228"/>
        <v>11</v>
      </c>
      <c r="D702">
        <f t="shared" si="246"/>
        <v>24</v>
      </c>
      <c r="E702">
        <f t="shared" ca="1" si="247"/>
        <v>11</v>
      </c>
      <c r="F702" t="str">
        <f t="shared" ca="1" si="243"/>
        <v>it</v>
      </c>
      <c r="G702" t="s">
        <v>412</v>
      </c>
      <c r="H702" t="s">
        <v>415</v>
      </c>
      <c r="I702">
        <v>1</v>
      </c>
      <c r="J702" t="str">
        <f t="shared" si="244"/>
        <v/>
      </c>
      <c r="K702" t="str">
        <f t="shared" ca="1" si="245"/>
        <v/>
      </c>
      <c r="O702">
        <v>732</v>
      </c>
      <c r="P702">
        <f t="shared" si="229"/>
        <v>732</v>
      </c>
      <c r="Q702" t="str">
        <f t="shared" ca="1" si="231"/>
        <v>it</v>
      </c>
      <c r="R702" t="str">
        <f t="shared" si="232"/>
        <v>Equip000001</v>
      </c>
      <c r="S702">
        <f t="shared" si="233"/>
        <v>1</v>
      </c>
      <c r="T702" t="str">
        <f t="shared" ca="1" si="234"/>
        <v/>
      </c>
      <c r="U702" t="str">
        <f t="shared" si="235"/>
        <v/>
      </c>
      <c r="V702" t="str">
        <f t="shared" si="236"/>
        <v/>
      </c>
      <c r="W70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2" t="str">
        <f t="shared" ca="1" si="230"/>
        <v>{"num":24,"diff":11,"tp1":"it","vl1":"Equip000001","cn1":1,"key":732}</v>
      </c>
      <c r="Y702">
        <f t="shared" ca="1" si="238"/>
        <v>69</v>
      </c>
      <c r="Z702">
        <f t="shared" ca="1" si="239"/>
        <v>25531</v>
      </c>
      <c r="AA702">
        <f t="shared" ca="1" si="240"/>
        <v>1</v>
      </c>
      <c r="AB70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</v>
      </c>
      <c r="AC702">
        <f t="shared" ca="1" si="242"/>
        <v>0</v>
      </c>
    </row>
    <row r="703" spans="1:29">
      <c r="A703">
        <f t="shared" si="248"/>
        <v>24</v>
      </c>
      <c r="B703" t="str">
        <f>VLOOKUP(A703,BossBattleTable!$A:$C,MATCH(BossBattleTable!$C$1,BossBattleTable!$A$1:$C$1,0),0)</f>
        <v>DroidHeavy_White</v>
      </c>
      <c r="C703">
        <f t="shared" ca="1" si="228"/>
        <v>12</v>
      </c>
      <c r="D703">
        <f t="shared" si="246"/>
        <v>24</v>
      </c>
      <c r="E703">
        <f t="shared" ca="1" si="247"/>
        <v>12</v>
      </c>
      <c r="F703" t="str">
        <f t="shared" ca="1" si="243"/>
        <v>cu</v>
      </c>
      <c r="G703" t="s">
        <v>402</v>
      </c>
      <c r="H703" t="s">
        <v>108</v>
      </c>
      <c r="I703">
        <v>5</v>
      </c>
      <c r="J703" t="str">
        <f t="shared" si="244"/>
        <v/>
      </c>
      <c r="K703" t="str">
        <f t="shared" ca="1" si="245"/>
        <v/>
      </c>
      <c r="O703">
        <v>788</v>
      </c>
      <c r="P703">
        <f t="shared" si="229"/>
        <v>788</v>
      </c>
      <c r="Q703" t="str">
        <f t="shared" ca="1" si="231"/>
        <v>cu</v>
      </c>
      <c r="R703" t="str">
        <f t="shared" si="232"/>
        <v>DI</v>
      </c>
      <c r="S703">
        <f t="shared" si="233"/>
        <v>5</v>
      </c>
      <c r="T703" t="str">
        <f t="shared" ca="1" si="234"/>
        <v/>
      </c>
      <c r="U703" t="str">
        <f t="shared" si="235"/>
        <v/>
      </c>
      <c r="V703" t="str">
        <f t="shared" si="236"/>
        <v/>
      </c>
      <c r="W70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3" t="str">
        <f t="shared" ca="1" si="230"/>
        <v>{"num":24,"diff":12,"tp1":"cu","vl1":"DI","cn1":5,"key":788}</v>
      </c>
      <c r="Y703">
        <f t="shared" ca="1" si="238"/>
        <v>60</v>
      </c>
      <c r="Z703">
        <f t="shared" ca="1" si="239"/>
        <v>25592</v>
      </c>
      <c r="AA703">
        <f t="shared" ca="1" si="240"/>
        <v>1</v>
      </c>
      <c r="AB70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</v>
      </c>
      <c r="AC703">
        <f t="shared" ca="1" si="242"/>
        <v>0</v>
      </c>
    </row>
    <row r="704" spans="1:29">
      <c r="A704">
        <f t="shared" si="248"/>
        <v>24</v>
      </c>
      <c r="B704" t="str">
        <f>VLOOKUP(A704,BossBattleTable!$A:$C,MATCH(BossBattleTable!$C$1,BossBattleTable!$A$1:$C$1,0),0)</f>
        <v>DroidHeavy_White</v>
      </c>
      <c r="C704">
        <f t="shared" ca="1" si="228"/>
        <v>13</v>
      </c>
      <c r="D704">
        <f t="shared" si="246"/>
        <v>24</v>
      </c>
      <c r="E704">
        <f t="shared" ca="1" si="247"/>
        <v>13</v>
      </c>
      <c r="F704" t="str">
        <f t="shared" ca="1" si="243"/>
        <v>it</v>
      </c>
      <c r="G704" t="s">
        <v>412</v>
      </c>
      <c r="H704" t="s">
        <v>416</v>
      </c>
      <c r="I704">
        <v>1</v>
      </c>
      <c r="J704" t="str">
        <f t="shared" si="244"/>
        <v/>
      </c>
      <c r="K704" t="str">
        <f t="shared" ca="1" si="245"/>
        <v>it</v>
      </c>
      <c r="L704" t="s">
        <v>412</v>
      </c>
      <c r="M704" t="s">
        <v>417</v>
      </c>
      <c r="N704">
        <v>1</v>
      </c>
      <c r="O704">
        <v>149</v>
      </c>
      <c r="P704">
        <f t="shared" si="229"/>
        <v>149</v>
      </c>
      <c r="Q704" t="str">
        <f t="shared" ca="1" si="231"/>
        <v>it</v>
      </c>
      <c r="R704" t="str">
        <f t="shared" si="232"/>
        <v>Equip001001</v>
      </c>
      <c r="S704">
        <f t="shared" si="233"/>
        <v>1</v>
      </c>
      <c r="T704" t="str">
        <f t="shared" ca="1" si="234"/>
        <v>it</v>
      </c>
      <c r="U704" t="str">
        <f t="shared" si="235"/>
        <v>Equip002001</v>
      </c>
      <c r="V704">
        <f t="shared" si="236"/>
        <v>1</v>
      </c>
      <c r="W70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4" t="str">
        <f t="shared" ca="1" si="230"/>
        <v>{"num":24,"diff":13,"tp1":"it","vl1":"Equip001001","cn1":1,"tp2":"it","vl2":"Equip002001","cn2":1,"key":149}</v>
      </c>
      <c r="Y704">
        <f t="shared" ca="1" si="238"/>
        <v>108</v>
      </c>
      <c r="Z704">
        <f t="shared" ca="1" si="239"/>
        <v>25701</v>
      </c>
      <c r="AA704">
        <f t="shared" ca="1" si="240"/>
        <v>1</v>
      </c>
      <c r="AB70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</v>
      </c>
      <c r="AC704">
        <f t="shared" ca="1" si="242"/>
        <v>0</v>
      </c>
    </row>
    <row r="705" spans="1:29">
      <c r="A705">
        <f t="shared" si="248"/>
        <v>24</v>
      </c>
      <c r="B705" t="str">
        <f>VLOOKUP(A705,BossBattleTable!$A:$C,MATCH(BossBattleTable!$C$1,BossBattleTable!$A$1:$C$1,0),0)</f>
        <v>DroidHeavy_White</v>
      </c>
      <c r="C705">
        <f t="shared" ca="1" si="228"/>
        <v>14</v>
      </c>
      <c r="D705">
        <f t="shared" si="246"/>
        <v>24</v>
      </c>
      <c r="E705">
        <f t="shared" ca="1" si="247"/>
        <v>14</v>
      </c>
      <c r="F705" t="str">
        <f t="shared" ca="1" si="243"/>
        <v>cu</v>
      </c>
      <c r="G705" t="s">
        <v>402</v>
      </c>
      <c r="H705" t="s">
        <v>191</v>
      </c>
      <c r="I705">
        <v>30</v>
      </c>
      <c r="J705" t="str">
        <f t="shared" si="244"/>
        <v>에너지너무많음</v>
      </c>
      <c r="K705" t="str">
        <f t="shared" ca="1" si="245"/>
        <v>cu</v>
      </c>
      <c r="L705" t="s">
        <v>402</v>
      </c>
      <c r="M705" t="s">
        <v>375</v>
      </c>
      <c r="N705">
        <v>5000</v>
      </c>
      <c r="O705">
        <v>952</v>
      </c>
      <c r="P705">
        <f t="shared" si="229"/>
        <v>952</v>
      </c>
      <c r="Q705" t="str">
        <f t="shared" ca="1" si="231"/>
        <v>cu</v>
      </c>
      <c r="R705" t="str">
        <f t="shared" si="232"/>
        <v>EN</v>
      </c>
      <c r="S705">
        <f t="shared" si="233"/>
        <v>30</v>
      </c>
      <c r="T705" t="str">
        <f t="shared" ca="1" si="234"/>
        <v>cu</v>
      </c>
      <c r="U705" t="str">
        <f t="shared" si="235"/>
        <v>GO</v>
      </c>
      <c r="V705">
        <f t="shared" si="236"/>
        <v>5000</v>
      </c>
      <c r="W70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5" t="str">
        <f t="shared" ca="1" si="230"/>
        <v>{"num":24,"diff":14,"tp1":"cu","vl1":"EN","cn1":30,"tp2":"cu","vl2":"GO","cn2":5000,"key":952}</v>
      </c>
      <c r="Y705">
        <f t="shared" ca="1" si="238"/>
        <v>94</v>
      </c>
      <c r="Z705">
        <f t="shared" ca="1" si="239"/>
        <v>25796</v>
      </c>
      <c r="AA705">
        <f t="shared" ca="1" si="240"/>
        <v>1</v>
      </c>
      <c r="AB70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</v>
      </c>
      <c r="AC705">
        <f t="shared" ca="1" si="242"/>
        <v>0</v>
      </c>
    </row>
    <row r="706" spans="1:29">
      <c r="A706">
        <f t="shared" si="248"/>
        <v>24</v>
      </c>
      <c r="B706" t="str">
        <f>VLOOKUP(A706,BossBattleTable!$A:$C,MATCH(BossBattleTable!$C$1,BossBattleTable!$A$1:$C$1,0),0)</f>
        <v>DroidHeavy_White</v>
      </c>
      <c r="C706">
        <f t="shared" ref="C706:C721" ca="1" si="249">IF(A706&lt;&gt;OFFSET(A706,-1,0),1,OFFSET(C706,-1,0)+1)</f>
        <v>15</v>
      </c>
      <c r="D706">
        <f t="shared" si="246"/>
        <v>24</v>
      </c>
      <c r="E706">
        <f t="shared" ca="1" si="247"/>
        <v>15</v>
      </c>
      <c r="F706" t="str">
        <f t="shared" ca="1" si="243"/>
        <v>it</v>
      </c>
      <c r="G706" t="s">
        <v>412</v>
      </c>
      <c r="H706" t="s">
        <v>415</v>
      </c>
      <c r="I706">
        <v>1</v>
      </c>
      <c r="J706" t="str">
        <f t="shared" si="244"/>
        <v/>
      </c>
      <c r="K706" t="str">
        <f t="shared" ca="1" si="245"/>
        <v/>
      </c>
      <c r="O706">
        <v>743</v>
      </c>
      <c r="P706">
        <f t="shared" si="229"/>
        <v>743</v>
      </c>
      <c r="Q706" t="str">
        <f t="shared" ca="1" si="231"/>
        <v>it</v>
      </c>
      <c r="R706" t="str">
        <f t="shared" si="232"/>
        <v>Equip000001</v>
      </c>
      <c r="S706">
        <f t="shared" si="233"/>
        <v>1</v>
      </c>
      <c r="T706" t="str">
        <f t="shared" ca="1" si="234"/>
        <v/>
      </c>
      <c r="U706" t="str">
        <f t="shared" si="235"/>
        <v/>
      </c>
      <c r="V706" t="str">
        <f t="shared" si="236"/>
        <v/>
      </c>
      <c r="W70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6" t="str">
        <f t="shared" ca="1" si="230"/>
        <v>{"num":24,"diff":15,"tp1":"it","vl1":"Equip000001","cn1":1,"key":743}</v>
      </c>
      <c r="Y706">
        <f t="shared" ca="1" si="238"/>
        <v>69</v>
      </c>
      <c r="Z706">
        <f t="shared" ca="1" si="239"/>
        <v>25866</v>
      </c>
      <c r="AA706">
        <f t="shared" ca="1" si="240"/>
        <v>1</v>
      </c>
      <c r="AB70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</v>
      </c>
      <c r="AC706">
        <f t="shared" ca="1" si="242"/>
        <v>0</v>
      </c>
    </row>
    <row r="707" spans="1:29">
      <c r="A707">
        <f t="shared" si="248"/>
        <v>24</v>
      </c>
      <c r="B707" t="str">
        <f>VLOOKUP(A707,BossBattleTable!$A:$C,MATCH(BossBattleTable!$C$1,BossBattleTable!$A$1:$C$1,0),0)</f>
        <v>DroidHeavy_White</v>
      </c>
      <c r="C707">
        <f t="shared" ca="1" si="249"/>
        <v>16</v>
      </c>
      <c r="D707">
        <f t="shared" si="246"/>
        <v>24</v>
      </c>
      <c r="E707">
        <f t="shared" ca="1" si="247"/>
        <v>16</v>
      </c>
      <c r="F707" t="str">
        <f t="shared" ca="1" si="243"/>
        <v>cu</v>
      </c>
      <c r="G707" t="s">
        <v>402</v>
      </c>
      <c r="H707" t="s">
        <v>108</v>
      </c>
      <c r="I707">
        <v>5</v>
      </c>
      <c r="J707" t="str">
        <f t="shared" si="244"/>
        <v/>
      </c>
      <c r="K707" t="str">
        <f t="shared" ca="1" si="245"/>
        <v/>
      </c>
      <c r="O707">
        <v>880</v>
      </c>
      <c r="P707">
        <f t="shared" ref="P707:P721" si="250">O707</f>
        <v>880</v>
      </c>
      <c r="Q707" t="str">
        <f t="shared" ca="1" si="231"/>
        <v>cu</v>
      </c>
      <c r="R707" t="str">
        <f t="shared" si="232"/>
        <v>DI</v>
      </c>
      <c r="S707">
        <f t="shared" si="233"/>
        <v>5</v>
      </c>
      <c r="T707" t="str">
        <f t="shared" ca="1" si="234"/>
        <v/>
      </c>
      <c r="U707" t="str">
        <f t="shared" si="235"/>
        <v/>
      </c>
      <c r="V707" t="str">
        <f t="shared" si="236"/>
        <v/>
      </c>
      <c r="W70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7" t="str">
        <f t="shared" ref="X707:X721" ca="1" si="251">"{"""&amp;D$1&amp;""":"&amp;D707
&amp;","""&amp;E$1&amp;""":"&amp;E707
&amp;","""&amp;F$1&amp;""":"""&amp;F707&amp;""""
&amp;","""&amp;H$1&amp;""":"""&amp;H707&amp;""""
&amp;","""&amp;I$1&amp;""":"&amp;I707
&amp;IF(LEN(K707)=0,"",","""&amp;K$1&amp;""":"""&amp;K707&amp;"""")
&amp;IF(LEN(M707)=0,"",","""&amp;M$1&amp;""":"""&amp;M707&amp;"""")
&amp;IF(LEN(N707)=0,"",","""&amp;N$1&amp;""":"&amp;N707)
&amp;","""&amp;O$1&amp;""":"&amp;O707&amp;"}"</f>
        <v>{"num":24,"diff":16,"tp1":"cu","vl1":"DI","cn1":5,"key":880}</v>
      </c>
      <c r="Y707">
        <f t="shared" ca="1" si="238"/>
        <v>60</v>
      </c>
      <c r="Z707">
        <f t="shared" ca="1" si="239"/>
        <v>25927</v>
      </c>
      <c r="AA707">
        <f t="shared" ca="1" si="240"/>
        <v>1</v>
      </c>
      <c r="AB70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</v>
      </c>
      <c r="AC707">
        <f t="shared" ca="1" si="242"/>
        <v>0</v>
      </c>
    </row>
    <row r="708" spans="1:29">
      <c r="A708">
        <f t="shared" si="248"/>
        <v>24</v>
      </c>
      <c r="B708" t="str">
        <f>VLOOKUP(A708,BossBattleTable!$A:$C,MATCH(BossBattleTable!$C$1,BossBattleTable!$A$1:$C$1,0),0)</f>
        <v>DroidHeavy_White</v>
      </c>
      <c r="C708">
        <f t="shared" ca="1" si="249"/>
        <v>17</v>
      </c>
      <c r="D708">
        <f t="shared" si="246"/>
        <v>24</v>
      </c>
      <c r="E708">
        <f t="shared" ca="1" si="247"/>
        <v>17</v>
      </c>
      <c r="F708" t="str">
        <f t="shared" ca="1" si="243"/>
        <v>it</v>
      </c>
      <c r="G708" t="s">
        <v>412</v>
      </c>
      <c r="H708" t="s">
        <v>416</v>
      </c>
      <c r="I708">
        <v>1</v>
      </c>
      <c r="J708" t="str">
        <f t="shared" si="244"/>
        <v/>
      </c>
      <c r="K708" t="str">
        <f t="shared" ca="1" si="245"/>
        <v>it</v>
      </c>
      <c r="L708" t="s">
        <v>412</v>
      </c>
      <c r="M708" t="s">
        <v>417</v>
      </c>
      <c r="N708">
        <v>1</v>
      </c>
      <c r="O708">
        <v>878</v>
      </c>
      <c r="P708">
        <f t="shared" si="250"/>
        <v>878</v>
      </c>
      <c r="Q708" t="str">
        <f t="shared" ref="Q708:Q721" ca="1" si="252">IF(LEN(F708)=0,"",F708)</f>
        <v>it</v>
      </c>
      <c r="R708" t="str">
        <f t="shared" ref="R708:R721" si="253">IF(LEN(H708)=0,"",H708)</f>
        <v>Equip001001</v>
      </c>
      <c r="S708">
        <f t="shared" ref="S708:S721" si="254">IF(LEN(I708)=0,"",I708)</f>
        <v>1</v>
      </c>
      <c r="T708" t="str">
        <f t="shared" ref="T708:T721" ca="1" si="255">IF(LEN(K708)=0,"",K708)</f>
        <v>it</v>
      </c>
      <c r="U708" t="str">
        <f t="shared" ref="U708:U721" si="256">IF(LEN(M708)=0,"",M708)</f>
        <v>Equip002001</v>
      </c>
      <c r="V708">
        <f t="shared" ref="V708:V721" si="257">IF(LEN(N708)=0,"",N708)</f>
        <v>1</v>
      </c>
      <c r="W708" t="str">
        <f t="shared" ref="W708:W721" ca="1" si="258">IF(ROW()=2,X708,OFFSET(W708,-1,0)&amp;IF(LEN(X708)=0,"",","&amp;X708))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8" t="str">
        <f t="shared" ca="1" si="251"/>
        <v>{"num":24,"diff":17,"tp1":"it","vl1":"Equip001001","cn1":1,"tp2":"it","vl2":"Equip002001","cn2":1,"key":878}</v>
      </c>
      <c r="Y708">
        <f t="shared" ref="Y708:Y721" ca="1" si="259">LEN(X708)</f>
        <v>108</v>
      </c>
      <c r="Z708">
        <f t="shared" ref="Z708:Z721" ca="1" si="260">IF(ROW()=2,Y708,
IF(OFFSET(Z708,-1,0)+Y708+1&gt;32767,Y708+1,OFFSET(Z708,-1,0)+Y708+1))</f>
        <v>26036</v>
      </c>
      <c r="AA708">
        <f t="shared" ref="AA708:AA721" ca="1" si="261">IF(ROW()=2,AC708,OFFSET(AA708,-1,0)+AC708)</f>
        <v>1</v>
      </c>
      <c r="AB708" t="str">
        <f t="shared" ref="AB708:AB721" ca="1" si="262">IF(ROW()=2,X708,
IF(OFFSET(Z708,-1,0)+Y708+1&gt;32767,","&amp;X708,OFFSET(AB708,-1,0)&amp;IF(LEN(X708)=0,"",","&amp;X708)))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</v>
      </c>
      <c r="AC708">
        <f t="shared" ref="AC708:AC721" ca="1" si="263">IF(Z708&gt;OFFSET(Z708,1,0),1,0)</f>
        <v>0</v>
      </c>
    </row>
    <row r="709" spans="1:29">
      <c r="A709">
        <f t="shared" si="248"/>
        <v>24</v>
      </c>
      <c r="B709" t="str">
        <f>VLOOKUP(A709,BossBattleTable!$A:$C,MATCH(BossBattleTable!$C$1,BossBattleTable!$A$1:$C$1,0),0)</f>
        <v>DroidHeavy_White</v>
      </c>
      <c r="C709">
        <f t="shared" ca="1" si="249"/>
        <v>18</v>
      </c>
      <c r="D709">
        <f t="shared" si="246"/>
        <v>24</v>
      </c>
      <c r="E709">
        <f t="shared" ca="1" si="247"/>
        <v>18</v>
      </c>
      <c r="F709" t="str">
        <f t="shared" ca="1" si="243"/>
        <v>cu</v>
      </c>
      <c r="G709" t="s">
        <v>402</v>
      </c>
      <c r="H709" t="s">
        <v>191</v>
      </c>
      <c r="I709">
        <v>30</v>
      </c>
      <c r="J709" t="str">
        <f t="shared" si="244"/>
        <v>에너지너무많음</v>
      </c>
      <c r="K709" t="str">
        <f t="shared" ca="1" si="245"/>
        <v>cu</v>
      </c>
      <c r="L709" t="s">
        <v>402</v>
      </c>
      <c r="M709" t="s">
        <v>375</v>
      </c>
      <c r="N709">
        <v>5000</v>
      </c>
      <c r="O709">
        <v>670</v>
      </c>
      <c r="P709">
        <f t="shared" si="250"/>
        <v>670</v>
      </c>
      <c r="Q709" t="str">
        <f t="shared" ca="1" si="252"/>
        <v>cu</v>
      </c>
      <c r="R709" t="str">
        <f t="shared" si="253"/>
        <v>EN</v>
      </c>
      <c r="S709">
        <f t="shared" si="254"/>
        <v>30</v>
      </c>
      <c r="T709" t="str">
        <f t="shared" ca="1" si="255"/>
        <v>cu</v>
      </c>
      <c r="U709" t="str">
        <f t="shared" si="256"/>
        <v>GO</v>
      </c>
      <c r="V709">
        <f t="shared" si="257"/>
        <v>5000</v>
      </c>
      <c r="W709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9" t="str">
        <f t="shared" ca="1" si="251"/>
        <v>{"num":24,"diff":18,"tp1":"cu","vl1":"EN","cn1":30,"tp2":"cu","vl2":"GO","cn2":5000,"key":670}</v>
      </c>
      <c r="Y709">
        <f t="shared" ca="1" si="259"/>
        <v>94</v>
      </c>
      <c r="Z709">
        <f t="shared" ca="1" si="260"/>
        <v>26131</v>
      </c>
      <c r="AA709">
        <f t="shared" ca="1" si="261"/>
        <v>1</v>
      </c>
      <c r="AB709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</v>
      </c>
      <c r="AC709">
        <f t="shared" ca="1" si="263"/>
        <v>0</v>
      </c>
    </row>
    <row r="710" spans="1:29">
      <c r="A710">
        <f t="shared" si="248"/>
        <v>24</v>
      </c>
      <c r="B710" t="str">
        <f>VLOOKUP(A710,BossBattleTable!$A:$C,MATCH(BossBattleTable!$C$1,BossBattleTable!$A$1:$C$1,0),0)</f>
        <v>DroidHeavy_White</v>
      </c>
      <c r="C710">
        <f t="shared" ca="1" si="249"/>
        <v>19</v>
      </c>
      <c r="D710">
        <f t="shared" si="246"/>
        <v>24</v>
      </c>
      <c r="E710">
        <f t="shared" ca="1" si="247"/>
        <v>19</v>
      </c>
      <c r="F710" t="str">
        <f t="shared" ref="F710:F721" ca="1" si="264">IF(ISBLANK(G710),"",
VLOOKUP(G710,OFFSET(INDIRECT("$A:$B"),0,MATCH(G$1&amp;"_Verify",INDIRECT("$1:$1"),0)-1),2,0)
)</f>
        <v>it</v>
      </c>
      <c r="G710" t="s">
        <v>412</v>
      </c>
      <c r="H710" t="s">
        <v>415</v>
      </c>
      <c r="I710">
        <v>1</v>
      </c>
      <c r="J710" t="str">
        <f t="shared" ref="J710:J721" si="265">IF(G710="장비1상자",
  IF(OR(H710&gt;3,I710&gt;5),"장비이상",""),
IF(H710="GO",
  IF(I710&lt;100,"골드이상",""),
IF(H710="EN",
  IF(I710&gt;29,"에너지너무많음",
  IF(I710&gt;9,"에너지다소많음","")),"")))</f>
        <v/>
      </c>
      <c r="K710" t="str">
        <f t="shared" ref="K710:K721" ca="1" si="266">IF(ISBLANK(L710),"",
VLOOKUP(L710,OFFSET(INDIRECT("$A:$B"),0,MATCH(L$1&amp;"_Verify",INDIRECT("$1:$1"),0)-1),2,0)
)</f>
        <v/>
      </c>
      <c r="O710">
        <v>147</v>
      </c>
      <c r="P710">
        <f t="shared" si="250"/>
        <v>147</v>
      </c>
      <c r="Q710" t="str">
        <f t="shared" ca="1" si="252"/>
        <v>it</v>
      </c>
      <c r="R710" t="str">
        <f t="shared" si="253"/>
        <v>Equip000001</v>
      </c>
      <c r="S710">
        <f t="shared" si="254"/>
        <v>1</v>
      </c>
      <c r="T710" t="str">
        <f t="shared" ca="1" si="255"/>
        <v/>
      </c>
      <c r="U710" t="str">
        <f t="shared" si="256"/>
        <v/>
      </c>
      <c r="V710" t="str">
        <f t="shared" si="257"/>
        <v/>
      </c>
      <c r="W710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0" t="str">
        <f t="shared" ca="1" si="251"/>
        <v>{"num":24,"diff":19,"tp1":"it","vl1":"Equip000001","cn1":1,"key":147}</v>
      </c>
      <c r="Y710">
        <f t="shared" ca="1" si="259"/>
        <v>69</v>
      </c>
      <c r="Z710">
        <f t="shared" ca="1" si="260"/>
        <v>26201</v>
      </c>
      <c r="AA710">
        <f t="shared" ca="1" si="261"/>
        <v>1</v>
      </c>
      <c r="AB710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</v>
      </c>
      <c r="AC710">
        <f t="shared" ca="1" si="263"/>
        <v>0</v>
      </c>
    </row>
    <row r="711" spans="1:29">
      <c r="A711">
        <f t="shared" si="248"/>
        <v>24</v>
      </c>
      <c r="B711" t="str">
        <f>VLOOKUP(A711,BossBattleTable!$A:$C,MATCH(BossBattleTable!$C$1,BossBattleTable!$A$1:$C$1,0),0)</f>
        <v>DroidHeavy_White</v>
      </c>
      <c r="C711">
        <f t="shared" ca="1" si="249"/>
        <v>20</v>
      </c>
      <c r="D711">
        <f t="shared" si="246"/>
        <v>24</v>
      </c>
      <c r="E711">
        <f t="shared" ca="1" si="247"/>
        <v>20</v>
      </c>
      <c r="F711" t="str">
        <f t="shared" ca="1" si="264"/>
        <v>cu</v>
      </c>
      <c r="G711" t="s">
        <v>402</v>
      </c>
      <c r="H711" t="s">
        <v>108</v>
      </c>
      <c r="I711">
        <v>5</v>
      </c>
      <c r="J711" t="str">
        <f t="shared" si="265"/>
        <v/>
      </c>
      <c r="K711" t="str">
        <f t="shared" ca="1" si="266"/>
        <v/>
      </c>
      <c r="O711">
        <v>920</v>
      </c>
      <c r="P711">
        <f t="shared" si="250"/>
        <v>920</v>
      </c>
      <c r="Q711" t="str">
        <f t="shared" ca="1" si="252"/>
        <v>cu</v>
      </c>
      <c r="R711" t="str">
        <f t="shared" si="253"/>
        <v>DI</v>
      </c>
      <c r="S711">
        <f t="shared" si="254"/>
        <v>5</v>
      </c>
      <c r="T711" t="str">
        <f t="shared" ca="1" si="255"/>
        <v/>
      </c>
      <c r="U711" t="str">
        <f t="shared" si="256"/>
        <v/>
      </c>
      <c r="V711" t="str">
        <f t="shared" si="257"/>
        <v/>
      </c>
      <c r="W711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1" t="str">
        <f t="shared" ca="1" si="251"/>
        <v>{"num":24,"diff":20,"tp1":"cu","vl1":"DI","cn1":5,"key":920}</v>
      </c>
      <c r="Y711">
        <f t="shared" ca="1" si="259"/>
        <v>60</v>
      </c>
      <c r="Z711">
        <f t="shared" ca="1" si="260"/>
        <v>26262</v>
      </c>
      <c r="AA711">
        <f t="shared" ca="1" si="261"/>
        <v>1</v>
      </c>
      <c r="AB711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</v>
      </c>
      <c r="AC711">
        <f t="shared" ca="1" si="263"/>
        <v>0</v>
      </c>
    </row>
    <row r="712" spans="1:29">
      <c r="A712">
        <f t="shared" si="248"/>
        <v>24</v>
      </c>
      <c r="B712" t="str">
        <f>VLOOKUP(A712,BossBattleTable!$A:$C,MATCH(BossBattleTable!$C$1,BossBattleTable!$A$1:$C$1,0),0)</f>
        <v>DroidHeavy_White</v>
      </c>
      <c r="C712">
        <f t="shared" ca="1" si="249"/>
        <v>21</v>
      </c>
      <c r="D712">
        <f t="shared" si="246"/>
        <v>24</v>
      </c>
      <c r="E712">
        <f t="shared" ca="1" si="247"/>
        <v>21</v>
      </c>
      <c r="F712" t="str">
        <f t="shared" ca="1" si="264"/>
        <v>it</v>
      </c>
      <c r="G712" t="s">
        <v>412</v>
      </c>
      <c r="H712" t="s">
        <v>416</v>
      </c>
      <c r="I712">
        <v>1</v>
      </c>
      <c r="J712" t="str">
        <f t="shared" si="265"/>
        <v/>
      </c>
      <c r="K712" t="str">
        <f t="shared" ca="1" si="266"/>
        <v>it</v>
      </c>
      <c r="L712" t="s">
        <v>412</v>
      </c>
      <c r="M712" t="s">
        <v>417</v>
      </c>
      <c r="N712">
        <v>1</v>
      </c>
      <c r="O712">
        <v>314</v>
      </c>
      <c r="P712">
        <f t="shared" si="250"/>
        <v>314</v>
      </c>
      <c r="Q712" t="str">
        <f t="shared" ca="1" si="252"/>
        <v>it</v>
      </c>
      <c r="R712" t="str">
        <f t="shared" si="253"/>
        <v>Equip001001</v>
      </c>
      <c r="S712">
        <f t="shared" si="254"/>
        <v>1</v>
      </c>
      <c r="T712" t="str">
        <f t="shared" ca="1" si="255"/>
        <v>it</v>
      </c>
      <c r="U712" t="str">
        <f t="shared" si="256"/>
        <v>Equip002001</v>
      </c>
      <c r="V712">
        <f t="shared" si="257"/>
        <v>1</v>
      </c>
      <c r="W712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2" t="str">
        <f t="shared" ca="1" si="251"/>
        <v>{"num":24,"diff":21,"tp1":"it","vl1":"Equip001001","cn1":1,"tp2":"it","vl2":"Equip002001","cn2":1,"key":314}</v>
      </c>
      <c r="Y712">
        <f t="shared" ca="1" si="259"/>
        <v>108</v>
      </c>
      <c r="Z712">
        <f t="shared" ca="1" si="260"/>
        <v>26371</v>
      </c>
      <c r="AA712">
        <f t="shared" ca="1" si="261"/>
        <v>1</v>
      </c>
      <c r="AB712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</v>
      </c>
      <c r="AC712">
        <f t="shared" ca="1" si="263"/>
        <v>0</v>
      </c>
    </row>
    <row r="713" spans="1:29">
      <c r="A713">
        <f t="shared" si="248"/>
        <v>24</v>
      </c>
      <c r="B713" t="str">
        <f>VLOOKUP(A713,BossBattleTable!$A:$C,MATCH(BossBattleTable!$C$1,BossBattleTable!$A$1:$C$1,0),0)</f>
        <v>DroidHeavy_White</v>
      </c>
      <c r="C713">
        <f t="shared" ca="1" si="249"/>
        <v>22</v>
      </c>
      <c r="D713">
        <f t="shared" si="246"/>
        <v>24</v>
      </c>
      <c r="E713">
        <f t="shared" ca="1" si="247"/>
        <v>22</v>
      </c>
      <c r="F713" t="str">
        <f t="shared" ca="1" si="264"/>
        <v>cu</v>
      </c>
      <c r="G713" t="s">
        <v>402</v>
      </c>
      <c r="H713" t="s">
        <v>191</v>
      </c>
      <c r="I713">
        <v>30</v>
      </c>
      <c r="J713" t="str">
        <f t="shared" si="265"/>
        <v>에너지너무많음</v>
      </c>
      <c r="K713" t="str">
        <f t="shared" ca="1" si="266"/>
        <v>cu</v>
      </c>
      <c r="L713" t="s">
        <v>402</v>
      </c>
      <c r="M713" t="s">
        <v>375</v>
      </c>
      <c r="N713">
        <v>5000</v>
      </c>
      <c r="O713">
        <v>505</v>
      </c>
      <c r="P713">
        <f t="shared" si="250"/>
        <v>505</v>
      </c>
      <c r="Q713" t="str">
        <f t="shared" ca="1" si="252"/>
        <v>cu</v>
      </c>
      <c r="R713" t="str">
        <f t="shared" si="253"/>
        <v>EN</v>
      </c>
      <c r="S713">
        <f t="shared" si="254"/>
        <v>30</v>
      </c>
      <c r="T713" t="str">
        <f t="shared" ca="1" si="255"/>
        <v>cu</v>
      </c>
      <c r="U713" t="str">
        <f t="shared" si="256"/>
        <v>GO</v>
      </c>
      <c r="V713">
        <f t="shared" si="257"/>
        <v>5000</v>
      </c>
      <c r="W713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3" t="str">
        <f t="shared" ca="1" si="251"/>
        <v>{"num":24,"diff":22,"tp1":"cu","vl1":"EN","cn1":30,"tp2":"cu","vl2":"GO","cn2":5000,"key":505}</v>
      </c>
      <c r="Y713">
        <f t="shared" ca="1" si="259"/>
        <v>94</v>
      </c>
      <c r="Z713">
        <f t="shared" ca="1" si="260"/>
        <v>26466</v>
      </c>
      <c r="AA713">
        <f t="shared" ca="1" si="261"/>
        <v>1</v>
      </c>
      <c r="AB713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</v>
      </c>
      <c r="AC713">
        <f t="shared" ca="1" si="263"/>
        <v>0</v>
      </c>
    </row>
    <row r="714" spans="1:29">
      <c r="A714">
        <f t="shared" si="248"/>
        <v>24</v>
      </c>
      <c r="B714" t="str">
        <f>VLOOKUP(A714,BossBattleTable!$A:$C,MATCH(BossBattleTable!$C$1,BossBattleTable!$A$1:$C$1,0),0)</f>
        <v>DroidHeavy_White</v>
      </c>
      <c r="C714">
        <f t="shared" ca="1" si="249"/>
        <v>23</v>
      </c>
      <c r="D714">
        <f t="shared" si="246"/>
        <v>24</v>
      </c>
      <c r="E714">
        <f t="shared" ca="1" si="247"/>
        <v>23</v>
      </c>
      <c r="F714" t="str">
        <f t="shared" ca="1" si="264"/>
        <v>it</v>
      </c>
      <c r="G714" t="s">
        <v>412</v>
      </c>
      <c r="H714" t="s">
        <v>415</v>
      </c>
      <c r="I714">
        <v>1</v>
      </c>
      <c r="J714" t="str">
        <f t="shared" si="265"/>
        <v/>
      </c>
      <c r="K714" t="str">
        <f t="shared" ca="1" si="266"/>
        <v/>
      </c>
      <c r="O714">
        <v>662</v>
      </c>
      <c r="P714">
        <f t="shared" si="250"/>
        <v>662</v>
      </c>
      <c r="Q714" t="str">
        <f t="shared" ca="1" si="252"/>
        <v>it</v>
      </c>
      <c r="R714" t="str">
        <f t="shared" si="253"/>
        <v>Equip000001</v>
      </c>
      <c r="S714">
        <f t="shared" si="254"/>
        <v>1</v>
      </c>
      <c r="T714" t="str">
        <f t="shared" ca="1" si="255"/>
        <v/>
      </c>
      <c r="U714" t="str">
        <f t="shared" si="256"/>
        <v/>
      </c>
      <c r="V714" t="str">
        <f t="shared" si="257"/>
        <v/>
      </c>
      <c r="W714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4" t="str">
        <f t="shared" ca="1" si="251"/>
        <v>{"num":24,"diff":23,"tp1":"it","vl1":"Equip000001","cn1":1,"key":662}</v>
      </c>
      <c r="Y714">
        <f t="shared" ca="1" si="259"/>
        <v>69</v>
      </c>
      <c r="Z714">
        <f t="shared" ca="1" si="260"/>
        <v>26536</v>
      </c>
      <c r="AA714">
        <f t="shared" ca="1" si="261"/>
        <v>1</v>
      </c>
      <c r="AB714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</v>
      </c>
      <c r="AC714">
        <f t="shared" ca="1" si="263"/>
        <v>0</v>
      </c>
    </row>
    <row r="715" spans="1:29">
      <c r="A715">
        <f t="shared" si="248"/>
        <v>24</v>
      </c>
      <c r="B715" t="str">
        <f>VLOOKUP(A715,BossBattleTable!$A:$C,MATCH(BossBattleTable!$C$1,BossBattleTable!$A$1:$C$1,0),0)</f>
        <v>DroidHeavy_White</v>
      </c>
      <c r="C715">
        <f t="shared" ca="1" si="249"/>
        <v>24</v>
      </c>
      <c r="D715">
        <f t="shared" si="246"/>
        <v>24</v>
      </c>
      <c r="E715">
        <f t="shared" ca="1" si="247"/>
        <v>24</v>
      </c>
      <c r="F715" t="str">
        <f t="shared" ca="1" si="264"/>
        <v>cu</v>
      </c>
      <c r="G715" t="s">
        <v>402</v>
      </c>
      <c r="H715" t="s">
        <v>108</v>
      </c>
      <c r="I715">
        <v>5</v>
      </c>
      <c r="J715" t="str">
        <f t="shared" si="265"/>
        <v/>
      </c>
      <c r="K715" t="str">
        <f t="shared" ca="1" si="266"/>
        <v/>
      </c>
      <c r="O715">
        <v>195</v>
      </c>
      <c r="P715">
        <f t="shared" si="250"/>
        <v>195</v>
      </c>
      <c r="Q715" t="str">
        <f t="shared" ca="1" si="252"/>
        <v>cu</v>
      </c>
      <c r="R715" t="str">
        <f t="shared" si="253"/>
        <v>DI</v>
      </c>
      <c r="S715">
        <f t="shared" si="254"/>
        <v>5</v>
      </c>
      <c r="T715" t="str">
        <f t="shared" ca="1" si="255"/>
        <v/>
      </c>
      <c r="U715" t="str">
        <f t="shared" si="256"/>
        <v/>
      </c>
      <c r="V715" t="str">
        <f t="shared" si="257"/>
        <v/>
      </c>
      <c r="W715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5" t="str">
        <f t="shared" ca="1" si="251"/>
        <v>{"num":24,"diff":24,"tp1":"cu","vl1":"DI","cn1":5,"key":195}</v>
      </c>
      <c r="Y715">
        <f t="shared" ca="1" si="259"/>
        <v>60</v>
      </c>
      <c r="Z715">
        <f t="shared" ca="1" si="260"/>
        <v>26597</v>
      </c>
      <c r="AA715">
        <f t="shared" ca="1" si="261"/>
        <v>1</v>
      </c>
      <c r="AB715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</v>
      </c>
      <c r="AC715">
        <f t="shared" ca="1" si="263"/>
        <v>0</v>
      </c>
    </row>
    <row r="716" spans="1:29">
      <c r="A716">
        <f t="shared" si="248"/>
        <v>24</v>
      </c>
      <c r="B716" t="str">
        <f>VLOOKUP(A716,BossBattleTable!$A:$C,MATCH(BossBattleTable!$C$1,BossBattleTable!$A$1:$C$1,0),0)</f>
        <v>DroidHeavy_White</v>
      </c>
      <c r="C716">
        <f t="shared" ca="1" si="249"/>
        <v>25</v>
      </c>
      <c r="D716">
        <f t="shared" si="246"/>
        <v>24</v>
      </c>
      <c r="E716">
        <f t="shared" ca="1" si="247"/>
        <v>25</v>
      </c>
      <c r="F716" t="str">
        <f t="shared" ca="1" si="264"/>
        <v>it</v>
      </c>
      <c r="G716" t="s">
        <v>412</v>
      </c>
      <c r="H716" t="s">
        <v>416</v>
      </c>
      <c r="I716">
        <v>1</v>
      </c>
      <c r="J716" t="str">
        <f t="shared" si="265"/>
        <v/>
      </c>
      <c r="K716" t="str">
        <f t="shared" ca="1" si="266"/>
        <v>it</v>
      </c>
      <c r="L716" t="s">
        <v>412</v>
      </c>
      <c r="M716" t="s">
        <v>417</v>
      </c>
      <c r="N716">
        <v>1</v>
      </c>
      <c r="O716">
        <v>936</v>
      </c>
      <c r="P716">
        <f t="shared" si="250"/>
        <v>936</v>
      </c>
      <c r="Q716" t="str">
        <f t="shared" ca="1" si="252"/>
        <v>it</v>
      </c>
      <c r="R716" t="str">
        <f t="shared" si="253"/>
        <v>Equip001001</v>
      </c>
      <c r="S716">
        <f t="shared" si="254"/>
        <v>1</v>
      </c>
      <c r="T716" t="str">
        <f t="shared" ca="1" si="255"/>
        <v>it</v>
      </c>
      <c r="U716" t="str">
        <f t="shared" si="256"/>
        <v>Equip002001</v>
      </c>
      <c r="V716">
        <f t="shared" si="257"/>
        <v>1</v>
      </c>
      <c r="W716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6" t="str">
        <f t="shared" ca="1" si="251"/>
        <v>{"num":24,"diff":25,"tp1":"it","vl1":"Equip001001","cn1":1,"tp2":"it","vl2":"Equip002001","cn2":1,"key":936}</v>
      </c>
      <c r="Y716">
        <f t="shared" ca="1" si="259"/>
        <v>108</v>
      </c>
      <c r="Z716">
        <f t="shared" ca="1" si="260"/>
        <v>26706</v>
      </c>
      <c r="AA716">
        <f t="shared" ca="1" si="261"/>
        <v>1</v>
      </c>
      <c r="AB716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</v>
      </c>
      <c r="AC716">
        <f t="shared" ca="1" si="263"/>
        <v>0</v>
      </c>
    </row>
    <row r="717" spans="1:29">
      <c r="A717">
        <f t="shared" si="248"/>
        <v>24</v>
      </c>
      <c r="B717" t="str">
        <f>VLOOKUP(A717,BossBattleTable!$A:$C,MATCH(BossBattleTable!$C$1,BossBattleTable!$A$1:$C$1,0),0)</f>
        <v>DroidHeavy_White</v>
      </c>
      <c r="C717">
        <f t="shared" ca="1" si="249"/>
        <v>26</v>
      </c>
      <c r="D717">
        <f t="shared" si="246"/>
        <v>24</v>
      </c>
      <c r="E717">
        <f t="shared" ca="1" si="247"/>
        <v>26</v>
      </c>
      <c r="F717" t="str">
        <f t="shared" ca="1" si="264"/>
        <v>cu</v>
      </c>
      <c r="G717" t="s">
        <v>402</v>
      </c>
      <c r="H717" t="s">
        <v>191</v>
      </c>
      <c r="I717">
        <v>30</v>
      </c>
      <c r="J717" t="str">
        <f t="shared" si="265"/>
        <v>에너지너무많음</v>
      </c>
      <c r="K717" t="str">
        <f t="shared" ca="1" si="266"/>
        <v>cu</v>
      </c>
      <c r="L717" t="s">
        <v>402</v>
      </c>
      <c r="M717" t="s">
        <v>375</v>
      </c>
      <c r="N717">
        <v>5000</v>
      </c>
      <c r="O717">
        <v>971</v>
      </c>
      <c r="P717">
        <f t="shared" si="250"/>
        <v>971</v>
      </c>
      <c r="Q717" t="str">
        <f t="shared" ca="1" si="252"/>
        <v>cu</v>
      </c>
      <c r="R717" t="str">
        <f t="shared" si="253"/>
        <v>EN</v>
      </c>
      <c r="S717">
        <f t="shared" si="254"/>
        <v>30</v>
      </c>
      <c r="T717" t="str">
        <f t="shared" ca="1" si="255"/>
        <v>cu</v>
      </c>
      <c r="U717" t="str">
        <f t="shared" si="256"/>
        <v>GO</v>
      </c>
      <c r="V717">
        <f t="shared" si="257"/>
        <v>5000</v>
      </c>
      <c r="W717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7" t="str">
        <f t="shared" ca="1" si="251"/>
        <v>{"num":24,"diff":26,"tp1":"cu","vl1":"EN","cn1":30,"tp2":"cu","vl2":"GO","cn2":5000,"key":971}</v>
      </c>
      <c r="Y717">
        <f t="shared" ca="1" si="259"/>
        <v>94</v>
      </c>
      <c r="Z717">
        <f t="shared" ca="1" si="260"/>
        <v>26801</v>
      </c>
      <c r="AA717">
        <f t="shared" ca="1" si="261"/>
        <v>1</v>
      </c>
      <c r="AB717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</v>
      </c>
      <c r="AC717">
        <f t="shared" ca="1" si="263"/>
        <v>0</v>
      </c>
    </row>
    <row r="718" spans="1:29">
      <c r="A718">
        <f t="shared" si="248"/>
        <v>24</v>
      </c>
      <c r="B718" t="str">
        <f>VLOOKUP(A718,BossBattleTable!$A:$C,MATCH(BossBattleTable!$C$1,BossBattleTable!$A$1:$C$1,0),0)</f>
        <v>DroidHeavy_White</v>
      </c>
      <c r="C718">
        <f t="shared" ca="1" si="249"/>
        <v>27</v>
      </c>
      <c r="D718">
        <f t="shared" si="246"/>
        <v>24</v>
      </c>
      <c r="E718">
        <f t="shared" ca="1" si="247"/>
        <v>27</v>
      </c>
      <c r="F718" t="str">
        <f t="shared" ca="1" si="264"/>
        <v>it</v>
      </c>
      <c r="G718" t="s">
        <v>412</v>
      </c>
      <c r="H718" t="s">
        <v>415</v>
      </c>
      <c r="I718">
        <v>1</v>
      </c>
      <c r="J718" t="str">
        <f t="shared" si="265"/>
        <v/>
      </c>
      <c r="K718" t="str">
        <f t="shared" ca="1" si="266"/>
        <v/>
      </c>
      <c r="O718">
        <v>391</v>
      </c>
      <c r="P718">
        <f t="shared" si="250"/>
        <v>391</v>
      </c>
      <c r="Q718" t="str">
        <f t="shared" ca="1" si="252"/>
        <v>it</v>
      </c>
      <c r="R718" t="str">
        <f t="shared" si="253"/>
        <v>Equip000001</v>
      </c>
      <c r="S718">
        <f t="shared" si="254"/>
        <v>1</v>
      </c>
      <c r="T718" t="str">
        <f t="shared" ca="1" si="255"/>
        <v/>
      </c>
      <c r="U718" t="str">
        <f t="shared" si="256"/>
        <v/>
      </c>
      <c r="V718" t="str">
        <f t="shared" si="257"/>
        <v/>
      </c>
      <c r="W718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8" t="str">
        <f t="shared" ca="1" si="251"/>
        <v>{"num":24,"diff":27,"tp1":"it","vl1":"Equip000001","cn1":1,"key":391}</v>
      </c>
      <c r="Y718">
        <f t="shared" ca="1" si="259"/>
        <v>69</v>
      </c>
      <c r="Z718">
        <f t="shared" ca="1" si="260"/>
        <v>26871</v>
      </c>
      <c r="AA718">
        <f t="shared" ca="1" si="261"/>
        <v>1</v>
      </c>
      <c r="AB718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</v>
      </c>
      <c r="AC718">
        <f t="shared" ca="1" si="263"/>
        <v>0</v>
      </c>
    </row>
    <row r="719" spans="1:29">
      <c r="A719">
        <f t="shared" si="248"/>
        <v>24</v>
      </c>
      <c r="B719" t="str">
        <f>VLOOKUP(A719,BossBattleTable!$A:$C,MATCH(BossBattleTable!$C$1,BossBattleTable!$A$1:$C$1,0),0)</f>
        <v>DroidHeavy_White</v>
      </c>
      <c r="C719">
        <f t="shared" ca="1" si="249"/>
        <v>28</v>
      </c>
      <c r="D719">
        <f t="shared" si="246"/>
        <v>24</v>
      </c>
      <c r="E719">
        <f t="shared" ca="1" si="247"/>
        <v>28</v>
      </c>
      <c r="F719" t="str">
        <f t="shared" ca="1" si="264"/>
        <v>cu</v>
      </c>
      <c r="G719" t="s">
        <v>402</v>
      </c>
      <c r="H719" t="s">
        <v>108</v>
      </c>
      <c r="I719">
        <v>5</v>
      </c>
      <c r="J719" t="str">
        <f t="shared" si="265"/>
        <v/>
      </c>
      <c r="K719" t="str">
        <f t="shared" ca="1" si="266"/>
        <v/>
      </c>
      <c r="O719">
        <v>999</v>
      </c>
      <c r="P719">
        <f t="shared" si="250"/>
        <v>999</v>
      </c>
      <c r="Q719" t="str">
        <f t="shared" ca="1" si="252"/>
        <v>cu</v>
      </c>
      <c r="R719" t="str">
        <f t="shared" si="253"/>
        <v>DI</v>
      </c>
      <c r="S719">
        <f t="shared" si="254"/>
        <v>5</v>
      </c>
      <c r="T719" t="str">
        <f t="shared" ca="1" si="255"/>
        <v/>
      </c>
      <c r="U719" t="str">
        <f t="shared" si="256"/>
        <v/>
      </c>
      <c r="V719" t="str">
        <f t="shared" si="257"/>
        <v/>
      </c>
      <c r="W719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9" t="str">
        <f t="shared" ca="1" si="251"/>
        <v>{"num":24,"diff":28,"tp1":"cu","vl1":"DI","cn1":5,"key":999}</v>
      </c>
      <c r="Y719">
        <f t="shared" ca="1" si="259"/>
        <v>60</v>
      </c>
      <c r="Z719">
        <f t="shared" ca="1" si="260"/>
        <v>26932</v>
      </c>
      <c r="AA719">
        <f t="shared" ca="1" si="261"/>
        <v>1</v>
      </c>
      <c r="AB719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</v>
      </c>
      <c r="AC719">
        <f t="shared" ca="1" si="263"/>
        <v>0</v>
      </c>
    </row>
    <row r="720" spans="1:29">
      <c r="A720">
        <f t="shared" si="248"/>
        <v>24</v>
      </c>
      <c r="B720" t="str">
        <f>VLOOKUP(A720,BossBattleTable!$A:$C,MATCH(BossBattleTable!$C$1,BossBattleTable!$A$1:$C$1,0),0)</f>
        <v>DroidHeavy_White</v>
      </c>
      <c r="C720">
        <f t="shared" ca="1" si="249"/>
        <v>29</v>
      </c>
      <c r="D720">
        <f t="shared" si="246"/>
        <v>24</v>
      </c>
      <c r="E720">
        <f t="shared" ca="1" si="247"/>
        <v>29</v>
      </c>
      <c r="F720" t="str">
        <f t="shared" ca="1" si="264"/>
        <v>it</v>
      </c>
      <c r="G720" t="s">
        <v>412</v>
      </c>
      <c r="H720" t="s">
        <v>416</v>
      </c>
      <c r="I720">
        <v>1</v>
      </c>
      <c r="J720" t="str">
        <f t="shared" si="265"/>
        <v/>
      </c>
      <c r="K720" t="str">
        <f t="shared" ca="1" si="266"/>
        <v>it</v>
      </c>
      <c r="L720" t="s">
        <v>412</v>
      </c>
      <c r="M720" t="s">
        <v>417</v>
      </c>
      <c r="N720">
        <v>1</v>
      </c>
      <c r="O720">
        <v>188</v>
      </c>
      <c r="P720">
        <f t="shared" si="250"/>
        <v>188</v>
      </c>
      <c r="Q720" t="str">
        <f t="shared" ca="1" si="252"/>
        <v>it</v>
      </c>
      <c r="R720" t="str">
        <f t="shared" si="253"/>
        <v>Equip001001</v>
      </c>
      <c r="S720">
        <f t="shared" si="254"/>
        <v>1</v>
      </c>
      <c r="T720" t="str">
        <f t="shared" ca="1" si="255"/>
        <v>it</v>
      </c>
      <c r="U720" t="str">
        <f t="shared" si="256"/>
        <v>Equip002001</v>
      </c>
      <c r="V720">
        <f t="shared" si="257"/>
        <v>1</v>
      </c>
      <c r="W720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20" t="str">
        <f t="shared" ca="1" si="251"/>
        <v>{"num":24,"diff":29,"tp1":"it","vl1":"Equip001001","cn1":1,"tp2":"it","vl2":"Equip002001","cn2":1,"key":188}</v>
      </c>
      <c r="Y720">
        <f t="shared" ca="1" si="259"/>
        <v>108</v>
      </c>
      <c r="Z720">
        <f t="shared" ca="1" si="260"/>
        <v>27041</v>
      </c>
      <c r="AA720">
        <f t="shared" ca="1" si="261"/>
        <v>1</v>
      </c>
      <c r="AB720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</v>
      </c>
      <c r="AC720">
        <f t="shared" ca="1" si="263"/>
        <v>0</v>
      </c>
    </row>
    <row r="721" spans="1:29">
      <c r="A721">
        <f t="shared" si="248"/>
        <v>24</v>
      </c>
      <c r="B721" t="str">
        <f>VLOOKUP(A721,BossBattleTable!$A:$C,MATCH(BossBattleTable!$C$1,BossBattleTable!$A$1:$C$1,0),0)</f>
        <v>DroidHeavy_White</v>
      </c>
      <c r="C721">
        <f t="shared" ca="1" si="249"/>
        <v>30</v>
      </c>
      <c r="D721">
        <f t="shared" si="246"/>
        <v>24</v>
      </c>
      <c r="E721">
        <f t="shared" ca="1" si="247"/>
        <v>30</v>
      </c>
      <c r="F721" t="str">
        <f t="shared" ca="1" si="264"/>
        <v>cu</v>
      </c>
      <c r="G721" t="s">
        <v>402</v>
      </c>
      <c r="H721" t="s">
        <v>191</v>
      </c>
      <c r="I721">
        <v>30</v>
      </c>
      <c r="J721" t="str">
        <f t="shared" si="265"/>
        <v>에너지너무많음</v>
      </c>
      <c r="K721" t="str">
        <f t="shared" ca="1" si="266"/>
        <v>cu</v>
      </c>
      <c r="L721" t="s">
        <v>402</v>
      </c>
      <c r="M721" t="s">
        <v>375</v>
      </c>
      <c r="N721">
        <v>5000</v>
      </c>
      <c r="O721">
        <v>795</v>
      </c>
      <c r="P721">
        <f t="shared" si="250"/>
        <v>795</v>
      </c>
      <c r="Q721" t="str">
        <f t="shared" ca="1" si="252"/>
        <v>cu</v>
      </c>
      <c r="R721" t="str">
        <f t="shared" si="253"/>
        <v>EN</v>
      </c>
      <c r="S721">
        <f t="shared" si="254"/>
        <v>30</v>
      </c>
      <c r="T721" t="str">
        <f t="shared" ca="1" si="255"/>
        <v>cu</v>
      </c>
      <c r="U721" t="str">
        <f t="shared" si="256"/>
        <v>GO</v>
      </c>
      <c r="V721">
        <f t="shared" si="257"/>
        <v>5000</v>
      </c>
      <c r="W721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21" t="str">
        <f t="shared" ca="1" si="251"/>
        <v>{"num":24,"diff":30,"tp1":"cu","vl1":"EN","cn1":30,"tp2":"cu","vl2":"GO","cn2":5000,"key":795}</v>
      </c>
      <c r="Y721">
        <f t="shared" ca="1" si="259"/>
        <v>94</v>
      </c>
      <c r="Z721">
        <f t="shared" ca="1" si="260"/>
        <v>27136</v>
      </c>
      <c r="AA721">
        <f t="shared" ca="1" si="261"/>
        <v>2</v>
      </c>
      <c r="AB721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,{"num":24,"diff":30,"tp1":"cu","vl1":"EN","cn1":30,"tp2":"cu","vl2":"GO","cn2":5000,"key":795}</v>
      </c>
      <c r="AC721">
        <f t="shared" ca="1" si="263"/>
        <v>1</v>
      </c>
    </row>
  </sheetData>
  <phoneticPr fontId="1" type="noConversion"/>
  <dataValidations count="2">
    <dataValidation type="list" allowBlank="1" showInputMessage="1" showErrorMessage="1" sqref="M2:M721 H2:H721" xr:uid="{D6576814-9195-4928-917E-AE262CC6AD97}">
      <formula1>OFFSET(INDIRECT("$A$1"),1,MATCH(IF(G2="재화","서버재화",IF(G2="아이템","서버아이템","그외")),INDIRECT("$1:$1"),0)-1,COUNTA(OFFSET(INDIRECT("$A:$A"),0,MATCH(IF(G2="재화","서버재화",IF(G2="아이템","서버아이템","그외")),INDIRECT("$1:$1"),0)-1))-1,1)</formula1>
    </dataValidation>
    <dataValidation type="list" allowBlank="1" showInputMessage="1" showErrorMessage="1" sqref="G2:G721 L2:L721" xr:uid="{B7C37DF9-8C5D-45BC-8058-F55B977B41C4}">
      <formula1>OFFSET(INDIRECT("$A$1"),1,MATCH(G$1&amp;"_Verify",INDIRECT("$1:$1"),0)-1,COUNTA(OFFSET(INDIRECT("$A:$A"),0,MATCH(G$1&amp;"_Verify",INDIRECT("$1:$1"),0)-1))-1,1)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9DF8-9C9B-4124-A4F4-F050887CA492}">
  <dimension ref="A1:K172"/>
  <sheetViews>
    <sheetView tabSelected="1" workbookViewId="0">
      <selection activeCell="A2" sqref="A2"/>
    </sheetView>
  </sheetViews>
  <sheetFormatPr defaultRowHeight="16.5" outlineLevelCol="1"/>
  <cols>
    <col min="3" max="3" width="9" customWidth="1" outlineLevel="1"/>
    <col min="7" max="7" width="19.5" customWidth="1"/>
    <col min="10" max="10" width="19.5" customWidth="1"/>
  </cols>
  <sheetData>
    <row r="1" spans="1:11" ht="27" customHeight="1">
      <c r="A1" t="s">
        <v>426</v>
      </c>
      <c r="B1" t="s">
        <v>427</v>
      </c>
      <c r="C1" t="s">
        <v>440</v>
      </c>
      <c r="D1" t="s">
        <v>428</v>
      </c>
      <c r="E1" t="s">
        <v>435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</row>
    <row r="2" spans="1:11">
      <c r="A2">
        <v>1</v>
      </c>
      <c r="B2">
        <v>200</v>
      </c>
      <c r="C2">
        <f>B2</f>
        <v>200</v>
      </c>
      <c r="D2">
        <v>8</v>
      </c>
      <c r="E2">
        <f>IF(ROW()=2,D2,E1+D2)</f>
        <v>8</v>
      </c>
      <c r="F2" t="s">
        <v>409</v>
      </c>
      <c r="G2" t="s">
        <v>406</v>
      </c>
      <c r="H2">
        <v>1</v>
      </c>
      <c r="I2" t="s">
        <v>409</v>
      </c>
      <c r="J2" t="s">
        <v>441</v>
      </c>
      <c r="K2">
        <v>5</v>
      </c>
    </row>
    <row r="3" spans="1:11">
      <c r="A3">
        <v>2</v>
      </c>
      <c r="B3">
        <v>150</v>
      </c>
      <c r="C3">
        <f>C2+B3</f>
        <v>350</v>
      </c>
      <c r="D3">
        <v>1</v>
      </c>
      <c r="E3">
        <f t="shared" ref="E3:E66" si="0">IF(ROW()=2,D3,E2+D3)</f>
        <v>9</v>
      </c>
      <c r="F3" t="s">
        <v>409</v>
      </c>
      <c r="G3" t="s">
        <v>406</v>
      </c>
      <c r="H3">
        <v>1</v>
      </c>
    </row>
    <row r="4" spans="1:11">
      <c r="A4">
        <v>3</v>
      </c>
      <c r="B4">
        <v>150</v>
      </c>
      <c r="C4">
        <f t="shared" ref="C4:C67" si="1">C3+B4</f>
        <v>500</v>
      </c>
      <c r="D4">
        <v>1</v>
      </c>
      <c r="E4">
        <f t="shared" si="0"/>
        <v>10</v>
      </c>
      <c r="F4" t="s">
        <v>409</v>
      </c>
      <c r="G4" t="s">
        <v>441</v>
      </c>
      <c r="H4">
        <v>2</v>
      </c>
      <c r="I4" t="s">
        <v>409</v>
      </c>
      <c r="J4" t="s">
        <v>406</v>
      </c>
      <c r="K4">
        <v>5</v>
      </c>
    </row>
    <row r="5" spans="1:11">
      <c r="A5">
        <v>4</v>
      </c>
      <c r="B5">
        <v>225</v>
      </c>
      <c r="C5">
        <f t="shared" si="1"/>
        <v>725</v>
      </c>
      <c r="D5">
        <v>1</v>
      </c>
      <c r="E5">
        <f t="shared" si="0"/>
        <v>11</v>
      </c>
      <c r="F5" t="s">
        <v>409</v>
      </c>
      <c r="G5" t="s">
        <v>406</v>
      </c>
      <c r="H5">
        <v>3</v>
      </c>
    </row>
    <row r="6" spans="1:11">
      <c r="A6">
        <v>5</v>
      </c>
      <c r="B6">
        <v>225</v>
      </c>
      <c r="C6">
        <f t="shared" si="1"/>
        <v>950</v>
      </c>
      <c r="D6">
        <v>6</v>
      </c>
      <c r="E6">
        <f t="shared" si="0"/>
        <v>17</v>
      </c>
      <c r="F6" t="s">
        <v>409</v>
      </c>
      <c r="G6" t="s">
        <v>441</v>
      </c>
      <c r="H6">
        <v>2</v>
      </c>
    </row>
    <row r="7" spans="1:11">
      <c r="A7">
        <v>6</v>
      </c>
      <c r="B7">
        <v>300</v>
      </c>
      <c r="C7">
        <f t="shared" si="1"/>
        <v>1250</v>
      </c>
      <c r="D7">
        <v>1</v>
      </c>
      <c r="E7">
        <f t="shared" si="0"/>
        <v>18</v>
      </c>
      <c r="F7" t="s">
        <v>409</v>
      </c>
      <c r="G7" t="s">
        <v>442</v>
      </c>
      <c r="H7">
        <v>1</v>
      </c>
      <c r="I7" t="s">
        <v>409</v>
      </c>
      <c r="J7" t="s">
        <v>441</v>
      </c>
      <c r="K7">
        <v>5</v>
      </c>
    </row>
    <row r="8" spans="1:11">
      <c r="A8">
        <v>7</v>
      </c>
      <c r="B8">
        <v>300</v>
      </c>
      <c r="C8">
        <f t="shared" si="1"/>
        <v>1550</v>
      </c>
      <c r="D8">
        <v>1</v>
      </c>
      <c r="E8">
        <f t="shared" si="0"/>
        <v>19</v>
      </c>
      <c r="F8" t="s">
        <v>409</v>
      </c>
      <c r="G8" t="s">
        <v>441</v>
      </c>
      <c r="H8">
        <v>3</v>
      </c>
    </row>
    <row r="9" spans="1:11">
      <c r="A9">
        <v>8</v>
      </c>
      <c r="B9">
        <v>375</v>
      </c>
      <c r="C9">
        <f t="shared" si="1"/>
        <v>1925</v>
      </c>
      <c r="D9">
        <v>1</v>
      </c>
      <c r="E9">
        <f t="shared" si="0"/>
        <v>20</v>
      </c>
      <c r="F9" t="s">
        <v>409</v>
      </c>
      <c r="G9" t="s">
        <v>406</v>
      </c>
      <c r="H9">
        <v>3</v>
      </c>
    </row>
    <row r="10" spans="1:11">
      <c r="A10">
        <v>9</v>
      </c>
      <c r="B10">
        <v>375</v>
      </c>
      <c r="C10">
        <f t="shared" si="1"/>
        <v>2300</v>
      </c>
      <c r="D10">
        <v>1</v>
      </c>
      <c r="E10">
        <f t="shared" si="0"/>
        <v>21</v>
      </c>
      <c r="F10" t="s">
        <v>409</v>
      </c>
      <c r="G10" t="s">
        <v>441</v>
      </c>
      <c r="H10">
        <v>3</v>
      </c>
      <c r="I10" t="s">
        <v>409</v>
      </c>
      <c r="J10" t="s">
        <v>406</v>
      </c>
      <c r="K10">
        <v>5</v>
      </c>
    </row>
    <row r="11" spans="1:11">
      <c r="A11">
        <v>10</v>
      </c>
      <c r="B11">
        <v>450</v>
      </c>
      <c r="C11">
        <f t="shared" si="1"/>
        <v>2750</v>
      </c>
      <c r="D11">
        <v>6</v>
      </c>
      <c r="E11">
        <f t="shared" si="0"/>
        <v>27</v>
      </c>
      <c r="F11" t="s">
        <v>409</v>
      </c>
      <c r="G11" t="s">
        <v>442</v>
      </c>
      <c r="H11">
        <v>1</v>
      </c>
    </row>
    <row r="12" spans="1:11">
      <c r="A12">
        <v>11</v>
      </c>
      <c r="B12">
        <v>450</v>
      </c>
      <c r="C12">
        <f t="shared" si="1"/>
        <v>3200</v>
      </c>
      <c r="D12">
        <v>1</v>
      </c>
      <c r="E12">
        <f t="shared" si="0"/>
        <v>28</v>
      </c>
      <c r="F12" t="s">
        <v>409</v>
      </c>
      <c r="G12" t="s">
        <v>406</v>
      </c>
      <c r="H12">
        <v>2</v>
      </c>
    </row>
    <row r="13" spans="1:11">
      <c r="A13">
        <v>12</v>
      </c>
      <c r="B13">
        <v>525</v>
      </c>
      <c r="C13">
        <f t="shared" si="1"/>
        <v>3725</v>
      </c>
      <c r="D13">
        <v>1</v>
      </c>
      <c r="E13">
        <f t="shared" si="0"/>
        <v>29</v>
      </c>
      <c r="F13" t="s">
        <v>409</v>
      </c>
      <c r="G13" t="s">
        <v>441</v>
      </c>
      <c r="H13">
        <v>3</v>
      </c>
      <c r="I13" t="s">
        <v>409</v>
      </c>
      <c r="J13" t="s">
        <v>406</v>
      </c>
      <c r="K13">
        <v>5</v>
      </c>
    </row>
    <row r="14" spans="1:11">
      <c r="A14">
        <v>13</v>
      </c>
      <c r="B14">
        <v>525</v>
      </c>
      <c r="C14">
        <f t="shared" si="1"/>
        <v>4250</v>
      </c>
      <c r="D14">
        <v>1</v>
      </c>
      <c r="E14">
        <f t="shared" si="0"/>
        <v>30</v>
      </c>
      <c r="F14" t="s">
        <v>409</v>
      </c>
      <c r="G14" t="s">
        <v>406</v>
      </c>
      <c r="H14">
        <v>3</v>
      </c>
    </row>
    <row r="15" spans="1:11">
      <c r="A15">
        <v>14</v>
      </c>
      <c r="B15">
        <v>600</v>
      </c>
      <c r="C15">
        <f t="shared" si="1"/>
        <v>4850</v>
      </c>
      <c r="D15">
        <v>1</v>
      </c>
      <c r="E15">
        <f t="shared" si="0"/>
        <v>31</v>
      </c>
      <c r="F15" t="s">
        <v>409</v>
      </c>
      <c r="G15" t="s">
        <v>442</v>
      </c>
      <c r="H15">
        <v>2</v>
      </c>
    </row>
    <row r="16" spans="1:11">
      <c r="A16">
        <v>15</v>
      </c>
      <c r="B16">
        <v>600</v>
      </c>
      <c r="C16">
        <f t="shared" si="1"/>
        <v>5450</v>
      </c>
      <c r="D16">
        <v>7</v>
      </c>
      <c r="E16">
        <f t="shared" si="0"/>
        <v>38</v>
      </c>
      <c r="F16" t="s">
        <v>409</v>
      </c>
      <c r="G16" t="s">
        <v>406</v>
      </c>
      <c r="H16">
        <v>2</v>
      </c>
      <c r="I16" t="s">
        <v>409</v>
      </c>
      <c r="J16" t="s">
        <v>442</v>
      </c>
      <c r="K16">
        <v>5</v>
      </c>
    </row>
    <row r="17" spans="1:11">
      <c r="A17">
        <v>16</v>
      </c>
      <c r="B17">
        <v>675</v>
      </c>
      <c r="C17">
        <f t="shared" si="1"/>
        <v>6125</v>
      </c>
      <c r="D17">
        <v>1</v>
      </c>
      <c r="E17">
        <f t="shared" si="0"/>
        <v>39</v>
      </c>
      <c r="F17" t="s">
        <v>409</v>
      </c>
      <c r="G17" t="s">
        <v>406</v>
      </c>
      <c r="H17">
        <v>2</v>
      </c>
    </row>
    <row r="18" spans="1:11">
      <c r="A18">
        <v>17</v>
      </c>
      <c r="B18">
        <v>675</v>
      </c>
      <c r="C18">
        <f t="shared" si="1"/>
        <v>6800</v>
      </c>
      <c r="D18">
        <v>1</v>
      </c>
      <c r="E18">
        <f t="shared" si="0"/>
        <v>40</v>
      </c>
      <c r="F18" t="s">
        <v>409</v>
      </c>
      <c r="G18" t="s">
        <v>441</v>
      </c>
      <c r="H18">
        <v>2</v>
      </c>
    </row>
    <row r="19" spans="1:11">
      <c r="A19">
        <v>18</v>
      </c>
      <c r="B19">
        <v>750</v>
      </c>
      <c r="C19">
        <f t="shared" si="1"/>
        <v>7550</v>
      </c>
      <c r="D19">
        <v>1</v>
      </c>
      <c r="E19">
        <f t="shared" si="0"/>
        <v>41</v>
      </c>
      <c r="F19" t="s">
        <v>409</v>
      </c>
      <c r="G19" t="s">
        <v>441</v>
      </c>
      <c r="H19">
        <v>2</v>
      </c>
      <c r="I19" t="s">
        <v>409</v>
      </c>
      <c r="J19" t="s">
        <v>406</v>
      </c>
      <c r="K19">
        <v>5</v>
      </c>
    </row>
    <row r="20" spans="1:11">
      <c r="A20">
        <v>19</v>
      </c>
      <c r="B20">
        <v>750</v>
      </c>
      <c r="C20">
        <f t="shared" si="1"/>
        <v>8300</v>
      </c>
      <c r="D20">
        <v>1</v>
      </c>
      <c r="E20">
        <f t="shared" si="0"/>
        <v>42</v>
      </c>
      <c r="F20" t="s">
        <v>409</v>
      </c>
      <c r="G20" t="s">
        <v>406</v>
      </c>
      <c r="H20">
        <v>1</v>
      </c>
    </row>
    <row r="21" spans="1:11">
      <c r="A21">
        <v>20</v>
      </c>
      <c r="B21">
        <v>825</v>
      </c>
      <c r="C21">
        <f t="shared" si="1"/>
        <v>9125</v>
      </c>
      <c r="D21">
        <v>8</v>
      </c>
      <c r="E21">
        <f t="shared" si="0"/>
        <v>50</v>
      </c>
      <c r="F21" t="s">
        <v>409</v>
      </c>
      <c r="G21" t="s">
        <v>441</v>
      </c>
      <c r="H21">
        <v>1</v>
      </c>
    </row>
    <row r="22" spans="1:11">
      <c r="A22">
        <v>21</v>
      </c>
      <c r="B22">
        <v>825</v>
      </c>
      <c r="C22">
        <f t="shared" si="1"/>
        <v>9950</v>
      </c>
      <c r="D22">
        <v>1</v>
      </c>
      <c r="E22">
        <f t="shared" si="0"/>
        <v>51</v>
      </c>
      <c r="F22" t="s">
        <v>409</v>
      </c>
      <c r="G22" t="s">
        <v>442</v>
      </c>
      <c r="H22">
        <v>2</v>
      </c>
      <c r="I22" t="s">
        <v>409</v>
      </c>
      <c r="J22" t="s">
        <v>441</v>
      </c>
      <c r="K22">
        <v>5</v>
      </c>
    </row>
    <row r="23" spans="1:11">
      <c r="A23">
        <v>22</v>
      </c>
      <c r="B23">
        <v>900</v>
      </c>
      <c r="C23">
        <f t="shared" si="1"/>
        <v>10850</v>
      </c>
      <c r="D23">
        <v>1</v>
      </c>
      <c r="E23">
        <f t="shared" si="0"/>
        <v>52</v>
      </c>
      <c r="F23" t="s">
        <v>409</v>
      </c>
      <c r="G23" t="s">
        <v>406</v>
      </c>
      <c r="H23">
        <v>1</v>
      </c>
    </row>
    <row r="24" spans="1:11">
      <c r="A24">
        <v>23</v>
      </c>
      <c r="B24">
        <v>900</v>
      </c>
      <c r="C24">
        <f t="shared" si="1"/>
        <v>11750</v>
      </c>
      <c r="D24">
        <v>1</v>
      </c>
      <c r="E24">
        <f t="shared" si="0"/>
        <v>53</v>
      </c>
      <c r="F24" t="s">
        <v>409</v>
      </c>
      <c r="G24" t="s">
        <v>406</v>
      </c>
      <c r="H24">
        <v>1</v>
      </c>
    </row>
    <row r="25" spans="1:11">
      <c r="A25">
        <v>24</v>
      </c>
      <c r="B25">
        <v>975</v>
      </c>
      <c r="C25">
        <f t="shared" si="1"/>
        <v>12725</v>
      </c>
      <c r="D25">
        <v>1</v>
      </c>
      <c r="E25">
        <f t="shared" si="0"/>
        <v>54</v>
      </c>
      <c r="F25" t="s">
        <v>409</v>
      </c>
      <c r="G25" t="s">
        <v>441</v>
      </c>
      <c r="H25">
        <v>2</v>
      </c>
      <c r="I25" t="s">
        <v>409</v>
      </c>
      <c r="J25" t="s">
        <v>406</v>
      </c>
      <c r="K25">
        <v>5</v>
      </c>
    </row>
    <row r="26" spans="1:11">
      <c r="A26">
        <v>25</v>
      </c>
      <c r="B26">
        <v>975</v>
      </c>
      <c r="C26">
        <f t="shared" si="1"/>
        <v>13700</v>
      </c>
      <c r="D26">
        <v>8</v>
      </c>
      <c r="E26">
        <f t="shared" si="0"/>
        <v>62</v>
      </c>
      <c r="F26" t="s">
        <v>409</v>
      </c>
      <c r="G26" t="s">
        <v>406</v>
      </c>
      <c r="H26">
        <v>3</v>
      </c>
    </row>
    <row r="27" spans="1:11">
      <c r="A27">
        <v>26</v>
      </c>
      <c r="B27">
        <v>1050</v>
      </c>
      <c r="C27">
        <f t="shared" si="1"/>
        <v>14750</v>
      </c>
      <c r="D27">
        <v>1</v>
      </c>
      <c r="E27">
        <f t="shared" si="0"/>
        <v>63</v>
      </c>
      <c r="F27" t="s">
        <v>409</v>
      </c>
      <c r="G27" t="s">
        <v>406</v>
      </c>
      <c r="H27">
        <v>3</v>
      </c>
    </row>
    <row r="28" spans="1:11">
      <c r="A28">
        <v>27</v>
      </c>
      <c r="B28">
        <v>1050</v>
      </c>
      <c r="C28">
        <f t="shared" si="1"/>
        <v>15800</v>
      </c>
      <c r="D28">
        <v>1</v>
      </c>
      <c r="E28">
        <f t="shared" si="0"/>
        <v>64</v>
      </c>
      <c r="F28" t="s">
        <v>409</v>
      </c>
      <c r="G28" t="s">
        <v>441</v>
      </c>
      <c r="H28">
        <v>1</v>
      </c>
      <c r="I28" t="s">
        <v>409</v>
      </c>
      <c r="J28" t="s">
        <v>406</v>
      </c>
      <c r="K28">
        <v>5</v>
      </c>
    </row>
    <row r="29" spans="1:11">
      <c r="A29">
        <v>28</v>
      </c>
      <c r="B29">
        <v>1125</v>
      </c>
      <c r="C29">
        <f t="shared" si="1"/>
        <v>16925</v>
      </c>
      <c r="D29">
        <v>1</v>
      </c>
      <c r="E29">
        <f t="shared" si="0"/>
        <v>65</v>
      </c>
      <c r="F29" t="s">
        <v>409</v>
      </c>
      <c r="G29" t="s">
        <v>441</v>
      </c>
      <c r="H29">
        <v>3</v>
      </c>
    </row>
    <row r="30" spans="1:11">
      <c r="A30">
        <v>29</v>
      </c>
      <c r="B30">
        <v>1125</v>
      </c>
      <c r="C30">
        <f t="shared" si="1"/>
        <v>18050</v>
      </c>
      <c r="D30">
        <v>1</v>
      </c>
      <c r="E30">
        <f t="shared" si="0"/>
        <v>66</v>
      </c>
      <c r="F30" t="s">
        <v>409</v>
      </c>
      <c r="G30" t="s">
        <v>406</v>
      </c>
      <c r="H30">
        <v>3</v>
      </c>
    </row>
    <row r="31" spans="1:11">
      <c r="A31">
        <v>30</v>
      </c>
      <c r="B31">
        <v>1200</v>
      </c>
      <c r="C31">
        <f t="shared" si="1"/>
        <v>19250</v>
      </c>
      <c r="D31">
        <v>7</v>
      </c>
      <c r="E31">
        <f t="shared" si="0"/>
        <v>73</v>
      </c>
      <c r="F31" t="s">
        <v>409</v>
      </c>
      <c r="G31" t="s">
        <v>406</v>
      </c>
      <c r="H31">
        <v>2</v>
      </c>
      <c r="I31" t="s">
        <v>409</v>
      </c>
      <c r="J31" t="s">
        <v>441</v>
      </c>
      <c r="K31">
        <v>5</v>
      </c>
    </row>
    <row r="32" spans="1:11">
      <c r="A32">
        <v>31</v>
      </c>
      <c r="B32">
        <v>1200</v>
      </c>
      <c r="C32">
        <f t="shared" si="1"/>
        <v>20450</v>
      </c>
      <c r="D32">
        <v>1</v>
      </c>
      <c r="E32">
        <f t="shared" si="0"/>
        <v>74</v>
      </c>
      <c r="F32" t="s">
        <v>409</v>
      </c>
      <c r="G32" t="s">
        <v>406</v>
      </c>
      <c r="H32">
        <v>3</v>
      </c>
    </row>
    <row r="33" spans="1:11">
      <c r="A33">
        <v>32</v>
      </c>
      <c r="B33">
        <v>1275</v>
      </c>
      <c r="C33">
        <f t="shared" si="1"/>
        <v>21725</v>
      </c>
      <c r="D33">
        <v>1</v>
      </c>
      <c r="E33">
        <f t="shared" si="0"/>
        <v>75</v>
      </c>
      <c r="F33" t="s">
        <v>409</v>
      </c>
      <c r="G33" t="s">
        <v>406</v>
      </c>
      <c r="H33">
        <v>1</v>
      </c>
    </row>
    <row r="34" spans="1:11">
      <c r="A34">
        <v>33</v>
      </c>
      <c r="B34">
        <v>1275</v>
      </c>
      <c r="C34">
        <f t="shared" si="1"/>
        <v>23000</v>
      </c>
      <c r="D34">
        <v>1</v>
      </c>
      <c r="E34">
        <f t="shared" si="0"/>
        <v>76</v>
      </c>
      <c r="F34" t="s">
        <v>409</v>
      </c>
      <c r="G34" t="s">
        <v>406</v>
      </c>
      <c r="H34">
        <v>2</v>
      </c>
      <c r="I34" t="s">
        <v>409</v>
      </c>
      <c r="J34" t="s">
        <v>442</v>
      </c>
      <c r="K34">
        <v>5</v>
      </c>
    </row>
    <row r="35" spans="1:11">
      <c r="A35">
        <v>34</v>
      </c>
      <c r="B35">
        <v>1350</v>
      </c>
      <c r="C35">
        <f t="shared" si="1"/>
        <v>24350</v>
      </c>
      <c r="D35">
        <v>1</v>
      </c>
      <c r="E35">
        <f t="shared" si="0"/>
        <v>77</v>
      </c>
      <c r="F35" t="s">
        <v>409</v>
      </c>
      <c r="G35" t="s">
        <v>406</v>
      </c>
      <c r="H35">
        <v>2</v>
      </c>
    </row>
    <row r="36" spans="1:11">
      <c r="A36">
        <v>35</v>
      </c>
      <c r="B36">
        <v>1350</v>
      </c>
      <c r="C36">
        <f t="shared" si="1"/>
        <v>25700</v>
      </c>
      <c r="D36">
        <v>7</v>
      </c>
      <c r="E36">
        <f t="shared" si="0"/>
        <v>84</v>
      </c>
      <c r="F36" t="s">
        <v>409</v>
      </c>
      <c r="G36" t="s">
        <v>406</v>
      </c>
      <c r="H36">
        <v>3</v>
      </c>
    </row>
    <row r="37" spans="1:11">
      <c r="A37">
        <v>36</v>
      </c>
      <c r="B37">
        <v>1425</v>
      </c>
      <c r="C37">
        <f t="shared" si="1"/>
        <v>27125</v>
      </c>
      <c r="D37">
        <v>1</v>
      </c>
      <c r="E37">
        <f t="shared" si="0"/>
        <v>85</v>
      </c>
      <c r="F37" t="s">
        <v>409</v>
      </c>
      <c r="G37" t="s">
        <v>406</v>
      </c>
      <c r="H37">
        <v>3</v>
      </c>
      <c r="I37" t="s">
        <v>409</v>
      </c>
      <c r="J37" t="s">
        <v>441</v>
      </c>
      <c r="K37">
        <v>5</v>
      </c>
    </row>
    <row r="38" spans="1:11">
      <c r="A38">
        <v>37</v>
      </c>
      <c r="B38">
        <v>1425</v>
      </c>
      <c r="C38">
        <f t="shared" si="1"/>
        <v>28550</v>
      </c>
      <c r="D38">
        <v>1</v>
      </c>
      <c r="E38">
        <f t="shared" si="0"/>
        <v>86</v>
      </c>
      <c r="F38" t="s">
        <v>409</v>
      </c>
      <c r="G38" t="s">
        <v>442</v>
      </c>
      <c r="H38">
        <v>2</v>
      </c>
    </row>
    <row r="39" spans="1:11">
      <c r="A39">
        <v>38</v>
      </c>
      <c r="B39">
        <v>1500</v>
      </c>
      <c r="C39">
        <f t="shared" si="1"/>
        <v>30050</v>
      </c>
      <c r="D39">
        <v>1</v>
      </c>
      <c r="E39">
        <f t="shared" si="0"/>
        <v>87</v>
      </c>
      <c r="F39" t="s">
        <v>409</v>
      </c>
      <c r="G39" t="s">
        <v>406</v>
      </c>
      <c r="H39">
        <v>1</v>
      </c>
    </row>
    <row r="40" spans="1:11">
      <c r="A40">
        <v>39</v>
      </c>
      <c r="B40">
        <v>1500</v>
      </c>
      <c r="C40">
        <f t="shared" si="1"/>
        <v>31550</v>
      </c>
      <c r="D40">
        <v>1</v>
      </c>
      <c r="E40">
        <f t="shared" si="0"/>
        <v>88</v>
      </c>
      <c r="F40" t="s">
        <v>409</v>
      </c>
      <c r="G40" t="s">
        <v>406</v>
      </c>
      <c r="H40">
        <v>2</v>
      </c>
      <c r="I40" t="s">
        <v>409</v>
      </c>
      <c r="J40" t="s">
        <v>441</v>
      </c>
      <c r="K40">
        <v>5</v>
      </c>
    </row>
    <row r="41" spans="1:11">
      <c r="A41">
        <v>40</v>
      </c>
      <c r="B41">
        <v>1575</v>
      </c>
      <c r="C41">
        <f t="shared" si="1"/>
        <v>33125</v>
      </c>
      <c r="D41">
        <v>5</v>
      </c>
      <c r="E41">
        <f t="shared" si="0"/>
        <v>93</v>
      </c>
      <c r="F41" t="s">
        <v>409</v>
      </c>
      <c r="G41" t="s">
        <v>406</v>
      </c>
      <c r="H41">
        <v>3</v>
      </c>
    </row>
    <row r="42" spans="1:11">
      <c r="A42">
        <v>41</v>
      </c>
      <c r="B42">
        <v>1575</v>
      </c>
      <c r="C42">
        <f t="shared" si="1"/>
        <v>34700</v>
      </c>
      <c r="D42">
        <v>1</v>
      </c>
      <c r="E42">
        <f t="shared" si="0"/>
        <v>94</v>
      </c>
      <c r="F42" t="s">
        <v>409</v>
      </c>
      <c r="G42" t="s">
        <v>406</v>
      </c>
      <c r="H42">
        <v>2</v>
      </c>
    </row>
    <row r="43" spans="1:11">
      <c r="A43">
        <v>42</v>
      </c>
      <c r="B43">
        <v>1650</v>
      </c>
      <c r="C43">
        <f t="shared" si="1"/>
        <v>36350</v>
      </c>
      <c r="D43">
        <v>1</v>
      </c>
      <c r="E43">
        <f t="shared" si="0"/>
        <v>95</v>
      </c>
      <c r="F43" t="s">
        <v>409</v>
      </c>
      <c r="G43" t="s">
        <v>442</v>
      </c>
      <c r="H43">
        <v>2</v>
      </c>
      <c r="I43" t="s">
        <v>409</v>
      </c>
      <c r="J43" t="s">
        <v>406</v>
      </c>
      <c r="K43">
        <v>5</v>
      </c>
    </row>
    <row r="44" spans="1:11">
      <c r="A44">
        <v>43</v>
      </c>
      <c r="B44">
        <v>1650</v>
      </c>
      <c r="C44">
        <f t="shared" si="1"/>
        <v>38000</v>
      </c>
      <c r="D44">
        <v>1</v>
      </c>
      <c r="E44">
        <f t="shared" si="0"/>
        <v>96</v>
      </c>
      <c r="F44" t="s">
        <v>409</v>
      </c>
      <c r="G44" t="s">
        <v>441</v>
      </c>
      <c r="H44">
        <v>3</v>
      </c>
    </row>
    <row r="45" spans="1:11">
      <c r="A45">
        <v>44</v>
      </c>
      <c r="B45">
        <v>1725</v>
      </c>
      <c r="C45">
        <f t="shared" si="1"/>
        <v>39725</v>
      </c>
      <c r="D45">
        <v>1</v>
      </c>
      <c r="E45">
        <f t="shared" si="0"/>
        <v>97</v>
      </c>
      <c r="F45" t="s">
        <v>409</v>
      </c>
      <c r="G45" t="s">
        <v>441</v>
      </c>
      <c r="H45">
        <v>2</v>
      </c>
    </row>
    <row r="46" spans="1:11">
      <c r="A46">
        <v>45</v>
      </c>
      <c r="B46">
        <v>1725</v>
      </c>
      <c r="C46">
        <f t="shared" si="1"/>
        <v>41450</v>
      </c>
      <c r="D46">
        <v>6</v>
      </c>
      <c r="E46">
        <f t="shared" si="0"/>
        <v>103</v>
      </c>
      <c r="F46" t="s">
        <v>409</v>
      </c>
      <c r="G46" t="s">
        <v>406</v>
      </c>
      <c r="H46">
        <v>1</v>
      </c>
      <c r="I46" t="s">
        <v>409</v>
      </c>
      <c r="J46" t="s">
        <v>441</v>
      </c>
      <c r="K46">
        <v>5</v>
      </c>
    </row>
    <row r="47" spans="1:11">
      <c r="A47">
        <v>46</v>
      </c>
      <c r="B47">
        <v>1800</v>
      </c>
      <c r="C47">
        <f t="shared" si="1"/>
        <v>43250</v>
      </c>
      <c r="D47">
        <v>1</v>
      </c>
      <c r="E47">
        <f t="shared" si="0"/>
        <v>104</v>
      </c>
      <c r="F47" t="s">
        <v>409</v>
      </c>
      <c r="G47" t="s">
        <v>406</v>
      </c>
      <c r="H47">
        <v>1</v>
      </c>
    </row>
    <row r="48" spans="1:11">
      <c r="A48">
        <v>47</v>
      </c>
      <c r="B48">
        <v>1800</v>
      </c>
      <c r="C48">
        <f t="shared" si="1"/>
        <v>45050</v>
      </c>
      <c r="D48">
        <v>1</v>
      </c>
      <c r="E48">
        <f t="shared" si="0"/>
        <v>105</v>
      </c>
      <c r="F48" t="s">
        <v>409</v>
      </c>
      <c r="G48" t="s">
        <v>442</v>
      </c>
      <c r="H48">
        <v>3</v>
      </c>
    </row>
    <row r="49" spans="1:11">
      <c r="A49">
        <v>48</v>
      </c>
      <c r="B49">
        <v>1875</v>
      </c>
      <c r="C49">
        <f t="shared" si="1"/>
        <v>46925</v>
      </c>
      <c r="D49">
        <v>1</v>
      </c>
      <c r="E49">
        <f t="shared" si="0"/>
        <v>106</v>
      </c>
      <c r="F49" t="s">
        <v>409</v>
      </c>
      <c r="G49" t="s">
        <v>442</v>
      </c>
      <c r="H49">
        <v>3</v>
      </c>
      <c r="I49" t="s">
        <v>409</v>
      </c>
      <c r="J49" t="s">
        <v>406</v>
      </c>
      <c r="K49">
        <v>5</v>
      </c>
    </row>
    <row r="50" spans="1:11">
      <c r="A50">
        <v>49</v>
      </c>
      <c r="B50">
        <v>1875</v>
      </c>
      <c r="C50">
        <f t="shared" si="1"/>
        <v>48800</v>
      </c>
      <c r="D50">
        <v>1</v>
      </c>
      <c r="E50">
        <f t="shared" si="0"/>
        <v>107</v>
      </c>
      <c r="F50" t="s">
        <v>409</v>
      </c>
      <c r="G50" t="s">
        <v>406</v>
      </c>
      <c r="H50">
        <v>2</v>
      </c>
    </row>
    <row r="51" spans="1:11">
      <c r="A51">
        <v>50</v>
      </c>
      <c r="B51">
        <v>1950</v>
      </c>
      <c r="C51">
        <f t="shared" si="1"/>
        <v>50750</v>
      </c>
      <c r="D51">
        <v>7</v>
      </c>
      <c r="E51">
        <f t="shared" si="0"/>
        <v>114</v>
      </c>
      <c r="F51" t="s">
        <v>409</v>
      </c>
      <c r="G51" t="s">
        <v>441</v>
      </c>
      <c r="H51">
        <v>2</v>
      </c>
    </row>
    <row r="52" spans="1:11">
      <c r="A52">
        <v>51</v>
      </c>
      <c r="B52">
        <v>1950</v>
      </c>
      <c r="C52">
        <f t="shared" si="1"/>
        <v>52700</v>
      </c>
      <c r="D52">
        <v>1</v>
      </c>
      <c r="E52">
        <f t="shared" si="0"/>
        <v>115</v>
      </c>
      <c r="F52" t="s">
        <v>409</v>
      </c>
      <c r="G52" t="s">
        <v>441</v>
      </c>
      <c r="H52">
        <v>3</v>
      </c>
      <c r="I52" t="s">
        <v>409</v>
      </c>
      <c r="J52" t="s">
        <v>442</v>
      </c>
      <c r="K52">
        <v>5</v>
      </c>
    </row>
    <row r="53" spans="1:11">
      <c r="A53">
        <v>52</v>
      </c>
      <c r="B53">
        <v>2025</v>
      </c>
      <c r="C53">
        <f t="shared" si="1"/>
        <v>54725</v>
      </c>
      <c r="D53">
        <v>1</v>
      </c>
      <c r="E53">
        <f t="shared" si="0"/>
        <v>116</v>
      </c>
      <c r="F53" t="s">
        <v>409</v>
      </c>
      <c r="G53" t="s">
        <v>406</v>
      </c>
      <c r="H53">
        <v>1</v>
      </c>
    </row>
    <row r="54" spans="1:11">
      <c r="A54">
        <v>53</v>
      </c>
      <c r="B54">
        <v>2025</v>
      </c>
      <c r="C54">
        <f t="shared" si="1"/>
        <v>56750</v>
      </c>
      <c r="D54">
        <v>1</v>
      </c>
      <c r="E54">
        <f t="shared" si="0"/>
        <v>117</v>
      </c>
      <c r="F54" t="s">
        <v>409</v>
      </c>
      <c r="G54" t="s">
        <v>406</v>
      </c>
      <c r="H54">
        <v>3</v>
      </c>
    </row>
    <row r="55" spans="1:11">
      <c r="A55">
        <v>54</v>
      </c>
      <c r="B55">
        <v>2100</v>
      </c>
      <c r="C55">
        <f t="shared" si="1"/>
        <v>58850</v>
      </c>
      <c r="D55">
        <v>1</v>
      </c>
      <c r="E55">
        <f t="shared" si="0"/>
        <v>118</v>
      </c>
      <c r="F55" t="s">
        <v>409</v>
      </c>
      <c r="G55" t="s">
        <v>441</v>
      </c>
      <c r="H55">
        <v>1</v>
      </c>
      <c r="I55" t="s">
        <v>409</v>
      </c>
      <c r="J55" t="s">
        <v>406</v>
      </c>
      <c r="K55">
        <v>5</v>
      </c>
    </row>
    <row r="56" spans="1:11">
      <c r="A56">
        <v>55</v>
      </c>
      <c r="B56">
        <v>2100</v>
      </c>
      <c r="C56">
        <f t="shared" si="1"/>
        <v>60950</v>
      </c>
      <c r="D56">
        <v>8</v>
      </c>
      <c r="E56">
        <f t="shared" si="0"/>
        <v>126</v>
      </c>
      <c r="F56" t="s">
        <v>409</v>
      </c>
      <c r="G56" t="s">
        <v>406</v>
      </c>
      <c r="H56">
        <v>1</v>
      </c>
    </row>
    <row r="57" spans="1:11">
      <c r="A57">
        <v>56</v>
      </c>
      <c r="B57">
        <v>2175</v>
      </c>
      <c r="C57">
        <f t="shared" si="1"/>
        <v>63125</v>
      </c>
      <c r="D57">
        <v>1</v>
      </c>
      <c r="E57">
        <f t="shared" si="0"/>
        <v>127</v>
      </c>
      <c r="F57" t="s">
        <v>409</v>
      </c>
      <c r="G57" t="s">
        <v>406</v>
      </c>
      <c r="H57">
        <v>2</v>
      </c>
    </row>
    <row r="58" spans="1:11">
      <c r="A58">
        <v>57</v>
      </c>
      <c r="B58">
        <v>2175</v>
      </c>
      <c r="C58">
        <f t="shared" si="1"/>
        <v>65300</v>
      </c>
      <c r="D58">
        <v>1</v>
      </c>
      <c r="E58">
        <f t="shared" si="0"/>
        <v>128</v>
      </c>
      <c r="F58" t="s">
        <v>409</v>
      </c>
      <c r="G58" t="s">
        <v>406</v>
      </c>
      <c r="H58">
        <v>2</v>
      </c>
      <c r="I58" t="s">
        <v>409</v>
      </c>
      <c r="J58" t="s">
        <v>441</v>
      </c>
      <c r="K58">
        <v>5</v>
      </c>
    </row>
    <row r="59" spans="1:11">
      <c r="A59">
        <v>58</v>
      </c>
      <c r="B59">
        <v>2250</v>
      </c>
      <c r="C59">
        <f t="shared" si="1"/>
        <v>67550</v>
      </c>
      <c r="D59">
        <v>1</v>
      </c>
      <c r="E59">
        <f t="shared" si="0"/>
        <v>129</v>
      </c>
      <c r="F59" t="s">
        <v>409</v>
      </c>
      <c r="G59" t="s">
        <v>406</v>
      </c>
      <c r="H59">
        <v>2</v>
      </c>
    </row>
    <row r="60" spans="1:11">
      <c r="A60">
        <v>59</v>
      </c>
      <c r="B60">
        <v>2250</v>
      </c>
      <c r="C60">
        <f t="shared" si="1"/>
        <v>69800</v>
      </c>
      <c r="D60">
        <v>1</v>
      </c>
      <c r="E60">
        <f t="shared" si="0"/>
        <v>130</v>
      </c>
      <c r="F60" t="s">
        <v>409</v>
      </c>
      <c r="G60" t="s">
        <v>441</v>
      </c>
      <c r="H60">
        <v>1</v>
      </c>
    </row>
    <row r="61" spans="1:11">
      <c r="A61">
        <v>60</v>
      </c>
      <c r="B61">
        <v>2325</v>
      </c>
      <c r="C61">
        <f t="shared" si="1"/>
        <v>72125</v>
      </c>
      <c r="D61">
        <v>9</v>
      </c>
      <c r="E61">
        <f t="shared" si="0"/>
        <v>139</v>
      </c>
      <c r="F61" t="s">
        <v>409</v>
      </c>
      <c r="G61" t="s">
        <v>441</v>
      </c>
      <c r="H61">
        <v>3</v>
      </c>
      <c r="I61" t="s">
        <v>409</v>
      </c>
      <c r="J61" t="s">
        <v>406</v>
      </c>
      <c r="K61">
        <v>5</v>
      </c>
    </row>
    <row r="62" spans="1:11">
      <c r="A62">
        <v>61</v>
      </c>
      <c r="B62">
        <v>2325</v>
      </c>
      <c r="C62">
        <f t="shared" si="1"/>
        <v>74450</v>
      </c>
      <c r="D62">
        <v>1</v>
      </c>
      <c r="E62">
        <f t="shared" si="0"/>
        <v>140</v>
      </c>
      <c r="F62" t="s">
        <v>409</v>
      </c>
      <c r="G62" t="s">
        <v>441</v>
      </c>
      <c r="H62">
        <v>2</v>
      </c>
    </row>
    <row r="63" spans="1:11">
      <c r="A63">
        <v>62</v>
      </c>
      <c r="B63">
        <v>2400</v>
      </c>
      <c r="C63">
        <f t="shared" si="1"/>
        <v>76850</v>
      </c>
      <c r="D63">
        <v>1</v>
      </c>
      <c r="E63">
        <f t="shared" si="0"/>
        <v>141</v>
      </c>
      <c r="F63" t="s">
        <v>409</v>
      </c>
      <c r="G63" t="s">
        <v>441</v>
      </c>
      <c r="H63">
        <v>2</v>
      </c>
    </row>
    <row r="64" spans="1:11">
      <c r="A64">
        <v>63</v>
      </c>
      <c r="B64">
        <v>2400</v>
      </c>
      <c r="C64">
        <f t="shared" si="1"/>
        <v>79250</v>
      </c>
      <c r="D64">
        <v>1</v>
      </c>
      <c r="E64">
        <f t="shared" si="0"/>
        <v>142</v>
      </c>
      <c r="F64" t="s">
        <v>409</v>
      </c>
      <c r="G64" t="s">
        <v>406</v>
      </c>
      <c r="H64">
        <v>2</v>
      </c>
      <c r="I64" t="s">
        <v>409</v>
      </c>
      <c r="J64" t="s">
        <v>441</v>
      </c>
      <c r="K64">
        <v>5</v>
      </c>
    </row>
    <row r="65" spans="1:11">
      <c r="A65">
        <v>64</v>
      </c>
      <c r="B65">
        <v>2475</v>
      </c>
      <c r="C65">
        <f t="shared" si="1"/>
        <v>81725</v>
      </c>
      <c r="D65">
        <v>1</v>
      </c>
      <c r="E65">
        <f t="shared" si="0"/>
        <v>143</v>
      </c>
      <c r="F65" t="s">
        <v>409</v>
      </c>
      <c r="G65" t="s">
        <v>406</v>
      </c>
      <c r="H65">
        <v>1</v>
      </c>
    </row>
    <row r="66" spans="1:11">
      <c r="A66">
        <v>65</v>
      </c>
      <c r="B66">
        <v>2475</v>
      </c>
      <c r="C66">
        <f t="shared" si="1"/>
        <v>84200</v>
      </c>
      <c r="D66">
        <v>9</v>
      </c>
      <c r="E66">
        <f t="shared" si="0"/>
        <v>152</v>
      </c>
      <c r="F66" t="s">
        <v>409</v>
      </c>
      <c r="G66" t="s">
        <v>441</v>
      </c>
      <c r="H66">
        <v>3</v>
      </c>
    </row>
    <row r="67" spans="1:11">
      <c r="A67">
        <v>66</v>
      </c>
      <c r="B67">
        <v>2550</v>
      </c>
      <c r="C67">
        <f t="shared" si="1"/>
        <v>86750</v>
      </c>
      <c r="D67">
        <v>1</v>
      </c>
      <c r="E67">
        <f t="shared" ref="E67:E130" si="2">IF(ROW()=2,D67,E66+D67)</f>
        <v>153</v>
      </c>
      <c r="F67" t="s">
        <v>409</v>
      </c>
      <c r="G67" t="s">
        <v>406</v>
      </c>
      <c r="H67">
        <v>3</v>
      </c>
      <c r="I67" t="s">
        <v>409</v>
      </c>
      <c r="J67" t="s">
        <v>441</v>
      </c>
      <c r="K67">
        <v>5</v>
      </c>
    </row>
    <row r="68" spans="1:11">
      <c r="A68">
        <v>67</v>
      </c>
      <c r="B68">
        <v>2550</v>
      </c>
      <c r="C68">
        <f t="shared" ref="C68:C131" si="3">C67+B68</f>
        <v>89300</v>
      </c>
      <c r="D68">
        <v>1</v>
      </c>
      <c r="E68">
        <f t="shared" si="2"/>
        <v>154</v>
      </c>
      <c r="F68" t="s">
        <v>409</v>
      </c>
      <c r="G68" t="s">
        <v>441</v>
      </c>
      <c r="H68">
        <v>2</v>
      </c>
    </row>
    <row r="69" spans="1:11">
      <c r="A69">
        <v>68</v>
      </c>
      <c r="B69">
        <v>2625</v>
      </c>
      <c r="C69">
        <f t="shared" si="3"/>
        <v>91925</v>
      </c>
      <c r="D69">
        <v>1</v>
      </c>
      <c r="E69">
        <f t="shared" si="2"/>
        <v>155</v>
      </c>
      <c r="F69" t="s">
        <v>409</v>
      </c>
      <c r="G69" t="s">
        <v>406</v>
      </c>
      <c r="H69">
        <v>1</v>
      </c>
    </row>
    <row r="70" spans="1:11">
      <c r="A70">
        <v>69</v>
      </c>
      <c r="B70">
        <v>2625</v>
      </c>
      <c r="C70">
        <f t="shared" si="3"/>
        <v>94550</v>
      </c>
      <c r="D70">
        <v>1</v>
      </c>
      <c r="E70">
        <f t="shared" si="2"/>
        <v>156</v>
      </c>
      <c r="F70" t="s">
        <v>409</v>
      </c>
      <c r="G70" t="s">
        <v>442</v>
      </c>
      <c r="H70">
        <v>3</v>
      </c>
      <c r="I70" t="s">
        <v>409</v>
      </c>
      <c r="J70" t="s">
        <v>406</v>
      </c>
      <c r="K70">
        <v>5</v>
      </c>
    </row>
    <row r="71" spans="1:11">
      <c r="A71">
        <v>70</v>
      </c>
      <c r="B71">
        <v>2700</v>
      </c>
      <c r="C71">
        <f t="shared" si="3"/>
        <v>97250</v>
      </c>
      <c r="D71">
        <v>9</v>
      </c>
      <c r="E71">
        <f t="shared" si="2"/>
        <v>165</v>
      </c>
      <c r="F71" t="s">
        <v>409</v>
      </c>
      <c r="G71" t="s">
        <v>406</v>
      </c>
      <c r="H71">
        <v>3</v>
      </c>
    </row>
    <row r="72" spans="1:11">
      <c r="A72">
        <v>71</v>
      </c>
      <c r="B72">
        <v>2700</v>
      </c>
      <c r="C72">
        <f t="shared" si="3"/>
        <v>99950</v>
      </c>
      <c r="D72">
        <v>1</v>
      </c>
      <c r="E72">
        <f t="shared" si="2"/>
        <v>166</v>
      </c>
      <c r="F72" t="s">
        <v>409</v>
      </c>
      <c r="G72" t="s">
        <v>406</v>
      </c>
      <c r="H72">
        <v>1</v>
      </c>
    </row>
    <row r="73" spans="1:11">
      <c r="A73">
        <v>72</v>
      </c>
      <c r="B73">
        <v>2775</v>
      </c>
      <c r="C73">
        <f t="shared" si="3"/>
        <v>102725</v>
      </c>
      <c r="D73">
        <v>1</v>
      </c>
      <c r="E73">
        <f t="shared" si="2"/>
        <v>167</v>
      </c>
      <c r="F73" t="s">
        <v>409</v>
      </c>
      <c r="G73" t="s">
        <v>406</v>
      </c>
      <c r="H73">
        <v>1</v>
      </c>
      <c r="I73" t="s">
        <v>409</v>
      </c>
      <c r="J73" t="s">
        <v>441</v>
      </c>
      <c r="K73">
        <v>5</v>
      </c>
    </row>
    <row r="74" spans="1:11">
      <c r="A74">
        <v>73</v>
      </c>
      <c r="B74">
        <v>2775</v>
      </c>
      <c r="C74">
        <f t="shared" si="3"/>
        <v>105500</v>
      </c>
      <c r="D74">
        <v>1</v>
      </c>
      <c r="E74">
        <f t="shared" si="2"/>
        <v>168</v>
      </c>
      <c r="F74" t="s">
        <v>409</v>
      </c>
      <c r="G74" t="s">
        <v>406</v>
      </c>
      <c r="H74">
        <v>1</v>
      </c>
    </row>
    <row r="75" spans="1:11">
      <c r="A75">
        <v>74</v>
      </c>
      <c r="B75">
        <v>2850</v>
      </c>
      <c r="C75">
        <f t="shared" si="3"/>
        <v>108350</v>
      </c>
      <c r="D75">
        <v>1</v>
      </c>
      <c r="E75">
        <f t="shared" si="2"/>
        <v>169</v>
      </c>
      <c r="F75" t="s">
        <v>409</v>
      </c>
      <c r="G75" t="s">
        <v>406</v>
      </c>
      <c r="H75">
        <v>3</v>
      </c>
    </row>
    <row r="76" spans="1:11">
      <c r="A76">
        <v>75</v>
      </c>
      <c r="B76">
        <v>2850</v>
      </c>
      <c r="C76">
        <f t="shared" si="3"/>
        <v>111200</v>
      </c>
      <c r="D76">
        <v>8</v>
      </c>
      <c r="E76">
        <f t="shared" si="2"/>
        <v>177</v>
      </c>
      <c r="F76" t="s">
        <v>409</v>
      </c>
      <c r="G76" t="s">
        <v>406</v>
      </c>
      <c r="H76">
        <v>3</v>
      </c>
      <c r="I76" t="s">
        <v>409</v>
      </c>
      <c r="J76" t="s">
        <v>442</v>
      </c>
      <c r="K76">
        <v>5</v>
      </c>
    </row>
    <row r="77" spans="1:11">
      <c r="A77">
        <v>76</v>
      </c>
      <c r="B77">
        <v>2925</v>
      </c>
      <c r="C77">
        <f t="shared" si="3"/>
        <v>114125</v>
      </c>
      <c r="D77">
        <v>1</v>
      </c>
      <c r="E77">
        <f t="shared" si="2"/>
        <v>178</v>
      </c>
      <c r="F77" t="s">
        <v>409</v>
      </c>
      <c r="G77" t="s">
        <v>406</v>
      </c>
      <c r="H77">
        <v>1</v>
      </c>
    </row>
    <row r="78" spans="1:11">
      <c r="A78">
        <v>77</v>
      </c>
      <c r="B78">
        <v>2925</v>
      </c>
      <c r="C78">
        <f t="shared" si="3"/>
        <v>117050</v>
      </c>
      <c r="D78">
        <v>1</v>
      </c>
      <c r="E78">
        <f t="shared" si="2"/>
        <v>179</v>
      </c>
      <c r="F78" t="s">
        <v>409</v>
      </c>
      <c r="G78" t="s">
        <v>442</v>
      </c>
      <c r="H78">
        <v>3</v>
      </c>
    </row>
    <row r="79" spans="1:11">
      <c r="A79">
        <v>78</v>
      </c>
      <c r="B79">
        <v>3000</v>
      </c>
      <c r="C79">
        <f t="shared" si="3"/>
        <v>120050</v>
      </c>
      <c r="D79">
        <v>1</v>
      </c>
      <c r="E79">
        <f t="shared" si="2"/>
        <v>180</v>
      </c>
      <c r="F79" t="s">
        <v>409</v>
      </c>
      <c r="G79" t="s">
        <v>406</v>
      </c>
      <c r="H79">
        <v>3</v>
      </c>
      <c r="I79" t="s">
        <v>409</v>
      </c>
      <c r="J79" t="s">
        <v>441</v>
      </c>
      <c r="K79">
        <v>5</v>
      </c>
    </row>
    <row r="80" spans="1:11">
      <c r="A80">
        <v>79</v>
      </c>
      <c r="B80">
        <v>3000</v>
      </c>
      <c r="C80">
        <f t="shared" si="3"/>
        <v>123050</v>
      </c>
      <c r="D80">
        <v>1</v>
      </c>
      <c r="E80">
        <f t="shared" si="2"/>
        <v>181</v>
      </c>
      <c r="F80" t="s">
        <v>409</v>
      </c>
      <c r="G80" t="s">
        <v>406</v>
      </c>
      <c r="H80">
        <v>2</v>
      </c>
    </row>
    <row r="81" spans="1:11">
      <c r="A81">
        <v>80</v>
      </c>
      <c r="B81">
        <v>3075</v>
      </c>
      <c r="C81">
        <f t="shared" si="3"/>
        <v>126125</v>
      </c>
      <c r="D81">
        <v>7</v>
      </c>
      <c r="E81">
        <f t="shared" si="2"/>
        <v>188</v>
      </c>
      <c r="F81" t="s">
        <v>409</v>
      </c>
      <c r="G81" t="s">
        <v>406</v>
      </c>
      <c r="H81">
        <v>3</v>
      </c>
    </row>
    <row r="82" spans="1:11">
      <c r="A82">
        <v>81</v>
      </c>
      <c r="B82">
        <v>3075</v>
      </c>
      <c r="C82">
        <f t="shared" si="3"/>
        <v>129200</v>
      </c>
      <c r="D82">
        <v>1</v>
      </c>
      <c r="E82">
        <f t="shared" si="2"/>
        <v>189</v>
      </c>
      <c r="F82" t="s">
        <v>409</v>
      </c>
      <c r="G82" t="s">
        <v>441</v>
      </c>
      <c r="H82">
        <v>1</v>
      </c>
      <c r="I82" t="s">
        <v>409</v>
      </c>
      <c r="J82" t="s">
        <v>406</v>
      </c>
      <c r="K82">
        <v>5</v>
      </c>
    </row>
    <row r="83" spans="1:11">
      <c r="A83">
        <v>82</v>
      </c>
      <c r="B83">
        <v>3150</v>
      </c>
      <c r="C83">
        <f t="shared" si="3"/>
        <v>132350</v>
      </c>
      <c r="D83">
        <v>1</v>
      </c>
      <c r="E83">
        <f t="shared" si="2"/>
        <v>190</v>
      </c>
      <c r="F83" t="s">
        <v>409</v>
      </c>
      <c r="G83" t="s">
        <v>442</v>
      </c>
      <c r="H83">
        <v>3</v>
      </c>
    </row>
    <row r="84" spans="1:11">
      <c r="A84">
        <v>83</v>
      </c>
      <c r="B84">
        <v>3150</v>
      </c>
      <c r="C84">
        <f t="shared" si="3"/>
        <v>135500</v>
      </c>
      <c r="D84">
        <v>1</v>
      </c>
      <c r="E84">
        <f t="shared" si="2"/>
        <v>191</v>
      </c>
      <c r="F84" t="s">
        <v>409</v>
      </c>
      <c r="G84" t="s">
        <v>442</v>
      </c>
      <c r="H84">
        <v>1</v>
      </c>
    </row>
    <row r="85" spans="1:11">
      <c r="A85">
        <v>84</v>
      </c>
      <c r="B85">
        <v>3225</v>
      </c>
      <c r="C85">
        <f t="shared" si="3"/>
        <v>138725</v>
      </c>
      <c r="D85">
        <v>1</v>
      </c>
      <c r="E85">
        <f t="shared" si="2"/>
        <v>192</v>
      </c>
      <c r="F85" t="s">
        <v>409</v>
      </c>
      <c r="G85" t="s">
        <v>442</v>
      </c>
      <c r="H85">
        <v>3</v>
      </c>
      <c r="I85" t="s">
        <v>409</v>
      </c>
      <c r="J85" t="s">
        <v>406</v>
      </c>
      <c r="K85">
        <v>5</v>
      </c>
    </row>
    <row r="86" spans="1:11">
      <c r="A86">
        <v>85</v>
      </c>
      <c r="B86">
        <v>3225</v>
      </c>
      <c r="C86">
        <f t="shared" si="3"/>
        <v>141950</v>
      </c>
      <c r="D86">
        <v>9</v>
      </c>
      <c r="E86">
        <f t="shared" si="2"/>
        <v>201</v>
      </c>
      <c r="F86" t="s">
        <v>409</v>
      </c>
      <c r="G86" t="s">
        <v>442</v>
      </c>
      <c r="H86">
        <v>1</v>
      </c>
    </row>
    <row r="87" spans="1:11">
      <c r="A87">
        <v>86</v>
      </c>
      <c r="B87">
        <v>3300</v>
      </c>
      <c r="C87">
        <f t="shared" si="3"/>
        <v>145250</v>
      </c>
      <c r="D87">
        <v>1</v>
      </c>
      <c r="E87">
        <f t="shared" si="2"/>
        <v>202</v>
      </c>
      <c r="F87" t="s">
        <v>409</v>
      </c>
      <c r="G87" t="s">
        <v>441</v>
      </c>
      <c r="H87">
        <v>3</v>
      </c>
    </row>
    <row r="88" spans="1:11">
      <c r="A88">
        <v>87</v>
      </c>
      <c r="B88">
        <v>3300</v>
      </c>
      <c r="C88">
        <f t="shared" si="3"/>
        <v>148550</v>
      </c>
      <c r="D88">
        <v>1</v>
      </c>
      <c r="E88">
        <f t="shared" si="2"/>
        <v>203</v>
      </c>
      <c r="F88" t="s">
        <v>409</v>
      </c>
      <c r="G88" t="s">
        <v>406</v>
      </c>
      <c r="H88">
        <v>3</v>
      </c>
      <c r="I88" t="s">
        <v>409</v>
      </c>
      <c r="J88" t="s">
        <v>441</v>
      </c>
      <c r="K88">
        <v>5</v>
      </c>
    </row>
    <row r="89" spans="1:11">
      <c r="A89">
        <v>88</v>
      </c>
      <c r="B89">
        <v>3375</v>
      </c>
      <c r="C89">
        <f t="shared" si="3"/>
        <v>151925</v>
      </c>
      <c r="D89">
        <v>1</v>
      </c>
      <c r="E89">
        <f t="shared" si="2"/>
        <v>204</v>
      </c>
      <c r="F89" t="s">
        <v>409</v>
      </c>
      <c r="G89" t="s">
        <v>406</v>
      </c>
      <c r="H89">
        <v>3</v>
      </c>
    </row>
    <row r="90" spans="1:11">
      <c r="A90">
        <v>89</v>
      </c>
      <c r="B90">
        <v>3375</v>
      </c>
      <c r="C90">
        <f t="shared" si="3"/>
        <v>155300</v>
      </c>
      <c r="D90">
        <v>1</v>
      </c>
      <c r="E90">
        <f t="shared" si="2"/>
        <v>205</v>
      </c>
      <c r="F90" t="s">
        <v>409</v>
      </c>
      <c r="G90" t="s">
        <v>406</v>
      </c>
      <c r="H90">
        <v>2</v>
      </c>
    </row>
    <row r="91" spans="1:11">
      <c r="A91">
        <v>90</v>
      </c>
      <c r="B91">
        <v>3450</v>
      </c>
      <c r="C91">
        <f t="shared" si="3"/>
        <v>158750</v>
      </c>
      <c r="D91">
        <v>6</v>
      </c>
      <c r="E91">
        <f t="shared" si="2"/>
        <v>211</v>
      </c>
      <c r="F91" t="s">
        <v>409</v>
      </c>
      <c r="G91" t="s">
        <v>406</v>
      </c>
      <c r="H91">
        <v>2</v>
      </c>
      <c r="I91" t="s">
        <v>409</v>
      </c>
      <c r="J91" t="s">
        <v>441</v>
      </c>
      <c r="K91">
        <v>5</v>
      </c>
    </row>
    <row r="92" spans="1:11">
      <c r="A92">
        <v>91</v>
      </c>
      <c r="B92">
        <v>3450</v>
      </c>
      <c r="C92">
        <f t="shared" si="3"/>
        <v>162200</v>
      </c>
      <c r="D92">
        <v>1</v>
      </c>
      <c r="E92">
        <f t="shared" si="2"/>
        <v>212</v>
      </c>
      <c r="F92" t="s">
        <v>409</v>
      </c>
      <c r="G92" t="s">
        <v>406</v>
      </c>
      <c r="H92">
        <v>2</v>
      </c>
    </row>
    <row r="93" spans="1:11">
      <c r="A93">
        <v>92</v>
      </c>
      <c r="B93">
        <v>3525</v>
      </c>
      <c r="C93">
        <f t="shared" si="3"/>
        <v>165725</v>
      </c>
      <c r="D93">
        <v>1</v>
      </c>
      <c r="E93">
        <f t="shared" si="2"/>
        <v>213</v>
      </c>
      <c r="F93" t="s">
        <v>409</v>
      </c>
      <c r="G93" t="s">
        <v>441</v>
      </c>
      <c r="H93">
        <v>3</v>
      </c>
    </row>
    <row r="94" spans="1:11">
      <c r="A94">
        <v>93</v>
      </c>
      <c r="B94">
        <v>3525</v>
      </c>
      <c r="C94">
        <f t="shared" si="3"/>
        <v>169250</v>
      </c>
      <c r="D94">
        <v>1</v>
      </c>
      <c r="E94">
        <f t="shared" si="2"/>
        <v>214</v>
      </c>
      <c r="F94" t="s">
        <v>409</v>
      </c>
      <c r="G94" t="s">
        <v>406</v>
      </c>
      <c r="H94">
        <v>1</v>
      </c>
      <c r="I94" t="s">
        <v>409</v>
      </c>
      <c r="J94" t="s">
        <v>442</v>
      </c>
      <c r="K94">
        <v>5</v>
      </c>
    </row>
    <row r="95" spans="1:11">
      <c r="A95">
        <v>94</v>
      </c>
      <c r="B95">
        <v>3600</v>
      </c>
      <c r="C95">
        <f t="shared" si="3"/>
        <v>172850</v>
      </c>
      <c r="D95">
        <v>1</v>
      </c>
      <c r="E95">
        <f t="shared" si="2"/>
        <v>215</v>
      </c>
      <c r="F95" t="s">
        <v>409</v>
      </c>
      <c r="G95" t="s">
        <v>406</v>
      </c>
      <c r="H95">
        <v>1</v>
      </c>
    </row>
    <row r="96" spans="1:11">
      <c r="A96">
        <v>95</v>
      </c>
      <c r="B96">
        <v>3600</v>
      </c>
      <c r="C96">
        <f t="shared" si="3"/>
        <v>176450</v>
      </c>
      <c r="D96">
        <v>5</v>
      </c>
      <c r="E96">
        <f t="shared" si="2"/>
        <v>220</v>
      </c>
      <c r="F96" t="s">
        <v>409</v>
      </c>
      <c r="G96" t="s">
        <v>406</v>
      </c>
      <c r="H96">
        <v>1</v>
      </c>
    </row>
    <row r="97" spans="1:11">
      <c r="A97">
        <v>96</v>
      </c>
      <c r="B97">
        <v>3675</v>
      </c>
      <c r="C97">
        <f t="shared" si="3"/>
        <v>180125</v>
      </c>
      <c r="D97">
        <v>1</v>
      </c>
      <c r="E97">
        <f t="shared" si="2"/>
        <v>221</v>
      </c>
      <c r="F97" t="s">
        <v>409</v>
      </c>
      <c r="G97" t="s">
        <v>406</v>
      </c>
      <c r="H97">
        <v>1</v>
      </c>
      <c r="I97" t="s">
        <v>409</v>
      </c>
      <c r="J97" t="s">
        <v>441</v>
      </c>
      <c r="K97">
        <v>5</v>
      </c>
    </row>
    <row r="98" spans="1:11">
      <c r="A98">
        <v>97</v>
      </c>
      <c r="B98">
        <v>3675</v>
      </c>
      <c r="C98">
        <f t="shared" si="3"/>
        <v>183800</v>
      </c>
      <c r="D98">
        <v>1</v>
      </c>
      <c r="E98">
        <f t="shared" si="2"/>
        <v>222</v>
      </c>
      <c r="F98" t="s">
        <v>409</v>
      </c>
      <c r="G98" t="s">
        <v>441</v>
      </c>
      <c r="H98">
        <v>3</v>
      </c>
    </row>
    <row r="99" spans="1:11">
      <c r="A99">
        <v>98</v>
      </c>
      <c r="B99">
        <v>3750</v>
      </c>
      <c r="C99">
        <f t="shared" si="3"/>
        <v>187550</v>
      </c>
      <c r="D99">
        <v>1</v>
      </c>
      <c r="E99">
        <f t="shared" si="2"/>
        <v>223</v>
      </c>
      <c r="F99" t="s">
        <v>409</v>
      </c>
      <c r="G99" t="s">
        <v>441</v>
      </c>
      <c r="H99">
        <v>1</v>
      </c>
    </row>
    <row r="100" spans="1:11">
      <c r="A100">
        <v>99</v>
      </c>
      <c r="B100">
        <v>3750</v>
      </c>
      <c r="C100">
        <f t="shared" si="3"/>
        <v>191300</v>
      </c>
      <c r="D100">
        <v>1</v>
      </c>
      <c r="E100">
        <f t="shared" si="2"/>
        <v>224</v>
      </c>
      <c r="F100" t="s">
        <v>409</v>
      </c>
      <c r="G100" t="s">
        <v>406</v>
      </c>
      <c r="H100">
        <v>3</v>
      </c>
      <c r="I100" t="s">
        <v>409</v>
      </c>
      <c r="J100" t="s">
        <v>442</v>
      </c>
      <c r="K100">
        <v>5</v>
      </c>
    </row>
    <row r="101" spans="1:11">
      <c r="A101">
        <v>100</v>
      </c>
      <c r="B101">
        <v>3825</v>
      </c>
      <c r="C101">
        <f t="shared" si="3"/>
        <v>195125</v>
      </c>
      <c r="D101">
        <v>6</v>
      </c>
      <c r="E101">
        <f t="shared" si="2"/>
        <v>230</v>
      </c>
      <c r="F101" t="s">
        <v>409</v>
      </c>
      <c r="G101" t="s">
        <v>406</v>
      </c>
      <c r="H101">
        <v>1</v>
      </c>
    </row>
    <row r="102" spans="1:11">
      <c r="A102">
        <v>101</v>
      </c>
      <c r="B102">
        <v>3825</v>
      </c>
      <c r="C102">
        <f t="shared" si="3"/>
        <v>198950</v>
      </c>
      <c r="D102">
        <v>1</v>
      </c>
      <c r="E102">
        <f t="shared" si="2"/>
        <v>231</v>
      </c>
      <c r="F102" t="s">
        <v>409</v>
      </c>
      <c r="G102" t="s">
        <v>406</v>
      </c>
      <c r="H102">
        <v>2</v>
      </c>
    </row>
    <row r="103" spans="1:11">
      <c r="A103">
        <v>102</v>
      </c>
      <c r="B103">
        <v>3900</v>
      </c>
      <c r="C103">
        <f t="shared" si="3"/>
        <v>202850</v>
      </c>
      <c r="D103">
        <v>1</v>
      </c>
      <c r="E103">
        <f t="shared" si="2"/>
        <v>232</v>
      </c>
      <c r="F103" t="s">
        <v>409</v>
      </c>
      <c r="G103" t="s">
        <v>406</v>
      </c>
      <c r="H103">
        <v>2</v>
      </c>
      <c r="I103" t="s">
        <v>409</v>
      </c>
      <c r="J103" t="s">
        <v>441</v>
      </c>
      <c r="K103">
        <v>5</v>
      </c>
    </row>
    <row r="104" spans="1:11">
      <c r="A104">
        <v>103</v>
      </c>
      <c r="B104">
        <v>3900</v>
      </c>
      <c r="C104">
        <f t="shared" si="3"/>
        <v>206750</v>
      </c>
      <c r="D104">
        <v>1</v>
      </c>
      <c r="E104">
        <f t="shared" si="2"/>
        <v>233</v>
      </c>
      <c r="F104" t="s">
        <v>409</v>
      </c>
      <c r="G104" t="s">
        <v>406</v>
      </c>
      <c r="H104">
        <v>1</v>
      </c>
    </row>
    <row r="105" spans="1:11">
      <c r="A105">
        <v>104</v>
      </c>
      <c r="B105">
        <v>3975</v>
      </c>
      <c r="C105">
        <f t="shared" si="3"/>
        <v>210725</v>
      </c>
      <c r="D105">
        <v>1</v>
      </c>
      <c r="E105">
        <f t="shared" si="2"/>
        <v>234</v>
      </c>
      <c r="F105" t="s">
        <v>409</v>
      </c>
      <c r="G105" t="s">
        <v>441</v>
      </c>
      <c r="H105">
        <v>3</v>
      </c>
    </row>
    <row r="106" spans="1:11">
      <c r="A106">
        <v>105</v>
      </c>
      <c r="B106">
        <v>3975</v>
      </c>
      <c r="C106">
        <f t="shared" si="3"/>
        <v>214700</v>
      </c>
      <c r="D106">
        <v>8</v>
      </c>
      <c r="E106">
        <f t="shared" si="2"/>
        <v>242</v>
      </c>
      <c r="F106" t="s">
        <v>409</v>
      </c>
      <c r="G106" t="s">
        <v>406</v>
      </c>
      <c r="H106">
        <v>1</v>
      </c>
      <c r="I106" t="s">
        <v>409</v>
      </c>
      <c r="J106" t="s">
        <v>442</v>
      </c>
      <c r="K106">
        <v>5</v>
      </c>
    </row>
    <row r="107" spans="1:11">
      <c r="A107">
        <v>106</v>
      </c>
      <c r="B107">
        <v>4050</v>
      </c>
      <c r="C107">
        <f t="shared" si="3"/>
        <v>218750</v>
      </c>
      <c r="D107">
        <v>1</v>
      </c>
      <c r="E107">
        <f t="shared" si="2"/>
        <v>243</v>
      </c>
      <c r="F107" t="s">
        <v>409</v>
      </c>
      <c r="G107" t="s">
        <v>406</v>
      </c>
      <c r="H107">
        <v>2</v>
      </c>
    </row>
    <row r="108" spans="1:11">
      <c r="A108">
        <v>107</v>
      </c>
      <c r="B108">
        <v>4050</v>
      </c>
      <c r="C108">
        <f t="shared" si="3"/>
        <v>222800</v>
      </c>
      <c r="D108">
        <v>1</v>
      </c>
      <c r="E108">
        <f t="shared" si="2"/>
        <v>244</v>
      </c>
      <c r="F108" t="s">
        <v>409</v>
      </c>
      <c r="G108" t="s">
        <v>442</v>
      </c>
      <c r="H108">
        <v>2</v>
      </c>
    </row>
    <row r="109" spans="1:11">
      <c r="A109">
        <v>108</v>
      </c>
      <c r="B109">
        <v>4125</v>
      </c>
      <c r="C109">
        <f t="shared" si="3"/>
        <v>226925</v>
      </c>
      <c r="D109">
        <v>1</v>
      </c>
      <c r="E109">
        <f t="shared" si="2"/>
        <v>245</v>
      </c>
      <c r="F109" t="s">
        <v>409</v>
      </c>
      <c r="G109" t="s">
        <v>406</v>
      </c>
      <c r="H109">
        <v>1</v>
      </c>
      <c r="I109" t="s">
        <v>409</v>
      </c>
      <c r="J109" t="s">
        <v>442</v>
      </c>
      <c r="K109">
        <v>5</v>
      </c>
    </row>
    <row r="110" spans="1:11">
      <c r="A110">
        <v>109</v>
      </c>
      <c r="B110">
        <v>4125</v>
      </c>
      <c r="C110">
        <f t="shared" si="3"/>
        <v>231050</v>
      </c>
      <c r="D110">
        <v>1</v>
      </c>
      <c r="E110">
        <f t="shared" si="2"/>
        <v>246</v>
      </c>
      <c r="F110" t="s">
        <v>409</v>
      </c>
      <c r="G110" t="s">
        <v>441</v>
      </c>
      <c r="H110">
        <v>2</v>
      </c>
    </row>
    <row r="111" spans="1:11">
      <c r="A111">
        <v>110</v>
      </c>
      <c r="B111">
        <v>4200</v>
      </c>
      <c r="C111">
        <f t="shared" si="3"/>
        <v>235250</v>
      </c>
      <c r="D111">
        <v>7</v>
      </c>
      <c r="E111">
        <f t="shared" si="2"/>
        <v>253</v>
      </c>
      <c r="F111" t="s">
        <v>409</v>
      </c>
      <c r="G111" t="s">
        <v>441</v>
      </c>
      <c r="H111">
        <v>3</v>
      </c>
    </row>
    <row r="112" spans="1:11">
      <c r="A112">
        <v>111</v>
      </c>
      <c r="B112">
        <v>4200</v>
      </c>
      <c r="C112">
        <f t="shared" si="3"/>
        <v>239450</v>
      </c>
      <c r="D112">
        <v>1</v>
      </c>
      <c r="E112">
        <f t="shared" si="2"/>
        <v>254</v>
      </c>
      <c r="F112" t="s">
        <v>409</v>
      </c>
      <c r="G112" t="s">
        <v>442</v>
      </c>
      <c r="H112">
        <v>2</v>
      </c>
      <c r="I112" t="s">
        <v>409</v>
      </c>
      <c r="J112" t="s">
        <v>406</v>
      </c>
      <c r="K112">
        <v>5</v>
      </c>
    </row>
    <row r="113" spans="1:11">
      <c r="A113">
        <v>112</v>
      </c>
      <c r="B113">
        <v>4275</v>
      </c>
      <c r="C113">
        <f t="shared" si="3"/>
        <v>243725</v>
      </c>
      <c r="D113">
        <v>1</v>
      </c>
      <c r="E113">
        <f t="shared" si="2"/>
        <v>255</v>
      </c>
      <c r="F113" t="s">
        <v>409</v>
      </c>
      <c r="G113" t="s">
        <v>406</v>
      </c>
      <c r="H113">
        <v>2</v>
      </c>
    </row>
    <row r="114" spans="1:11">
      <c r="A114">
        <v>113</v>
      </c>
      <c r="B114">
        <v>4275</v>
      </c>
      <c r="C114">
        <f t="shared" si="3"/>
        <v>248000</v>
      </c>
      <c r="D114">
        <v>1</v>
      </c>
      <c r="E114">
        <f t="shared" si="2"/>
        <v>256</v>
      </c>
      <c r="F114" t="s">
        <v>409</v>
      </c>
      <c r="G114" t="s">
        <v>406</v>
      </c>
      <c r="H114">
        <v>2</v>
      </c>
    </row>
    <row r="115" spans="1:11">
      <c r="A115">
        <v>114</v>
      </c>
      <c r="B115">
        <v>4350</v>
      </c>
      <c r="C115">
        <f t="shared" si="3"/>
        <v>252350</v>
      </c>
      <c r="D115">
        <v>1</v>
      </c>
      <c r="E115">
        <f t="shared" si="2"/>
        <v>257</v>
      </c>
      <c r="F115" t="s">
        <v>409</v>
      </c>
      <c r="G115" t="s">
        <v>442</v>
      </c>
      <c r="H115">
        <v>3</v>
      </c>
      <c r="I115" t="s">
        <v>409</v>
      </c>
      <c r="J115" t="s">
        <v>406</v>
      </c>
      <c r="K115">
        <v>5</v>
      </c>
    </row>
    <row r="116" spans="1:11">
      <c r="A116">
        <v>115</v>
      </c>
      <c r="B116">
        <v>4350</v>
      </c>
      <c r="C116">
        <f t="shared" si="3"/>
        <v>256700</v>
      </c>
      <c r="D116">
        <v>7</v>
      </c>
      <c r="E116">
        <f t="shared" si="2"/>
        <v>264</v>
      </c>
      <c r="F116" t="s">
        <v>409</v>
      </c>
      <c r="G116" t="s">
        <v>441</v>
      </c>
      <c r="H116">
        <v>1</v>
      </c>
    </row>
    <row r="117" spans="1:11">
      <c r="A117">
        <v>116</v>
      </c>
      <c r="B117">
        <v>4425</v>
      </c>
      <c r="C117">
        <f t="shared" si="3"/>
        <v>261125</v>
      </c>
      <c r="D117">
        <v>1</v>
      </c>
      <c r="E117">
        <f t="shared" si="2"/>
        <v>265</v>
      </c>
      <c r="F117" t="s">
        <v>409</v>
      </c>
      <c r="G117" t="s">
        <v>441</v>
      </c>
      <c r="H117">
        <v>1</v>
      </c>
    </row>
    <row r="118" spans="1:11">
      <c r="A118">
        <v>117</v>
      </c>
      <c r="B118">
        <v>4425</v>
      </c>
      <c r="C118">
        <f t="shared" si="3"/>
        <v>265550</v>
      </c>
      <c r="D118">
        <v>1</v>
      </c>
      <c r="E118">
        <f t="shared" si="2"/>
        <v>266</v>
      </c>
      <c r="F118" t="s">
        <v>409</v>
      </c>
      <c r="G118" t="s">
        <v>442</v>
      </c>
      <c r="H118">
        <v>2</v>
      </c>
      <c r="I118" t="s">
        <v>409</v>
      </c>
      <c r="J118" t="s">
        <v>406</v>
      </c>
      <c r="K118">
        <v>5</v>
      </c>
    </row>
    <row r="119" spans="1:11">
      <c r="A119">
        <v>118</v>
      </c>
      <c r="B119">
        <v>4500</v>
      </c>
      <c r="C119">
        <f t="shared" si="3"/>
        <v>270050</v>
      </c>
      <c r="D119">
        <v>1</v>
      </c>
      <c r="E119">
        <f t="shared" si="2"/>
        <v>267</v>
      </c>
      <c r="F119" t="s">
        <v>409</v>
      </c>
      <c r="G119" t="s">
        <v>406</v>
      </c>
      <c r="H119">
        <v>2</v>
      </c>
    </row>
    <row r="120" spans="1:11">
      <c r="A120">
        <v>119</v>
      </c>
      <c r="B120">
        <v>4500</v>
      </c>
      <c r="C120">
        <f t="shared" si="3"/>
        <v>274550</v>
      </c>
      <c r="D120">
        <v>1</v>
      </c>
      <c r="E120">
        <f t="shared" si="2"/>
        <v>268</v>
      </c>
      <c r="F120" t="s">
        <v>409</v>
      </c>
      <c r="G120" t="s">
        <v>406</v>
      </c>
      <c r="H120">
        <v>2</v>
      </c>
    </row>
    <row r="121" spans="1:11">
      <c r="A121">
        <v>120</v>
      </c>
      <c r="B121">
        <v>4575</v>
      </c>
      <c r="C121">
        <f t="shared" si="3"/>
        <v>279125</v>
      </c>
      <c r="D121">
        <v>7</v>
      </c>
      <c r="E121">
        <f t="shared" si="2"/>
        <v>275</v>
      </c>
      <c r="F121" t="s">
        <v>409</v>
      </c>
      <c r="G121" t="s">
        <v>441</v>
      </c>
      <c r="H121">
        <v>1</v>
      </c>
      <c r="I121" t="s">
        <v>409</v>
      </c>
      <c r="J121" t="s">
        <v>406</v>
      </c>
      <c r="K121">
        <v>5</v>
      </c>
    </row>
    <row r="122" spans="1:11">
      <c r="A122">
        <v>121</v>
      </c>
      <c r="B122">
        <v>4575</v>
      </c>
      <c r="C122">
        <f t="shared" si="3"/>
        <v>283700</v>
      </c>
      <c r="D122">
        <v>1</v>
      </c>
      <c r="E122">
        <f t="shared" si="2"/>
        <v>276</v>
      </c>
      <c r="F122" t="s">
        <v>409</v>
      </c>
      <c r="G122" t="s">
        <v>406</v>
      </c>
      <c r="H122">
        <v>2</v>
      </c>
    </row>
    <row r="123" spans="1:11">
      <c r="A123">
        <v>122</v>
      </c>
      <c r="B123">
        <v>4650</v>
      </c>
      <c r="C123">
        <f t="shared" si="3"/>
        <v>288350</v>
      </c>
      <c r="D123">
        <v>1</v>
      </c>
      <c r="E123">
        <f t="shared" si="2"/>
        <v>277</v>
      </c>
      <c r="F123" t="s">
        <v>409</v>
      </c>
      <c r="G123" t="s">
        <v>442</v>
      </c>
      <c r="H123">
        <v>2</v>
      </c>
    </row>
    <row r="124" spans="1:11">
      <c r="A124">
        <v>123</v>
      </c>
      <c r="B124">
        <v>4650</v>
      </c>
      <c r="C124">
        <f t="shared" si="3"/>
        <v>293000</v>
      </c>
      <c r="D124">
        <v>1</v>
      </c>
      <c r="E124">
        <f t="shared" si="2"/>
        <v>278</v>
      </c>
      <c r="F124" t="s">
        <v>409</v>
      </c>
      <c r="G124" t="s">
        <v>406</v>
      </c>
      <c r="H124">
        <v>2</v>
      </c>
      <c r="I124" t="s">
        <v>409</v>
      </c>
      <c r="J124" t="s">
        <v>441</v>
      </c>
      <c r="K124">
        <v>5</v>
      </c>
    </row>
    <row r="125" spans="1:11">
      <c r="A125">
        <v>124</v>
      </c>
      <c r="B125">
        <v>4725</v>
      </c>
      <c r="C125">
        <f t="shared" si="3"/>
        <v>297725</v>
      </c>
      <c r="D125">
        <v>1</v>
      </c>
      <c r="E125">
        <f t="shared" si="2"/>
        <v>279</v>
      </c>
      <c r="F125" t="s">
        <v>409</v>
      </c>
      <c r="G125" t="s">
        <v>406</v>
      </c>
      <c r="H125">
        <v>1</v>
      </c>
    </row>
    <row r="126" spans="1:11">
      <c r="A126">
        <v>125</v>
      </c>
      <c r="B126">
        <v>4725</v>
      </c>
      <c r="C126">
        <f t="shared" si="3"/>
        <v>302450</v>
      </c>
      <c r="D126">
        <v>7</v>
      </c>
      <c r="E126">
        <f t="shared" si="2"/>
        <v>286</v>
      </c>
      <c r="F126" t="s">
        <v>409</v>
      </c>
      <c r="G126" t="s">
        <v>406</v>
      </c>
      <c r="H126">
        <v>3</v>
      </c>
    </row>
    <row r="127" spans="1:11">
      <c r="A127">
        <v>126</v>
      </c>
      <c r="B127">
        <v>4800</v>
      </c>
      <c r="C127">
        <f t="shared" si="3"/>
        <v>307250</v>
      </c>
      <c r="D127">
        <v>1</v>
      </c>
      <c r="E127">
        <f t="shared" si="2"/>
        <v>287</v>
      </c>
      <c r="F127" t="s">
        <v>409</v>
      </c>
      <c r="G127" t="s">
        <v>406</v>
      </c>
      <c r="H127">
        <v>3</v>
      </c>
      <c r="I127" t="s">
        <v>409</v>
      </c>
      <c r="J127" t="s">
        <v>441</v>
      </c>
      <c r="K127">
        <v>5</v>
      </c>
    </row>
    <row r="128" spans="1:11">
      <c r="A128">
        <v>127</v>
      </c>
      <c r="B128">
        <v>4800</v>
      </c>
      <c r="C128">
        <f t="shared" si="3"/>
        <v>312050</v>
      </c>
      <c r="D128">
        <v>1</v>
      </c>
      <c r="E128">
        <f t="shared" si="2"/>
        <v>288</v>
      </c>
      <c r="F128" t="s">
        <v>409</v>
      </c>
      <c r="G128" t="s">
        <v>442</v>
      </c>
      <c r="H128">
        <v>3</v>
      </c>
    </row>
    <row r="129" spans="1:11">
      <c r="A129">
        <v>128</v>
      </c>
      <c r="B129">
        <v>4875</v>
      </c>
      <c r="C129">
        <f t="shared" si="3"/>
        <v>316925</v>
      </c>
      <c r="D129">
        <v>1</v>
      </c>
      <c r="E129">
        <f t="shared" si="2"/>
        <v>289</v>
      </c>
      <c r="F129" t="s">
        <v>409</v>
      </c>
      <c r="G129" t="s">
        <v>406</v>
      </c>
      <c r="H129">
        <v>2</v>
      </c>
    </row>
    <row r="130" spans="1:11">
      <c r="A130">
        <v>129</v>
      </c>
      <c r="B130">
        <v>4875</v>
      </c>
      <c r="C130">
        <f t="shared" si="3"/>
        <v>321800</v>
      </c>
      <c r="D130">
        <v>1</v>
      </c>
      <c r="E130">
        <f t="shared" si="2"/>
        <v>290</v>
      </c>
      <c r="F130" t="s">
        <v>409</v>
      </c>
      <c r="G130" t="s">
        <v>406</v>
      </c>
      <c r="H130">
        <v>3</v>
      </c>
      <c r="I130" t="s">
        <v>409</v>
      </c>
      <c r="J130" t="s">
        <v>442</v>
      </c>
      <c r="K130">
        <v>5</v>
      </c>
    </row>
    <row r="131" spans="1:11">
      <c r="A131">
        <v>130</v>
      </c>
      <c r="B131">
        <v>4950</v>
      </c>
      <c r="C131">
        <f t="shared" si="3"/>
        <v>326750</v>
      </c>
      <c r="D131">
        <v>6</v>
      </c>
      <c r="E131">
        <f t="shared" ref="E131:E171" si="4">IF(ROW()=2,D131,E130+D131)</f>
        <v>296</v>
      </c>
      <c r="F131" t="s">
        <v>409</v>
      </c>
      <c r="G131" t="s">
        <v>406</v>
      </c>
      <c r="H131">
        <v>2</v>
      </c>
    </row>
    <row r="132" spans="1:11">
      <c r="A132">
        <v>131</v>
      </c>
      <c r="B132">
        <v>4950</v>
      </c>
      <c r="C132">
        <f t="shared" ref="C132:C153" si="5">C131+B132</f>
        <v>331700</v>
      </c>
      <c r="D132">
        <v>1</v>
      </c>
      <c r="E132">
        <f t="shared" si="4"/>
        <v>297</v>
      </c>
      <c r="F132" t="s">
        <v>409</v>
      </c>
      <c r="G132" t="s">
        <v>406</v>
      </c>
      <c r="H132">
        <v>3</v>
      </c>
    </row>
    <row r="133" spans="1:11">
      <c r="A133">
        <v>132</v>
      </c>
      <c r="B133">
        <v>5025</v>
      </c>
      <c r="C133">
        <f t="shared" si="5"/>
        <v>336725</v>
      </c>
      <c r="D133">
        <v>1</v>
      </c>
      <c r="E133">
        <f t="shared" si="4"/>
        <v>298</v>
      </c>
      <c r="F133" t="s">
        <v>409</v>
      </c>
      <c r="G133" t="s">
        <v>406</v>
      </c>
      <c r="H133">
        <v>2</v>
      </c>
      <c r="I133" t="s">
        <v>409</v>
      </c>
      <c r="J133" t="s">
        <v>441</v>
      </c>
      <c r="K133">
        <v>5</v>
      </c>
    </row>
    <row r="134" spans="1:11">
      <c r="A134">
        <v>133</v>
      </c>
      <c r="B134">
        <v>5025</v>
      </c>
      <c r="C134">
        <f t="shared" si="5"/>
        <v>341750</v>
      </c>
      <c r="D134">
        <v>1</v>
      </c>
      <c r="E134">
        <f t="shared" si="4"/>
        <v>299</v>
      </c>
      <c r="F134" t="s">
        <v>409</v>
      </c>
      <c r="G134" t="s">
        <v>406</v>
      </c>
      <c r="H134">
        <v>2</v>
      </c>
    </row>
    <row r="135" spans="1:11">
      <c r="A135">
        <v>134</v>
      </c>
      <c r="B135">
        <v>5100</v>
      </c>
      <c r="C135">
        <f t="shared" si="5"/>
        <v>346850</v>
      </c>
      <c r="D135">
        <v>1</v>
      </c>
      <c r="E135">
        <f t="shared" si="4"/>
        <v>300</v>
      </c>
      <c r="F135" t="s">
        <v>409</v>
      </c>
      <c r="G135" t="s">
        <v>406</v>
      </c>
      <c r="H135">
        <v>2</v>
      </c>
    </row>
    <row r="136" spans="1:11">
      <c r="A136">
        <v>135</v>
      </c>
      <c r="B136">
        <v>5100</v>
      </c>
      <c r="C136">
        <f t="shared" si="5"/>
        <v>351950</v>
      </c>
      <c r="D136">
        <v>9</v>
      </c>
      <c r="E136">
        <f t="shared" si="4"/>
        <v>309</v>
      </c>
      <c r="F136" t="s">
        <v>409</v>
      </c>
      <c r="G136" t="s">
        <v>406</v>
      </c>
      <c r="H136">
        <v>1</v>
      </c>
      <c r="I136" t="s">
        <v>409</v>
      </c>
      <c r="J136" t="s">
        <v>441</v>
      </c>
      <c r="K136">
        <v>5</v>
      </c>
    </row>
    <row r="137" spans="1:11">
      <c r="A137">
        <v>136</v>
      </c>
      <c r="B137">
        <v>5175</v>
      </c>
      <c r="C137">
        <f t="shared" si="5"/>
        <v>357125</v>
      </c>
      <c r="D137">
        <v>1</v>
      </c>
      <c r="E137">
        <f t="shared" si="4"/>
        <v>310</v>
      </c>
      <c r="F137" t="s">
        <v>409</v>
      </c>
      <c r="G137" t="s">
        <v>441</v>
      </c>
      <c r="H137">
        <v>3</v>
      </c>
    </row>
    <row r="138" spans="1:11">
      <c r="A138">
        <v>137</v>
      </c>
      <c r="B138">
        <v>5175</v>
      </c>
      <c r="C138">
        <f t="shared" si="5"/>
        <v>362300</v>
      </c>
      <c r="D138">
        <v>1</v>
      </c>
      <c r="E138">
        <f t="shared" si="4"/>
        <v>311</v>
      </c>
      <c r="F138" t="s">
        <v>409</v>
      </c>
      <c r="G138" t="s">
        <v>406</v>
      </c>
      <c r="H138">
        <v>3</v>
      </c>
    </row>
    <row r="139" spans="1:11">
      <c r="A139">
        <v>138</v>
      </c>
      <c r="B139">
        <v>5250</v>
      </c>
      <c r="C139">
        <f t="shared" si="5"/>
        <v>367550</v>
      </c>
      <c r="D139">
        <v>1</v>
      </c>
      <c r="E139">
        <f t="shared" si="4"/>
        <v>312</v>
      </c>
      <c r="F139" t="s">
        <v>409</v>
      </c>
      <c r="G139" t="s">
        <v>406</v>
      </c>
      <c r="H139">
        <v>2</v>
      </c>
      <c r="I139" t="s">
        <v>409</v>
      </c>
      <c r="J139" t="s">
        <v>442</v>
      </c>
      <c r="K139">
        <v>5</v>
      </c>
    </row>
    <row r="140" spans="1:11">
      <c r="A140">
        <v>139</v>
      </c>
      <c r="B140">
        <v>5250</v>
      </c>
      <c r="C140">
        <f t="shared" si="5"/>
        <v>372800</v>
      </c>
      <c r="D140">
        <v>1</v>
      </c>
      <c r="E140">
        <f t="shared" si="4"/>
        <v>313</v>
      </c>
      <c r="F140" t="s">
        <v>409</v>
      </c>
      <c r="G140" t="s">
        <v>406</v>
      </c>
      <c r="H140">
        <v>2</v>
      </c>
    </row>
    <row r="141" spans="1:11">
      <c r="A141">
        <v>140</v>
      </c>
      <c r="B141">
        <v>5325</v>
      </c>
      <c r="C141">
        <f t="shared" si="5"/>
        <v>378125</v>
      </c>
      <c r="D141">
        <v>7</v>
      </c>
      <c r="E141">
        <f t="shared" si="4"/>
        <v>320</v>
      </c>
      <c r="F141" t="s">
        <v>409</v>
      </c>
      <c r="G141" t="s">
        <v>441</v>
      </c>
      <c r="H141">
        <v>2</v>
      </c>
    </row>
    <row r="142" spans="1:11">
      <c r="A142">
        <v>141</v>
      </c>
      <c r="B142">
        <v>5325</v>
      </c>
      <c r="C142">
        <f t="shared" si="5"/>
        <v>383450</v>
      </c>
      <c r="D142">
        <v>1</v>
      </c>
      <c r="E142">
        <f t="shared" si="4"/>
        <v>321</v>
      </c>
      <c r="F142" t="s">
        <v>409</v>
      </c>
      <c r="G142" t="s">
        <v>406</v>
      </c>
      <c r="H142">
        <v>2</v>
      </c>
      <c r="I142" t="s">
        <v>409</v>
      </c>
      <c r="J142" t="s">
        <v>441</v>
      </c>
      <c r="K142">
        <v>5</v>
      </c>
    </row>
    <row r="143" spans="1:11">
      <c r="A143">
        <v>142</v>
      </c>
      <c r="B143">
        <v>5400</v>
      </c>
      <c r="C143">
        <f t="shared" si="5"/>
        <v>388850</v>
      </c>
      <c r="D143">
        <v>1</v>
      </c>
      <c r="E143">
        <f t="shared" si="4"/>
        <v>322</v>
      </c>
      <c r="F143" t="s">
        <v>409</v>
      </c>
      <c r="G143" t="s">
        <v>441</v>
      </c>
      <c r="H143">
        <v>1</v>
      </c>
    </row>
    <row r="144" spans="1:11">
      <c r="A144">
        <v>143</v>
      </c>
      <c r="B144">
        <v>5400</v>
      </c>
      <c r="C144">
        <f t="shared" si="5"/>
        <v>394250</v>
      </c>
      <c r="D144">
        <v>1</v>
      </c>
      <c r="E144">
        <f t="shared" si="4"/>
        <v>323</v>
      </c>
      <c r="F144" t="s">
        <v>409</v>
      </c>
      <c r="G144" t="s">
        <v>441</v>
      </c>
      <c r="H144">
        <v>1</v>
      </c>
    </row>
    <row r="145" spans="1:11">
      <c r="A145">
        <v>144</v>
      </c>
      <c r="B145">
        <v>5475</v>
      </c>
      <c r="C145">
        <f t="shared" si="5"/>
        <v>399725</v>
      </c>
      <c r="D145">
        <v>1</v>
      </c>
      <c r="E145">
        <f t="shared" si="4"/>
        <v>324</v>
      </c>
      <c r="F145" t="s">
        <v>409</v>
      </c>
      <c r="G145" t="s">
        <v>441</v>
      </c>
      <c r="H145">
        <v>2</v>
      </c>
      <c r="I145" t="s">
        <v>409</v>
      </c>
      <c r="J145" t="s">
        <v>406</v>
      </c>
      <c r="K145">
        <v>5</v>
      </c>
    </row>
    <row r="146" spans="1:11">
      <c r="A146">
        <v>145</v>
      </c>
      <c r="B146">
        <v>5475</v>
      </c>
      <c r="C146">
        <f t="shared" si="5"/>
        <v>405200</v>
      </c>
      <c r="D146">
        <v>6</v>
      </c>
      <c r="E146">
        <f t="shared" si="4"/>
        <v>330</v>
      </c>
      <c r="F146" t="s">
        <v>409</v>
      </c>
      <c r="G146" t="s">
        <v>406</v>
      </c>
      <c r="H146">
        <v>1</v>
      </c>
    </row>
    <row r="147" spans="1:11">
      <c r="A147">
        <v>146</v>
      </c>
      <c r="B147">
        <v>5550</v>
      </c>
      <c r="C147">
        <f t="shared" si="5"/>
        <v>410750</v>
      </c>
      <c r="D147">
        <v>1</v>
      </c>
      <c r="E147">
        <f t="shared" si="4"/>
        <v>331</v>
      </c>
      <c r="F147" t="s">
        <v>409</v>
      </c>
      <c r="G147" t="s">
        <v>441</v>
      </c>
      <c r="H147">
        <v>2</v>
      </c>
    </row>
    <row r="148" spans="1:11">
      <c r="A148">
        <v>147</v>
      </c>
      <c r="B148">
        <v>5550</v>
      </c>
      <c r="C148">
        <f t="shared" si="5"/>
        <v>416300</v>
      </c>
      <c r="D148">
        <v>1</v>
      </c>
      <c r="E148">
        <f t="shared" si="4"/>
        <v>332</v>
      </c>
      <c r="F148" t="s">
        <v>409</v>
      </c>
      <c r="G148" t="s">
        <v>406</v>
      </c>
      <c r="H148">
        <v>2</v>
      </c>
      <c r="I148" t="s">
        <v>409</v>
      </c>
      <c r="J148" t="s">
        <v>441</v>
      </c>
      <c r="K148">
        <v>5</v>
      </c>
    </row>
    <row r="149" spans="1:11">
      <c r="A149">
        <v>148</v>
      </c>
      <c r="B149">
        <v>5625</v>
      </c>
      <c r="C149">
        <f t="shared" si="5"/>
        <v>421925</v>
      </c>
      <c r="D149">
        <v>1</v>
      </c>
      <c r="E149">
        <f t="shared" si="4"/>
        <v>333</v>
      </c>
      <c r="F149" t="s">
        <v>409</v>
      </c>
      <c r="G149" t="s">
        <v>406</v>
      </c>
      <c r="H149">
        <v>3</v>
      </c>
    </row>
    <row r="150" spans="1:11">
      <c r="A150">
        <v>149</v>
      </c>
      <c r="B150">
        <v>5625</v>
      </c>
      <c r="C150">
        <f t="shared" si="5"/>
        <v>427550</v>
      </c>
      <c r="D150">
        <v>1</v>
      </c>
      <c r="E150">
        <f t="shared" si="4"/>
        <v>334</v>
      </c>
      <c r="F150" t="s">
        <v>409</v>
      </c>
      <c r="G150" t="s">
        <v>441</v>
      </c>
      <c r="H150">
        <v>2</v>
      </c>
    </row>
    <row r="151" spans="1:11">
      <c r="A151">
        <v>150</v>
      </c>
      <c r="B151">
        <v>5700</v>
      </c>
      <c r="C151">
        <f t="shared" si="5"/>
        <v>433250</v>
      </c>
      <c r="D151">
        <v>7</v>
      </c>
      <c r="E151">
        <f t="shared" si="4"/>
        <v>341</v>
      </c>
      <c r="F151" t="s">
        <v>409</v>
      </c>
      <c r="G151" t="s">
        <v>406</v>
      </c>
      <c r="H151">
        <v>3</v>
      </c>
      <c r="I151" t="s">
        <v>409</v>
      </c>
      <c r="J151" t="s">
        <v>442</v>
      </c>
      <c r="K151">
        <v>5</v>
      </c>
    </row>
    <row r="152" spans="1:11">
      <c r="A152">
        <v>151</v>
      </c>
      <c r="B152">
        <v>5700</v>
      </c>
      <c r="C152">
        <f t="shared" si="5"/>
        <v>438950</v>
      </c>
      <c r="D152">
        <v>1</v>
      </c>
      <c r="E152">
        <f t="shared" si="4"/>
        <v>342</v>
      </c>
      <c r="F152" t="s">
        <v>409</v>
      </c>
      <c r="G152" t="s">
        <v>406</v>
      </c>
      <c r="H152">
        <v>1</v>
      </c>
    </row>
    <row r="153" spans="1:11">
      <c r="A153">
        <v>152</v>
      </c>
      <c r="B153">
        <v>5775</v>
      </c>
      <c r="C153">
        <f t="shared" si="5"/>
        <v>444725</v>
      </c>
      <c r="D153">
        <v>1</v>
      </c>
      <c r="E153">
        <f t="shared" si="4"/>
        <v>343</v>
      </c>
      <c r="F153" t="s">
        <v>409</v>
      </c>
      <c r="G153" t="s">
        <v>441</v>
      </c>
      <c r="H153">
        <v>1</v>
      </c>
    </row>
    <row r="154" spans="1:11">
      <c r="A154">
        <v>153</v>
      </c>
      <c r="B154">
        <v>5775</v>
      </c>
      <c r="C154">
        <f t="shared" ref="C154:C171" si="6">C153+B154</f>
        <v>450500</v>
      </c>
      <c r="D154">
        <v>1</v>
      </c>
      <c r="E154">
        <f t="shared" si="4"/>
        <v>344</v>
      </c>
      <c r="F154" t="s">
        <v>409</v>
      </c>
      <c r="G154" t="s">
        <v>442</v>
      </c>
      <c r="H154">
        <v>2</v>
      </c>
      <c r="I154" t="s">
        <v>409</v>
      </c>
      <c r="J154" t="s">
        <v>441</v>
      </c>
      <c r="K154">
        <v>5</v>
      </c>
    </row>
    <row r="155" spans="1:11">
      <c r="A155">
        <v>154</v>
      </c>
      <c r="B155">
        <v>5850</v>
      </c>
      <c r="C155">
        <f t="shared" si="6"/>
        <v>456350</v>
      </c>
      <c r="D155">
        <v>1</v>
      </c>
      <c r="E155">
        <f t="shared" si="4"/>
        <v>345</v>
      </c>
      <c r="F155" t="s">
        <v>409</v>
      </c>
      <c r="G155" t="s">
        <v>406</v>
      </c>
      <c r="H155">
        <v>1</v>
      </c>
    </row>
    <row r="156" spans="1:11">
      <c r="A156">
        <v>155</v>
      </c>
      <c r="B156">
        <v>5850</v>
      </c>
      <c r="C156">
        <f t="shared" si="6"/>
        <v>462200</v>
      </c>
      <c r="D156">
        <v>7</v>
      </c>
      <c r="E156">
        <f t="shared" si="4"/>
        <v>352</v>
      </c>
      <c r="F156" t="s">
        <v>409</v>
      </c>
      <c r="G156" t="s">
        <v>406</v>
      </c>
      <c r="H156">
        <v>1</v>
      </c>
    </row>
    <row r="157" spans="1:11">
      <c r="A157">
        <v>156</v>
      </c>
      <c r="B157">
        <v>5925</v>
      </c>
      <c r="C157">
        <f t="shared" si="6"/>
        <v>468125</v>
      </c>
      <c r="D157">
        <v>1</v>
      </c>
      <c r="E157">
        <f t="shared" si="4"/>
        <v>353</v>
      </c>
      <c r="F157" t="s">
        <v>409</v>
      </c>
      <c r="G157" t="s">
        <v>406</v>
      </c>
      <c r="H157">
        <v>1</v>
      </c>
      <c r="I157" t="s">
        <v>409</v>
      </c>
      <c r="J157" t="s">
        <v>441</v>
      </c>
      <c r="K157">
        <v>5</v>
      </c>
    </row>
    <row r="158" spans="1:11">
      <c r="A158">
        <v>157</v>
      </c>
      <c r="B158">
        <v>5925</v>
      </c>
      <c r="C158">
        <f t="shared" si="6"/>
        <v>474050</v>
      </c>
      <c r="D158">
        <v>1</v>
      </c>
      <c r="E158">
        <f t="shared" si="4"/>
        <v>354</v>
      </c>
      <c r="F158" t="s">
        <v>409</v>
      </c>
      <c r="G158" t="s">
        <v>406</v>
      </c>
      <c r="H158">
        <v>2</v>
      </c>
    </row>
    <row r="159" spans="1:11">
      <c r="A159">
        <v>158</v>
      </c>
      <c r="B159">
        <v>6000</v>
      </c>
      <c r="C159">
        <f t="shared" si="6"/>
        <v>480050</v>
      </c>
      <c r="D159">
        <v>1</v>
      </c>
      <c r="E159">
        <f t="shared" si="4"/>
        <v>355</v>
      </c>
      <c r="F159" t="s">
        <v>409</v>
      </c>
      <c r="G159" t="s">
        <v>406</v>
      </c>
      <c r="H159">
        <v>3</v>
      </c>
    </row>
    <row r="160" spans="1:11">
      <c r="A160">
        <v>159</v>
      </c>
      <c r="B160">
        <v>6000</v>
      </c>
      <c r="C160">
        <f t="shared" si="6"/>
        <v>486050</v>
      </c>
      <c r="D160">
        <v>1</v>
      </c>
      <c r="E160">
        <f t="shared" si="4"/>
        <v>356</v>
      </c>
      <c r="F160" t="s">
        <v>409</v>
      </c>
      <c r="G160" t="s">
        <v>406</v>
      </c>
      <c r="H160">
        <v>1</v>
      </c>
      <c r="I160" t="s">
        <v>409</v>
      </c>
      <c r="J160" t="s">
        <v>442</v>
      </c>
      <c r="K160">
        <v>5</v>
      </c>
    </row>
    <row r="161" spans="1:11">
      <c r="A161">
        <v>160</v>
      </c>
      <c r="B161">
        <v>6075</v>
      </c>
      <c r="C161">
        <f t="shared" si="6"/>
        <v>492125</v>
      </c>
      <c r="D161">
        <v>8</v>
      </c>
      <c r="E161">
        <f t="shared" si="4"/>
        <v>364</v>
      </c>
      <c r="F161" t="s">
        <v>409</v>
      </c>
      <c r="G161" t="s">
        <v>441</v>
      </c>
      <c r="H161">
        <v>3</v>
      </c>
    </row>
    <row r="162" spans="1:11">
      <c r="A162">
        <v>161</v>
      </c>
      <c r="B162">
        <v>6075</v>
      </c>
      <c r="C162">
        <f t="shared" si="6"/>
        <v>498200</v>
      </c>
      <c r="D162">
        <v>1</v>
      </c>
      <c r="E162">
        <f t="shared" si="4"/>
        <v>365</v>
      </c>
      <c r="F162" t="s">
        <v>409</v>
      </c>
      <c r="G162" t="s">
        <v>441</v>
      </c>
      <c r="H162">
        <v>2</v>
      </c>
    </row>
    <row r="163" spans="1:11">
      <c r="A163">
        <v>162</v>
      </c>
      <c r="B163">
        <v>6150</v>
      </c>
      <c r="C163">
        <f t="shared" si="6"/>
        <v>504350</v>
      </c>
      <c r="D163">
        <v>1</v>
      </c>
      <c r="E163">
        <f t="shared" si="4"/>
        <v>366</v>
      </c>
      <c r="F163" t="s">
        <v>409</v>
      </c>
      <c r="G163" t="s">
        <v>406</v>
      </c>
      <c r="H163">
        <v>2</v>
      </c>
      <c r="I163" t="s">
        <v>409</v>
      </c>
      <c r="J163" t="s">
        <v>441</v>
      </c>
      <c r="K163">
        <v>5</v>
      </c>
    </row>
    <row r="164" spans="1:11">
      <c r="A164">
        <v>163</v>
      </c>
      <c r="B164">
        <v>6150</v>
      </c>
      <c r="C164">
        <f t="shared" si="6"/>
        <v>510500</v>
      </c>
      <c r="D164">
        <v>1</v>
      </c>
      <c r="E164">
        <f t="shared" si="4"/>
        <v>367</v>
      </c>
      <c r="F164" t="s">
        <v>409</v>
      </c>
      <c r="G164" t="s">
        <v>406</v>
      </c>
      <c r="H164">
        <v>3</v>
      </c>
    </row>
    <row r="165" spans="1:11">
      <c r="A165">
        <v>164</v>
      </c>
      <c r="B165">
        <v>6225</v>
      </c>
      <c r="C165">
        <f t="shared" si="6"/>
        <v>516725</v>
      </c>
      <c r="D165">
        <v>1</v>
      </c>
      <c r="E165">
        <f t="shared" si="4"/>
        <v>368</v>
      </c>
      <c r="F165" t="s">
        <v>409</v>
      </c>
      <c r="G165" t="s">
        <v>406</v>
      </c>
      <c r="H165">
        <v>2</v>
      </c>
    </row>
    <row r="166" spans="1:11">
      <c r="A166">
        <v>165</v>
      </c>
      <c r="B166">
        <v>6225</v>
      </c>
      <c r="C166">
        <f t="shared" si="6"/>
        <v>522950</v>
      </c>
      <c r="D166">
        <v>8</v>
      </c>
      <c r="E166">
        <f t="shared" si="4"/>
        <v>376</v>
      </c>
      <c r="F166" t="s">
        <v>409</v>
      </c>
      <c r="G166" t="s">
        <v>442</v>
      </c>
      <c r="H166">
        <v>3</v>
      </c>
      <c r="I166" t="s">
        <v>409</v>
      </c>
      <c r="J166" t="s">
        <v>441</v>
      </c>
      <c r="K166">
        <v>5</v>
      </c>
    </row>
    <row r="167" spans="1:11">
      <c r="A167">
        <v>166</v>
      </c>
      <c r="B167">
        <v>6300</v>
      </c>
      <c r="C167">
        <f t="shared" si="6"/>
        <v>529250</v>
      </c>
      <c r="D167">
        <v>1</v>
      </c>
      <c r="E167">
        <f t="shared" si="4"/>
        <v>377</v>
      </c>
      <c r="F167" t="s">
        <v>409</v>
      </c>
      <c r="G167" t="s">
        <v>441</v>
      </c>
      <c r="H167">
        <v>1</v>
      </c>
    </row>
    <row r="168" spans="1:11">
      <c r="A168">
        <v>167</v>
      </c>
      <c r="B168">
        <v>6300</v>
      </c>
      <c r="C168">
        <f t="shared" si="6"/>
        <v>535550</v>
      </c>
      <c r="D168">
        <v>1</v>
      </c>
      <c r="E168">
        <f t="shared" si="4"/>
        <v>378</v>
      </c>
      <c r="F168" t="s">
        <v>409</v>
      </c>
      <c r="G168" t="s">
        <v>441</v>
      </c>
      <c r="H168">
        <v>2</v>
      </c>
    </row>
    <row r="169" spans="1:11">
      <c r="A169">
        <v>168</v>
      </c>
      <c r="B169">
        <v>6375</v>
      </c>
      <c r="C169">
        <f t="shared" si="6"/>
        <v>541925</v>
      </c>
      <c r="D169">
        <v>1</v>
      </c>
      <c r="E169">
        <f t="shared" si="4"/>
        <v>379</v>
      </c>
      <c r="F169" t="s">
        <v>409</v>
      </c>
      <c r="G169" t="s">
        <v>406</v>
      </c>
      <c r="H169">
        <v>3</v>
      </c>
      <c r="I169" t="s">
        <v>409</v>
      </c>
      <c r="J169" t="s">
        <v>441</v>
      </c>
      <c r="K169">
        <v>5</v>
      </c>
    </row>
    <row r="170" spans="1:11">
      <c r="A170">
        <v>169</v>
      </c>
      <c r="B170">
        <v>6375</v>
      </c>
      <c r="C170">
        <f t="shared" si="6"/>
        <v>548300</v>
      </c>
      <c r="D170">
        <v>1</v>
      </c>
      <c r="E170">
        <f t="shared" si="4"/>
        <v>380</v>
      </c>
      <c r="F170" t="s">
        <v>409</v>
      </c>
      <c r="G170" t="s">
        <v>406</v>
      </c>
      <c r="H170">
        <v>2</v>
      </c>
    </row>
    <row r="171" spans="1:11">
      <c r="A171">
        <v>170</v>
      </c>
      <c r="B171">
        <v>6450</v>
      </c>
      <c r="C171">
        <f t="shared" si="6"/>
        <v>554750</v>
      </c>
      <c r="D171">
        <v>9</v>
      </c>
      <c r="E171">
        <f t="shared" si="4"/>
        <v>389</v>
      </c>
      <c r="F171" t="s">
        <v>409</v>
      </c>
      <c r="G171" t="s">
        <v>406</v>
      </c>
      <c r="H171">
        <v>1</v>
      </c>
    </row>
    <row r="172" spans="1:11">
      <c r="A172">
        <v>99999</v>
      </c>
      <c r="B172">
        <v>7500</v>
      </c>
      <c r="C172">
        <f>C131+B172</f>
        <v>334250</v>
      </c>
      <c r="D172">
        <v>0</v>
      </c>
      <c r="E172">
        <f>IF(ROW()=2,D172,E171+D172)</f>
        <v>389</v>
      </c>
      <c r="F172" t="s">
        <v>409</v>
      </c>
      <c r="G172" t="s">
        <v>436</v>
      </c>
      <c r="H172">
        <v>5</v>
      </c>
      <c r="I172" t="s">
        <v>409</v>
      </c>
      <c r="J172" t="s">
        <v>441</v>
      </c>
      <c r="K172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P2182"/>
  <sheetViews>
    <sheetView workbookViewId="0">
      <pane xSplit="1" ySplit="1" topLeftCell="B2162" activePane="bottomRight" state="frozen"/>
      <selection pane="topRight" activeCell="C1" sqref="C1"/>
      <selection pane="bottomLeft" activeCell="A2" sqref="A2"/>
      <selection pane="bottomRight" activeCell="A2182" sqref="A2182"/>
    </sheetView>
  </sheetViews>
  <sheetFormatPr defaultRowHeight="16.5" outlineLevelCol="1"/>
  <cols>
    <col min="2" max="5" width="9" hidden="1" customWidth="1" outlineLevel="1"/>
    <col min="6" max="6" width="12.125" customWidth="1" collapsed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hidden="1" customWidth="1" outlineLevel="1"/>
    <col min="25" max="25" width="9" style="2" hidden="1" customWidth="1" outlineLevel="1"/>
    <col min="26" max="30" width="9" hidden="1" customWidth="1" outlineLevel="1"/>
    <col min="31" max="31" width="9" style="1" hidden="1" customWidth="1" outlineLevel="1"/>
    <col min="32" max="32" width="9" style="2" hidden="1" customWidth="1" outlineLevel="1"/>
    <col min="33" max="37" width="9" hidden="1" customWidth="1" outlineLevel="1"/>
    <col min="38" max="38" width="9" style="1" hidden="1" customWidth="1" outlineLevel="1"/>
    <col min="39" max="39" width="9" style="2" hidden="1" customWidth="1" outlineLevel="1"/>
    <col min="40" max="44" width="9" hidden="1" customWidth="1" outlineLevel="1"/>
    <col min="45" max="45" width="9" style="1" hidden="1" customWidth="1" outlineLevel="1"/>
    <col min="46" max="46" width="9" style="2" hidden="1" customWidth="1" outlineLevel="1"/>
    <col min="47" max="51" width="9" hidden="1" customWidth="1" outlineLevel="1"/>
    <col min="52" max="52" width="9" style="1" hidden="1" customWidth="1" outlineLevel="1"/>
    <col min="53" max="53" width="9" style="2" hidden="1" customWidth="1" outlineLevel="1"/>
    <col min="54" max="58" width="9" hidden="1" customWidth="1" outlineLevel="1"/>
    <col min="59" max="59" width="9" style="1" hidden="1" customWidth="1" outlineLevel="1"/>
    <col min="60" max="60" width="9" style="2" hidden="1" customWidth="1" outlineLevel="1"/>
    <col min="61" max="65" width="9" hidden="1" customWidth="1" outlineLevel="1"/>
    <col min="66" max="66" width="9" style="1" hidden="1" customWidth="1" outlineLevel="1"/>
    <col min="67" max="67" width="9" style="2" hidden="1" customWidth="1" outlineLevel="1"/>
    <col min="68" max="72" width="9" hidden="1" customWidth="1" outlineLevel="1"/>
    <col min="73" max="73" width="9" style="1" hidden="1" customWidth="1" outlineLevel="1"/>
    <col min="74" max="74" width="9" style="2" hidden="1" customWidth="1" outlineLevel="1"/>
    <col min="75" max="79" width="9" hidden="1" customWidth="1" outlineLevel="1"/>
    <col min="80" max="80" width="9" style="1" hidden="1" customWidth="1" outlineLevel="1"/>
    <col min="81" max="81" width="9" style="2" hidden="1" customWidth="1" outlineLevel="1"/>
    <col min="82" max="86" width="9" hidden="1" customWidth="1" outlineLevel="1"/>
    <col min="87" max="87" width="9" style="1" hidden="1" customWidth="1" outlineLevel="1"/>
    <col min="88" max="88" width="9" style="2" hidden="1" customWidth="1" outlineLevel="1"/>
    <col min="89" max="93" width="9" hidden="1" customWidth="1" outlineLevel="1"/>
    <col min="94" max="94" width="9" collapsed="1"/>
  </cols>
  <sheetData>
    <row r="1" spans="1:93" ht="27" customHeight="1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9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18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27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36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45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54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63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72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81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90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99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108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117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126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135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144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153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162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171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180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189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198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207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216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225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234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243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252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261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270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279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288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297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306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315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324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333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342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351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360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369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378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387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>
      <c r="A52">
        <v>10051</v>
      </c>
      <c r="B52">
        <f t="shared" si="0"/>
        <v>1.1000000000000001</v>
      </c>
      <c r="C52">
        <f t="shared" si="0"/>
        <v>1.1000000000000001</v>
      </c>
      <c r="F52">
        <v>60</v>
      </c>
      <c r="G52">
        <v>507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>
      <c r="A53">
        <v>10052</v>
      </c>
      <c r="B53">
        <f t="shared" si="0"/>
        <v>1.1000000000000001</v>
      </c>
      <c r="C53">
        <f t="shared" si="0"/>
        <v>1.1000000000000001</v>
      </c>
      <c r="F53">
        <v>60</v>
      </c>
      <c r="G53">
        <v>516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>
      <c r="A54">
        <v>10053</v>
      </c>
      <c r="B54">
        <f t="shared" si="0"/>
        <v>1.1000000000000001</v>
      </c>
      <c r="C54">
        <f t="shared" si="0"/>
        <v>1.1000000000000001</v>
      </c>
      <c r="F54">
        <v>60</v>
      </c>
      <c r="G54">
        <v>525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>
      <c r="A55">
        <v>10054</v>
      </c>
      <c r="B55">
        <f t="shared" si="0"/>
        <v>1.1000000000000001</v>
      </c>
      <c r="C55">
        <f t="shared" si="0"/>
        <v>1.1000000000000001</v>
      </c>
      <c r="F55">
        <v>60</v>
      </c>
      <c r="G55">
        <v>534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>
      <c r="A56">
        <v>10055</v>
      </c>
      <c r="B56">
        <f t="shared" si="0"/>
        <v>1.1000000000000001</v>
      </c>
      <c r="C56">
        <f t="shared" si="0"/>
        <v>1.1000000000000001</v>
      </c>
      <c r="F56">
        <v>60</v>
      </c>
      <c r="G56">
        <v>543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>
      <c r="A57">
        <v>10056</v>
      </c>
      <c r="B57">
        <f t="shared" si="0"/>
        <v>1.1000000000000001</v>
      </c>
      <c r="C57">
        <f t="shared" si="0"/>
        <v>1.1000000000000001</v>
      </c>
      <c r="F57">
        <v>60</v>
      </c>
      <c r="G57">
        <v>552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>
      <c r="A58">
        <v>10057</v>
      </c>
      <c r="B58">
        <f t="shared" si="0"/>
        <v>1.1000000000000001</v>
      </c>
      <c r="C58">
        <f t="shared" si="0"/>
        <v>1.1000000000000001</v>
      </c>
      <c r="F58">
        <v>60</v>
      </c>
      <c r="G58">
        <v>561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>
      <c r="A59">
        <v>10058</v>
      </c>
      <c r="B59">
        <f t="shared" si="0"/>
        <v>1.1000000000000001</v>
      </c>
      <c r="C59">
        <f t="shared" si="0"/>
        <v>1.1000000000000001</v>
      </c>
      <c r="F59">
        <v>60</v>
      </c>
      <c r="G59">
        <v>570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>
      <c r="A60">
        <v>10059</v>
      </c>
      <c r="B60">
        <f t="shared" si="0"/>
        <v>1.1000000000000001</v>
      </c>
      <c r="C60">
        <f t="shared" si="0"/>
        <v>1.1000000000000001</v>
      </c>
      <c r="F60">
        <v>60</v>
      </c>
      <c r="G60">
        <v>579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>
      <c r="A61">
        <v>10060</v>
      </c>
      <c r="B61">
        <f t="shared" si="0"/>
        <v>1.2</v>
      </c>
      <c r="C61">
        <f t="shared" si="0"/>
        <v>1.1000000000000001</v>
      </c>
      <c r="F61">
        <v>60</v>
      </c>
      <c r="G61">
        <v>588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>
      <c r="A62">
        <v>10061</v>
      </c>
      <c r="B62">
        <f t="shared" si="0"/>
        <v>1.1000000000000001</v>
      </c>
      <c r="C62">
        <f t="shared" si="0"/>
        <v>1.1000000000000001</v>
      </c>
      <c r="F62">
        <v>60</v>
      </c>
      <c r="G62">
        <v>597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>
      <c r="A63">
        <v>10062</v>
      </c>
      <c r="B63">
        <f t="shared" si="0"/>
        <v>1.1000000000000001</v>
      </c>
      <c r="C63">
        <f t="shared" si="0"/>
        <v>1.1000000000000001</v>
      </c>
      <c r="F63">
        <v>60</v>
      </c>
      <c r="G63">
        <v>606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>
      <c r="A64">
        <v>10063</v>
      </c>
      <c r="B64">
        <f t="shared" si="0"/>
        <v>1.1000000000000001</v>
      </c>
      <c r="C64">
        <f t="shared" si="0"/>
        <v>1.1000000000000001</v>
      </c>
      <c r="F64">
        <v>60</v>
      </c>
      <c r="G64">
        <v>615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>
      <c r="A65">
        <v>10064</v>
      </c>
      <c r="B65">
        <f t="shared" si="0"/>
        <v>1.1000000000000001</v>
      </c>
      <c r="C65">
        <f t="shared" si="0"/>
        <v>1.1000000000000001</v>
      </c>
      <c r="F65">
        <v>60</v>
      </c>
      <c r="G65">
        <v>624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>
      <c r="A66">
        <v>10065</v>
      </c>
      <c r="B66">
        <f t="shared" si="0"/>
        <v>1.1000000000000001</v>
      </c>
      <c r="C66">
        <f t="shared" si="0"/>
        <v>1.1000000000000001</v>
      </c>
      <c r="F66">
        <v>60</v>
      </c>
      <c r="G66">
        <v>633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60</v>
      </c>
      <c r="G67">
        <v>642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>
      <c r="A68">
        <v>10067</v>
      </c>
      <c r="B68">
        <f t="shared" si="2"/>
        <v>1.1000000000000001</v>
      </c>
      <c r="C68">
        <f t="shared" si="2"/>
        <v>1.1000000000000001</v>
      </c>
      <c r="F68">
        <v>60</v>
      </c>
      <c r="G68">
        <v>651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>
      <c r="A69">
        <v>10068</v>
      </c>
      <c r="B69">
        <f t="shared" si="2"/>
        <v>1.1000000000000001</v>
      </c>
      <c r="C69">
        <f t="shared" si="2"/>
        <v>1.1000000000000001</v>
      </c>
      <c r="F69">
        <v>60</v>
      </c>
      <c r="G69">
        <v>660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>
      <c r="A70">
        <v>10069</v>
      </c>
      <c r="B70">
        <f t="shared" si="2"/>
        <v>1.1000000000000001</v>
      </c>
      <c r="C70">
        <f t="shared" si="2"/>
        <v>1.1000000000000001</v>
      </c>
      <c r="F70">
        <v>60</v>
      </c>
      <c r="G70">
        <v>669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>
      <c r="A71">
        <v>10070</v>
      </c>
      <c r="B71">
        <f t="shared" si="2"/>
        <v>1.2</v>
      </c>
      <c r="C71">
        <f t="shared" si="2"/>
        <v>1.1000000000000001</v>
      </c>
      <c r="F71">
        <v>60</v>
      </c>
      <c r="G71">
        <v>678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>
      <c r="A72">
        <v>10071</v>
      </c>
      <c r="B72">
        <f t="shared" si="2"/>
        <v>1.1000000000000001</v>
      </c>
      <c r="C72">
        <f t="shared" si="2"/>
        <v>1.1000000000000001</v>
      </c>
      <c r="F72">
        <v>60</v>
      </c>
      <c r="G72">
        <v>687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>
      <c r="A73">
        <v>10072</v>
      </c>
      <c r="B73">
        <f t="shared" si="2"/>
        <v>1.1000000000000001</v>
      </c>
      <c r="C73">
        <f t="shared" si="2"/>
        <v>1.1000000000000001</v>
      </c>
      <c r="F73">
        <v>60</v>
      </c>
      <c r="G73">
        <v>696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>
      <c r="A74">
        <v>10073</v>
      </c>
      <c r="B74">
        <f t="shared" si="2"/>
        <v>1.1000000000000001</v>
      </c>
      <c r="C74">
        <f t="shared" si="2"/>
        <v>1.1000000000000001</v>
      </c>
      <c r="F74">
        <v>60</v>
      </c>
      <c r="G74">
        <v>705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>
      <c r="A75">
        <v>10074</v>
      </c>
      <c r="B75">
        <f t="shared" si="2"/>
        <v>1.1000000000000001</v>
      </c>
      <c r="C75">
        <f t="shared" si="2"/>
        <v>1.1000000000000001</v>
      </c>
      <c r="F75">
        <v>60</v>
      </c>
      <c r="G75">
        <v>714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>
      <c r="A76">
        <v>10075</v>
      </c>
      <c r="B76">
        <f t="shared" si="2"/>
        <v>1.1000000000000001</v>
      </c>
      <c r="C76">
        <f t="shared" si="2"/>
        <v>1.1000000000000001</v>
      </c>
      <c r="F76">
        <v>60</v>
      </c>
      <c r="G76">
        <v>723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>
      <c r="A77">
        <v>10076</v>
      </c>
      <c r="B77">
        <f t="shared" si="2"/>
        <v>1.1000000000000001</v>
      </c>
      <c r="C77">
        <f t="shared" si="2"/>
        <v>1.1000000000000001</v>
      </c>
      <c r="F77">
        <v>80</v>
      </c>
      <c r="G77">
        <v>732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>
      <c r="A78">
        <v>10077</v>
      </c>
      <c r="B78">
        <f t="shared" si="2"/>
        <v>1.1000000000000001</v>
      </c>
      <c r="C78">
        <f t="shared" si="2"/>
        <v>1.1000000000000001</v>
      </c>
      <c r="F78">
        <v>100</v>
      </c>
      <c r="G78">
        <v>741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>
      <c r="A79">
        <v>10078</v>
      </c>
      <c r="B79">
        <f t="shared" si="2"/>
        <v>1.1000000000000001</v>
      </c>
      <c r="C79">
        <f t="shared" si="2"/>
        <v>1.1000000000000001</v>
      </c>
      <c r="F79">
        <v>120</v>
      </c>
      <c r="G79">
        <v>750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>
      <c r="A80">
        <v>10079</v>
      </c>
      <c r="B80">
        <f t="shared" si="2"/>
        <v>1.1000000000000001</v>
      </c>
      <c r="C80">
        <f t="shared" si="2"/>
        <v>1.1000000000000001</v>
      </c>
      <c r="F80">
        <v>140</v>
      </c>
      <c r="G80">
        <v>759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>
      <c r="A81">
        <v>10080</v>
      </c>
      <c r="B81">
        <f t="shared" si="2"/>
        <v>1.2</v>
      </c>
      <c r="C81">
        <f t="shared" si="2"/>
        <v>1.1000000000000001</v>
      </c>
      <c r="F81">
        <v>160</v>
      </c>
      <c r="G81">
        <v>768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777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786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813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840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867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894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921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948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975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1002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1029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1056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1083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1110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1137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1164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1191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1218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1245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1272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>
      <c r="A102">
        <v>10101</v>
      </c>
      <c r="B102">
        <f t="shared" si="2"/>
        <v>1.1000000000000001</v>
      </c>
      <c r="C102">
        <f t="shared" si="2"/>
        <v>1.1000000000000001</v>
      </c>
      <c r="F102">
        <v>180</v>
      </c>
      <c r="G102">
        <v>1584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>
      <c r="A103">
        <v>10102</v>
      </c>
      <c r="B103">
        <f t="shared" si="2"/>
        <v>1.1000000000000001</v>
      </c>
      <c r="C103">
        <f t="shared" si="2"/>
        <v>1.1000000000000001</v>
      </c>
      <c r="F103">
        <v>180</v>
      </c>
      <c r="G103">
        <v>1611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>
      <c r="A104">
        <v>10103</v>
      </c>
      <c r="B104">
        <f t="shared" si="2"/>
        <v>1.1000000000000001</v>
      </c>
      <c r="C104">
        <f t="shared" si="2"/>
        <v>1.1000000000000001</v>
      </c>
      <c r="F104">
        <v>180</v>
      </c>
      <c r="G104">
        <v>1638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>
      <c r="A105">
        <v>10104</v>
      </c>
      <c r="B105">
        <f t="shared" si="2"/>
        <v>1.1000000000000001</v>
      </c>
      <c r="C105">
        <f t="shared" si="2"/>
        <v>1.1000000000000001</v>
      </c>
      <c r="F105">
        <v>180</v>
      </c>
      <c r="G105">
        <v>1665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>
      <c r="A106">
        <v>10105</v>
      </c>
      <c r="B106">
        <f t="shared" si="2"/>
        <v>1.1000000000000001</v>
      </c>
      <c r="C106">
        <f t="shared" si="2"/>
        <v>1.1000000000000001</v>
      </c>
      <c r="F106">
        <v>180</v>
      </c>
      <c r="G106">
        <v>1692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>
      <c r="A107">
        <v>10106</v>
      </c>
      <c r="B107">
        <f t="shared" si="2"/>
        <v>1.1000000000000001</v>
      </c>
      <c r="C107">
        <f t="shared" si="2"/>
        <v>1.1000000000000001</v>
      </c>
      <c r="F107">
        <v>180</v>
      </c>
      <c r="G107">
        <v>1719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>
      <c r="A108">
        <v>10107</v>
      </c>
      <c r="B108">
        <f t="shared" si="2"/>
        <v>1.1000000000000001</v>
      </c>
      <c r="C108">
        <f t="shared" si="2"/>
        <v>1.1000000000000001</v>
      </c>
      <c r="F108">
        <v>180</v>
      </c>
      <c r="G108">
        <v>1746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>
      <c r="A109">
        <v>10108</v>
      </c>
      <c r="B109">
        <f t="shared" si="2"/>
        <v>1.1000000000000001</v>
      </c>
      <c r="C109">
        <f t="shared" si="2"/>
        <v>1.1000000000000001</v>
      </c>
      <c r="F109">
        <v>180</v>
      </c>
      <c r="G109">
        <v>1773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>
      <c r="A110">
        <v>10109</v>
      </c>
      <c r="B110">
        <f t="shared" si="2"/>
        <v>1.1000000000000001</v>
      </c>
      <c r="C110">
        <f t="shared" si="2"/>
        <v>1.1000000000000001</v>
      </c>
      <c r="F110">
        <v>180</v>
      </c>
      <c r="G110">
        <v>1800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>
      <c r="A111">
        <v>10110</v>
      </c>
      <c r="B111">
        <f t="shared" si="2"/>
        <v>1.2</v>
      </c>
      <c r="C111">
        <f t="shared" si="2"/>
        <v>1.1000000000000001</v>
      </c>
      <c r="F111">
        <v>180</v>
      </c>
      <c r="G111">
        <v>1827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>
      <c r="A112">
        <v>10111</v>
      </c>
      <c r="B112">
        <f t="shared" si="2"/>
        <v>1.1000000000000001</v>
      </c>
      <c r="C112">
        <f t="shared" si="2"/>
        <v>1.1000000000000001</v>
      </c>
      <c r="F112">
        <v>180</v>
      </c>
      <c r="G112">
        <v>1854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>
      <c r="A113">
        <v>10112</v>
      </c>
      <c r="B113">
        <f t="shared" si="2"/>
        <v>1.1000000000000001</v>
      </c>
      <c r="C113">
        <f t="shared" si="2"/>
        <v>1.1000000000000001</v>
      </c>
      <c r="F113">
        <v>180</v>
      </c>
      <c r="G113">
        <v>1881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>
      <c r="A114">
        <v>10113</v>
      </c>
      <c r="B114">
        <f t="shared" si="2"/>
        <v>1.1000000000000001</v>
      </c>
      <c r="C114">
        <f t="shared" si="2"/>
        <v>1.1000000000000001</v>
      </c>
      <c r="F114">
        <v>180</v>
      </c>
      <c r="G114">
        <v>1908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>
      <c r="A115">
        <v>10114</v>
      </c>
      <c r="B115">
        <f t="shared" si="2"/>
        <v>1.1000000000000001</v>
      </c>
      <c r="C115">
        <f t="shared" si="2"/>
        <v>1.1000000000000001</v>
      </c>
      <c r="F115">
        <v>180</v>
      </c>
      <c r="G115">
        <v>1935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>
      <c r="A116">
        <v>10115</v>
      </c>
      <c r="B116">
        <f t="shared" si="2"/>
        <v>1.1000000000000001</v>
      </c>
      <c r="C116">
        <f t="shared" si="2"/>
        <v>1.1000000000000001</v>
      </c>
      <c r="F116">
        <v>180</v>
      </c>
      <c r="G116">
        <v>1962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>
      <c r="A117">
        <v>10116</v>
      </c>
      <c r="B117">
        <f t="shared" si="2"/>
        <v>1.1000000000000001</v>
      </c>
      <c r="C117">
        <f t="shared" si="2"/>
        <v>1.1000000000000001</v>
      </c>
      <c r="F117">
        <v>180</v>
      </c>
      <c r="G117">
        <v>1989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>
      <c r="A118">
        <v>10117</v>
      </c>
      <c r="B118">
        <f t="shared" si="2"/>
        <v>1.1000000000000001</v>
      </c>
      <c r="C118">
        <f t="shared" si="2"/>
        <v>1.1000000000000001</v>
      </c>
      <c r="F118">
        <v>180</v>
      </c>
      <c r="G118">
        <v>2016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>
      <c r="A119">
        <v>10118</v>
      </c>
      <c r="B119">
        <f t="shared" si="2"/>
        <v>1.1000000000000001</v>
      </c>
      <c r="C119">
        <f t="shared" si="2"/>
        <v>1.1000000000000001</v>
      </c>
      <c r="F119">
        <v>180</v>
      </c>
      <c r="G119">
        <v>2043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>
      <c r="A120">
        <v>10119</v>
      </c>
      <c r="B120">
        <f t="shared" si="2"/>
        <v>1.1000000000000001</v>
      </c>
      <c r="C120">
        <f t="shared" si="2"/>
        <v>1.1000000000000001</v>
      </c>
      <c r="F120">
        <v>180</v>
      </c>
      <c r="G120">
        <v>2070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>
      <c r="A121">
        <v>10120</v>
      </c>
      <c r="B121">
        <f t="shared" si="2"/>
        <v>1.2</v>
      </c>
      <c r="C121">
        <f t="shared" si="2"/>
        <v>1.1000000000000001</v>
      </c>
      <c r="F121">
        <v>180</v>
      </c>
      <c r="G121">
        <v>2097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>
      <c r="A122">
        <v>10121</v>
      </c>
      <c r="B122">
        <f t="shared" si="2"/>
        <v>1.1000000000000001</v>
      </c>
      <c r="C122">
        <f t="shared" si="2"/>
        <v>1.1000000000000001</v>
      </c>
      <c r="F122">
        <v>180</v>
      </c>
      <c r="G122">
        <v>2124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>
      <c r="A123">
        <v>10122</v>
      </c>
      <c r="B123">
        <f t="shared" si="2"/>
        <v>1.1000000000000001</v>
      </c>
      <c r="C123">
        <f t="shared" si="2"/>
        <v>1.1000000000000001</v>
      </c>
      <c r="F123">
        <v>180</v>
      </c>
      <c r="G123">
        <v>2151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>
      <c r="A124">
        <v>10123</v>
      </c>
      <c r="B124">
        <f t="shared" si="2"/>
        <v>1.1000000000000001</v>
      </c>
      <c r="C124">
        <f t="shared" si="2"/>
        <v>1.1000000000000001</v>
      </c>
      <c r="F124">
        <v>180</v>
      </c>
      <c r="G124">
        <v>2178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>
      <c r="A125">
        <v>10124</v>
      </c>
      <c r="B125">
        <f t="shared" si="2"/>
        <v>1.1000000000000001</v>
      </c>
      <c r="C125">
        <f t="shared" si="2"/>
        <v>1.1000000000000001</v>
      </c>
      <c r="F125">
        <v>180</v>
      </c>
      <c r="G125">
        <v>2205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>
      <c r="A126">
        <v>10125</v>
      </c>
      <c r="B126">
        <f t="shared" si="2"/>
        <v>1.1000000000000001</v>
      </c>
      <c r="C126">
        <f t="shared" si="2"/>
        <v>1.1000000000000001</v>
      </c>
      <c r="F126">
        <v>180</v>
      </c>
      <c r="G126">
        <v>2232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>
      <c r="A127">
        <v>10126</v>
      </c>
      <c r="B127">
        <f t="shared" si="2"/>
        <v>1.1000000000000001</v>
      </c>
      <c r="C127">
        <f t="shared" si="2"/>
        <v>1.1000000000000001</v>
      </c>
      <c r="F127">
        <v>180</v>
      </c>
      <c r="G127">
        <v>2259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>
      <c r="A128">
        <v>10127</v>
      </c>
      <c r="B128">
        <f t="shared" si="2"/>
        <v>1.1000000000000001</v>
      </c>
      <c r="C128">
        <f t="shared" si="2"/>
        <v>1.1000000000000001</v>
      </c>
      <c r="F128">
        <v>180</v>
      </c>
      <c r="G128">
        <v>2286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>
      <c r="A129">
        <v>10128</v>
      </c>
      <c r="B129">
        <f t="shared" si="2"/>
        <v>1.1000000000000001</v>
      </c>
      <c r="C129">
        <f t="shared" si="2"/>
        <v>1.1000000000000001</v>
      </c>
      <c r="F129">
        <v>180</v>
      </c>
      <c r="G129">
        <v>2313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>
      <c r="A130">
        <v>10129</v>
      </c>
      <c r="B130">
        <f t="shared" si="2"/>
        <v>1.1000000000000001</v>
      </c>
      <c r="C130">
        <f t="shared" si="2"/>
        <v>1.1000000000000001</v>
      </c>
      <c r="F130">
        <v>180</v>
      </c>
      <c r="G130">
        <v>2340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180</v>
      </c>
      <c r="G131">
        <v>2367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>
      <c r="A132">
        <v>10131</v>
      </c>
      <c r="B132">
        <f t="shared" si="4"/>
        <v>1.1000000000000001</v>
      </c>
      <c r="C132">
        <f t="shared" si="4"/>
        <v>1.1000000000000001</v>
      </c>
      <c r="F132">
        <v>180</v>
      </c>
      <c r="G132">
        <v>2394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>
      <c r="A133">
        <v>10132</v>
      </c>
      <c r="B133">
        <f t="shared" si="4"/>
        <v>1.1000000000000001</v>
      </c>
      <c r="C133">
        <f t="shared" si="4"/>
        <v>1.1000000000000001</v>
      </c>
      <c r="F133">
        <v>180</v>
      </c>
      <c r="G133">
        <v>2421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>
      <c r="A134">
        <v>10133</v>
      </c>
      <c r="B134">
        <f t="shared" si="4"/>
        <v>1.1000000000000001</v>
      </c>
      <c r="C134">
        <f t="shared" si="4"/>
        <v>1.1000000000000001</v>
      </c>
      <c r="F134">
        <v>180</v>
      </c>
      <c r="G134">
        <v>2448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>
      <c r="A135">
        <v>10134</v>
      </c>
      <c r="B135">
        <f t="shared" si="4"/>
        <v>1.1000000000000001</v>
      </c>
      <c r="C135">
        <f t="shared" si="4"/>
        <v>1.1000000000000001</v>
      </c>
      <c r="F135">
        <v>180</v>
      </c>
      <c r="G135">
        <v>2475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>
      <c r="A136">
        <v>10135</v>
      </c>
      <c r="B136">
        <f t="shared" si="4"/>
        <v>1.1000000000000001</v>
      </c>
      <c r="C136">
        <f t="shared" si="4"/>
        <v>1.1000000000000001</v>
      </c>
      <c r="F136">
        <v>180</v>
      </c>
      <c r="G136">
        <v>2502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>
      <c r="A137">
        <v>10136</v>
      </c>
      <c r="B137">
        <f t="shared" si="4"/>
        <v>1.1000000000000001</v>
      </c>
      <c r="C137">
        <f t="shared" si="4"/>
        <v>1.1000000000000001</v>
      </c>
      <c r="F137">
        <v>180</v>
      </c>
      <c r="G137">
        <v>2529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>
      <c r="A138">
        <v>10137</v>
      </c>
      <c r="B138">
        <f t="shared" si="4"/>
        <v>1.1000000000000001</v>
      </c>
      <c r="C138">
        <f t="shared" si="4"/>
        <v>1.1000000000000001</v>
      </c>
      <c r="F138">
        <v>180</v>
      </c>
      <c r="G138">
        <v>2556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>
      <c r="A139">
        <v>10138</v>
      </c>
      <c r="B139">
        <f t="shared" si="4"/>
        <v>1.1000000000000001</v>
      </c>
      <c r="C139">
        <f t="shared" si="4"/>
        <v>1.1000000000000001</v>
      </c>
      <c r="F139">
        <v>180</v>
      </c>
      <c r="G139">
        <v>2583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>
      <c r="A140">
        <v>10139</v>
      </c>
      <c r="B140">
        <f t="shared" si="4"/>
        <v>1.1000000000000001</v>
      </c>
      <c r="C140">
        <f t="shared" si="4"/>
        <v>1.1000000000000001</v>
      </c>
      <c r="F140">
        <v>180</v>
      </c>
      <c r="G140">
        <v>2610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>
      <c r="A141">
        <v>10140</v>
      </c>
      <c r="B141">
        <f t="shared" si="4"/>
        <v>1.2</v>
      </c>
      <c r="C141">
        <f t="shared" si="4"/>
        <v>1.1000000000000001</v>
      </c>
      <c r="F141">
        <v>180</v>
      </c>
      <c r="G141">
        <v>2637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>
      <c r="A142">
        <v>10141</v>
      </c>
      <c r="B142">
        <f t="shared" si="4"/>
        <v>1.1000000000000001</v>
      </c>
      <c r="C142">
        <f t="shared" si="4"/>
        <v>1.1000000000000001</v>
      </c>
      <c r="F142">
        <v>180</v>
      </c>
      <c r="G142">
        <v>2664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>
      <c r="A143">
        <v>10142</v>
      </c>
      <c r="B143">
        <f t="shared" si="4"/>
        <v>1.1000000000000001</v>
      </c>
      <c r="C143">
        <f t="shared" si="4"/>
        <v>1.1000000000000001</v>
      </c>
      <c r="F143">
        <v>180</v>
      </c>
      <c r="G143">
        <v>2691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>
      <c r="A144">
        <v>10143</v>
      </c>
      <c r="B144">
        <f t="shared" si="4"/>
        <v>1.1000000000000001</v>
      </c>
      <c r="C144">
        <f t="shared" si="4"/>
        <v>1.1000000000000001</v>
      </c>
      <c r="F144">
        <v>180</v>
      </c>
      <c r="G144">
        <v>2718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>
      <c r="A145">
        <v>10144</v>
      </c>
      <c r="B145">
        <f t="shared" si="4"/>
        <v>1.1000000000000001</v>
      </c>
      <c r="C145">
        <f t="shared" si="4"/>
        <v>1.1000000000000001</v>
      </c>
      <c r="F145">
        <v>180</v>
      </c>
      <c r="G145">
        <v>2745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>
      <c r="A146">
        <v>10145</v>
      </c>
      <c r="B146">
        <f t="shared" si="4"/>
        <v>1.1000000000000001</v>
      </c>
      <c r="C146">
        <f t="shared" si="4"/>
        <v>1.1000000000000001</v>
      </c>
      <c r="F146">
        <v>180</v>
      </c>
      <c r="G146">
        <v>2772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>
      <c r="A147">
        <v>10146</v>
      </c>
      <c r="B147">
        <f t="shared" si="4"/>
        <v>1.1000000000000001</v>
      </c>
      <c r="C147">
        <f t="shared" si="4"/>
        <v>1.1000000000000001</v>
      </c>
      <c r="F147">
        <v>180</v>
      </c>
      <c r="G147">
        <v>2799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>
      <c r="A148">
        <v>10147</v>
      </c>
      <c r="B148">
        <f t="shared" si="4"/>
        <v>1.1000000000000001</v>
      </c>
      <c r="C148">
        <f t="shared" si="4"/>
        <v>1.1000000000000001</v>
      </c>
      <c r="F148">
        <v>180</v>
      </c>
      <c r="G148">
        <v>2826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>
      <c r="A149">
        <v>10148</v>
      </c>
      <c r="B149">
        <f t="shared" si="4"/>
        <v>1.1000000000000001</v>
      </c>
      <c r="C149">
        <f t="shared" si="4"/>
        <v>1.1000000000000001</v>
      </c>
      <c r="F149">
        <v>180</v>
      </c>
      <c r="G149">
        <v>2853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>
      <c r="A150">
        <v>10149</v>
      </c>
      <c r="B150">
        <f t="shared" si="4"/>
        <v>1.1000000000000001</v>
      </c>
      <c r="C150">
        <f t="shared" si="4"/>
        <v>1.1000000000000001</v>
      </c>
      <c r="F150">
        <v>180</v>
      </c>
      <c r="G150">
        <v>2880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>
      <c r="A151">
        <v>10150</v>
      </c>
      <c r="B151">
        <f t="shared" si="4"/>
        <v>1.2</v>
      </c>
      <c r="C151">
        <f t="shared" si="4"/>
        <v>1.1000000000000001</v>
      </c>
      <c r="F151">
        <v>180</v>
      </c>
      <c r="G151">
        <v>2907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>
      <c r="A152">
        <v>10151</v>
      </c>
      <c r="B152">
        <f t="shared" si="4"/>
        <v>1.1000000000000001</v>
      </c>
      <c r="C152">
        <f t="shared" si="4"/>
        <v>1.1000000000000001</v>
      </c>
      <c r="F152">
        <v>210</v>
      </c>
      <c r="G152">
        <v>3115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>
      <c r="A153">
        <v>10152</v>
      </c>
      <c r="B153">
        <f t="shared" si="4"/>
        <v>1.1000000000000001</v>
      </c>
      <c r="C153">
        <f t="shared" si="4"/>
        <v>1.1000000000000001</v>
      </c>
      <c r="F153">
        <v>240</v>
      </c>
      <c r="G153">
        <v>3142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>
      <c r="A154">
        <v>10153</v>
      </c>
      <c r="B154">
        <f t="shared" si="4"/>
        <v>1.1000000000000001</v>
      </c>
      <c r="C154">
        <f t="shared" si="4"/>
        <v>1.1000000000000001</v>
      </c>
      <c r="F154">
        <v>270</v>
      </c>
      <c r="G154">
        <v>3169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>
      <c r="A155">
        <v>10154</v>
      </c>
      <c r="B155">
        <f t="shared" si="4"/>
        <v>1.1000000000000001</v>
      </c>
      <c r="C155">
        <f t="shared" si="4"/>
        <v>1.1000000000000001</v>
      </c>
      <c r="F155">
        <v>300</v>
      </c>
      <c r="G155">
        <v>3196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>
      <c r="A156">
        <v>10155</v>
      </c>
      <c r="B156">
        <f t="shared" si="4"/>
        <v>1.1000000000000001</v>
      </c>
      <c r="C156">
        <f t="shared" si="4"/>
        <v>1.1000000000000001</v>
      </c>
      <c r="F156">
        <v>330</v>
      </c>
      <c r="G156">
        <v>3223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>
      <c r="A157">
        <v>10156</v>
      </c>
      <c r="B157">
        <f t="shared" si="4"/>
        <v>1.1000000000000001</v>
      </c>
      <c r="C157">
        <f t="shared" si="4"/>
        <v>1.1000000000000001</v>
      </c>
      <c r="F157">
        <v>360</v>
      </c>
      <c r="G157">
        <v>3250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>
      <c r="A158">
        <v>10157</v>
      </c>
      <c r="B158">
        <f t="shared" si="4"/>
        <v>1.1000000000000001</v>
      </c>
      <c r="C158">
        <f t="shared" si="4"/>
        <v>1.1000000000000001</v>
      </c>
      <c r="F158">
        <v>360</v>
      </c>
      <c r="G158">
        <v>3277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>
      <c r="A159">
        <v>10158</v>
      </c>
      <c r="B159">
        <f t="shared" si="4"/>
        <v>1.1000000000000001</v>
      </c>
      <c r="C159">
        <f t="shared" si="4"/>
        <v>1.1000000000000001</v>
      </c>
      <c r="F159">
        <v>360</v>
      </c>
      <c r="G159">
        <v>3331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>
      <c r="A160">
        <v>10159</v>
      </c>
      <c r="B160">
        <f t="shared" si="4"/>
        <v>1.1000000000000001</v>
      </c>
      <c r="C160">
        <f t="shared" si="4"/>
        <v>1.1000000000000001</v>
      </c>
      <c r="F160">
        <v>360</v>
      </c>
      <c r="G160">
        <v>3385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>
      <c r="A161">
        <v>10160</v>
      </c>
      <c r="B161">
        <f t="shared" si="4"/>
        <v>1.2</v>
      </c>
      <c r="C161">
        <f t="shared" si="4"/>
        <v>1.1000000000000001</v>
      </c>
      <c r="F161">
        <v>360</v>
      </c>
      <c r="G161">
        <v>3439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>
      <c r="A162">
        <v>10161</v>
      </c>
      <c r="B162">
        <f t="shared" si="4"/>
        <v>1.1000000000000001</v>
      </c>
      <c r="C162">
        <f t="shared" si="4"/>
        <v>1.1000000000000001</v>
      </c>
      <c r="F162">
        <v>360</v>
      </c>
      <c r="G162">
        <v>3493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>
      <c r="A163">
        <v>10162</v>
      </c>
      <c r="B163">
        <f t="shared" si="4"/>
        <v>1.1000000000000001</v>
      </c>
      <c r="C163">
        <f t="shared" si="4"/>
        <v>1.1000000000000001</v>
      </c>
      <c r="F163">
        <v>360</v>
      </c>
      <c r="G163">
        <v>3547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>
      <c r="A164">
        <v>10163</v>
      </c>
      <c r="B164">
        <f t="shared" si="4"/>
        <v>1.1000000000000001</v>
      </c>
      <c r="C164">
        <f t="shared" si="4"/>
        <v>1.1000000000000001</v>
      </c>
      <c r="F164">
        <v>360</v>
      </c>
      <c r="G164">
        <v>3601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>
      <c r="A165">
        <v>10164</v>
      </c>
      <c r="B165">
        <f t="shared" si="4"/>
        <v>1.1000000000000001</v>
      </c>
      <c r="C165">
        <f t="shared" si="4"/>
        <v>1.1000000000000001</v>
      </c>
      <c r="F165">
        <v>360</v>
      </c>
      <c r="G165">
        <v>3655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>
      <c r="A166">
        <v>10165</v>
      </c>
      <c r="B166">
        <f t="shared" si="4"/>
        <v>1.1000000000000001</v>
      </c>
      <c r="C166">
        <f t="shared" si="4"/>
        <v>1.1000000000000001</v>
      </c>
      <c r="F166">
        <v>360</v>
      </c>
      <c r="G166">
        <v>3709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>
      <c r="A167">
        <v>10166</v>
      </c>
      <c r="B167">
        <f t="shared" si="4"/>
        <v>1.1000000000000001</v>
      </c>
      <c r="C167">
        <f t="shared" si="4"/>
        <v>1.1000000000000001</v>
      </c>
      <c r="F167">
        <v>360</v>
      </c>
      <c r="G167">
        <v>3763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>
      <c r="A168">
        <v>10167</v>
      </c>
      <c r="B168">
        <f t="shared" si="4"/>
        <v>1.1000000000000001</v>
      </c>
      <c r="C168">
        <f t="shared" si="4"/>
        <v>1.1000000000000001</v>
      </c>
      <c r="F168">
        <v>360</v>
      </c>
      <c r="G168">
        <v>3817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>
      <c r="A169">
        <v>10168</v>
      </c>
      <c r="B169">
        <f t="shared" si="4"/>
        <v>1.1000000000000001</v>
      </c>
      <c r="C169">
        <f t="shared" si="4"/>
        <v>1.1000000000000001</v>
      </c>
      <c r="F169">
        <v>360</v>
      </c>
      <c r="G169">
        <v>3871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>
      <c r="A170">
        <v>10169</v>
      </c>
      <c r="B170">
        <f t="shared" si="4"/>
        <v>1.1000000000000001</v>
      </c>
      <c r="C170">
        <f t="shared" si="4"/>
        <v>1.1000000000000001</v>
      </c>
      <c r="F170">
        <v>360</v>
      </c>
      <c r="G170">
        <v>3925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>
      <c r="A171">
        <v>10170</v>
      </c>
      <c r="B171">
        <f t="shared" si="4"/>
        <v>1.2</v>
      </c>
      <c r="C171">
        <f t="shared" si="4"/>
        <v>1.1000000000000001</v>
      </c>
      <c r="F171">
        <v>360</v>
      </c>
      <c r="G171">
        <v>3979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>
      <c r="A172">
        <v>10171</v>
      </c>
      <c r="B172">
        <f t="shared" si="4"/>
        <v>1.1000000000000001</v>
      </c>
      <c r="C172">
        <f t="shared" si="4"/>
        <v>1.1000000000000001</v>
      </c>
      <c r="F172">
        <v>360</v>
      </c>
      <c r="G172">
        <v>4033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>
      <c r="A173">
        <v>10172</v>
      </c>
      <c r="B173">
        <f t="shared" si="4"/>
        <v>1.1000000000000001</v>
      </c>
      <c r="C173">
        <f t="shared" si="4"/>
        <v>1.1000000000000001</v>
      </c>
      <c r="F173">
        <v>360</v>
      </c>
      <c r="G173">
        <v>4087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>
      <c r="A174">
        <v>10173</v>
      </c>
      <c r="B174">
        <f t="shared" si="4"/>
        <v>1.1000000000000001</v>
      </c>
      <c r="C174">
        <f t="shared" si="4"/>
        <v>1.1000000000000001</v>
      </c>
      <c r="F174">
        <v>360</v>
      </c>
      <c r="G174">
        <v>4141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>
      <c r="A175">
        <v>10174</v>
      </c>
      <c r="B175">
        <f t="shared" si="4"/>
        <v>1.1000000000000001</v>
      </c>
      <c r="C175">
        <f t="shared" si="4"/>
        <v>1.1000000000000001</v>
      </c>
      <c r="F175">
        <v>360</v>
      </c>
      <c r="G175">
        <v>4195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>
      <c r="A176">
        <v>10175</v>
      </c>
      <c r="B176">
        <f t="shared" si="4"/>
        <v>1.1000000000000001</v>
      </c>
      <c r="C176">
        <f t="shared" si="4"/>
        <v>1.1000000000000001</v>
      </c>
      <c r="F176">
        <v>360</v>
      </c>
      <c r="G176">
        <v>4249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>
      <c r="A177">
        <v>10176</v>
      </c>
      <c r="B177">
        <f t="shared" si="4"/>
        <v>1.1000000000000001</v>
      </c>
      <c r="C177">
        <f t="shared" si="4"/>
        <v>1.1000000000000001</v>
      </c>
      <c r="F177">
        <v>360</v>
      </c>
      <c r="G177">
        <v>4303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>
      <c r="A178">
        <v>10177</v>
      </c>
      <c r="B178">
        <f t="shared" si="4"/>
        <v>1.1000000000000001</v>
      </c>
      <c r="C178">
        <f t="shared" si="4"/>
        <v>1.1000000000000001</v>
      </c>
      <c r="F178">
        <v>360</v>
      </c>
      <c r="G178">
        <v>4357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>
      <c r="A179">
        <v>10178</v>
      </c>
      <c r="B179">
        <f t="shared" si="4"/>
        <v>1.1000000000000001</v>
      </c>
      <c r="C179">
        <f t="shared" si="4"/>
        <v>1.1000000000000001</v>
      </c>
      <c r="F179">
        <v>360</v>
      </c>
      <c r="G179">
        <v>4411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>
      <c r="A180">
        <v>10179</v>
      </c>
      <c r="B180">
        <f t="shared" si="4"/>
        <v>1.1000000000000001</v>
      </c>
      <c r="C180">
        <f t="shared" si="4"/>
        <v>1.1000000000000001</v>
      </c>
      <c r="F180">
        <v>360</v>
      </c>
      <c r="G180">
        <v>4465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>
      <c r="A181">
        <v>10180</v>
      </c>
      <c r="B181">
        <f t="shared" si="4"/>
        <v>1.2</v>
      </c>
      <c r="C181">
        <f t="shared" si="4"/>
        <v>1.1000000000000001</v>
      </c>
      <c r="F181">
        <v>360</v>
      </c>
      <c r="G181">
        <v>4519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>
      <c r="A182">
        <v>10181</v>
      </c>
      <c r="B182">
        <f t="shared" si="4"/>
        <v>1.1000000000000001</v>
      </c>
      <c r="C182">
        <f t="shared" si="4"/>
        <v>1.1000000000000001</v>
      </c>
      <c r="F182">
        <v>360</v>
      </c>
      <c r="G182">
        <v>4573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>
      <c r="A183">
        <v>10182</v>
      </c>
      <c r="B183">
        <f t="shared" si="4"/>
        <v>1.1000000000000001</v>
      </c>
      <c r="C183">
        <f t="shared" si="4"/>
        <v>1.1000000000000001</v>
      </c>
      <c r="F183">
        <v>360</v>
      </c>
      <c r="G183">
        <v>4627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>
      <c r="A184">
        <v>10183</v>
      </c>
      <c r="B184">
        <f t="shared" si="4"/>
        <v>1.1000000000000001</v>
      </c>
      <c r="C184">
        <f t="shared" si="4"/>
        <v>1.1000000000000001</v>
      </c>
      <c r="F184">
        <v>360</v>
      </c>
      <c r="G184">
        <v>4681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>
      <c r="A185">
        <v>10184</v>
      </c>
      <c r="B185">
        <f t="shared" si="4"/>
        <v>1.1000000000000001</v>
      </c>
      <c r="C185">
        <f t="shared" si="4"/>
        <v>1.1000000000000001</v>
      </c>
      <c r="F185">
        <v>360</v>
      </c>
      <c r="G185">
        <v>4735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>
      <c r="A186">
        <v>10185</v>
      </c>
      <c r="B186">
        <f t="shared" si="4"/>
        <v>1.1000000000000001</v>
      </c>
      <c r="C186">
        <f t="shared" si="4"/>
        <v>1.1000000000000001</v>
      </c>
      <c r="F186">
        <v>360</v>
      </c>
      <c r="G186">
        <v>4789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>
      <c r="A187">
        <v>10186</v>
      </c>
      <c r="B187">
        <f t="shared" si="4"/>
        <v>1.1000000000000001</v>
      </c>
      <c r="C187">
        <f t="shared" si="4"/>
        <v>1.1000000000000001</v>
      </c>
      <c r="F187">
        <v>360</v>
      </c>
      <c r="G187">
        <v>4843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>
      <c r="A188">
        <v>10187</v>
      </c>
      <c r="B188">
        <f t="shared" si="4"/>
        <v>1.1000000000000001</v>
      </c>
      <c r="C188">
        <f t="shared" si="4"/>
        <v>1.1000000000000001</v>
      </c>
      <c r="F188">
        <v>360</v>
      </c>
      <c r="G188">
        <v>4897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>
      <c r="A189">
        <v>10188</v>
      </c>
      <c r="B189">
        <f t="shared" si="4"/>
        <v>1.1000000000000001</v>
      </c>
      <c r="C189">
        <f t="shared" si="4"/>
        <v>1.1000000000000001</v>
      </c>
      <c r="F189">
        <v>360</v>
      </c>
      <c r="G189">
        <v>4951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>
      <c r="A190">
        <v>10189</v>
      </c>
      <c r="B190">
        <f t="shared" si="4"/>
        <v>1.1000000000000001</v>
      </c>
      <c r="C190">
        <f t="shared" si="4"/>
        <v>1.1000000000000001</v>
      </c>
      <c r="F190">
        <v>360</v>
      </c>
      <c r="G190">
        <v>5005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>
      <c r="A191">
        <v>10190</v>
      </c>
      <c r="B191">
        <f t="shared" si="4"/>
        <v>1.2</v>
      </c>
      <c r="C191">
        <f t="shared" si="4"/>
        <v>1.1000000000000001</v>
      </c>
      <c r="F191">
        <v>360</v>
      </c>
      <c r="G191">
        <v>5059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>
      <c r="A192">
        <v>10191</v>
      </c>
      <c r="B192">
        <f t="shared" si="4"/>
        <v>1.1000000000000001</v>
      </c>
      <c r="C192">
        <f t="shared" si="4"/>
        <v>1.1000000000000001</v>
      </c>
      <c r="F192">
        <v>360</v>
      </c>
      <c r="G192">
        <v>5113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>
      <c r="A193">
        <v>10192</v>
      </c>
      <c r="B193">
        <f t="shared" si="4"/>
        <v>1.1000000000000001</v>
      </c>
      <c r="C193">
        <f t="shared" si="4"/>
        <v>1.1000000000000001</v>
      </c>
      <c r="F193">
        <v>360</v>
      </c>
      <c r="G193">
        <v>5167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>
      <c r="A194">
        <v>10193</v>
      </c>
      <c r="B194">
        <f t="shared" si="4"/>
        <v>1.1000000000000001</v>
      </c>
      <c r="C194">
        <f t="shared" si="4"/>
        <v>1.1000000000000001</v>
      </c>
      <c r="F194">
        <v>360</v>
      </c>
      <c r="G194">
        <v>5221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360</v>
      </c>
      <c r="G195">
        <v>5275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>
      <c r="A196">
        <v>10195</v>
      </c>
      <c r="B196">
        <f t="shared" si="6"/>
        <v>1.1000000000000001</v>
      </c>
      <c r="C196">
        <f t="shared" si="6"/>
        <v>1.1000000000000001</v>
      </c>
      <c r="F196">
        <v>360</v>
      </c>
      <c r="G196">
        <v>5329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>
      <c r="A197">
        <v>10196</v>
      </c>
      <c r="B197">
        <f t="shared" si="6"/>
        <v>1.1000000000000001</v>
      </c>
      <c r="C197">
        <f t="shared" si="6"/>
        <v>1.1000000000000001</v>
      </c>
      <c r="F197">
        <v>360</v>
      </c>
      <c r="G197">
        <v>5383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>
      <c r="A198">
        <v>10197</v>
      </c>
      <c r="B198">
        <f t="shared" si="6"/>
        <v>1.1000000000000001</v>
      </c>
      <c r="C198">
        <f t="shared" si="6"/>
        <v>1.1000000000000001</v>
      </c>
      <c r="F198">
        <v>360</v>
      </c>
      <c r="G198">
        <v>5437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>
      <c r="A199">
        <v>10198</v>
      </c>
      <c r="B199">
        <f t="shared" si="6"/>
        <v>1.1000000000000001</v>
      </c>
      <c r="C199">
        <f t="shared" si="6"/>
        <v>1.1000000000000001</v>
      </c>
      <c r="F199">
        <v>360</v>
      </c>
      <c r="G199">
        <v>5491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>
      <c r="A200">
        <v>10199</v>
      </c>
      <c r="B200">
        <f t="shared" si="6"/>
        <v>1.1000000000000001</v>
      </c>
      <c r="C200">
        <f t="shared" si="6"/>
        <v>1.1000000000000001</v>
      </c>
      <c r="F200">
        <v>360</v>
      </c>
      <c r="G200">
        <v>5545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>
      <c r="A201">
        <v>10200</v>
      </c>
      <c r="B201">
        <f t="shared" si="6"/>
        <v>1.2</v>
      </c>
      <c r="C201">
        <f t="shared" si="6"/>
        <v>1.1000000000000001</v>
      </c>
      <c r="F201">
        <v>360</v>
      </c>
      <c r="G201">
        <v>5599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>
      <c r="A202">
        <v>10201</v>
      </c>
      <c r="B202">
        <f t="shared" si="6"/>
        <v>1.1000000000000001</v>
      </c>
      <c r="C202">
        <f t="shared" si="6"/>
        <v>1.1000000000000001</v>
      </c>
      <c r="F202">
        <v>360</v>
      </c>
      <c r="G202">
        <v>6040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445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>
      <c r="A203">
        <v>10202</v>
      </c>
      <c r="B203">
        <f t="shared" si="6"/>
        <v>1.1000000000000001</v>
      </c>
      <c r="C203">
        <f t="shared" si="6"/>
        <v>1.1000000000000001</v>
      </c>
      <c r="F203">
        <v>360</v>
      </c>
      <c r="G203">
        <v>6094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445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>
      <c r="A204">
        <v>10203</v>
      </c>
      <c r="B204">
        <f t="shared" si="6"/>
        <v>1.1000000000000001</v>
      </c>
      <c r="C204">
        <f t="shared" si="6"/>
        <v>1.1000000000000001</v>
      </c>
      <c r="F204">
        <v>360</v>
      </c>
      <c r="G204">
        <v>6148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445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>
      <c r="A205">
        <v>10204</v>
      </c>
      <c r="B205">
        <f t="shared" si="6"/>
        <v>1.1000000000000001</v>
      </c>
      <c r="C205">
        <f t="shared" si="6"/>
        <v>1.1000000000000001</v>
      </c>
      <c r="F205">
        <v>360</v>
      </c>
      <c r="G205">
        <v>6202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445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>
      <c r="A206">
        <v>10205</v>
      </c>
      <c r="B206">
        <f t="shared" si="6"/>
        <v>1.1000000000000001</v>
      </c>
      <c r="C206">
        <f t="shared" si="6"/>
        <v>1.1000000000000001</v>
      </c>
      <c r="F206">
        <v>360</v>
      </c>
      <c r="G206">
        <v>6256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445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>
      <c r="A207">
        <v>10206</v>
      </c>
      <c r="B207">
        <f t="shared" si="6"/>
        <v>1.1000000000000001</v>
      </c>
      <c r="C207">
        <f t="shared" si="6"/>
        <v>1.1000000000000001</v>
      </c>
      <c r="F207">
        <v>360</v>
      </c>
      <c r="G207">
        <v>6310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445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>
      <c r="A208">
        <v>10207</v>
      </c>
      <c r="B208">
        <f t="shared" si="6"/>
        <v>1.1000000000000001</v>
      </c>
      <c r="C208">
        <f t="shared" si="6"/>
        <v>1.1000000000000001</v>
      </c>
      <c r="F208">
        <v>360</v>
      </c>
      <c r="G208">
        <v>6364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445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>
      <c r="A209">
        <v>10208</v>
      </c>
      <c r="B209">
        <f t="shared" si="6"/>
        <v>1.1000000000000001</v>
      </c>
      <c r="C209">
        <f t="shared" si="6"/>
        <v>1.1000000000000001</v>
      </c>
      <c r="F209">
        <v>360</v>
      </c>
      <c r="G209">
        <v>6418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445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>
      <c r="A210">
        <v>10209</v>
      </c>
      <c r="B210">
        <f t="shared" si="6"/>
        <v>1.1000000000000001</v>
      </c>
      <c r="C210">
        <f t="shared" si="6"/>
        <v>1.1000000000000001</v>
      </c>
      <c r="F210">
        <v>360</v>
      </c>
      <c r="G210">
        <v>6472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445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>
      <c r="A211">
        <v>10210</v>
      </c>
      <c r="B211">
        <f t="shared" si="6"/>
        <v>1.2</v>
      </c>
      <c r="C211">
        <f t="shared" si="6"/>
        <v>1.1000000000000001</v>
      </c>
      <c r="F211">
        <v>360</v>
      </c>
      <c r="G211">
        <v>6526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445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>
      <c r="A212">
        <v>10211</v>
      </c>
      <c r="B212">
        <f t="shared" si="6"/>
        <v>1.1000000000000001</v>
      </c>
      <c r="C212">
        <f t="shared" si="6"/>
        <v>1.1000000000000001</v>
      </c>
      <c r="F212">
        <v>360</v>
      </c>
      <c r="G212">
        <v>6580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447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>
      <c r="A213">
        <v>10212</v>
      </c>
      <c r="B213">
        <f t="shared" si="6"/>
        <v>1.1000000000000001</v>
      </c>
      <c r="C213">
        <f t="shared" si="6"/>
        <v>1.1000000000000001</v>
      </c>
      <c r="F213">
        <v>360</v>
      </c>
      <c r="G213">
        <v>6634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447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>
      <c r="A214">
        <v>10213</v>
      </c>
      <c r="B214">
        <f t="shared" si="6"/>
        <v>1.1000000000000001</v>
      </c>
      <c r="C214">
        <f t="shared" si="6"/>
        <v>1.1000000000000001</v>
      </c>
      <c r="F214">
        <v>360</v>
      </c>
      <c r="G214">
        <v>6688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447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>
      <c r="A215">
        <v>10214</v>
      </c>
      <c r="B215">
        <f t="shared" si="6"/>
        <v>1.1000000000000001</v>
      </c>
      <c r="C215">
        <f t="shared" si="6"/>
        <v>1.1000000000000001</v>
      </c>
      <c r="F215">
        <v>360</v>
      </c>
      <c r="G215">
        <v>6742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447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>
      <c r="A216">
        <v>10215</v>
      </c>
      <c r="B216">
        <f t="shared" si="6"/>
        <v>1.1000000000000001</v>
      </c>
      <c r="C216">
        <f t="shared" si="6"/>
        <v>1.1000000000000001</v>
      </c>
      <c r="F216">
        <v>360</v>
      </c>
      <c r="G216">
        <v>6796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447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>
      <c r="A217">
        <v>10216</v>
      </c>
      <c r="B217">
        <f t="shared" si="6"/>
        <v>1.1000000000000001</v>
      </c>
      <c r="C217">
        <f t="shared" si="6"/>
        <v>1.1000000000000001</v>
      </c>
      <c r="F217">
        <v>360</v>
      </c>
      <c r="G217">
        <v>6850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447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>
      <c r="A218">
        <v>10217</v>
      </c>
      <c r="B218">
        <f t="shared" si="6"/>
        <v>1.1000000000000001</v>
      </c>
      <c r="C218">
        <f t="shared" si="6"/>
        <v>1.1000000000000001</v>
      </c>
      <c r="F218">
        <v>360</v>
      </c>
      <c r="G218">
        <v>6904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447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>
      <c r="A219">
        <v>10218</v>
      </c>
      <c r="B219">
        <f t="shared" si="6"/>
        <v>1.1000000000000001</v>
      </c>
      <c r="C219">
        <f t="shared" si="6"/>
        <v>1.1000000000000001</v>
      </c>
      <c r="F219">
        <v>360</v>
      </c>
      <c r="G219">
        <v>6958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447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>
      <c r="A220">
        <v>10219</v>
      </c>
      <c r="B220">
        <f t="shared" si="6"/>
        <v>1.1000000000000001</v>
      </c>
      <c r="C220">
        <f t="shared" si="6"/>
        <v>1.1000000000000001</v>
      </c>
      <c r="F220">
        <v>360</v>
      </c>
      <c r="G220">
        <v>7012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447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>
      <c r="A221">
        <v>10220</v>
      </c>
      <c r="B221">
        <f t="shared" si="6"/>
        <v>1.2</v>
      </c>
      <c r="C221">
        <f t="shared" si="6"/>
        <v>1.1000000000000001</v>
      </c>
      <c r="F221">
        <v>360</v>
      </c>
      <c r="G221">
        <v>7066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447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>
      <c r="A222">
        <v>10221</v>
      </c>
      <c r="B222">
        <f t="shared" si="6"/>
        <v>1.1000000000000001</v>
      </c>
      <c r="C222">
        <f t="shared" si="6"/>
        <v>1.1000000000000001</v>
      </c>
      <c r="F222">
        <v>360</v>
      </c>
      <c r="G222">
        <v>7120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281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>
      <c r="A223">
        <v>10222</v>
      </c>
      <c r="B223">
        <f t="shared" si="6"/>
        <v>1.1000000000000001</v>
      </c>
      <c r="C223">
        <f t="shared" si="6"/>
        <v>1.1000000000000001</v>
      </c>
      <c r="F223">
        <v>360</v>
      </c>
      <c r="G223">
        <v>7174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281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>
      <c r="A224">
        <v>10223</v>
      </c>
      <c r="B224">
        <f t="shared" si="6"/>
        <v>1.1000000000000001</v>
      </c>
      <c r="C224">
        <f t="shared" si="6"/>
        <v>1.1000000000000001</v>
      </c>
      <c r="F224">
        <v>360</v>
      </c>
      <c r="G224">
        <v>7228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281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>
      <c r="A225">
        <v>10224</v>
      </c>
      <c r="B225">
        <f t="shared" si="6"/>
        <v>1.1000000000000001</v>
      </c>
      <c r="C225">
        <f t="shared" si="6"/>
        <v>1.1000000000000001</v>
      </c>
      <c r="F225">
        <v>360</v>
      </c>
      <c r="G225">
        <v>7282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281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>
      <c r="A226">
        <v>10225</v>
      </c>
      <c r="B226">
        <f t="shared" si="6"/>
        <v>1.1000000000000001</v>
      </c>
      <c r="C226">
        <f t="shared" si="6"/>
        <v>1.1000000000000001</v>
      </c>
      <c r="F226">
        <v>360</v>
      </c>
      <c r="G226">
        <v>7336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281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>
      <c r="A227">
        <v>10226</v>
      </c>
      <c r="B227">
        <f t="shared" si="6"/>
        <v>1.1000000000000001</v>
      </c>
      <c r="C227">
        <f t="shared" si="6"/>
        <v>1.1000000000000001</v>
      </c>
      <c r="F227">
        <v>400</v>
      </c>
      <c r="G227">
        <v>7390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281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>
      <c r="A228">
        <v>10227</v>
      </c>
      <c r="B228">
        <f t="shared" si="6"/>
        <v>1.1000000000000001</v>
      </c>
      <c r="C228">
        <f t="shared" si="6"/>
        <v>1.1000000000000001</v>
      </c>
      <c r="F228">
        <v>440</v>
      </c>
      <c r="G228">
        <v>7444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281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>
      <c r="A229">
        <v>10228</v>
      </c>
      <c r="B229">
        <f t="shared" si="6"/>
        <v>1.1000000000000001</v>
      </c>
      <c r="C229">
        <f t="shared" si="6"/>
        <v>1.1000000000000001</v>
      </c>
      <c r="F229">
        <v>480</v>
      </c>
      <c r="G229">
        <v>7498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281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>
      <c r="A230">
        <v>10229</v>
      </c>
      <c r="B230">
        <f t="shared" si="6"/>
        <v>1.1000000000000001</v>
      </c>
      <c r="C230">
        <f t="shared" si="6"/>
        <v>1.1000000000000001</v>
      </c>
      <c r="F230">
        <v>520</v>
      </c>
      <c r="G230">
        <v>7552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281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>
      <c r="A231">
        <v>10230</v>
      </c>
      <c r="B231">
        <f t="shared" si="6"/>
        <v>1.2</v>
      </c>
      <c r="C231">
        <f t="shared" si="6"/>
        <v>1.1000000000000001</v>
      </c>
      <c r="F231">
        <v>560</v>
      </c>
      <c r="G231">
        <v>7606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281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>
      <c r="A232">
        <v>10231</v>
      </c>
      <c r="B232">
        <f t="shared" si="6"/>
        <v>1.1000000000000001</v>
      </c>
      <c r="C232">
        <f t="shared" si="6"/>
        <v>1.1000000000000001</v>
      </c>
      <c r="F232">
        <v>600</v>
      </c>
      <c r="G232">
        <v>7660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282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>
      <c r="A233">
        <v>10232</v>
      </c>
      <c r="B233">
        <f t="shared" si="6"/>
        <v>1.1000000000000001</v>
      </c>
      <c r="C233">
        <f t="shared" si="6"/>
        <v>1.1000000000000001</v>
      </c>
      <c r="F233">
        <v>600</v>
      </c>
      <c r="G233">
        <v>7714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282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>
      <c r="A234">
        <v>10233</v>
      </c>
      <c r="B234">
        <f t="shared" si="6"/>
        <v>1.1000000000000001</v>
      </c>
      <c r="C234">
        <f t="shared" si="6"/>
        <v>1.1000000000000001</v>
      </c>
      <c r="F234">
        <v>600</v>
      </c>
      <c r="G234">
        <v>7804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282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>
      <c r="A235">
        <v>10234</v>
      </c>
      <c r="B235">
        <f t="shared" si="6"/>
        <v>1.1000000000000001</v>
      </c>
      <c r="C235">
        <f t="shared" si="6"/>
        <v>1.1000000000000001</v>
      </c>
      <c r="F235">
        <v>600</v>
      </c>
      <c r="G235">
        <v>7894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282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>
      <c r="A236">
        <v>10235</v>
      </c>
      <c r="B236">
        <f t="shared" si="6"/>
        <v>1.1000000000000001</v>
      </c>
      <c r="C236">
        <f t="shared" si="6"/>
        <v>1.1000000000000001</v>
      </c>
      <c r="F236">
        <v>600</v>
      </c>
      <c r="G236">
        <v>7984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282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>
      <c r="A237">
        <v>10236</v>
      </c>
      <c r="B237">
        <f t="shared" si="6"/>
        <v>1.1000000000000001</v>
      </c>
      <c r="C237">
        <f t="shared" si="6"/>
        <v>1.1000000000000001</v>
      </c>
      <c r="F237">
        <v>600</v>
      </c>
      <c r="G237">
        <v>8074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282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>
      <c r="A238">
        <v>10237</v>
      </c>
      <c r="B238">
        <f t="shared" si="6"/>
        <v>1.1000000000000001</v>
      </c>
      <c r="C238">
        <f t="shared" si="6"/>
        <v>1.1000000000000001</v>
      </c>
      <c r="F238">
        <v>600</v>
      </c>
      <c r="G238">
        <v>8164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282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>
      <c r="A239">
        <v>10238</v>
      </c>
      <c r="B239">
        <f t="shared" si="6"/>
        <v>1.1000000000000001</v>
      </c>
      <c r="C239">
        <f t="shared" si="6"/>
        <v>1.1000000000000001</v>
      </c>
      <c r="F239">
        <v>600</v>
      </c>
      <c r="G239">
        <v>8254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282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>
      <c r="A240">
        <v>10239</v>
      </c>
      <c r="B240">
        <f t="shared" si="6"/>
        <v>1.1000000000000001</v>
      </c>
      <c r="C240">
        <f t="shared" si="6"/>
        <v>1.1000000000000001</v>
      </c>
      <c r="F240">
        <v>600</v>
      </c>
      <c r="G240">
        <v>8344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282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>
      <c r="A241">
        <v>10240</v>
      </c>
      <c r="B241">
        <f t="shared" si="6"/>
        <v>1.2</v>
      </c>
      <c r="C241">
        <f t="shared" si="6"/>
        <v>1.1000000000000001</v>
      </c>
      <c r="F241">
        <v>600</v>
      </c>
      <c r="G241">
        <v>8434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282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>
      <c r="A242">
        <v>10241</v>
      </c>
      <c r="B242">
        <f t="shared" si="6"/>
        <v>1.1000000000000001</v>
      </c>
      <c r="C242">
        <f t="shared" si="6"/>
        <v>1.1000000000000001</v>
      </c>
      <c r="F242">
        <v>600</v>
      </c>
      <c r="G242">
        <v>8524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283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>
      <c r="A243">
        <v>10242</v>
      </c>
      <c r="B243">
        <f t="shared" si="6"/>
        <v>1.1000000000000001</v>
      </c>
      <c r="C243">
        <f t="shared" si="6"/>
        <v>1.1000000000000001</v>
      </c>
      <c r="F243">
        <v>600</v>
      </c>
      <c r="G243">
        <v>8614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283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>
      <c r="A244">
        <v>10243</v>
      </c>
      <c r="B244">
        <f t="shared" si="6"/>
        <v>1.1000000000000001</v>
      </c>
      <c r="C244">
        <f t="shared" si="6"/>
        <v>1.1000000000000001</v>
      </c>
      <c r="F244">
        <v>600</v>
      </c>
      <c r="G244">
        <v>8704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283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>
      <c r="A245">
        <v>10244</v>
      </c>
      <c r="B245">
        <f t="shared" si="6"/>
        <v>1.1000000000000001</v>
      </c>
      <c r="C245">
        <f t="shared" si="6"/>
        <v>1.1000000000000001</v>
      </c>
      <c r="F245">
        <v>600</v>
      </c>
      <c r="G245">
        <v>8794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283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>
      <c r="A246">
        <v>10245</v>
      </c>
      <c r="B246">
        <f t="shared" si="6"/>
        <v>1.1000000000000001</v>
      </c>
      <c r="C246">
        <f t="shared" si="6"/>
        <v>1.1000000000000001</v>
      </c>
      <c r="F246">
        <v>600</v>
      </c>
      <c r="G246">
        <v>8884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283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>
      <c r="A247">
        <v>10246</v>
      </c>
      <c r="B247">
        <f t="shared" si="6"/>
        <v>1.1000000000000001</v>
      </c>
      <c r="C247">
        <f t="shared" si="6"/>
        <v>1.1000000000000001</v>
      </c>
      <c r="F247">
        <v>600</v>
      </c>
      <c r="G247">
        <v>8974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283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>
      <c r="A248">
        <v>10247</v>
      </c>
      <c r="B248">
        <f t="shared" si="6"/>
        <v>1.1000000000000001</v>
      </c>
      <c r="C248">
        <f t="shared" si="6"/>
        <v>1.1000000000000001</v>
      </c>
      <c r="F248">
        <v>600</v>
      </c>
      <c r="G248">
        <v>9064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283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>
      <c r="A249">
        <v>10248</v>
      </c>
      <c r="B249">
        <f t="shared" si="6"/>
        <v>1.1000000000000001</v>
      </c>
      <c r="C249">
        <f t="shared" si="6"/>
        <v>1.1000000000000001</v>
      </c>
      <c r="F249">
        <v>600</v>
      </c>
      <c r="G249">
        <v>9154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283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>
      <c r="A250">
        <v>10249</v>
      </c>
      <c r="B250">
        <f t="shared" si="6"/>
        <v>1.1000000000000001</v>
      </c>
      <c r="C250">
        <f t="shared" si="6"/>
        <v>1.1000000000000001</v>
      </c>
      <c r="F250">
        <v>600</v>
      </c>
      <c r="G250">
        <v>9244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283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>
      <c r="A251">
        <v>10250</v>
      </c>
      <c r="B251">
        <f t="shared" si="6"/>
        <v>1.2</v>
      </c>
      <c r="C251">
        <f t="shared" si="6"/>
        <v>1.1000000000000001</v>
      </c>
      <c r="F251">
        <v>600</v>
      </c>
      <c r="G251">
        <v>9334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283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>
      <c r="A252">
        <v>10251</v>
      </c>
      <c r="B252">
        <f t="shared" si="6"/>
        <v>1.1000000000000001</v>
      </c>
      <c r="C252">
        <f t="shared" si="6"/>
        <v>1.1000000000000001</v>
      </c>
      <c r="F252">
        <v>600</v>
      </c>
      <c r="G252">
        <v>9713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284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>
      <c r="A253">
        <v>10252</v>
      </c>
      <c r="B253">
        <f t="shared" si="6"/>
        <v>1.1000000000000001</v>
      </c>
      <c r="C253">
        <f t="shared" si="6"/>
        <v>1.1000000000000001</v>
      </c>
      <c r="F253">
        <v>600</v>
      </c>
      <c r="G253">
        <v>9803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284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>
      <c r="A254">
        <v>10253</v>
      </c>
      <c r="B254">
        <f t="shared" si="6"/>
        <v>1.1000000000000001</v>
      </c>
      <c r="C254">
        <f t="shared" si="6"/>
        <v>1.1000000000000001</v>
      </c>
      <c r="F254">
        <v>600</v>
      </c>
      <c r="G254">
        <v>9893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284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>
      <c r="A255">
        <v>10254</v>
      </c>
      <c r="B255">
        <f t="shared" si="6"/>
        <v>1.1000000000000001</v>
      </c>
      <c r="C255">
        <f t="shared" si="6"/>
        <v>1.1000000000000001</v>
      </c>
      <c r="F255">
        <v>600</v>
      </c>
      <c r="G255">
        <v>9983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284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>
      <c r="A256">
        <v>10255</v>
      </c>
      <c r="B256">
        <f t="shared" si="6"/>
        <v>1.1000000000000001</v>
      </c>
      <c r="C256">
        <f t="shared" si="6"/>
        <v>1.1000000000000001</v>
      </c>
      <c r="F256">
        <v>600</v>
      </c>
      <c r="G256">
        <v>10073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284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>
      <c r="A257">
        <v>10256</v>
      </c>
      <c r="B257">
        <f t="shared" si="6"/>
        <v>1.1000000000000001</v>
      </c>
      <c r="C257">
        <f t="shared" si="6"/>
        <v>1.1000000000000001</v>
      </c>
      <c r="F257">
        <v>600</v>
      </c>
      <c r="G257">
        <v>10163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284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>
      <c r="A258">
        <v>10257</v>
      </c>
      <c r="B258">
        <f t="shared" si="6"/>
        <v>1.1000000000000001</v>
      </c>
      <c r="C258">
        <f t="shared" si="6"/>
        <v>1.1000000000000001</v>
      </c>
      <c r="F258">
        <v>600</v>
      </c>
      <c r="G258">
        <v>10253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284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600</v>
      </c>
      <c r="G259">
        <v>10343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284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>
      <c r="A260">
        <v>10259</v>
      </c>
      <c r="B260">
        <f t="shared" si="8"/>
        <v>1.1000000000000001</v>
      </c>
      <c r="C260">
        <f t="shared" si="8"/>
        <v>1.1000000000000001</v>
      </c>
      <c r="F260">
        <v>600</v>
      </c>
      <c r="G260">
        <v>10433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284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>
      <c r="A261">
        <v>10260</v>
      </c>
      <c r="B261">
        <f t="shared" si="8"/>
        <v>1.2</v>
      </c>
      <c r="C261">
        <f t="shared" si="8"/>
        <v>1.1000000000000001</v>
      </c>
      <c r="F261">
        <v>600</v>
      </c>
      <c r="G261">
        <v>10523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284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>
      <c r="A262">
        <v>10261</v>
      </c>
      <c r="B262">
        <f t="shared" si="8"/>
        <v>1.1000000000000001</v>
      </c>
      <c r="C262">
        <f t="shared" si="8"/>
        <v>1.1000000000000001</v>
      </c>
      <c r="F262">
        <v>600</v>
      </c>
      <c r="G262">
        <v>10613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285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>
      <c r="A263">
        <v>10262</v>
      </c>
      <c r="B263">
        <f t="shared" si="8"/>
        <v>1.1000000000000001</v>
      </c>
      <c r="C263">
        <f t="shared" si="8"/>
        <v>1.1000000000000001</v>
      </c>
      <c r="F263">
        <v>600</v>
      </c>
      <c r="G263">
        <v>10703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285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>
      <c r="A264">
        <v>10263</v>
      </c>
      <c r="B264">
        <f t="shared" si="8"/>
        <v>1.1000000000000001</v>
      </c>
      <c r="C264">
        <f t="shared" si="8"/>
        <v>1.1000000000000001</v>
      </c>
      <c r="F264">
        <v>600</v>
      </c>
      <c r="G264">
        <v>10793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285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>
      <c r="A265">
        <v>10264</v>
      </c>
      <c r="B265">
        <f t="shared" si="8"/>
        <v>1.1000000000000001</v>
      </c>
      <c r="C265">
        <f t="shared" si="8"/>
        <v>1.1000000000000001</v>
      </c>
      <c r="F265">
        <v>600</v>
      </c>
      <c r="G265">
        <v>10883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285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>
      <c r="A266">
        <v>10265</v>
      </c>
      <c r="B266">
        <f t="shared" si="8"/>
        <v>1.1000000000000001</v>
      </c>
      <c r="C266">
        <f t="shared" si="8"/>
        <v>1.1000000000000001</v>
      </c>
      <c r="F266">
        <v>600</v>
      </c>
      <c r="G266">
        <v>10973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285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>
      <c r="A267">
        <v>10266</v>
      </c>
      <c r="B267">
        <f t="shared" si="8"/>
        <v>1.1000000000000001</v>
      </c>
      <c r="C267">
        <f t="shared" si="8"/>
        <v>1.1000000000000001</v>
      </c>
      <c r="F267">
        <v>600</v>
      </c>
      <c r="G267">
        <v>11063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285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>
      <c r="A268">
        <v>10267</v>
      </c>
      <c r="B268">
        <f t="shared" si="8"/>
        <v>1.1000000000000001</v>
      </c>
      <c r="C268">
        <f t="shared" si="8"/>
        <v>1.1000000000000001</v>
      </c>
      <c r="F268">
        <v>600</v>
      </c>
      <c r="G268">
        <v>11153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285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>
      <c r="A269">
        <v>10268</v>
      </c>
      <c r="B269">
        <f t="shared" si="8"/>
        <v>1.1000000000000001</v>
      </c>
      <c r="C269">
        <f t="shared" si="8"/>
        <v>1.1000000000000001</v>
      </c>
      <c r="F269">
        <v>600</v>
      </c>
      <c r="G269">
        <v>11243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285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>
      <c r="A270">
        <v>10269</v>
      </c>
      <c r="B270">
        <f t="shared" si="8"/>
        <v>1.1000000000000001</v>
      </c>
      <c r="C270">
        <f t="shared" si="8"/>
        <v>1.1000000000000001</v>
      </c>
      <c r="F270">
        <v>600</v>
      </c>
      <c r="G270">
        <v>11333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285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>
      <c r="A271">
        <v>10270</v>
      </c>
      <c r="B271">
        <f t="shared" si="8"/>
        <v>1.2</v>
      </c>
      <c r="C271">
        <f t="shared" si="8"/>
        <v>1.1000000000000001</v>
      </c>
      <c r="F271">
        <v>600</v>
      </c>
      <c r="G271">
        <v>11423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285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>
      <c r="A272">
        <v>10271</v>
      </c>
      <c r="B272">
        <f t="shared" si="8"/>
        <v>1.1000000000000001</v>
      </c>
      <c r="C272">
        <f t="shared" si="8"/>
        <v>1.1000000000000001</v>
      </c>
      <c r="F272">
        <v>600</v>
      </c>
      <c r="G272">
        <v>11513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286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>
      <c r="A273">
        <v>10272</v>
      </c>
      <c r="B273">
        <f t="shared" si="8"/>
        <v>1.1000000000000001</v>
      </c>
      <c r="C273">
        <f t="shared" si="8"/>
        <v>1.1000000000000001</v>
      </c>
      <c r="F273">
        <v>600</v>
      </c>
      <c r="G273">
        <v>11603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286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>
      <c r="A274">
        <v>10273</v>
      </c>
      <c r="B274">
        <f t="shared" si="8"/>
        <v>1.1000000000000001</v>
      </c>
      <c r="C274">
        <f t="shared" si="8"/>
        <v>1.1000000000000001</v>
      </c>
      <c r="F274">
        <v>600</v>
      </c>
      <c r="G274">
        <v>11693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286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>
      <c r="A275">
        <v>10274</v>
      </c>
      <c r="B275">
        <f t="shared" si="8"/>
        <v>1.1000000000000001</v>
      </c>
      <c r="C275">
        <f t="shared" si="8"/>
        <v>1.1000000000000001</v>
      </c>
      <c r="F275">
        <v>600</v>
      </c>
      <c r="G275">
        <v>11783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286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>
      <c r="A276">
        <v>10275</v>
      </c>
      <c r="B276">
        <f t="shared" si="8"/>
        <v>1.1000000000000001</v>
      </c>
      <c r="C276">
        <f t="shared" si="8"/>
        <v>1.1000000000000001</v>
      </c>
      <c r="F276">
        <v>600</v>
      </c>
      <c r="G276">
        <v>11873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286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>
      <c r="A277">
        <v>10276</v>
      </c>
      <c r="B277">
        <f t="shared" si="8"/>
        <v>1.1000000000000001</v>
      </c>
      <c r="C277">
        <f t="shared" si="8"/>
        <v>1.1000000000000001</v>
      </c>
      <c r="F277">
        <v>600</v>
      </c>
      <c r="G277">
        <v>11963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286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>
      <c r="A278">
        <v>10277</v>
      </c>
      <c r="B278">
        <f t="shared" si="8"/>
        <v>1.1000000000000001</v>
      </c>
      <c r="C278">
        <f t="shared" si="8"/>
        <v>1.1000000000000001</v>
      </c>
      <c r="F278">
        <v>600</v>
      </c>
      <c r="G278">
        <v>12053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286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>
      <c r="A279">
        <v>10278</v>
      </c>
      <c r="B279">
        <f t="shared" si="8"/>
        <v>1.1000000000000001</v>
      </c>
      <c r="C279">
        <f t="shared" si="8"/>
        <v>1.1000000000000001</v>
      </c>
      <c r="F279">
        <v>600</v>
      </c>
      <c r="G279">
        <v>12143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286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>
      <c r="A280">
        <v>10279</v>
      </c>
      <c r="B280">
        <f t="shared" si="8"/>
        <v>1.1000000000000001</v>
      </c>
      <c r="C280">
        <f t="shared" si="8"/>
        <v>1.1000000000000001</v>
      </c>
      <c r="F280">
        <v>600</v>
      </c>
      <c r="G280">
        <v>12233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286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>
      <c r="A281">
        <v>10280</v>
      </c>
      <c r="B281">
        <f t="shared" si="8"/>
        <v>1.2</v>
      </c>
      <c r="C281">
        <f t="shared" si="8"/>
        <v>1.1000000000000001</v>
      </c>
      <c r="F281">
        <v>600</v>
      </c>
      <c r="G281">
        <v>12323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286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>
      <c r="A282">
        <v>10281</v>
      </c>
      <c r="B282">
        <f t="shared" si="8"/>
        <v>1.1000000000000001</v>
      </c>
      <c r="C282">
        <f t="shared" si="8"/>
        <v>1.1000000000000001</v>
      </c>
      <c r="F282">
        <v>600</v>
      </c>
      <c r="G282">
        <v>12413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287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>
      <c r="A283">
        <v>10282</v>
      </c>
      <c r="B283">
        <f t="shared" si="8"/>
        <v>1.1000000000000001</v>
      </c>
      <c r="C283">
        <f t="shared" si="8"/>
        <v>1.1000000000000001</v>
      </c>
      <c r="F283">
        <v>600</v>
      </c>
      <c r="G283">
        <v>12503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287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>
      <c r="A284">
        <v>10283</v>
      </c>
      <c r="B284">
        <f t="shared" si="8"/>
        <v>1.1000000000000001</v>
      </c>
      <c r="C284">
        <f t="shared" si="8"/>
        <v>1.1000000000000001</v>
      </c>
      <c r="F284">
        <v>600</v>
      </c>
      <c r="G284">
        <v>12593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287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>
      <c r="A285">
        <v>10284</v>
      </c>
      <c r="B285">
        <f t="shared" si="8"/>
        <v>1.1000000000000001</v>
      </c>
      <c r="C285">
        <f t="shared" si="8"/>
        <v>1.1000000000000001</v>
      </c>
      <c r="F285">
        <v>600</v>
      </c>
      <c r="G285">
        <v>12683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287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>
      <c r="A286">
        <v>10285</v>
      </c>
      <c r="B286">
        <f t="shared" si="8"/>
        <v>1.1000000000000001</v>
      </c>
      <c r="C286">
        <f t="shared" si="8"/>
        <v>1.1000000000000001</v>
      </c>
      <c r="F286">
        <v>600</v>
      </c>
      <c r="G286">
        <v>12773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287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>
      <c r="A287">
        <v>10286</v>
      </c>
      <c r="B287">
        <f t="shared" si="8"/>
        <v>1.1000000000000001</v>
      </c>
      <c r="C287">
        <f t="shared" si="8"/>
        <v>1.1000000000000001</v>
      </c>
      <c r="F287">
        <v>600</v>
      </c>
      <c r="G287">
        <v>12863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287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>
      <c r="A288">
        <v>10287</v>
      </c>
      <c r="B288">
        <f t="shared" si="8"/>
        <v>1.1000000000000001</v>
      </c>
      <c r="C288">
        <f t="shared" si="8"/>
        <v>1.1000000000000001</v>
      </c>
      <c r="F288">
        <v>600</v>
      </c>
      <c r="G288">
        <v>12953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287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>
      <c r="A289">
        <v>10288</v>
      </c>
      <c r="B289">
        <f t="shared" si="8"/>
        <v>1.1000000000000001</v>
      </c>
      <c r="C289">
        <f t="shared" si="8"/>
        <v>1.1000000000000001</v>
      </c>
      <c r="F289">
        <v>600</v>
      </c>
      <c r="G289">
        <v>13043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287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>
      <c r="A290">
        <v>10289</v>
      </c>
      <c r="B290">
        <f t="shared" si="8"/>
        <v>1.1000000000000001</v>
      </c>
      <c r="C290">
        <f t="shared" si="8"/>
        <v>1.1000000000000001</v>
      </c>
      <c r="F290">
        <v>600</v>
      </c>
      <c r="G290">
        <v>13133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287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>
      <c r="A291">
        <v>10290</v>
      </c>
      <c r="B291">
        <f t="shared" si="8"/>
        <v>1.2</v>
      </c>
      <c r="C291">
        <f t="shared" si="8"/>
        <v>1.1000000000000001</v>
      </c>
      <c r="F291">
        <v>600</v>
      </c>
      <c r="G291">
        <v>13223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287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>
      <c r="A292">
        <v>10291</v>
      </c>
      <c r="B292">
        <f t="shared" si="8"/>
        <v>1.1000000000000001</v>
      </c>
      <c r="C292">
        <f t="shared" si="8"/>
        <v>1.1000000000000001</v>
      </c>
      <c r="F292">
        <v>600</v>
      </c>
      <c r="G292">
        <v>13313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288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>
      <c r="A293">
        <v>10292</v>
      </c>
      <c r="B293">
        <f t="shared" si="8"/>
        <v>1.1000000000000001</v>
      </c>
      <c r="C293">
        <f t="shared" si="8"/>
        <v>1.1000000000000001</v>
      </c>
      <c r="F293">
        <v>600</v>
      </c>
      <c r="G293">
        <v>13403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288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>
      <c r="A294">
        <v>10293</v>
      </c>
      <c r="B294">
        <f t="shared" si="8"/>
        <v>1.1000000000000001</v>
      </c>
      <c r="C294">
        <f t="shared" si="8"/>
        <v>1.1000000000000001</v>
      </c>
      <c r="F294">
        <v>600</v>
      </c>
      <c r="G294">
        <v>13493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288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>
      <c r="A295">
        <v>10294</v>
      </c>
      <c r="B295">
        <f t="shared" si="8"/>
        <v>1.1000000000000001</v>
      </c>
      <c r="C295">
        <f t="shared" si="8"/>
        <v>1.1000000000000001</v>
      </c>
      <c r="F295">
        <v>600</v>
      </c>
      <c r="G295">
        <v>13583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288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>
      <c r="A296">
        <v>10295</v>
      </c>
      <c r="B296">
        <f t="shared" si="8"/>
        <v>1.1000000000000001</v>
      </c>
      <c r="C296">
        <f t="shared" si="8"/>
        <v>1.1000000000000001</v>
      </c>
      <c r="F296">
        <v>600</v>
      </c>
      <c r="G296">
        <v>13673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288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>
      <c r="A297">
        <v>10296</v>
      </c>
      <c r="B297">
        <f t="shared" si="8"/>
        <v>1.1000000000000001</v>
      </c>
      <c r="C297">
        <f t="shared" si="8"/>
        <v>1.1000000000000001</v>
      </c>
      <c r="F297">
        <v>600</v>
      </c>
      <c r="G297">
        <v>13763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288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>
      <c r="A298">
        <v>10297</v>
      </c>
      <c r="B298">
        <f t="shared" si="8"/>
        <v>1.1000000000000001</v>
      </c>
      <c r="C298">
        <f t="shared" si="8"/>
        <v>1.1000000000000001</v>
      </c>
      <c r="F298">
        <v>600</v>
      </c>
      <c r="G298">
        <v>13853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288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>
      <c r="A299">
        <v>10298</v>
      </c>
      <c r="B299">
        <f t="shared" si="8"/>
        <v>1.1000000000000001</v>
      </c>
      <c r="C299">
        <f t="shared" si="8"/>
        <v>1.1000000000000001</v>
      </c>
      <c r="F299">
        <v>600</v>
      </c>
      <c r="G299">
        <v>13943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288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>
      <c r="A300">
        <v>10299</v>
      </c>
      <c r="B300">
        <f t="shared" si="8"/>
        <v>1.1000000000000001</v>
      </c>
      <c r="C300">
        <f t="shared" si="8"/>
        <v>1.1000000000000001</v>
      </c>
      <c r="F300">
        <v>600</v>
      </c>
      <c r="G300">
        <v>14033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288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>
      <c r="A301">
        <v>10300</v>
      </c>
      <c r="B301">
        <f t="shared" si="8"/>
        <v>1.2</v>
      </c>
      <c r="C301">
        <f t="shared" si="8"/>
        <v>1.1000000000000001</v>
      </c>
      <c r="F301">
        <v>600</v>
      </c>
      <c r="G301">
        <v>14123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288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>
      <c r="A302">
        <v>10301</v>
      </c>
      <c r="B302">
        <f t="shared" si="8"/>
        <v>1.1000000000000001</v>
      </c>
      <c r="C302">
        <f t="shared" si="8"/>
        <v>1.1000000000000001</v>
      </c>
      <c r="F302">
        <v>650</v>
      </c>
      <c r="G302">
        <v>14692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289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>
      <c r="A303">
        <v>10302</v>
      </c>
      <c r="B303">
        <f t="shared" si="8"/>
        <v>1.1000000000000001</v>
      </c>
      <c r="C303">
        <f t="shared" si="8"/>
        <v>1.1000000000000001</v>
      </c>
      <c r="F303">
        <v>700</v>
      </c>
      <c r="G303">
        <v>14782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289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>
      <c r="A304">
        <v>10303</v>
      </c>
      <c r="B304">
        <f t="shared" si="8"/>
        <v>1.1000000000000001</v>
      </c>
      <c r="C304">
        <f t="shared" si="8"/>
        <v>1.1000000000000001</v>
      </c>
      <c r="F304">
        <v>750</v>
      </c>
      <c r="G304">
        <v>14872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289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>
      <c r="A305">
        <v>10304</v>
      </c>
      <c r="B305">
        <f t="shared" si="8"/>
        <v>1.1000000000000001</v>
      </c>
      <c r="C305">
        <f t="shared" si="8"/>
        <v>1.1000000000000001</v>
      </c>
      <c r="F305">
        <v>800</v>
      </c>
      <c r="G305">
        <v>14962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289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>
      <c r="A306">
        <v>10305</v>
      </c>
      <c r="B306">
        <f t="shared" si="8"/>
        <v>1.1000000000000001</v>
      </c>
      <c r="C306">
        <f t="shared" si="8"/>
        <v>1.1000000000000001</v>
      </c>
      <c r="F306">
        <v>850</v>
      </c>
      <c r="G306">
        <v>15052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289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>
      <c r="A307">
        <v>10306</v>
      </c>
      <c r="B307">
        <f t="shared" si="8"/>
        <v>1.1000000000000001</v>
      </c>
      <c r="C307">
        <f t="shared" si="8"/>
        <v>1.1000000000000001</v>
      </c>
      <c r="F307">
        <v>900</v>
      </c>
      <c r="G307">
        <v>15142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289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>
      <c r="A308">
        <v>10307</v>
      </c>
      <c r="B308">
        <f t="shared" si="8"/>
        <v>1.1000000000000001</v>
      </c>
      <c r="C308">
        <f t="shared" si="8"/>
        <v>1.1000000000000001</v>
      </c>
      <c r="F308">
        <v>900</v>
      </c>
      <c r="G308">
        <v>15232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289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>
      <c r="A309">
        <v>10308</v>
      </c>
      <c r="B309">
        <f t="shared" si="8"/>
        <v>1.1000000000000001</v>
      </c>
      <c r="C309">
        <f t="shared" si="8"/>
        <v>1.1000000000000001</v>
      </c>
      <c r="F309">
        <v>900</v>
      </c>
      <c r="G309">
        <v>15367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289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>
      <c r="A310">
        <v>10309</v>
      </c>
      <c r="B310">
        <f t="shared" si="8"/>
        <v>1.1000000000000001</v>
      </c>
      <c r="C310">
        <f t="shared" si="8"/>
        <v>1.1000000000000001</v>
      </c>
      <c r="F310">
        <v>900</v>
      </c>
      <c r="G310">
        <v>15502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289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>
      <c r="A311">
        <v>10310</v>
      </c>
      <c r="B311">
        <f t="shared" si="8"/>
        <v>1.2</v>
      </c>
      <c r="C311">
        <f t="shared" si="8"/>
        <v>1.1000000000000001</v>
      </c>
      <c r="F311">
        <v>900</v>
      </c>
      <c r="G311">
        <v>15637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289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>
      <c r="A312">
        <v>10311</v>
      </c>
      <c r="B312">
        <f t="shared" si="8"/>
        <v>1.1000000000000001</v>
      </c>
      <c r="C312">
        <f t="shared" si="8"/>
        <v>1.1000000000000001</v>
      </c>
      <c r="F312">
        <v>900</v>
      </c>
      <c r="G312">
        <v>15772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311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>
      <c r="A313">
        <v>10312</v>
      </c>
      <c r="B313">
        <f t="shared" si="8"/>
        <v>1.1000000000000001</v>
      </c>
      <c r="C313">
        <f t="shared" si="8"/>
        <v>1.1000000000000001</v>
      </c>
      <c r="F313">
        <v>900</v>
      </c>
      <c r="G313">
        <v>15907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311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>
      <c r="A314">
        <v>10313</v>
      </c>
      <c r="B314">
        <f t="shared" si="8"/>
        <v>1.1000000000000001</v>
      </c>
      <c r="C314">
        <f t="shared" si="8"/>
        <v>1.1000000000000001</v>
      </c>
      <c r="F314">
        <v>900</v>
      </c>
      <c r="G314">
        <v>16042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311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>
      <c r="A315">
        <v>10314</v>
      </c>
      <c r="B315">
        <f t="shared" si="8"/>
        <v>1.1000000000000001</v>
      </c>
      <c r="C315">
        <f t="shared" si="8"/>
        <v>1.1000000000000001</v>
      </c>
      <c r="F315">
        <v>900</v>
      </c>
      <c r="G315">
        <v>16177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311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>
      <c r="A316">
        <v>10315</v>
      </c>
      <c r="B316">
        <f t="shared" si="8"/>
        <v>1.1000000000000001</v>
      </c>
      <c r="C316">
        <f t="shared" si="8"/>
        <v>1.1000000000000001</v>
      </c>
      <c r="F316">
        <v>900</v>
      </c>
      <c r="G316">
        <v>16312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311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>
      <c r="A317">
        <v>10316</v>
      </c>
      <c r="B317">
        <f t="shared" si="8"/>
        <v>1.1000000000000001</v>
      </c>
      <c r="C317">
        <f t="shared" si="8"/>
        <v>1.1000000000000001</v>
      </c>
      <c r="F317">
        <v>900</v>
      </c>
      <c r="G317">
        <v>16447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311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>
      <c r="A318">
        <v>10317</v>
      </c>
      <c r="B318">
        <f t="shared" si="8"/>
        <v>1.1000000000000001</v>
      </c>
      <c r="C318">
        <f t="shared" si="8"/>
        <v>1.1000000000000001</v>
      </c>
      <c r="F318">
        <v>900</v>
      </c>
      <c r="G318">
        <v>16582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311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>
      <c r="A319">
        <v>10318</v>
      </c>
      <c r="B319">
        <f t="shared" si="8"/>
        <v>1.1000000000000001</v>
      </c>
      <c r="C319">
        <f t="shared" si="8"/>
        <v>1.1000000000000001</v>
      </c>
      <c r="F319">
        <v>900</v>
      </c>
      <c r="G319">
        <v>16717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311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>
      <c r="A320">
        <v>10319</v>
      </c>
      <c r="B320">
        <f t="shared" si="8"/>
        <v>1.1000000000000001</v>
      </c>
      <c r="C320">
        <f t="shared" si="8"/>
        <v>1.1000000000000001</v>
      </c>
      <c r="F320">
        <v>900</v>
      </c>
      <c r="G320">
        <v>16852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311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>
      <c r="A321">
        <v>10320</v>
      </c>
      <c r="B321">
        <f t="shared" si="8"/>
        <v>1.2</v>
      </c>
      <c r="C321">
        <f t="shared" si="8"/>
        <v>1.1000000000000001</v>
      </c>
      <c r="F321">
        <v>900</v>
      </c>
      <c r="G321">
        <v>16987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311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>
      <c r="A322">
        <v>10321</v>
      </c>
      <c r="B322">
        <f t="shared" si="8"/>
        <v>1.1000000000000001</v>
      </c>
      <c r="C322">
        <f t="shared" si="8"/>
        <v>1.1000000000000001</v>
      </c>
      <c r="F322">
        <v>900</v>
      </c>
      <c r="G322">
        <v>17122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312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900</v>
      </c>
      <c r="G323">
        <v>17257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312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>
      <c r="A324">
        <v>10323</v>
      </c>
      <c r="B324">
        <f t="shared" si="10"/>
        <v>1.1000000000000001</v>
      </c>
      <c r="C324">
        <f t="shared" si="10"/>
        <v>1.1000000000000001</v>
      </c>
      <c r="F324">
        <v>900</v>
      </c>
      <c r="G324">
        <v>17392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312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>
      <c r="A325">
        <v>10324</v>
      </c>
      <c r="B325">
        <f t="shared" si="10"/>
        <v>1.1000000000000001</v>
      </c>
      <c r="C325">
        <f t="shared" si="10"/>
        <v>1.1000000000000001</v>
      </c>
      <c r="F325">
        <v>900</v>
      </c>
      <c r="G325">
        <v>17527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312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>
      <c r="A326">
        <v>10325</v>
      </c>
      <c r="B326">
        <f t="shared" si="10"/>
        <v>1.1000000000000001</v>
      </c>
      <c r="C326">
        <f t="shared" si="10"/>
        <v>1.1000000000000001</v>
      </c>
      <c r="F326">
        <v>900</v>
      </c>
      <c r="G326">
        <v>17662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312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>
      <c r="A327">
        <v>10326</v>
      </c>
      <c r="B327">
        <f t="shared" si="10"/>
        <v>1.1000000000000001</v>
      </c>
      <c r="C327">
        <f t="shared" si="10"/>
        <v>1.1000000000000001</v>
      </c>
      <c r="F327">
        <v>900</v>
      </c>
      <c r="G327">
        <v>17797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312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>
      <c r="A328">
        <v>10327</v>
      </c>
      <c r="B328">
        <f t="shared" si="10"/>
        <v>1.1000000000000001</v>
      </c>
      <c r="C328">
        <f t="shared" si="10"/>
        <v>1.1000000000000001</v>
      </c>
      <c r="F328">
        <v>900</v>
      </c>
      <c r="G328">
        <v>17932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312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>
      <c r="A329">
        <v>10328</v>
      </c>
      <c r="B329">
        <f t="shared" si="10"/>
        <v>1.1000000000000001</v>
      </c>
      <c r="C329">
        <f t="shared" si="10"/>
        <v>1.1000000000000001</v>
      </c>
      <c r="F329">
        <v>900</v>
      </c>
      <c r="G329">
        <v>18067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312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>
      <c r="A330">
        <v>10329</v>
      </c>
      <c r="B330">
        <f t="shared" si="10"/>
        <v>1.1000000000000001</v>
      </c>
      <c r="C330">
        <f t="shared" si="10"/>
        <v>1.1000000000000001</v>
      </c>
      <c r="F330">
        <v>900</v>
      </c>
      <c r="G330">
        <v>18202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312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>
      <c r="A331">
        <v>10330</v>
      </c>
      <c r="B331">
        <f t="shared" si="10"/>
        <v>1.2</v>
      </c>
      <c r="C331">
        <f t="shared" si="10"/>
        <v>1.1000000000000001</v>
      </c>
      <c r="F331">
        <v>900</v>
      </c>
      <c r="G331">
        <v>18337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312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>
      <c r="A332">
        <v>10331</v>
      </c>
      <c r="B332">
        <f t="shared" si="10"/>
        <v>1.1000000000000001</v>
      </c>
      <c r="C332">
        <f t="shared" si="10"/>
        <v>1.1000000000000001</v>
      </c>
      <c r="F332">
        <v>900</v>
      </c>
      <c r="G332">
        <v>18472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313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>
      <c r="A333">
        <v>10332</v>
      </c>
      <c r="B333">
        <f t="shared" si="10"/>
        <v>1.1000000000000001</v>
      </c>
      <c r="C333">
        <f t="shared" si="10"/>
        <v>1.1000000000000001</v>
      </c>
      <c r="F333">
        <v>900</v>
      </c>
      <c r="G333">
        <v>18607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313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>
      <c r="A334">
        <v>10333</v>
      </c>
      <c r="B334">
        <f t="shared" si="10"/>
        <v>1.1000000000000001</v>
      </c>
      <c r="C334">
        <f t="shared" si="10"/>
        <v>1.1000000000000001</v>
      </c>
      <c r="F334">
        <v>900</v>
      </c>
      <c r="G334">
        <v>18742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313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>
      <c r="A335">
        <v>10334</v>
      </c>
      <c r="B335">
        <f t="shared" si="10"/>
        <v>1.1000000000000001</v>
      </c>
      <c r="C335">
        <f t="shared" si="10"/>
        <v>1.1000000000000001</v>
      </c>
      <c r="F335">
        <v>900</v>
      </c>
      <c r="G335">
        <v>18877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313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>
      <c r="A336">
        <v>10335</v>
      </c>
      <c r="B336">
        <f t="shared" si="10"/>
        <v>1.1000000000000001</v>
      </c>
      <c r="C336">
        <f t="shared" si="10"/>
        <v>1.1000000000000001</v>
      </c>
      <c r="F336">
        <v>900</v>
      </c>
      <c r="G336">
        <v>19012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313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>
      <c r="A337">
        <v>10336</v>
      </c>
      <c r="B337">
        <f t="shared" si="10"/>
        <v>1.1000000000000001</v>
      </c>
      <c r="C337">
        <f t="shared" si="10"/>
        <v>1.1000000000000001</v>
      </c>
      <c r="F337">
        <v>900</v>
      </c>
      <c r="G337">
        <v>19147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313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>
      <c r="A338">
        <v>10337</v>
      </c>
      <c r="B338">
        <f t="shared" si="10"/>
        <v>1.1000000000000001</v>
      </c>
      <c r="C338">
        <f t="shared" si="10"/>
        <v>1.1000000000000001</v>
      </c>
      <c r="F338">
        <v>900</v>
      </c>
      <c r="G338">
        <v>19282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313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>
      <c r="A339">
        <v>10338</v>
      </c>
      <c r="B339">
        <f t="shared" si="10"/>
        <v>1.1000000000000001</v>
      </c>
      <c r="C339">
        <f t="shared" si="10"/>
        <v>1.1000000000000001</v>
      </c>
      <c r="F339">
        <v>900</v>
      </c>
      <c r="G339">
        <v>19417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313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>
      <c r="A340">
        <v>10339</v>
      </c>
      <c r="B340">
        <f t="shared" si="10"/>
        <v>1.1000000000000001</v>
      </c>
      <c r="C340">
        <f t="shared" si="10"/>
        <v>1.1000000000000001</v>
      </c>
      <c r="F340">
        <v>900</v>
      </c>
      <c r="G340">
        <v>19552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313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>
      <c r="A341">
        <v>10340</v>
      </c>
      <c r="B341">
        <f t="shared" si="10"/>
        <v>1.2</v>
      </c>
      <c r="C341">
        <f t="shared" si="10"/>
        <v>1.1000000000000001</v>
      </c>
      <c r="F341">
        <v>900</v>
      </c>
      <c r="G341">
        <v>19687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313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>
      <c r="A342">
        <v>10341</v>
      </c>
      <c r="B342">
        <f t="shared" si="10"/>
        <v>1.1000000000000001</v>
      </c>
      <c r="C342">
        <f t="shared" si="10"/>
        <v>1.1000000000000001</v>
      </c>
      <c r="F342">
        <v>900</v>
      </c>
      <c r="G342">
        <v>19822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314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>
      <c r="A343">
        <v>10342</v>
      </c>
      <c r="B343">
        <f t="shared" si="10"/>
        <v>1.1000000000000001</v>
      </c>
      <c r="C343">
        <f t="shared" si="10"/>
        <v>1.1000000000000001</v>
      </c>
      <c r="F343">
        <v>900</v>
      </c>
      <c r="G343">
        <v>19957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314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>
      <c r="A344">
        <v>10343</v>
      </c>
      <c r="B344">
        <f t="shared" si="10"/>
        <v>1.1000000000000001</v>
      </c>
      <c r="C344">
        <f t="shared" si="10"/>
        <v>1.1000000000000001</v>
      </c>
      <c r="F344">
        <v>900</v>
      </c>
      <c r="G344">
        <v>20092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314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>
      <c r="A345">
        <v>10344</v>
      </c>
      <c r="B345">
        <f t="shared" si="10"/>
        <v>1.1000000000000001</v>
      </c>
      <c r="C345">
        <f t="shared" si="10"/>
        <v>1.1000000000000001</v>
      </c>
      <c r="F345">
        <v>900</v>
      </c>
      <c r="G345">
        <v>20227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314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>
      <c r="A346">
        <v>10345</v>
      </c>
      <c r="B346">
        <f t="shared" si="10"/>
        <v>1.1000000000000001</v>
      </c>
      <c r="C346">
        <f t="shared" si="10"/>
        <v>1.1000000000000001</v>
      </c>
      <c r="F346">
        <v>900</v>
      </c>
      <c r="G346">
        <v>20362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314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>
      <c r="A347">
        <v>10346</v>
      </c>
      <c r="B347">
        <f t="shared" si="10"/>
        <v>1.1000000000000001</v>
      </c>
      <c r="C347">
        <f t="shared" si="10"/>
        <v>1.1000000000000001</v>
      </c>
      <c r="F347">
        <v>900</v>
      </c>
      <c r="G347">
        <v>20497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314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>
      <c r="A348">
        <v>10347</v>
      </c>
      <c r="B348">
        <f t="shared" si="10"/>
        <v>1.1000000000000001</v>
      </c>
      <c r="C348">
        <f t="shared" si="10"/>
        <v>1.1000000000000001</v>
      </c>
      <c r="F348">
        <v>900</v>
      </c>
      <c r="G348">
        <v>20632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314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>
      <c r="A349">
        <v>10348</v>
      </c>
      <c r="B349">
        <f t="shared" si="10"/>
        <v>1.1000000000000001</v>
      </c>
      <c r="C349">
        <f t="shared" si="10"/>
        <v>1.1000000000000001</v>
      </c>
      <c r="F349">
        <v>900</v>
      </c>
      <c r="G349">
        <v>20767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314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>
      <c r="A350">
        <v>10349</v>
      </c>
      <c r="B350">
        <f t="shared" si="10"/>
        <v>1.1000000000000001</v>
      </c>
      <c r="C350">
        <f t="shared" si="10"/>
        <v>1.1000000000000001</v>
      </c>
      <c r="F350">
        <v>900</v>
      </c>
      <c r="G350">
        <v>20902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314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>
      <c r="A351">
        <v>10350</v>
      </c>
      <c r="B351">
        <f t="shared" si="10"/>
        <v>1.2</v>
      </c>
      <c r="C351">
        <f t="shared" si="10"/>
        <v>1.1000000000000001</v>
      </c>
      <c r="F351">
        <v>900</v>
      </c>
      <c r="G351">
        <v>21037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314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>
      <c r="A352">
        <v>10351</v>
      </c>
      <c r="B352">
        <f t="shared" si="10"/>
        <v>1.1000000000000001</v>
      </c>
      <c r="C352">
        <f t="shared" si="10"/>
        <v>1.1000000000000001</v>
      </c>
      <c r="F352">
        <v>900</v>
      </c>
      <c r="G352">
        <v>21502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315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>
      <c r="A353">
        <v>10352</v>
      </c>
      <c r="B353">
        <f t="shared" si="10"/>
        <v>1.1000000000000001</v>
      </c>
      <c r="C353">
        <f t="shared" si="10"/>
        <v>1.1000000000000001</v>
      </c>
      <c r="F353">
        <v>900</v>
      </c>
      <c r="G353">
        <v>21637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315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>
      <c r="A354">
        <v>10353</v>
      </c>
      <c r="B354">
        <f t="shared" si="10"/>
        <v>1.1000000000000001</v>
      </c>
      <c r="C354">
        <f t="shared" si="10"/>
        <v>1.1000000000000001</v>
      </c>
      <c r="F354">
        <v>900</v>
      </c>
      <c r="G354">
        <v>21772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315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>
      <c r="A355">
        <v>10354</v>
      </c>
      <c r="B355">
        <f t="shared" si="10"/>
        <v>1.1000000000000001</v>
      </c>
      <c r="C355">
        <f t="shared" si="10"/>
        <v>1.1000000000000001</v>
      </c>
      <c r="F355">
        <v>900</v>
      </c>
      <c r="G355">
        <v>21907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315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>
      <c r="A356">
        <v>10355</v>
      </c>
      <c r="B356">
        <f t="shared" si="10"/>
        <v>1.1000000000000001</v>
      </c>
      <c r="C356">
        <f t="shared" si="10"/>
        <v>1.1000000000000001</v>
      </c>
      <c r="F356">
        <v>900</v>
      </c>
      <c r="G356">
        <v>22042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315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>
      <c r="A357">
        <v>10356</v>
      </c>
      <c r="B357">
        <f t="shared" si="10"/>
        <v>1.1000000000000001</v>
      </c>
      <c r="C357">
        <f t="shared" si="10"/>
        <v>1.1000000000000001</v>
      </c>
      <c r="F357">
        <v>900</v>
      </c>
      <c r="G357">
        <v>22177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315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>
      <c r="A358">
        <v>10357</v>
      </c>
      <c r="B358">
        <f t="shared" si="10"/>
        <v>1.1000000000000001</v>
      </c>
      <c r="C358">
        <f t="shared" si="10"/>
        <v>1.1000000000000001</v>
      </c>
      <c r="F358">
        <v>900</v>
      </c>
      <c r="G358">
        <v>22312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315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>
      <c r="A359">
        <v>10358</v>
      </c>
      <c r="B359">
        <f t="shared" si="10"/>
        <v>1.1000000000000001</v>
      </c>
      <c r="C359">
        <f t="shared" si="10"/>
        <v>1.1000000000000001</v>
      </c>
      <c r="F359">
        <v>900</v>
      </c>
      <c r="G359">
        <v>22447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315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>
      <c r="A360">
        <v>10359</v>
      </c>
      <c r="B360">
        <f t="shared" si="10"/>
        <v>1.1000000000000001</v>
      </c>
      <c r="C360">
        <f t="shared" si="10"/>
        <v>1.1000000000000001</v>
      </c>
      <c r="F360">
        <v>900</v>
      </c>
      <c r="G360">
        <v>22582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315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>
      <c r="A361">
        <v>10360</v>
      </c>
      <c r="B361">
        <f t="shared" si="10"/>
        <v>1.2</v>
      </c>
      <c r="C361">
        <f t="shared" si="10"/>
        <v>1.1000000000000001</v>
      </c>
      <c r="F361">
        <v>900</v>
      </c>
      <c r="G361">
        <v>22717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315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>
      <c r="A362">
        <v>10361</v>
      </c>
      <c r="B362">
        <f t="shared" si="10"/>
        <v>1.1000000000000001</v>
      </c>
      <c r="C362">
        <f t="shared" si="10"/>
        <v>1.1000000000000001</v>
      </c>
      <c r="F362">
        <v>900</v>
      </c>
      <c r="G362">
        <v>22852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316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>
      <c r="A363">
        <v>10362</v>
      </c>
      <c r="B363">
        <f t="shared" si="10"/>
        <v>1.1000000000000001</v>
      </c>
      <c r="C363">
        <f t="shared" si="10"/>
        <v>1.1000000000000001</v>
      </c>
      <c r="F363">
        <v>900</v>
      </c>
      <c r="G363">
        <v>22987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316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>
      <c r="A364">
        <v>10363</v>
      </c>
      <c r="B364">
        <f t="shared" si="10"/>
        <v>1.1000000000000001</v>
      </c>
      <c r="C364">
        <f t="shared" si="10"/>
        <v>1.1000000000000001</v>
      </c>
      <c r="F364">
        <v>900</v>
      </c>
      <c r="G364">
        <v>23122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316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>
      <c r="A365">
        <v>10364</v>
      </c>
      <c r="B365">
        <f t="shared" si="10"/>
        <v>1.1000000000000001</v>
      </c>
      <c r="C365">
        <f t="shared" si="10"/>
        <v>1.1000000000000001</v>
      </c>
      <c r="F365">
        <v>900</v>
      </c>
      <c r="G365">
        <v>23257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316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>
      <c r="A366">
        <v>10365</v>
      </c>
      <c r="B366">
        <f t="shared" si="10"/>
        <v>1.1000000000000001</v>
      </c>
      <c r="C366">
        <f t="shared" si="10"/>
        <v>1.1000000000000001</v>
      </c>
      <c r="F366">
        <v>900</v>
      </c>
      <c r="G366">
        <v>23392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316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>
      <c r="A367">
        <v>10366</v>
      </c>
      <c r="B367">
        <f t="shared" si="10"/>
        <v>1.1000000000000001</v>
      </c>
      <c r="C367">
        <f t="shared" si="10"/>
        <v>1.1000000000000001</v>
      </c>
      <c r="F367">
        <v>900</v>
      </c>
      <c r="G367">
        <v>23527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316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>
      <c r="A368">
        <v>10367</v>
      </c>
      <c r="B368">
        <f t="shared" si="10"/>
        <v>1.1000000000000001</v>
      </c>
      <c r="C368">
        <f t="shared" si="10"/>
        <v>1.1000000000000001</v>
      </c>
      <c r="F368">
        <v>900</v>
      </c>
      <c r="G368">
        <v>23662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316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>
      <c r="A369">
        <v>10368</v>
      </c>
      <c r="B369">
        <f t="shared" si="10"/>
        <v>1.1000000000000001</v>
      </c>
      <c r="C369">
        <f t="shared" si="10"/>
        <v>1.1000000000000001</v>
      </c>
      <c r="F369">
        <v>900</v>
      </c>
      <c r="G369">
        <v>23797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316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>
      <c r="A370">
        <v>10369</v>
      </c>
      <c r="B370">
        <f t="shared" si="10"/>
        <v>1.1000000000000001</v>
      </c>
      <c r="C370">
        <f t="shared" si="10"/>
        <v>1.1000000000000001</v>
      </c>
      <c r="F370">
        <v>900</v>
      </c>
      <c r="G370">
        <v>23932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316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>
      <c r="A371">
        <v>10370</v>
      </c>
      <c r="B371">
        <f t="shared" si="10"/>
        <v>1.2</v>
      </c>
      <c r="C371">
        <f t="shared" si="10"/>
        <v>1.1000000000000001</v>
      </c>
      <c r="F371">
        <v>900</v>
      </c>
      <c r="G371">
        <v>24067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316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>
      <c r="A372">
        <v>10371</v>
      </c>
      <c r="B372">
        <f t="shared" si="10"/>
        <v>1.1000000000000001</v>
      </c>
      <c r="C372">
        <f t="shared" si="10"/>
        <v>1.1000000000000001</v>
      </c>
      <c r="F372">
        <v>900</v>
      </c>
      <c r="G372">
        <v>24202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317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>
      <c r="A373">
        <v>10372</v>
      </c>
      <c r="B373">
        <f t="shared" si="10"/>
        <v>1.1000000000000001</v>
      </c>
      <c r="C373">
        <f t="shared" si="10"/>
        <v>1.1000000000000001</v>
      </c>
      <c r="F373">
        <v>900</v>
      </c>
      <c r="G373">
        <v>24337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317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>
      <c r="A374">
        <v>10373</v>
      </c>
      <c r="B374">
        <f t="shared" si="10"/>
        <v>1.1000000000000001</v>
      </c>
      <c r="C374">
        <f t="shared" si="10"/>
        <v>1.1000000000000001</v>
      </c>
      <c r="F374">
        <v>900</v>
      </c>
      <c r="G374">
        <v>24472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317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>
      <c r="A375">
        <v>10374</v>
      </c>
      <c r="B375">
        <f t="shared" si="10"/>
        <v>1.1000000000000001</v>
      </c>
      <c r="C375">
        <f t="shared" si="10"/>
        <v>1.1000000000000001</v>
      </c>
      <c r="F375">
        <v>900</v>
      </c>
      <c r="G375">
        <v>24607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317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>
      <c r="A376">
        <v>10375</v>
      </c>
      <c r="B376">
        <f t="shared" si="10"/>
        <v>1.1000000000000001</v>
      </c>
      <c r="C376">
        <f t="shared" si="10"/>
        <v>1.1000000000000001</v>
      </c>
      <c r="F376">
        <v>900</v>
      </c>
      <c r="G376">
        <v>24742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317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>
      <c r="A377">
        <v>10376</v>
      </c>
      <c r="B377">
        <f t="shared" si="10"/>
        <v>1.1000000000000001</v>
      </c>
      <c r="C377">
        <f t="shared" si="10"/>
        <v>1.1000000000000001</v>
      </c>
      <c r="F377">
        <v>960</v>
      </c>
      <c r="G377">
        <v>24877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317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>
      <c r="A378">
        <v>10377</v>
      </c>
      <c r="B378">
        <f t="shared" si="10"/>
        <v>1.1000000000000001</v>
      </c>
      <c r="C378">
        <f t="shared" si="10"/>
        <v>1.1000000000000001</v>
      </c>
      <c r="F378">
        <v>1020</v>
      </c>
      <c r="G378">
        <v>25012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317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>
      <c r="A379">
        <v>10378</v>
      </c>
      <c r="B379">
        <f t="shared" si="10"/>
        <v>1.1000000000000001</v>
      </c>
      <c r="C379">
        <f t="shared" si="10"/>
        <v>1.1000000000000001</v>
      </c>
      <c r="F379">
        <v>1080</v>
      </c>
      <c r="G379">
        <v>25147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317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>
      <c r="A380">
        <v>10379</v>
      </c>
      <c r="B380">
        <f t="shared" si="10"/>
        <v>1.1000000000000001</v>
      </c>
      <c r="C380">
        <f t="shared" si="10"/>
        <v>1.1000000000000001</v>
      </c>
      <c r="F380">
        <v>1140</v>
      </c>
      <c r="G380">
        <v>25282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317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>
      <c r="A381">
        <v>10380</v>
      </c>
      <c r="B381">
        <f t="shared" si="10"/>
        <v>1.2</v>
      </c>
      <c r="C381">
        <f t="shared" si="10"/>
        <v>1.1000000000000001</v>
      </c>
      <c r="F381">
        <v>1200</v>
      </c>
      <c r="G381">
        <v>25417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317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>
      <c r="A382">
        <v>10381</v>
      </c>
      <c r="B382">
        <f t="shared" si="10"/>
        <v>1.1000000000000001</v>
      </c>
      <c r="C382">
        <f t="shared" si="10"/>
        <v>1.1000000000000001</v>
      </c>
      <c r="F382">
        <v>1260</v>
      </c>
      <c r="G382">
        <v>25552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318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>
      <c r="A383">
        <v>10382</v>
      </c>
      <c r="B383">
        <f t="shared" si="10"/>
        <v>1.1000000000000001</v>
      </c>
      <c r="C383">
        <f t="shared" si="10"/>
        <v>1.1000000000000001</v>
      </c>
      <c r="F383">
        <v>1260</v>
      </c>
      <c r="G383">
        <v>25687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318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>
      <c r="A384">
        <v>10383</v>
      </c>
      <c r="B384">
        <f t="shared" si="10"/>
        <v>1.1000000000000001</v>
      </c>
      <c r="C384">
        <f t="shared" si="10"/>
        <v>1.1000000000000001</v>
      </c>
      <c r="F384">
        <v>1260</v>
      </c>
      <c r="G384">
        <v>25876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318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>
      <c r="A385">
        <v>10384</v>
      </c>
      <c r="B385">
        <f t="shared" si="10"/>
        <v>1.1000000000000001</v>
      </c>
      <c r="C385">
        <f t="shared" si="10"/>
        <v>1.1000000000000001</v>
      </c>
      <c r="F385">
        <v>1260</v>
      </c>
      <c r="G385">
        <v>26065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318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>
      <c r="A386">
        <v>10385</v>
      </c>
      <c r="B386">
        <f t="shared" si="10"/>
        <v>1.1000000000000001</v>
      </c>
      <c r="C386">
        <f t="shared" si="10"/>
        <v>1.1000000000000001</v>
      </c>
      <c r="F386">
        <v>1260</v>
      </c>
      <c r="G386">
        <v>26254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318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1260</v>
      </c>
      <c r="G387">
        <v>26443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318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>
      <c r="A388">
        <v>10387</v>
      </c>
      <c r="B388">
        <f t="shared" si="12"/>
        <v>1.1000000000000001</v>
      </c>
      <c r="C388">
        <f t="shared" si="12"/>
        <v>1.1000000000000001</v>
      </c>
      <c r="F388">
        <v>1260</v>
      </c>
      <c r="G388">
        <v>26632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318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>
      <c r="A389">
        <v>10388</v>
      </c>
      <c r="B389">
        <f t="shared" si="12"/>
        <v>1.1000000000000001</v>
      </c>
      <c r="C389">
        <f t="shared" si="12"/>
        <v>1.1000000000000001</v>
      </c>
      <c r="F389">
        <v>1260</v>
      </c>
      <c r="G389">
        <v>26821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318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>
      <c r="A390">
        <v>10389</v>
      </c>
      <c r="B390">
        <f t="shared" si="12"/>
        <v>1.1000000000000001</v>
      </c>
      <c r="C390">
        <f t="shared" si="12"/>
        <v>1.1000000000000001</v>
      </c>
      <c r="F390">
        <v>1260</v>
      </c>
      <c r="G390">
        <v>27010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318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>
      <c r="A391">
        <v>10390</v>
      </c>
      <c r="B391">
        <f t="shared" si="12"/>
        <v>1.2</v>
      </c>
      <c r="C391">
        <f t="shared" si="12"/>
        <v>1.1000000000000001</v>
      </c>
      <c r="F391">
        <v>1260</v>
      </c>
      <c r="G391">
        <v>27199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318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>
      <c r="A392">
        <v>10391</v>
      </c>
      <c r="B392">
        <f t="shared" si="12"/>
        <v>1.1000000000000001</v>
      </c>
      <c r="C392">
        <f t="shared" si="12"/>
        <v>1.1000000000000001</v>
      </c>
      <c r="F392">
        <v>1260</v>
      </c>
      <c r="G392">
        <v>27388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319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>
      <c r="A393">
        <v>10392</v>
      </c>
      <c r="B393">
        <f t="shared" si="12"/>
        <v>1.1000000000000001</v>
      </c>
      <c r="C393">
        <f t="shared" si="12"/>
        <v>1.1000000000000001</v>
      </c>
      <c r="F393">
        <v>1260</v>
      </c>
      <c r="G393">
        <v>27577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319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>
      <c r="A394">
        <v>10393</v>
      </c>
      <c r="B394">
        <f t="shared" si="12"/>
        <v>1.1000000000000001</v>
      </c>
      <c r="C394">
        <f t="shared" si="12"/>
        <v>1.1000000000000001</v>
      </c>
      <c r="F394">
        <v>1260</v>
      </c>
      <c r="G394">
        <v>27766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319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>
      <c r="A395">
        <v>10394</v>
      </c>
      <c r="B395">
        <f t="shared" si="12"/>
        <v>1.1000000000000001</v>
      </c>
      <c r="C395">
        <f t="shared" si="12"/>
        <v>1.1000000000000001</v>
      </c>
      <c r="F395">
        <v>1260</v>
      </c>
      <c r="G395">
        <v>27955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319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>
      <c r="A396">
        <v>10395</v>
      </c>
      <c r="B396">
        <f t="shared" si="12"/>
        <v>1.1000000000000001</v>
      </c>
      <c r="C396">
        <f t="shared" si="12"/>
        <v>1.1000000000000001</v>
      </c>
      <c r="F396">
        <v>1260</v>
      </c>
      <c r="G396">
        <v>28144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319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>
      <c r="A397">
        <v>10396</v>
      </c>
      <c r="B397">
        <f t="shared" si="12"/>
        <v>1.1000000000000001</v>
      </c>
      <c r="C397">
        <f t="shared" si="12"/>
        <v>1.1000000000000001</v>
      </c>
      <c r="F397">
        <v>1260</v>
      </c>
      <c r="G397">
        <v>28333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319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>
      <c r="A398">
        <v>10397</v>
      </c>
      <c r="B398">
        <f t="shared" si="12"/>
        <v>1.1000000000000001</v>
      </c>
      <c r="C398">
        <f t="shared" si="12"/>
        <v>1.1000000000000001</v>
      </c>
      <c r="F398">
        <v>1260</v>
      </c>
      <c r="G398">
        <v>28522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319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>
      <c r="A399">
        <v>10398</v>
      </c>
      <c r="B399">
        <f t="shared" si="12"/>
        <v>1.1000000000000001</v>
      </c>
      <c r="C399">
        <f t="shared" si="12"/>
        <v>1.1000000000000001</v>
      </c>
      <c r="F399">
        <v>1260</v>
      </c>
      <c r="G399">
        <v>28711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319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>
      <c r="A400">
        <v>10399</v>
      </c>
      <c r="B400">
        <f t="shared" si="12"/>
        <v>1.1000000000000001</v>
      </c>
      <c r="C400">
        <f t="shared" si="12"/>
        <v>1.1000000000000001</v>
      </c>
      <c r="F400">
        <v>1260</v>
      </c>
      <c r="G400">
        <v>28900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319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>
      <c r="A401">
        <v>10400</v>
      </c>
      <c r="B401">
        <f t="shared" si="12"/>
        <v>1.2</v>
      </c>
      <c r="C401">
        <f t="shared" si="12"/>
        <v>1.1000000000000001</v>
      </c>
      <c r="F401">
        <v>1260</v>
      </c>
      <c r="G401">
        <v>29089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319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>
      <c r="A402">
        <v>10401</v>
      </c>
      <c r="B402">
        <f t="shared" si="12"/>
        <v>1.1000000000000001</v>
      </c>
      <c r="C402">
        <f t="shared" si="12"/>
        <v>1.1000000000000001</v>
      </c>
      <c r="F402">
        <v>1260</v>
      </c>
      <c r="G402">
        <v>29914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445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>
      <c r="A403">
        <v>10402</v>
      </c>
      <c r="B403">
        <f t="shared" si="12"/>
        <v>1.1000000000000001</v>
      </c>
      <c r="C403">
        <f t="shared" si="12"/>
        <v>1.1000000000000001</v>
      </c>
      <c r="F403">
        <v>1260</v>
      </c>
      <c r="G403">
        <v>30103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445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>
      <c r="A404">
        <v>10403</v>
      </c>
      <c r="B404">
        <f t="shared" si="12"/>
        <v>1.1000000000000001</v>
      </c>
      <c r="C404">
        <f t="shared" si="12"/>
        <v>1.1000000000000001</v>
      </c>
      <c r="F404">
        <v>1260</v>
      </c>
      <c r="G404">
        <v>30292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445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>
      <c r="A405">
        <v>10404</v>
      </c>
      <c r="B405">
        <f t="shared" si="12"/>
        <v>1.1000000000000001</v>
      </c>
      <c r="C405">
        <f t="shared" si="12"/>
        <v>1.1000000000000001</v>
      </c>
      <c r="F405">
        <v>1260</v>
      </c>
      <c r="G405">
        <v>30481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445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>
      <c r="A406">
        <v>10405</v>
      </c>
      <c r="B406">
        <f t="shared" si="12"/>
        <v>1.1000000000000001</v>
      </c>
      <c r="C406">
        <f t="shared" si="12"/>
        <v>1.1000000000000001</v>
      </c>
      <c r="F406">
        <v>1260</v>
      </c>
      <c r="G406">
        <v>30670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445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>
      <c r="A407">
        <v>10406</v>
      </c>
      <c r="B407">
        <f t="shared" si="12"/>
        <v>1.1000000000000001</v>
      </c>
      <c r="C407">
        <f t="shared" si="12"/>
        <v>1.1000000000000001</v>
      </c>
      <c r="F407">
        <v>1260</v>
      </c>
      <c r="G407">
        <v>30859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445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>
      <c r="A408">
        <v>10407</v>
      </c>
      <c r="B408">
        <f t="shared" si="12"/>
        <v>1.1000000000000001</v>
      </c>
      <c r="C408">
        <f t="shared" si="12"/>
        <v>1.1000000000000001</v>
      </c>
      <c r="F408">
        <v>1260</v>
      </c>
      <c r="G408">
        <v>31048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445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>
      <c r="A409">
        <v>10408</v>
      </c>
      <c r="B409">
        <f t="shared" si="12"/>
        <v>1.1000000000000001</v>
      </c>
      <c r="C409">
        <f t="shared" si="12"/>
        <v>1.1000000000000001</v>
      </c>
      <c r="F409">
        <v>1260</v>
      </c>
      <c r="G409">
        <v>31237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445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>
      <c r="A410">
        <v>10409</v>
      </c>
      <c r="B410">
        <f t="shared" si="12"/>
        <v>1.1000000000000001</v>
      </c>
      <c r="C410">
        <f t="shared" si="12"/>
        <v>1.1000000000000001</v>
      </c>
      <c r="F410">
        <v>1260</v>
      </c>
      <c r="G410">
        <v>31426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445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>
      <c r="A411">
        <v>10410</v>
      </c>
      <c r="B411">
        <f t="shared" si="12"/>
        <v>1.2</v>
      </c>
      <c r="C411">
        <f t="shared" si="12"/>
        <v>1.1000000000000001</v>
      </c>
      <c r="F411">
        <v>1260</v>
      </c>
      <c r="G411">
        <v>31615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445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>
      <c r="A412">
        <v>10411</v>
      </c>
      <c r="B412">
        <f t="shared" si="12"/>
        <v>1.1000000000000001</v>
      </c>
      <c r="C412">
        <f t="shared" si="12"/>
        <v>1.1000000000000001</v>
      </c>
      <c r="F412">
        <v>1260</v>
      </c>
      <c r="G412">
        <v>31804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447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>
      <c r="A413">
        <v>10412</v>
      </c>
      <c r="B413">
        <f t="shared" si="12"/>
        <v>1.1000000000000001</v>
      </c>
      <c r="C413">
        <f t="shared" si="12"/>
        <v>1.1000000000000001</v>
      </c>
      <c r="F413">
        <v>1260</v>
      </c>
      <c r="G413">
        <v>31993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447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>
      <c r="A414">
        <v>10413</v>
      </c>
      <c r="B414">
        <f t="shared" si="12"/>
        <v>1.1000000000000001</v>
      </c>
      <c r="C414">
        <f t="shared" si="12"/>
        <v>1.1000000000000001</v>
      </c>
      <c r="F414">
        <v>1260</v>
      </c>
      <c r="G414">
        <v>32182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447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>
      <c r="A415">
        <v>10414</v>
      </c>
      <c r="B415">
        <f t="shared" si="12"/>
        <v>1.1000000000000001</v>
      </c>
      <c r="C415">
        <f t="shared" si="12"/>
        <v>1.1000000000000001</v>
      </c>
      <c r="F415">
        <v>1260</v>
      </c>
      <c r="G415">
        <v>32371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447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>
      <c r="A416">
        <v>10415</v>
      </c>
      <c r="B416">
        <f t="shared" si="12"/>
        <v>1.1000000000000001</v>
      </c>
      <c r="C416">
        <f t="shared" si="12"/>
        <v>1.1000000000000001</v>
      </c>
      <c r="F416">
        <v>1260</v>
      </c>
      <c r="G416">
        <v>32560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447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>
      <c r="A417">
        <v>10416</v>
      </c>
      <c r="B417">
        <f t="shared" si="12"/>
        <v>1.1000000000000001</v>
      </c>
      <c r="C417">
        <f t="shared" si="12"/>
        <v>1.1000000000000001</v>
      </c>
      <c r="F417">
        <v>1260</v>
      </c>
      <c r="G417">
        <v>32749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447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>
      <c r="A418">
        <v>10417</v>
      </c>
      <c r="B418">
        <f t="shared" si="12"/>
        <v>1.1000000000000001</v>
      </c>
      <c r="C418">
        <f t="shared" si="12"/>
        <v>1.1000000000000001</v>
      </c>
      <c r="F418">
        <v>1260</v>
      </c>
      <c r="G418">
        <v>32938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447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>
      <c r="A419">
        <v>10418</v>
      </c>
      <c r="B419">
        <f t="shared" si="12"/>
        <v>1.1000000000000001</v>
      </c>
      <c r="C419">
        <f t="shared" si="12"/>
        <v>1.1000000000000001</v>
      </c>
      <c r="F419">
        <v>1260</v>
      </c>
      <c r="G419">
        <v>33127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447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>
      <c r="A420">
        <v>10419</v>
      </c>
      <c r="B420">
        <f t="shared" si="12"/>
        <v>1.1000000000000001</v>
      </c>
      <c r="C420">
        <f t="shared" si="12"/>
        <v>1.1000000000000001</v>
      </c>
      <c r="F420">
        <v>1260</v>
      </c>
      <c r="G420">
        <v>33316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447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>
      <c r="A421">
        <v>10420</v>
      </c>
      <c r="B421">
        <f t="shared" si="12"/>
        <v>1.2</v>
      </c>
      <c r="C421">
        <f t="shared" si="12"/>
        <v>1.1000000000000001</v>
      </c>
      <c r="F421">
        <v>1260</v>
      </c>
      <c r="G421">
        <v>33505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447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>
      <c r="A422">
        <v>10421</v>
      </c>
      <c r="B422">
        <f t="shared" si="12"/>
        <v>1.1000000000000001</v>
      </c>
      <c r="C422">
        <f t="shared" si="12"/>
        <v>1.1000000000000001</v>
      </c>
      <c r="F422">
        <v>1260</v>
      </c>
      <c r="G422">
        <v>33694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281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>
      <c r="A423">
        <v>10422</v>
      </c>
      <c r="B423">
        <f t="shared" si="12"/>
        <v>1.1000000000000001</v>
      </c>
      <c r="C423">
        <f t="shared" si="12"/>
        <v>1.1000000000000001</v>
      </c>
      <c r="F423">
        <v>1260</v>
      </c>
      <c r="G423">
        <v>33883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281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>
      <c r="A424">
        <v>10423</v>
      </c>
      <c r="B424">
        <f t="shared" si="12"/>
        <v>1.1000000000000001</v>
      </c>
      <c r="C424">
        <f t="shared" si="12"/>
        <v>1.1000000000000001</v>
      </c>
      <c r="F424">
        <v>1260</v>
      </c>
      <c r="G424">
        <v>34072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281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>
      <c r="A425">
        <v>10424</v>
      </c>
      <c r="B425">
        <f t="shared" si="12"/>
        <v>1.1000000000000001</v>
      </c>
      <c r="C425">
        <f t="shared" si="12"/>
        <v>1.1000000000000001</v>
      </c>
      <c r="F425">
        <v>1260</v>
      </c>
      <c r="G425">
        <v>34261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281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>
      <c r="A426">
        <v>10425</v>
      </c>
      <c r="B426">
        <f t="shared" si="12"/>
        <v>1.1000000000000001</v>
      </c>
      <c r="C426">
        <f t="shared" si="12"/>
        <v>1.1000000000000001</v>
      </c>
      <c r="F426">
        <v>1260</v>
      </c>
      <c r="G426">
        <v>34450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281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>
      <c r="A427">
        <v>10426</v>
      </c>
      <c r="B427">
        <f t="shared" si="12"/>
        <v>1.1000000000000001</v>
      </c>
      <c r="C427">
        <f t="shared" si="12"/>
        <v>1.1000000000000001</v>
      </c>
      <c r="F427">
        <v>1260</v>
      </c>
      <c r="G427">
        <v>34639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281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>
      <c r="A428">
        <v>10427</v>
      </c>
      <c r="B428">
        <f t="shared" si="12"/>
        <v>1.1000000000000001</v>
      </c>
      <c r="C428">
        <f t="shared" si="12"/>
        <v>1.1000000000000001</v>
      </c>
      <c r="F428">
        <v>1260</v>
      </c>
      <c r="G428">
        <v>34828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281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>
      <c r="A429">
        <v>10428</v>
      </c>
      <c r="B429">
        <f t="shared" si="12"/>
        <v>1.1000000000000001</v>
      </c>
      <c r="C429">
        <f t="shared" si="12"/>
        <v>1.1000000000000001</v>
      </c>
      <c r="F429">
        <v>1260</v>
      </c>
      <c r="G429">
        <v>35017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281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>
      <c r="A430">
        <v>10429</v>
      </c>
      <c r="B430">
        <f t="shared" si="12"/>
        <v>1.1000000000000001</v>
      </c>
      <c r="C430">
        <f t="shared" si="12"/>
        <v>1.1000000000000001</v>
      </c>
      <c r="F430">
        <v>1260</v>
      </c>
      <c r="G430">
        <v>35206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281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>
      <c r="A431">
        <v>10430</v>
      </c>
      <c r="B431">
        <f t="shared" si="12"/>
        <v>1.2</v>
      </c>
      <c r="C431">
        <f t="shared" si="12"/>
        <v>1.1000000000000001</v>
      </c>
      <c r="F431">
        <v>1260</v>
      </c>
      <c r="G431">
        <v>35395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281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>
      <c r="A432">
        <v>10431</v>
      </c>
      <c r="B432">
        <f t="shared" si="12"/>
        <v>1.1000000000000001</v>
      </c>
      <c r="C432">
        <f t="shared" si="12"/>
        <v>1.1000000000000001</v>
      </c>
      <c r="F432">
        <v>1260</v>
      </c>
      <c r="G432">
        <v>35584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282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>
      <c r="A433">
        <v>10432</v>
      </c>
      <c r="B433">
        <f t="shared" si="12"/>
        <v>1.1000000000000001</v>
      </c>
      <c r="C433">
        <f t="shared" si="12"/>
        <v>1.1000000000000001</v>
      </c>
      <c r="F433">
        <v>1260</v>
      </c>
      <c r="G433">
        <v>35773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282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>
      <c r="A434">
        <v>10433</v>
      </c>
      <c r="B434">
        <f t="shared" si="12"/>
        <v>1.1000000000000001</v>
      </c>
      <c r="C434">
        <f t="shared" si="12"/>
        <v>1.1000000000000001</v>
      </c>
      <c r="F434">
        <v>1260</v>
      </c>
      <c r="G434">
        <v>35962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282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>
      <c r="A435">
        <v>10434</v>
      </c>
      <c r="B435">
        <f t="shared" si="12"/>
        <v>1.1000000000000001</v>
      </c>
      <c r="C435">
        <f t="shared" si="12"/>
        <v>1.1000000000000001</v>
      </c>
      <c r="F435">
        <v>1260</v>
      </c>
      <c r="G435">
        <v>36151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282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>
      <c r="A436">
        <v>10435</v>
      </c>
      <c r="B436">
        <f t="shared" si="12"/>
        <v>1.1000000000000001</v>
      </c>
      <c r="C436">
        <f t="shared" si="12"/>
        <v>1.1000000000000001</v>
      </c>
      <c r="F436">
        <v>1260</v>
      </c>
      <c r="G436">
        <v>36340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282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>
      <c r="A437">
        <v>10436</v>
      </c>
      <c r="B437">
        <f t="shared" si="12"/>
        <v>1.1000000000000001</v>
      </c>
      <c r="C437">
        <f t="shared" si="12"/>
        <v>1.1000000000000001</v>
      </c>
      <c r="F437">
        <v>1260</v>
      </c>
      <c r="G437">
        <v>36529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282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>
      <c r="A438">
        <v>10437</v>
      </c>
      <c r="B438">
        <f t="shared" si="12"/>
        <v>1.1000000000000001</v>
      </c>
      <c r="C438">
        <f t="shared" si="12"/>
        <v>1.1000000000000001</v>
      </c>
      <c r="F438">
        <v>1260</v>
      </c>
      <c r="G438">
        <v>36718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282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>
      <c r="A439">
        <v>10438</v>
      </c>
      <c r="B439">
        <f t="shared" si="12"/>
        <v>1.1000000000000001</v>
      </c>
      <c r="C439">
        <f t="shared" si="12"/>
        <v>1.1000000000000001</v>
      </c>
      <c r="F439">
        <v>1260</v>
      </c>
      <c r="G439">
        <v>36907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282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>
      <c r="A440">
        <v>10439</v>
      </c>
      <c r="B440">
        <f t="shared" si="12"/>
        <v>1.1000000000000001</v>
      </c>
      <c r="C440">
        <f t="shared" si="12"/>
        <v>1.1000000000000001</v>
      </c>
      <c r="F440">
        <v>1260</v>
      </c>
      <c r="G440">
        <v>37096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282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>
      <c r="A441">
        <v>10440</v>
      </c>
      <c r="B441">
        <f t="shared" si="12"/>
        <v>1.2</v>
      </c>
      <c r="C441">
        <f t="shared" si="12"/>
        <v>1.1000000000000001</v>
      </c>
      <c r="F441">
        <v>1260</v>
      </c>
      <c r="G441">
        <v>37285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282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>
      <c r="A442">
        <v>10441</v>
      </c>
      <c r="B442">
        <f t="shared" si="12"/>
        <v>1.1000000000000001</v>
      </c>
      <c r="C442">
        <f t="shared" si="12"/>
        <v>1.1000000000000001</v>
      </c>
      <c r="F442">
        <v>1260</v>
      </c>
      <c r="G442">
        <v>37474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283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>
      <c r="A443">
        <v>10442</v>
      </c>
      <c r="B443">
        <f t="shared" si="12"/>
        <v>1.1000000000000001</v>
      </c>
      <c r="C443">
        <f t="shared" si="12"/>
        <v>1.1000000000000001</v>
      </c>
      <c r="F443">
        <v>1260</v>
      </c>
      <c r="G443">
        <v>37663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283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>
      <c r="A444">
        <v>10443</v>
      </c>
      <c r="B444">
        <f t="shared" si="12"/>
        <v>1.1000000000000001</v>
      </c>
      <c r="C444">
        <f t="shared" si="12"/>
        <v>1.1000000000000001</v>
      </c>
      <c r="F444">
        <v>1260</v>
      </c>
      <c r="G444">
        <v>37852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283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>
      <c r="A445">
        <v>10444</v>
      </c>
      <c r="B445">
        <f t="shared" si="12"/>
        <v>1.1000000000000001</v>
      </c>
      <c r="C445">
        <f t="shared" si="12"/>
        <v>1.1000000000000001</v>
      </c>
      <c r="F445">
        <v>1260</v>
      </c>
      <c r="G445">
        <v>38041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283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>
      <c r="A446">
        <v>10445</v>
      </c>
      <c r="B446">
        <f t="shared" si="12"/>
        <v>1.1000000000000001</v>
      </c>
      <c r="C446">
        <f t="shared" si="12"/>
        <v>1.1000000000000001</v>
      </c>
      <c r="F446">
        <v>1260</v>
      </c>
      <c r="G446">
        <v>38230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283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>
      <c r="A447">
        <v>10446</v>
      </c>
      <c r="B447">
        <f t="shared" si="12"/>
        <v>1.1000000000000001</v>
      </c>
      <c r="C447">
        <f t="shared" si="12"/>
        <v>1.1000000000000001</v>
      </c>
      <c r="F447">
        <v>1260</v>
      </c>
      <c r="G447">
        <v>38419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283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>
      <c r="A448">
        <v>10447</v>
      </c>
      <c r="B448">
        <f t="shared" si="12"/>
        <v>1.1000000000000001</v>
      </c>
      <c r="C448">
        <f t="shared" si="12"/>
        <v>1.1000000000000001</v>
      </c>
      <c r="F448">
        <v>1260</v>
      </c>
      <c r="G448">
        <v>38608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283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>
      <c r="A449">
        <v>10448</v>
      </c>
      <c r="B449">
        <f t="shared" si="12"/>
        <v>1.1000000000000001</v>
      </c>
      <c r="C449">
        <f t="shared" si="12"/>
        <v>1.1000000000000001</v>
      </c>
      <c r="F449">
        <v>1260</v>
      </c>
      <c r="G449">
        <v>38797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283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>
      <c r="A450">
        <v>10449</v>
      </c>
      <c r="B450">
        <f t="shared" si="12"/>
        <v>1.1000000000000001</v>
      </c>
      <c r="C450">
        <f t="shared" si="12"/>
        <v>1.1000000000000001</v>
      </c>
      <c r="F450">
        <v>1260</v>
      </c>
      <c r="G450">
        <v>38986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283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1260</v>
      </c>
      <c r="G451">
        <v>39175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283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>
      <c r="A452">
        <v>10451</v>
      </c>
      <c r="B452">
        <f t="shared" si="14"/>
        <v>1.1000000000000001</v>
      </c>
      <c r="C452">
        <f t="shared" si="14"/>
        <v>1.1000000000000001</v>
      </c>
      <c r="F452">
        <v>1330</v>
      </c>
      <c r="G452">
        <v>39725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284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>
      <c r="A453">
        <v>10452</v>
      </c>
      <c r="B453">
        <f t="shared" si="14"/>
        <v>1.1000000000000001</v>
      </c>
      <c r="C453">
        <f t="shared" si="14"/>
        <v>1.1000000000000001</v>
      </c>
      <c r="F453">
        <v>1400</v>
      </c>
      <c r="G453">
        <v>39914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284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>
      <c r="A454">
        <v>10453</v>
      </c>
      <c r="B454">
        <f t="shared" si="14"/>
        <v>1.1000000000000001</v>
      </c>
      <c r="C454">
        <f t="shared" si="14"/>
        <v>1.1000000000000001</v>
      </c>
      <c r="F454">
        <v>1470</v>
      </c>
      <c r="G454">
        <v>40103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284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>
      <c r="A455">
        <v>10454</v>
      </c>
      <c r="B455">
        <f t="shared" si="14"/>
        <v>1.1000000000000001</v>
      </c>
      <c r="C455">
        <f t="shared" si="14"/>
        <v>1.1000000000000001</v>
      </c>
      <c r="F455">
        <v>1540</v>
      </c>
      <c r="G455">
        <v>40292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284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>
      <c r="A456">
        <v>10455</v>
      </c>
      <c r="B456">
        <f t="shared" si="14"/>
        <v>1.1000000000000001</v>
      </c>
      <c r="C456">
        <f t="shared" si="14"/>
        <v>1.1000000000000001</v>
      </c>
      <c r="F456">
        <v>1610</v>
      </c>
      <c r="G456">
        <v>40481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284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>
      <c r="A457">
        <v>10456</v>
      </c>
      <c r="B457">
        <f t="shared" si="14"/>
        <v>1.1000000000000001</v>
      </c>
      <c r="C457">
        <f t="shared" si="14"/>
        <v>1.1000000000000001</v>
      </c>
      <c r="F457">
        <v>1680</v>
      </c>
      <c r="G457">
        <v>40670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284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>
      <c r="A458">
        <v>10457</v>
      </c>
      <c r="B458">
        <f t="shared" si="14"/>
        <v>1.1000000000000001</v>
      </c>
      <c r="C458">
        <f t="shared" si="14"/>
        <v>1.1000000000000001</v>
      </c>
      <c r="F458">
        <v>1680</v>
      </c>
      <c r="G458">
        <v>40859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284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>
      <c r="A459">
        <v>10458</v>
      </c>
      <c r="B459">
        <f t="shared" si="14"/>
        <v>1.1000000000000001</v>
      </c>
      <c r="C459">
        <f t="shared" si="14"/>
        <v>1.1000000000000001</v>
      </c>
      <c r="F459">
        <v>1680</v>
      </c>
      <c r="G459">
        <v>41111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284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>
      <c r="A460">
        <v>10459</v>
      </c>
      <c r="B460">
        <f t="shared" si="14"/>
        <v>1.1000000000000001</v>
      </c>
      <c r="C460">
        <f t="shared" si="14"/>
        <v>1.1000000000000001</v>
      </c>
      <c r="F460">
        <v>1680</v>
      </c>
      <c r="G460">
        <v>41363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284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>
      <c r="A461">
        <v>10460</v>
      </c>
      <c r="B461">
        <f t="shared" si="14"/>
        <v>1.2</v>
      </c>
      <c r="C461">
        <f t="shared" si="14"/>
        <v>1.1000000000000001</v>
      </c>
      <c r="F461">
        <v>1680</v>
      </c>
      <c r="G461">
        <v>41615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284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>
      <c r="A462">
        <v>10461</v>
      </c>
      <c r="B462">
        <f t="shared" si="14"/>
        <v>1.1000000000000001</v>
      </c>
      <c r="C462">
        <f t="shared" si="14"/>
        <v>1.1000000000000001</v>
      </c>
      <c r="F462">
        <v>1680</v>
      </c>
      <c r="G462">
        <v>41867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285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>
      <c r="A463">
        <v>10462</v>
      </c>
      <c r="B463">
        <f t="shared" si="14"/>
        <v>1.1000000000000001</v>
      </c>
      <c r="C463">
        <f t="shared" si="14"/>
        <v>1.1000000000000001</v>
      </c>
      <c r="F463">
        <v>1680</v>
      </c>
      <c r="G463">
        <v>42119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285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>
      <c r="A464">
        <v>10463</v>
      </c>
      <c r="B464">
        <f t="shared" si="14"/>
        <v>1.1000000000000001</v>
      </c>
      <c r="C464">
        <f t="shared" si="14"/>
        <v>1.1000000000000001</v>
      </c>
      <c r="F464">
        <v>1680</v>
      </c>
      <c r="G464">
        <v>42371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285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>
      <c r="A465">
        <v>10464</v>
      </c>
      <c r="B465">
        <f t="shared" si="14"/>
        <v>1.1000000000000001</v>
      </c>
      <c r="C465">
        <f t="shared" si="14"/>
        <v>1.1000000000000001</v>
      </c>
      <c r="F465">
        <v>1680</v>
      </c>
      <c r="G465">
        <v>42623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285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>
      <c r="A466">
        <v>10465</v>
      </c>
      <c r="B466">
        <f t="shared" si="14"/>
        <v>1.1000000000000001</v>
      </c>
      <c r="C466">
        <f t="shared" si="14"/>
        <v>1.1000000000000001</v>
      </c>
      <c r="F466">
        <v>1680</v>
      </c>
      <c r="G466">
        <v>42875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285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>
      <c r="A467">
        <v>10466</v>
      </c>
      <c r="B467">
        <f t="shared" si="14"/>
        <v>1.1000000000000001</v>
      </c>
      <c r="C467">
        <f t="shared" si="14"/>
        <v>1.1000000000000001</v>
      </c>
      <c r="F467">
        <v>1680</v>
      </c>
      <c r="G467">
        <v>43127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285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>
      <c r="A468">
        <v>10467</v>
      </c>
      <c r="B468">
        <f t="shared" si="14"/>
        <v>1.1000000000000001</v>
      </c>
      <c r="C468">
        <f t="shared" si="14"/>
        <v>1.1000000000000001</v>
      </c>
      <c r="F468">
        <v>1680</v>
      </c>
      <c r="G468">
        <v>43379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285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>
      <c r="A469">
        <v>10468</v>
      </c>
      <c r="B469">
        <f t="shared" si="14"/>
        <v>1.1000000000000001</v>
      </c>
      <c r="C469">
        <f t="shared" si="14"/>
        <v>1.1000000000000001</v>
      </c>
      <c r="F469">
        <v>1680</v>
      </c>
      <c r="G469">
        <v>43631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285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>
      <c r="A470">
        <v>10469</v>
      </c>
      <c r="B470">
        <f t="shared" si="14"/>
        <v>1.1000000000000001</v>
      </c>
      <c r="C470">
        <f t="shared" si="14"/>
        <v>1.1000000000000001</v>
      </c>
      <c r="F470">
        <v>1680</v>
      </c>
      <c r="G470">
        <v>43883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285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>
      <c r="A471">
        <v>10470</v>
      </c>
      <c r="B471">
        <f t="shared" si="14"/>
        <v>1.2</v>
      </c>
      <c r="C471">
        <f t="shared" si="14"/>
        <v>1.1000000000000001</v>
      </c>
      <c r="F471">
        <v>1680</v>
      </c>
      <c r="G471">
        <v>44135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285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>
      <c r="A472">
        <v>10471</v>
      </c>
      <c r="B472">
        <f t="shared" si="14"/>
        <v>1.1000000000000001</v>
      </c>
      <c r="C472">
        <f t="shared" si="14"/>
        <v>1.1000000000000001</v>
      </c>
      <c r="F472">
        <v>1680</v>
      </c>
      <c r="G472">
        <v>44387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286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>
      <c r="A473">
        <v>10472</v>
      </c>
      <c r="B473">
        <f t="shared" si="14"/>
        <v>1.1000000000000001</v>
      </c>
      <c r="C473">
        <f t="shared" si="14"/>
        <v>1.1000000000000001</v>
      </c>
      <c r="F473">
        <v>1680</v>
      </c>
      <c r="G473">
        <v>44639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286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>
      <c r="A474">
        <v>10473</v>
      </c>
      <c r="B474">
        <f t="shared" si="14"/>
        <v>1.1000000000000001</v>
      </c>
      <c r="C474">
        <f t="shared" si="14"/>
        <v>1.1000000000000001</v>
      </c>
      <c r="F474">
        <v>1680</v>
      </c>
      <c r="G474">
        <v>44891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286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>
      <c r="A475">
        <v>10474</v>
      </c>
      <c r="B475">
        <f t="shared" si="14"/>
        <v>1.1000000000000001</v>
      </c>
      <c r="C475">
        <f t="shared" si="14"/>
        <v>1.1000000000000001</v>
      </c>
      <c r="F475">
        <v>1680</v>
      </c>
      <c r="G475">
        <v>45143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286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>
      <c r="A476">
        <v>10475</v>
      </c>
      <c r="B476">
        <f t="shared" si="14"/>
        <v>1.1000000000000001</v>
      </c>
      <c r="C476">
        <f t="shared" si="14"/>
        <v>1.1000000000000001</v>
      </c>
      <c r="F476">
        <v>1680</v>
      </c>
      <c r="G476">
        <v>45395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286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>
      <c r="A477">
        <v>10476</v>
      </c>
      <c r="B477">
        <f t="shared" si="14"/>
        <v>1.1000000000000001</v>
      </c>
      <c r="C477">
        <f t="shared" si="14"/>
        <v>1.1000000000000001</v>
      </c>
      <c r="F477">
        <v>1680</v>
      </c>
      <c r="G477">
        <v>45647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286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>
      <c r="A478">
        <v>10477</v>
      </c>
      <c r="B478">
        <f t="shared" si="14"/>
        <v>1.1000000000000001</v>
      </c>
      <c r="C478">
        <f t="shared" si="14"/>
        <v>1.1000000000000001</v>
      </c>
      <c r="F478">
        <v>1680</v>
      </c>
      <c r="G478">
        <v>45899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286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>
      <c r="A479">
        <v>10478</v>
      </c>
      <c r="B479">
        <f t="shared" si="14"/>
        <v>1.1000000000000001</v>
      </c>
      <c r="C479">
        <f t="shared" si="14"/>
        <v>1.1000000000000001</v>
      </c>
      <c r="F479">
        <v>1680</v>
      </c>
      <c r="G479">
        <v>46151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286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>
      <c r="A480">
        <v>10479</v>
      </c>
      <c r="B480">
        <f t="shared" si="14"/>
        <v>1.1000000000000001</v>
      </c>
      <c r="C480">
        <f t="shared" si="14"/>
        <v>1.1000000000000001</v>
      </c>
      <c r="F480">
        <v>1680</v>
      </c>
      <c r="G480">
        <v>46403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286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>
      <c r="A481">
        <v>10480</v>
      </c>
      <c r="B481">
        <f t="shared" si="14"/>
        <v>1.2</v>
      </c>
      <c r="C481">
        <f t="shared" si="14"/>
        <v>1.1000000000000001</v>
      </c>
      <c r="F481">
        <v>1680</v>
      </c>
      <c r="G481">
        <v>46655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286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>
      <c r="A482">
        <v>10481</v>
      </c>
      <c r="B482">
        <f t="shared" si="14"/>
        <v>1.1000000000000001</v>
      </c>
      <c r="C482">
        <f t="shared" si="14"/>
        <v>1.1000000000000001</v>
      </c>
      <c r="F482">
        <v>1680</v>
      </c>
      <c r="G482">
        <v>46907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287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>
      <c r="A483">
        <v>10482</v>
      </c>
      <c r="B483">
        <f t="shared" si="14"/>
        <v>1.1000000000000001</v>
      </c>
      <c r="C483">
        <f t="shared" si="14"/>
        <v>1.1000000000000001</v>
      </c>
      <c r="F483">
        <v>1680</v>
      </c>
      <c r="G483">
        <v>47159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287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>
      <c r="A484">
        <v>10483</v>
      </c>
      <c r="B484">
        <f t="shared" si="14"/>
        <v>1.1000000000000001</v>
      </c>
      <c r="C484">
        <f t="shared" si="14"/>
        <v>1.1000000000000001</v>
      </c>
      <c r="F484">
        <v>1680</v>
      </c>
      <c r="G484">
        <v>47411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287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>
      <c r="A485">
        <v>10484</v>
      </c>
      <c r="B485">
        <f t="shared" si="14"/>
        <v>1.1000000000000001</v>
      </c>
      <c r="C485">
        <f t="shared" si="14"/>
        <v>1.1000000000000001</v>
      </c>
      <c r="F485">
        <v>1680</v>
      </c>
      <c r="G485">
        <v>47663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287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>
      <c r="A486">
        <v>10485</v>
      </c>
      <c r="B486">
        <f t="shared" si="14"/>
        <v>1.1000000000000001</v>
      </c>
      <c r="C486">
        <f t="shared" si="14"/>
        <v>1.1000000000000001</v>
      </c>
      <c r="F486">
        <v>1680</v>
      </c>
      <c r="G486">
        <v>47915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287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>
      <c r="A487">
        <v>10486</v>
      </c>
      <c r="B487">
        <f t="shared" si="14"/>
        <v>1.1000000000000001</v>
      </c>
      <c r="C487">
        <f t="shared" si="14"/>
        <v>1.1000000000000001</v>
      </c>
      <c r="F487">
        <v>1680</v>
      </c>
      <c r="G487">
        <v>48167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287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>
      <c r="A488">
        <v>10487</v>
      </c>
      <c r="B488">
        <f t="shared" si="14"/>
        <v>1.1000000000000001</v>
      </c>
      <c r="C488">
        <f t="shared" si="14"/>
        <v>1.1000000000000001</v>
      </c>
      <c r="F488">
        <v>1680</v>
      </c>
      <c r="G488">
        <v>48419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287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>
      <c r="A489">
        <v>10488</v>
      </c>
      <c r="B489">
        <f t="shared" si="14"/>
        <v>1.1000000000000001</v>
      </c>
      <c r="C489">
        <f t="shared" si="14"/>
        <v>1.1000000000000001</v>
      </c>
      <c r="F489">
        <v>1680</v>
      </c>
      <c r="G489">
        <v>48671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287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>
      <c r="A490">
        <v>10489</v>
      </c>
      <c r="B490">
        <f t="shared" si="14"/>
        <v>1.1000000000000001</v>
      </c>
      <c r="C490">
        <f t="shared" si="14"/>
        <v>1.1000000000000001</v>
      </c>
      <c r="F490">
        <v>1680</v>
      </c>
      <c r="G490">
        <v>48923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287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>
      <c r="A491">
        <v>10490</v>
      </c>
      <c r="B491">
        <f t="shared" si="14"/>
        <v>1.2</v>
      </c>
      <c r="C491">
        <f t="shared" si="14"/>
        <v>1.1000000000000001</v>
      </c>
      <c r="F491">
        <v>1680</v>
      </c>
      <c r="G491">
        <v>49175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287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>
      <c r="A492">
        <v>10491</v>
      </c>
      <c r="B492">
        <f t="shared" si="14"/>
        <v>1.1000000000000001</v>
      </c>
      <c r="C492">
        <f t="shared" si="14"/>
        <v>1.1000000000000001</v>
      </c>
      <c r="F492">
        <v>1680</v>
      </c>
      <c r="G492">
        <v>49427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288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>
      <c r="A493">
        <v>10492</v>
      </c>
      <c r="B493">
        <f t="shared" si="14"/>
        <v>1.1000000000000001</v>
      </c>
      <c r="C493">
        <f t="shared" si="14"/>
        <v>1.1000000000000001</v>
      </c>
      <c r="F493">
        <v>1680</v>
      </c>
      <c r="G493">
        <v>49679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288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>
      <c r="A494">
        <v>10493</v>
      </c>
      <c r="B494">
        <f t="shared" si="14"/>
        <v>1.1000000000000001</v>
      </c>
      <c r="C494">
        <f t="shared" si="14"/>
        <v>1.1000000000000001</v>
      </c>
      <c r="F494">
        <v>1680</v>
      </c>
      <c r="G494">
        <v>49931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288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>
      <c r="A495">
        <v>10494</v>
      </c>
      <c r="B495">
        <f t="shared" si="14"/>
        <v>1.1000000000000001</v>
      </c>
      <c r="C495">
        <f t="shared" si="14"/>
        <v>1.1000000000000001</v>
      </c>
      <c r="F495">
        <v>1680</v>
      </c>
      <c r="G495">
        <v>50183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288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>
      <c r="A496">
        <v>10495</v>
      </c>
      <c r="B496">
        <f t="shared" si="14"/>
        <v>1.1000000000000001</v>
      </c>
      <c r="C496">
        <f t="shared" si="14"/>
        <v>1.1000000000000001</v>
      </c>
      <c r="F496">
        <v>1680</v>
      </c>
      <c r="G496">
        <v>50435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288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>
      <c r="A497">
        <v>10496</v>
      </c>
      <c r="B497">
        <f t="shared" si="14"/>
        <v>1.1000000000000001</v>
      </c>
      <c r="C497">
        <f t="shared" si="14"/>
        <v>1.1000000000000001</v>
      </c>
      <c r="F497">
        <v>1680</v>
      </c>
      <c r="G497">
        <v>50687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288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>
      <c r="A498">
        <v>10497</v>
      </c>
      <c r="B498">
        <f t="shared" si="14"/>
        <v>1.1000000000000001</v>
      </c>
      <c r="C498">
        <f t="shared" si="14"/>
        <v>1.1000000000000001</v>
      </c>
      <c r="F498">
        <v>1680</v>
      </c>
      <c r="G498">
        <v>50939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288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>
      <c r="A499">
        <v>10498</v>
      </c>
      <c r="B499">
        <f t="shared" si="14"/>
        <v>1.1000000000000001</v>
      </c>
      <c r="C499">
        <f t="shared" si="14"/>
        <v>1.1000000000000001</v>
      </c>
      <c r="F499">
        <v>1680</v>
      </c>
      <c r="G499">
        <v>51191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288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>
      <c r="A500">
        <v>10499</v>
      </c>
      <c r="B500">
        <f t="shared" si="14"/>
        <v>1.1000000000000001</v>
      </c>
      <c r="C500">
        <f t="shared" si="14"/>
        <v>1.1000000000000001</v>
      </c>
      <c r="F500">
        <v>1680</v>
      </c>
      <c r="G500">
        <v>51443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288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>
      <c r="A501">
        <v>10500</v>
      </c>
      <c r="B501">
        <f t="shared" si="14"/>
        <v>1.2</v>
      </c>
      <c r="C501">
        <f t="shared" si="14"/>
        <v>1.1000000000000001</v>
      </c>
      <c r="F501">
        <v>1680</v>
      </c>
      <c r="G501">
        <v>51695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288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>
      <c r="A502">
        <v>10501</v>
      </c>
      <c r="B502">
        <f t="shared" si="14"/>
        <v>1.1000000000000001</v>
      </c>
      <c r="C502">
        <f t="shared" si="14"/>
        <v>1.1000000000000001</v>
      </c>
      <c r="F502">
        <v>1680</v>
      </c>
      <c r="G502">
        <v>52647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289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>
      <c r="A503">
        <v>10502</v>
      </c>
      <c r="B503">
        <f t="shared" si="14"/>
        <v>1.1000000000000001</v>
      </c>
      <c r="C503">
        <f t="shared" si="14"/>
        <v>1.1000000000000001</v>
      </c>
      <c r="F503">
        <v>1680</v>
      </c>
      <c r="G503">
        <v>52899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289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>
      <c r="A504">
        <v>10503</v>
      </c>
      <c r="B504">
        <f t="shared" si="14"/>
        <v>1.1000000000000001</v>
      </c>
      <c r="C504">
        <f t="shared" si="14"/>
        <v>1.1000000000000001</v>
      </c>
      <c r="F504">
        <v>1680</v>
      </c>
      <c r="G504">
        <v>53151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289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>
      <c r="A505">
        <v>10504</v>
      </c>
      <c r="B505">
        <f t="shared" si="14"/>
        <v>1.1000000000000001</v>
      </c>
      <c r="C505">
        <f t="shared" si="14"/>
        <v>1.1000000000000001</v>
      </c>
      <c r="F505">
        <v>1680</v>
      </c>
      <c r="G505">
        <v>53403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289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>
      <c r="A506">
        <v>10505</v>
      </c>
      <c r="B506">
        <f t="shared" si="14"/>
        <v>1.1000000000000001</v>
      </c>
      <c r="C506">
        <f t="shared" si="14"/>
        <v>1.1000000000000001</v>
      </c>
      <c r="F506">
        <v>1680</v>
      </c>
      <c r="G506">
        <v>53655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289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>
      <c r="A507">
        <v>10506</v>
      </c>
      <c r="B507">
        <f t="shared" si="14"/>
        <v>1.1000000000000001</v>
      </c>
      <c r="C507">
        <f t="shared" si="14"/>
        <v>1.1000000000000001</v>
      </c>
      <c r="F507">
        <v>1680</v>
      </c>
      <c r="G507">
        <v>53907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289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>
      <c r="A508">
        <v>10507</v>
      </c>
      <c r="B508">
        <f t="shared" si="14"/>
        <v>1.1000000000000001</v>
      </c>
      <c r="C508">
        <f t="shared" si="14"/>
        <v>1.1000000000000001</v>
      </c>
      <c r="F508">
        <v>1680</v>
      </c>
      <c r="G508">
        <v>54159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289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>
      <c r="A509">
        <v>10508</v>
      </c>
      <c r="B509">
        <f t="shared" si="14"/>
        <v>1.1000000000000001</v>
      </c>
      <c r="C509">
        <f t="shared" si="14"/>
        <v>1.1000000000000001</v>
      </c>
      <c r="F509">
        <v>1680</v>
      </c>
      <c r="G509">
        <v>54411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289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>
      <c r="A510">
        <v>10509</v>
      </c>
      <c r="B510">
        <f t="shared" si="14"/>
        <v>1.1000000000000001</v>
      </c>
      <c r="C510">
        <f t="shared" si="14"/>
        <v>1.1000000000000001</v>
      </c>
      <c r="F510">
        <v>1680</v>
      </c>
      <c r="G510">
        <v>54663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289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>
      <c r="A511">
        <v>10510</v>
      </c>
      <c r="B511">
        <f t="shared" si="14"/>
        <v>1.2</v>
      </c>
      <c r="C511">
        <f t="shared" si="14"/>
        <v>1.1000000000000001</v>
      </c>
      <c r="F511">
        <v>1680</v>
      </c>
      <c r="G511">
        <v>54915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289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>
      <c r="A512">
        <v>10511</v>
      </c>
      <c r="B512">
        <f t="shared" si="14"/>
        <v>1.1000000000000001</v>
      </c>
      <c r="C512">
        <f t="shared" si="14"/>
        <v>1.1000000000000001</v>
      </c>
      <c r="F512">
        <v>1680</v>
      </c>
      <c r="G512">
        <v>55167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311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>
      <c r="A513">
        <v>10512</v>
      </c>
      <c r="B513">
        <f t="shared" si="14"/>
        <v>1.1000000000000001</v>
      </c>
      <c r="C513">
        <f t="shared" si="14"/>
        <v>1.1000000000000001</v>
      </c>
      <c r="F513">
        <v>1680</v>
      </c>
      <c r="G513">
        <v>55419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311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>
      <c r="A514">
        <v>10513</v>
      </c>
      <c r="B514">
        <f t="shared" si="14"/>
        <v>1.1000000000000001</v>
      </c>
      <c r="C514">
        <f t="shared" si="14"/>
        <v>1.1000000000000001</v>
      </c>
      <c r="F514">
        <v>1680</v>
      </c>
      <c r="G514">
        <v>55671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311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1680</v>
      </c>
      <c r="G515">
        <v>55923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311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>
      <c r="A516">
        <v>10515</v>
      </c>
      <c r="B516">
        <f t="shared" si="16"/>
        <v>1.1000000000000001</v>
      </c>
      <c r="C516">
        <f t="shared" si="16"/>
        <v>1.1000000000000001</v>
      </c>
      <c r="F516">
        <v>1680</v>
      </c>
      <c r="G516">
        <v>56175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311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>
      <c r="A517">
        <v>10516</v>
      </c>
      <c r="B517">
        <f t="shared" si="16"/>
        <v>1.1000000000000001</v>
      </c>
      <c r="C517">
        <f t="shared" si="16"/>
        <v>1.1000000000000001</v>
      </c>
      <c r="F517">
        <v>1680</v>
      </c>
      <c r="G517">
        <v>56427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311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>
      <c r="A518">
        <v>10517</v>
      </c>
      <c r="B518">
        <f t="shared" si="16"/>
        <v>1.1000000000000001</v>
      </c>
      <c r="C518">
        <f t="shared" si="16"/>
        <v>1.1000000000000001</v>
      </c>
      <c r="F518">
        <v>1680</v>
      </c>
      <c r="G518">
        <v>56679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311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>
      <c r="A519">
        <v>10518</v>
      </c>
      <c r="B519">
        <f t="shared" si="16"/>
        <v>1.1000000000000001</v>
      </c>
      <c r="C519">
        <f t="shared" si="16"/>
        <v>1.1000000000000001</v>
      </c>
      <c r="F519">
        <v>1680</v>
      </c>
      <c r="G519">
        <v>56931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311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>
      <c r="A520">
        <v>10519</v>
      </c>
      <c r="B520">
        <f t="shared" si="16"/>
        <v>1.1000000000000001</v>
      </c>
      <c r="C520">
        <f t="shared" si="16"/>
        <v>1.1000000000000001</v>
      </c>
      <c r="F520">
        <v>1680</v>
      </c>
      <c r="G520">
        <v>57183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311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>
      <c r="A521">
        <v>10520</v>
      </c>
      <c r="B521">
        <f t="shared" si="16"/>
        <v>1.2</v>
      </c>
      <c r="C521">
        <f t="shared" si="16"/>
        <v>1.1000000000000001</v>
      </c>
      <c r="F521">
        <v>1680</v>
      </c>
      <c r="G521">
        <v>57435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311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>
      <c r="A522">
        <v>10521</v>
      </c>
      <c r="B522">
        <f t="shared" si="16"/>
        <v>1.1000000000000001</v>
      </c>
      <c r="C522">
        <f t="shared" si="16"/>
        <v>1.1000000000000001</v>
      </c>
      <c r="F522">
        <v>1680</v>
      </c>
      <c r="G522">
        <v>57687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312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>
      <c r="A523">
        <v>10522</v>
      </c>
      <c r="B523">
        <f t="shared" si="16"/>
        <v>1.1000000000000001</v>
      </c>
      <c r="C523">
        <f t="shared" si="16"/>
        <v>1.1000000000000001</v>
      </c>
      <c r="F523">
        <v>1680</v>
      </c>
      <c r="G523">
        <v>57939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312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>
      <c r="A524">
        <v>10523</v>
      </c>
      <c r="B524">
        <f t="shared" si="16"/>
        <v>1.1000000000000001</v>
      </c>
      <c r="C524">
        <f t="shared" si="16"/>
        <v>1.1000000000000001</v>
      </c>
      <c r="F524">
        <v>1680</v>
      </c>
      <c r="G524">
        <v>58191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312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>
      <c r="A525">
        <v>10524</v>
      </c>
      <c r="B525">
        <f t="shared" si="16"/>
        <v>1.1000000000000001</v>
      </c>
      <c r="C525">
        <f t="shared" si="16"/>
        <v>1.1000000000000001</v>
      </c>
      <c r="F525">
        <v>1680</v>
      </c>
      <c r="G525">
        <v>58443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312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>
      <c r="A526">
        <v>10525</v>
      </c>
      <c r="B526">
        <f t="shared" si="16"/>
        <v>1.1000000000000001</v>
      </c>
      <c r="C526">
        <f t="shared" si="16"/>
        <v>1.1000000000000001</v>
      </c>
      <c r="F526">
        <v>1680</v>
      </c>
      <c r="G526">
        <v>58695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312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>
      <c r="A527">
        <v>10526</v>
      </c>
      <c r="B527">
        <f t="shared" si="16"/>
        <v>1.1000000000000001</v>
      </c>
      <c r="C527">
        <f t="shared" si="16"/>
        <v>1.1000000000000001</v>
      </c>
      <c r="F527">
        <v>1760</v>
      </c>
      <c r="G527">
        <v>58947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312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>
      <c r="A528">
        <v>10527</v>
      </c>
      <c r="B528">
        <f t="shared" si="16"/>
        <v>1.1000000000000001</v>
      </c>
      <c r="C528">
        <f t="shared" si="16"/>
        <v>1.1000000000000001</v>
      </c>
      <c r="F528">
        <v>1840</v>
      </c>
      <c r="G528">
        <v>59199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312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>
      <c r="A529">
        <v>10528</v>
      </c>
      <c r="B529">
        <f t="shared" si="16"/>
        <v>1.1000000000000001</v>
      </c>
      <c r="C529">
        <f t="shared" si="16"/>
        <v>1.1000000000000001</v>
      </c>
      <c r="F529">
        <v>1920</v>
      </c>
      <c r="G529">
        <v>59451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312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>
      <c r="A530">
        <v>10529</v>
      </c>
      <c r="B530">
        <f t="shared" si="16"/>
        <v>1.1000000000000001</v>
      </c>
      <c r="C530">
        <f t="shared" si="16"/>
        <v>1.1000000000000001</v>
      </c>
      <c r="F530">
        <v>2000</v>
      </c>
      <c r="G530">
        <v>59703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312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>
      <c r="A531">
        <v>10530</v>
      </c>
      <c r="B531">
        <f t="shared" si="16"/>
        <v>1.2</v>
      </c>
      <c r="C531">
        <f t="shared" si="16"/>
        <v>1.1000000000000001</v>
      </c>
      <c r="F531">
        <v>2080</v>
      </c>
      <c r="G531">
        <v>59955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312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>
      <c r="A532">
        <v>10531</v>
      </c>
      <c r="B532">
        <f t="shared" si="16"/>
        <v>1.1000000000000001</v>
      </c>
      <c r="C532">
        <f t="shared" si="16"/>
        <v>1.1000000000000001</v>
      </c>
      <c r="F532">
        <v>2160</v>
      </c>
      <c r="G532">
        <v>60207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313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>
      <c r="A533">
        <v>10532</v>
      </c>
      <c r="B533">
        <f t="shared" si="16"/>
        <v>1.1000000000000001</v>
      </c>
      <c r="C533">
        <f t="shared" si="16"/>
        <v>1.1000000000000001</v>
      </c>
      <c r="F533">
        <v>2160</v>
      </c>
      <c r="G533">
        <v>60459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313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>
      <c r="A534">
        <v>10533</v>
      </c>
      <c r="B534">
        <f t="shared" si="16"/>
        <v>1.1000000000000001</v>
      </c>
      <c r="C534">
        <f t="shared" si="16"/>
        <v>1.1000000000000001</v>
      </c>
      <c r="F534">
        <v>2160</v>
      </c>
      <c r="G534">
        <v>60783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313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>
      <c r="A535">
        <v>10534</v>
      </c>
      <c r="B535">
        <f t="shared" si="16"/>
        <v>1.1000000000000001</v>
      </c>
      <c r="C535">
        <f t="shared" si="16"/>
        <v>1.1000000000000001</v>
      </c>
      <c r="F535">
        <v>2160</v>
      </c>
      <c r="G535">
        <v>61107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313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>
      <c r="A536">
        <v>10535</v>
      </c>
      <c r="B536">
        <f t="shared" si="16"/>
        <v>1.1000000000000001</v>
      </c>
      <c r="C536">
        <f t="shared" si="16"/>
        <v>1.1000000000000001</v>
      </c>
      <c r="F536">
        <v>2160</v>
      </c>
      <c r="G536">
        <v>61431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313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>
      <c r="A537">
        <v>10536</v>
      </c>
      <c r="B537">
        <f t="shared" si="16"/>
        <v>1.1000000000000001</v>
      </c>
      <c r="C537">
        <f t="shared" si="16"/>
        <v>1.1000000000000001</v>
      </c>
      <c r="F537">
        <v>2160</v>
      </c>
      <c r="G537">
        <v>61755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313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>
      <c r="A538">
        <v>10537</v>
      </c>
      <c r="B538">
        <f t="shared" si="16"/>
        <v>1.1000000000000001</v>
      </c>
      <c r="C538">
        <f t="shared" si="16"/>
        <v>1.1000000000000001</v>
      </c>
      <c r="F538">
        <v>2160</v>
      </c>
      <c r="G538">
        <v>62079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313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>
      <c r="A539">
        <v>10538</v>
      </c>
      <c r="B539">
        <f t="shared" si="16"/>
        <v>1.1000000000000001</v>
      </c>
      <c r="C539">
        <f t="shared" si="16"/>
        <v>1.1000000000000001</v>
      </c>
      <c r="F539">
        <v>2160</v>
      </c>
      <c r="G539">
        <v>62403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313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>
      <c r="A540">
        <v>10539</v>
      </c>
      <c r="B540">
        <f t="shared" si="16"/>
        <v>1.1000000000000001</v>
      </c>
      <c r="C540">
        <f t="shared" si="16"/>
        <v>1.1000000000000001</v>
      </c>
      <c r="F540">
        <v>2160</v>
      </c>
      <c r="G540">
        <v>62727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313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>
      <c r="A541">
        <v>10540</v>
      </c>
      <c r="B541">
        <f t="shared" si="16"/>
        <v>1.2</v>
      </c>
      <c r="C541">
        <f t="shared" si="16"/>
        <v>1.1000000000000001</v>
      </c>
      <c r="F541">
        <v>2160</v>
      </c>
      <c r="G541">
        <v>63051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313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>
      <c r="A542">
        <v>10541</v>
      </c>
      <c r="B542">
        <f t="shared" si="16"/>
        <v>1.1000000000000001</v>
      </c>
      <c r="C542">
        <f t="shared" si="16"/>
        <v>1.1000000000000001</v>
      </c>
      <c r="F542">
        <v>2160</v>
      </c>
      <c r="G542">
        <v>63375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314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>
      <c r="A543">
        <v>10542</v>
      </c>
      <c r="B543">
        <f t="shared" si="16"/>
        <v>1.1000000000000001</v>
      </c>
      <c r="C543">
        <f t="shared" si="16"/>
        <v>1.1000000000000001</v>
      </c>
      <c r="F543">
        <v>2160</v>
      </c>
      <c r="G543">
        <v>63699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314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>
      <c r="A544">
        <v>10543</v>
      </c>
      <c r="B544">
        <f t="shared" si="16"/>
        <v>1.1000000000000001</v>
      </c>
      <c r="C544">
        <f t="shared" si="16"/>
        <v>1.1000000000000001</v>
      </c>
      <c r="F544">
        <v>2160</v>
      </c>
      <c r="G544">
        <v>64023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314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>
      <c r="A545">
        <v>10544</v>
      </c>
      <c r="B545">
        <f t="shared" si="16"/>
        <v>1.1000000000000001</v>
      </c>
      <c r="C545">
        <f t="shared" si="16"/>
        <v>1.1000000000000001</v>
      </c>
      <c r="F545">
        <v>2160</v>
      </c>
      <c r="G545">
        <v>64347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314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>
      <c r="A546">
        <v>10545</v>
      </c>
      <c r="B546">
        <f t="shared" si="16"/>
        <v>1.1000000000000001</v>
      </c>
      <c r="C546">
        <f t="shared" si="16"/>
        <v>1.1000000000000001</v>
      </c>
      <c r="F546">
        <v>2160</v>
      </c>
      <c r="G546">
        <v>64671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314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>
      <c r="A547">
        <v>10546</v>
      </c>
      <c r="B547">
        <f t="shared" si="16"/>
        <v>1.1000000000000001</v>
      </c>
      <c r="C547">
        <f t="shared" si="16"/>
        <v>1.1000000000000001</v>
      </c>
      <c r="F547">
        <v>2160</v>
      </c>
      <c r="G547">
        <v>64995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314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>
      <c r="A548">
        <v>10547</v>
      </c>
      <c r="B548">
        <f t="shared" si="16"/>
        <v>1.1000000000000001</v>
      </c>
      <c r="C548">
        <f t="shared" si="16"/>
        <v>1.1000000000000001</v>
      </c>
      <c r="F548">
        <v>2160</v>
      </c>
      <c r="G548">
        <v>65319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314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>
      <c r="A549">
        <v>10548</v>
      </c>
      <c r="B549">
        <f t="shared" si="16"/>
        <v>1.1000000000000001</v>
      </c>
      <c r="C549">
        <f t="shared" si="16"/>
        <v>1.1000000000000001</v>
      </c>
      <c r="F549">
        <v>2160</v>
      </c>
      <c r="G549">
        <v>65643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314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>
      <c r="A550">
        <v>10549</v>
      </c>
      <c r="B550">
        <f t="shared" si="16"/>
        <v>1.1000000000000001</v>
      </c>
      <c r="C550">
        <f t="shared" si="16"/>
        <v>1.1000000000000001</v>
      </c>
      <c r="F550">
        <v>2160</v>
      </c>
      <c r="G550">
        <v>65967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314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>
      <c r="A551">
        <v>10550</v>
      </c>
      <c r="B551">
        <f t="shared" si="16"/>
        <v>1.2</v>
      </c>
      <c r="C551">
        <f t="shared" si="16"/>
        <v>1.1000000000000001</v>
      </c>
      <c r="F551">
        <v>2160</v>
      </c>
      <c r="G551">
        <v>66291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314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>
      <c r="A552">
        <v>10551</v>
      </c>
      <c r="B552">
        <f t="shared" si="16"/>
        <v>1.1000000000000001</v>
      </c>
      <c r="C552">
        <f t="shared" si="16"/>
        <v>1.1000000000000001</v>
      </c>
      <c r="F552">
        <v>2160</v>
      </c>
      <c r="G552">
        <v>67011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315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>
      <c r="A553">
        <v>10552</v>
      </c>
      <c r="B553">
        <f t="shared" si="16"/>
        <v>1.1000000000000001</v>
      </c>
      <c r="C553">
        <f t="shared" si="16"/>
        <v>1.1000000000000001</v>
      </c>
      <c r="F553">
        <v>2160</v>
      </c>
      <c r="G553">
        <v>67335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315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>
      <c r="A554">
        <v>10553</v>
      </c>
      <c r="B554">
        <f t="shared" si="16"/>
        <v>1.1000000000000001</v>
      </c>
      <c r="C554">
        <f t="shared" si="16"/>
        <v>1.1000000000000001</v>
      </c>
      <c r="F554">
        <v>2160</v>
      </c>
      <c r="G554">
        <v>67659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315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>
      <c r="A555">
        <v>10554</v>
      </c>
      <c r="B555">
        <f t="shared" si="16"/>
        <v>1.1000000000000001</v>
      </c>
      <c r="C555">
        <f t="shared" si="16"/>
        <v>1.1000000000000001</v>
      </c>
      <c r="F555">
        <v>2160</v>
      </c>
      <c r="G555">
        <v>67983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315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>
      <c r="A556">
        <v>10555</v>
      </c>
      <c r="B556">
        <f t="shared" si="16"/>
        <v>1.1000000000000001</v>
      </c>
      <c r="C556">
        <f t="shared" si="16"/>
        <v>1.1000000000000001</v>
      </c>
      <c r="F556">
        <v>2160</v>
      </c>
      <c r="G556">
        <v>68307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315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>
      <c r="A557">
        <v>10556</v>
      </c>
      <c r="B557">
        <f t="shared" si="16"/>
        <v>1.1000000000000001</v>
      </c>
      <c r="C557">
        <f t="shared" si="16"/>
        <v>1.1000000000000001</v>
      </c>
      <c r="F557">
        <v>2160</v>
      </c>
      <c r="G557">
        <v>68631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315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>
      <c r="A558">
        <v>10557</v>
      </c>
      <c r="B558">
        <f t="shared" si="16"/>
        <v>1.1000000000000001</v>
      </c>
      <c r="C558">
        <f t="shared" si="16"/>
        <v>1.1000000000000001</v>
      </c>
      <c r="F558">
        <v>2160</v>
      </c>
      <c r="G558">
        <v>68955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315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>
      <c r="A559">
        <v>10558</v>
      </c>
      <c r="B559">
        <f t="shared" si="16"/>
        <v>1.1000000000000001</v>
      </c>
      <c r="C559">
        <f t="shared" si="16"/>
        <v>1.1000000000000001</v>
      </c>
      <c r="F559">
        <v>2160</v>
      </c>
      <c r="G559">
        <v>69279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315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>
      <c r="A560">
        <v>10559</v>
      </c>
      <c r="B560">
        <f t="shared" si="16"/>
        <v>1.1000000000000001</v>
      </c>
      <c r="C560">
        <f t="shared" si="16"/>
        <v>1.1000000000000001</v>
      </c>
      <c r="F560">
        <v>2160</v>
      </c>
      <c r="G560">
        <v>69603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315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>
      <c r="A561">
        <v>10560</v>
      </c>
      <c r="B561">
        <f t="shared" si="16"/>
        <v>1.2</v>
      </c>
      <c r="C561">
        <f t="shared" si="16"/>
        <v>1.1000000000000001</v>
      </c>
      <c r="F561">
        <v>2160</v>
      </c>
      <c r="G561">
        <v>69927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315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>
      <c r="A562">
        <v>10561</v>
      </c>
      <c r="B562">
        <f t="shared" si="16"/>
        <v>1.1000000000000001</v>
      </c>
      <c r="C562">
        <f t="shared" si="16"/>
        <v>1.1000000000000001</v>
      </c>
      <c r="F562">
        <v>2160</v>
      </c>
      <c r="G562">
        <v>70251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316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>
      <c r="A563">
        <v>10562</v>
      </c>
      <c r="B563">
        <f t="shared" si="16"/>
        <v>1.1000000000000001</v>
      </c>
      <c r="C563">
        <f t="shared" si="16"/>
        <v>1.1000000000000001</v>
      </c>
      <c r="F563">
        <v>2160</v>
      </c>
      <c r="G563">
        <v>70575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316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>
      <c r="A564">
        <v>10563</v>
      </c>
      <c r="B564">
        <f t="shared" si="16"/>
        <v>1.1000000000000001</v>
      </c>
      <c r="C564">
        <f t="shared" si="16"/>
        <v>1.1000000000000001</v>
      </c>
      <c r="F564">
        <v>2160</v>
      </c>
      <c r="G564">
        <v>70899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316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>
      <c r="A565">
        <v>10564</v>
      </c>
      <c r="B565">
        <f t="shared" si="16"/>
        <v>1.1000000000000001</v>
      </c>
      <c r="C565">
        <f t="shared" si="16"/>
        <v>1.1000000000000001</v>
      </c>
      <c r="F565">
        <v>2160</v>
      </c>
      <c r="G565">
        <v>71223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316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>
      <c r="A566">
        <v>10565</v>
      </c>
      <c r="B566">
        <f t="shared" si="16"/>
        <v>1.1000000000000001</v>
      </c>
      <c r="C566">
        <f t="shared" si="16"/>
        <v>1.1000000000000001</v>
      </c>
      <c r="F566">
        <v>2160</v>
      </c>
      <c r="G566">
        <v>71547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316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>
      <c r="A567">
        <v>10566</v>
      </c>
      <c r="B567">
        <f t="shared" si="16"/>
        <v>1.1000000000000001</v>
      </c>
      <c r="C567">
        <f t="shared" si="16"/>
        <v>1.1000000000000001</v>
      </c>
      <c r="F567">
        <v>2160</v>
      </c>
      <c r="G567">
        <v>71871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316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>
      <c r="A568">
        <v>10567</v>
      </c>
      <c r="B568">
        <f t="shared" si="16"/>
        <v>1.1000000000000001</v>
      </c>
      <c r="C568">
        <f t="shared" si="16"/>
        <v>1.1000000000000001</v>
      </c>
      <c r="F568">
        <v>2160</v>
      </c>
      <c r="G568">
        <v>72195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316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>
      <c r="A569">
        <v>10568</v>
      </c>
      <c r="B569">
        <f t="shared" si="16"/>
        <v>1.1000000000000001</v>
      </c>
      <c r="C569">
        <f t="shared" si="16"/>
        <v>1.1000000000000001</v>
      </c>
      <c r="F569">
        <v>2160</v>
      </c>
      <c r="G569">
        <v>72519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316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>
      <c r="A570">
        <v>10569</v>
      </c>
      <c r="B570">
        <f t="shared" si="16"/>
        <v>1.1000000000000001</v>
      </c>
      <c r="C570">
        <f t="shared" si="16"/>
        <v>1.1000000000000001</v>
      </c>
      <c r="F570">
        <v>2160</v>
      </c>
      <c r="G570">
        <v>72843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316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>
      <c r="A571">
        <v>10570</v>
      </c>
      <c r="B571">
        <f t="shared" si="16"/>
        <v>1.2</v>
      </c>
      <c r="C571">
        <f t="shared" si="16"/>
        <v>1.1000000000000001</v>
      </c>
      <c r="F571">
        <v>2160</v>
      </c>
      <c r="G571">
        <v>73167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316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>
      <c r="A572">
        <v>10571</v>
      </c>
      <c r="B572">
        <f t="shared" si="16"/>
        <v>1.1000000000000001</v>
      </c>
      <c r="C572">
        <f t="shared" si="16"/>
        <v>1.1000000000000001</v>
      </c>
      <c r="F572">
        <v>2160</v>
      </c>
      <c r="G572">
        <v>73491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317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>
      <c r="A573">
        <v>10572</v>
      </c>
      <c r="B573">
        <f t="shared" si="16"/>
        <v>1.1000000000000001</v>
      </c>
      <c r="C573">
        <f t="shared" si="16"/>
        <v>1.1000000000000001</v>
      </c>
      <c r="F573">
        <v>2160</v>
      </c>
      <c r="G573">
        <v>73815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317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>
      <c r="A574">
        <v>10573</v>
      </c>
      <c r="B574">
        <f t="shared" si="16"/>
        <v>1.1000000000000001</v>
      </c>
      <c r="C574">
        <f t="shared" si="16"/>
        <v>1.1000000000000001</v>
      </c>
      <c r="F574">
        <v>2160</v>
      </c>
      <c r="G574">
        <v>74139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317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>
      <c r="A575">
        <v>10574</v>
      </c>
      <c r="B575">
        <f t="shared" si="16"/>
        <v>1.1000000000000001</v>
      </c>
      <c r="C575">
        <f t="shared" si="16"/>
        <v>1.1000000000000001</v>
      </c>
      <c r="F575">
        <v>2160</v>
      </c>
      <c r="G575">
        <v>74463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317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>
      <c r="A576">
        <v>10575</v>
      </c>
      <c r="B576">
        <f t="shared" si="16"/>
        <v>1.1000000000000001</v>
      </c>
      <c r="C576">
        <f t="shared" si="16"/>
        <v>1.1000000000000001</v>
      </c>
      <c r="F576">
        <v>2160</v>
      </c>
      <c r="G576">
        <v>74787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317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>
      <c r="A577">
        <v>10576</v>
      </c>
      <c r="B577">
        <f t="shared" si="16"/>
        <v>1.1000000000000001</v>
      </c>
      <c r="C577">
        <f t="shared" si="16"/>
        <v>1.1000000000000001</v>
      </c>
      <c r="F577">
        <v>2160</v>
      </c>
      <c r="G577">
        <v>75111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317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>
      <c r="A578">
        <v>10577</v>
      </c>
      <c r="B578">
        <f t="shared" si="16"/>
        <v>1.1000000000000001</v>
      </c>
      <c r="C578">
        <f t="shared" si="16"/>
        <v>1.1000000000000001</v>
      </c>
      <c r="F578">
        <v>2160</v>
      </c>
      <c r="G578">
        <v>75435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317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2160</v>
      </c>
      <c r="G579">
        <v>75759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317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>
      <c r="A580">
        <v>10579</v>
      </c>
      <c r="B580">
        <f t="shared" si="18"/>
        <v>1.1000000000000001</v>
      </c>
      <c r="C580">
        <f t="shared" si="18"/>
        <v>1.1000000000000001</v>
      </c>
      <c r="F580">
        <v>2160</v>
      </c>
      <c r="G580">
        <v>76083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317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>
      <c r="A581">
        <v>10580</v>
      </c>
      <c r="B581">
        <f t="shared" si="18"/>
        <v>1.2</v>
      </c>
      <c r="C581">
        <f t="shared" si="18"/>
        <v>1.1000000000000001</v>
      </c>
      <c r="F581">
        <v>2160</v>
      </c>
      <c r="G581">
        <v>76407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317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>
      <c r="A582">
        <v>10581</v>
      </c>
      <c r="B582">
        <f t="shared" si="18"/>
        <v>1.1000000000000001</v>
      </c>
      <c r="C582">
        <f t="shared" si="18"/>
        <v>1.1000000000000001</v>
      </c>
      <c r="F582">
        <v>2160</v>
      </c>
      <c r="G582">
        <v>76731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318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>
      <c r="A583">
        <v>10582</v>
      </c>
      <c r="B583">
        <f t="shared" si="18"/>
        <v>1.1000000000000001</v>
      </c>
      <c r="C583">
        <f t="shared" si="18"/>
        <v>1.1000000000000001</v>
      </c>
      <c r="F583">
        <v>2160</v>
      </c>
      <c r="G583">
        <v>77055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318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>
      <c r="A584">
        <v>10583</v>
      </c>
      <c r="B584">
        <f t="shared" si="18"/>
        <v>1.1000000000000001</v>
      </c>
      <c r="C584">
        <f t="shared" si="18"/>
        <v>1.1000000000000001</v>
      </c>
      <c r="F584">
        <v>2160</v>
      </c>
      <c r="G584">
        <v>77379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318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>
      <c r="A585">
        <v>10584</v>
      </c>
      <c r="B585">
        <f t="shared" si="18"/>
        <v>1.1000000000000001</v>
      </c>
      <c r="C585">
        <f t="shared" si="18"/>
        <v>1.1000000000000001</v>
      </c>
      <c r="F585">
        <v>2160</v>
      </c>
      <c r="G585">
        <v>77703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318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>
      <c r="A586">
        <v>10585</v>
      </c>
      <c r="B586">
        <f t="shared" si="18"/>
        <v>1.1000000000000001</v>
      </c>
      <c r="C586">
        <f t="shared" si="18"/>
        <v>1.1000000000000001</v>
      </c>
      <c r="F586">
        <v>2160</v>
      </c>
      <c r="G586">
        <v>78027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318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>
      <c r="A587">
        <v>10586</v>
      </c>
      <c r="B587">
        <f t="shared" si="18"/>
        <v>1.1000000000000001</v>
      </c>
      <c r="C587">
        <f t="shared" si="18"/>
        <v>1.1000000000000001</v>
      </c>
      <c r="F587">
        <v>2160</v>
      </c>
      <c r="G587">
        <v>78351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318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>
      <c r="A588">
        <v>10587</v>
      </c>
      <c r="B588">
        <f t="shared" si="18"/>
        <v>1.1000000000000001</v>
      </c>
      <c r="C588">
        <f t="shared" si="18"/>
        <v>1.1000000000000001</v>
      </c>
      <c r="F588">
        <v>2160</v>
      </c>
      <c r="G588">
        <v>78675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318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>
      <c r="A589">
        <v>10588</v>
      </c>
      <c r="B589">
        <f t="shared" si="18"/>
        <v>1.1000000000000001</v>
      </c>
      <c r="C589">
        <f t="shared" si="18"/>
        <v>1.1000000000000001</v>
      </c>
      <c r="F589">
        <v>2160</v>
      </c>
      <c r="G589">
        <v>78999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318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>
      <c r="A590">
        <v>10589</v>
      </c>
      <c r="B590">
        <f t="shared" si="18"/>
        <v>1.1000000000000001</v>
      </c>
      <c r="C590">
        <f t="shared" si="18"/>
        <v>1.1000000000000001</v>
      </c>
      <c r="F590">
        <v>2160</v>
      </c>
      <c r="G590">
        <v>79323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318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>
      <c r="A591">
        <v>10590</v>
      </c>
      <c r="B591">
        <f t="shared" si="18"/>
        <v>1.2</v>
      </c>
      <c r="C591">
        <f t="shared" si="18"/>
        <v>1.1000000000000001</v>
      </c>
      <c r="F591">
        <v>2160</v>
      </c>
      <c r="G591">
        <v>79647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318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>
      <c r="A592">
        <v>10591</v>
      </c>
      <c r="B592">
        <f t="shared" si="18"/>
        <v>1.1000000000000001</v>
      </c>
      <c r="C592">
        <f t="shared" si="18"/>
        <v>1.1000000000000001</v>
      </c>
      <c r="F592">
        <v>2160</v>
      </c>
      <c r="G592">
        <v>79971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319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>
      <c r="A593">
        <v>10592</v>
      </c>
      <c r="B593">
        <f t="shared" si="18"/>
        <v>1.1000000000000001</v>
      </c>
      <c r="C593">
        <f t="shared" si="18"/>
        <v>1.1000000000000001</v>
      </c>
      <c r="F593">
        <v>2160</v>
      </c>
      <c r="G593">
        <v>80295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319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>
      <c r="A594">
        <v>10593</v>
      </c>
      <c r="B594">
        <f t="shared" si="18"/>
        <v>1.1000000000000001</v>
      </c>
      <c r="C594">
        <f t="shared" si="18"/>
        <v>1.1000000000000001</v>
      </c>
      <c r="F594">
        <v>2160</v>
      </c>
      <c r="G594">
        <v>80619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319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>
      <c r="A595">
        <v>10594</v>
      </c>
      <c r="B595">
        <f t="shared" si="18"/>
        <v>1.1000000000000001</v>
      </c>
      <c r="C595">
        <f t="shared" si="18"/>
        <v>1.1000000000000001</v>
      </c>
      <c r="F595">
        <v>2160</v>
      </c>
      <c r="G595">
        <v>80943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319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>
      <c r="A596">
        <v>10595</v>
      </c>
      <c r="B596">
        <f t="shared" si="18"/>
        <v>1.1000000000000001</v>
      </c>
      <c r="C596">
        <f t="shared" si="18"/>
        <v>1.1000000000000001</v>
      </c>
      <c r="F596">
        <v>2160</v>
      </c>
      <c r="G596">
        <v>81267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319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>
      <c r="A597">
        <v>10596</v>
      </c>
      <c r="B597">
        <f t="shared" si="18"/>
        <v>1.1000000000000001</v>
      </c>
      <c r="C597">
        <f t="shared" si="18"/>
        <v>1.1000000000000001</v>
      </c>
      <c r="F597">
        <v>2160</v>
      </c>
      <c r="G597">
        <v>81591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319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>
      <c r="A598">
        <v>10597</v>
      </c>
      <c r="B598">
        <f t="shared" si="18"/>
        <v>1.1000000000000001</v>
      </c>
      <c r="C598">
        <f t="shared" si="18"/>
        <v>1.1000000000000001</v>
      </c>
      <c r="F598">
        <v>2160</v>
      </c>
      <c r="G598">
        <v>81915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319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>
      <c r="A599">
        <v>10598</v>
      </c>
      <c r="B599">
        <f t="shared" si="18"/>
        <v>1.1000000000000001</v>
      </c>
      <c r="C599">
        <f t="shared" si="18"/>
        <v>1.1000000000000001</v>
      </c>
      <c r="F599">
        <v>2160</v>
      </c>
      <c r="G599">
        <v>82239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319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>
      <c r="A600">
        <v>10599</v>
      </c>
      <c r="B600">
        <f t="shared" si="18"/>
        <v>1.1000000000000001</v>
      </c>
      <c r="C600">
        <f t="shared" si="18"/>
        <v>1.1000000000000001</v>
      </c>
      <c r="F600">
        <v>2160</v>
      </c>
      <c r="G600">
        <v>82563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319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>
      <c r="A601">
        <v>10600</v>
      </c>
      <c r="B601">
        <f t="shared" si="18"/>
        <v>1.2</v>
      </c>
      <c r="C601">
        <f t="shared" si="18"/>
        <v>1.1000000000000001</v>
      </c>
      <c r="F601">
        <v>2160</v>
      </c>
      <c r="G601">
        <v>82887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319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>
      <c r="A602">
        <v>10601</v>
      </c>
      <c r="B602">
        <f t="shared" si="18"/>
        <v>1.1000000000000001</v>
      </c>
      <c r="C602">
        <f t="shared" si="18"/>
        <v>1.1000000000000001</v>
      </c>
      <c r="F602">
        <v>2250</v>
      </c>
      <c r="G602">
        <v>83967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445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>
      <c r="A603">
        <v>10602</v>
      </c>
      <c r="B603">
        <f t="shared" si="18"/>
        <v>1.1000000000000001</v>
      </c>
      <c r="C603">
        <f t="shared" si="18"/>
        <v>1.1000000000000001</v>
      </c>
      <c r="F603">
        <v>2340</v>
      </c>
      <c r="G603">
        <v>84291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445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>
      <c r="A604">
        <v>10603</v>
      </c>
      <c r="B604">
        <f t="shared" si="18"/>
        <v>1.1000000000000001</v>
      </c>
      <c r="C604">
        <f t="shared" si="18"/>
        <v>1.1000000000000001</v>
      </c>
      <c r="F604">
        <v>2430</v>
      </c>
      <c r="G604">
        <v>84615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445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>
      <c r="A605">
        <v>10604</v>
      </c>
      <c r="B605">
        <f t="shared" si="18"/>
        <v>1.1000000000000001</v>
      </c>
      <c r="C605">
        <f t="shared" si="18"/>
        <v>1.1000000000000001</v>
      </c>
      <c r="F605">
        <v>2520</v>
      </c>
      <c r="G605">
        <v>84939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445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>
      <c r="A606">
        <v>10605</v>
      </c>
      <c r="B606">
        <f t="shared" si="18"/>
        <v>1.1000000000000001</v>
      </c>
      <c r="C606">
        <f t="shared" si="18"/>
        <v>1.1000000000000001</v>
      </c>
      <c r="F606">
        <v>2610</v>
      </c>
      <c r="G606">
        <v>85263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445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>
      <c r="A607">
        <v>10606</v>
      </c>
      <c r="B607">
        <f t="shared" si="18"/>
        <v>1.1000000000000001</v>
      </c>
      <c r="C607">
        <f t="shared" si="18"/>
        <v>1.1000000000000001</v>
      </c>
      <c r="F607">
        <v>2700</v>
      </c>
      <c r="G607">
        <v>85587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445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>
      <c r="A608">
        <v>10607</v>
      </c>
      <c r="B608">
        <f t="shared" si="18"/>
        <v>1.1000000000000001</v>
      </c>
      <c r="C608">
        <f t="shared" si="18"/>
        <v>1.1000000000000001</v>
      </c>
      <c r="F608">
        <v>2700</v>
      </c>
      <c r="G608">
        <v>85911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445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>
      <c r="A609">
        <v>10608</v>
      </c>
      <c r="B609">
        <f t="shared" si="18"/>
        <v>1.1000000000000001</v>
      </c>
      <c r="C609">
        <f t="shared" si="18"/>
        <v>1.1000000000000001</v>
      </c>
      <c r="F609">
        <v>2700</v>
      </c>
      <c r="G609">
        <v>86316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445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>
      <c r="A610">
        <v>10609</v>
      </c>
      <c r="B610">
        <f t="shared" si="18"/>
        <v>1.1000000000000001</v>
      </c>
      <c r="C610">
        <f t="shared" si="18"/>
        <v>1.1000000000000001</v>
      </c>
      <c r="F610">
        <v>2700</v>
      </c>
      <c r="G610">
        <v>86721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445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>
      <c r="A611">
        <v>10610</v>
      </c>
      <c r="B611">
        <f t="shared" si="18"/>
        <v>1.2</v>
      </c>
      <c r="C611">
        <f t="shared" si="18"/>
        <v>1.1000000000000001</v>
      </c>
      <c r="F611">
        <v>2700</v>
      </c>
      <c r="G611">
        <v>87126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445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>
      <c r="A612">
        <v>10611</v>
      </c>
      <c r="B612">
        <f t="shared" si="18"/>
        <v>1.1000000000000001</v>
      </c>
      <c r="C612">
        <f t="shared" si="18"/>
        <v>1.1000000000000001</v>
      </c>
      <c r="F612">
        <v>2700</v>
      </c>
      <c r="G612">
        <v>87531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447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>
      <c r="A613">
        <v>10612</v>
      </c>
      <c r="B613">
        <f t="shared" si="18"/>
        <v>1.1000000000000001</v>
      </c>
      <c r="C613">
        <f t="shared" si="18"/>
        <v>1.1000000000000001</v>
      </c>
      <c r="F613">
        <v>2700</v>
      </c>
      <c r="G613">
        <v>87936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447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>
      <c r="A614">
        <v>10613</v>
      </c>
      <c r="B614">
        <f t="shared" si="18"/>
        <v>1.1000000000000001</v>
      </c>
      <c r="C614">
        <f t="shared" si="18"/>
        <v>1.1000000000000001</v>
      </c>
      <c r="F614">
        <v>2700</v>
      </c>
      <c r="G614">
        <v>88341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447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>
      <c r="A615">
        <v>10614</v>
      </c>
      <c r="B615">
        <f t="shared" si="18"/>
        <v>1.1000000000000001</v>
      </c>
      <c r="C615">
        <f t="shared" si="18"/>
        <v>1.1000000000000001</v>
      </c>
      <c r="F615">
        <v>2700</v>
      </c>
      <c r="G615">
        <v>88746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447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>
      <c r="A616">
        <v>10615</v>
      </c>
      <c r="B616">
        <f t="shared" si="18"/>
        <v>1.1000000000000001</v>
      </c>
      <c r="C616">
        <f t="shared" si="18"/>
        <v>1.1000000000000001</v>
      </c>
      <c r="F616">
        <v>2700</v>
      </c>
      <c r="G616">
        <v>89151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447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>
      <c r="A617">
        <v>10616</v>
      </c>
      <c r="B617">
        <f t="shared" si="18"/>
        <v>1.1000000000000001</v>
      </c>
      <c r="C617">
        <f t="shared" si="18"/>
        <v>1.1000000000000001</v>
      </c>
      <c r="F617">
        <v>2700</v>
      </c>
      <c r="G617">
        <v>89556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447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>
      <c r="A618">
        <v>10617</v>
      </c>
      <c r="B618">
        <f t="shared" si="18"/>
        <v>1.1000000000000001</v>
      </c>
      <c r="C618">
        <f t="shared" si="18"/>
        <v>1.1000000000000001</v>
      </c>
      <c r="F618">
        <v>2700</v>
      </c>
      <c r="G618">
        <v>89961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447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>
      <c r="A619">
        <v>10618</v>
      </c>
      <c r="B619">
        <f t="shared" si="18"/>
        <v>1.1000000000000001</v>
      </c>
      <c r="C619">
        <f t="shared" si="18"/>
        <v>1.1000000000000001</v>
      </c>
      <c r="F619">
        <v>2700</v>
      </c>
      <c r="G619">
        <v>90366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447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>
      <c r="A620">
        <v>10619</v>
      </c>
      <c r="B620">
        <f t="shared" si="18"/>
        <v>1.1000000000000001</v>
      </c>
      <c r="C620">
        <f t="shared" si="18"/>
        <v>1.1000000000000001</v>
      </c>
      <c r="F620">
        <v>2700</v>
      </c>
      <c r="G620">
        <v>90771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447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>
      <c r="A621">
        <v>10620</v>
      </c>
      <c r="B621">
        <f t="shared" si="18"/>
        <v>1.2</v>
      </c>
      <c r="C621">
        <f t="shared" si="18"/>
        <v>1.1000000000000001</v>
      </c>
      <c r="F621">
        <v>2700</v>
      </c>
      <c r="G621">
        <v>91176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447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>
      <c r="A622">
        <v>10621</v>
      </c>
      <c r="B622">
        <f t="shared" si="18"/>
        <v>1.1000000000000001</v>
      </c>
      <c r="C622">
        <f t="shared" si="18"/>
        <v>1.1000000000000001</v>
      </c>
      <c r="F622">
        <v>2700</v>
      </c>
      <c r="G622">
        <v>91581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281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>
      <c r="A623">
        <v>10622</v>
      </c>
      <c r="B623">
        <f t="shared" si="18"/>
        <v>1.1000000000000001</v>
      </c>
      <c r="C623">
        <f t="shared" si="18"/>
        <v>1.1000000000000001</v>
      </c>
      <c r="F623">
        <v>2700</v>
      </c>
      <c r="G623">
        <v>91986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281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>
      <c r="A624">
        <v>10623</v>
      </c>
      <c r="B624">
        <f t="shared" si="18"/>
        <v>1.1000000000000001</v>
      </c>
      <c r="C624">
        <f t="shared" si="18"/>
        <v>1.1000000000000001</v>
      </c>
      <c r="F624">
        <v>2700</v>
      </c>
      <c r="G624">
        <v>92391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281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>
      <c r="A625">
        <v>10624</v>
      </c>
      <c r="B625">
        <f t="shared" si="18"/>
        <v>1.1000000000000001</v>
      </c>
      <c r="C625">
        <f t="shared" si="18"/>
        <v>1.1000000000000001</v>
      </c>
      <c r="F625">
        <v>2700</v>
      </c>
      <c r="G625">
        <v>92796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281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>
      <c r="A626">
        <v>10625</v>
      </c>
      <c r="B626">
        <f t="shared" si="18"/>
        <v>1.1000000000000001</v>
      </c>
      <c r="C626">
        <f t="shared" si="18"/>
        <v>1.1000000000000001</v>
      </c>
      <c r="F626">
        <v>2700</v>
      </c>
      <c r="G626">
        <v>93201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281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>
      <c r="A627">
        <v>10626</v>
      </c>
      <c r="B627">
        <f t="shared" si="18"/>
        <v>1.1000000000000001</v>
      </c>
      <c r="C627">
        <f t="shared" si="18"/>
        <v>1.1000000000000001</v>
      </c>
      <c r="F627">
        <v>2700</v>
      </c>
      <c r="G627">
        <v>93606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281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>
      <c r="A628">
        <v>10627</v>
      </c>
      <c r="B628">
        <f t="shared" si="18"/>
        <v>1.1000000000000001</v>
      </c>
      <c r="C628">
        <f t="shared" si="18"/>
        <v>1.1000000000000001</v>
      </c>
      <c r="F628">
        <v>2700</v>
      </c>
      <c r="G628">
        <v>94011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281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>
      <c r="A629">
        <v>10628</v>
      </c>
      <c r="B629">
        <f t="shared" si="18"/>
        <v>1.1000000000000001</v>
      </c>
      <c r="C629">
        <f t="shared" si="18"/>
        <v>1.1000000000000001</v>
      </c>
      <c r="F629">
        <v>2700</v>
      </c>
      <c r="G629">
        <v>94416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281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>
      <c r="A630">
        <v>10629</v>
      </c>
      <c r="B630">
        <f t="shared" si="18"/>
        <v>1.1000000000000001</v>
      </c>
      <c r="C630">
        <f t="shared" si="18"/>
        <v>1.1000000000000001</v>
      </c>
      <c r="F630">
        <v>2700</v>
      </c>
      <c r="G630">
        <v>94821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281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>
      <c r="A631">
        <v>10630</v>
      </c>
      <c r="B631">
        <f t="shared" si="18"/>
        <v>1.2</v>
      </c>
      <c r="C631">
        <f t="shared" si="18"/>
        <v>1.1000000000000001</v>
      </c>
      <c r="F631">
        <v>2700</v>
      </c>
      <c r="G631">
        <v>95226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281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>
      <c r="A632">
        <v>10631</v>
      </c>
      <c r="B632">
        <f t="shared" si="18"/>
        <v>1.1000000000000001</v>
      </c>
      <c r="C632">
        <f t="shared" si="18"/>
        <v>1.1000000000000001</v>
      </c>
      <c r="F632">
        <v>2700</v>
      </c>
      <c r="G632">
        <v>95631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282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>
      <c r="A633">
        <v>10632</v>
      </c>
      <c r="B633">
        <f t="shared" si="18"/>
        <v>1.1000000000000001</v>
      </c>
      <c r="C633">
        <f t="shared" si="18"/>
        <v>1.1000000000000001</v>
      </c>
      <c r="F633">
        <v>2700</v>
      </c>
      <c r="G633">
        <v>96036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282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>
      <c r="A634">
        <v>10633</v>
      </c>
      <c r="B634">
        <f t="shared" si="18"/>
        <v>1.1000000000000001</v>
      </c>
      <c r="C634">
        <f t="shared" si="18"/>
        <v>1.1000000000000001</v>
      </c>
      <c r="F634">
        <v>2700</v>
      </c>
      <c r="G634">
        <v>96441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282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>
      <c r="A635">
        <v>10634</v>
      </c>
      <c r="B635">
        <f t="shared" si="18"/>
        <v>1.1000000000000001</v>
      </c>
      <c r="C635">
        <f t="shared" si="18"/>
        <v>1.1000000000000001</v>
      </c>
      <c r="F635">
        <v>2700</v>
      </c>
      <c r="G635">
        <v>96846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282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>
      <c r="A636">
        <v>10635</v>
      </c>
      <c r="B636">
        <f t="shared" si="18"/>
        <v>1.1000000000000001</v>
      </c>
      <c r="C636">
        <f t="shared" si="18"/>
        <v>1.1000000000000001</v>
      </c>
      <c r="F636">
        <v>2700</v>
      </c>
      <c r="G636">
        <v>97251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282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>
      <c r="A637">
        <v>10636</v>
      </c>
      <c r="B637">
        <f t="shared" si="18"/>
        <v>1.1000000000000001</v>
      </c>
      <c r="C637">
        <f t="shared" si="18"/>
        <v>1.1000000000000001</v>
      </c>
      <c r="F637">
        <v>2700</v>
      </c>
      <c r="G637">
        <v>97656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282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>
      <c r="A638">
        <v>10637</v>
      </c>
      <c r="B638">
        <f t="shared" si="18"/>
        <v>1.1000000000000001</v>
      </c>
      <c r="C638">
        <f t="shared" si="18"/>
        <v>1.1000000000000001</v>
      </c>
      <c r="F638">
        <v>2700</v>
      </c>
      <c r="G638">
        <v>98061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282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>
      <c r="A639">
        <v>10638</v>
      </c>
      <c r="B639">
        <f t="shared" si="18"/>
        <v>1.1000000000000001</v>
      </c>
      <c r="C639">
        <f t="shared" si="18"/>
        <v>1.1000000000000001</v>
      </c>
      <c r="F639">
        <v>2700</v>
      </c>
      <c r="G639">
        <v>98466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282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>
      <c r="A640">
        <v>10639</v>
      </c>
      <c r="B640">
        <f t="shared" si="18"/>
        <v>1.1000000000000001</v>
      </c>
      <c r="C640">
        <f t="shared" si="18"/>
        <v>1.1000000000000001</v>
      </c>
      <c r="F640">
        <v>2700</v>
      </c>
      <c r="G640">
        <v>98871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282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>
      <c r="A641">
        <v>10640</v>
      </c>
      <c r="B641">
        <f t="shared" si="18"/>
        <v>1.2</v>
      </c>
      <c r="C641">
        <f t="shared" si="18"/>
        <v>1.1000000000000001</v>
      </c>
      <c r="F641">
        <v>2700</v>
      </c>
      <c r="G641">
        <v>99276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282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>
      <c r="A642">
        <v>10641</v>
      </c>
      <c r="B642">
        <f t="shared" si="18"/>
        <v>1.1000000000000001</v>
      </c>
      <c r="C642">
        <f t="shared" si="18"/>
        <v>1.1000000000000001</v>
      </c>
      <c r="F642">
        <v>2700</v>
      </c>
      <c r="G642">
        <v>99681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283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>
      <c r="A643">
        <v>10642</v>
      </c>
      <c r="B643">
        <f t="shared" ref="B643:C1041" si="20">IF(MOD(A643,10)=0,1.2,1.1)</f>
        <v>1.1000000000000001</v>
      </c>
      <c r="C643">
        <f t="shared" si="20"/>
        <v>1.1000000000000001</v>
      </c>
      <c r="F643">
        <v>2700</v>
      </c>
      <c r="G643">
        <v>100086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1041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283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>
      <c r="A644">
        <v>10643</v>
      </c>
      <c r="B644">
        <f t="shared" si="20"/>
        <v>1.1000000000000001</v>
      </c>
      <c r="C644">
        <f t="shared" si="20"/>
        <v>1.1000000000000001</v>
      </c>
      <c r="F644">
        <v>2700</v>
      </c>
      <c r="G644">
        <v>100491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283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>
      <c r="A645">
        <v>10644</v>
      </c>
      <c r="B645">
        <f t="shared" si="20"/>
        <v>1.1000000000000001</v>
      </c>
      <c r="C645">
        <f t="shared" si="20"/>
        <v>1.1000000000000001</v>
      </c>
      <c r="F645">
        <v>2700</v>
      </c>
      <c r="G645">
        <v>100896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283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>
      <c r="A646">
        <v>10645</v>
      </c>
      <c r="B646">
        <f t="shared" si="20"/>
        <v>1.1000000000000001</v>
      </c>
      <c r="C646">
        <f t="shared" si="20"/>
        <v>1.1000000000000001</v>
      </c>
      <c r="F646">
        <v>2700</v>
      </c>
      <c r="G646">
        <v>101301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283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>
      <c r="A647">
        <v>10646</v>
      </c>
      <c r="B647">
        <f t="shared" si="20"/>
        <v>1.1000000000000001</v>
      </c>
      <c r="C647">
        <f t="shared" si="20"/>
        <v>1.1000000000000001</v>
      </c>
      <c r="F647">
        <v>2700</v>
      </c>
      <c r="G647">
        <v>101706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283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>
      <c r="A648">
        <v>10647</v>
      </c>
      <c r="B648">
        <f t="shared" si="20"/>
        <v>1.1000000000000001</v>
      </c>
      <c r="C648">
        <f t="shared" si="20"/>
        <v>1.1000000000000001</v>
      </c>
      <c r="F648">
        <v>2700</v>
      </c>
      <c r="G648">
        <v>102111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283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>
      <c r="A649">
        <v>10648</v>
      </c>
      <c r="B649">
        <f t="shared" si="20"/>
        <v>1.1000000000000001</v>
      </c>
      <c r="C649">
        <f t="shared" si="20"/>
        <v>1.1000000000000001</v>
      </c>
      <c r="F649">
        <v>2700</v>
      </c>
      <c r="G649">
        <v>102516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283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>
      <c r="A650">
        <v>10649</v>
      </c>
      <c r="B650">
        <f t="shared" si="20"/>
        <v>1.1000000000000001</v>
      </c>
      <c r="C650">
        <f t="shared" si="20"/>
        <v>1.1000000000000001</v>
      </c>
      <c r="F650">
        <v>2700</v>
      </c>
      <c r="G650">
        <v>102921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283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>
      <c r="A651">
        <v>10650</v>
      </c>
      <c r="B651">
        <f t="shared" si="20"/>
        <v>1.2</v>
      </c>
      <c r="C651">
        <f t="shared" si="20"/>
        <v>1.1000000000000001</v>
      </c>
      <c r="F651">
        <v>2700</v>
      </c>
      <c r="G651">
        <v>103326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283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>
      <c r="A652">
        <v>10651</v>
      </c>
      <c r="B652">
        <f t="shared" si="20"/>
        <v>1.1000000000000001</v>
      </c>
      <c r="C652">
        <f t="shared" si="20"/>
        <v>1.1000000000000001</v>
      </c>
      <c r="F652">
        <v>2700</v>
      </c>
      <c r="G652">
        <v>104131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284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>
      <c r="A653">
        <v>10652</v>
      </c>
      <c r="B653">
        <f t="shared" si="20"/>
        <v>1.1000000000000001</v>
      </c>
      <c r="C653">
        <f t="shared" si="20"/>
        <v>1.1000000000000001</v>
      </c>
      <c r="F653">
        <v>2700</v>
      </c>
      <c r="G653">
        <v>104536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284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>
      <c r="A654">
        <v>10653</v>
      </c>
      <c r="B654">
        <f t="shared" si="20"/>
        <v>1.1000000000000001</v>
      </c>
      <c r="C654">
        <f t="shared" si="20"/>
        <v>1.1000000000000001</v>
      </c>
      <c r="F654">
        <v>2700</v>
      </c>
      <c r="G654">
        <v>104941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284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>
      <c r="A655">
        <v>10654</v>
      </c>
      <c r="B655">
        <f t="shared" si="20"/>
        <v>1.1000000000000001</v>
      </c>
      <c r="C655">
        <f t="shared" si="20"/>
        <v>1.1000000000000001</v>
      </c>
      <c r="F655">
        <v>2700</v>
      </c>
      <c r="G655">
        <v>105346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284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>
      <c r="A656">
        <v>10655</v>
      </c>
      <c r="B656">
        <f t="shared" si="20"/>
        <v>1.1000000000000001</v>
      </c>
      <c r="C656">
        <f t="shared" si="20"/>
        <v>1.1000000000000001</v>
      </c>
      <c r="F656">
        <v>2700</v>
      </c>
      <c r="G656">
        <v>105751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284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>
      <c r="A657">
        <v>10656</v>
      </c>
      <c r="B657">
        <f t="shared" si="20"/>
        <v>1.1000000000000001</v>
      </c>
      <c r="C657">
        <f t="shared" si="20"/>
        <v>1.1000000000000001</v>
      </c>
      <c r="F657">
        <v>2700</v>
      </c>
      <c r="G657">
        <v>106156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284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>
      <c r="A658">
        <v>10657</v>
      </c>
      <c r="B658">
        <f t="shared" si="20"/>
        <v>1.1000000000000001</v>
      </c>
      <c r="C658">
        <f t="shared" si="20"/>
        <v>1.1000000000000001</v>
      </c>
      <c r="F658">
        <v>2700</v>
      </c>
      <c r="G658">
        <v>106561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284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>
      <c r="A659">
        <v>10658</v>
      </c>
      <c r="B659">
        <f t="shared" si="20"/>
        <v>1.1000000000000001</v>
      </c>
      <c r="C659">
        <f t="shared" si="20"/>
        <v>1.1000000000000001</v>
      </c>
      <c r="F659">
        <v>2700</v>
      </c>
      <c r="G659">
        <v>106966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284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>
      <c r="A660">
        <v>10659</v>
      </c>
      <c r="B660">
        <f t="shared" si="20"/>
        <v>1.1000000000000001</v>
      </c>
      <c r="C660">
        <f t="shared" si="20"/>
        <v>1.1000000000000001</v>
      </c>
      <c r="F660">
        <v>2700</v>
      </c>
      <c r="G660">
        <v>107371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284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>
      <c r="A661">
        <v>10660</v>
      </c>
      <c r="B661">
        <f t="shared" si="20"/>
        <v>1.2</v>
      </c>
      <c r="C661">
        <f t="shared" si="20"/>
        <v>1.1000000000000001</v>
      </c>
      <c r="F661">
        <v>2700</v>
      </c>
      <c r="G661">
        <v>107776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284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>
      <c r="A662">
        <v>10661</v>
      </c>
      <c r="B662">
        <f t="shared" si="20"/>
        <v>1.1000000000000001</v>
      </c>
      <c r="C662">
        <f t="shared" si="20"/>
        <v>1.1000000000000001</v>
      </c>
      <c r="F662">
        <v>2700</v>
      </c>
      <c r="G662">
        <v>108181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285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>
      <c r="A663">
        <v>10662</v>
      </c>
      <c r="B663">
        <f t="shared" si="20"/>
        <v>1.1000000000000001</v>
      </c>
      <c r="C663">
        <f t="shared" si="20"/>
        <v>1.1000000000000001</v>
      </c>
      <c r="F663">
        <v>2700</v>
      </c>
      <c r="G663">
        <v>108586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285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>
      <c r="A664">
        <v>10663</v>
      </c>
      <c r="B664">
        <f t="shared" si="20"/>
        <v>1.1000000000000001</v>
      </c>
      <c r="C664">
        <f t="shared" si="20"/>
        <v>1.1000000000000001</v>
      </c>
      <c r="F664">
        <v>2700</v>
      </c>
      <c r="G664">
        <v>108991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285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>
      <c r="A665">
        <v>10664</v>
      </c>
      <c r="B665">
        <f t="shared" si="20"/>
        <v>1.1000000000000001</v>
      </c>
      <c r="C665">
        <f t="shared" si="20"/>
        <v>1.1000000000000001</v>
      </c>
      <c r="F665">
        <v>2700</v>
      </c>
      <c r="G665">
        <v>109396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285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>
      <c r="A666">
        <v>10665</v>
      </c>
      <c r="B666">
        <f t="shared" si="20"/>
        <v>1.1000000000000001</v>
      </c>
      <c r="C666">
        <f t="shared" si="20"/>
        <v>1.1000000000000001</v>
      </c>
      <c r="F666">
        <v>2700</v>
      </c>
      <c r="G666">
        <v>109801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285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>
      <c r="A667">
        <v>10666</v>
      </c>
      <c r="B667">
        <f t="shared" si="20"/>
        <v>1.1000000000000001</v>
      </c>
      <c r="C667">
        <f t="shared" si="20"/>
        <v>1.1000000000000001</v>
      </c>
      <c r="F667">
        <v>2700</v>
      </c>
      <c r="G667">
        <v>110206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285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>
      <c r="A668">
        <v>10667</v>
      </c>
      <c r="B668">
        <f t="shared" si="20"/>
        <v>1.1000000000000001</v>
      </c>
      <c r="C668">
        <f t="shared" si="20"/>
        <v>1.1000000000000001</v>
      </c>
      <c r="F668">
        <v>2700</v>
      </c>
      <c r="G668">
        <v>110611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285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>
      <c r="A669">
        <v>10668</v>
      </c>
      <c r="B669">
        <f t="shared" si="20"/>
        <v>1.1000000000000001</v>
      </c>
      <c r="C669">
        <f t="shared" si="20"/>
        <v>1.1000000000000001</v>
      </c>
      <c r="F669">
        <v>2700</v>
      </c>
      <c r="G669">
        <v>111016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285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>
      <c r="A670">
        <v>10669</v>
      </c>
      <c r="B670">
        <f t="shared" si="20"/>
        <v>1.1000000000000001</v>
      </c>
      <c r="C670">
        <f t="shared" si="20"/>
        <v>1.1000000000000001</v>
      </c>
      <c r="F670">
        <v>2700</v>
      </c>
      <c r="G670">
        <v>111421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285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>
      <c r="A671">
        <v>10670</v>
      </c>
      <c r="B671">
        <f t="shared" si="20"/>
        <v>1.2</v>
      </c>
      <c r="C671">
        <f t="shared" si="20"/>
        <v>1.1000000000000001</v>
      </c>
      <c r="F671">
        <v>2700</v>
      </c>
      <c r="G671">
        <v>111826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285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>
      <c r="A672">
        <v>10671</v>
      </c>
      <c r="B672">
        <f t="shared" si="20"/>
        <v>1.1000000000000001</v>
      </c>
      <c r="C672">
        <f t="shared" si="20"/>
        <v>1.1000000000000001</v>
      </c>
      <c r="F672">
        <v>2700</v>
      </c>
      <c r="G672">
        <v>112231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286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>
      <c r="A673">
        <v>10672</v>
      </c>
      <c r="B673">
        <f t="shared" si="20"/>
        <v>1.1000000000000001</v>
      </c>
      <c r="C673">
        <f t="shared" si="20"/>
        <v>1.1000000000000001</v>
      </c>
      <c r="F673">
        <v>2700</v>
      </c>
      <c r="G673">
        <v>112636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286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>
      <c r="A674">
        <v>10673</v>
      </c>
      <c r="B674">
        <f t="shared" si="20"/>
        <v>1.1000000000000001</v>
      </c>
      <c r="C674">
        <f t="shared" si="20"/>
        <v>1.1000000000000001</v>
      </c>
      <c r="F674">
        <v>2700</v>
      </c>
      <c r="G674">
        <v>113041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286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>
      <c r="A675">
        <v>10674</v>
      </c>
      <c r="B675">
        <f t="shared" si="20"/>
        <v>1.1000000000000001</v>
      </c>
      <c r="C675">
        <f t="shared" si="20"/>
        <v>1.1000000000000001</v>
      </c>
      <c r="F675">
        <v>2700</v>
      </c>
      <c r="G675">
        <v>113446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286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>
      <c r="A676">
        <v>10675</v>
      </c>
      <c r="B676">
        <f t="shared" si="20"/>
        <v>1.1000000000000001</v>
      </c>
      <c r="C676">
        <f t="shared" si="20"/>
        <v>1.1000000000000001</v>
      </c>
      <c r="F676">
        <v>2700</v>
      </c>
      <c r="G676">
        <v>113851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286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>
      <c r="A677">
        <v>10676</v>
      </c>
      <c r="B677">
        <f t="shared" si="20"/>
        <v>1.1000000000000001</v>
      </c>
      <c r="C677">
        <f t="shared" si="20"/>
        <v>1.1000000000000001</v>
      </c>
      <c r="F677">
        <v>2800</v>
      </c>
      <c r="G677">
        <v>114256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286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>
      <c r="A678">
        <v>10677</v>
      </c>
      <c r="B678">
        <f t="shared" si="20"/>
        <v>1.1000000000000001</v>
      </c>
      <c r="C678">
        <f t="shared" si="20"/>
        <v>1.1000000000000001</v>
      </c>
      <c r="F678">
        <v>2900</v>
      </c>
      <c r="G678">
        <v>114661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286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>
      <c r="A679">
        <v>10678</v>
      </c>
      <c r="B679">
        <f t="shared" si="20"/>
        <v>1.1000000000000001</v>
      </c>
      <c r="C679">
        <f t="shared" si="20"/>
        <v>1.1000000000000001</v>
      </c>
      <c r="F679">
        <v>3000</v>
      </c>
      <c r="G679">
        <v>115066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286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>
      <c r="A680">
        <v>10679</v>
      </c>
      <c r="B680">
        <f t="shared" si="20"/>
        <v>1.1000000000000001</v>
      </c>
      <c r="C680">
        <f t="shared" si="20"/>
        <v>1.1000000000000001</v>
      </c>
      <c r="F680">
        <v>3100</v>
      </c>
      <c r="G680">
        <v>115471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286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>
      <c r="A681">
        <v>10680</v>
      </c>
      <c r="B681">
        <f t="shared" si="20"/>
        <v>1.2</v>
      </c>
      <c r="C681">
        <f t="shared" si="20"/>
        <v>1.1000000000000001</v>
      </c>
      <c r="F681">
        <v>3200</v>
      </c>
      <c r="G681">
        <v>115876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286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>
      <c r="A682">
        <v>10681</v>
      </c>
      <c r="B682">
        <f t="shared" si="20"/>
        <v>1.1000000000000001</v>
      </c>
      <c r="C682">
        <f t="shared" si="20"/>
        <v>1.1000000000000001</v>
      </c>
      <c r="F682">
        <v>3300</v>
      </c>
      <c r="G682">
        <v>116281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287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>
      <c r="A683">
        <v>10682</v>
      </c>
      <c r="B683">
        <f t="shared" si="20"/>
        <v>1.1000000000000001</v>
      </c>
      <c r="C683">
        <f t="shared" si="20"/>
        <v>1.1000000000000001</v>
      </c>
      <c r="F683">
        <v>3300</v>
      </c>
      <c r="G683">
        <v>116686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287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>
      <c r="A684">
        <v>10683</v>
      </c>
      <c r="B684">
        <f t="shared" si="20"/>
        <v>1.1000000000000001</v>
      </c>
      <c r="C684">
        <f t="shared" si="20"/>
        <v>1.1000000000000001</v>
      </c>
      <c r="F684">
        <v>3300</v>
      </c>
      <c r="G684">
        <v>117181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287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>
      <c r="A685">
        <v>10684</v>
      </c>
      <c r="B685">
        <f t="shared" si="20"/>
        <v>1.1000000000000001</v>
      </c>
      <c r="C685">
        <f t="shared" si="20"/>
        <v>1.1000000000000001</v>
      </c>
      <c r="F685">
        <v>3300</v>
      </c>
      <c r="G685">
        <v>117676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287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>
      <c r="A686">
        <v>10685</v>
      </c>
      <c r="B686">
        <f t="shared" si="20"/>
        <v>1.1000000000000001</v>
      </c>
      <c r="C686">
        <f t="shared" si="20"/>
        <v>1.1000000000000001</v>
      </c>
      <c r="F686">
        <v>3300</v>
      </c>
      <c r="G686">
        <v>118171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287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>
      <c r="A687">
        <v>10686</v>
      </c>
      <c r="B687">
        <f t="shared" si="20"/>
        <v>1.1000000000000001</v>
      </c>
      <c r="C687">
        <f t="shared" si="20"/>
        <v>1.1000000000000001</v>
      </c>
      <c r="F687">
        <v>3300</v>
      </c>
      <c r="G687">
        <v>118666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287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>
      <c r="A688">
        <v>10687</v>
      </c>
      <c r="B688">
        <f t="shared" si="20"/>
        <v>1.1000000000000001</v>
      </c>
      <c r="C688">
        <f t="shared" si="20"/>
        <v>1.1000000000000001</v>
      </c>
      <c r="F688">
        <v>3300</v>
      </c>
      <c r="G688">
        <v>119161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287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>
      <c r="A689">
        <v>10688</v>
      </c>
      <c r="B689">
        <f t="shared" si="20"/>
        <v>1.1000000000000001</v>
      </c>
      <c r="C689">
        <f t="shared" si="20"/>
        <v>1.1000000000000001</v>
      </c>
      <c r="F689">
        <v>3300</v>
      </c>
      <c r="G689">
        <v>119656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287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>
      <c r="A690">
        <v>10689</v>
      </c>
      <c r="B690">
        <f t="shared" si="20"/>
        <v>1.1000000000000001</v>
      </c>
      <c r="C690">
        <f t="shared" si="20"/>
        <v>1.1000000000000001</v>
      </c>
      <c r="F690">
        <v>3300</v>
      </c>
      <c r="G690">
        <v>120151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287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>
      <c r="A691">
        <v>10690</v>
      </c>
      <c r="B691">
        <f t="shared" si="20"/>
        <v>1.2</v>
      </c>
      <c r="C691">
        <f t="shared" si="20"/>
        <v>1.1000000000000001</v>
      </c>
      <c r="F691">
        <v>3300</v>
      </c>
      <c r="G691">
        <v>120646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287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>
      <c r="A692">
        <v>10691</v>
      </c>
      <c r="B692">
        <f t="shared" si="20"/>
        <v>1.1000000000000001</v>
      </c>
      <c r="C692">
        <f t="shared" si="20"/>
        <v>1.1000000000000001</v>
      </c>
      <c r="F692">
        <v>3300</v>
      </c>
      <c r="G692">
        <v>121141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288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>
      <c r="A693">
        <v>10692</v>
      </c>
      <c r="B693">
        <f t="shared" si="20"/>
        <v>1.1000000000000001</v>
      </c>
      <c r="C693">
        <f t="shared" si="20"/>
        <v>1.1000000000000001</v>
      </c>
      <c r="F693">
        <v>3300</v>
      </c>
      <c r="G693">
        <v>121636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288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>
      <c r="A694">
        <v>10693</v>
      </c>
      <c r="B694">
        <f t="shared" si="20"/>
        <v>1.1000000000000001</v>
      </c>
      <c r="C694">
        <f t="shared" si="20"/>
        <v>1.1000000000000001</v>
      </c>
      <c r="F694">
        <v>3300</v>
      </c>
      <c r="G694">
        <v>122131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288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>
      <c r="A695">
        <v>10694</v>
      </c>
      <c r="B695">
        <f t="shared" si="20"/>
        <v>1.1000000000000001</v>
      </c>
      <c r="C695">
        <f t="shared" si="20"/>
        <v>1.1000000000000001</v>
      </c>
      <c r="F695">
        <v>3300</v>
      </c>
      <c r="G695">
        <v>122626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288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>
      <c r="A696">
        <v>10695</v>
      </c>
      <c r="B696">
        <f t="shared" si="20"/>
        <v>1.1000000000000001</v>
      </c>
      <c r="C696">
        <f t="shared" si="20"/>
        <v>1.1000000000000001</v>
      </c>
      <c r="F696">
        <v>3300</v>
      </c>
      <c r="G696">
        <v>123121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288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>
      <c r="A697">
        <v>10696</v>
      </c>
      <c r="B697">
        <f t="shared" si="20"/>
        <v>1.1000000000000001</v>
      </c>
      <c r="C697">
        <f t="shared" si="20"/>
        <v>1.1000000000000001</v>
      </c>
      <c r="F697">
        <v>3300</v>
      </c>
      <c r="G697">
        <v>123616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288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>
      <c r="A698">
        <v>10697</v>
      </c>
      <c r="B698">
        <f t="shared" si="20"/>
        <v>1.1000000000000001</v>
      </c>
      <c r="C698">
        <f t="shared" si="20"/>
        <v>1.1000000000000001</v>
      </c>
      <c r="F698">
        <v>3300</v>
      </c>
      <c r="G698">
        <v>124111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288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>
      <c r="A699">
        <v>10698</v>
      </c>
      <c r="B699">
        <f t="shared" si="20"/>
        <v>1.1000000000000001</v>
      </c>
      <c r="C699">
        <f t="shared" si="20"/>
        <v>1.1000000000000001</v>
      </c>
      <c r="F699">
        <v>3300</v>
      </c>
      <c r="G699">
        <v>124606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288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>
      <c r="A700">
        <v>10699</v>
      </c>
      <c r="B700">
        <f t="shared" ref="B700:B763" si="22">IF(MOD(A700,10)=0,1.2,1.1)</f>
        <v>1.1000000000000001</v>
      </c>
      <c r="C700">
        <f t="shared" ref="C700:C763" si="23">IF(MOD(B700,10)=0,1.2,1.1)</f>
        <v>1.1000000000000001</v>
      </c>
      <c r="F700">
        <v>3300</v>
      </c>
      <c r="G700">
        <v>125101</v>
      </c>
      <c r="H700">
        <v>0</v>
      </c>
      <c r="I700">
        <v>0</v>
      </c>
      <c r="J700">
        <v>0</v>
      </c>
      <c r="K700" t="s">
        <v>362</v>
      </c>
      <c r="L700" t="s">
        <v>256</v>
      </c>
      <c r="M700" t="s">
        <v>443</v>
      </c>
      <c r="N700" t="s">
        <v>444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g110,5</v>
      </c>
      <c r="X700" s="1" t="s">
        <v>288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g110</v>
      </c>
      <c r="AA700">
        <v>5</v>
      </c>
    </row>
    <row r="701" spans="1:88">
      <c r="A701">
        <v>10700</v>
      </c>
      <c r="B701">
        <f t="shared" si="22"/>
        <v>1.2</v>
      </c>
      <c r="C701">
        <f t="shared" si="23"/>
        <v>1.1000000000000001</v>
      </c>
      <c r="F701">
        <v>3300</v>
      </c>
      <c r="G701">
        <v>125596</v>
      </c>
      <c r="H701">
        <v>0</v>
      </c>
      <c r="I701">
        <v>0</v>
      </c>
      <c r="J701">
        <v>0</v>
      </c>
      <c r="K701" t="s">
        <v>362</v>
      </c>
      <c r="L701" t="s">
        <v>258</v>
      </c>
      <c r="M701" t="s">
        <v>443</v>
      </c>
      <c r="N701" t="s">
        <v>444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g110,5</v>
      </c>
      <c r="X701" s="1" t="s">
        <v>288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g110</v>
      </c>
      <c r="AA701">
        <v>5</v>
      </c>
    </row>
    <row r="702" spans="1:88">
      <c r="A702">
        <v>10701</v>
      </c>
      <c r="B702">
        <f t="shared" si="22"/>
        <v>1.1000000000000001</v>
      </c>
      <c r="C702">
        <f t="shared" si="23"/>
        <v>1.1000000000000001</v>
      </c>
      <c r="F702">
        <v>3300</v>
      </c>
      <c r="G702">
        <v>126931</v>
      </c>
      <c r="H702">
        <v>0</v>
      </c>
      <c r="I702">
        <v>0</v>
      </c>
      <c r="J702">
        <v>0</v>
      </c>
      <c r="K702" t="s">
        <v>362</v>
      </c>
      <c r="L702" t="s">
        <v>260</v>
      </c>
      <c r="M702" t="s">
        <v>443</v>
      </c>
      <c r="N702" t="s">
        <v>444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g111,5</v>
      </c>
      <c r="X702" s="1" t="s">
        <v>289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g111</v>
      </c>
      <c r="AA702">
        <v>5</v>
      </c>
    </row>
    <row r="703" spans="1:88">
      <c r="A703">
        <v>10702</v>
      </c>
      <c r="B703">
        <f t="shared" si="22"/>
        <v>1.1000000000000001</v>
      </c>
      <c r="C703">
        <f t="shared" si="23"/>
        <v>1.1000000000000001</v>
      </c>
      <c r="F703">
        <v>3300</v>
      </c>
      <c r="G703">
        <v>127426</v>
      </c>
      <c r="H703">
        <v>0</v>
      </c>
      <c r="I703">
        <v>0</v>
      </c>
      <c r="J703">
        <v>0</v>
      </c>
      <c r="K703" t="s">
        <v>362</v>
      </c>
      <c r="L703" t="s">
        <v>260</v>
      </c>
      <c r="M703" t="s">
        <v>443</v>
      </c>
      <c r="N703" t="s">
        <v>444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g111,5</v>
      </c>
      <c r="X703" s="1" t="s">
        <v>289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g111</v>
      </c>
      <c r="AA703">
        <v>5</v>
      </c>
    </row>
    <row r="704" spans="1:88">
      <c r="A704">
        <v>10703</v>
      </c>
      <c r="B704">
        <f t="shared" si="22"/>
        <v>1.1000000000000001</v>
      </c>
      <c r="C704">
        <f t="shared" si="23"/>
        <v>1.1000000000000001</v>
      </c>
      <c r="F704">
        <v>3300</v>
      </c>
      <c r="G704">
        <v>127921</v>
      </c>
      <c r="H704">
        <v>0</v>
      </c>
      <c r="I704">
        <v>0</v>
      </c>
      <c r="J704">
        <v>0</v>
      </c>
      <c r="K704" t="s">
        <v>362</v>
      </c>
      <c r="L704" t="s">
        <v>260</v>
      </c>
      <c r="M704" t="s">
        <v>443</v>
      </c>
      <c r="N704" t="s">
        <v>444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g111,5</v>
      </c>
      <c r="X704" s="1" t="s">
        <v>289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g111</v>
      </c>
      <c r="AA704">
        <v>5</v>
      </c>
    </row>
    <row r="705" spans="1:27">
      <c r="A705">
        <v>10704</v>
      </c>
      <c r="B705">
        <f t="shared" si="22"/>
        <v>1.1000000000000001</v>
      </c>
      <c r="C705">
        <f t="shared" si="23"/>
        <v>1.1000000000000001</v>
      </c>
      <c r="F705">
        <v>3300</v>
      </c>
      <c r="G705">
        <v>128416</v>
      </c>
      <c r="H705">
        <v>0</v>
      </c>
      <c r="I705">
        <v>0</v>
      </c>
      <c r="J705">
        <v>0</v>
      </c>
      <c r="K705" t="s">
        <v>362</v>
      </c>
      <c r="L705" t="s">
        <v>260</v>
      </c>
      <c r="M705" t="s">
        <v>443</v>
      </c>
      <c r="N705" t="s">
        <v>444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g111,5</v>
      </c>
      <c r="X705" s="1" t="s">
        <v>289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g111</v>
      </c>
      <c r="AA705">
        <v>5</v>
      </c>
    </row>
    <row r="706" spans="1:27">
      <c r="A706">
        <v>10705</v>
      </c>
      <c r="B706">
        <f t="shared" si="22"/>
        <v>1.1000000000000001</v>
      </c>
      <c r="C706">
        <f t="shared" si="23"/>
        <v>1.1000000000000001</v>
      </c>
      <c r="F706">
        <v>3300</v>
      </c>
      <c r="G706">
        <v>128911</v>
      </c>
      <c r="H706">
        <v>0</v>
      </c>
      <c r="I706">
        <v>0</v>
      </c>
      <c r="J706">
        <v>0</v>
      </c>
      <c r="K706" t="s">
        <v>362</v>
      </c>
      <c r="L706" t="s">
        <v>260</v>
      </c>
      <c r="M706" t="s">
        <v>443</v>
      </c>
      <c r="N706" t="s">
        <v>444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g111,5</v>
      </c>
      <c r="X706" s="1" t="s">
        <v>289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g111</v>
      </c>
      <c r="AA706">
        <v>5</v>
      </c>
    </row>
    <row r="707" spans="1:27">
      <c r="A707">
        <v>10706</v>
      </c>
      <c r="B707">
        <f t="shared" si="22"/>
        <v>1.1000000000000001</v>
      </c>
      <c r="C707">
        <f t="shared" si="23"/>
        <v>1.1000000000000001</v>
      </c>
      <c r="F707">
        <v>3300</v>
      </c>
      <c r="G707">
        <v>129406</v>
      </c>
      <c r="H707">
        <v>0</v>
      </c>
      <c r="I707">
        <v>0</v>
      </c>
      <c r="J707">
        <v>0</v>
      </c>
      <c r="K707" t="s">
        <v>362</v>
      </c>
      <c r="L707" t="s">
        <v>260</v>
      </c>
      <c r="M707" t="s">
        <v>443</v>
      </c>
      <c r="N707" t="s">
        <v>444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si="21"/>
        <v>g111,5</v>
      </c>
      <c r="X707" s="1" t="s">
        <v>289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g111</v>
      </c>
      <c r="AA707">
        <v>5</v>
      </c>
    </row>
    <row r="708" spans="1:27">
      <c r="A708">
        <v>10707</v>
      </c>
      <c r="B708">
        <f t="shared" si="22"/>
        <v>1.1000000000000001</v>
      </c>
      <c r="C708">
        <f t="shared" si="23"/>
        <v>1.1000000000000001</v>
      </c>
      <c r="F708">
        <v>3300</v>
      </c>
      <c r="G708">
        <v>129901</v>
      </c>
      <c r="H708">
        <v>0</v>
      </c>
      <c r="I708">
        <v>0</v>
      </c>
      <c r="J708">
        <v>0</v>
      </c>
      <c r="K708" t="s">
        <v>362</v>
      </c>
      <c r="L708" t="s">
        <v>260</v>
      </c>
      <c r="M708" t="s">
        <v>443</v>
      </c>
      <c r="N708" t="s">
        <v>444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1"/>
        <v>g111,5</v>
      </c>
      <c r="X708" s="1" t="s">
        <v>289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g111</v>
      </c>
      <c r="AA708">
        <v>5</v>
      </c>
    </row>
    <row r="709" spans="1:27">
      <c r="A709">
        <v>10708</v>
      </c>
      <c r="B709">
        <f t="shared" si="22"/>
        <v>1.1000000000000001</v>
      </c>
      <c r="C709">
        <f t="shared" si="23"/>
        <v>1.1000000000000001</v>
      </c>
      <c r="F709">
        <v>3300</v>
      </c>
      <c r="G709">
        <v>130396</v>
      </c>
      <c r="H709">
        <v>0</v>
      </c>
      <c r="I709">
        <v>0</v>
      </c>
      <c r="J709">
        <v>0</v>
      </c>
      <c r="K709" t="s">
        <v>362</v>
      </c>
      <c r="L709" t="s">
        <v>260</v>
      </c>
      <c r="M709" t="s">
        <v>443</v>
      </c>
      <c r="N709" t="s">
        <v>444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1"/>
        <v>g111,5</v>
      </c>
      <c r="X709" s="1" t="s">
        <v>289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g111</v>
      </c>
      <c r="AA709">
        <v>5</v>
      </c>
    </row>
    <row r="710" spans="1:27">
      <c r="A710">
        <v>10709</v>
      </c>
      <c r="B710">
        <f t="shared" si="22"/>
        <v>1.1000000000000001</v>
      </c>
      <c r="C710">
        <f t="shared" si="23"/>
        <v>1.1000000000000001</v>
      </c>
      <c r="F710">
        <v>3300</v>
      </c>
      <c r="G710">
        <v>130891</v>
      </c>
      <c r="H710">
        <v>0</v>
      </c>
      <c r="I710">
        <v>0</v>
      </c>
      <c r="J710">
        <v>0</v>
      </c>
      <c r="K710" t="s">
        <v>362</v>
      </c>
      <c r="L710" t="s">
        <v>260</v>
      </c>
      <c r="M710" t="s">
        <v>443</v>
      </c>
      <c r="N710" t="s">
        <v>444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1"/>
        <v>g111,5</v>
      </c>
      <c r="X710" s="1" t="s">
        <v>289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g111</v>
      </c>
      <c r="AA710">
        <v>5</v>
      </c>
    </row>
    <row r="711" spans="1:27">
      <c r="A711">
        <v>10710</v>
      </c>
      <c r="B711">
        <f t="shared" si="22"/>
        <v>1.2</v>
      </c>
      <c r="C711">
        <f t="shared" si="23"/>
        <v>1.1000000000000001</v>
      </c>
      <c r="F711">
        <v>3300</v>
      </c>
      <c r="G711">
        <v>131386</v>
      </c>
      <c r="H711">
        <v>0</v>
      </c>
      <c r="I711">
        <v>0</v>
      </c>
      <c r="J711">
        <v>0</v>
      </c>
      <c r="K711" t="s">
        <v>362</v>
      </c>
      <c r="L711" t="s">
        <v>260</v>
      </c>
      <c r="M711" t="s">
        <v>443</v>
      </c>
      <c r="N711" t="s">
        <v>444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1"/>
        <v>g111,5</v>
      </c>
      <c r="X711" s="1" t="s">
        <v>289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g111</v>
      </c>
      <c r="AA711">
        <v>5</v>
      </c>
    </row>
    <row r="712" spans="1:27">
      <c r="A712">
        <v>10711</v>
      </c>
      <c r="B712">
        <f t="shared" si="22"/>
        <v>1.1000000000000001</v>
      </c>
      <c r="C712">
        <f t="shared" si="23"/>
        <v>1.1000000000000001</v>
      </c>
      <c r="F712">
        <v>3300</v>
      </c>
      <c r="G712">
        <v>131881</v>
      </c>
      <c r="H712">
        <v>0</v>
      </c>
      <c r="I712">
        <v>0</v>
      </c>
      <c r="J712">
        <v>0</v>
      </c>
      <c r="K712" t="s">
        <v>362</v>
      </c>
      <c r="L712" t="s">
        <v>243</v>
      </c>
      <c r="M712" t="s">
        <v>443</v>
      </c>
      <c r="N712" t="s">
        <v>444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1"/>
        <v>g112,5</v>
      </c>
      <c r="X712" s="1" t="s">
        <v>311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g112</v>
      </c>
      <c r="AA712">
        <v>5</v>
      </c>
    </row>
    <row r="713" spans="1:27">
      <c r="A713">
        <v>10712</v>
      </c>
      <c r="B713">
        <f t="shared" si="22"/>
        <v>1.1000000000000001</v>
      </c>
      <c r="C713">
        <f t="shared" si="23"/>
        <v>1.1000000000000001</v>
      </c>
      <c r="F713">
        <v>3300</v>
      </c>
      <c r="G713">
        <v>132376</v>
      </c>
      <c r="H713">
        <v>0</v>
      </c>
      <c r="I713">
        <v>0</v>
      </c>
      <c r="J713">
        <v>0</v>
      </c>
      <c r="K713" t="s">
        <v>362</v>
      </c>
      <c r="L713" t="s">
        <v>243</v>
      </c>
      <c r="M713" t="s">
        <v>443</v>
      </c>
      <c r="N713" t="s">
        <v>444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1"/>
        <v>g112,5</v>
      </c>
      <c r="X713" s="1" t="s">
        <v>311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g112</v>
      </c>
      <c r="AA713">
        <v>5</v>
      </c>
    </row>
    <row r="714" spans="1:27">
      <c r="A714">
        <v>10713</v>
      </c>
      <c r="B714">
        <f t="shared" si="22"/>
        <v>1.1000000000000001</v>
      </c>
      <c r="C714">
        <f t="shared" si="23"/>
        <v>1.1000000000000001</v>
      </c>
      <c r="F714">
        <v>3300</v>
      </c>
      <c r="G714">
        <v>132871</v>
      </c>
      <c r="H714">
        <v>0</v>
      </c>
      <c r="I714">
        <v>0</v>
      </c>
      <c r="J714">
        <v>0</v>
      </c>
      <c r="K714" t="s">
        <v>362</v>
      </c>
      <c r="L714" t="s">
        <v>243</v>
      </c>
      <c r="M714" t="s">
        <v>443</v>
      </c>
      <c r="N714" t="s">
        <v>444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1"/>
        <v>g112,5</v>
      </c>
      <c r="X714" s="1" t="s">
        <v>311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g112</v>
      </c>
      <c r="AA714">
        <v>5</v>
      </c>
    </row>
    <row r="715" spans="1:27">
      <c r="A715">
        <v>10714</v>
      </c>
      <c r="B715">
        <f t="shared" si="22"/>
        <v>1.1000000000000001</v>
      </c>
      <c r="C715">
        <f t="shared" si="23"/>
        <v>1.1000000000000001</v>
      </c>
      <c r="F715">
        <v>3300</v>
      </c>
      <c r="G715">
        <v>133366</v>
      </c>
      <c r="H715">
        <v>0</v>
      </c>
      <c r="I715">
        <v>0</v>
      </c>
      <c r="J715">
        <v>0</v>
      </c>
      <c r="K715" t="s">
        <v>362</v>
      </c>
      <c r="L715" t="s">
        <v>243</v>
      </c>
      <c r="M715" t="s">
        <v>443</v>
      </c>
      <c r="N715" t="s">
        <v>444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1"/>
        <v>g112,5</v>
      </c>
      <c r="X715" s="1" t="s">
        <v>311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g112</v>
      </c>
      <c r="AA715">
        <v>5</v>
      </c>
    </row>
    <row r="716" spans="1:27">
      <c r="A716">
        <v>10715</v>
      </c>
      <c r="B716">
        <f t="shared" si="22"/>
        <v>1.1000000000000001</v>
      </c>
      <c r="C716">
        <f t="shared" si="23"/>
        <v>1.1000000000000001</v>
      </c>
      <c r="F716">
        <v>3300</v>
      </c>
      <c r="G716">
        <v>133861</v>
      </c>
      <c r="H716">
        <v>0</v>
      </c>
      <c r="I716">
        <v>0</v>
      </c>
      <c r="J716">
        <v>0</v>
      </c>
      <c r="K716" t="s">
        <v>362</v>
      </c>
      <c r="L716" t="s">
        <v>243</v>
      </c>
      <c r="M716" t="s">
        <v>443</v>
      </c>
      <c r="N716" t="s">
        <v>444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1"/>
        <v>g112,5</v>
      </c>
      <c r="X716" s="1" t="s">
        <v>311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g112</v>
      </c>
      <c r="AA716">
        <v>5</v>
      </c>
    </row>
    <row r="717" spans="1:27">
      <c r="A717">
        <v>10716</v>
      </c>
      <c r="B717">
        <f t="shared" si="22"/>
        <v>1.1000000000000001</v>
      </c>
      <c r="C717">
        <f t="shared" si="23"/>
        <v>1.1000000000000001</v>
      </c>
      <c r="F717">
        <v>3300</v>
      </c>
      <c r="G717">
        <v>134356</v>
      </c>
      <c r="H717">
        <v>0</v>
      </c>
      <c r="I717">
        <v>0</v>
      </c>
      <c r="J717">
        <v>0</v>
      </c>
      <c r="K717" t="s">
        <v>362</v>
      </c>
      <c r="L717" t="s">
        <v>243</v>
      </c>
      <c r="M717" t="s">
        <v>443</v>
      </c>
      <c r="N717" t="s">
        <v>444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1"/>
        <v>g112,5</v>
      </c>
      <c r="X717" s="1" t="s">
        <v>311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g112</v>
      </c>
      <c r="AA717">
        <v>5</v>
      </c>
    </row>
    <row r="718" spans="1:27">
      <c r="A718">
        <v>10717</v>
      </c>
      <c r="B718">
        <f t="shared" si="22"/>
        <v>1.1000000000000001</v>
      </c>
      <c r="C718">
        <f t="shared" si="23"/>
        <v>1.1000000000000001</v>
      </c>
      <c r="F718">
        <v>3300</v>
      </c>
      <c r="G718">
        <v>134851</v>
      </c>
      <c r="H718">
        <v>0</v>
      </c>
      <c r="I718">
        <v>0</v>
      </c>
      <c r="J718">
        <v>0</v>
      </c>
      <c r="K718" t="s">
        <v>362</v>
      </c>
      <c r="L718" t="s">
        <v>243</v>
      </c>
      <c r="M718" t="s">
        <v>443</v>
      </c>
      <c r="N718" t="s">
        <v>444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1"/>
        <v>g112,5</v>
      </c>
      <c r="X718" s="1" t="s">
        <v>311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g112</v>
      </c>
      <c r="AA718">
        <v>5</v>
      </c>
    </row>
    <row r="719" spans="1:27">
      <c r="A719">
        <v>10718</v>
      </c>
      <c r="B719">
        <f t="shared" si="22"/>
        <v>1.1000000000000001</v>
      </c>
      <c r="C719">
        <f t="shared" si="23"/>
        <v>1.1000000000000001</v>
      </c>
      <c r="F719">
        <v>3300</v>
      </c>
      <c r="G719">
        <v>135346</v>
      </c>
      <c r="H719">
        <v>0</v>
      </c>
      <c r="I719">
        <v>0</v>
      </c>
      <c r="J719">
        <v>0</v>
      </c>
      <c r="K719" t="s">
        <v>362</v>
      </c>
      <c r="L719" t="s">
        <v>243</v>
      </c>
      <c r="M719" t="s">
        <v>443</v>
      </c>
      <c r="N719" t="s">
        <v>444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1"/>
        <v>g112,5</v>
      </c>
      <c r="X719" s="1" t="s">
        <v>311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g112</v>
      </c>
      <c r="AA719">
        <v>5</v>
      </c>
    </row>
    <row r="720" spans="1:27">
      <c r="A720">
        <v>10719</v>
      </c>
      <c r="B720">
        <f t="shared" si="22"/>
        <v>1.1000000000000001</v>
      </c>
      <c r="C720">
        <f t="shared" si="23"/>
        <v>1.1000000000000001</v>
      </c>
      <c r="F720">
        <v>3300</v>
      </c>
      <c r="G720">
        <v>135841</v>
      </c>
      <c r="H720">
        <v>0</v>
      </c>
      <c r="I720">
        <v>0</v>
      </c>
      <c r="J720">
        <v>0</v>
      </c>
      <c r="K720" t="s">
        <v>362</v>
      </c>
      <c r="L720" t="s">
        <v>243</v>
      </c>
      <c r="M720" t="s">
        <v>443</v>
      </c>
      <c r="N720" t="s">
        <v>444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1"/>
        <v>g112,5</v>
      </c>
      <c r="X720" s="1" t="s">
        <v>311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g112</v>
      </c>
      <c r="AA720">
        <v>5</v>
      </c>
    </row>
    <row r="721" spans="1:27">
      <c r="A721">
        <v>10720</v>
      </c>
      <c r="B721">
        <f t="shared" si="22"/>
        <v>1.2</v>
      </c>
      <c r="C721">
        <f t="shared" si="23"/>
        <v>1.1000000000000001</v>
      </c>
      <c r="F721">
        <v>3300</v>
      </c>
      <c r="G721">
        <v>136336</v>
      </c>
      <c r="H721">
        <v>0</v>
      </c>
      <c r="I721">
        <v>0</v>
      </c>
      <c r="J721">
        <v>0</v>
      </c>
      <c r="K721" t="s">
        <v>362</v>
      </c>
      <c r="L721" t="s">
        <v>243</v>
      </c>
      <c r="M721" t="s">
        <v>443</v>
      </c>
      <c r="N721" t="s">
        <v>444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1"/>
        <v>g112,5</v>
      </c>
      <c r="X721" s="1" t="s">
        <v>311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g112</v>
      </c>
      <c r="AA721">
        <v>5</v>
      </c>
    </row>
    <row r="722" spans="1:27">
      <c r="A722">
        <v>10721</v>
      </c>
      <c r="B722">
        <f t="shared" si="22"/>
        <v>1.1000000000000001</v>
      </c>
      <c r="C722">
        <f t="shared" si="23"/>
        <v>1.1000000000000001</v>
      </c>
      <c r="F722">
        <v>3300</v>
      </c>
      <c r="G722">
        <v>136831</v>
      </c>
      <c r="H722">
        <v>0</v>
      </c>
      <c r="I722">
        <v>0</v>
      </c>
      <c r="J722">
        <v>0</v>
      </c>
      <c r="K722" t="s">
        <v>362</v>
      </c>
      <c r="L722" t="s">
        <v>245</v>
      </c>
      <c r="M722" t="s">
        <v>443</v>
      </c>
      <c r="N722" t="s">
        <v>444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1"/>
        <v>g113,5</v>
      </c>
      <c r="X722" s="1" t="s">
        <v>312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g113</v>
      </c>
      <c r="AA722">
        <v>5</v>
      </c>
    </row>
    <row r="723" spans="1:27">
      <c r="A723">
        <v>10722</v>
      </c>
      <c r="B723">
        <f t="shared" si="22"/>
        <v>1.1000000000000001</v>
      </c>
      <c r="C723">
        <f t="shared" si="23"/>
        <v>1.1000000000000001</v>
      </c>
      <c r="F723">
        <v>3300</v>
      </c>
      <c r="G723">
        <v>137326</v>
      </c>
      <c r="H723">
        <v>0</v>
      </c>
      <c r="I723">
        <v>0</v>
      </c>
      <c r="J723">
        <v>0</v>
      </c>
      <c r="K723" t="s">
        <v>362</v>
      </c>
      <c r="L723" t="s">
        <v>245</v>
      </c>
      <c r="M723" t="s">
        <v>443</v>
      </c>
      <c r="N723" t="s">
        <v>444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1"/>
        <v>g113,5</v>
      </c>
      <c r="X723" s="1" t="s">
        <v>312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g113</v>
      </c>
      <c r="AA723">
        <v>5</v>
      </c>
    </row>
    <row r="724" spans="1:27">
      <c r="A724">
        <v>10723</v>
      </c>
      <c r="B724">
        <f t="shared" si="22"/>
        <v>1.1000000000000001</v>
      </c>
      <c r="C724">
        <f t="shared" si="23"/>
        <v>1.1000000000000001</v>
      </c>
      <c r="F724">
        <v>3300</v>
      </c>
      <c r="G724">
        <v>137821</v>
      </c>
      <c r="H724">
        <v>0</v>
      </c>
      <c r="I724">
        <v>0</v>
      </c>
      <c r="J724">
        <v>0</v>
      </c>
      <c r="K724" t="s">
        <v>362</v>
      </c>
      <c r="L724" t="s">
        <v>245</v>
      </c>
      <c r="M724" t="s">
        <v>443</v>
      </c>
      <c r="N724" t="s">
        <v>444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1"/>
        <v>g113,5</v>
      </c>
      <c r="X724" s="1" t="s">
        <v>312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g113</v>
      </c>
      <c r="AA724">
        <v>5</v>
      </c>
    </row>
    <row r="725" spans="1:27">
      <c r="A725">
        <v>10724</v>
      </c>
      <c r="B725">
        <f t="shared" si="22"/>
        <v>1.1000000000000001</v>
      </c>
      <c r="C725">
        <f t="shared" si="23"/>
        <v>1.1000000000000001</v>
      </c>
      <c r="F725">
        <v>3300</v>
      </c>
      <c r="G725">
        <v>138316</v>
      </c>
      <c r="H725">
        <v>0</v>
      </c>
      <c r="I725">
        <v>0</v>
      </c>
      <c r="J725">
        <v>0</v>
      </c>
      <c r="K725" t="s">
        <v>362</v>
      </c>
      <c r="L725" t="s">
        <v>245</v>
      </c>
      <c r="M725" t="s">
        <v>443</v>
      </c>
      <c r="N725" t="s">
        <v>444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1"/>
        <v>g113,5</v>
      </c>
      <c r="X725" s="1" t="s">
        <v>312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g113</v>
      </c>
      <c r="AA725">
        <v>5</v>
      </c>
    </row>
    <row r="726" spans="1:27">
      <c r="A726">
        <v>10725</v>
      </c>
      <c r="B726">
        <f t="shared" si="22"/>
        <v>1.1000000000000001</v>
      </c>
      <c r="C726">
        <f t="shared" si="23"/>
        <v>1.1000000000000001</v>
      </c>
      <c r="F726">
        <v>3300</v>
      </c>
      <c r="G726">
        <v>138811</v>
      </c>
      <c r="H726">
        <v>0</v>
      </c>
      <c r="I726">
        <v>0</v>
      </c>
      <c r="J726">
        <v>0</v>
      </c>
      <c r="K726" t="s">
        <v>362</v>
      </c>
      <c r="L726" t="s">
        <v>245</v>
      </c>
      <c r="M726" t="s">
        <v>443</v>
      </c>
      <c r="N726" t="s">
        <v>444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1"/>
        <v>g113,5</v>
      </c>
      <c r="X726" s="1" t="s">
        <v>312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g113</v>
      </c>
      <c r="AA726">
        <v>5</v>
      </c>
    </row>
    <row r="727" spans="1:27">
      <c r="A727">
        <v>10726</v>
      </c>
      <c r="B727">
        <f t="shared" si="22"/>
        <v>1.1000000000000001</v>
      </c>
      <c r="C727">
        <f t="shared" si="23"/>
        <v>1.1000000000000001</v>
      </c>
      <c r="F727">
        <v>3300</v>
      </c>
      <c r="G727">
        <v>139306</v>
      </c>
      <c r="H727">
        <v>0</v>
      </c>
      <c r="I727">
        <v>0</v>
      </c>
      <c r="J727">
        <v>0</v>
      </c>
      <c r="K727" t="s">
        <v>362</v>
      </c>
      <c r="L727" t="s">
        <v>245</v>
      </c>
      <c r="M727" t="s">
        <v>443</v>
      </c>
      <c r="N727" t="s">
        <v>444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1"/>
        <v>g113,5</v>
      </c>
      <c r="X727" s="1" t="s">
        <v>312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g113</v>
      </c>
      <c r="AA727">
        <v>5</v>
      </c>
    </row>
    <row r="728" spans="1:27">
      <c r="A728">
        <v>10727</v>
      </c>
      <c r="B728">
        <f t="shared" si="22"/>
        <v>1.1000000000000001</v>
      </c>
      <c r="C728">
        <f t="shared" si="23"/>
        <v>1.1000000000000001</v>
      </c>
      <c r="F728">
        <v>3300</v>
      </c>
      <c r="G728">
        <v>139801</v>
      </c>
      <c r="H728">
        <v>0</v>
      </c>
      <c r="I728">
        <v>0</v>
      </c>
      <c r="J728">
        <v>0</v>
      </c>
      <c r="K728" t="s">
        <v>362</v>
      </c>
      <c r="L728" t="s">
        <v>245</v>
      </c>
      <c r="M728" t="s">
        <v>443</v>
      </c>
      <c r="N728" t="s">
        <v>444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1"/>
        <v>g113,5</v>
      </c>
      <c r="X728" s="1" t="s">
        <v>312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g113</v>
      </c>
      <c r="AA728">
        <v>5</v>
      </c>
    </row>
    <row r="729" spans="1:27">
      <c r="A729">
        <v>10728</v>
      </c>
      <c r="B729">
        <f t="shared" si="22"/>
        <v>1.1000000000000001</v>
      </c>
      <c r="C729">
        <f t="shared" si="23"/>
        <v>1.1000000000000001</v>
      </c>
      <c r="F729">
        <v>3300</v>
      </c>
      <c r="G729">
        <v>140296</v>
      </c>
      <c r="H729">
        <v>0</v>
      </c>
      <c r="I729">
        <v>0</v>
      </c>
      <c r="J729">
        <v>0</v>
      </c>
      <c r="K729" t="s">
        <v>362</v>
      </c>
      <c r="L729" t="s">
        <v>245</v>
      </c>
      <c r="M729" t="s">
        <v>443</v>
      </c>
      <c r="N729" t="s">
        <v>444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1"/>
        <v>g113,5</v>
      </c>
      <c r="X729" s="1" t="s">
        <v>312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g113</v>
      </c>
      <c r="AA729">
        <v>5</v>
      </c>
    </row>
    <row r="730" spans="1:27">
      <c r="A730">
        <v>10729</v>
      </c>
      <c r="B730">
        <f t="shared" si="22"/>
        <v>1.1000000000000001</v>
      </c>
      <c r="C730">
        <f t="shared" si="23"/>
        <v>1.1000000000000001</v>
      </c>
      <c r="F730">
        <v>3300</v>
      </c>
      <c r="G730">
        <v>140791</v>
      </c>
      <c r="H730">
        <v>0</v>
      </c>
      <c r="I730">
        <v>0</v>
      </c>
      <c r="J730">
        <v>0</v>
      </c>
      <c r="K730" t="s">
        <v>362</v>
      </c>
      <c r="L730" t="s">
        <v>245</v>
      </c>
      <c r="M730" t="s">
        <v>443</v>
      </c>
      <c r="N730" t="s">
        <v>444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1"/>
        <v>g113,5</v>
      </c>
      <c r="X730" s="1" t="s">
        <v>312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g113</v>
      </c>
      <c r="AA730">
        <v>5</v>
      </c>
    </row>
    <row r="731" spans="1:27">
      <c r="A731">
        <v>10730</v>
      </c>
      <c r="B731">
        <f t="shared" si="22"/>
        <v>1.2</v>
      </c>
      <c r="C731">
        <f t="shared" si="23"/>
        <v>1.1000000000000001</v>
      </c>
      <c r="F731">
        <v>3300</v>
      </c>
      <c r="G731">
        <v>141286</v>
      </c>
      <c r="H731">
        <v>0</v>
      </c>
      <c r="I731">
        <v>0</v>
      </c>
      <c r="J731">
        <v>0</v>
      </c>
      <c r="K731" t="s">
        <v>362</v>
      </c>
      <c r="L731" t="s">
        <v>245</v>
      </c>
      <c r="M731" t="s">
        <v>443</v>
      </c>
      <c r="N731" t="s">
        <v>444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1"/>
        <v>g113,5</v>
      </c>
      <c r="X731" s="1" t="s">
        <v>312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g113</v>
      </c>
      <c r="AA731">
        <v>5</v>
      </c>
    </row>
    <row r="732" spans="1:27">
      <c r="A732">
        <v>10731</v>
      </c>
      <c r="B732">
        <f t="shared" si="22"/>
        <v>1.1000000000000001</v>
      </c>
      <c r="C732">
        <f t="shared" si="23"/>
        <v>1.1000000000000001</v>
      </c>
      <c r="F732">
        <v>3300</v>
      </c>
      <c r="G732">
        <v>141781</v>
      </c>
      <c r="H732">
        <v>0</v>
      </c>
      <c r="I732">
        <v>0</v>
      </c>
      <c r="J732">
        <v>0</v>
      </c>
      <c r="K732" t="s">
        <v>362</v>
      </c>
      <c r="L732" t="s">
        <v>247</v>
      </c>
      <c r="M732" t="s">
        <v>443</v>
      </c>
      <c r="N732" t="s">
        <v>444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1"/>
        <v>g114,5</v>
      </c>
      <c r="X732" s="1" t="s">
        <v>313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g114</v>
      </c>
      <c r="AA732">
        <v>5</v>
      </c>
    </row>
    <row r="733" spans="1:27">
      <c r="A733">
        <v>10732</v>
      </c>
      <c r="B733">
        <f t="shared" si="22"/>
        <v>1.1000000000000001</v>
      </c>
      <c r="C733">
        <f t="shared" si="23"/>
        <v>1.1000000000000001</v>
      </c>
      <c r="F733">
        <v>3300</v>
      </c>
      <c r="G733">
        <v>142276</v>
      </c>
      <c r="H733">
        <v>0</v>
      </c>
      <c r="I733">
        <v>0</v>
      </c>
      <c r="J733">
        <v>0</v>
      </c>
      <c r="K733" t="s">
        <v>362</v>
      </c>
      <c r="L733" t="s">
        <v>247</v>
      </c>
      <c r="M733" t="s">
        <v>443</v>
      </c>
      <c r="N733" t="s">
        <v>444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1"/>
        <v>g114,5</v>
      </c>
      <c r="X733" s="1" t="s">
        <v>313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g114</v>
      </c>
      <c r="AA733">
        <v>5</v>
      </c>
    </row>
    <row r="734" spans="1:27">
      <c r="A734">
        <v>10733</v>
      </c>
      <c r="B734">
        <f t="shared" si="22"/>
        <v>1.1000000000000001</v>
      </c>
      <c r="C734">
        <f t="shared" si="23"/>
        <v>1.1000000000000001</v>
      </c>
      <c r="F734">
        <v>3300</v>
      </c>
      <c r="G734">
        <v>142771</v>
      </c>
      <c r="H734">
        <v>0</v>
      </c>
      <c r="I734">
        <v>0</v>
      </c>
      <c r="J734">
        <v>0</v>
      </c>
      <c r="K734" t="s">
        <v>362</v>
      </c>
      <c r="L734" t="s">
        <v>247</v>
      </c>
      <c r="M734" t="s">
        <v>443</v>
      </c>
      <c r="N734" t="s">
        <v>444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1"/>
        <v>g114,5</v>
      </c>
      <c r="X734" s="1" t="s">
        <v>313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g114</v>
      </c>
      <c r="AA734">
        <v>5</v>
      </c>
    </row>
    <row r="735" spans="1:27">
      <c r="A735">
        <v>10734</v>
      </c>
      <c r="B735">
        <f t="shared" si="22"/>
        <v>1.1000000000000001</v>
      </c>
      <c r="C735">
        <f t="shared" si="23"/>
        <v>1.1000000000000001</v>
      </c>
      <c r="F735">
        <v>3300</v>
      </c>
      <c r="G735">
        <v>143266</v>
      </c>
      <c r="H735">
        <v>0</v>
      </c>
      <c r="I735">
        <v>0</v>
      </c>
      <c r="J735">
        <v>0</v>
      </c>
      <c r="K735" t="s">
        <v>362</v>
      </c>
      <c r="L735" t="s">
        <v>247</v>
      </c>
      <c r="M735" t="s">
        <v>443</v>
      </c>
      <c r="N735" t="s">
        <v>444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1"/>
        <v>g114,5</v>
      </c>
      <c r="X735" s="1" t="s">
        <v>313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g114</v>
      </c>
      <c r="AA735">
        <v>5</v>
      </c>
    </row>
    <row r="736" spans="1:27">
      <c r="A736">
        <v>10735</v>
      </c>
      <c r="B736">
        <f t="shared" si="22"/>
        <v>1.1000000000000001</v>
      </c>
      <c r="C736">
        <f t="shared" si="23"/>
        <v>1.1000000000000001</v>
      </c>
      <c r="F736">
        <v>3300</v>
      </c>
      <c r="G736">
        <v>143761</v>
      </c>
      <c r="H736">
        <v>0</v>
      </c>
      <c r="I736">
        <v>0</v>
      </c>
      <c r="J736">
        <v>0</v>
      </c>
      <c r="K736" t="s">
        <v>362</v>
      </c>
      <c r="L736" t="s">
        <v>247</v>
      </c>
      <c r="M736" t="s">
        <v>443</v>
      </c>
      <c r="N736" t="s">
        <v>444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1"/>
        <v>g114,5</v>
      </c>
      <c r="X736" s="1" t="s">
        <v>313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g114</v>
      </c>
      <c r="AA736">
        <v>5</v>
      </c>
    </row>
    <row r="737" spans="1:27">
      <c r="A737">
        <v>10736</v>
      </c>
      <c r="B737">
        <f t="shared" si="22"/>
        <v>1.1000000000000001</v>
      </c>
      <c r="C737">
        <f t="shared" si="23"/>
        <v>1.1000000000000001</v>
      </c>
      <c r="F737">
        <v>3300</v>
      </c>
      <c r="G737">
        <v>144256</v>
      </c>
      <c r="H737">
        <v>0</v>
      </c>
      <c r="I737">
        <v>0</v>
      </c>
      <c r="J737">
        <v>0</v>
      </c>
      <c r="K737" t="s">
        <v>362</v>
      </c>
      <c r="L737" t="s">
        <v>247</v>
      </c>
      <c r="M737" t="s">
        <v>443</v>
      </c>
      <c r="N737" t="s">
        <v>444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1"/>
        <v>g114,5</v>
      </c>
      <c r="X737" s="1" t="s">
        <v>313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g114</v>
      </c>
      <c r="AA737">
        <v>5</v>
      </c>
    </row>
    <row r="738" spans="1:27">
      <c r="A738">
        <v>10737</v>
      </c>
      <c r="B738">
        <f t="shared" si="22"/>
        <v>1.1000000000000001</v>
      </c>
      <c r="C738">
        <f t="shared" si="23"/>
        <v>1.1000000000000001</v>
      </c>
      <c r="F738">
        <v>3300</v>
      </c>
      <c r="G738">
        <v>144751</v>
      </c>
      <c r="H738">
        <v>0</v>
      </c>
      <c r="I738">
        <v>0</v>
      </c>
      <c r="J738">
        <v>0</v>
      </c>
      <c r="K738" t="s">
        <v>362</v>
      </c>
      <c r="L738" t="s">
        <v>247</v>
      </c>
      <c r="M738" t="s">
        <v>443</v>
      </c>
      <c r="N738" t="s">
        <v>444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1"/>
        <v>g114,5</v>
      </c>
      <c r="X738" s="1" t="s">
        <v>313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g114</v>
      </c>
      <c r="AA738">
        <v>5</v>
      </c>
    </row>
    <row r="739" spans="1:27">
      <c r="A739">
        <v>10738</v>
      </c>
      <c r="B739">
        <f t="shared" si="22"/>
        <v>1.1000000000000001</v>
      </c>
      <c r="C739">
        <f t="shared" si="23"/>
        <v>1.1000000000000001</v>
      </c>
      <c r="F739">
        <v>3300</v>
      </c>
      <c r="G739">
        <v>145246</v>
      </c>
      <c r="H739">
        <v>0</v>
      </c>
      <c r="I739">
        <v>0</v>
      </c>
      <c r="J739">
        <v>0</v>
      </c>
      <c r="K739" t="s">
        <v>362</v>
      </c>
      <c r="L739" t="s">
        <v>247</v>
      </c>
      <c r="M739" t="s">
        <v>443</v>
      </c>
      <c r="N739" t="s">
        <v>444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1"/>
        <v>g114,5</v>
      </c>
      <c r="X739" s="1" t="s">
        <v>313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g114</v>
      </c>
      <c r="AA739">
        <v>5</v>
      </c>
    </row>
    <row r="740" spans="1:27">
      <c r="A740">
        <v>10739</v>
      </c>
      <c r="B740">
        <f t="shared" si="22"/>
        <v>1.1000000000000001</v>
      </c>
      <c r="C740">
        <f t="shared" si="23"/>
        <v>1.1000000000000001</v>
      </c>
      <c r="F740">
        <v>3300</v>
      </c>
      <c r="G740">
        <v>145741</v>
      </c>
      <c r="H740">
        <v>0</v>
      </c>
      <c r="I740">
        <v>0</v>
      </c>
      <c r="J740">
        <v>0</v>
      </c>
      <c r="K740" t="s">
        <v>362</v>
      </c>
      <c r="L740" t="s">
        <v>247</v>
      </c>
      <c r="M740" t="s">
        <v>443</v>
      </c>
      <c r="N740" t="s">
        <v>444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1"/>
        <v>g114,5</v>
      </c>
      <c r="X740" s="1" t="s">
        <v>313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g114</v>
      </c>
      <c r="AA740">
        <v>5</v>
      </c>
    </row>
    <row r="741" spans="1:27">
      <c r="A741">
        <v>10740</v>
      </c>
      <c r="B741">
        <f t="shared" si="22"/>
        <v>1.2</v>
      </c>
      <c r="C741">
        <f t="shared" si="23"/>
        <v>1.1000000000000001</v>
      </c>
      <c r="F741">
        <v>3300</v>
      </c>
      <c r="G741">
        <v>146236</v>
      </c>
      <c r="H741">
        <v>0</v>
      </c>
      <c r="I741">
        <v>0</v>
      </c>
      <c r="J741">
        <v>0</v>
      </c>
      <c r="K741" t="s">
        <v>362</v>
      </c>
      <c r="L741" t="s">
        <v>247</v>
      </c>
      <c r="M741" t="s">
        <v>443</v>
      </c>
      <c r="N741" t="s">
        <v>444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1"/>
        <v>g114,5</v>
      </c>
      <c r="X741" s="1" t="s">
        <v>313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g114</v>
      </c>
      <c r="AA741">
        <v>5</v>
      </c>
    </row>
    <row r="742" spans="1:27">
      <c r="A742">
        <v>10741</v>
      </c>
      <c r="B742">
        <f t="shared" si="22"/>
        <v>1.1000000000000001</v>
      </c>
      <c r="C742">
        <f t="shared" si="23"/>
        <v>1.1000000000000001</v>
      </c>
      <c r="F742">
        <v>3300</v>
      </c>
      <c r="G742">
        <v>146731</v>
      </c>
      <c r="H742">
        <v>0</v>
      </c>
      <c r="I742">
        <v>0</v>
      </c>
      <c r="J742">
        <v>0</v>
      </c>
      <c r="K742" t="s">
        <v>362</v>
      </c>
      <c r="L742" t="s">
        <v>249</v>
      </c>
      <c r="M742" t="s">
        <v>443</v>
      </c>
      <c r="N742" t="s">
        <v>444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1"/>
        <v>g115,5</v>
      </c>
      <c r="X742" s="1" t="s">
        <v>314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g115</v>
      </c>
      <c r="AA742">
        <v>5</v>
      </c>
    </row>
    <row r="743" spans="1:27">
      <c r="A743">
        <v>10742</v>
      </c>
      <c r="B743">
        <f t="shared" si="22"/>
        <v>1.1000000000000001</v>
      </c>
      <c r="C743">
        <f t="shared" si="23"/>
        <v>1.1000000000000001</v>
      </c>
      <c r="F743">
        <v>3300</v>
      </c>
      <c r="G743">
        <v>147226</v>
      </c>
      <c r="H743">
        <v>0</v>
      </c>
      <c r="I743">
        <v>0</v>
      </c>
      <c r="J743">
        <v>0</v>
      </c>
      <c r="K743" t="s">
        <v>362</v>
      </c>
      <c r="L743" t="s">
        <v>249</v>
      </c>
      <c r="M743" t="s">
        <v>443</v>
      </c>
      <c r="N743" t="s">
        <v>444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1"/>
        <v>g115,5</v>
      </c>
      <c r="X743" s="1" t="s">
        <v>314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g115</v>
      </c>
      <c r="AA743">
        <v>5</v>
      </c>
    </row>
    <row r="744" spans="1:27">
      <c r="A744">
        <v>10743</v>
      </c>
      <c r="B744">
        <f t="shared" si="22"/>
        <v>1.1000000000000001</v>
      </c>
      <c r="C744">
        <f t="shared" si="23"/>
        <v>1.1000000000000001</v>
      </c>
      <c r="F744">
        <v>3300</v>
      </c>
      <c r="G744">
        <v>147721</v>
      </c>
      <c r="H744">
        <v>0</v>
      </c>
      <c r="I744">
        <v>0</v>
      </c>
      <c r="J744">
        <v>0</v>
      </c>
      <c r="K744" t="s">
        <v>362</v>
      </c>
      <c r="L744" t="s">
        <v>249</v>
      </c>
      <c r="M744" t="s">
        <v>443</v>
      </c>
      <c r="N744" t="s">
        <v>444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1"/>
        <v>g115,5</v>
      </c>
      <c r="X744" s="1" t="s">
        <v>314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g115</v>
      </c>
      <c r="AA744">
        <v>5</v>
      </c>
    </row>
    <row r="745" spans="1:27">
      <c r="A745">
        <v>10744</v>
      </c>
      <c r="B745">
        <f t="shared" si="22"/>
        <v>1.1000000000000001</v>
      </c>
      <c r="C745">
        <f t="shared" si="23"/>
        <v>1.1000000000000001</v>
      </c>
      <c r="F745">
        <v>3300</v>
      </c>
      <c r="G745">
        <v>148216</v>
      </c>
      <c r="H745">
        <v>0</v>
      </c>
      <c r="I745">
        <v>0</v>
      </c>
      <c r="J745">
        <v>0</v>
      </c>
      <c r="K745" t="s">
        <v>362</v>
      </c>
      <c r="L745" t="s">
        <v>249</v>
      </c>
      <c r="M745" t="s">
        <v>443</v>
      </c>
      <c r="N745" t="s">
        <v>444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1"/>
        <v>g115,5</v>
      </c>
      <c r="X745" s="1" t="s">
        <v>314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g115</v>
      </c>
      <c r="AA745">
        <v>5</v>
      </c>
    </row>
    <row r="746" spans="1:27">
      <c r="A746">
        <v>10745</v>
      </c>
      <c r="B746">
        <f t="shared" si="22"/>
        <v>1.1000000000000001</v>
      </c>
      <c r="C746">
        <f t="shared" si="23"/>
        <v>1.1000000000000001</v>
      </c>
      <c r="F746">
        <v>3300</v>
      </c>
      <c r="G746">
        <v>148711</v>
      </c>
      <c r="H746">
        <v>0</v>
      </c>
      <c r="I746">
        <v>0</v>
      </c>
      <c r="J746">
        <v>0</v>
      </c>
      <c r="K746" t="s">
        <v>362</v>
      </c>
      <c r="L746" t="s">
        <v>249</v>
      </c>
      <c r="M746" t="s">
        <v>443</v>
      </c>
      <c r="N746" t="s">
        <v>444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1"/>
        <v>g115,5</v>
      </c>
      <c r="X746" s="1" t="s">
        <v>314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g115</v>
      </c>
      <c r="AA746">
        <v>5</v>
      </c>
    </row>
    <row r="747" spans="1:27">
      <c r="A747">
        <v>10746</v>
      </c>
      <c r="B747">
        <f t="shared" si="22"/>
        <v>1.1000000000000001</v>
      </c>
      <c r="C747">
        <f t="shared" si="23"/>
        <v>1.1000000000000001</v>
      </c>
      <c r="F747">
        <v>3300</v>
      </c>
      <c r="G747">
        <v>149206</v>
      </c>
      <c r="H747">
        <v>0</v>
      </c>
      <c r="I747">
        <v>0</v>
      </c>
      <c r="J747">
        <v>0</v>
      </c>
      <c r="K747" t="s">
        <v>362</v>
      </c>
      <c r="L747" t="s">
        <v>249</v>
      </c>
      <c r="M747" t="s">
        <v>443</v>
      </c>
      <c r="N747" t="s">
        <v>444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1"/>
        <v>g115,5</v>
      </c>
      <c r="X747" s="1" t="s">
        <v>314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g115</v>
      </c>
      <c r="AA747">
        <v>5</v>
      </c>
    </row>
    <row r="748" spans="1:27">
      <c r="A748">
        <v>10747</v>
      </c>
      <c r="B748">
        <f t="shared" si="22"/>
        <v>1.1000000000000001</v>
      </c>
      <c r="C748">
        <f t="shared" si="23"/>
        <v>1.1000000000000001</v>
      </c>
      <c r="F748">
        <v>3300</v>
      </c>
      <c r="G748">
        <v>149701</v>
      </c>
      <c r="H748">
        <v>0</v>
      </c>
      <c r="I748">
        <v>0</v>
      </c>
      <c r="J748">
        <v>0</v>
      </c>
      <c r="K748" t="s">
        <v>362</v>
      </c>
      <c r="L748" t="s">
        <v>249</v>
      </c>
      <c r="M748" t="s">
        <v>443</v>
      </c>
      <c r="N748" t="s">
        <v>444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1"/>
        <v>g115,5</v>
      </c>
      <c r="X748" s="1" t="s">
        <v>314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g115</v>
      </c>
      <c r="AA748">
        <v>5</v>
      </c>
    </row>
    <row r="749" spans="1:27">
      <c r="A749">
        <v>10748</v>
      </c>
      <c r="B749">
        <f t="shared" si="22"/>
        <v>1.1000000000000001</v>
      </c>
      <c r="C749">
        <f t="shared" si="23"/>
        <v>1.1000000000000001</v>
      </c>
      <c r="F749">
        <v>3300</v>
      </c>
      <c r="G749">
        <v>150196</v>
      </c>
      <c r="H749">
        <v>0</v>
      </c>
      <c r="I749">
        <v>0</v>
      </c>
      <c r="J749">
        <v>0</v>
      </c>
      <c r="K749" t="s">
        <v>362</v>
      </c>
      <c r="L749" t="s">
        <v>249</v>
      </c>
      <c r="M749" t="s">
        <v>443</v>
      </c>
      <c r="N749" t="s">
        <v>444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1"/>
        <v>g115,5</v>
      </c>
      <c r="X749" s="1" t="s">
        <v>314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g115</v>
      </c>
      <c r="AA749">
        <v>5</v>
      </c>
    </row>
    <row r="750" spans="1:27">
      <c r="A750">
        <v>10749</v>
      </c>
      <c r="B750">
        <f t="shared" si="22"/>
        <v>1.1000000000000001</v>
      </c>
      <c r="C750">
        <f t="shared" si="23"/>
        <v>1.1000000000000001</v>
      </c>
      <c r="F750">
        <v>3300</v>
      </c>
      <c r="G750">
        <v>150691</v>
      </c>
      <c r="H750">
        <v>0</v>
      </c>
      <c r="I750">
        <v>0</v>
      </c>
      <c r="J750">
        <v>0</v>
      </c>
      <c r="K750" t="s">
        <v>362</v>
      </c>
      <c r="L750" t="s">
        <v>249</v>
      </c>
      <c r="M750" t="s">
        <v>443</v>
      </c>
      <c r="N750" t="s">
        <v>444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1"/>
        <v>g115,5</v>
      </c>
      <c r="X750" s="1" t="s">
        <v>314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g115</v>
      </c>
      <c r="AA750">
        <v>5</v>
      </c>
    </row>
    <row r="751" spans="1:27">
      <c r="A751">
        <v>10750</v>
      </c>
      <c r="B751">
        <f t="shared" si="22"/>
        <v>1.2</v>
      </c>
      <c r="C751">
        <f t="shared" si="23"/>
        <v>1.1000000000000001</v>
      </c>
      <c r="F751">
        <v>3300</v>
      </c>
      <c r="G751">
        <v>151186</v>
      </c>
      <c r="H751">
        <v>0</v>
      </c>
      <c r="I751">
        <v>0</v>
      </c>
      <c r="J751">
        <v>0</v>
      </c>
      <c r="K751" t="s">
        <v>362</v>
      </c>
      <c r="L751" t="s">
        <v>249</v>
      </c>
      <c r="M751" t="s">
        <v>443</v>
      </c>
      <c r="N751" t="s">
        <v>444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1"/>
        <v>g115,5</v>
      </c>
      <c r="X751" s="1" t="s">
        <v>314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g115</v>
      </c>
      <c r="AA751">
        <v>5</v>
      </c>
    </row>
    <row r="752" spans="1:27">
      <c r="A752">
        <v>10751</v>
      </c>
      <c r="B752">
        <f t="shared" si="22"/>
        <v>1.1000000000000001</v>
      </c>
      <c r="C752">
        <f t="shared" si="23"/>
        <v>1.1000000000000001</v>
      </c>
      <c r="F752">
        <v>3410</v>
      </c>
      <c r="G752">
        <v>152076</v>
      </c>
      <c r="H752">
        <v>0</v>
      </c>
      <c r="I752">
        <v>0</v>
      </c>
      <c r="J752">
        <v>0</v>
      </c>
      <c r="K752" t="s">
        <v>362</v>
      </c>
      <c r="L752" t="s">
        <v>251</v>
      </c>
      <c r="M752" t="s">
        <v>443</v>
      </c>
      <c r="N752" t="s">
        <v>444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1"/>
        <v>g116,5</v>
      </c>
      <c r="X752" s="1" t="s">
        <v>315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g116</v>
      </c>
      <c r="AA752">
        <v>5</v>
      </c>
    </row>
    <row r="753" spans="1:27">
      <c r="A753">
        <v>10752</v>
      </c>
      <c r="B753">
        <f t="shared" si="22"/>
        <v>1.1000000000000001</v>
      </c>
      <c r="C753">
        <f t="shared" si="23"/>
        <v>1.1000000000000001</v>
      </c>
      <c r="F753">
        <v>3520</v>
      </c>
      <c r="G753">
        <v>152571</v>
      </c>
      <c r="H753">
        <v>0</v>
      </c>
      <c r="I753">
        <v>0</v>
      </c>
      <c r="J753">
        <v>0</v>
      </c>
      <c r="K753" t="s">
        <v>362</v>
      </c>
      <c r="L753" t="s">
        <v>251</v>
      </c>
      <c r="M753" t="s">
        <v>443</v>
      </c>
      <c r="N753" t="s">
        <v>444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1"/>
        <v>g116,5</v>
      </c>
      <c r="X753" s="1" t="s">
        <v>315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g116</v>
      </c>
      <c r="AA753">
        <v>5</v>
      </c>
    </row>
    <row r="754" spans="1:27">
      <c r="A754">
        <v>10753</v>
      </c>
      <c r="B754">
        <f t="shared" si="22"/>
        <v>1.1000000000000001</v>
      </c>
      <c r="C754">
        <f t="shared" si="23"/>
        <v>1.1000000000000001</v>
      </c>
      <c r="F754">
        <v>3630</v>
      </c>
      <c r="G754">
        <v>153066</v>
      </c>
      <c r="H754">
        <v>0</v>
      </c>
      <c r="I754">
        <v>0</v>
      </c>
      <c r="J754">
        <v>0</v>
      </c>
      <c r="K754" t="s">
        <v>362</v>
      </c>
      <c r="L754" t="s">
        <v>251</v>
      </c>
      <c r="M754" t="s">
        <v>443</v>
      </c>
      <c r="N754" t="s">
        <v>444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1"/>
        <v>g116,5</v>
      </c>
      <c r="X754" s="1" t="s">
        <v>315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g116</v>
      </c>
      <c r="AA754">
        <v>5</v>
      </c>
    </row>
    <row r="755" spans="1:27">
      <c r="A755">
        <v>10754</v>
      </c>
      <c r="B755">
        <f t="shared" si="22"/>
        <v>1.1000000000000001</v>
      </c>
      <c r="C755">
        <f t="shared" si="23"/>
        <v>1.1000000000000001</v>
      </c>
      <c r="F755">
        <v>3740</v>
      </c>
      <c r="G755">
        <v>153561</v>
      </c>
      <c r="H755">
        <v>0</v>
      </c>
      <c r="I755">
        <v>0</v>
      </c>
      <c r="J755">
        <v>0</v>
      </c>
      <c r="K755" t="s">
        <v>362</v>
      </c>
      <c r="L755" t="s">
        <v>251</v>
      </c>
      <c r="M755" t="s">
        <v>443</v>
      </c>
      <c r="N755" t="s">
        <v>444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1"/>
        <v>g116,5</v>
      </c>
      <c r="X755" s="1" t="s">
        <v>315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g116</v>
      </c>
      <c r="AA755">
        <v>5</v>
      </c>
    </row>
    <row r="756" spans="1:27">
      <c r="A756">
        <v>10755</v>
      </c>
      <c r="B756">
        <f t="shared" si="22"/>
        <v>1.1000000000000001</v>
      </c>
      <c r="C756">
        <f t="shared" si="23"/>
        <v>1.1000000000000001</v>
      </c>
      <c r="F756">
        <v>3850</v>
      </c>
      <c r="G756">
        <v>154056</v>
      </c>
      <c r="H756">
        <v>0</v>
      </c>
      <c r="I756">
        <v>0</v>
      </c>
      <c r="J756">
        <v>0</v>
      </c>
      <c r="K756" t="s">
        <v>362</v>
      </c>
      <c r="L756" t="s">
        <v>251</v>
      </c>
      <c r="M756" t="s">
        <v>443</v>
      </c>
      <c r="N756" t="s">
        <v>444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1"/>
        <v>g116,5</v>
      </c>
      <c r="X756" s="1" t="s">
        <v>315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g116</v>
      </c>
      <c r="AA756">
        <v>5</v>
      </c>
    </row>
    <row r="757" spans="1:27">
      <c r="A757">
        <v>10756</v>
      </c>
      <c r="B757">
        <f t="shared" si="22"/>
        <v>1.1000000000000001</v>
      </c>
      <c r="C757">
        <f t="shared" si="23"/>
        <v>1.1000000000000001</v>
      </c>
      <c r="F757">
        <v>3960</v>
      </c>
      <c r="G757">
        <v>154551</v>
      </c>
      <c r="H757">
        <v>0</v>
      </c>
      <c r="I757">
        <v>0</v>
      </c>
      <c r="J757">
        <v>0</v>
      </c>
      <c r="K757" t="s">
        <v>362</v>
      </c>
      <c r="L757" t="s">
        <v>251</v>
      </c>
      <c r="M757" t="s">
        <v>443</v>
      </c>
      <c r="N757" t="s">
        <v>444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1"/>
        <v>g116,5</v>
      </c>
      <c r="X757" s="1" t="s">
        <v>315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g116</v>
      </c>
      <c r="AA757">
        <v>5</v>
      </c>
    </row>
    <row r="758" spans="1:27">
      <c r="A758">
        <v>10757</v>
      </c>
      <c r="B758">
        <f t="shared" si="22"/>
        <v>1.1000000000000001</v>
      </c>
      <c r="C758">
        <f t="shared" si="23"/>
        <v>1.1000000000000001</v>
      </c>
      <c r="F758">
        <v>3960</v>
      </c>
      <c r="G758">
        <v>155046</v>
      </c>
      <c r="H758">
        <v>0</v>
      </c>
      <c r="I758">
        <v>0</v>
      </c>
      <c r="J758">
        <v>0</v>
      </c>
      <c r="K758" t="s">
        <v>362</v>
      </c>
      <c r="L758" t="s">
        <v>251</v>
      </c>
      <c r="M758" t="s">
        <v>443</v>
      </c>
      <c r="N758" t="s">
        <v>444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1"/>
        <v>g116,5</v>
      </c>
      <c r="X758" s="1" t="s">
        <v>315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g116</v>
      </c>
      <c r="AA758">
        <v>5</v>
      </c>
    </row>
    <row r="759" spans="1:27">
      <c r="A759">
        <v>10758</v>
      </c>
      <c r="B759">
        <f t="shared" si="22"/>
        <v>1.1000000000000001</v>
      </c>
      <c r="C759">
        <f t="shared" si="23"/>
        <v>1.1000000000000001</v>
      </c>
      <c r="F759">
        <v>3960</v>
      </c>
      <c r="G759">
        <v>155640</v>
      </c>
      <c r="H759">
        <v>0</v>
      </c>
      <c r="I759">
        <v>0</v>
      </c>
      <c r="J759">
        <v>0</v>
      </c>
      <c r="K759" t="s">
        <v>362</v>
      </c>
      <c r="L759" t="s">
        <v>251</v>
      </c>
      <c r="M759" t="s">
        <v>443</v>
      </c>
      <c r="N759" t="s">
        <v>444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1"/>
        <v>g116,5</v>
      </c>
      <c r="X759" s="1" t="s">
        <v>315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g116</v>
      </c>
      <c r="AA759">
        <v>5</v>
      </c>
    </row>
    <row r="760" spans="1:27">
      <c r="A760">
        <v>10759</v>
      </c>
      <c r="B760">
        <f t="shared" si="22"/>
        <v>1.1000000000000001</v>
      </c>
      <c r="C760">
        <f t="shared" si="23"/>
        <v>1.1000000000000001</v>
      </c>
      <c r="F760">
        <v>3960</v>
      </c>
      <c r="G760">
        <v>156234</v>
      </c>
      <c r="H760">
        <v>0</v>
      </c>
      <c r="I760">
        <v>0</v>
      </c>
      <c r="J760">
        <v>0</v>
      </c>
      <c r="K760" t="s">
        <v>362</v>
      </c>
      <c r="L760" t="s">
        <v>251</v>
      </c>
      <c r="M760" t="s">
        <v>443</v>
      </c>
      <c r="N760" t="s">
        <v>444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1"/>
        <v>g116,5</v>
      </c>
      <c r="X760" s="1" t="s">
        <v>315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g116</v>
      </c>
      <c r="AA760">
        <v>5</v>
      </c>
    </row>
    <row r="761" spans="1:27">
      <c r="A761">
        <v>10760</v>
      </c>
      <c r="B761">
        <f t="shared" si="22"/>
        <v>1.2</v>
      </c>
      <c r="C761">
        <f t="shared" si="23"/>
        <v>1.1000000000000001</v>
      </c>
      <c r="F761">
        <v>3960</v>
      </c>
      <c r="G761">
        <v>156828</v>
      </c>
      <c r="H761">
        <v>0</v>
      </c>
      <c r="I761">
        <v>0</v>
      </c>
      <c r="J761">
        <v>0</v>
      </c>
      <c r="K761" t="s">
        <v>362</v>
      </c>
      <c r="L761" t="s">
        <v>251</v>
      </c>
      <c r="M761" t="s">
        <v>443</v>
      </c>
      <c r="N761" t="s">
        <v>444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1"/>
        <v>g116,5</v>
      </c>
      <c r="X761" s="1" t="s">
        <v>315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g116</v>
      </c>
      <c r="AA761">
        <v>5</v>
      </c>
    </row>
    <row r="762" spans="1:27">
      <c r="A762">
        <v>10761</v>
      </c>
      <c r="B762">
        <f t="shared" si="22"/>
        <v>1.1000000000000001</v>
      </c>
      <c r="C762">
        <f t="shared" si="23"/>
        <v>1.1000000000000001</v>
      </c>
      <c r="F762">
        <v>3960</v>
      </c>
      <c r="G762">
        <v>157422</v>
      </c>
      <c r="H762">
        <v>0</v>
      </c>
      <c r="I762">
        <v>0</v>
      </c>
      <c r="J762">
        <v>0</v>
      </c>
      <c r="K762" t="s">
        <v>362</v>
      </c>
      <c r="L762" t="s">
        <v>253</v>
      </c>
      <c r="M762" t="s">
        <v>443</v>
      </c>
      <c r="N762" t="s">
        <v>444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1"/>
        <v>g117,5</v>
      </c>
      <c r="X762" s="1" t="s">
        <v>316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g117</v>
      </c>
      <c r="AA762">
        <v>5</v>
      </c>
    </row>
    <row r="763" spans="1:27">
      <c r="A763">
        <v>10762</v>
      </c>
      <c r="B763">
        <f t="shared" si="22"/>
        <v>1.1000000000000001</v>
      </c>
      <c r="C763">
        <f t="shared" si="23"/>
        <v>1.1000000000000001</v>
      </c>
      <c r="F763">
        <v>3960</v>
      </c>
      <c r="G763">
        <v>158016</v>
      </c>
      <c r="H763">
        <v>0</v>
      </c>
      <c r="I763">
        <v>0</v>
      </c>
      <c r="J763">
        <v>0</v>
      </c>
      <c r="K763" t="s">
        <v>362</v>
      </c>
      <c r="L763" t="s">
        <v>253</v>
      </c>
      <c r="M763" t="s">
        <v>443</v>
      </c>
      <c r="N763" t="s">
        <v>444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1"/>
        <v>g117,5</v>
      </c>
      <c r="X763" s="1" t="s">
        <v>316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g117</v>
      </c>
      <c r="AA763">
        <v>5</v>
      </c>
    </row>
    <row r="764" spans="1:27">
      <c r="A764">
        <v>10763</v>
      </c>
      <c r="B764">
        <f t="shared" ref="B764:B827" si="24">IF(MOD(A764,10)=0,1.2,1.1)</f>
        <v>1.1000000000000001</v>
      </c>
      <c r="C764">
        <f t="shared" ref="C764:C827" si="25">IF(MOD(B764,10)=0,1.2,1.1)</f>
        <v>1.1000000000000001</v>
      </c>
      <c r="F764">
        <v>3960</v>
      </c>
      <c r="G764">
        <v>158610</v>
      </c>
      <c r="H764">
        <v>0</v>
      </c>
      <c r="I764">
        <v>0</v>
      </c>
      <c r="J764">
        <v>0</v>
      </c>
      <c r="K764" t="s">
        <v>362</v>
      </c>
      <c r="L764" t="s">
        <v>253</v>
      </c>
      <c r="M764" t="s">
        <v>443</v>
      </c>
      <c r="N764" t="s">
        <v>444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1"/>
        <v>g117,5</v>
      </c>
      <c r="X764" s="1" t="s">
        <v>316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g117</v>
      </c>
      <c r="AA764">
        <v>5</v>
      </c>
    </row>
    <row r="765" spans="1:27">
      <c r="A765">
        <v>10764</v>
      </c>
      <c r="B765">
        <f t="shared" si="24"/>
        <v>1.1000000000000001</v>
      </c>
      <c r="C765">
        <f t="shared" si="25"/>
        <v>1.1000000000000001</v>
      </c>
      <c r="F765">
        <v>3960</v>
      </c>
      <c r="G765">
        <v>159204</v>
      </c>
      <c r="H765">
        <v>0</v>
      </c>
      <c r="I765">
        <v>0</v>
      </c>
      <c r="J765">
        <v>0</v>
      </c>
      <c r="K765" t="s">
        <v>362</v>
      </c>
      <c r="L765" t="s">
        <v>253</v>
      </c>
      <c r="M765" t="s">
        <v>443</v>
      </c>
      <c r="N765" t="s">
        <v>444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1"/>
        <v>g117,5</v>
      </c>
      <c r="X765" s="1" t="s">
        <v>316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g117</v>
      </c>
      <c r="AA765">
        <v>5</v>
      </c>
    </row>
    <row r="766" spans="1:27">
      <c r="A766">
        <v>10765</v>
      </c>
      <c r="B766">
        <f t="shared" si="24"/>
        <v>1.1000000000000001</v>
      </c>
      <c r="C766">
        <f t="shared" si="25"/>
        <v>1.1000000000000001</v>
      </c>
      <c r="F766">
        <v>3960</v>
      </c>
      <c r="G766">
        <v>159798</v>
      </c>
      <c r="H766">
        <v>0</v>
      </c>
      <c r="I766">
        <v>0</v>
      </c>
      <c r="J766">
        <v>0</v>
      </c>
      <c r="K766" t="s">
        <v>362</v>
      </c>
      <c r="L766" t="s">
        <v>253</v>
      </c>
      <c r="M766" t="s">
        <v>443</v>
      </c>
      <c r="N766" t="s">
        <v>444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1"/>
        <v>g117,5</v>
      </c>
      <c r="X766" s="1" t="s">
        <v>316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g117</v>
      </c>
      <c r="AA766">
        <v>5</v>
      </c>
    </row>
    <row r="767" spans="1:27">
      <c r="A767">
        <v>10766</v>
      </c>
      <c r="B767">
        <f t="shared" si="24"/>
        <v>1.1000000000000001</v>
      </c>
      <c r="C767">
        <f t="shared" si="25"/>
        <v>1.1000000000000001</v>
      </c>
      <c r="F767">
        <v>3960</v>
      </c>
      <c r="G767">
        <v>160392</v>
      </c>
      <c r="H767">
        <v>0</v>
      </c>
      <c r="I767">
        <v>0</v>
      </c>
      <c r="J767">
        <v>0</v>
      </c>
      <c r="K767" t="s">
        <v>362</v>
      </c>
      <c r="L767" t="s">
        <v>253</v>
      </c>
      <c r="M767" t="s">
        <v>443</v>
      </c>
      <c r="N767" t="s">
        <v>444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1"/>
        <v>g117,5</v>
      </c>
      <c r="X767" s="1" t="s">
        <v>316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g117</v>
      </c>
      <c r="AA767">
        <v>5</v>
      </c>
    </row>
    <row r="768" spans="1:27">
      <c r="A768">
        <v>10767</v>
      </c>
      <c r="B768">
        <f t="shared" si="24"/>
        <v>1.1000000000000001</v>
      </c>
      <c r="C768">
        <f t="shared" si="25"/>
        <v>1.1000000000000001</v>
      </c>
      <c r="F768">
        <v>3960</v>
      </c>
      <c r="G768">
        <v>160986</v>
      </c>
      <c r="H768">
        <v>0</v>
      </c>
      <c r="I768">
        <v>0</v>
      </c>
      <c r="J768">
        <v>0</v>
      </c>
      <c r="K768" t="s">
        <v>362</v>
      </c>
      <c r="L768" t="s">
        <v>253</v>
      </c>
      <c r="M768" t="s">
        <v>443</v>
      </c>
      <c r="N768" t="s">
        <v>444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1"/>
        <v>g117,5</v>
      </c>
      <c r="X768" s="1" t="s">
        <v>316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g117</v>
      </c>
      <c r="AA768">
        <v>5</v>
      </c>
    </row>
    <row r="769" spans="1:27">
      <c r="A769">
        <v>10768</v>
      </c>
      <c r="B769">
        <f t="shared" si="24"/>
        <v>1.1000000000000001</v>
      </c>
      <c r="C769">
        <f t="shared" si="25"/>
        <v>1.1000000000000001</v>
      </c>
      <c r="F769">
        <v>3960</v>
      </c>
      <c r="G769">
        <v>161580</v>
      </c>
      <c r="H769">
        <v>0</v>
      </c>
      <c r="I769">
        <v>0</v>
      </c>
      <c r="J769">
        <v>0</v>
      </c>
      <c r="K769" t="s">
        <v>362</v>
      </c>
      <c r="L769" t="s">
        <v>253</v>
      </c>
      <c r="M769" t="s">
        <v>443</v>
      </c>
      <c r="N769" t="s">
        <v>444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1"/>
        <v>g117,5</v>
      </c>
      <c r="X769" s="1" t="s">
        <v>316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g117</v>
      </c>
      <c r="AA769">
        <v>5</v>
      </c>
    </row>
    <row r="770" spans="1:27">
      <c r="A770">
        <v>10769</v>
      </c>
      <c r="B770">
        <f t="shared" si="24"/>
        <v>1.1000000000000001</v>
      </c>
      <c r="C770">
        <f t="shared" si="25"/>
        <v>1.1000000000000001</v>
      </c>
      <c r="F770">
        <v>3960</v>
      </c>
      <c r="G770">
        <v>162174</v>
      </c>
      <c r="H770">
        <v>0</v>
      </c>
      <c r="I770">
        <v>0</v>
      </c>
      <c r="J770">
        <v>0</v>
      </c>
      <c r="K770" t="s">
        <v>362</v>
      </c>
      <c r="L770" t="s">
        <v>253</v>
      </c>
      <c r="M770" t="s">
        <v>443</v>
      </c>
      <c r="N770" t="s">
        <v>444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1"/>
        <v>g117,5</v>
      </c>
      <c r="X770" s="1" t="s">
        <v>316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g117</v>
      </c>
      <c r="AA770">
        <v>5</v>
      </c>
    </row>
    <row r="771" spans="1:27">
      <c r="A771">
        <v>10770</v>
      </c>
      <c r="B771">
        <f t="shared" si="24"/>
        <v>1.2</v>
      </c>
      <c r="C771">
        <f t="shared" si="25"/>
        <v>1.1000000000000001</v>
      </c>
      <c r="F771">
        <v>3960</v>
      </c>
      <c r="G771">
        <v>162768</v>
      </c>
      <c r="H771">
        <v>0</v>
      </c>
      <c r="I771">
        <v>0</v>
      </c>
      <c r="J771">
        <v>0</v>
      </c>
      <c r="K771" t="s">
        <v>362</v>
      </c>
      <c r="L771" t="s">
        <v>253</v>
      </c>
      <c r="M771" t="s">
        <v>443</v>
      </c>
      <c r="N771" t="s">
        <v>444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si="21"/>
        <v>g117,5</v>
      </c>
      <c r="X771" s="1" t="s">
        <v>316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g117</v>
      </c>
      <c r="AA771">
        <v>5</v>
      </c>
    </row>
    <row r="772" spans="1:27">
      <c r="A772">
        <v>10771</v>
      </c>
      <c r="B772">
        <f t="shared" si="24"/>
        <v>1.1000000000000001</v>
      </c>
      <c r="C772">
        <f t="shared" si="25"/>
        <v>1.1000000000000001</v>
      </c>
      <c r="F772">
        <v>3960</v>
      </c>
      <c r="G772">
        <v>163362</v>
      </c>
      <c r="H772">
        <v>0</v>
      </c>
      <c r="I772">
        <v>0</v>
      </c>
      <c r="J772">
        <v>0</v>
      </c>
      <c r="K772" t="s">
        <v>362</v>
      </c>
      <c r="L772" t="s">
        <v>254</v>
      </c>
      <c r="M772" t="s">
        <v>443</v>
      </c>
      <c r="N772" t="s">
        <v>444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1"/>
        <v>g118,5</v>
      </c>
      <c r="X772" s="1" t="s">
        <v>317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g118</v>
      </c>
      <c r="AA772">
        <v>5</v>
      </c>
    </row>
    <row r="773" spans="1:27">
      <c r="A773">
        <v>10772</v>
      </c>
      <c r="B773">
        <f t="shared" si="24"/>
        <v>1.1000000000000001</v>
      </c>
      <c r="C773">
        <f t="shared" si="25"/>
        <v>1.1000000000000001</v>
      </c>
      <c r="F773">
        <v>3960</v>
      </c>
      <c r="G773">
        <v>163956</v>
      </c>
      <c r="H773">
        <v>0</v>
      </c>
      <c r="I773">
        <v>0</v>
      </c>
      <c r="J773">
        <v>0</v>
      </c>
      <c r="K773" t="s">
        <v>362</v>
      </c>
      <c r="L773" t="s">
        <v>254</v>
      </c>
      <c r="M773" t="s">
        <v>443</v>
      </c>
      <c r="N773" t="s">
        <v>444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1"/>
        <v>g118,5</v>
      </c>
      <c r="X773" s="1" t="s">
        <v>317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g118</v>
      </c>
      <c r="AA773">
        <v>5</v>
      </c>
    </row>
    <row r="774" spans="1:27">
      <c r="A774">
        <v>10773</v>
      </c>
      <c r="B774">
        <f t="shared" si="24"/>
        <v>1.1000000000000001</v>
      </c>
      <c r="C774">
        <f t="shared" si="25"/>
        <v>1.1000000000000001</v>
      </c>
      <c r="F774">
        <v>3960</v>
      </c>
      <c r="G774">
        <v>164550</v>
      </c>
      <c r="H774">
        <v>0</v>
      </c>
      <c r="I774">
        <v>0</v>
      </c>
      <c r="J774">
        <v>0</v>
      </c>
      <c r="K774" t="s">
        <v>362</v>
      </c>
      <c r="L774" t="s">
        <v>254</v>
      </c>
      <c r="M774" t="s">
        <v>443</v>
      </c>
      <c r="N774" t="s">
        <v>444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1"/>
        <v>g118,5</v>
      </c>
      <c r="X774" s="1" t="s">
        <v>317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g118</v>
      </c>
      <c r="AA774">
        <v>5</v>
      </c>
    </row>
    <row r="775" spans="1:27">
      <c r="A775">
        <v>10774</v>
      </c>
      <c r="B775">
        <f t="shared" si="24"/>
        <v>1.1000000000000001</v>
      </c>
      <c r="C775">
        <f t="shared" si="25"/>
        <v>1.1000000000000001</v>
      </c>
      <c r="F775">
        <v>3960</v>
      </c>
      <c r="G775">
        <v>165144</v>
      </c>
      <c r="H775">
        <v>0</v>
      </c>
      <c r="I775">
        <v>0</v>
      </c>
      <c r="J775">
        <v>0</v>
      </c>
      <c r="K775" t="s">
        <v>362</v>
      </c>
      <c r="L775" t="s">
        <v>254</v>
      </c>
      <c r="M775" t="s">
        <v>443</v>
      </c>
      <c r="N775" t="s">
        <v>444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1"/>
        <v>g118,5</v>
      </c>
      <c r="X775" s="1" t="s">
        <v>317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g118</v>
      </c>
      <c r="AA775">
        <v>5</v>
      </c>
    </row>
    <row r="776" spans="1:27">
      <c r="A776">
        <v>10775</v>
      </c>
      <c r="B776">
        <f t="shared" si="24"/>
        <v>1.1000000000000001</v>
      </c>
      <c r="C776">
        <f t="shared" si="25"/>
        <v>1.1000000000000001</v>
      </c>
      <c r="F776">
        <v>3960</v>
      </c>
      <c r="G776">
        <v>165738</v>
      </c>
      <c r="H776">
        <v>0</v>
      </c>
      <c r="I776">
        <v>0</v>
      </c>
      <c r="J776">
        <v>0</v>
      </c>
      <c r="K776" t="s">
        <v>362</v>
      </c>
      <c r="L776" t="s">
        <v>254</v>
      </c>
      <c r="M776" t="s">
        <v>443</v>
      </c>
      <c r="N776" t="s">
        <v>444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1"/>
        <v>g118,5</v>
      </c>
      <c r="X776" s="1" t="s">
        <v>317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g118</v>
      </c>
      <c r="AA776">
        <v>5</v>
      </c>
    </row>
    <row r="777" spans="1:27">
      <c r="A777">
        <v>10776</v>
      </c>
      <c r="B777">
        <f t="shared" si="24"/>
        <v>1.1000000000000001</v>
      </c>
      <c r="C777">
        <f t="shared" si="25"/>
        <v>1.1000000000000001</v>
      </c>
      <c r="F777">
        <v>3960</v>
      </c>
      <c r="G777">
        <v>166332</v>
      </c>
      <c r="H777">
        <v>0</v>
      </c>
      <c r="I777">
        <v>0</v>
      </c>
      <c r="J777">
        <v>0</v>
      </c>
      <c r="K777" t="s">
        <v>362</v>
      </c>
      <c r="L777" t="s">
        <v>254</v>
      </c>
      <c r="M777" t="s">
        <v>443</v>
      </c>
      <c r="N777" t="s">
        <v>444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1"/>
        <v>g118,5</v>
      </c>
      <c r="X777" s="1" t="s">
        <v>317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g118</v>
      </c>
      <c r="AA777">
        <v>5</v>
      </c>
    </row>
    <row r="778" spans="1:27">
      <c r="A778">
        <v>10777</v>
      </c>
      <c r="B778">
        <f t="shared" si="24"/>
        <v>1.1000000000000001</v>
      </c>
      <c r="C778">
        <f t="shared" si="25"/>
        <v>1.1000000000000001</v>
      </c>
      <c r="F778">
        <v>3960</v>
      </c>
      <c r="G778">
        <v>166926</v>
      </c>
      <c r="H778">
        <v>0</v>
      </c>
      <c r="I778">
        <v>0</v>
      </c>
      <c r="J778">
        <v>0</v>
      </c>
      <c r="K778" t="s">
        <v>362</v>
      </c>
      <c r="L778" t="s">
        <v>254</v>
      </c>
      <c r="M778" t="s">
        <v>443</v>
      </c>
      <c r="N778" t="s">
        <v>444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1"/>
        <v>g118,5</v>
      </c>
      <c r="X778" s="1" t="s">
        <v>317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g118</v>
      </c>
      <c r="AA778">
        <v>5</v>
      </c>
    </row>
    <row r="779" spans="1:27">
      <c r="A779">
        <v>10778</v>
      </c>
      <c r="B779">
        <f t="shared" si="24"/>
        <v>1.1000000000000001</v>
      </c>
      <c r="C779">
        <f t="shared" si="25"/>
        <v>1.1000000000000001</v>
      </c>
      <c r="F779">
        <v>3960</v>
      </c>
      <c r="G779">
        <v>167520</v>
      </c>
      <c r="H779">
        <v>0</v>
      </c>
      <c r="I779">
        <v>0</v>
      </c>
      <c r="J779">
        <v>0</v>
      </c>
      <c r="K779" t="s">
        <v>362</v>
      </c>
      <c r="L779" t="s">
        <v>254</v>
      </c>
      <c r="M779" t="s">
        <v>443</v>
      </c>
      <c r="N779" t="s">
        <v>444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1"/>
        <v>g118,5</v>
      </c>
      <c r="X779" s="1" t="s">
        <v>317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g118</v>
      </c>
      <c r="AA779">
        <v>5</v>
      </c>
    </row>
    <row r="780" spans="1:27">
      <c r="A780">
        <v>10779</v>
      </c>
      <c r="B780">
        <f t="shared" si="24"/>
        <v>1.1000000000000001</v>
      </c>
      <c r="C780">
        <f t="shared" si="25"/>
        <v>1.1000000000000001</v>
      </c>
      <c r="F780">
        <v>3960</v>
      </c>
      <c r="G780">
        <v>168114</v>
      </c>
      <c r="H780">
        <v>0</v>
      </c>
      <c r="I780">
        <v>0</v>
      </c>
      <c r="J780">
        <v>0</v>
      </c>
      <c r="K780" t="s">
        <v>362</v>
      </c>
      <c r="L780" t="s">
        <v>254</v>
      </c>
      <c r="M780" t="s">
        <v>443</v>
      </c>
      <c r="N780" t="s">
        <v>444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1"/>
        <v>g118,5</v>
      </c>
      <c r="X780" s="1" t="s">
        <v>317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g118</v>
      </c>
      <c r="AA780">
        <v>5</v>
      </c>
    </row>
    <row r="781" spans="1:27">
      <c r="A781">
        <v>10780</v>
      </c>
      <c r="B781">
        <f t="shared" si="24"/>
        <v>1.2</v>
      </c>
      <c r="C781">
        <f t="shared" si="25"/>
        <v>1.1000000000000001</v>
      </c>
      <c r="F781">
        <v>3960</v>
      </c>
      <c r="G781">
        <v>168708</v>
      </c>
      <c r="H781">
        <v>0</v>
      </c>
      <c r="I781">
        <v>0</v>
      </c>
      <c r="J781">
        <v>0</v>
      </c>
      <c r="K781" t="s">
        <v>362</v>
      </c>
      <c r="L781" t="s">
        <v>254</v>
      </c>
      <c r="M781" t="s">
        <v>443</v>
      </c>
      <c r="N781" t="s">
        <v>444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1"/>
        <v>g118,5</v>
      </c>
      <c r="X781" s="1" t="s">
        <v>317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g118</v>
      </c>
      <c r="AA781">
        <v>5</v>
      </c>
    </row>
    <row r="782" spans="1:27">
      <c r="A782">
        <v>10781</v>
      </c>
      <c r="B782">
        <f t="shared" si="24"/>
        <v>1.1000000000000001</v>
      </c>
      <c r="C782">
        <f t="shared" si="25"/>
        <v>1.1000000000000001</v>
      </c>
      <c r="F782">
        <v>3960</v>
      </c>
      <c r="G782">
        <v>169302</v>
      </c>
      <c r="H782">
        <v>0</v>
      </c>
      <c r="I782">
        <v>0</v>
      </c>
      <c r="J782">
        <v>0</v>
      </c>
      <c r="K782" t="s">
        <v>362</v>
      </c>
      <c r="L782" t="s">
        <v>255</v>
      </c>
      <c r="M782" t="s">
        <v>443</v>
      </c>
      <c r="N782" t="s">
        <v>444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1"/>
        <v>g119,5</v>
      </c>
      <c r="X782" s="1" t="s">
        <v>318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g119</v>
      </c>
      <c r="AA782">
        <v>5</v>
      </c>
    </row>
    <row r="783" spans="1:27">
      <c r="A783">
        <v>10782</v>
      </c>
      <c r="B783">
        <f t="shared" si="24"/>
        <v>1.1000000000000001</v>
      </c>
      <c r="C783">
        <f t="shared" si="25"/>
        <v>1.1000000000000001</v>
      </c>
      <c r="F783">
        <v>3960</v>
      </c>
      <c r="G783">
        <v>169896</v>
      </c>
      <c r="H783">
        <v>0</v>
      </c>
      <c r="I783">
        <v>0</v>
      </c>
      <c r="J783">
        <v>0</v>
      </c>
      <c r="K783" t="s">
        <v>362</v>
      </c>
      <c r="L783" t="s">
        <v>255</v>
      </c>
      <c r="M783" t="s">
        <v>443</v>
      </c>
      <c r="N783" t="s">
        <v>444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1"/>
        <v>g119,5</v>
      </c>
      <c r="X783" s="1" t="s">
        <v>318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g119</v>
      </c>
      <c r="AA783">
        <v>5</v>
      </c>
    </row>
    <row r="784" spans="1:27">
      <c r="A784">
        <v>10783</v>
      </c>
      <c r="B784">
        <f t="shared" si="24"/>
        <v>1.1000000000000001</v>
      </c>
      <c r="C784">
        <f t="shared" si="25"/>
        <v>1.1000000000000001</v>
      </c>
      <c r="F784">
        <v>3960</v>
      </c>
      <c r="G784">
        <v>170490</v>
      </c>
      <c r="H784">
        <v>0</v>
      </c>
      <c r="I784">
        <v>0</v>
      </c>
      <c r="J784">
        <v>0</v>
      </c>
      <c r="K784" t="s">
        <v>362</v>
      </c>
      <c r="L784" t="s">
        <v>255</v>
      </c>
      <c r="M784" t="s">
        <v>443</v>
      </c>
      <c r="N784" t="s">
        <v>444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1"/>
        <v>g119,5</v>
      </c>
      <c r="X784" s="1" t="s">
        <v>318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g119</v>
      </c>
      <c r="AA784">
        <v>5</v>
      </c>
    </row>
    <row r="785" spans="1:27">
      <c r="A785">
        <v>10784</v>
      </c>
      <c r="B785">
        <f t="shared" si="24"/>
        <v>1.1000000000000001</v>
      </c>
      <c r="C785">
        <f t="shared" si="25"/>
        <v>1.1000000000000001</v>
      </c>
      <c r="F785">
        <v>3960</v>
      </c>
      <c r="G785">
        <v>171084</v>
      </c>
      <c r="H785">
        <v>0</v>
      </c>
      <c r="I785">
        <v>0</v>
      </c>
      <c r="J785">
        <v>0</v>
      </c>
      <c r="K785" t="s">
        <v>362</v>
      </c>
      <c r="L785" t="s">
        <v>255</v>
      </c>
      <c r="M785" t="s">
        <v>443</v>
      </c>
      <c r="N785" t="s">
        <v>444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1"/>
        <v>g119,5</v>
      </c>
      <c r="X785" s="1" t="s">
        <v>318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g119</v>
      </c>
      <c r="AA785">
        <v>5</v>
      </c>
    </row>
    <row r="786" spans="1:27">
      <c r="A786">
        <v>10785</v>
      </c>
      <c r="B786">
        <f t="shared" si="24"/>
        <v>1.1000000000000001</v>
      </c>
      <c r="C786">
        <f t="shared" si="25"/>
        <v>1.1000000000000001</v>
      </c>
      <c r="F786">
        <v>3960</v>
      </c>
      <c r="G786">
        <v>171678</v>
      </c>
      <c r="H786">
        <v>0</v>
      </c>
      <c r="I786">
        <v>0</v>
      </c>
      <c r="J786">
        <v>0</v>
      </c>
      <c r="K786" t="s">
        <v>362</v>
      </c>
      <c r="L786" t="s">
        <v>255</v>
      </c>
      <c r="M786" t="s">
        <v>443</v>
      </c>
      <c r="N786" t="s">
        <v>444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1"/>
        <v>g119,5</v>
      </c>
      <c r="X786" s="1" t="s">
        <v>318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g119</v>
      </c>
      <c r="AA786">
        <v>5</v>
      </c>
    </row>
    <row r="787" spans="1:27">
      <c r="A787">
        <v>10786</v>
      </c>
      <c r="B787">
        <f t="shared" si="24"/>
        <v>1.1000000000000001</v>
      </c>
      <c r="C787">
        <f t="shared" si="25"/>
        <v>1.1000000000000001</v>
      </c>
      <c r="F787">
        <v>3960</v>
      </c>
      <c r="G787">
        <v>172272</v>
      </c>
      <c r="H787">
        <v>0</v>
      </c>
      <c r="I787">
        <v>0</v>
      </c>
      <c r="J787">
        <v>0</v>
      </c>
      <c r="K787" t="s">
        <v>362</v>
      </c>
      <c r="L787" t="s">
        <v>255</v>
      </c>
      <c r="M787" t="s">
        <v>443</v>
      </c>
      <c r="N787" t="s">
        <v>444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1"/>
        <v>g119,5</v>
      </c>
      <c r="X787" s="1" t="s">
        <v>318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g119</v>
      </c>
      <c r="AA787">
        <v>5</v>
      </c>
    </row>
    <row r="788" spans="1:27">
      <c r="A788">
        <v>10787</v>
      </c>
      <c r="B788">
        <f t="shared" si="24"/>
        <v>1.1000000000000001</v>
      </c>
      <c r="C788">
        <f t="shared" si="25"/>
        <v>1.1000000000000001</v>
      </c>
      <c r="F788">
        <v>3960</v>
      </c>
      <c r="G788">
        <v>172866</v>
      </c>
      <c r="H788">
        <v>0</v>
      </c>
      <c r="I788">
        <v>0</v>
      </c>
      <c r="J788">
        <v>0</v>
      </c>
      <c r="K788" t="s">
        <v>362</v>
      </c>
      <c r="L788" t="s">
        <v>255</v>
      </c>
      <c r="M788" t="s">
        <v>443</v>
      </c>
      <c r="N788" t="s">
        <v>444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1"/>
        <v>g119,5</v>
      </c>
      <c r="X788" s="1" t="s">
        <v>318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g119</v>
      </c>
      <c r="AA788">
        <v>5</v>
      </c>
    </row>
    <row r="789" spans="1:27">
      <c r="A789">
        <v>10788</v>
      </c>
      <c r="B789">
        <f t="shared" si="24"/>
        <v>1.1000000000000001</v>
      </c>
      <c r="C789">
        <f t="shared" si="25"/>
        <v>1.1000000000000001</v>
      </c>
      <c r="F789">
        <v>3960</v>
      </c>
      <c r="G789">
        <v>173460</v>
      </c>
      <c r="H789">
        <v>0</v>
      </c>
      <c r="I789">
        <v>0</v>
      </c>
      <c r="J789">
        <v>0</v>
      </c>
      <c r="K789" t="s">
        <v>362</v>
      </c>
      <c r="L789" t="s">
        <v>255</v>
      </c>
      <c r="M789" t="s">
        <v>443</v>
      </c>
      <c r="N789" t="s">
        <v>444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1"/>
        <v>g119,5</v>
      </c>
      <c r="X789" s="1" t="s">
        <v>318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g119</v>
      </c>
      <c r="AA789">
        <v>5</v>
      </c>
    </row>
    <row r="790" spans="1:27">
      <c r="A790">
        <v>10789</v>
      </c>
      <c r="B790">
        <f t="shared" si="24"/>
        <v>1.1000000000000001</v>
      </c>
      <c r="C790">
        <f t="shared" si="25"/>
        <v>1.1000000000000001</v>
      </c>
      <c r="F790">
        <v>3960</v>
      </c>
      <c r="G790">
        <v>174054</v>
      </c>
      <c r="H790">
        <v>0</v>
      </c>
      <c r="I790">
        <v>0</v>
      </c>
      <c r="J790">
        <v>0</v>
      </c>
      <c r="K790" t="s">
        <v>362</v>
      </c>
      <c r="L790" t="s">
        <v>255</v>
      </c>
      <c r="M790" t="s">
        <v>443</v>
      </c>
      <c r="N790" t="s">
        <v>444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1"/>
        <v>g119,5</v>
      </c>
      <c r="X790" s="1" t="s">
        <v>318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g119</v>
      </c>
      <c r="AA790">
        <v>5</v>
      </c>
    </row>
    <row r="791" spans="1:27">
      <c r="A791">
        <v>10790</v>
      </c>
      <c r="B791">
        <f t="shared" si="24"/>
        <v>1.2</v>
      </c>
      <c r="C791">
        <f t="shared" si="25"/>
        <v>1.1000000000000001</v>
      </c>
      <c r="F791">
        <v>3960</v>
      </c>
      <c r="G791">
        <v>174648</v>
      </c>
      <c r="H791">
        <v>0</v>
      </c>
      <c r="I791">
        <v>0</v>
      </c>
      <c r="J791">
        <v>0</v>
      </c>
      <c r="K791" t="s">
        <v>362</v>
      </c>
      <c r="L791" t="s">
        <v>255</v>
      </c>
      <c r="M791" t="s">
        <v>443</v>
      </c>
      <c r="N791" t="s">
        <v>444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1"/>
        <v>g119,5</v>
      </c>
      <c r="X791" s="1" t="s">
        <v>318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g119</v>
      </c>
      <c r="AA791">
        <v>5</v>
      </c>
    </row>
    <row r="792" spans="1:27">
      <c r="A792">
        <v>10791</v>
      </c>
      <c r="B792">
        <f t="shared" si="24"/>
        <v>1.1000000000000001</v>
      </c>
      <c r="C792">
        <f t="shared" si="25"/>
        <v>1.1000000000000001</v>
      </c>
      <c r="F792">
        <v>3960</v>
      </c>
      <c r="G792">
        <v>175242</v>
      </c>
      <c r="H792">
        <v>0</v>
      </c>
      <c r="I792">
        <v>0</v>
      </c>
      <c r="J792">
        <v>0</v>
      </c>
      <c r="K792" t="s">
        <v>362</v>
      </c>
      <c r="L792" t="s">
        <v>256</v>
      </c>
      <c r="M792" t="s">
        <v>443</v>
      </c>
      <c r="N792" t="s">
        <v>444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1"/>
        <v>g120,5</v>
      </c>
      <c r="X792" s="1" t="s">
        <v>319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g120</v>
      </c>
      <c r="AA792">
        <v>5</v>
      </c>
    </row>
    <row r="793" spans="1:27">
      <c r="A793">
        <v>10792</v>
      </c>
      <c r="B793">
        <f t="shared" si="24"/>
        <v>1.1000000000000001</v>
      </c>
      <c r="C793">
        <f t="shared" si="25"/>
        <v>1.1000000000000001</v>
      </c>
      <c r="F793">
        <v>3960</v>
      </c>
      <c r="G793">
        <v>175836</v>
      </c>
      <c r="H793">
        <v>0</v>
      </c>
      <c r="I793">
        <v>0</v>
      </c>
      <c r="J793">
        <v>0</v>
      </c>
      <c r="K793" t="s">
        <v>362</v>
      </c>
      <c r="L793" t="s">
        <v>256</v>
      </c>
      <c r="M793" t="s">
        <v>443</v>
      </c>
      <c r="N793" t="s">
        <v>444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1"/>
        <v>g120,5</v>
      </c>
      <c r="X793" s="1" t="s">
        <v>319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g120</v>
      </c>
      <c r="AA793">
        <v>5</v>
      </c>
    </row>
    <row r="794" spans="1:27">
      <c r="A794">
        <v>10793</v>
      </c>
      <c r="B794">
        <f t="shared" si="24"/>
        <v>1.1000000000000001</v>
      </c>
      <c r="C794">
        <f t="shared" si="25"/>
        <v>1.1000000000000001</v>
      </c>
      <c r="F794">
        <v>3960</v>
      </c>
      <c r="G794">
        <v>176430</v>
      </c>
      <c r="H794">
        <v>0</v>
      </c>
      <c r="I794">
        <v>0</v>
      </c>
      <c r="J794">
        <v>0</v>
      </c>
      <c r="K794" t="s">
        <v>362</v>
      </c>
      <c r="L794" t="s">
        <v>256</v>
      </c>
      <c r="M794" t="s">
        <v>443</v>
      </c>
      <c r="N794" t="s">
        <v>444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1"/>
        <v>g120,5</v>
      </c>
      <c r="X794" s="1" t="s">
        <v>319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g120</v>
      </c>
      <c r="AA794">
        <v>5</v>
      </c>
    </row>
    <row r="795" spans="1:27">
      <c r="A795">
        <v>10794</v>
      </c>
      <c r="B795">
        <f t="shared" si="24"/>
        <v>1.1000000000000001</v>
      </c>
      <c r="C795">
        <f t="shared" si="25"/>
        <v>1.1000000000000001</v>
      </c>
      <c r="F795">
        <v>3960</v>
      </c>
      <c r="G795">
        <v>177024</v>
      </c>
      <c r="H795">
        <v>0</v>
      </c>
      <c r="I795">
        <v>0</v>
      </c>
      <c r="J795">
        <v>0</v>
      </c>
      <c r="K795" t="s">
        <v>362</v>
      </c>
      <c r="L795" t="s">
        <v>256</v>
      </c>
      <c r="M795" t="s">
        <v>443</v>
      </c>
      <c r="N795" t="s">
        <v>444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1"/>
        <v>g120,5</v>
      </c>
      <c r="X795" s="1" t="s">
        <v>319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g120</v>
      </c>
      <c r="AA795">
        <v>5</v>
      </c>
    </row>
    <row r="796" spans="1:27">
      <c r="A796">
        <v>10795</v>
      </c>
      <c r="B796">
        <f t="shared" si="24"/>
        <v>1.1000000000000001</v>
      </c>
      <c r="C796">
        <f t="shared" si="25"/>
        <v>1.1000000000000001</v>
      </c>
      <c r="F796">
        <v>3960</v>
      </c>
      <c r="G796">
        <v>177618</v>
      </c>
      <c r="H796">
        <v>0</v>
      </c>
      <c r="I796">
        <v>0</v>
      </c>
      <c r="J796">
        <v>0</v>
      </c>
      <c r="K796" t="s">
        <v>362</v>
      </c>
      <c r="L796" t="s">
        <v>256</v>
      </c>
      <c r="M796" t="s">
        <v>443</v>
      </c>
      <c r="N796" t="s">
        <v>444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1"/>
        <v>g120,5</v>
      </c>
      <c r="X796" s="1" t="s">
        <v>319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g120</v>
      </c>
      <c r="AA796">
        <v>5</v>
      </c>
    </row>
    <row r="797" spans="1:27">
      <c r="A797">
        <v>10796</v>
      </c>
      <c r="B797">
        <f t="shared" si="24"/>
        <v>1.1000000000000001</v>
      </c>
      <c r="C797">
        <f t="shared" si="25"/>
        <v>1.1000000000000001</v>
      </c>
      <c r="F797">
        <v>3960</v>
      </c>
      <c r="G797">
        <v>178212</v>
      </c>
      <c r="H797">
        <v>0</v>
      </c>
      <c r="I797">
        <v>0</v>
      </c>
      <c r="J797">
        <v>0</v>
      </c>
      <c r="K797" t="s">
        <v>362</v>
      </c>
      <c r="L797" t="s">
        <v>256</v>
      </c>
      <c r="M797" t="s">
        <v>443</v>
      </c>
      <c r="N797" t="s">
        <v>444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1"/>
        <v>g120,5</v>
      </c>
      <c r="X797" s="1" t="s">
        <v>319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g120</v>
      </c>
      <c r="AA797">
        <v>5</v>
      </c>
    </row>
    <row r="798" spans="1:27">
      <c r="A798">
        <v>10797</v>
      </c>
      <c r="B798">
        <f t="shared" si="24"/>
        <v>1.1000000000000001</v>
      </c>
      <c r="C798">
        <f t="shared" si="25"/>
        <v>1.1000000000000001</v>
      </c>
      <c r="F798">
        <v>3960</v>
      </c>
      <c r="G798">
        <v>178806</v>
      </c>
      <c r="H798">
        <v>0</v>
      </c>
      <c r="I798">
        <v>0</v>
      </c>
      <c r="J798">
        <v>0</v>
      </c>
      <c r="K798" t="s">
        <v>362</v>
      </c>
      <c r="L798" t="s">
        <v>256</v>
      </c>
      <c r="M798" t="s">
        <v>443</v>
      </c>
      <c r="N798" t="s">
        <v>444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1"/>
        <v>g120,5</v>
      </c>
      <c r="X798" s="1" t="s">
        <v>319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g120</v>
      </c>
      <c r="AA798">
        <v>5</v>
      </c>
    </row>
    <row r="799" spans="1:27">
      <c r="A799">
        <v>10798</v>
      </c>
      <c r="B799">
        <f t="shared" si="24"/>
        <v>1.1000000000000001</v>
      </c>
      <c r="C799">
        <f t="shared" si="25"/>
        <v>1.1000000000000001</v>
      </c>
      <c r="F799">
        <v>3960</v>
      </c>
      <c r="G799">
        <v>179400</v>
      </c>
      <c r="H799">
        <v>0</v>
      </c>
      <c r="I799">
        <v>0</v>
      </c>
      <c r="J799">
        <v>0</v>
      </c>
      <c r="K799" t="s">
        <v>362</v>
      </c>
      <c r="L799" t="s">
        <v>256</v>
      </c>
      <c r="M799" t="s">
        <v>443</v>
      </c>
      <c r="N799" t="s">
        <v>444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1"/>
        <v>g120,5</v>
      </c>
      <c r="X799" s="1" t="s">
        <v>319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g120</v>
      </c>
      <c r="AA799">
        <v>5</v>
      </c>
    </row>
    <row r="800" spans="1:27">
      <c r="A800">
        <v>10799</v>
      </c>
      <c r="B800">
        <f t="shared" si="24"/>
        <v>1.1000000000000001</v>
      </c>
      <c r="C800">
        <f t="shared" si="25"/>
        <v>1.1000000000000001</v>
      </c>
      <c r="F800">
        <v>3960</v>
      </c>
      <c r="G800">
        <v>179994</v>
      </c>
      <c r="H800">
        <v>0</v>
      </c>
      <c r="I800">
        <v>0</v>
      </c>
      <c r="J800">
        <v>0</v>
      </c>
      <c r="K800" t="s">
        <v>362</v>
      </c>
      <c r="L800" t="s">
        <v>256</v>
      </c>
      <c r="M800" t="s">
        <v>443</v>
      </c>
      <c r="N800" t="s">
        <v>444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1"/>
        <v>g120,5</v>
      </c>
      <c r="X800" s="1" t="s">
        <v>319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g120</v>
      </c>
      <c r="AA800">
        <v>5</v>
      </c>
    </row>
    <row r="801" spans="1:27">
      <c r="A801">
        <v>10800</v>
      </c>
      <c r="B801">
        <f t="shared" si="24"/>
        <v>1.2</v>
      </c>
      <c r="C801">
        <f t="shared" si="25"/>
        <v>1.1000000000000001</v>
      </c>
      <c r="F801">
        <v>3960</v>
      </c>
      <c r="G801">
        <v>180588</v>
      </c>
      <c r="H801">
        <v>0</v>
      </c>
      <c r="I801">
        <v>0</v>
      </c>
      <c r="J801">
        <v>0</v>
      </c>
      <c r="K801" t="s">
        <v>362</v>
      </c>
      <c r="L801" t="s">
        <v>258</v>
      </c>
      <c r="M801" t="s">
        <v>443</v>
      </c>
      <c r="N801" t="s">
        <v>444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1"/>
        <v>g120,5</v>
      </c>
      <c r="X801" s="1" t="s">
        <v>319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g120</v>
      </c>
      <c r="AA801">
        <v>5</v>
      </c>
    </row>
    <row r="802" spans="1:27">
      <c r="A802">
        <v>10801</v>
      </c>
      <c r="B802">
        <f t="shared" si="24"/>
        <v>1.1000000000000001</v>
      </c>
      <c r="C802">
        <f t="shared" si="25"/>
        <v>1.1000000000000001</v>
      </c>
      <c r="F802">
        <v>3960</v>
      </c>
      <c r="G802">
        <v>182050</v>
      </c>
      <c r="H802">
        <v>0</v>
      </c>
      <c r="I802">
        <v>0</v>
      </c>
      <c r="J802">
        <v>0</v>
      </c>
      <c r="K802" t="s">
        <v>362</v>
      </c>
      <c r="L802" t="s">
        <v>260</v>
      </c>
      <c r="M802" t="s">
        <v>443</v>
      </c>
      <c r="N802" t="s">
        <v>444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1"/>
        <v>g101,5</v>
      </c>
      <c r="X802" s="1" t="s">
        <v>445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g101</v>
      </c>
      <c r="AA802">
        <v>5</v>
      </c>
    </row>
    <row r="803" spans="1:27">
      <c r="A803">
        <v>10802</v>
      </c>
      <c r="B803">
        <f t="shared" si="24"/>
        <v>1.1000000000000001</v>
      </c>
      <c r="C803">
        <f t="shared" si="25"/>
        <v>1.1000000000000001</v>
      </c>
      <c r="F803">
        <v>3960</v>
      </c>
      <c r="G803">
        <v>182644</v>
      </c>
      <c r="H803">
        <v>0</v>
      </c>
      <c r="I803">
        <v>0</v>
      </c>
      <c r="J803">
        <v>0</v>
      </c>
      <c r="K803" t="s">
        <v>362</v>
      </c>
      <c r="L803" t="s">
        <v>260</v>
      </c>
      <c r="M803" t="s">
        <v>443</v>
      </c>
      <c r="N803" t="s">
        <v>444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1"/>
        <v>g101,5</v>
      </c>
      <c r="X803" s="1" t="s">
        <v>445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g101</v>
      </c>
      <c r="AA803">
        <v>5</v>
      </c>
    </row>
    <row r="804" spans="1:27">
      <c r="A804">
        <v>10803</v>
      </c>
      <c r="B804">
        <f t="shared" si="24"/>
        <v>1.1000000000000001</v>
      </c>
      <c r="C804">
        <f t="shared" si="25"/>
        <v>1.1000000000000001</v>
      </c>
      <c r="F804">
        <v>3960</v>
      </c>
      <c r="G804">
        <v>183238</v>
      </c>
      <c r="H804">
        <v>0</v>
      </c>
      <c r="I804">
        <v>0</v>
      </c>
      <c r="J804">
        <v>0</v>
      </c>
      <c r="K804" t="s">
        <v>362</v>
      </c>
      <c r="L804" t="s">
        <v>260</v>
      </c>
      <c r="M804" t="s">
        <v>443</v>
      </c>
      <c r="N804" t="s">
        <v>444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1"/>
        <v>g101,5</v>
      </c>
      <c r="X804" s="1" t="s">
        <v>445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g101</v>
      </c>
      <c r="AA804">
        <v>5</v>
      </c>
    </row>
    <row r="805" spans="1:27">
      <c r="A805">
        <v>10804</v>
      </c>
      <c r="B805">
        <f t="shared" si="24"/>
        <v>1.1000000000000001</v>
      </c>
      <c r="C805">
        <f t="shared" si="25"/>
        <v>1.1000000000000001</v>
      </c>
      <c r="F805">
        <v>3960</v>
      </c>
      <c r="G805">
        <v>183832</v>
      </c>
      <c r="H805">
        <v>0</v>
      </c>
      <c r="I805">
        <v>0</v>
      </c>
      <c r="J805">
        <v>0</v>
      </c>
      <c r="K805" t="s">
        <v>362</v>
      </c>
      <c r="L805" t="s">
        <v>260</v>
      </c>
      <c r="M805" t="s">
        <v>443</v>
      </c>
      <c r="N805" t="s">
        <v>444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1"/>
        <v>g101,5</v>
      </c>
      <c r="X805" s="1" t="s">
        <v>445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g101</v>
      </c>
      <c r="AA805">
        <v>5</v>
      </c>
    </row>
    <row r="806" spans="1:27">
      <c r="A806">
        <v>10805</v>
      </c>
      <c r="B806">
        <f t="shared" si="24"/>
        <v>1.1000000000000001</v>
      </c>
      <c r="C806">
        <f t="shared" si="25"/>
        <v>1.1000000000000001</v>
      </c>
      <c r="F806">
        <v>3960</v>
      </c>
      <c r="G806">
        <v>184426</v>
      </c>
      <c r="H806">
        <v>0</v>
      </c>
      <c r="I806">
        <v>0</v>
      </c>
      <c r="J806">
        <v>0</v>
      </c>
      <c r="K806" t="s">
        <v>362</v>
      </c>
      <c r="L806" t="s">
        <v>260</v>
      </c>
      <c r="M806" t="s">
        <v>443</v>
      </c>
      <c r="N806" t="s">
        <v>444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1"/>
        <v>g101,5</v>
      </c>
      <c r="X806" s="1" t="s">
        <v>445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g101</v>
      </c>
      <c r="AA806">
        <v>5</v>
      </c>
    </row>
    <row r="807" spans="1:27">
      <c r="A807">
        <v>10806</v>
      </c>
      <c r="B807">
        <f t="shared" si="24"/>
        <v>1.1000000000000001</v>
      </c>
      <c r="C807">
        <f t="shared" si="25"/>
        <v>1.1000000000000001</v>
      </c>
      <c r="F807">
        <v>3960</v>
      </c>
      <c r="G807">
        <v>185020</v>
      </c>
      <c r="H807">
        <v>0</v>
      </c>
      <c r="I807">
        <v>0</v>
      </c>
      <c r="J807">
        <v>0</v>
      </c>
      <c r="K807" t="s">
        <v>362</v>
      </c>
      <c r="L807" t="s">
        <v>260</v>
      </c>
      <c r="M807" t="s">
        <v>443</v>
      </c>
      <c r="N807" t="s">
        <v>444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1"/>
        <v>g101,5</v>
      </c>
      <c r="X807" s="1" t="s">
        <v>445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g101</v>
      </c>
      <c r="AA807">
        <v>5</v>
      </c>
    </row>
    <row r="808" spans="1:27">
      <c r="A808">
        <v>10807</v>
      </c>
      <c r="B808">
        <f t="shared" si="24"/>
        <v>1.1000000000000001</v>
      </c>
      <c r="C808">
        <f t="shared" si="25"/>
        <v>1.1000000000000001</v>
      </c>
      <c r="F808">
        <v>3960</v>
      </c>
      <c r="G808">
        <v>185614</v>
      </c>
      <c r="H808">
        <v>0</v>
      </c>
      <c r="I808">
        <v>0</v>
      </c>
      <c r="J808">
        <v>0</v>
      </c>
      <c r="K808" t="s">
        <v>362</v>
      </c>
      <c r="L808" t="s">
        <v>260</v>
      </c>
      <c r="M808" t="s">
        <v>443</v>
      </c>
      <c r="N808" t="s">
        <v>444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1"/>
        <v>g101,5</v>
      </c>
      <c r="X808" s="1" t="s">
        <v>445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g101</v>
      </c>
      <c r="AA808">
        <v>5</v>
      </c>
    </row>
    <row r="809" spans="1:27">
      <c r="A809">
        <v>10808</v>
      </c>
      <c r="B809">
        <f t="shared" si="24"/>
        <v>1.1000000000000001</v>
      </c>
      <c r="C809">
        <f t="shared" si="25"/>
        <v>1.1000000000000001</v>
      </c>
      <c r="F809">
        <v>3960</v>
      </c>
      <c r="G809">
        <v>186208</v>
      </c>
      <c r="H809">
        <v>0</v>
      </c>
      <c r="I809">
        <v>0</v>
      </c>
      <c r="J809">
        <v>0</v>
      </c>
      <c r="K809" t="s">
        <v>362</v>
      </c>
      <c r="L809" t="s">
        <v>260</v>
      </c>
      <c r="M809" t="s">
        <v>443</v>
      </c>
      <c r="N809" t="s">
        <v>444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1"/>
        <v>g101,5</v>
      </c>
      <c r="X809" s="1" t="s">
        <v>445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g101</v>
      </c>
      <c r="AA809">
        <v>5</v>
      </c>
    </row>
    <row r="810" spans="1:27">
      <c r="A810">
        <v>10809</v>
      </c>
      <c r="B810">
        <f t="shared" si="24"/>
        <v>1.1000000000000001</v>
      </c>
      <c r="C810">
        <f t="shared" si="25"/>
        <v>1.1000000000000001</v>
      </c>
      <c r="F810">
        <v>3960</v>
      </c>
      <c r="G810">
        <v>186802</v>
      </c>
      <c r="H810">
        <v>0</v>
      </c>
      <c r="I810">
        <v>0</v>
      </c>
      <c r="J810">
        <v>0</v>
      </c>
      <c r="K810" t="s">
        <v>362</v>
      </c>
      <c r="L810" t="s">
        <v>260</v>
      </c>
      <c r="M810" t="s">
        <v>443</v>
      </c>
      <c r="N810" t="s">
        <v>444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1"/>
        <v>g101,5</v>
      </c>
      <c r="X810" s="1" t="s">
        <v>445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g101</v>
      </c>
      <c r="AA810">
        <v>5</v>
      </c>
    </row>
    <row r="811" spans="1:27">
      <c r="A811">
        <v>10810</v>
      </c>
      <c r="B811">
        <f t="shared" si="24"/>
        <v>1.2</v>
      </c>
      <c r="C811">
        <f t="shared" si="25"/>
        <v>1.1000000000000001</v>
      </c>
      <c r="F811">
        <v>3960</v>
      </c>
      <c r="G811">
        <v>187396</v>
      </c>
      <c r="H811">
        <v>0</v>
      </c>
      <c r="I811">
        <v>0</v>
      </c>
      <c r="J811">
        <v>0</v>
      </c>
      <c r="K811" t="s">
        <v>362</v>
      </c>
      <c r="L811" t="s">
        <v>260</v>
      </c>
      <c r="M811" t="s">
        <v>443</v>
      </c>
      <c r="N811" t="s">
        <v>444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1"/>
        <v>g101,5</v>
      </c>
      <c r="X811" s="1" t="s">
        <v>445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g101</v>
      </c>
      <c r="AA811">
        <v>5</v>
      </c>
    </row>
    <row r="812" spans="1:27">
      <c r="A812">
        <v>10811</v>
      </c>
      <c r="B812">
        <f t="shared" si="24"/>
        <v>1.1000000000000001</v>
      </c>
      <c r="C812">
        <f t="shared" si="25"/>
        <v>1.1000000000000001</v>
      </c>
      <c r="F812">
        <v>3960</v>
      </c>
      <c r="G812">
        <v>187990</v>
      </c>
      <c r="H812">
        <v>0</v>
      </c>
      <c r="I812">
        <v>0</v>
      </c>
      <c r="J812">
        <v>0</v>
      </c>
      <c r="K812" t="s">
        <v>362</v>
      </c>
      <c r="L812" t="s">
        <v>243</v>
      </c>
      <c r="M812" t="s">
        <v>443</v>
      </c>
      <c r="N812" t="s">
        <v>444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1"/>
        <v>g102,5</v>
      </c>
      <c r="X812" s="1" t="s">
        <v>447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g102</v>
      </c>
      <c r="AA812">
        <v>5</v>
      </c>
    </row>
    <row r="813" spans="1:27">
      <c r="A813">
        <v>10812</v>
      </c>
      <c r="B813">
        <f t="shared" si="24"/>
        <v>1.1000000000000001</v>
      </c>
      <c r="C813">
        <f t="shared" si="25"/>
        <v>1.1000000000000001</v>
      </c>
      <c r="F813">
        <v>3960</v>
      </c>
      <c r="G813">
        <v>188584</v>
      </c>
      <c r="H813">
        <v>0</v>
      </c>
      <c r="I813">
        <v>0</v>
      </c>
      <c r="J813">
        <v>0</v>
      </c>
      <c r="K813" t="s">
        <v>362</v>
      </c>
      <c r="L813" t="s">
        <v>243</v>
      </c>
      <c r="M813" t="s">
        <v>443</v>
      </c>
      <c r="N813" t="s">
        <v>444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1"/>
        <v>g102,5</v>
      </c>
      <c r="X813" s="1" t="s">
        <v>447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g102</v>
      </c>
      <c r="AA813">
        <v>5</v>
      </c>
    </row>
    <row r="814" spans="1:27">
      <c r="A814">
        <v>10813</v>
      </c>
      <c r="B814">
        <f t="shared" si="24"/>
        <v>1.1000000000000001</v>
      </c>
      <c r="C814">
        <f t="shared" si="25"/>
        <v>1.1000000000000001</v>
      </c>
      <c r="F814">
        <v>3960</v>
      </c>
      <c r="G814">
        <v>189178</v>
      </c>
      <c r="H814">
        <v>0</v>
      </c>
      <c r="I814">
        <v>0</v>
      </c>
      <c r="J814">
        <v>0</v>
      </c>
      <c r="K814" t="s">
        <v>362</v>
      </c>
      <c r="L814" t="s">
        <v>243</v>
      </c>
      <c r="M814" t="s">
        <v>443</v>
      </c>
      <c r="N814" t="s">
        <v>444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1"/>
        <v>g102,5</v>
      </c>
      <c r="X814" s="1" t="s">
        <v>447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g102</v>
      </c>
      <c r="AA814">
        <v>5</v>
      </c>
    </row>
    <row r="815" spans="1:27">
      <c r="A815">
        <v>10814</v>
      </c>
      <c r="B815">
        <f t="shared" si="24"/>
        <v>1.1000000000000001</v>
      </c>
      <c r="C815">
        <f t="shared" si="25"/>
        <v>1.1000000000000001</v>
      </c>
      <c r="F815">
        <v>3960</v>
      </c>
      <c r="G815">
        <v>189772</v>
      </c>
      <c r="H815">
        <v>0</v>
      </c>
      <c r="I815">
        <v>0</v>
      </c>
      <c r="J815">
        <v>0</v>
      </c>
      <c r="K815" t="s">
        <v>362</v>
      </c>
      <c r="L815" t="s">
        <v>243</v>
      </c>
      <c r="M815" t="s">
        <v>443</v>
      </c>
      <c r="N815" t="s">
        <v>444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1"/>
        <v>g102,5</v>
      </c>
      <c r="X815" s="1" t="s">
        <v>447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g102</v>
      </c>
      <c r="AA815">
        <v>5</v>
      </c>
    </row>
    <row r="816" spans="1:27">
      <c r="A816">
        <v>10815</v>
      </c>
      <c r="B816">
        <f t="shared" si="24"/>
        <v>1.1000000000000001</v>
      </c>
      <c r="C816">
        <f t="shared" si="25"/>
        <v>1.1000000000000001</v>
      </c>
      <c r="F816">
        <v>3960</v>
      </c>
      <c r="G816">
        <v>190366</v>
      </c>
      <c r="H816">
        <v>0</v>
      </c>
      <c r="I816">
        <v>0</v>
      </c>
      <c r="J816">
        <v>0</v>
      </c>
      <c r="K816" t="s">
        <v>362</v>
      </c>
      <c r="L816" t="s">
        <v>243</v>
      </c>
      <c r="M816" t="s">
        <v>443</v>
      </c>
      <c r="N816" t="s">
        <v>444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1"/>
        <v>g102,5</v>
      </c>
      <c r="X816" s="1" t="s">
        <v>447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g102</v>
      </c>
      <c r="AA816">
        <v>5</v>
      </c>
    </row>
    <row r="817" spans="1:27">
      <c r="A817">
        <v>10816</v>
      </c>
      <c r="B817">
        <f t="shared" si="24"/>
        <v>1.1000000000000001</v>
      </c>
      <c r="C817">
        <f t="shared" si="25"/>
        <v>1.1000000000000001</v>
      </c>
      <c r="F817">
        <v>3960</v>
      </c>
      <c r="G817">
        <v>190960</v>
      </c>
      <c r="H817">
        <v>0</v>
      </c>
      <c r="I817">
        <v>0</v>
      </c>
      <c r="J817">
        <v>0</v>
      </c>
      <c r="K817" t="s">
        <v>362</v>
      </c>
      <c r="L817" t="s">
        <v>243</v>
      </c>
      <c r="M817" t="s">
        <v>443</v>
      </c>
      <c r="N817" t="s">
        <v>444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1"/>
        <v>g102,5</v>
      </c>
      <c r="X817" s="1" t="s">
        <v>447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g102</v>
      </c>
      <c r="AA817">
        <v>5</v>
      </c>
    </row>
    <row r="818" spans="1:27">
      <c r="A818">
        <v>10817</v>
      </c>
      <c r="B818">
        <f t="shared" si="24"/>
        <v>1.1000000000000001</v>
      </c>
      <c r="C818">
        <f t="shared" si="25"/>
        <v>1.1000000000000001</v>
      </c>
      <c r="F818">
        <v>3960</v>
      </c>
      <c r="G818">
        <v>191554</v>
      </c>
      <c r="H818">
        <v>0</v>
      </c>
      <c r="I818">
        <v>0</v>
      </c>
      <c r="J818">
        <v>0</v>
      </c>
      <c r="K818" t="s">
        <v>362</v>
      </c>
      <c r="L818" t="s">
        <v>243</v>
      </c>
      <c r="M818" t="s">
        <v>443</v>
      </c>
      <c r="N818" t="s">
        <v>444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1"/>
        <v>g102,5</v>
      </c>
      <c r="X818" s="1" t="s">
        <v>447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g102</v>
      </c>
      <c r="AA818">
        <v>5</v>
      </c>
    </row>
    <row r="819" spans="1:27">
      <c r="A819">
        <v>10818</v>
      </c>
      <c r="B819">
        <f t="shared" si="24"/>
        <v>1.1000000000000001</v>
      </c>
      <c r="C819">
        <f t="shared" si="25"/>
        <v>1.1000000000000001</v>
      </c>
      <c r="F819">
        <v>3960</v>
      </c>
      <c r="G819">
        <v>192148</v>
      </c>
      <c r="H819">
        <v>0</v>
      </c>
      <c r="I819">
        <v>0</v>
      </c>
      <c r="J819">
        <v>0</v>
      </c>
      <c r="K819" t="s">
        <v>362</v>
      </c>
      <c r="L819" t="s">
        <v>243</v>
      </c>
      <c r="M819" t="s">
        <v>443</v>
      </c>
      <c r="N819" t="s">
        <v>444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1"/>
        <v>g102,5</v>
      </c>
      <c r="X819" s="1" t="s">
        <v>447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g102</v>
      </c>
      <c r="AA819">
        <v>5</v>
      </c>
    </row>
    <row r="820" spans="1:27">
      <c r="A820">
        <v>10819</v>
      </c>
      <c r="B820">
        <f t="shared" si="24"/>
        <v>1.1000000000000001</v>
      </c>
      <c r="C820">
        <f t="shared" si="25"/>
        <v>1.1000000000000001</v>
      </c>
      <c r="F820">
        <v>3960</v>
      </c>
      <c r="G820">
        <v>192742</v>
      </c>
      <c r="H820">
        <v>0</v>
      </c>
      <c r="I820">
        <v>0</v>
      </c>
      <c r="J820">
        <v>0</v>
      </c>
      <c r="K820" t="s">
        <v>362</v>
      </c>
      <c r="L820" t="s">
        <v>243</v>
      </c>
      <c r="M820" t="s">
        <v>443</v>
      </c>
      <c r="N820" t="s">
        <v>444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1"/>
        <v>g102,5</v>
      </c>
      <c r="X820" s="1" t="s">
        <v>447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g102</v>
      </c>
      <c r="AA820">
        <v>5</v>
      </c>
    </row>
    <row r="821" spans="1:27">
      <c r="A821">
        <v>10820</v>
      </c>
      <c r="B821">
        <f t="shared" si="24"/>
        <v>1.2</v>
      </c>
      <c r="C821">
        <f t="shared" si="25"/>
        <v>1.1000000000000001</v>
      </c>
      <c r="F821">
        <v>3960</v>
      </c>
      <c r="G821">
        <v>193336</v>
      </c>
      <c r="H821">
        <v>0</v>
      </c>
      <c r="I821">
        <v>0</v>
      </c>
      <c r="J821">
        <v>0</v>
      </c>
      <c r="K821" t="s">
        <v>362</v>
      </c>
      <c r="L821" t="s">
        <v>243</v>
      </c>
      <c r="M821" t="s">
        <v>443</v>
      </c>
      <c r="N821" t="s">
        <v>444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1"/>
        <v>g102,5</v>
      </c>
      <c r="X821" s="1" t="s">
        <v>447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g102</v>
      </c>
      <c r="AA821">
        <v>5</v>
      </c>
    </row>
    <row r="822" spans="1:27">
      <c r="A822">
        <v>10821</v>
      </c>
      <c r="B822">
        <f t="shared" si="24"/>
        <v>1.1000000000000001</v>
      </c>
      <c r="C822">
        <f t="shared" si="25"/>
        <v>1.1000000000000001</v>
      </c>
      <c r="F822">
        <v>3960</v>
      </c>
      <c r="G822">
        <v>193930</v>
      </c>
      <c r="H822">
        <v>0</v>
      </c>
      <c r="I822">
        <v>0</v>
      </c>
      <c r="J822">
        <v>0</v>
      </c>
      <c r="K822" t="s">
        <v>362</v>
      </c>
      <c r="L822" t="s">
        <v>245</v>
      </c>
      <c r="M822" t="s">
        <v>443</v>
      </c>
      <c r="N822" t="s">
        <v>444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1"/>
        <v>g103,5</v>
      </c>
      <c r="X822" s="1" t="s">
        <v>281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g103</v>
      </c>
      <c r="AA822">
        <v>5</v>
      </c>
    </row>
    <row r="823" spans="1:27">
      <c r="A823">
        <v>10822</v>
      </c>
      <c r="B823">
        <f t="shared" si="24"/>
        <v>1.1000000000000001</v>
      </c>
      <c r="C823">
        <f t="shared" si="25"/>
        <v>1.1000000000000001</v>
      </c>
      <c r="F823">
        <v>3960</v>
      </c>
      <c r="G823">
        <v>194524</v>
      </c>
      <c r="H823">
        <v>0</v>
      </c>
      <c r="I823">
        <v>0</v>
      </c>
      <c r="J823">
        <v>0</v>
      </c>
      <c r="K823" t="s">
        <v>362</v>
      </c>
      <c r="L823" t="s">
        <v>245</v>
      </c>
      <c r="M823" t="s">
        <v>443</v>
      </c>
      <c r="N823" t="s">
        <v>444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1"/>
        <v>g103,5</v>
      </c>
      <c r="X823" s="1" t="s">
        <v>281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g103</v>
      </c>
      <c r="AA823">
        <v>5</v>
      </c>
    </row>
    <row r="824" spans="1:27">
      <c r="A824">
        <v>10823</v>
      </c>
      <c r="B824">
        <f t="shared" si="24"/>
        <v>1.1000000000000001</v>
      </c>
      <c r="C824">
        <f t="shared" si="25"/>
        <v>1.1000000000000001</v>
      </c>
      <c r="F824">
        <v>3960</v>
      </c>
      <c r="G824">
        <v>195118</v>
      </c>
      <c r="H824">
        <v>0</v>
      </c>
      <c r="I824">
        <v>0</v>
      </c>
      <c r="J824">
        <v>0</v>
      </c>
      <c r="K824" t="s">
        <v>362</v>
      </c>
      <c r="L824" t="s">
        <v>245</v>
      </c>
      <c r="M824" t="s">
        <v>443</v>
      </c>
      <c r="N824" t="s">
        <v>444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1"/>
        <v>g103,5</v>
      </c>
      <c r="X824" s="1" t="s">
        <v>281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g103</v>
      </c>
      <c r="AA824">
        <v>5</v>
      </c>
    </row>
    <row r="825" spans="1:27">
      <c r="A825">
        <v>10824</v>
      </c>
      <c r="B825">
        <f t="shared" si="24"/>
        <v>1.1000000000000001</v>
      </c>
      <c r="C825">
        <f t="shared" si="25"/>
        <v>1.1000000000000001</v>
      </c>
      <c r="F825">
        <v>3960</v>
      </c>
      <c r="G825">
        <v>195712</v>
      </c>
      <c r="H825">
        <v>0</v>
      </c>
      <c r="I825">
        <v>0</v>
      </c>
      <c r="J825">
        <v>0</v>
      </c>
      <c r="K825" t="s">
        <v>362</v>
      </c>
      <c r="L825" t="s">
        <v>245</v>
      </c>
      <c r="M825" t="s">
        <v>443</v>
      </c>
      <c r="N825" t="s">
        <v>444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1"/>
        <v>g103,5</v>
      </c>
      <c r="X825" s="1" t="s">
        <v>281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g103</v>
      </c>
      <c r="AA825">
        <v>5</v>
      </c>
    </row>
    <row r="826" spans="1:27">
      <c r="A826">
        <v>10825</v>
      </c>
      <c r="B826">
        <f t="shared" si="24"/>
        <v>1.1000000000000001</v>
      </c>
      <c r="C826">
        <f t="shared" si="25"/>
        <v>1.1000000000000001</v>
      </c>
      <c r="F826">
        <v>3960</v>
      </c>
      <c r="G826">
        <v>196306</v>
      </c>
      <c r="H826">
        <v>0</v>
      </c>
      <c r="I826">
        <v>0</v>
      </c>
      <c r="J826">
        <v>0</v>
      </c>
      <c r="K826" t="s">
        <v>362</v>
      </c>
      <c r="L826" t="s">
        <v>245</v>
      </c>
      <c r="M826" t="s">
        <v>443</v>
      </c>
      <c r="N826" t="s">
        <v>444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1"/>
        <v>g103,5</v>
      </c>
      <c r="X826" s="1" t="s">
        <v>281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g103</v>
      </c>
      <c r="AA826">
        <v>5</v>
      </c>
    </row>
    <row r="827" spans="1:27">
      <c r="A827">
        <v>10826</v>
      </c>
      <c r="B827">
        <f t="shared" si="24"/>
        <v>1.1000000000000001</v>
      </c>
      <c r="C827">
        <f t="shared" si="25"/>
        <v>1.1000000000000001</v>
      </c>
      <c r="F827">
        <v>4080</v>
      </c>
      <c r="G827">
        <v>196900</v>
      </c>
      <c r="H827">
        <v>0</v>
      </c>
      <c r="I827">
        <v>0</v>
      </c>
      <c r="J827">
        <v>0</v>
      </c>
      <c r="K827" t="s">
        <v>362</v>
      </c>
      <c r="L827" t="s">
        <v>245</v>
      </c>
      <c r="M827" t="s">
        <v>443</v>
      </c>
      <c r="N827" t="s">
        <v>444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1"/>
        <v>g103,5</v>
      </c>
      <c r="X827" s="1" t="s">
        <v>281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g103</v>
      </c>
      <c r="AA827">
        <v>5</v>
      </c>
    </row>
    <row r="828" spans="1:27">
      <c r="A828">
        <v>10827</v>
      </c>
      <c r="B828">
        <f t="shared" ref="B828:B891" si="26">IF(MOD(A828,10)=0,1.2,1.1)</f>
        <v>1.1000000000000001</v>
      </c>
      <c r="C828">
        <f t="shared" ref="C828:C891" si="27">IF(MOD(B828,10)=0,1.2,1.1)</f>
        <v>1.1000000000000001</v>
      </c>
      <c r="F828">
        <v>4200</v>
      </c>
      <c r="G828">
        <v>197494</v>
      </c>
      <c r="H828">
        <v>0</v>
      </c>
      <c r="I828">
        <v>0</v>
      </c>
      <c r="J828">
        <v>0</v>
      </c>
      <c r="K828" t="s">
        <v>362</v>
      </c>
      <c r="L828" t="s">
        <v>245</v>
      </c>
      <c r="M828" t="s">
        <v>443</v>
      </c>
      <c r="N828" t="s">
        <v>444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1"/>
        <v>g103,5</v>
      </c>
      <c r="X828" s="1" t="s">
        <v>281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g103</v>
      </c>
      <c r="AA828">
        <v>5</v>
      </c>
    </row>
    <row r="829" spans="1:27">
      <c r="A829">
        <v>10828</v>
      </c>
      <c r="B829">
        <f t="shared" si="26"/>
        <v>1.1000000000000001</v>
      </c>
      <c r="C829">
        <f t="shared" si="27"/>
        <v>1.1000000000000001</v>
      </c>
      <c r="F829">
        <v>4320</v>
      </c>
      <c r="G829">
        <v>198088</v>
      </c>
      <c r="H829">
        <v>0</v>
      </c>
      <c r="I829">
        <v>0</v>
      </c>
      <c r="J829">
        <v>0</v>
      </c>
      <c r="K829" t="s">
        <v>362</v>
      </c>
      <c r="L829" t="s">
        <v>245</v>
      </c>
      <c r="M829" t="s">
        <v>443</v>
      </c>
      <c r="N829" t="s">
        <v>444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1"/>
        <v>g103,5</v>
      </c>
      <c r="X829" s="1" t="s">
        <v>281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g103</v>
      </c>
      <c r="AA829">
        <v>5</v>
      </c>
    </row>
    <row r="830" spans="1:27">
      <c r="A830">
        <v>10829</v>
      </c>
      <c r="B830">
        <f t="shared" si="26"/>
        <v>1.1000000000000001</v>
      </c>
      <c r="C830">
        <f t="shared" si="27"/>
        <v>1.1000000000000001</v>
      </c>
      <c r="F830">
        <v>4440</v>
      </c>
      <c r="G830">
        <v>198682</v>
      </c>
      <c r="H830">
        <v>0</v>
      </c>
      <c r="I830">
        <v>0</v>
      </c>
      <c r="J830">
        <v>0</v>
      </c>
      <c r="K830" t="s">
        <v>362</v>
      </c>
      <c r="L830" t="s">
        <v>245</v>
      </c>
      <c r="M830" t="s">
        <v>443</v>
      </c>
      <c r="N830" t="s">
        <v>444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1"/>
        <v>g103,5</v>
      </c>
      <c r="X830" s="1" t="s">
        <v>281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g103</v>
      </c>
      <c r="AA830">
        <v>5</v>
      </c>
    </row>
    <row r="831" spans="1:27">
      <c r="A831">
        <v>10830</v>
      </c>
      <c r="B831">
        <f t="shared" si="26"/>
        <v>1.2</v>
      </c>
      <c r="C831">
        <f t="shared" si="27"/>
        <v>1.1000000000000001</v>
      </c>
      <c r="F831">
        <v>4560</v>
      </c>
      <c r="G831">
        <v>199276</v>
      </c>
      <c r="H831">
        <v>0</v>
      </c>
      <c r="I831">
        <v>0</v>
      </c>
      <c r="J831">
        <v>0</v>
      </c>
      <c r="K831" t="s">
        <v>362</v>
      </c>
      <c r="L831" t="s">
        <v>245</v>
      </c>
      <c r="M831" t="s">
        <v>443</v>
      </c>
      <c r="N831" t="s">
        <v>444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1"/>
        <v>g103,5</v>
      </c>
      <c r="X831" s="1" t="s">
        <v>281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g103</v>
      </c>
      <c r="AA831">
        <v>5</v>
      </c>
    </row>
    <row r="832" spans="1:27">
      <c r="A832">
        <v>10831</v>
      </c>
      <c r="B832">
        <f t="shared" si="26"/>
        <v>1.1000000000000001</v>
      </c>
      <c r="C832">
        <f t="shared" si="27"/>
        <v>1.1000000000000001</v>
      </c>
      <c r="F832">
        <v>4680</v>
      </c>
      <c r="G832">
        <v>199870</v>
      </c>
      <c r="H832">
        <v>0</v>
      </c>
      <c r="I832">
        <v>0</v>
      </c>
      <c r="J832">
        <v>0</v>
      </c>
      <c r="K832" t="s">
        <v>362</v>
      </c>
      <c r="L832" t="s">
        <v>247</v>
      </c>
      <c r="M832" t="s">
        <v>443</v>
      </c>
      <c r="N832" t="s">
        <v>444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1"/>
        <v>g104,5</v>
      </c>
      <c r="X832" s="1" t="s">
        <v>282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g104</v>
      </c>
      <c r="AA832">
        <v>5</v>
      </c>
    </row>
    <row r="833" spans="1:27">
      <c r="A833">
        <v>10832</v>
      </c>
      <c r="B833">
        <f t="shared" si="26"/>
        <v>1.1000000000000001</v>
      </c>
      <c r="C833">
        <f t="shared" si="27"/>
        <v>1.1000000000000001</v>
      </c>
      <c r="F833">
        <v>4680</v>
      </c>
      <c r="G833">
        <v>200464</v>
      </c>
      <c r="H833">
        <v>0</v>
      </c>
      <c r="I833">
        <v>0</v>
      </c>
      <c r="J833">
        <v>0</v>
      </c>
      <c r="K833" t="s">
        <v>362</v>
      </c>
      <c r="L833" t="s">
        <v>247</v>
      </c>
      <c r="M833" t="s">
        <v>443</v>
      </c>
      <c r="N833" t="s">
        <v>444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1"/>
        <v>g104,5</v>
      </c>
      <c r="X833" s="1" t="s">
        <v>282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g104</v>
      </c>
      <c r="AA833">
        <v>5</v>
      </c>
    </row>
    <row r="834" spans="1:27">
      <c r="A834">
        <v>10833</v>
      </c>
      <c r="B834">
        <f t="shared" si="26"/>
        <v>1.1000000000000001</v>
      </c>
      <c r="C834">
        <f t="shared" si="27"/>
        <v>1.1000000000000001</v>
      </c>
      <c r="F834">
        <v>4680</v>
      </c>
      <c r="G834">
        <v>201166</v>
      </c>
      <c r="H834">
        <v>0</v>
      </c>
      <c r="I834">
        <v>0</v>
      </c>
      <c r="J834">
        <v>0</v>
      </c>
      <c r="K834" t="s">
        <v>362</v>
      </c>
      <c r="L834" t="s">
        <v>247</v>
      </c>
      <c r="M834" t="s">
        <v>443</v>
      </c>
      <c r="N834" t="s">
        <v>444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1"/>
        <v>g104,5</v>
      </c>
      <c r="X834" s="1" t="s">
        <v>282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g104</v>
      </c>
      <c r="AA834">
        <v>5</v>
      </c>
    </row>
    <row r="835" spans="1:27">
      <c r="A835">
        <v>10834</v>
      </c>
      <c r="B835">
        <f t="shared" si="26"/>
        <v>1.1000000000000001</v>
      </c>
      <c r="C835">
        <f t="shared" si="27"/>
        <v>1.1000000000000001</v>
      </c>
      <c r="F835">
        <v>4680</v>
      </c>
      <c r="G835">
        <v>201868</v>
      </c>
      <c r="H835">
        <v>0</v>
      </c>
      <c r="I835">
        <v>0</v>
      </c>
      <c r="J835">
        <v>0</v>
      </c>
      <c r="K835" t="s">
        <v>362</v>
      </c>
      <c r="L835" t="s">
        <v>247</v>
      </c>
      <c r="M835" t="s">
        <v>443</v>
      </c>
      <c r="N835" t="s">
        <v>444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si="21"/>
        <v>g104,5</v>
      </c>
      <c r="X835" s="1" t="s">
        <v>282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g104</v>
      </c>
      <c r="AA835">
        <v>5</v>
      </c>
    </row>
    <row r="836" spans="1:27">
      <c r="A836">
        <v>10835</v>
      </c>
      <c r="B836">
        <f t="shared" si="26"/>
        <v>1.1000000000000001</v>
      </c>
      <c r="C836">
        <f t="shared" si="27"/>
        <v>1.1000000000000001</v>
      </c>
      <c r="F836">
        <v>4680</v>
      </c>
      <c r="G836">
        <v>202570</v>
      </c>
      <c r="H836">
        <v>0</v>
      </c>
      <c r="I836">
        <v>0</v>
      </c>
      <c r="J836">
        <v>0</v>
      </c>
      <c r="K836" t="s">
        <v>362</v>
      </c>
      <c r="L836" t="s">
        <v>247</v>
      </c>
      <c r="M836" t="s">
        <v>443</v>
      </c>
      <c r="N836" t="s">
        <v>444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1"/>
        <v>g104,5</v>
      </c>
      <c r="X836" s="1" t="s">
        <v>282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g104</v>
      </c>
      <c r="AA836">
        <v>5</v>
      </c>
    </row>
    <row r="837" spans="1:27">
      <c r="A837">
        <v>10836</v>
      </c>
      <c r="B837">
        <f t="shared" si="26"/>
        <v>1.1000000000000001</v>
      </c>
      <c r="C837">
        <f t="shared" si="27"/>
        <v>1.1000000000000001</v>
      </c>
      <c r="F837">
        <v>4680</v>
      </c>
      <c r="G837">
        <v>203272</v>
      </c>
      <c r="H837">
        <v>0</v>
      </c>
      <c r="I837">
        <v>0</v>
      </c>
      <c r="J837">
        <v>0</v>
      </c>
      <c r="K837" t="s">
        <v>362</v>
      </c>
      <c r="L837" t="s">
        <v>247</v>
      </c>
      <c r="M837" t="s">
        <v>443</v>
      </c>
      <c r="N837" t="s">
        <v>444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1"/>
        <v>g104,5</v>
      </c>
      <c r="X837" s="1" t="s">
        <v>282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g104</v>
      </c>
      <c r="AA837">
        <v>5</v>
      </c>
    </row>
    <row r="838" spans="1:27">
      <c r="A838">
        <v>10837</v>
      </c>
      <c r="B838">
        <f t="shared" si="26"/>
        <v>1.1000000000000001</v>
      </c>
      <c r="C838">
        <f t="shared" si="27"/>
        <v>1.1000000000000001</v>
      </c>
      <c r="F838">
        <v>4680</v>
      </c>
      <c r="G838">
        <v>203974</v>
      </c>
      <c r="H838">
        <v>0</v>
      </c>
      <c r="I838">
        <v>0</v>
      </c>
      <c r="J838">
        <v>0</v>
      </c>
      <c r="K838" t="s">
        <v>362</v>
      </c>
      <c r="L838" t="s">
        <v>247</v>
      </c>
      <c r="M838" t="s">
        <v>443</v>
      </c>
      <c r="N838" t="s">
        <v>444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1"/>
        <v>g104,5</v>
      </c>
      <c r="X838" s="1" t="s">
        <v>282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g104</v>
      </c>
      <c r="AA838">
        <v>5</v>
      </c>
    </row>
    <row r="839" spans="1:27">
      <c r="A839">
        <v>10838</v>
      </c>
      <c r="B839">
        <f t="shared" si="26"/>
        <v>1.1000000000000001</v>
      </c>
      <c r="C839">
        <f t="shared" si="27"/>
        <v>1.1000000000000001</v>
      </c>
      <c r="F839">
        <v>4680</v>
      </c>
      <c r="G839">
        <v>204676</v>
      </c>
      <c r="H839">
        <v>0</v>
      </c>
      <c r="I839">
        <v>0</v>
      </c>
      <c r="J839">
        <v>0</v>
      </c>
      <c r="K839" t="s">
        <v>362</v>
      </c>
      <c r="L839" t="s">
        <v>247</v>
      </c>
      <c r="M839" t="s">
        <v>443</v>
      </c>
      <c r="N839" t="s">
        <v>444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1"/>
        <v>g104,5</v>
      </c>
      <c r="X839" s="1" t="s">
        <v>282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g104</v>
      </c>
      <c r="AA839">
        <v>5</v>
      </c>
    </row>
    <row r="840" spans="1:27">
      <c r="A840">
        <v>10839</v>
      </c>
      <c r="B840">
        <f t="shared" si="26"/>
        <v>1.1000000000000001</v>
      </c>
      <c r="C840">
        <f t="shared" si="27"/>
        <v>1.1000000000000001</v>
      </c>
      <c r="F840">
        <v>4680</v>
      </c>
      <c r="G840">
        <v>205378</v>
      </c>
      <c r="H840">
        <v>0</v>
      </c>
      <c r="I840">
        <v>0</v>
      </c>
      <c r="J840">
        <v>0</v>
      </c>
      <c r="K840" t="s">
        <v>362</v>
      </c>
      <c r="L840" t="s">
        <v>247</v>
      </c>
      <c r="M840" t="s">
        <v>443</v>
      </c>
      <c r="N840" t="s">
        <v>444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1"/>
        <v>g104,5</v>
      </c>
      <c r="X840" s="1" t="s">
        <v>282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g104</v>
      </c>
      <c r="AA840">
        <v>5</v>
      </c>
    </row>
    <row r="841" spans="1:27">
      <c r="A841">
        <v>10840</v>
      </c>
      <c r="B841">
        <f t="shared" si="26"/>
        <v>1.2</v>
      </c>
      <c r="C841">
        <f t="shared" si="27"/>
        <v>1.1000000000000001</v>
      </c>
      <c r="F841">
        <v>4680</v>
      </c>
      <c r="G841">
        <v>206080</v>
      </c>
      <c r="H841">
        <v>0</v>
      </c>
      <c r="I841">
        <v>0</v>
      </c>
      <c r="J841">
        <v>0</v>
      </c>
      <c r="K841" t="s">
        <v>362</v>
      </c>
      <c r="L841" t="s">
        <v>247</v>
      </c>
      <c r="M841" t="s">
        <v>443</v>
      </c>
      <c r="N841" t="s">
        <v>444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1"/>
        <v>g104,5</v>
      </c>
      <c r="X841" s="1" t="s">
        <v>282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g104</v>
      </c>
      <c r="AA841">
        <v>5</v>
      </c>
    </row>
    <row r="842" spans="1:27">
      <c r="A842">
        <v>10841</v>
      </c>
      <c r="B842">
        <f t="shared" si="26"/>
        <v>1.1000000000000001</v>
      </c>
      <c r="C842">
        <f t="shared" si="27"/>
        <v>1.1000000000000001</v>
      </c>
      <c r="F842">
        <v>4680</v>
      </c>
      <c r="G842">
        <v>206782</v>
      </c>
      <c r="H842">
        <v>0</v>
      </c>
      <c r="I842">
        <v>0</v>
      </c>
      <c r="J842">
        <v>0</v>
      </c>
      <c r="K842" t="s">
        <v>362</v>
      </c>
      <c r="L842" t="s">
        <v>249</v>
      </c>
      <c r="M842" t="s">
        <v>443</v>
      </c>
      <c r="N842" t="s">
        <v>444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1"/>
        <v>g105,5</v>
      </c>
      <c r="X842" s="1" t="s">
        <v>283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g105</v>
      </c>
      <c r="AA842">
        <v>5</v>
      </c>
    </row>
    <row r="843" spans="1:27">
      <c r="A843">
        <v>10842</v>
      </c>
      <c r="B843">
        <f t="shared" si="26"/>
        <v>1.1000000000000001</v>
      </c>
      <c r="C843">
        <f t="shared" si="27"/>
        <v>1.1000000000000001</v>
      </c>
      <c r="F843">
        <v>4680</v>
      </c>
      <c r="G843">
        <v>207484</v>
      </c>
      <c r="H843">
        <v>0</v>
      </c>
      <c r="I843">
        <v>0</v>
      </c>
      <c r="J843">
        <v>0</v>
      </c>
      <c r="K843" t="s">
        <v>362</v>
      </c>
      <c r="L843" t="s">
        <v>249</v>
      </c>
      <c r="M843" t="s">
        <v>443</v>
      </c>
      <c r="N843" t="s">
        <v>444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1"/>
        <v>g105,5</v>
      </c>
      <c r="X843" s="1" t="s">
        <v>283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g105</v>
      </c>
      <c r="AA843">
        <v>5</v>
      </c>
    </row>
    <row r="844" spans="1:27">
      <c r="A844">
        <v>10843</v>
      </c>
      <c r="B844">
        <f t="shared" si="26"/>
        <v>1.1000000000000001</v>
      </c>
      <c r="C844">
        <f t="shared" si="27"/>
        <v>1.1000000000000001</v>
      </c>
      <c r="F844">
        <v>4680</v>
      </c>
      <c r="G844">
        <v>208186</v>
      </c>
      <c r="H844">
        <v>0</v>
      </c>
      <c r="I844">
        <v>0</v>
      </c>
      <c r="J844">
        <v>0</v>
      </c>
      <c r="K844" t="s">
        <v>362</v>
      </c>
      <c r="L844" t="s">
        <v>249</v>
      </c>
      <c r="M844" t="s">
        <v>443</v>
      </c>
      <c r="N844" t="s">
        <v>444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1"/>
        <v>g105,5</v>
      </c>
      <c r="X844" s="1" t="s">
        <v>283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g105</v>
      </c>
      <c r="AA844">
        <v>5</v>
      </c>
    </row>
    <row r="845" spans="1:27">
      <c r="A845">
        <v>10844</v>
      </c>
      <c r="B845">
        <f t="shared" si="26"/>
        <v>1.1000000000000001</v>
      </c>
      <c r="C845">
        <f t="shared" si="27"/>
        <v>1.1000000000000001</v>
      </c>
      <c r="F845">
        <v>4680</v>
      </c>
      <c r="G845">
        <v>208888</v>
      </c>
      <c r="H845">
        <v>0</v>
      </c>
      <c r="I845">
        <v>0</v>
      </c>
      <c r="J845">
        <v>0</v>
      </c>
      <c r="K845" t="s">
        <v>362</v>
      </c>
      <c r="L845" t="s">
        <v>249</v>
      </c>
      <c r="M845" t="s">
        <v>443</v>
      </c>
      <c r="N845" t="s">
        <v>444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1"/>
        <v>g105,5</v>
      </c>
      <c r="X845" s="1" t="s">
        <v>283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g105</v>
      </c>
      <c r="AA845">
        <v>5</v>
      </c>
    </row>
    <row r="846" spans="1:27">
      <c r="A846">
        <v>10845</v>
      </c>
      <c r="B846">
        <f t="shared" si="26"/>
        <v>1.1000000000000001</v>
      </c>
      <c r="C846">
        <f t="shared" si="27"/>
        <v>1.1000000000000001</v>
      </c>
      <c r="F846">
        <v>4680</v>
      </c>
      <c r="G846">
        <v>209590</v>
      </c>
      <c r="H846">
        <v>0</v>
      </c>
      <c r="I846">
        <v>0</v>
      </c>
      <c r="J846">
        <v>0</v>
      </c>
      <c r="K846" t="s">
        <v>362</v>
      </c>
      <c r="L846" t="s">
        <v>249</v>
      </c>
      <c r="M846" t="s">
        <v>443</v>
      </c>
      <c r="N846" t="s">
        <v>444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1"/>
        <v>g105,5</v>
      </c>
      <c r="X846" s="1" t="s">
        <v>283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g105</v>
      </c>
      <c r="AA846">
        <v>5</v>
      </c>
    </row>
    <row r="847" spans="1:27">
      <c r="A847">
        <v>10846</v>
      </c>
      <c r="B847">
        <f t="shared" si="26"/>
        <v>1.1000000000000001</v>
      </c>
      <c r="C847">
        <f t="shared" si="27"/>
        <v>1.1000000000000001</v>
      </c>
      <c r="F847">
        <v>4680</v>
      </c>
      <c r="G847">
        <v>210292</v>
      </c>
      <c r="H847">
        <v>0</v>
      </c>
      <c r="I847">
        <v>0</v>
      </c>
      <c r="J847">
        <v>0</v>
      </c>
      <c r="K847" t="s">
        <v>362</v>
      </c>
      <c r="L847" t="s">
        <v>249</v>
      </c>
      <c r="M847" t="s">
        <v>443</v>
      </c>
      <c r="N847" t="s">
        <v>444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1"/>
        <v>g105,5</v>
      </c>
      <c r="X847" s="1" t="s">
        <v>283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g105</v>
      </c>
      <c r="AA847">
        <v>5</v>
      </c>
    </row>
    <row r="848" spans="1:27">
      <c r="A848">
        <v>10847</v>
      </c>
      <c r="B848">
        <f t="shared" si="26"/>
        <v>1.1000000000000001</v>
      </c>
      <c r="C848">
        <f t="shared" si="27"/>
        <v>1.1000000000000001</v>
      </c>
      <c r="F848">
        <v>4680</v>
      </c>
      <c r="G848">
        <v>210994</v>
      </c>
      <c r="H848">
        <v>0</v>
      </c>
      <c r="I848">
        <v>0</v>
      </c>
      <c r="J848">
        <v>0</v>
      </c>
      <c r="K848" t="s">
        <v>362</v>
      </c>
      <c r="L848" t="s">
        <v>249</v>
      </c>
      <c r="M848" t="s">
        <v>443</v>
      </c>
      <c r="N848" t="s">
        <v>444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1"/>
        <v>g105,5</v>
      </c>
      <c r="X848" s="1" t="s">
        <v>283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g105</v>
      </c>
      <c r="AA848">
        <v>5</v>
      </c>
    </row>
    <row r="849" spans="1:27">
      <c r="A849">
        <v>10848</v>
      </c>
      <c r="B849">
        <f t="shared" si="26"/>
        <v>1.1000000000000001</v>
      </c>
      <c r="C849">
        <f t="shared" si="27"/>
        <v>1.1000000000000001</v>
      </c>
      <c r="F849">
        <v>4680</v>
      </c>
      <c r="G849">
        <v>211696</v>
      </c>
      <c r="H849">
        <v>0</v>
      </c>
      <c r="I849">
        <v>0</v>
      </c>
      <c r="J849">
        <v>0</v>
      </c>
      <c r="K849" t="s">
        <v>362</v>
      </c>
      <c r="L849" t="s">
        <v>249</v>
      </c>
      <c r="M849" t="s">
        <v>443</v>
      </c>
      <c r="N849" t="s">
        <v>444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1"/>
        <v>g105,5</v>
      </c>
      <c r="X849" s="1" t="s">
        <v>283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g105</v>
      </c>
      <c r="AA849">
        <v>5</v>
      </c>
    </row>
    <row r="850" spans="1:27">
      <c r="A850">
        <v>10849</v>
      </c>
      <c r="B850">
        <f t="shared" si="26"/>
        <v>1.1000000000000001</v>
      </c>
      <c r="C850">
        <f t="shared" si="27"/>
        <v>1.1000000000000001</v>
      </c>
      <c r="F850">
        <v>4680</v>
      </c>
      <c r="G850">
        <v>212398</v>
      </c>
      <c r="H850">
        <v>0</v>
      </c>
      <c r="I850">
        <v>0</v>
      </c>
      <c r="J850">
        <v>0</v>
      </c>
      <c r="K850" t="s">
        <v>362</v>
      </c>
      <c r="L850" t="s">
        <v>249</v>
      </c>
      <c r="M850" t="s">
        <v>443</v>
      </c>
      <c r="N850" t="s">
        <v>444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1"/>
        <v>g105,5</v>
      </c>
      <c r="X850" s="1" t="s">
        <v>283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g105</v>
      </c>
      <c r="AA850">
        <v>5</v>
      </c>
    </row>
    <row r="851" spans="1:27">
      <c r="A851">
        <v>10850</v>
      </c>
      <c r="B851">
        <f t="shared" si="26"/>
        <v>1.2</v>
      </c>
      <c r="C851">
        <f t="shared" si="27"/>
        <v>1.1000000000000001</v>
      </c>
      <c r="F851">
        <v>4680</v>
      </c>
      <c r="G851">
        <v>213100</v>
      </c>
      <c r="H851">
        <v>0</v>
      </c>
      <c r="I851">
        <v>0</v>
      </c>
      <c r="J851">
        <v>0</v>
      </c>
      <c r="K851" t="s">
        <v>362</v>
      </c>
      <c r="L851" t="s">
        <v>249</v>
      </c>
      <c r="M851" t="s">
        <v>443</v>
      </c>
      <c r="N851" t="s">
        <v>444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1"/>
        <v>g105,5</v>
      </c>
      <c r="X851" s="1" t="s">
        <v>283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g105</v>
      </c>
      <c r="AA851">
        <v>5</v>
      </c>
    </row>
    <row r="852" spans="1:27">
      <c r="A852">
        <v>10851</v>
      </c>
      <c r="B852">
        <f t="shared" si="26"/>
        <v>1.1000000000000001</v>
      </c>
      <c r="C852">
        <f t="shared" si="27"/>
        <v>1.1000000000000001</v>
      </c>
      <c r="F852">
        <v>4680</v>
      </c>
      <c r="G852">
        <v>214160</v>
      </c>
      <c r="H852">
        <v>0</v>
      </c>
      <c r="I852">
        <v>0</v>
      </c>
      <c r="J852">
        <v>0</v>
      </c>
      <c r="K852" t="s">
        <v>362</v>
      </c>
      <c r="L852" t="s">
        <v>251</v>
      </c>
      <c r="M852" t="s">
        <v>443</v>
      </c>
      <c r="N852" t="s">
        <v>444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1"/>
        <v>g106,5</v>
      </c>
      <c r="X852" s="1" t="s">
        <v>284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g106</v>
      </c>
      <c r="AA852">
        <v>5</v>
      </c>
    </row>
    <row r="853" spans="1:27">
      <c r="A853">
        <v>10852</v>
      </c>
      <c r="B853">
        <f t="shared" si="26"/>
        <v>1.1000000000000001</v>
      </c>
      <c r="C853">
        <f t="shared" si="27"/>
        <v>1.1000000000000001</v>
      </c>
      <c r="F853">
        <v>4680</v>
      </c>
      <c r="G853">
        <v>214862</v>
      </c>
      <c r="H853">
        <v>0</v>
      </c>
      <c r="I853">
        <v>0</v>
      </c>
      <c r="J853">
        <v>0</v>
      </c>
      <c r="K853" t="s">
        <v>362</v>
      </c>
      <c r="L853" t="s">
        <v>251</v>
      </c>
      <c r="M853" t="s">
        <v>443</v>
      </c>
      <c r="N853" t="s">
        <v>444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1"/>
        <v>g106,5</v>
      </c>
      <c r="X853" s="1" t="s">
        <v>284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g106</v>
      </c>
      <c r="AA853">
        <v>5</v>
      </c>
    </row>
    <row r="854" spans="1:27">
      <c r="A854">
        <v>10853</v>
      </c>
      <c r="B854">
        <f t="shared" si="26"/>
        <v>1.1000000000000001</v>
      </c>
      <c r="C854">
        <f t="shared" si="27"/>
        <v>1.1000000000000001</v>
      </c>
      <c r="F854">
        <v>4680</v>
      </c>
      <c r="G854">
        <v>215564</v>
      </c>
      <c r="H854">
        <v>0</v>
      </c>
      <c r="I854">
        <v>0</v>
      </c>
      <c r="J854">
        <v>0</v>
      </c>
      <c r="K854" t="s">
        <v>362</v>
      </c>
      <c r="L854" t="s">
        <v>251</v>
      </c>
      <c r="M854" t="s">
        <v>443</v>
      </c>
      <c r="N854" t="s">
        <v>444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1"/>
        <v>g106,5</v>
      </c>
      <c r="X854" s="1" t="s">
        <v>284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g106</v>
      </c>
      <c r="AA854">
        <v>5</v>
      </c>
    </row>
    <row r="855" spans="1:27">
      <c r="A855">
        <v>10854</v>
      </c>
      <c r="B855">
        <f t="shared" si="26"/>
        <v>1.1000000000000001</v>
      </c>
      <c r="C855">
        <f t="shared" si="27"/>
        <v>1.1000000000000001</v>
      </c>
      <c r="F855">
        <v>4680</v>
      </c>
      <c r="G855">
        <v>216266</v>
      </c>
      <c r="H855">
        <v>0</v>
      </c>
      <c r="I855">
        <v>0</v>
      </c>
      <c r="J855">
        <v>0</v>
      </c>
      <c r="K855" t="s">
        <v>362</v>
      </c>
      <c r="L855" t="s">
        <v>251</v>
      </c>
      <c r="M855" t="s">
        <v>443</v>
      </c>
      <c r="N855" t="s">
        <v>444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1"/>
        <v>g106,5</v>
      </c>
      <c r="X855" s="1" t="s">
        <v>284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g106</v>
      </c>
      <c r="AA855">
        <v>5</v>
      </c>
    </row>
    <row r="856" spans="1:27">
      <c r="A856">
        <v>10855</v>
      </c>
      <c r="B856">
        <f t="shared" si="26"/>
        <v>1.1000000000000001</v>
      </c>
      <c r="C856">
        <f t="shared" si="27"/>
        <v>1.1000000000000001</v>
      </c>
      <c r="F856">
        <v>4680</v>
      </c>
      <c r="G856">
        <v>216968</v>
      </c>
      <c r="H856">
        <v>0</v>
      </c>
      <c r="I856">
        <v>0</v>
      </c>
      <c r="J856">
        <v>0</v>
      </c>
      <c r="K856" t="s">
        <v>362</v>
      </c>
      <c r="L856" t="s">
        <v>251</v>
      </c>
      <c r="M856" t="s">
        <v>443</v>
      </c>
      <c r="N856" t="s">
        <v>444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1"/>
        <v>g106,5</v>
      </c>
      <c r="X856" s="1" t="s">
        <v>284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g106</v>
      </c>
      <c r="AA856">
        <v>5</v>
      </c>
    </row>
    <row r="857" spans="1:27">
      <c r="A857">
        <v>10856</v>
      </c>
      <c r="B857">
        <f t="shared" si="26"/>
        <v>1.1000000000000001</v>
      </c>
      <c r="C857">
        <f t="shared" si="27"/>
        <v>1.1000000000000001</v>
      </c>
      <c r="F857">
        <v>4680</v>
      </c>
      <c r="G857">
        <v>217670</v>
      </c>
      <c r="H857">
        <v>0</v>
      </c>
      <c r="I857">
        <v>0</v>
      </c>
      <c r="J857">
        <v>0</v>
      </c>
      <c r="K857" t="s">
        <v>362</v>
      </c>
      <c r="L857" t="s">
        <v>251</v>
      </c>
      <c r="M857" t="s">
        <v>443</v>
      </c>
      <c r="N857" t="s">
        <v>444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1"/>
        <v>g106,5</v>
      </c>
      <c r="X857" s="1" t="s">
        <v>284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g106</v>
      </c>
      <c r="AA857">
        <v>5</v>
      </c>
    </row>
    <row r="858" spans="1:27">
      <c r="A858">
        <v>10857</v>
      </c>
      <c r="B858">
        <f t="shared" si="26"/>
        <v>1.1000000000000001</v>
      </c>
      <c r="C858">
        <f t="shared" si="27"/>
        <v>1.1000000000000001</v>
      </c>
      <c r="F858">
        <v>4680</v>
      </c>
      <c r="G858">
        <v>218372</v>
      </c>
      <c r="H858">
        <v>0</v>
      </c>
      <c r="I858">
        <v>0</v>
      </c>
      <c r="J858">
        <v>0</v>
      </c>
      <c r="K858" t="s">
        <v>362</v>
      </c>
      <c r="L858" t="s">
        <v>251</v>
      </c>
      <c r="M858" t="s">
        <v>443</v>
      </c>
      <c r="N858" t="s">
        <v>444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1"/>
        <v>g106,5</v>
      </c>
      <c r="X858" s="1" t="s">
        <v>284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g106</v>
      </c>
      <c r="AA858">
        <v>5</v>
      </c>
    </row>
    <row r="859" spans="1:27">
      <c r="A859">
        <v>10858</v>
      </c>
      <c r="B859">
        <f t="shared" si="26"/>
        <v>1.1000000000000001</v>
      </c>
      <c r="C859">
        <f t="shared" si="27"/>
        <v>1.1000000000000001</v>
      </c>
      <c r="F859">
        <v>4680</v>
      </c>
      <c r="G859">
        <v>219074</v>
      </c>
      <c r="H859">
        <v>0</v>
      </c>
      <c r="I859">
        <v>0</v>
      </c>
      <c r="J859">
        <v>0</v>
      </c>
      <c r="K859" t="s">
        <v>362</v>
      </c>
      <c r="L859" t="s">
        <v>251</v>
      </c>
      <c r="M859" t="s">
        <v>443</v>
      </c>
      <c r="N859" t="s">
        <v>444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1"/>
        <v>g106,5</v>
      </c>
      <c r="X859" s="1" t="s">
        <v>284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g106</v>
      </c>
      <c r="AA859">
        <v>5</v>
      </c>
    </row>
    <row r="860" spans="1:27">
      <c r="A860">
        <v>10859</v>
      </c>
      <c r="B860">
        <f t="shared" si="26"/>
        <v>1.1000000000000001</v>
      </c>
      <c r="C860">
        <f t="shared" si="27"/>
        <v>1.1000000000000001</v>
      </c>
      <c r="F860">
        <v>4680</v>
      </c>
      <c r="G860">
        <v>219776</v>
      </c>
      <c r="H860">
        <v>0</v>
      </c>
      <c r="I860">
        <v>0</v>
      </c>
      <c r="J860">
        <v>0</v>
      </c>
      <c r="K860" t="s">
        <v>362</v>
      </c>
      <c r="L860" t="s">
        <v>251</v>
      </c>
      <c r="M860" t="s">
        <v>443</v>
      </c>
      <c r="N860" t="s">
        <v>444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1"/>
        <v>g106,5</v>
      </c>
      <c r="X860" s="1" t="s">
        <v>284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g106</v>
      </c>
      <c r="AA860">
        <v>5</v>
      </c>
    </row>
    <row r="861" spans="1:27">
      <c r="A861">
        <v>10860</v>
      </c>
      <c r="B861">
        <f t="shared" si="26"/>
        <v>1.2</v>
      </c>
      <c r="C861">
        <f t="shared" si="27"/>
        <v>1.1000000000000001</v>
      </c>
      <c r="F861">
        <v>4680</v>
      </c>
      <c r="G861">
        <v>220478</v>
      </c>
      <c r="H861">
        <v>0</v>
      </c>
      <c r="I861">
        <v>0</v>
      </c>
      <c r="J861">
        <v>0</v>
      </c>
      <c r="K861" t="s">
        <v>362</v>
      </c>
      <c r="L861" t="s">
        <v>251</v>
      </c>
      <c r="M861" t="s">
        <v>443</v>
      </c>
      <c r="N861" t="s">
        <v>444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1"/>
        <v>g106,5</v>
      </c>
      <c r="X861" s="1" t="s">
        <v>284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g106</v>
      </c>
      <c r="AA861">
        <v>5</v>
      </c>
    </row>
    <row r="862" spans="1:27">
      <c r="A862">
        <v>10861</v>
      </c>
      <c r="B862">
        <f t="shared" si="26"/>
        <v>1.1000000000000001</v>
      </c>
      <c r="C862">
        <f t="shared" si="27"/>
        <v>1.1000000000000001</v>
      </c>
      <c r="F862">
        <v>4680</v>
      </c>
      <c r="G862">
        <v>221180</v>
      </c>
      <c r="H862">
        <v>0</v>
      </c>
      <c r="I862">
        <v>0</v>
      </c>
      <c r="J862">
        <v>0</v>
      </c>
      <c r="K862" t="s">
        <v>362</v>
      </c>
      <c r="L862" t="s">
        <v>253</v>
      </c>
      <c r="M862" t="s">
        <v>443</v>
      </c>
      <c r="N862" t="s">
        <v>444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1"/>
        <v>g107,5</v>
      </c>
      <c r="X862" s="1" t="s">
        <v>285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g107</v>
      </c>
      <c r="AA862">
        <v>5</v>
      </c>
    </row>
    <row r="863" spans="1:27">
      <c r="A863">
        <v>10862</v>
      </c>
      <c r="B863">
        <f t="shared" si="26"/>
        <v>1.1000000000000001</v>
      </c>
      <c r="C863">
        <f t="shared" si="27"/>
        <v>1.1000000000000001</v>
      </c>
      <c r="F863">
        <v>4680</v>
      </c>
      <c r="G863">
        <v>221882</v>
      </c>
      <c r="H863">
        <v>0</v>
      </c>
      <c r="I863">
        <v>0</v>
      </c>
      <c r="J863">
        <v>0</v>
      </c>
      <c r="K863" t="s">
        <v>362</v>
      </c>
      <c r="L863" t="s">
        <v>253</v>
      </c>
      <c r="M863" t="s">
        <v>443</v>
      </c>
      <c r="N863" t="s">
        <v>444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1"/>
        <v>g107,5</v>
      </c>
      <c r="X863" s="1" t="s">
        <v>285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g107</v>
      </c>
      <c r="AA863">
        <v>5</v>
      </c>
    </row>
    <row r="864" spans="1:27">
      <c r="A864">
        <v>10863</v>
      </c>
      <c r="B864">
        <f t="shared" si="26"/>
        <v>1.1000000000000001</v>
      </c>
      <c r="C864">
        <f t="shared" si="27"/>
        <v>1.1000000000000001</v>
      </c>
      <c r="F864">
        <v>4680</v>
      </c>
      <c r="G864">
        <v>222584</v>
      </c>
      <c r="H864">
        <v>0</v>
      </c>
      <c r="I864">
        <v>0</v>
      </c>
      <c r="J864">
        <v>0</v>
      </c>
      <c r="K864" t="s">
        <v>362</v>
      </c>
      <c r="L864" t="s">
        <v>253</v>
      </c>
      <c r="M864" t="s">
        <v>443</v>
      </c>
      <c r="N864" t="s">
        <v>444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1"/>
        <v>g107,5</v>
      </c>
      <c r="X864" s="1" t="s">
        <v>285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g107</v>
      </c>
      <c r="AA864">
        <v>5</v>
      </c>
    </row>
    <row r="865" spans="1:27">
      <c r="A865">
        <v>10864</v>
      </c>
      <c r="B865">
        <f t="shared" si="26"/>
        <v>1.1000000000000001</v>
      </c>
      <c r="C865">
        <f t="shared" si="27"/>
        <v>1.1000000000000001</v>
      </c>
      <c r="F865">
        <v>4680</v>
      </c>
      <c r="G865">
        <v>223286</v>
      </c>
      <c r="H865">
        <v>0</v>
      </c>
      <c r="I865">
        <v>0</v>
      </c>
      <c r="J865">
        <v>0</v>
      </c>
      <c r="K865" t="s">
        <v>362</v>
      </c>
      <c r="L865" t="s">
        <v>253</v>
      </c>
      <c r="M865" t="s">
        <v>443</v>
      </c>
      <c r="N865" t="s">
        <v>444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1"/>
        <v>g107,5</v>
      </c>
      <c r="X865" s="1" t="s">
        <v>285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g107</v>
      </c>
      <c r="AA865">
        <v>5</v>
      </c>
    </row>
    <row r="866" spans="1:27">
      <c r="A866">
        <v>10865</v>
      </c>
      <c r="B866">
        <f t="shared" si="26"/>
        <v>1.1000000000000001</v>
      </c>
      <c r="C866">
        <f t="shared" si="27"/>
        <v>1.1000000000000001</v>
      </c>
      <c r="F866">
        <v>4680</v>
      </c>
      <c r="G866">
        <v>223988</v>
      </c>
      <c r="H866">
        <v>0</v>
      </c>
      <c r="I866">
        <v>0</v>
      </c>
      <c r="J866">
        <v>0</v>
      </c>
      <c r="K866" t="s">
        <v>362</v>
      </c>
      <c r="L866" t="s">
        <v>253</v>
      </c>
      <c r="M866" t="s">
        <v>443</v>
      </c>
      <c r="N866" t="s">
        <v>444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1"/>
        <v>g107,5</v>
      </c>
      <c r="X866" s="1" t="s">
        <v>285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g107</v>
      </c>
      <c r="AA866">
        <v>5</v>
      </c>
    </row>
    <row r="867" spans="1:27">
      <c r="A867">
        <v>10866</v>
      </c>
      <c r="B867">
        <f t="shared" si="26"/>
        <v>1.1000000000000001</v>
      </c>
      <c r="C867">
        <f t="shared" si="27"/>
        <v>1.1000000000000001</v>
      </c>
      <c r="F867">
        <v>4680</v>
      </c>
      <c r="G867">
        <v>224690</v>
      </c>
      <c r="H867">
        <v>0</v>
      </c>
      <c r="I867">
        <v>0</v>
      </c>
      <c r="J867">
        <v>0</v>
      </c>
      <c r="K867" t="s">
        <v>362</v>
      </c>
      <c r="L867" t="s">
        <v>253</v>
      </c>
      <c r="M867" t="s">
        <v>443</v>
      </c>
      <c r="N867" t="s">
        <v>444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1"/>
        <v>g107,5</v>
      </c>
      <c r="X867" s="1" t="s">
        <v>285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g107</v>
      </c>
      <c r="AA867">
        <v>5</v>
      </c>
    </row>
    <row r="868" spans="1:27">
      <c r="A868">
        <v>10867</v>
      </c>
      <c r="B868">
        <f t="shared" si="26"/>
        <v>1.1000000000000001</v>
      </c>
      <c r="C868">
        <f t="shared" si="27"/>
        <v>1.1000000000000001</v>
      </c>
      <c r="F868">
        <v>4680</v>
      </c>
      <c r="G868">
        <v>225392</v>
      </c>
      <c r="H868">
        <v>0</v>
      </c>
      <c r="I868">
        <v>0</v>
      </c>
      <c r="J868">
        <v>0</v>
      </c>
      <c r="K868" t="s">
        <v>362</v>
      </c>
      <c r="L868" t="s">
        <v>253</v>
      </c>
      <c r="M868" t="s">
        <v>443</v>
      </c>
      <c r="N868" t="s">
        <v>444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1"/>
        <v>g107,5</v>
      </c>
      <c r="X868" s="1" t="s">
        <v>285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g107</v>
      </c>
      <c r="AA868">
        <v>5</v>
      </c>
    </row>
    <row r="869" spans="1:27">
      <c r="A869">
        <v>10868</v>
      </c>
      <c r="B869">
        <f t="shared" si="26"/>
        <v>1.1000000000000001</v>
      </c>
      <c r="C869">
        <f t="shared" si="27"/>
        <v>1.1000000000000001</v>
      </c>
      <c r="F869">
        <v>4680</v>
      </c>
      <c r="G869">
        <v>226094</v>
      </c>
      <c r="H869">
        <v>0</v>
      </c>
      <c r="I869">
        <v>0</v>
      </c>
      <c r="J869">
        <v>0</v>
      </c>
      <c r="K869" t="s">
        <v>362</v>
      </c>
      <c r="L869" t="s">
        <v>253</v>
      </c>
      <c r="M869" t="s">
        <v>443</v>
      </c>
      <c r="N869" t="s">
        <v>444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1"/>
        <v>g107,5</v>
      </c>
      <c r="X869" s="1" t="s">
        <v>285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g107</v>
      </c>
      <c r="AA869">
        <v>5</v>
      </c>
    </row>
    <row r="870" spans="1:27">
      <c r="A870">
        <v>10869</v>
      </c>
      <c r="B870">
        <f t="shared" si="26"/>
        <v>1.1000000000000001</v>
      </c>
      <c r="C870">
        <f t="shared" si="27"/>
        <v>1.1000000000000001</v>
      </c>
      <c r="F870">
        <v>4680</v>
      </c>
      <c r="G870">
        <v>226796</v>
      </c>
      <c r="H870">
        <v>0</v>
      </c>
      <c r="I870">
        <v>0</v>
      </c>
      <c r="J870">
        <v>0</v>
      </c>
      <c r="K870" t="s">
        <v>362</v>
      </c>
      <c r="L870" t="s">
        <v>253</v>
      </c>
      <c r="M870" t="s">
        <v>443</v>
      </c>
      <c r="N870" t="s">
        <v>444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1"/>
        <v>g107,5</v>
      </c>
      <c r="X870" s="1" t="s">
        <v>285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g107</v>
      </c>
      <c r="AA870">
        <v>5</v>
      </c>
    </row>
    <row r="871" spans="1:27">
      <c r="A871">
        <v>10870</v>
      </c>
      <c r="B871">
        <f t="shared" si="26"/>
        <v>1.2</v>
      </c>
      <c r="C871">
        <f t="shared" si="27"/>
        <v>1.1000000000000001</v>
      </c>
      <c r="F871">
        <v>4680</v>
      </c>
      <c r="G871">
        <v>227498</v>
      </c>
      <c r="H871">
        <v>0</v>
      </c>
      <c r="I871">
        <v>0</v>
      </c>
      <c r="J871">
        <v>0</v>
      </c>
      <c r="K871" t="s">
        <v>362</v>
      </c>
      <c r="L871" t="s">
        <v>253</v>
      </c>
      <c r="M871" t="s">
        <v>443</v>
      </c>
      <c r="N871" t="s">
        <v>444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1"/>
        <v>g107,5</v>
      </c>
      <c r="X871" s="1" t="s">
        <v>285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g107</v>
      </c>
      <c r="AA871">
        <v>5</v>
      </c>
    </row>
    <row r="872" spans="1:27">
      <c r="A872">
        <v>10871</v>
      </c>
      <c r="B872">
        <f t="shared" si="26"/>
        <v>1.1000000000000001</v>
      </c>
      <c r="C872">
        <f t="shared" si="27"/>
        <v>1.1000000000000001</v>
      </c>
      <c r="F872">
        <v>4680</v>
      </c>
      <c r="G872">
        <v>228200</v>
      </c>
      <c r="H872">
        <v>0</v>
      </c>
      <c r="I872">
        <v>0</v>
      </c>
      <c r="J872">
        <v>0</v>
      </c>
      <c r="K872" t="s">
        <v>362</v>
      </c>
      <c r="L872" t="s">
        <v>254</v>
      </c>
      <c r="M872" t="s">
        <v>443</v>
      </c>
      <c r="N872" t="s">
        <v>444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1"/>
        <v>g108,5</v>
      </c>
      <c r="X872" s="1" t="s">
        <v>286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g108</v>
      </c>
      <c r="AA872">
        <v>5</v>
      </c>
    </row>
    <row r="873" spans="1:27">
      <c r="A873">
        <v>10872</v>
      </c>
      <c r="B873">
        <f t="shared" si="26"/>
        <v>1.1000000000000001</v>
      </c>
      <c r="C873">
        <f t="shared" si="27"/>
        <v>1.1000000000000001</v>
      </c>
      <c r="F873">
        <v>4680</v>
      </c>
      <c r="G873">
        <v>228902</v>
      </c>
      <c r="H873">
        <v>0</v>
      </c>
      <c r="I873">
        <v>0</v>
      </c>
      <c r="J873">
        <v>0</v>
      </c>
      <c r="K873" t="s">
        <v>362</v>
      </c>
      <c r="L873" t="s">
        <v>254</v>
      </c>
      <c r="M873" t="s">
        <v>443</v>
      </c>
      <c r="N873" t="s">
        <v>444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1"/>
        <v>g108,5</v>
      </c>
      <c r="X873" s="1" t="s">
        <v>286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g108</v>
      </c>
      <c r="AA873">
        <v>5</v>
      </c>
    </row>
    <row r="874" spans="1:27">
      <c r="A874">
        <v>10873</v>
      </c>
      <c r="B874">
        <f t="shared" si="26"/>
        <v>1.1000000000000001</v>
      </c>
      <c r="C874">
        <f t="shared" si="27"/>
        <v>1.1000000000000001</v>
      </c>
      <c r="F874">
        <v>4680</v>
      </c>
      <c r="G874">
        <v>229604</v>
      </c>
      <c r="H874">
        <v>0</v>
      </c>
      <c r="I874">
        <v>0</v>
      </c>
      <c r="J874">
        <v>0</v>
      </c>
      <c r="K874" t="s">
        <v>362</v>
      </c>
      <c r="L874" t="s">
        <v>254</v>
      </c>
      <c r="M874" t="s">
        <v>443</v>
      </c>
      <c r="N874" t="s">
        <v>444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1"/>
        <v>g108,5</v>
      </c>
      <c r="X874" s="1" t="s">
        <v>286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g108</v>
      </c>
      <c r="AA874">
        <v>5</v>
      </c>
    </row>
    <row r="875" spans="1:27">
      <c r="A875">
        <v>10874</v>
      </c>
      <c r="B875">
        <f t="shared" si="26"/>
        <v>1.1000000000000001</v>
      </c>
      <c r="C875">
        <f t="shared" si="27"/>
        <v>1.1000000000000001</v>
      </c>
      <c r="F875">
        <v>4680</v>
      </c>
      <c r="G875">
        <v>230306</v>
      </c>
      <c r="H875">
        <v>0</v>
      </c>
      <c r="I875">
        <v>0</v>
      </c>
      <c r="J875">
        <v>0</v>
      </c>
      <c r="K875" t="s">
        <v>362</v>
      </c>
      <c r="L875" t="s">
        <v>254</v>
      </c>
      <c r="M875" t="s">
        <v>443</v>
      </c>
      <c r="N875" t="s">
        <v>444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1"/>
        <v>g108,5</v>
      </c>
      <c r="X875" s="1" t="s">
        <v>286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g108</v>
      </c>
      <c r="AA875">
        <v>5</v>
      </c>
    </row>
    <row r="876" spans="1:27">
      <c r="A876">
        <v>10875</v>
      </c>
      <c r="B876">
        <f t="shared" si="26"/>
        <v>1.1000000000000001</v>
      </c>
      <c r="C876">
        <f t="shared" si="27"/>
        <v>1.1000000000000001</v>
      </c>
      <c r="F876">
        <v>4680</v>
      </c>
      <c r="G876">
        <v>231008</v>
      </c>
      <c r="H876">
        <v>0</v>
      </c>
      <c r="I876">
        <v>0</v>
      </c>
      <c r="J876">
        <v>0</v>
      </c>
      <c r="K876" t="s">
        <v>362</v>
      </c>
      <c r="L876" t="s">
        <v>254</v>
      </c>
      <c r="M876" t="s">
        <v>443</v>
      </c>
      <c r="N876" t="s">
        <v>444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1"/>
        <v>g108,5</v>
      </c>
      <c r="X876" s="1" t="s">
        <v>286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g108</v>
      </c>
      <c r="AA876">
        <v>5</v>
      </c>
    </row>
    <row r="877" spans="1:27">
      <c r="A877">
        <v>10876</v>
      </c>
      <c r="B877">
        <f t="shared" si="26"/>
        <v>1.1000000000000001</v>
      </c>
      <c r="C877">
        <f t="shared" si="27"/>
        <v>1.1000000000000001</v>
      </c>
      <c r="F877">
        <v>4680</v>
      </c>
      <c r="G877">
        <v>231710</v>
      </c>
      <c r="H877">
        <v>0</v>
      </c>
      <c r="I877">
        <v>0</v>
      </c>
      <c r="J877">
        <v>0</v>
      </c>
      <c r="K877" t="s">
        <v>362</v>
      </c>
      <c r="L877" t="s">
        <v>254</v>
      </c>
      <c r="M877" t="s">
        <v>443</v>
      </c>
      <c r="N877" t="s">
        <v>444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1"/>
        <v>g108,5</v>
      </c>
      <c r="X877" s="1" t="s">
        <v>286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g108</v>
      </c>
      <c r="AA877">
        <v>5</v>
      </c>
    </row>
    <row r="878" spans="1:27">
      <c r="A878">
        <v>10877</v>
      </c>
      <c r="B878">
        <f t="shared" si="26"/>
        <v>1.1000000000000001</v>
      </c>
      <c r="C878">
        <f t="shared" si="27"/>
        <v>1.1000000000000001</v>
      </c>
      <c r="F878">
        <v>4680</v>
      </c>
      <c r="G878">
        <v>232412</v>
      </c>
      <c r="H878">
        <v>0</v>
      </c>
      <c r="I878">
        <v>0</v>
      </c>
      <c r="J878">
        <v>0</v>
      </c>
      <c r="K878" t="s">
        <v>362</v>
      </c>
      <c r="L878" t="s">
        <v>254</v>
      </c>
      <c r="M878" t="s">
        <v>443</v>
      </c>
      <c r="N878" t="s">
        <v>444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1"/>
        <v>g108,5</v>
      </c>
      <c r="X878" s="1" t="s">
        <v>286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g108</v>
      </c>
      <c r="AA878">
        <v>5</v>
      </c>
    </row>
    <row r="879" spans="1:27">
      <c r="A879">
        <v>10878</v>
      </c>
      <c r="B879">
        <f t="shared" si="26"/>
        <v>1.1000000000000001</v>
      </c>
      <c r="C879">
        <f t="shared" si="27"/>
        <v>1.1000000000000001</v>
      </c>
      <c r="F879">
        <v>4680</v>
      </c>
      <c r="G879">
        <v>233114</v>
      </c>
      <c r="H879">
        <v>0</v>
      </c>
      <c r="I879">
        <v>0</v>
      </c>
      <c r="J879">
        <v>0</v>
      </c>
      <c r="K879" t="s">
        <v>362</v>
      </c>
      <c r="L879" t="s">
        <v>254</v>
      </c>
      <c r="M879" t="s">
        <v>443</v>
      </c>
      <c r="N879" t="s">
        <v>444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1"/>
        <v>g108,5</v>
      </c>
      <c r="X879" s="1" t="s">
        <v>286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g108</v>
      </c>
      <c r="AA879">
        <v>5</v>
      </c>
    </row>
    <row r="880" spans="1:27">
      <c r="A880">
        <v>10879</v>
      </c>
      <c r="B880">
        <f t="shared" si="26"/>
        <v>1.1000000000000001</v>
      </c>
      <c r="C880">
        <f t="shared" si="27"/>
        <v>1.1000000000000001</v>
      </c>
      <c r="F880">
        <v>4680</v>
      </c>
      <c r="G880">
        <v>233816</v>
      </c>
      <c r="H880">
        <v>0</v>
      </c>
      <c r="I880">
        <v>0</v>
      </c>
      <c r="J880">
        <v>0</v>
      </c>
      <c r="K880" t="s">
        <v>362</v>
      </c>
      <c r="L880" t="s">
        <v>254</v>
      </c>
      <c r="M880" t="s">
        <v>443</v>
      </c>
      <c r="N880" t="s">
        <v>444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1"/>
        <v>g108,5</v>
      </c>
      <c r="X880" s="1" t="s">
        <v>286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g108</v>
      </c>
      <c r="AA880">
        <v>5</v>
      </c>
    </row>
    <row r="881" spans="1:27">
      <c r="A881">
        <v>10880</v>
      </c>
      <c r="B881">
        <f t="shared" si="26"/>
        <v>1.2</v>
      </c>
      <c r="C881">
        <f t="shared" si="27"/>
        <v>1.1000000000000001</v>
      </c>
      <c r="F881">
        <v>4680</v>
      </c>
      <c r="G881">
        <v>234518</v>
      </c>
      <c r="H881">
        <v>0</v>
      </c>
      <c r="I881">
        <v>0</v>
      </c>
      <c r="J881">
        <v>0</v>
      </c>
      <c r="K881" t="s">
        <v>362</v>
      </c>
      <c r="L881" t="s">
        <v>254</v>
      </c>
      <c r="M881" t="s">
        <v>443</v>
      </c>
      <c r="N881" t="s">
        <v>444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1"/>
        <v>g108,5</v>
      </c>
      <c r="X881" s="1" t="s">
        <v>286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g108</v>
      </c>
      <c r="AA881">
        <v>5</v>
      </c>
    </row>
    <row r="882" spans="1:27">
      <c r="A882">
        <v>10881</v>
      </c>
      <c r="B882">
        <f t="shared" si="26"/>
        <v>1.1000000000000001</v>
      </c>
      <c r="C882">
        <f t="shared" si="27"/>
        <v>1.1000000000000001</v>
      </c>
      <c r="F882">
        <v>4680</v>
      </c>
      <c r="G882">
        <v>235220</v>
      </c>
      <c r="H882">
        <v>0</v>
      </c>
      <c r="I882">
        <v>0</v>
      </c>
      <c r="J882">
        <v>0</v>
      </c>
      <c r="K882" t="s">
        <v>362</v>
      </c>
      <c r="L882" t="s">
        <v>255</v>
      </c>
      <c r="M882" t="s">
        <v>443</v>
      </c>
      <c r="N882" t="s">
        <v>444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1"/>
        <v>g109,5</v>
      </c>
      <c r="X882" s="1" t="s">
        <v>287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g109</v>
      </c>
      <c r="AA882">
        <v>5</v>
      </c>
    </row>
    <row r="883" spans="1:27">
      <c r="A883">
        <v>10882</v>
      </c>
      <c r="B883">
        <f t="shared" si="26"/>
        <v>1.1000000000000001</v>
      </c>
      <c r="C883">
        <f t="shared" si="27"/>
        <v>1.1000000000000001</v>
      </c>
      <c r="F883">
        <v>4680</v>
      </c>
      <c r="G883">
        <v>235922</v>
      </c>
      <c r="H883">
        <v>0</v>
      </c>
      <c r="I883">
        <v>0</v>
      </c>
      <c r="J883">
        <v>0</v>
      </c>
      <c r="K883" t="s">
        <v>362</v>
      </c>
      <c r="L883" t="s">
        <v>255</v>
      </c>
      <c r="M883" t="s">
        <v>443</v>
      </c>
      <c r="N883" t="s">
        <v>444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1"/>
        <v>g109,5</v>
      </c>
      <c r="X883" s="1" t="s">
        <v>287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g109</v>
      </c>
      <c r="AA883">
        <v>5</v>
      </c>
    </row>
    <row r="884" spans="1:27">
      <c r="A884">
        <v>10883</v>
      </c>
      <c r="B884">
        <f t="shared" si="26"/>
        <v>1.1000000000000001</v>
      </c>
      <c r="C884">
        <f t="shared" si="27"/>
        <v>1.1000000000000001</v>
      </c>
      <c r="F884">
        <v>4680</v>
      </c>
      <c r="G884">
        <v>236624</v>
      </c>
      <c r="H884">
        <v>0</v>
      </c>
      <c r="I884">
        <v>0</v>
      </c>
      <c r="J884">
        <v>0</v>
      </c>
      <c r="K884" t="s">
        <v>362</v>
      </c>
      <c r="L884" t="s">
        <v>255</v>
      </c>
      <c r="M884" t="s">
        <v>443</v>
      </c>
      <c r="N884" t="s">
        <v>444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1"/>
        <v>g109,5</v>
      </c>
      <c r="X884" s="1" t="s">
        <v>287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g109</v>
      </c>
      <c r="AA884">
        <v>5</v>
      </c>
    </row>
    <row r="885" spans="1:27">
      <c r="A885">
        <v>10884</v>
      </c>
      <c r="B885">
        <f t="shared" si="26"/>
        <v>1.1000000000000001</v>
      </c>
      <c r="C885">
        <f t="shared" si="27"/>
        <v>1.1000000000000001</v>
      </c>
      <c r="F885">
        <v>4680</v>
      </c>
      <c r="G885">
        <v>237326</v>
      </c>
      <c r="H885">
        <v>0</v>
      </c>
      <c r="I885">
        <v>0</v>
      </c>
      <c r="J885">
        <v>0</v>
      </c>
      <c r="K885" t="s">
        <v>362</v>
      </c>
      <c r="L885" t="s">
        <v>255</v>
      </c>
      <c r="M885" t="s">
        <v>443</v>
      </c>
      <c r="N885" t="s">
        <v>444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1"/>
        <v>g109,5</v>
      </c>
      <c r="X885" s="1" t="s">
        <v>287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g109</v>
      </c>
      <c r="AA885">
        <v>5</v>
      </c>
    </row>
    <row r="886" spans="1:27">
      <c r="A886">
        <v>10885</v>
      </c>
      <c r="B886">
        <f t="shared" si="26"/>
        <v>1.1000000000000001</v>
      </c>
      <c r="C886">
        <f t="shared" si="27"/>
        <v>1.1000000000000001</v>
      </c>
      <c r="F886">
        <v>4680</v>
      </c>
      <c r="G886">
        <v>238028</v>
      </c>
      <c r="H886">
        <v>0</v>
      </c>
      <c r="I886">
        <v>0</v>
      </c>
      <c r="J886">
        <v>0</v>
      </c>
      <c r="K886" t="s">
        <v>362</v>
      </c>
      <c r="L886" t="s">
        <v>255</v>
      </c>
      <c r="M886" t="s">
        <v>443</v>
      </c>
      <c r="N886" t="s">
        <v>444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1"/>
        <v>g109,5</v>
      </c>
      <c r="X886" s="1" t="s">
        <v>287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g109</v>
      </c>
      <c r="AA886">
        <v>5</v>
      </c>
    </row>
    <row r="887" spans="1:27">
      <c r="A887">
        <v>10886</v>
      </c>
      <c r="B887">
        <f t="shared" si="26"/>
        <v>1.1000000000000001</v>
      </c>
      <c r="C887">
        <f t="shared" si="27"/>
        <v>1.1000000000000001</v>
      </c>
      <c r="F887">
        <v>4680</v>
      </c>
      <c r="G887">
        <v>238730</v>
      </c>
      <c r="H887">
        <v>0</v>
      </c>
      <c r="I887">
        <v>0</v>
      </c>
      <c r="J887">
        <v>0</v>
      </c>
      <c r="K887" t="s">
        <v>362</v>
      </c>
      <c r="L887" t="s">
        <v>255</v>
      </c>
      <c r="M887" t="s">
        <v>443</v>
      </c>
      <c r="N887" t="s">
        <v>444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1"/>
        <v>g109,5</v>
      </c>
      <c r="X887" s="1" t="s">
        <v>287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g109</v>
      </c>
      <c r="AA887">
        <v>5</v>
      </c>
    </row>
    <row r="888" spans="1:27">
      <c r="A888">
        <v>10887</v>
      </c>
      <c r="B888">
        <f t="shared" si="26"/>
        <v>1.1000000000000001</v>
      </c>
      <c r="C888">
        <f t="shared" si="27"/>
        <v>1.1000000000000001</v>
      </c>
      <c r="F888">
        <v>4680</v>
      </c>
      <c r="G888">
        <v>239432</v>
      </c>
      <c r="H888">
        <v>0</v>
      </c>
      <c r="I888">
        <v>0</v>
      </c>
      <c r="J888">
        <v>0</v>
      </c>
      <c r="K888" t="s">
        <v>362</v>
      </c>
      <c r="L888" t="s">
        <v>255</v>
      </c>
      <c r="M888" t="s">
        <v>443</v>
      </c>
      <c r="N888" t="s">
        <v>444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1"/>
        <v>g109,5</v>
      </c>
      <c r="X888" s="1" t="s">
        <v>287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g109</v>
      </c>
      <c r="AA888">
        <v>5</v>
      </c>
    </row>
    <row r="889" spans="1:27">
      <c r="A889">
        <v>10888</v>
      </c>
      <c r="B889">
        <f t="shared" si="26"/>
        <v>1.1000000000000001</v>
      </c>
      <c r="C889">
        <f t="shared" si="27"/>
        <v>1.1000000000000001</v>
      </c>
      <c r="F889">
        <v>4680</v>
      </c>
      <c r="G889">
        <v>240134</v>
      </c>
      <c r="H889">
        <v>0</v>
      </c>
      <c r="I889">
        <v>0</v>
      </c>
      <c r="J889">
        <v>0</v>
      </c>
      <c r="K889" t="s">
        <v>362</v>
      </c>
      <c r="L889" t="s">
        <v>255</v>
      </c>
      <c r="M889" t="s">
        <v>443</v>
      </c>
      <c r="N889" t="s">
        <v>444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1"/>
        <v>g109,5</v>
      </c>
      <c r="X889" s="1" t="s">
        <v>287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g109</v>
      </c>
      <c r="AA889">
        <v>5</v>
      </c>
    </row>
    <row r="890" spans="1:27">
      <c r="A890">
        <v>10889</v>
      </c>
      <c r="B890">
        <f t="shared" si="26"/>
        <v>1.1000000000000001</v>
      </c>
      <c r="C890">
        <f t="shared" si="27"/>
        <v>1.1000000000000001</v>
      </c>
      <c r="F890">
        <v>4680</v>
      </c>
      <c r="G890">
        <v>240836</v>
      </c>
      <c r="H890">
        <v>0</v>
      </c>
      <c r="I890">
        <v>0</v>
      </c>
      <c r="J890">
        <v>0</v>
      </c>
      <c r="K890" t="s">
        <v>362</v>
      </c>
      <c r="L890" t="s">
        <v>255</v>
      </c>
      <c r="M890" t="s">
        <v>443</v>
      </c>
      <c r="N890" t="s">
        <v>444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1"/>
        <v>g109,5</v>
      </c>
      <c r="X890" s="1" t="s">
        <v>287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g109</v>
      </c>
      <c r="AA890">
        <v>5</v>
      </c>
    </row>
    <row r="891" spans="1:27">
      <c r="A891">
        <v>10890</v>
      </c>
      <c r="B891">
        <f t="shared" si="26"/>
        <v>1.2</v>
      </c>
      <c r="C891">
        <f t="shared" si="27"/>
        <v>1.1000000000000001</v>
      </c>
      <c r="F891">
        <v>4680</v>
      </c>
      <c r="G891">
        <v>241538</v>
      </c>
      <c r="H891">
        <v>0</v>
      </c>
      <c r="I891">
        <v>0</v>
      </c>
      <c r="J891">
        <v>0</v>
      </c>
      <c r="K891" t="s">
        <v>362</v>
      </c>
      <c r="L891" t="s">
        <v>255</v>
      </c>
      <c r="M891" t="s">
        <v>443</v>
      </c>
      <c r="N891" t="s">
        <v>444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ref="W891:W954" si="28">Y891&amp;IF(ISBLANK(Z891),"",","&amp;Z891)&amp;IF(ISBLANK(AA891),"",","&amp;AA891)&amp;IF(ISBLANK(AB891),"",","&amp;AB891)&amp;IF(ISBLANK(AC891),"",","&amp;AC891)&amp;IF(ISBLANK(AD891),"",","&amp;AD891)
&amp;IF(LEN(AF891)=0,"",","&amp;AF891)&amp;IF(ISBLANK(AG891),"",","&amp;AG891)&amp;IF(ISBLANK(AH891),"",","&amp;AH891)&amp;IF(ISBLANK(AI891),"",","&amp;AI891)&amp;IF(ISBLANK(AJ891),"",","&amp;AJ891)&amp;IF(ISBLANK(AK891),"",","&amp;AK891)
&amp;IF(LEN(AM891)=0,"",","&amp;AM891)&amp;IF(ISBLANK(AN891),"",","&amp;AN891)&amp;IF(ISBLANK(AO891),"",","&amp;AO891)&amp;IF(ISBLANK(AP891),"",","&amp;AP891)&amp;IF(ISBLANK(AQ891),"",","&amp;AQ891)&amp;IF(ISBLANK(AR891),"",","&amp;AR891)
&amp;IF(LEN(AT891)=0,"",","&amp;AT891)&amp;IF(ISBLANK(AU891),"",","&amp;AU891)&amp;IF(ISBLANK(AV891),"",","&amp;AV891)&amp;IF(ISBLANK(AW891),"",","&amp;AW891)&amp;IF(ISBLANK(AX891),"",","&amp;AX891)&amp;IF(ISBLANK(AY891),"",","&amp;AY891)
&amp;IF(LEN(BA891)=0,"",","&amp;BA891)&amp;IF(ISBLANK(BB891),"",","&amp;BB891)&amp;IF(ISBLANK(BC891),"",","&amp;BC891)&amp;IF(ISBLANK(BD891),"",","&amp;BD891)&amp;IF(ISBLANK(BE891),"",","&amp;BE891)&amp;IF(ISBLANK(BF891),"",","&amp;BF891)
&amp;IF(LEN(BH891)=0,"",","&amp;BH891)&amp;IF(ISBLANK(BI891),"",","&amp;BI891)&amp;IF(ISBLANK(BJ891),"",","&amp;BJ891)&amp;IF(ISBLANK(BK891),"",","&amp;BK891)&amp;IF(ISBLANK(BL891),"",","&amp;BL891)&amp;IF(ISBLANK(BM891),"",","&amp;BM891)
&amp;IF(LEN(BO891)=0,"",","&amp;BO891)&amp;IF(ISBLANK(BP891),"",","&amp;BP891)&amp;IF(ISBLANK(BQ891),"",","&amp;BQ891)&amp;IF(ISBLANK(BR891),"",","&amp;BR891)&amp;IF(ISBLANK(BS891),"",","&amp;BS891)&amp;IF(ISBLANK(BT891),"",","&amp;BT891)
&amp;IF(LEN(BV891)=0,"",","&amp;BV891)&amp;IF(ISBLANK(BW891),"",","&amp;BW891)&amp;IF(ISBLANK(BX891),"",","&amp;BX891)&amp;IF(ISBLANK(BY891),"",","&amp;BY891)&amp;IF(ISBLANK(BZ891),"",","&amp;BZ891)&amp;IF(ISBLANK(CA891),"",","&amp;CA891)
&amp;IF(LEN(CC891)=0,"",","&amp;CC891)&amp;IF(ISBLANK(CD891),"",","&amp;CD891)&amp;IF(ISBLANK(CE891),"",","&amp;CE891)&amp;IF(ISBLANK(CF891),"",","&amp;CF891)&amp;IF(ISBLANK(CG891),"",","&amp;CG891)&amp;IF(ISBLANK(CH891),"",","&amp;CH891)
&amp;IF(LEN(CJ891)=0,"",","&amp;CJ891)&amp;IF(ISBLANK(CK891),"",","&amp;CK891)&amp;IF(ISBLANK(CL891),"",","&amp;CL891)&amp;IF(ISBLANK(CM891),"",","&amp;CM891)&amp;IF(ISBLANK(CN891),"",","&amp;CN891)&amp;IF(ISBLANK(CO891),"",","&amp;CO891)</f>
        <v>g109,5</v>
      </c>
      <c r="X891" s="1" t="s">
        <v>287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g109</v>
      </c>
      <c r="AA891">
        <v>5</v>
      </c>
    </row>
    <row r="892" spans="1:27">
      <c r="A892">
        <v>10891</v>
      </c>
      <c r="B892">
        <f t="shared" ref="B892:B955" si="29">IF(MOD(A892,10)=0,1.2,1.1)</f>
        <v>1.1000000000000001</v>
      </c>
      <c r="C892">
        <f t="shared" ref="C892:C955" si="30">IF(MOD(B892,10)=0,1.2,1.1)</f>
        <v>1.1000000000000001</v>
      </c>
      <c r="F892">
        <v>4680</v>
      </c>
      <c r="G892">
        <v>242240</v>
      </c>
      <c r="H892">
        <v>0</v>
      </c>
      <c r="I892">
        <v>0</v>
      </c>
      <c r="J892">
        <v>0</v>
      </c>
      <c r="K892" t="s">
        <v>362</v>
      </c>
      <c r="L892" t="s">
        <v>256</v>
      </c>
      <c r="M892" t="s">
        <v>443</v>
      </c>
      <c r="N892" t="s">
        <v>444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8"/>
        <v>g110,5</v>
      </c>
      <c r="X892" s="1" t="s">
        <v>288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g110</v>
      </c>
      <c r="AA892">
        <v>5</v>
      </c>
    </row>
    <row r="893" spans="1:27">
      <c r="A893">
        <v>10892</v>
      </c>
      <c r="B893">
        <f t="shared" si="29"/>
        <v>1.1000000000000001</v>
      </c>
      <c r="C893">
        <f t="shared" si="30"/>
        <v>1.1000000000000001</v>
      </c>
      <c r="F893">
        <v>4680</v>
      </c>
      <c r="G893">
        <v>242942</v>
      </c>
      <c r="H893">
        <v>0</v>
      </c>
      <c r="I893">
        <v>0</v>
      </c>
      <c r="J893">
        <v>0</v>
      </c>
      <c r="K893" t="s">
        <v>362</v>
      </c>
      <c r="L893" t="s">
        <v>256</v>
      </c>
      <c r="M893" t="s">
        <v>443</v>
      </c>
      <c r="N893" t="s">
        <v>444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8"/>
        <v>g110,5</v>
      </c>
      <c r="X893" s="1" t="s">
        <v>288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g110</v>
      </c>
      <c r="AA893">
        <v>5</v>
      </c>
    </row>
    <row r="894" spans="1:27">
      <c r="A894">
        <v>10893</v>
      </c>
      <c r="B894">
        <f t="shared" si="29"/>
        <v>1.1000000000000001</v>
      </c>
      <c r="C894">
        <f t="shared" si="30"/>
        <v>1.1000000000000001</v>
      </c>
      <c r="F894">
        <v>4680</v>
      </c>
      <c r="G894">
        <v>243644</v>
      </c>
      <c r="H894">
        <v>0</v>
      </c>
      <c r="I894">
        <v>0</v>
      </c>
      <c r="J894">
        <v>0</v>
      </c>
      <c r="K894" t="s">
        <v>362</v>
      </c>
      <c r="L894" t="s">
        <v>256</v>
      </c>
      <c r="M894" t="s">
        <v>443</v>
      </c>
      <c r="N894" t="s">
        <v>444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8"/>
        <v>g110,5</v>
      </c>
      <c r="X894" s="1" t="s">
        <v>288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g110</v>
      </c>
      <c r="AA894">
        <v>5</v>
      </c>
    </row>
    <row r="895" spans="1:27">
      <c r="A895">
        <v>10894</v>
      </c>
      <c r="B895">
        <f t="shared" si="29"/>
        <v>1.1000000000000001</v>
      </c>
      <c r="C895">
        <f t="shared" si="30"/>
        <v>1.1000000000000001</v>
      </c>
      <c r="F895">
        <v>4680</v>
      </c>
      <c r="G895">
        <v>244346</v>
      </c>
      <c r="H895">
        <v>0</v>
      </c>
      <c r="I895">
        <v>0</v>
      </c>
      <c r="J895">
        <v>0</v>
      </c>
      <c r="K895" t="s">
        <v>362</v>
      </c>
      <c r="L895" t="s">
        <v>256</v>
      </c>
      <c r="M895" t="s">
        <v>443</v>
      </c>
      <c r="N895" t="s">
        <v>444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8"/>
        <v>g110,5</v>
      </c>
      <c r="X895" s="1" t="s">
        <v>288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g110</v>
      </c>
      <c r="AA895">
        <v>5</v>
      </c>
    </row>
    <row r="896" spans="1:27">
      <c r="A896">
        <v>10895</v>
      </c>
      <c r="B896">
        <f t="shared" si="29"/>
        <v>1.1000000000000001</v>
      </c>
      <c r="C896">
        <f t="shared" si="30"/>
        <v>1.1000000000000001</v>
      </c>
      <c r="F896">
        <v>4680</v>
      </c>
      <c r="G896">
        <v>245048</v>
      </c>
      <c r="H896">
        <v>0</v>
      </c>
      <c r="I896">
        <v>0</v>
      </c>
      <c r="J896">
        <v>0</v>
      </c>
      <c r="K896" t="s">
        <v>362</v>
      </c>
      <c r="L896" t="s">
        <v>256</v>
      </c>
      <c r="M896" t="s">
        <v>443</v>
      </c>
      <c r="N896" t="s">
        <v>444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8"/>
        <v>g110,5</v>
      </c>
      <c r="X896" s="1" t="s">
        <v>288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g110</v>
      </c>
      <c r="AA896">
        <v>5</v>
      </c>
    </row>
    <row r="897" spans="1:27">
      <c r="A897">
        <v>10896</v>
      </c>
      <c r="B897">
        <f t="shared" si="29"/>
        <v>1.1000000000000001</v>
      </c>
      <c r="C897">
        <f t="shared" si="30"/>
        <v>1.1000000000000001</v>
      </c>
      <c r="F897">
        <v>4680</v>
      </c>
      <c r="G897">
        <v>245750</v>
      </c>
      <c r="H897">
        <v>0</v>
      </c>
      <c r="I897">
        <v>0</v>
      </c>
      <c r="J897">
        <v>0</v>
      </c>
      <c r="K897" t="s">
        <v>362</v>
      </c>
      <c r="L897" t="s">
        <v>256</v>
      </c>
      <c r="M897" t="s">
        <v>443</v>
      </c>
      <c r="N897" t="s">
        <v>444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8"/>
        <v>g110,5</v>
      </c>
      <c r="X897" s="1" t="s">
        <v>288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g110</v>
      </c>
      <c r="AA897">
        <v>5</v>
      </c>
    </row>
    <row r="898" spans="1:27">
      <c r="A898">
        <v>10897</v>
      </c>
      <c r="B898">
        <f t="shared" si="29"/>
        <v>1.1000000000000001</v>
      </c>
      <c r="C898">
        <f t="shared" si="30"/>
        <v>1.1000000000000001</v>
      </c>
      <c r="F898">
        <v>4680</v>
      </c>
      <c r="G898">
        <v>246452</v>
      </c>
      <c r="H898">
        <v>0</v>
      </c>
      <c r="I898">
        <v>0</v>
      </c>
      <c r="J898">
        <v>0</v>
      </c>
      <c r="K898" t="s">
        <v>362</v>
      </c>
      <c r="L898" t="s">
        <v>256</v>
      </c>
      <c r="M898" t="s">
        <v>443</v>
      </c>
      <c r="N898" t="s">
        <v>444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8"/>
        <v>g110,5</v>
      </c>
      <c r="X898" s="1" t="s">
        <v>288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g110</v>
      </c>
      <c r="AA898">
        <v>5</v>
      </c>
    </row>
    <row r="899" spans="1:27">
      <c r="A899">
        <v>10898</v>
      </c>
      <c r="B899">
        <f t="shared" si="29"/>
        <v>1.1000000000000001</v>
      </c>
      <c r="C899">
        <f t="shared" si="30"/>
        <v>1.1000000000000001</v>
      </c>
      <c r="F899">
        <v>4680</v>
      </c>
      <c r="G899">
        <v>247154</v>
      </c>
      <c r="H899">
        <v>0</v>
      </c>
      <c r="I899">
        <v>0</v>
      </c>
      <c r="J899">
        <v>0</v>
      </c>
      <c r="K899" t="s">
        <v>362</v>
      </c>
      <c r="L899" t="s">
        <v>256</v>
      </c>
      <c r="M899" t="s">
        <v>443</v>
      </c>
      <c r="N899" t="s">
        <v>444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si="28"/>
        <v>g110,5</v>
      </c>
      <c r="X899" s="1" t="s">
        <v>288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g110</v>
      </c>
      <c r="AA899">
        <v>5</v>
      </c>
    </row>
    <row r="900" spans="1:27">
      <c r="A900">
        <v>10899</v>
      </c>
      <c r="B900">
        <f t="shared" si="29"/>
        <v>1.1000000000000001</v>
      </c>
      <c r="C900">
        <f t="shared" si="30"/>
        <v>1.1000000000000001</v>
      </c>
      <c r="F900">
        <v>4680</v>
      </c>
      <c r="G900">
        <v>247856</v>
      </c>
      <c r="H900">
        <v>0</v>
      </c>
      <c r="I900">
        <v>0</v>
      </c>
      <c r="J900">
        <v>0</v>
      </c>
      <c r="K900" t="s">
        <v>362</v>
      </c>
      <c r="L900" t="s">
        <v>256</v>
      </c>
      <c r="M900" t="s">
        <v>443</v>
      </c>
      <c r="N900" t="s">
        <v>444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8"/>
        <v>g110,5</v>
      </c>
      <c r="X900" s="1" t="s">
        <v>288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g110</v>
      </c>
      <c r="AA900">
        <v>5</v>
      </c>
    </row>
    <row r="901" spans="1:27">
      <c r="A901">
        <v>10900</v>
      </c>
      <c r="B901">
        <f t="shared" si="29"/>
        <v>1.2</v>
      </c>
      <c r="C901">
        <f t="shared" si="30"/>
        <v>1.1000000000000001</v>
      </c>
      <c r="F901">
        <v>4680</v>
      </c>
      <c r="G901">
        <v>248558</v>
      </c>
      <c r="H901">
        <v>0</v>
      </c>
      <c r="I901">
        <v>0</v>
      </c>
      <c r="J901">
        <v>0</v>
      </c>
      <c r="K901" t="s">
        <v>362</v>
      </c>
      <c r="L901" t="s">
        <v>258</v>
      </c>
      <c r="M901" t="s">
        <v>443</v>
      </c>
      <c r="N901" t="s">
        <v>444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8"/>
        <v>g110,5</v>
      </c>
      <c r="X901" s="1" t="s">
        <v>288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g110</v>
      </c>
      <c r="AA901">
        <v>5</v>
      </c>
    </row>
    <row r="902" spans="1:27">
      <c r="A902">
        <v>10901</v>
      </c>
      <c r="B902">
        <f t="shared" si="29"/>
        <v>1.1000000000000001</v>
      </c>
      <c r="C902">
        <f t="shared" si="30"/>
        <v>1.1000000000000001</v>
      </c>
      <c r="F902">
        <v>4810</v>
      </c>
      <c r="G902">
        <v>250148</v>
      </c>
      <c r="H902">
        <v>0</v>
      </c>
      <c r="I902">
        <v>0</v>
      </c>
      <c r="J902">
        <v>0</v>
      </c>
      <c r="K902" t="s">
        <v>362</v>
      </c>
      <c r="L902" t="s">
        <v>260</v>
      </c>
      <c r="M902" t="s">
        <v>443</v>
      </c>
      <c r="N902" t="s">
        <v>444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8"/>
        <v>g111,5</v>
      </c>
      <c r="X902" s="1" t="s">
        <v>289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g111</v>
      </c>
      <c r="AA902">
        <v>5</v>
      </c>
    </row>
    <row r="903" spans="1:27">
      <c r="A903">
        <v>10902</v>
      </c>
      <c r="B903">
        <f t="shared" si="29"/>
        <v>1.1000000000000001</v>
      </c>
      <c r="C903">
        <f t="shared" si="30"/>
        <v>1.1000000000000001</v>
      </c>
      <c r="F903">
        <v>4940</v>
      </c>
      <c r="G903">
        <v>250850</v>
      </c>
      <c r="H903">
        <v>0</v>
      </c>
      <c r="I903">
        <v>0</v>
      </c>
      <c r="J903">
        <v>0</v>
      </c>
      <c r="K903" t="s">
        <v>362</v>
      </c>
      <c r="L903" t="s">
        <v>260</v>
      </c>
      <c r="M903" t="s">
        <v>443</v>
      </c>
      <c r="N903" t="s">
        <v>444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8"/>
        <v>g111,5</v>
      </c>
      <c r="X903" s="1" t="s">
        <v>289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g111</v>
      </c>
      <c r="AA903">
        <v>5</v>
      </c>
    </row>
    <row r="904" spans="1:27">
      <c r="A904">
        <v>10903</v>
      </c>
      <c r="B904">
        <f t="shared" si="29"/>
        <v>1.1000000000000001</v>
      </c>
      <c r="C904">
        <f t="shared" si="30"/>
        <v>1.1000000000000001</v>
      </c>
      <c r="F904">
        <v>5070</v>
      </c>
      <c r="G904">
        <v>251552</v>
      </c>
      <c r="H904">
        <v>0</v>
      </c>
      <c r="I904">
        <v>0</v>
      </c>
      <c r="J904">
        <v>0</v>
      </c>
      <c r="K904" t="s">
        <v>362</v>
      </c>
      <c r="L904" t="s">
        <v>260</v>
      </c>
      <c r="M904" t="s">
        <v>443</v>
      </c>
      <c r="N904" t="s">
        <v>444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8"/>
        <v>g111,5</v>
      </c>
      <c r="X904" s="1" t="s">
        <v>289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g111</v>
      </c>
      <c r="AA904">
        <v>5</v>
      </c>
    </row>
    <row r="905" spans="1:27">
      <c r="A905">
        <v>10904</v>
      </c>
      <c r="B905">
        <f t="shared" si="29"/>
        <v>1.1000000000000001</v>
      </c>
      <c r="C905">
        <f t="shared" si="30"/>
        <v>1.1000000000000001</v>
      </c>
      <c r="F905">
        <v>5200</v>
      </c>
      <c r="G905">
        <v>252254</v>
      </c>
      <c r="H905">
        <v>0</v>
      </c>
      <c r="I905">
        <v>0</v>
      </c>
      <c r="J905">
        <v>0</v>
      </c>
      <c r="K905" t="s">
        <v>362</v>
      </c>
      <c r="L905" t="s">
        <v>260</v>
      </c>
      <c r="M905" t="s">
        <v>443</v>
      </c>
      <c r="N905" t="s">
        <v>444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8"/>
        <v>g111,5</v>
      </c>
      <c r="X905" s="1" t="s">
        <v>289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g111</v>
      </c>
      <c r="AA905">
        <v>5</v>
      </c>
    </row>
    <row r="906" spans="1:27">
      <c r="A906">
        <v>10905</v>
      </c>
      <c r="B906">
        <f t="shared" si="29"/>
        <v>1.1000000000000001</v>
      </c>
      <c r="C906">
        <f t="shared" si="30"/>
        <v>1.1000000000000001</v>
      </c>
      <c r="F906">
        <v>5330</v>
      </c>
      <c r="G906">
        <v>252956</v>
      </c>
      <c r="H906">
        <v>0</v>
      </c>
      <c r="I906">
        <v>0</v>
      </c>
      <c r="J906">
        <v>0</v>
      </c>
      <c r="K906" t="s">
        <v>362</v>
      </c>
      <c r="L906" t="s">
        <v>260</v>
      </c>
      <c r="M906" t="s">
        <v>443</v>
      </c>
      <c r="N906" t="s">
        <v>444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8"/>
        <v>g111,5</v>
      </c>
      <c r="X906" s="1" t="s">
        <v>289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g111</v>
      </c>
      <c r="AA906">
        <v>5</v>
      </c>
    </row>
    <row r="907" spans="1:27">
      <c r="A907">
        <v>10906</v>
      </c>
      <c r="B907">
        <f t="shared" si="29"/>
        <v>1.1000000000000001</v>
      </c>
      <c r="C907">
        <f t="shared" si="30"/>
        <v>1.1000000000000001</v>
      </c>
      <c r="F907">
        <v>5460</v>
      </c>
      <c r="G907">
        <v>253658</v>
      </c>
      <c r="H907">
        <v>0</v>
      </c>
      <c r="I907">
        <v>0</v>
      </c>
      <c r="J907">
        <v>0</v>
      </c>
      <c r="K907" t="s">
        <v>362</v>
      </c>
      <c r="L907" t="s">
        <v>260</v>
      </c>
      <c r="M907" t="s">
        <v>443</v>
      </c>
      <c r="N907" t="s">
        <v>444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8"/>
        <v>g111,5</v>
      </c>
      <c r="X907" s="1" t="s">
        <v>289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g111</v>
      </c>
      <c r="AA907">
        <v>5</v>
      </c>
    </row>
    <row r="908" spans="1:27">
      <c r="A908">
        <v>10907</v>
      </c>
      <c r="B908">
        <f t="shared" si="29"/>
        <v>1.1000000000000001</v>
      </c>
      <c r="C908">
        <f t="shared" si="30"/>
        <v>1.1000000000000001</v>
      </c>
      <c r="F908">
        <v>5460</v>
      </c>
      <c r="G908">
        <v>254360</v>
      </c>
      <c r="H908">
        <v>0</v>
      </c>
      <c r="I908">
        <v>0</v>
      </c>
      <c r="J908">
        <v>0</v>
      </c>
      <c r="K908" t="s">
        <v>362</v>
      </c>
      <c r="L908" t="s">
        <v>260</v>
      </c>
      <c r="M908" t="s">
        <v>443</v>
      </c>
      <c r="N908" t="s">
        <v>444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8"/>
        <v>g111,5</v>
      </c>
      <c r="X908" s="1" t="s">
        <v>289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g111</v>
      </c>
      <c r="AA908">
        <v>5</v>
      </c>
    </row>
    <row r="909" spans="1:27">
      <c r="A909">
        <v>10908</v>
      </c>
      <c r="B909">
        <f t="shared" si="29"/>
        <v>1.1000000000000001</v>
      </c>
      <c r="C909">
        <f t="shared" si="30"/>
        <v>1.1000000000000001</v>
      </c>
      <c r="F909">
        <v>5460</v>
      </c>
      <c r="G909">
        <v>255179</v>
      </c>
      <c r="H909">
        <v>0</v>
      </c>
      <c r="I909">
        <v>0</v>
      </c>
      <c r="J909">
        <v>0</v>
      </c>
      <c r="K909" t="s">
        <v>362</v>
      </c>
      <c r="L909" t="s">
        <v>260</v>
      </c>
      <c r="M909" t="s">
        <v>443</v>
      </c>
      <c r="N909" t="s">
        <v>444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8"/>
        <v>g111,5</v>
      </c>
      <c r="X909" s="1" t="s">
        <v>289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g111</v>
      </c>
      <c r="AA909">
        <v>5</v>
      </c>
    </row>
    <row r="910" spans="1:27">
      <c r="A910">
        <v>10909</v>
      </c>
      <c r="B910">
        <f t="shared" si="29"/>
        <v>1.1000000000000001</v>
      </c>
      <c r="C910">
        <f t="shared" si="30"/>
        <v>1.1000000000000001</v>
      </c>
      <c r="F910">
        <v>5460</v>
      </c>
      <c r="G910">
        <v>255998</v>
      </c>
      <c r="H910">
        <v>0</v>
      </c>
      <c r="I910">
        <v>0</v>
      </c>
      <c r="J910">
        <v>0</v>
      </c>
      <c r="K910" t="s">
        <v>362</v>
      </c>
      <c r="L910" t="s">
        <v>260</v>
      </c>
      <c r="M910" t="s">
        <v>443</v>
      </c>
      <c r="N910" t="s">
        <v>444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8"/>
        <v>g111,5</v>
      </c>
      <c r="X910" s="1" t="s">
        <v>289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g111</v>
      </c>
      <c r="AA910">
        <v>5</v>
      </c>
    </row>
    <row r="911" spans="1:27">
      <c r="A911">
        <v>10910</v>
      </c>
      <c r="B911">
        <f t="shared" si="29"/>
        <v>1.2</v>
      </c>
      <c r="C911">
        <f t="shared" si="30"/>
        <v>1.1000000000000001</v>
      </c>
      <c r="F911">
        <v>5460</v>
      </c>
      <c r="G911">
        <v>256817</v>
      </c>
      <c r="H911">
        <v>0</v>
      </c>
      <c r="I911">
        <v>0</v>
      </c>
      <c r="J911">
        <v>0</v>
      </c>
      <c r="K911" t="s">
        <v>362</v>
      </c>
      <c r="L911" t="s">
        <v>260</v>
      </c>
      <c r="M911" t="s">
        <v>443</v>
      </c>
      <c r="N911" t="s">
        <v>444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8"/>
        <v>g111,5</v>
      </c>
      <c r="X911" s="1" t="s">
        <v>289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g111</v>
      </c>
      <c r="AA911">
        <v>5</v>
      </c>
    </row>
    <row r="912" spans="1:27">
      <c r="A912">
        <v>10911</v>
      </c>
      <c r="B912">
        <f t="shared" si="29"/>
        <v>1.1000000000000001</v>
      </c>
      <c r="C912">
        <f t="shared" si="30"/>
        <v>1.1000000000000001</v>
      </c>
      <c r="F912">
        <v>5460</v>
      </c>
      <c r="G912">
        <v>257636</v>
      </c>
      <c r="H912">
        <v>0</v>
      </c>
      <c r="I912">
        <v>0</v>
      </c>
      <c r="J912">
        <v>0</v>
      </c>
      <c r="K912" t="s">
        <v>362</v>
      </c>
      <c r="L912" t="s">
        <v>243</v>
      </c>
      <c r="M912" t="s">
        <v>443</v>
      </c>
      <c r="N912" t="s">
        <v>444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8"/>
        <v>g112,5</v>
      </c>
      <c r="X912" s="1" t="s">
        <v>311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g112</v>
      </c>
      <c r="AA912">
        <v>5</v>
      </c>
    </row>
    <row r="913" spans="1:27">
      <c r="A913">
        <v>10912</v>
      </c>
      <c r="B913">
        <f t="shared" si="29"/>
        <v>1.1000000000000001</v>
      </c>
      <c r="C913">
        <f t="shared" si="30"/>
        <v>1.1000000000000001</v>
      </c>
      <c r="F913">
        <v>5460</v>
      </c>
      <c r="G913">
        <v>258455</v>
      </c>
      <c r="H913">
        <v>0</v>
      </c>
      <c r="I913">
        <v>0</v>
      </c>
      <c r="J913">
        <v>0</v>
      </c>
      <c r="K913" t="s">
        <v>362</v>
      </c>
      <c r="L913" t="s">
        <v>243</v>
      </c>
      <c r="M913" t="s">
        <v>443</v>
      </c>
      <c r="N913" t="s">
        <v>444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8"/>
        <v>g112,5</v>
      </c>
      <c r="X913" s="1" t="s">
        <v>311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g112</v>
      </c>
      <c r="AA913">
        <v>5</v>
      </c>
    </row>
    <row r="914" spans="1:27">
      <c r="A914">
        <v>10913</v>
      </c>
      <c r="B914">
        <f t="shared" si="29"/>
        <v>1.1000000000000001</v>
      </c>
      <c r="C914">
        <f t="shared" si="30"/>
        <v>1.1000000000000001</v>
      </c>
      <c r="F914">
        <v>5460</v>
      </c>
      <c r="G914">
        <v>259274</v>
      </c>
      <c r="H914">
        <v>0</v>
      </c>
      <c r="I914">
        <v>0</v>
      </c>
      <c r="J914">
        <v>0</v>
      </c>
      <c r="K914" t="s">
        <v>362</v>
      </c>
      <c r="L914" t="s">
        <v>243</v>
      </c>
      <c r="M914" t="s">
        <v>443</v>
      </c>
      <c r="N914" t="s">
        <v>444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8"/>
        <v>g112,5</v>
      </c>
      <c r="X914" s="1" t="s">
        <v>311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g112</v>
      </c>
      <c r="AA914">
        <v>5</v>
      </c>
    </row>
    <row r="915" spans="1:27">
      <c r="A915">
        <v>10914</v>
      </c>
      <c r="B915">
        <f t="shared" si="29"/>
        <v>1.1000000000000001</v>
      </c>
      <c r="C915">
        <f t="shared" si="30"/>
        <v>1.1000000000000001</v>
      </c>
      <c r="F915">
        <v>5460</v>
      </c>
      <c r="G915">
        <v>260093</v>
      </c>
      <c r="H915">
        <v>0</v>
      </c>
      <c r="I915">
        <v>0</v>
      </c>
      <c r="J915">
        <v>0</v>
      </c>
      <c r="K915" t="s">
        <v>362</v>
      </c>
      <c r="L915" t="s">
        <v>243</v>
      </c>
      <c r="M915" t="s">
        <v>443</v>
      </c>
      <c r="N915" t="s">
        <v>444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8"/>
        <v>g112,5</v>
      </c>
      <c r="X915" s="1" t="s">
        <v>311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g112</v>
      </c>
      <c r="AA915">
        <v>5</v>
      </c>
    </row>
    <row r="916" spans="1:27">
      <c r="A916">
        <v>10915</v>
      </c>
      <c r="B916">
        <f t="shared" si="29"/>
        <v>1.1000000000000001</v>
      </c>
      <c r="C916">
        <f t="shared" si="30"/>
        <v>1.1000000000000001</v>
      </c>
      <c r="F916">
        <v>5460</v>
      </c>
      <c r="G916">
        <v>260912</v>
      </c>
      <c r="H916">
        <v>0</v>
      </c>
      <c r="I916">
        <v>0</v>
      </c>
      <c r="J916">
        <v>0</v>
      </c>
      <c r="K916" t="s">
        <v>362</v>
      </c>
      <c r="L916" t="s">
        <v>243</v>
      </c>
      <c r="M916" t="s">
        <v>443</v>
      </c>
      <c r="N916" t="s">
        <v>444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8"/>
        <v>g112,5</v>
      </c>
      <c r="X916" s="1" t="s">
        <v>311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g112</v>
      </c>
      <c r="AA916">
        <v>5</v>
      </c>
    </row>
    <row r="917" spans="1:27">
      <c r="A917">
        <v>10916</v>
      </c>
      <c r="B917">
        <f t="shared" si="29"/>
        <v>1.1000000000000001</v>
      </c>
      <c r="C917">
        <f t="shared" si="30"/>
        <v>1.1000000000000001</v>
      </c>
      <c r="F917">
        <v>5460</v>
      </c>
      <c r="G917">
        <v>261731</v>
      </c>
      <c r="H917">
        <v>0</v>
      </c>
      <c r="I917">
        <v>0</v>
      </c>
      <c r="J917">
        <v>0</v>
      </c>
      <c r="K917" t="s">
        <v>362</v>
      </c>
      <c r="L917" t="s">
        <v>243</v>
      </c>
      <c r="M917" t="s">
        <v>443</v>
      </c>
      <c r="N917" t="s">
        <v>444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8"/>
        <v>g112,5</v>
      </c>
      <c r="X917" s="1" t="s">
        <v>311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g112</v>
      </c>
      <c r="AA917">
        <v>5</v>
      </c>
    </row>
    <row r="918" spans="1:27">
      <c r="A918">
        <v>10917</v>
      </c>
      <c r="B918">
        <f t="shared" si="29"/>
        <v>1.1000000000000001</v>
      </c>
      <c r="C918">
        <f t="shared" si="30"/>
        <v>1.1000000000000001</v>
      </c>
      <c r="F918">
        <v>5460</v>
      </c>
      <c r="G918">
        <v>262550</v>
      </c>
      <c r="H918">
        <v>0</v>
      </c>
      <c r="I918">
        <v>0</v>
      </c>
      <c r="J918">
        <v>0</v>
      </c>
      <c r="K918" t="s">
        <v>362</v>
      </c>
      <c r="L918" t="s">
        <v>243</v>
      </c>
      <c r="M918" t="s">
        <v>443</v>
      </c>
      <c r="N918" t="s">
        <v>444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8"/>
        <v>g112,5</v>
      </c>
      <c r="X918" s="1" t="s">
        <v>311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g112</v>
      </c>
      <c r="AA918">
        <v>5</v>
      </c>
    </row>
    <row r="919" spans="1:27">
      <c r="A919">
        <v>10918</v>
      </c>
      <c r="B919">
        <f t="shared" si="29"/>
        <v>1.1000000000000001</v>
      </c>
      <c r="C919">
        <f t="shared" si="30"/>
        <v>1.1000000000000001</v>
      </c>
      <c r="F919">
        <v>5460</v>
      </c>
      <c r="G919">
        <v>263369</v>
      </c>
      <c r="H919">
        <v>0</v>
      </c>
      <c r="I919">
        <v>0</v>
      </c>
      <c r="J919">
        <v>0</v>
      </c>
      <c r="K919" t="s">
        <v>362</v>
      </c>
      <c r="L919" t="s">
        <v>243</v>
      </c>
      <c r="M919" t="s">
        <v>443</v>
      </c>
      <c r="N919" t="s">
        <v>444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8"/>
        <v>g112,5</v>
      </c>
      <c r="X919" s="1" t="s">
        <v>311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g112</v>
      </c>
      <c r="AA919">
        <v>5</v>
      </c>
    </row>
    <row r="920" spans="1:27">
      <c r="A920">
        <v>10919</v>
      </c>
      <c r="B920">
        <f t="shared" si="29"/>
        <v>1.1000000000000001</v>
      </c>
      <c r="C920">
        <f t="shared" si="30"/>
        <v>1.1000000000000001</v>
      </c>
      <c r="F920">
        <v>5460</v>
      </c>
      <c r="G920">
        <v>264188</v>
      </c>
      <c r="H920">
        <v>0</v>
      </c>
      <c r="I920">
        <v>0</v>
      </c>
      <c r="J920">
        <v>0</v>
      </c>
      <c r="K920" t="s">
        <v>362</v>
      </c>
      <c r="L920" t="s">
        <v>243</v>
      </c>
      <c r="M920" t="s">
        <v>443</v>
      </c>
      <c r="N920" t="s">
        <v>444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8"/>
        <v>g112,5</v>
      </c>
      <c r="X920" s="1" t="s">
        <v>311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g112</v>
      </c>
      <c r="AA920">
        <v>5</v>
      </c>
    </row>
    <row r="921" spans="1:27">
      <c r="A921">
        <v>10920</v>
      </c>
      <c r="B921">
        <f t="shared" si="29"/>
        <v>1.2</v>
      </c>
      <c r="C921">
        <f t="shared" si="30"/>
        <v>1.1000000000000001</v>
      </c>
      <c r="F921">
        <v>5460</v>
      </c>
      <c r="G921">
        <v>265007</v>
      </c>
      <c r="H921">
        <v>0</v>
      </c>
      <c r="I921">
        <v>0</v>
      </c>
      <c r="J921">
        <v>0</v>
      </c>
      <c r="K921" t="s">
        <v>362</v>
      </c>
      <c r="L921" t="s">
        <v>243</v>
      </c>
      <c r="M921" t="s">
        <v>443</v>
      </c>
      <c r="N921" t="s">
        <v>444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8"/>
        <v>g112,5</v>
      </c>
      <c r="X921" s="1" t="s">
        <v>311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g112</v>
      </c>
      <c r="AA921">
        <v>5</v>
      </c>
    </row>
    <row r="922" spans="1:27">
      <c r="A922">
        <v>10921</v>
      </c>
      <c r="B922">
        <f t="shared" si="29"/>
        <v>1.1000000000000001</v>
      </c>
      <c r="C922">
        <f t="shared" si="30"/>
        <v>1.1000000000000001</v>
      </c>
      <c r="F922">
        <v>5460</v>
      </c>
      <c r="G922">
        <v>265826</v>
      </c>
      <c r="H922">
        <v>0</v>
      </c>
      <c r="I922">
        <v>0</v>
      </c>
      <c r="J922">
        <v>0</v>
      </c>
      <c r="K922" t="s">
        <v>362</v>
      </c>
      <c r="L922" t="s">
        <v>245</v>
      </c>
      <c r="M922" t="s">
        <v>443</v>
      </c>
      <c r="N922" t="s">
        <v>444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8"/>
        <v>g113,5</v>
      </c>
      <c r="X922" s="1" t="s">
        <v>312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g113</v>
      </c>
      <c r="AA922">
        <v>5</v>
      </c>
    </row>
    <row r="923" spans="1:27">
      <c r="A923">
        <v>10922</v>
      </c>
      <c r="B923">
        <f t="shared" si="29"/>
        <v>1.1000000000000001</v>
      </c>
      <c r="C923">
        <f t="shared" si="30"/>
        <v>1.1000000000000001</v>
      </c>
      <c r="F923">
        <v>5460</v>
      </c>
      <c r="G923">
        <v>266645</v>
      </c>
      <c r="H923">
        <v>0</v>
      </c>
      <c r="I923">
        <v>0</v>
      </c>
      <c r="J923">
        <v>0</v>
      </c>
      <c r="K923" t="s">
        <v>362</v>
      </c>
      <c r="L923" t="s">
        <v>245</v>
      </c>
      <c r="M923" t="s">
        <v>443</v>
      </c>
      <c r="N923" t="s">
        <v>444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8"/>
        <v>g113,5</v>
      </c>
      <c r="X923" s="1" t="s">
        <v>312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g113</v>
      </c>
      <c r="AA923">
        <v>5</v>
      </c>
    </row>
    <row r="924" spans="1:27">
      <c r="A924">
        <v>10923</v>
      </c>
      <c r="B924">
        <f t="shared" si="29"/>
        <v>1.1000000000000001</v>
      </c>
      <c r="C924">
        <f t="shared" si="30"/>
        <v>1.1000000000000001</v>
      </c>
      <c r="F924">
        <v>5460</v>
      </c>
      <c r="G924">
        <v>267464</v>
      </c>
      <c r="H924">
        <v>0</v>
      </c>
      <c r="I924">
        <v>0</v>
      </c>
      <c r="J924">
        <v>0</v>
      </c>
      <c r="K924" t="s">
        <v>362</v>
      </c>
      <c r="L924" t="s">
        <v>245</v>
      </c>
      <c r="M924" t="s">
        <v>443</v>
      </c>
      <c r="N924" t="s">
        <v>444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8"/>
        <v>g113,5</v>
      </c>
      <c r="X924" s="1" t="s">
        <v>312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g113</v>
      </c>
      <c r="AA924">
        <v>5</v>
      </c>
    </row>
    <row r="925" spans="1:27">
      <c r="A925">
        <v>10924</v>
      </c>
      <c r="B925">
        <f t="shared" si="29"/>
        <v>1.1000000000000001</v>
      </c>
      <c r="C925">
        <f t="shared" si="30"/>
        <v>1.1000000000000001</v>
      </c>
      <c r="F925">
        <v>5460</v>
      </c>
      <c r="G925">
        <v>268283</v>
      </c>
      <c r="H925">
        <v>0</v>
      </c>
      <c r="I925">
        <v>0</v>
      </c>
      <c r="J925">
        <v>0</v>
      </c>
      <c r="K925" t="s">
        <v>362</v>
      </c>
      <c r="L925" t="s">
        <v>245</v>
      </c>
      <c r="M925" t="s">
        <v>443</v>
      </c>
      <c r="N925" t="s">
        <v>444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8"/>
        <v>g113,5</v>
      </c>
      <c r="X925" s="1" t="s">
        <v>312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g113</v>
      </c>
      <c r="AA925">
        <v>5</v>
      </c>
    </row>
    <row r="926" spans="1:27">
      <c r="A926">
        <v>10925</v>
      </c>
      <c r="B926">
        <f t="shared" si="29"/>
        <v>1.1000000000000001</v>
      </c>
      <c r="C926">
        <f t="shared" si="30"/>
        <v>1.1000000000000001</v>
      </c>
      <c r="F926">
        <v>5460</v>
      </c>
      <c r="G926">
        <v>269102</v>
      </c>
      <c r="H926">
        <v>0</v>
      </c>
      <c r="I926">
        <v>0</v>
      </c>
      <c r="J926">
        <v>0</v>
      </c>
      <c r="K926" t="s">
        <v>362</v>
      </c>
      <c r="L926" t="s">
        <v>245</v>
      </c>
      <c r="M926" t="s">
        <v>443</v>
      </c>
      <c r="N926" t="s">
        <v>444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8"/>
        <v>g113,5</v>
      </c>
      <c r="X926" s="1" t="s">
        <v>312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g113</v>
      </c>
      <c r="AA926">
        <v>5</v>
      </c>
    </row>
    <row r="927" spans="1:27">
      <c r="A927">
        <v>10926</v>
      </c>
      <c r="B927">
        <f t="shared" si="29"/>
        <v>1.1000000000000001</v>
      </c>
      <c r="C927">
        <f t="shared" si="30"/>
        <v>1.1000000000000001</v>
      </c>
      <c r="F927">
        <v>5460</v>
      </c>
      <c r="G927">
        <v>269921</v>
      </c>
      <c r="H927">
        <v>0</v>
      </c>
      <c r="I927">
        <v>0</v>
      </c>
      <c r="J927">
        <v>0</v>
      </c>
      <c r="K927" t="s">
        <v>362</v>
      </c>
      <c r="L927" t="s">
        <v>245</v>
      </c>
      <c r="M927" t="s">
        <v>443</v>
      </c>
      <c r="N927" t="s">
        <v>444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8"/>
        <v>g113,5</v>
      </c>
      <c r="X927" s="1" t="s">
        <v>312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g113</v>
      </c>
      <c r="AA927">
        <v>5</v>
      </c>
    </row>
    <row r="928" spans="1:27">
      <c r="A928">
        <v>10927</v>
      </c>
      <c r="B928">
        <f t="shared" si="29"/>
        <v>1.1000000000000001</v>
      </c>
      <c r="C928">
        <f t="shared" si="30"/>
        <v>1.1000000000000001</v>
      </c>
      <c r="F928">
        <v>5460</v>
      </c>
      <c r="G928">
        <v>270740</v>
      </c>
      <c r="H928">
        <v>0</v>
      </c>
      <c r="I928">
        <v>0</v>
      </c>
      <c r="J928">
        <v>0</v>
      </c>
      <c r="K928" t="s">
        <v>362</v>
      </c>
      <c r="L928" t="s">
        <v>245</v>
      </c>
      <c r="M928" t="s">
        <v>443</v>
      </c>
      <c r="N928" t="s">
        <v>444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8"/>
        <v>g113,5</v>
      </c>
      <c r="X928" s="1" t="s">
        <v>312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g113</v>
      </c>
      <c r="AA928">
        <v>5</v>
      </c>
    </row>
    <row r="929" spans="1:27">
      <c r="A929">
        <v>10928</v>
      </c>
      <c r="B929">
        <f t="shared" si="29"/>
        <v>1.1000000000000001</v>
      </c>
      <c r="C929">
        <f t="shared" si="30"/>
        <v>1.1000000000000001</v>
      </c>
      <c r="F929">
        <v>5460</v>
      </c>
      <c r="G929">
        <v>271559</v>
      </c>
      <c r="H929">
        <v>0</v>
      </c>
      <c r="I929">
        <v>0</v>
      </c>
      <c r="J929">
        <v>0</v>
      </c>
      <c r="K929" t="s">
        <v>362</v>
      </c>
      <c r="L929" t="s">
        <v>245</v>
      </c>
      <c r="M929" t="s">
        <v>443</v>
      </c>
      <c r="N929" t="s">
        <v>444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8"/>
        <v>g113,5</v>
      </c>
      <c r="X929" s="1" t="s">
        <v>312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g113</v>
      </c>
      <c r="AA929">
        <v>5</v>
      </c>
    </row>
    <row r="930" spans="1:27">
      <c r="A930">
        <v>10929</v>
      </c>
      <c r="B930">
        <f t="shared" si="29"/>
        <v>1.1000000000000001</v>
      </c>
      <c r="C930">
        <f t="shared" si="30"/>
        <v>1.1000000000000001</v>
      </c>
      <c r="F930">
        <v>5460</v>
      </c>
      <c r="G930">
        <v>272378</v>
      </c>
      <c r="H930">
        <v>0</v>
      </c>
      <c r="I930">
        <v>0</v>
      </c>
      <c r="J930">
        <v>0</v>
      </c>
      <c r="K930" t="s">
        <v>362</v>
      </c>
      <c r="L930" t="s">
        <v>245</v>
      </c>
      <c r="M930" t="s">
        <v>443</v>
      </c>
      <c r="N930" t="s">
        <v>444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8"/>
        <v>g113,5</v>
      </c>
      <c r="X930" s="1" t="s">
        <v>312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g113</v>
      </c>
      <c r="AA930">
        <v>5</v>
      </c>
    </row>
    <row r="931" spans="1:27">
      <c r="A931">
        <v>10930</v>
      </c>
      <c r="B931">
        <f t="shared" si="29"/>
        <v>1.2</v>
      </c>
      <c r="C931">
        <f t="shared" si="30"/>
        <v>1.1000000000000001</v>
      </c>
      <c r="F931">
        <v>5460</v>
      </c>
      <c r="G931">
        <v>273197</v>
      </c>
      <c r="H931">
        <v>0</v>
      </c>
      <c r="I931">
        <v>0</v>
      </c>
      <c r="J931">
        <v>0</v>
      </c>
      <c r="K931" t="s">
        <v>362</v>
      </c>
      <c r="L931" t="s">
        <v>245</v>
      </c>
      <c r="M931" t="s">
        <v>443</v>
      </c>
      <c r="N931" t="s">
        <v>444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8"/>
        <v>g113,5</v>
      </c>
      <c r="X931" s="1" t="s">
        <v>312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g113</v>
      </c>
      <c r="AA931">
        <v>5</v>
      </c>
    </row>
    <row r="932" spans="1:27">
      <c r="A932">
        <v>10931</v>
      </c>
      <c r="B932">
        <f t="shared" si="29"/>
        <v>1.1000000000000001</v>
      </c>
      <c r="C932">
        <f t="shared" si="30"/>
        <v>1.1000000000000001</v>
      </c>
      <c r="F932">
        <v>5460</v>
      </c>
      <c r="G932">
        <v>274016</v>
      </c>
      <c r="H932">
        <v>0</v>
      </c>
      <c r="I932">
        <v>0</v>
      </c>
      <c r="J932">
        <v>0</v>
      </c>
      <c r="K932" t="s">
        <v>362</v>
      </c>
      <c r="L932" t="s">
        <v>247</v>
      </c>
      <c r="M932" t="s">
        <v>443</v>
      </c>
      <c r="N932" t="s">
        <v>444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8"/>
        <v>g114,5</v>
      </c>
      <c r="X932" s="1" t="s">
        <v>313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g114</v>
      </c>
      <c r="AA932">
        <v>5</v>
      </c>
    </row>
    <row r="933" spans="1:27">
      <c r="A933">
        <v>10932</v>
      </c>
      <c r="B933">
        <f t="shared" si="29"/>
        <v>1.1000000000000001</v>
      </c>
      <c r="C933">
        <f t="shared" si="30"/>
        <v>1.1000000000000001</v>
      </c>
      <c r="F933">
        <v>5460</v>
      </c>
      <c r="G933">
        <v>274835</v>
      </c>
      <c r="H933">
        <v>0</v>
      </c>
      <c r="I933">
        <v>0</v>
      </c>
      <c r="J933">
        <v>0</v>
      </c>
      <c r="K933" t="s">
        <v>362</v>
      </c>
      <c r="L933" t="s">
        <v>247</v>
      </c>
      <c r="M933" t="s">
        <v>443</v>
      </c>
      <c r="N933" t="s">
        <v>444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8"/>
        <v>g114,5</v>
      </c>
      <c r="X933" s="1" t="s">
        <v>313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g114</v>
      </c>
      <c r="AA933">
        <v>5</v>
      </c>
    </row>
    <row r="934" spans="1:27">
      <c r="A934">
        <v>10933</v>
      </c>
      <c r="B934">
        <f t="shared" si="29"/>
        <v>1.1000000000000001</v>
      </c>
      <c r="C934">
        <f t="shared" si="30"/>
        <v>1.1000000000000001</v>
      </c>
      <c r="F934">
        <v>5460</v>
      </c>
      <c r="G934">
        <v>275654</v>
      </c>
      <c r="H934">
        <v>0</v>
      </c>
      <c r="I934">
        <v>0</v>
      </c>
      <c r="J934">
        <v>0</v>
      </c>
      <c r="K934" t="s">
        <v>362</v>
      </c>
      <c r="L934" t="s">
        <v>247</v>
      </c>
      <c r="M934" t="s">
        <v>443</v>
      </c>
      <c r="N934" t="s">
        <v>444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8"/>
        <v>g114,5</v>
      </c>
      <c r="X934" s="1" t="s">
        <v>313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g114</v>
      </c>
      <c r="AA934">
        <v>5</v>
      </c>
    </row>
    <row r="935" spans="1:27">
      <c r="A935">
        <v>10934</v>
      </c>
      <c r="B935">
        <f t="shared" si="29"/>
        <v>1.1000000000000001</v>
      </c>
      <c r="C935">
        <f t="shared" si="30"/>
        <v>1.1000000000000001</v>
      </c>
      <c r="F935">
        <v>5460</v>
      </c>
      <c r="G935">
        <v>276473</v>
      </c>
      <c r="H935">
        <v>0</v>
      </c>
      <c r="I935">
        <v>0</v>
      </c>
      <c r="J935">
        <v>0</v>
      </c>
      <c r="K935" t="s">
        <v>362</v>
      </c>
      <c r="L935" t="s">
        <v>247</v>
      </c>
      <c r="M935" t="s">
        <v>443</v>
      </c>
      <c r="N935" t="s">
        <v>444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8"/>
        <v>g114,5</v>
      </c>
      <c r="X935" s="1" t="s">
        <v>313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g114</v>
      </c>
      <c r="AA935">
        <v>5</v>
      </c>
    </row>
    <row r="936" spans="1:27">
      <c r="A936">
        <v>10935</v>
      </c>
      <c r="B936">
        <f t="shared" si="29"/>
        <v>1.1000000000000001</v>
      </c>
      <c r="C936">
        <f t="shared" si="30"/>
        <v>1.1000000000000001</v>
      </c>
      <c r="F936">
        <v>5460</v>
      </c>
      <c r="G936">
        <v>277292</v>
      </c>
      <c r="H936">
        <v>0</v>
      </c>
      <c r="I936">
        <v>0</v>
      </c>
      <c r="J936">
        <v>0</v>
      </c>
      <c r="K936" t="s">
        <v>362</v>
      </c>
      <c r="L936" t="s">
        <v>247</v>
      </c>
      <c r="M936" t="s">
        <v>443</v>
      </c>
      <c r="N936" t="s">
        <v>444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8"/>
        <v>g114,5</v>
      </c>
      <c r="X936" s="1" t="s">
        <v>313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g114</v>
      </c>
      <c r="AA936">
        <v>5</v>
      </c>
    </row>
    <row r="937" spans="1:27">
      <c r="A937">
        <v>10936</v>
      </c>
      <c r="B937">
        <f t="shared" si="29"/>
        <v>1.1000000000000001</v>
      </c>
      <c r="C937">
        <f t="shared" si="30"/>
        <v>1.1000000000000001</v>
      </c>
      <c r="F937">
        <v>5460</v>
      </c>
      <c r="G937">
        <v>278111</v>
      </c>
      <c r="H937">
        <v>0</v>
      </c>
      <c r="I937">
        <v>0</v>
      </c>
      <c r="J937">
        <v>0</v>
      </c>
      <c r="K937" t="s">
        <v>362</v>
      </c>
      <c r="L937" t="s">
        <v>247</v>
      </c>
      <c r="M937" t="s">
        <v>443</v>
      </c>
      <c r="N937" t="s">
        <v>444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8"/>
        <v>g114,5</v>
      </c>
      <c r="X937" s="1" t="s">
        <v>313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g114</v>
      </c>
      <c r="AA937">
        <v>5</v>
      </c>
    </row>
    <row r="938" spans="1:27">
      <c r="A938">
        <v>10937</v>
      </c>
      <c r="B938">
        <f t="shared" si="29"/>
        <v>1.1000000000000001</v>
      </c>
      <c r="C938">
        <f t="shared" si="30"/>
        <v>1.1000000000000001</v>
      </c>
      <c r="F938">
        <v>5460</v>
      </c>
      <c r="G938">
        <v>278930</v>
      </c>
      <c r="H938">
        <v>0</v>
      </c>
      <c r="I938">
        <v>0</v>
      </c>
      <c r="J938">
        <v>0</v>
      </c>
      <c r="K938" t="s">
        <v>362</v>
      </c>
      <c r="L938" t="s">
        <v>247</v>
      </c>
      <c r="M938" t="s">
        <v>443</v>
      </c>
      <c r="N938" t="s">
        <v>444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8"/>
        <v>g114,5</v>
      </c>
      <c r="X938" s="1" t="s">
        <v>313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g114</v>
      </c>
      <c r="AA938">
        <v>5</v>
      </c>
    </row>
    <row r="939" spans="1:27">
      <c r="A939">
        <v>10938</v>
      </c>
      <c r="B939">
        <f t="shared" si="29"/>
        <v>1.1000000000000001</v>
      </c>
      <c r="C939">
        <f t="shared" si="30"/>
        <v>1.1000000000000001</v>
      </c>
      <c r="F939">
        <v>5460</v>
      </c>
      <c r="G939">
        <v>279749</v>
      </c>
      <c r="H939">
        <v>0</v>
      </c>
      <c r="I939">
        <v>0</v>
      </c>
      <c r="J939">
        <v>0</v>
      </c>
      <c r="K939" t="s">
        <v>362</v>
      </c>
      <c r="L939" t="s">
        <v>247</v>
      </c>
      <c r="M939" t="s">
        <v>443</v>
      </c>
      <c r="N939" t="s">
        <v>444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8"/>
        <v>g114,5</v>
      </c>
      <c r="X939" s="1" t="s">
        <v>313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g114</v>
      </c>
      <c r="AA939">
        <v>5</v>
      </c>
    </row>
    <row r="940" spans="1:27">
      <c r="A940">
        <v>10939</v>
      </c>
      <c r="B940">
        <f t="shared" si="29"/>
        <v>1.1000000000000001</v>
      </c>
      <c r="C940">
        <f t="shared" si="30"/>
        <v>1.1000000000000001</v>
      </c>
      <c r="F940">
        <v>5460</v>
      </c>
      <c r="G940">
        <v>280568</v>
      </c>
      <c r="H940">
        <v>0</v>
      </c>
      <c r="I940">
        <v>0</v>
      </c>
      <c r="J940">
        <v>0</v>
      </c>
      <c r="K940" t="s">
        <v>362</v>
      </c>
      <c r="L940" t="s">
        <v>247</v>
      </c>
      <c r="M940" t="s">
        <v>443</v>
      </c>
      <c r="N940" t="s">
        <v>444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8"/>
        <v>g114,5</v>
      </c>
      <c r="X940" s="1" t="s">
        <v>313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g114</v>
      </c>
      <c r="AA940">
        <v>5</v>
      </c>
    </row>
    <row r="941" spans="1:27">
      <c r="A941">
        <v>10940</v>
      </c>
      <c r="B941">
        <f t="shared" si="29"/>
        <v>1.2</v>
      </c>
      <c r="C941">
        <f t="shared" si="30"/>
        <v>1.1000000000000001</v>
      </c>
      <c r="F941">
        <v>5460</v>
      </c>
      <c r="G941">
        <v>281387</v>
      </c>
      <c r="H941">
        <v>0</v>
      </c>
      <c r="I941">
        <v>0</v>
      </c>
      <c r="J941">
        <v>0</v>
      </c>
      <c r="K941" t="s">
        <v>362</v>
      </c>
      <c r="L941" t="s">
        <v>247</v>
      </c>
      <c r="M941" t="s">
        <v>443</v>
      </c>
      <c r="N941" t="s">
        <v>444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8"/>
        <v>g114,5</v>
      </c>
      <c r="X941" s="1" t="s">
        <v>313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g114</v>
      </c>
      <c r="AA941">
        <v>5</v>
      </c>
    </row>
    <row r="942" spans="1:27">
      <c r="A942">
        <v>10941</v>
      </c>
      <c r="B942">
        <f t="shared" si="29"/>
        <v>1.1000000000000001</v>
      </c>
      <c r="C942">
        <f t="shared" si="30"/>
        <v>1.1000000000000001</v>
      </c>
      <c r="F942">
        <v>5460</v>
      </c>
      <c r="G942">
        <v>282206</v>
      </c>
      <c r="H942">
        <v>0</v>
      </c>
      <c r="I942">
        <v>0</v>
      </c>
      <c r="J942">
        <v>0</v>
      </c>
      <c r="K942" t="s">
        <v>362</v>
      </c>
      <c r="L942" t="s">
        <v>249</v>
      </c>
      <c r="M942" t="s">
        <v>443</v>
      </c>
      <c r="N942" t="s">
        <v>444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8"/>
        <v>g115,5</v>
      </c>
      <c r="X942" s="1" t="s">
        <v>314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g115</v>
      </c>
      <c r="AA942">
        <v>5</v>
      </c>
    </row>
    <row r="943" spans="1:27">
      <c r="A943">
        <v>10942</v>
      </c>
      <c r="B943">
        <f t="shared" si="29"/>
        <v>1.1000000000000001</v>
      </c>
      <c r="C943">
        <f t="shared" si="30"/>
        <v>1.1000000000000001</v>
      </c>
      <c r="F943">
        <v>5460</v>
      </c>
      <c r="G943">
        <v>283025</v>
      </c>
      <c r="H943">
        <v>0</v>
      </c>
      <c r="I943">
        <v>0</v>
      </c>
      <c r="J943">
        <v>0</v>
      </c>
      <c r="K943" t="s">
        <v>362</v>
      </c>
      <c r="L943" t="s">
        <v>249</v>
      </c>
      <c r="M943" t="s">
        <v>443</v>
      </c>
      <c r="N943" t="s">
        <v>444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8"/>
        <v>g115,5</v>
      </c>
      <c r="X943" s="1" t="s">
        <v>314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g115</v>
      </c>
      <c r="AA943">
        <v>5</v>
      </c>
    </row>
    <row r="944" spans="1:27">
      <c r="A944">
        <v>10943</v>
      </c>
      <c r="B944">
        <f t="shared" si="29"/>
        <v>1.1000000000000001</v>
      </c>
      <c r="C944">
        <f t="shared" si="30"/>
        <v>1.1000000000000001</v>
      </c>
      <c r="F944">
        <v>5460</v>
      </c>
      <c r="G944">
        <v>283844</v>
      </c>
      <c r="H944">
        <v>0</v>
      </c>
      <c r="I944">
        <v>0</v>
      </c>
      <c r="J944">
        <v>0</v>
      </c>
      <c r="K944" t="s">
        <v>362</v>
      </c>
      <c r="L944" t="s">
        <v>249</v>
      </c>
      <c r="M944" t="s">
        <v>443</v>
      </c>
      <c r="N944" t="s">
        <v>444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8"/>
        <v>g115,5</v>
      </c>
      <c r="X944" s="1" t="s">
        <v>314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g115</v>
      </c>
      <c r="AA944">
        <v>5</v>
      </c>
    </row>
    <row r="945" spans="1:27">
      <c r="A945">
        <v>10944</v>
      </c>
      <c r="B945">
        <f t="shared" si="29"/>
        <v>1.1000000000000001</v>
      </c>
      <c r="C945">
        <f t="shared" si="30"/>
        <v>1.1000000000000001</v>
      </c>
      <c r="F945">
        <v>5460</v>
      </c>
      <c r="G945">
        <v>284663</v>
      </c>
      <c r="H945">
        <v>0</v>
      </c>
      <c r="I945">
        <v>0</v>
      </c>
      <c r="J945">
        <v>0</v>
      </c>
      <c r="K945" t="s">
        <v>362</v>
      </c>
      <c r="L945" t="s">
        <v>249</v>
      </c>
      <c r="M945" t="s">
        <v>443</v>
      </c>
      <c r="N945" t="s">
        <v>444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8"/>
        <v>g115,5</v>
      </c>
      <c r="X945" s="1" t="s">
        <v>314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g115</v>
      </c>
      <c r="AA945">
        <v>5</v>
      </c>
    </row>
    <row r="946" spans="1:27">
      <c r="A946">
        <v>10945</v>
      </c>
      <c r="B946">
        <f t="shared" si="29"/>
        <v>1.1000000000000001</v>
      </c>
      <c r="C946">
        <f t="shared" si="30"/>
        <v>1.1000000000000001</v>
      </c>
      <c r="F946">
        <v>5460</v>
      </c>
      <c r="G946">
        <v>285482</v>
      </c>
      <c r="H946">
        <v>0</v>
      </c>
      <c r="I946">
        <v>0</v>
      </c>
      <c r="J946">
        <v>0</v>
      </c>
      <c r="K946" t="s">
        <v>362</v>
      </c>
      <c r="L946" t="s">
        <v>249</v>
      </c>
      <c r="M946" t="s">
        <v>443</v>
      </c>
      <c r="N946" t="s">
        <v>444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8"/>
        <v>g115,5</v>
      </c>
      <c r="X946" s="1" t="s">
        <v>314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g115</v>
      </c>
      <c r="AA946">
        <v>5</v>
      </c>
    </row>
    <row r="947" spans="1:27">
      <c r="A947">
        <v>10946</v>
      </c>
      <c r="B947">
        <f t="shared" si="29"/>
        <v>1.1000000000000001</v>
      </c>
      <c r="C947">
        <f t="shared" si="30"/>
        <v>1.1000000000000001</v>
      </c>
      <c r="F947">
        <v>5460</v>
      </c>
      <c r="G947">
        <v>286301</v>
      </c>
      <c r="H947">
        <v>0</v>
      </c>
      <c r="I947">
        <v>0</v>
      </c>
      <c r="J947">
        <v>0</v>
      </c>
      <c r="K947" t="s">
        <v>362</v>
      </c>
      <c r="L947" t="s">
        <v>249</v>
      </c>
      <c r="M947" t="s">
        <v>443</v>
      </c>
      <c r="N947" t="s">
        <v>444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8"/>
        <v>g115,5</v>
      </c>
      <c r="X947" s="1" t="s">
        <v>314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g115</v>
      </c>
      <c r="AA947">
        <v>5</v>
      </c>
    </row>
    <row r="948" spans="1:27">
      <c r="A948">
        <v>10947</v>
      </c>
      <c r="B948">
        <f t="shared" si="29"/>
        <v>1.1000000000000001</v>
      </c>
      <c r="C948">
        <f t="shared" si="30"/>
        <v>1.1000000000000001</v>
      </c>
      <c r="F948">
        <v>5460</v>
      </c>
      <c r="G948">
        <v>287120</v>
      </c>
      <c r="H948">
        <v>0</v>
      </c>
      <c r="I948">
        <v>0</v>
      </c>
      <c r="J948">
        <v>0</v>
      </c>
      <c r="K948" t="s">
        <v>362</v>
      </c>
      <c r="L948" t="s">
        <v>249</v>
      </c>
      <c r="M948" t="s">
        <v>443</v>
      </c>
      <c r="N948" t="s">
        <v>444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8"/>
        <v>g115,5</v>
      </c>
      <c r="X948" s="1" t="s">
        <v>314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g115</v>
      </c>
      <c r="AA948">
        <v>5</v>
      </c>
    </row>
    <row r="949" spans="1:27">
      <c r="A949">
        <v>10948</v>
      </c>
      <c r="B949">
        <f t="shared" si="29"/>
        <v>1.1000000000000001</v>
      </c>
      <c r="C949">
        <f t="shared" si="30"/>
        <v>1.1000000000000001</v>
      </c>
      <c r="F949">
        <v>5460</v>
      </c>
      <c r="G949">
        <v>287939</v>
      </c>
      <c r="H949">
        <v>0</v>
      </c>
      <c r="I949">
        <v>0</v>
      </c>
      <c r="J949">
        <v>0</v>
      </c>
      <c r="K949" t="s">
        <v>362</v>
      </c>
      <c r="L949" t="s">
        <v>249</v>
      </c>
      <c r="M949" t="s">
        <v>443</v>
      </c>
      <c r="N949" t="s">
        <v>444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8"/>
        <v>g115,5</v>
      </c>
      <c r="X949" s="1" t="s">
        <v>314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g115</v>
      </c>
      <c r="AA949">
        <v>5</v>
      </c>
    </row>
    <row r="950" spans="1:27">
      <c r="A950">
        <v>10949</v>
      </c>
      <c r="B950">
        <f t="shared" si="29"/>
        <v>1.1000000000000001</v>
      </c>
      <c r="C950">
        <f t="shared" si="30"/>
        <v>1.1000000000000001</v>
      </c>
      <c r="F950">
        <v>5460</v>
      </c>
      <c r="G950">
        <v>288758</v>
      </c>
      <c r="H950">
        <v>0</v>
      </c>
      <c r="I950">
        <v>0</v>
      </c>
      <c r="J950">
        <v>0</v>
      </c>
      <c r="K950" t="s">
        <v>362</v>
      </c>
      <c r="L950" t="s">
        <v>249</v>
      </c>
      <c r="M950" t="s">
        <v>443</v>
      </c>
      <c r="N950" t="s">
        <v>444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8"/>
        <v>g115,5</v>
      </c>
      <c r="X950" s="1" t="s">
        <v>314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g115</v>
      </c>
      <c r="AA950">
        <v>5</v>
      </c>
    </row>
    <row r="951" spans="1:27">
      <c r="A951">
        <v>10950</v>
      </c>
      <c r="B951">
        <f t="shared" si="29"/>
        <v>1.2</v>
      </c>
      <c r="C951">
        <f t="shared" si="30"/>
        <v>1.1000000000000001</v>
      </c>
      <c r="F951">
        <v>5460</v>
      </c>
      <c r="G951">
        <v>289577</v>
      </c>
      <c r="H951">
        <v>0</v>
      </c>
      <c r="I951">
        <v>0</v>
      </c>
      <c r="J951">
        <v>0</v>
      </c>
      <c r="K951" t="s">
        <v>362</v>
      </c>
      <c r="L951" t="s">
        <v>249</v>
      </c>
      <c r="M951" t="s">
        <v>443</v>
      </c>
      <c r="N951" t="s">
        <v>444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8"/>
        <v>g115,5</v>
      </c>
      <c r="X951" s="1" t="s">
        <v>314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g115</v>
      </c>
      <c r="AA951">
        <v>5</v>
      </c>
    </row>
    <row r="952" spans="1:27">
      <c r="A952">
        <v>10951</v>
      </c>
      <c r="B952">
        <f t="shared" si="29"/>
        <v>1.1000000000000001</v>
      </c>
      <c r="C952">
        <f t="shared" si="30"/>
        <v>1.1000000000000001</v>
      </c>
      <c r="F952">
        <v>5460</v>
      </c>
      <c r="G952">
        <v>290722</v>
      </c>
      <c r="H952">
        <v>0</v>
      </c>
      <c r="I952">
        <v>0</v>
      </c>
      <c r="J952">
        <v>0</v>
      </c>
      <c r="K952" t="s">
        <v>362</v>
      </c>
      <c r="L952" t="s">
        <v>251</v>
      </c>
      <c r="M952" t="s">
        <v>443</v>
      </c>
      <c r="N952" t="s">
        <v>444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8"/>
        <v>g116,5</v>
      </c>
      <c r="X952" s="1" t="s">
        <v>315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g116</v>
      </c>
      <c r="AA952">
        <v>5</v>
      </c>
    </row>
    <row r="953" spans="1:27">
      <c r="A953">
        <v>10952</v>
      </c>
      <c r="B953">
        <f t="shared" si="29"/>
        <v>1.1000000000000001</v>
      </c>
      <c r="C953">
        <f t="shared" si="30"/>
        <v>1.1000000000000001</v>
      </c>
      <c r="F953">
        <v>5460</v>
      </c>
      <c r="G953">
        <v>291541</v>
      </c>
      <c r="H953">
        <v>0</v>
      </c>
      <c r="I953">
        <v>0</v>
      </c>
      <c r="J953">
        <v>0</v>
      </c>
      <c r="K953" t="s">
        <v>362</v>
      </c>
      <c r="L953" t="s">
        <v>251</v>
      </c>
      <c r="M953" t="s">
        <v>443</v>
      </c>
      <c r="N953" t="s">
        <v>444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8"/>
        <v>g116,5</v>
      </c>
      <c r="X953" s="1" t="s">
        <v>315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g116</v>
      </c>
      <c r="AA953">
        <v>5</v>
      </c>
    </row>
    <row r="954" spans="1:27">
      <c r="A954">
        <v>10953</v>
      </c>
      <c r="B954">
        <f t="shared" si="29"/>
        <v>1.1000000000000001</v>
      </c>
      <c r="C954">
        <f t="shared" si="30"/>
        <v>1.1000000000000001</v>
      </c>
      <c r="F954">
        <v>5460</v>
      </c>
      <c r="G954">
        <v>292360</v>
      </c>
      <c r="H954">
        <v>0</v>
      </c>
      <c r="I954">
        <v>0</v>
      </c>
      <c r="J954">
        <v>0</v>
      </c>
      <c r="K954" t="s">
        <v>362</v>
      </c>
      <c r="L954" t="s">
        <v>251</v>
      </c>
      <c r="M954" t="s">
        <v>443</v>
      </c>
      <c r="N954" t="s">
        <v>444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8"/>
        <v>g116,5</v>
      </c>
      <c r="X954" s="1" t="s">
        <v>315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g116</v>
      </c>
      <c r="AA954">
        <v>5</v>
      </c>
    </row>
    <row r="955" spans="1:27">
      <c r="A955">
        <v>10954</v>
      </c>
      <c r="B955">
        <f t="shared" si="29"/>
        <v>1.1000000000000001</v>
      </c>
      <c r="C955">
        <f t="shared" si="30"/>
        <v>1.1000000000000001</v>
      </c>
      <c r="F955">
        <v>5460</v>
      </c>
      <c r="G955">
        <v>293179</v>
      </c>
      <c r="H955">
        <v>0</v>
      </c>
      <c r="I955">
        <v>0</v>
      </c>
      <c r="J955">
        <v>0</v>
      </c>
      <c r="K955" t="s">
        <v>362</v>
      </c>
      <c r="L955" t="s">
        <v>251</v>
      </c>
      <c r="M955" t="s">
        <v>443</v>
      </c>
      <c r="N955" t="s">
        <v>444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ref="W955:W1018" si="31">Y955&amp;IF(ISBLANK(Z955),"",","&amp;Z955)&amp;IF(ISBLANK(AA955),"",","&amp;AA955)&amp;IF(ISBLANK(AB955),"",","&amp;AB955)&amp;IF(ISBLANK(AC955),"",","&amp;AC955)&amp;IF(ISBLANK(AD955),"",","&amp;AD955)
&amp;IF(LEN(AF955)=0,"",","&amp;AF955)&amp;IF(ISBLANK(AG955),"",","&amp;AG955)&amp;IF(ISBLANK(AH955),"",","&amp;AH955)&amp;IF(ISBLANK(AI955),"",","&amp;AI955)&amp;IF(ISBLANK(AJ955),"",","&amp;AJ955)&amp;IF(ISBLANK(AK955),"",","&amp;AK955)
&amp;IF(LEN(AM955)=0,"",","&amp;AM955)&amp;IF(ISBLANK(AN955),"",","&amp;AN955)&amp;IF(ISBLANK(AO955),"",","&amp;AO955)&amp;IF(ISBLANK(AP955),"",","&amp;AP955)&amp;IF(ISBLANK(AQ955),"",","&amp;AQ955)&amp;IF(ISBLANK(AR955),"",","&amp;AR955)
&amp;IF(LEN(AT955)=0,"",","&amp;AT955)&amp;IF(ISBLANK(AU955),"",","&amp;AU955)&amp;IF(ISBLANK(AV955),"",","&amp;AV955)&amp;IF(ISBLANK(AW955),"",","&amp;AW955)&amp;IF(ISBLANK(AX955),"",","&amp;AX955)&amp;IF(ISBLANK(AY955),"",","&amp;AY955)
&amp;IF(LEN(BA955)=0,"",","&amp;BA955)&amp;IF(ISBLANK(BB955),"",","&amp;BB955)&amp;IF(ISBLANK(BC955),"",","&amp;BC955)&amp;IF(ISBLANK(BD955),"",","&amp;BD955)&amp;IF(ISBLANK(BE955),"",","&amp;BE955)&amp;IF(ISBLANK(BF955),"",","&amp;BF955)
&amp;IF(LEN(BH955)=0,"",","&amp;BH955)&amp;IF(ISBLANK(BI955),"",","&amp;BI955)&amp;IF(ISBLANK(BJ955),"",","&amp;BJ955)&amp;IF(ISBLANK(BK955),"",","&amp;BK955)&amp;IF(ISBLANK(BL955),"",","&amp;BL955)&amp;IF(ISBLANK(BM955),"",","&amp;BM955)
&amp;IF(LEN(BO955)=0,"",","&amp;BO955)&amp;IF(ISBLANK(BP955),"",","&amp;BP955)&amp;IF(ISBLANK(BQ955),"",","&amp;BQ955)&amp;IF(ISBLANK(BR955),"",","&amp;BR955)&amp;IF(ISBLANK(BS955),"",","&amp;BS955)&amp;IF(ISBLANK(BT955),"",","&amp;BT955)
&amp;IF(LEN(BV955)=0,"",","&amp;BV955)&amp;IF(ISBLANK(BW955),"",","&amp;BW955)&amp;IF(ISBLANK(BX955),"",","&amp;BX955)&amp;IF(ISBLANK(BY955),"",","&amp;BY955)&amp;IF(ISBLANK(BZ955),"",","&amp;BZ955)&amp;IF(ISBLANK(CA955),"",","&amp;CA955)
&amp;IF(LEN(CC955)=0,"",","&amp;CC955)&amp;IF(ISBLANK(CD955),"",","&amp;CD955)&amp;IF(ISBLANK(CE955),"",","&amp;CE955)&amp;IF(ISBLANK(CF955),"",","&amp;CF955)&amp;IF(ISBLANK(CG955),"",","&amp;CG955)&amp;IF(ISBLANK(CH955),"",","&amp;CH955)
&amp;IF(LEN(CJ955)=0,"",","&amp;CJ955)&amp;IF(ISBLANK(CK955),"",","&amp;CK955)&amp;IF(ISBLANK(CL955),"",","&amp;CL955)&amp;IF(ISBLANK(CM955),"",","&amp;CM955)&amp;IF(ISBLANK(CN955),"",","&amp;CN955)&amp;IF(ISBLANK(CO955),"",","&amp;CO955)</f>
        <v>g116,5</v>
      </c>
      <c r="X955" s="1" t="s">
        <v>315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g116</v>
      </c>
      <c r="AA955">
        <v>5</v>
      </c>
    </row>
    <row r="956" spans="1:27">
      <c r="A956">
        <v>10955</v>
      </c>
      <c r="B956">
        <f t="shared" ref="B956:B1019" si="32">IF(MOD(A956,10)=0,1.2,1.1)</f>
        <v>1.1000000000000001</v>
      </c>
      <c r="C956">
        <f t="shared" ref="C956:C1019" si="33">IF(MOD(B956,10)=0,1.2,1.1)</f>
        <v>1.1000000000000001</v>
      </c>
      <c r="F956">
        <v>5460</v>
      </c>
      <c r="G956">
        <v>293998</v>
      </c>
      <c r="H956">
        <v>0</v>
      </c>
      <c r="I956">
        <v>0</v>
      </c>
      <c r="J956">
        <v>0</v>
      </c>
      <c r="K956" t="s">
        <v>362</v>
      </c>
      <c r="L956" t="s">
        <v>251</v>
      </c>
      <c r="M956" t="s">
        <v>443</v>
      </c>
      <c r="N956" t="s">
        <v>444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31"/>
        <v>g116,5</v>
      </c>
      <c r="X956" s="1" t="s">
        <v>315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g116</v>
      </c>
      <c r="AA956">
        <v>5</v>
      </c>
    </row>
    <row r="957" spans="1:27">
      <c r="A957">
        <v>10956</v>
      </c>
      <c r="B957">
        <f t="shared" si="32"/>
        <v>1.1000000000000001</v>
      </c>
      <c r="C957">
        <f t="shared" si="33"/>
        <v>1.1000000000000001</v>
      </c>
      <c r="F957">
        <v>5460</v>
      </c>
      <c r="G957">
        <v>294817</v>
      </c>
      <c r="H957">
        <v>0</v>
      </c>
      <c r="I957">
        <v>0</v>
      </c>
      <c r="J957">
        <v>0</v>
      </c>
      <c r="K957" t="s">
        <v>362</v>
      </c>
      <c r="L957" t="s">
        <v>251</v>
      </c>
      <c r="M957" t="s">
        <v>443</v>
      </c>
      <c r="N957" t="s">
        <v>444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31"/>
        <v>g116,5</v>
      </c>
      <c r="X957" s="1" t="s">
        <v>315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g116</v>
      </c>
      <c r="AA957">
        <v>5</v>
      </c>
    </row>
    <row r="958" spans="1:27">
      <c r="A958">
        <v>10957</v>
      </c>
      <c r="B958">
        <f t="shared" si="32"/>
        <v>1.1000000000000001</v>
      </c>
      <c r="C958">
        <f t="shared" si="33"/>
        <v>1.1000000000000001</v>
      </c>
      <c r="F958">
        <v>5460</v>
      </c>
      <c r="G958">
        <v>295636</v>
      </c>
      <c r="H958">
        <v>0</v>
      </c>
      <c r="I958">
        <v>0</v>
      </c>
      <c r="J958">
        <v>0</v>
      </c>
      <c r="K958" t="s">
        <v>362</v>
      </c>
      <c r="L958" t="s">
        <v>251</v>
      </c>
      <c r="M958" t="s">
        <v>443</v>
      </c>
      <c r="N958" t="s">
        <v>444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31"/>
        <v>g116,5</v>
      </c>
      <c r="X958" s="1" t="s">
        <v>315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g116</v>
      </c>
      <c r="AA958">
        <v>5</v>
      </c>
    </row>
    <row r="959" spans="1:27">
      <c r="A959">
        <v>10958</v>
      </c>
      <c r="B959">
        <f t="shared" si="32"/>
        <v>1.1000000000000001</v>
      </c>
      <c r="C959">
        <f t="shared" si="33"/>
        <v>1.1000000000000001</v>
      </c>
      <c r="F959">
        <v>5460</v>
      </c>
      <c r="G959">
        <v>296455</v>
      </c>
      <c r="H959">
        <v>0</v>
      </c>
      <c r="I959">
        <v>0</v>
      </c>
      <c r="J959">
        <v>0</v>
      </c>
      <c r="K959" t="s">
        <v>362</v>
      </c>
      <c r="L959" t="s">
        <v>251</v>
      </c>
      <c r="M959" t="s">
        <v>443</v>
      </c>
      <c r="N959" t="s">
        <v>444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31"/>
        <v>g116,5</v>
      </c>
      <c r="X959" s="1" t="s">
        <v>315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g116</v>
      </c>
      <c r="AA959">
        <v>5</v>
      </c>
    </row>
    <row r="960" spans="1:27">
      <c r="A960">
        <v>10959</v>
      </c>
      <c r="B960">
        <f t="shared" si="32"/>
        <v>1.1000000000000001</v>
      </c>
      <c r="C960">
        <f t="shared" si="33"/>
        <v>1.1000000000000001</v>
      </c>
      <c r="F960">
        <v>5460</v>
      </c>
      <c r="G960">
        <v>297274</v>
      </c>
      <c r="H960">
        <v>0</v>
      </c>
      <c r="I960">
        <v>0</v>
      </c>
      <c r="J960">
        <v>0</v>
      </c>
      <c r="K960" t="s">
        <v>362</v>
      </c>
      <c r="L960" t="s">
        <v>251</v>
      </c>
      <c r="M960" t="s">
        <v>443</v>
      </c>
      <c r="N960" t="s">
        <v>444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31"/>
        <v>g116,5</v>
      </c>
      <c r="X960" s="1" t="s">
        <v>315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g116</v>
      </c>
      <c r="AA960">
        <v>5</v>
      </c>
    </row>
    <row r="961" spans="1:27">
      <c r="A961">
        <v>10960</v>
      </c>
      <c r="B961">
        <f t="shared" si="32"/>
        <v>1.2</v>
      </c>
      <c r="C961">
        <f t="shared" si="33"/>
        <v>1.1000000000000001</v>
      </c>
      <c r="F961">
        <v>5460</v>
      </c>
      <c r="G961">
        <v>298093</v>
      </c>
      <c r="H961">
        <v>0</v>
      </c>
      <c r="I961">
        <v>0</v>
      </c>
      <c r="J961">
        <v>0</v>
      </c>
      <c r="K961" t="s">
        <v>362</v>
      </c>
      <c r="L961" t="s">
        <v>251</v>
      </c>
      <c r="M961" t="s">
        <v>443</v>
      </c>
      <c r="N961" t="s">
        <v>444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31"/>
        <v>g116,5</v>
      </c>
      <c r="X961" s="1" t="s">
        <v>315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g116</v>
      </c>
      <c r="AA961">
        <v>5</v>
      </c>
    </row>
    <row r="962" spans="1:27">
      <c r="A962">
        <v>10961</v>
      </c>
      <c r="B962">
        <f t="shared" si="32"/>
        <v>1.1000000000000001</v>
      </c>
      <c r="C962">
        <f t="shared" si="33"/>
        <v>1.1000000000000001</v>
      </c>
      <c r="F962">
        <v>5460</v>
      </c>
      <c r="G962">
        <v>298912</v>
      </c>
      <c r="H962">
        <v>0</v>
      </c>
      <c r="I962">
        <v>0</v>
      </c>
      <c r="J962">
        <v>0</v>
      </c>
      <c r="K962" t="s">
        <v>362</v>
      </c>
      <c r="L962" t="s">
        <v>253</v>
      </c>
      <c r="M962" t="s">
        <v>443</v>
      </c>
      <c r="N962" t="s">
        <v>444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31"/>
        <v>g117,5</v>
      </c>
      <c r="X962" s="1" t="s">
        <v>316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g117</v>
      </c>
      <c r="AA962">
        <v>5</v>
      </c>
    </row>
    <row r="963" spans="1:27">
      <c r="A963">
        <v>10962</v>
      </c>
      <c r="B963">
        <f t="shared" si="32"/>
        <v>1.1000000000000001</v>
      </c>
      <c r="C963">
        <f t="shared" si="33"/>
        <v>1.1000000000000001</v>
      </c>
      <c r="F963">
        <v>5460</v>
      </c>
      <c r="G963">
        <v>299731</v>
      </c>
      <c r="H963">
        <v>0</v>
      </c>
      <c r="I963">
        <v>0</v>
      </c>
      <c r="J963">
        <v>0</v>
      </c>
      <c r="K963" t="s">
        <v>362</v>
      </c>
      <c r="L963" t="s">
        <v>253</v>
      </c>
      <c r="M963" t="s">
        <v>443</v>
      </c>
      <c r="N963" t="s">
        <v>444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si="31"/>
        <v>g117,5</v>
      </c>
      <c r="X963" s="1" t="s">
        <v>316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g117</v>
      </c>
      <c r="AA963">
        <v>5</v>
      </c>
    </row>
    <row r="964" spans="1:27">
      <c r="A964">
        <v>10963</v>
      </c>
      <c r="B964">
        <f t="shared" si="32"/>
        <v>1.1000000000000001</v>
      </c>
      <c r="C964">
        <f t="shared" si="33"/>
        <v>1.1000000000000001</v>
      </c>
      <c r="F964">
        <v>5460</v>
      </c>
      <c r="G964">
        <v>300550</v>
      </c>
      <c r="H964">
        <v>0</v>
      </c>
      <c r="I964">
        <v>0</v>
      </c>
      <c r="J964">
        <v>0</v>
      </c>
      <c r="K964" t="s">
        <v>362</v>
      </c>
      <c r="L964" t="s">
        <v>253</v>
      </c>
      <c r="M964" t="s">
        <v>443</v>
      </c>
      <c r="N964" t="s">
        <v>444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g117,5</v>
      </c>
      <c r="X964" s="1" t="s">
        <v>316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g117</v>
      </c>
      <c r="AA964">
        <v>5</v>
      </c>
    </row>
    <row r="965" spans="1:27">
      <c r="A965">
        <v>10964</v>
      </c>
      <c r="B965">
        <f t="shared" si="32"/>
        <v>1.1000000000000001</v>
      </c>
      <c r="C965">
        <f t="shared" si="33"/>
        <v>1.1000000000000001</v>
      </c>
      <c r="F965">
        <v>5460</v>
      </c>
      <c r="G965">
        <v>301369</v>
      </c>
      <c r="H965">
        <v>0</v>
      </c>
      <c r="I965">
        <v>0</v>
      </c>
      <c r="J965">
        <v>0</v>
      </c>
      <c r="K965" t="s">
        <v>362</v>
      </c>
      <c r="L965" t="s">
        <v>253</v>
      </c>
      <c r="M965" t="s">
        <v>443</v>
      </c>
      <c r="N965" t="s">
        <v>444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g117,5</v>
      </c>
      <c r="X965" s="1" t="s">
        <v>316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g117</v>
      </c>
      <c r="AA965">
        <v>5</v>
      </c>
    </row>
    <row r="966" spans="1:27">
      <c r="A966">
        <v>10965</v>
      </c>
      <c r="B966">
        <f t="shared" si="32"/>
        <v>1.1000000000000001</v>
      </c>
      <c r="C966">
        <f t="shared" si="33"/>
        <v>1.1000000000000001</v>
      </c>
      <c r="F966">
        <v>5460</v>
      </c>
      <c r="G966">
        <v>302188</v>
      </c>
      <c r="H966">
        <v>0</v>
      </c>
      <c r="I966">
        <v>0</v>
      </c>
      <c r="J966">
        <v>0</v>
      </c>
      <c r="K966" t="s">
        <v>362</v>
      </c>
      <c r="L966" t="s">
        <v>253</v>
      </c>
      <c r="M966" t="s">
        <v>443</v>
      </c>
      <c r="N966" t="s">
        <v>444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g117,5</v>
      </c>
      <c r="X966" s="1" t="s">
        <v>316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g117</v>
      </c>
      <c r="AA966">
        <v>5</v>
      </c>
    </row>
    <row r="967" spans="1:27">
      <c r="A967">
        <v>10966</v>
      </c>
      <c r="B967">
        <f t="shared" si="32"/>
        <v>1.1000000000000001</v>
      </c>
      <c r="C967">
        <f t="shared" si="33"/>
        <v>1.1000000000000001</v>
      </c>
      <c r="F967">
        <v>5460</v>
      </c>
      <c r="G967">
        <v>303007</v>
      </c>
      <c r="H967">
        <v>0</v>
      </c>
      <c r="I967">
        <v>0</v>
      </c>
      <c r="J967">
        <v>0</v>
      </c>
      <c r="K967" t="s">
        <v>362</v>
      </c>
      <c r="L967" t="s">
        <v>253</v>
      </c>
      <c r="M967" t="s">
        <v>443</v>
      </c>
      <c r="N967" t="s">
        <v>444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g117,5</v>
      </c>
      <c r="X967" s="1" t="s">
        <v>316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g117</v>
      </c>
      <c r="AA967">
        <v>5</v>
      </c>
    </row>
    <row r="968" spans="1:27">
      <c r="A968">
        <v>10967</v>
      </c>
      <c r="B968">
        <f t="shared" si="32"/>
        <v>1.1000000000000001</v>
      </c>
      <c r="C968">
        <f t="shared" si="33"/>
        <v>1.1000000000000001</v>
      </c>
      <c r="F968">
        <v>5460</v>
      </c>
      <c r="G968">
        <v>303826</v>
      </c>
      <c r="H968">
        <v>0</v>
      </c>
      <c r="I968">
        <v>0</v>
      </c>
      <c r="J968">
        <v>0</v>
      </c>
      <c r="K968" t="s">
        <v>362</v>
      </c>
      <c r="L968" t="s">
        <v>253</v>
      </c>
      <c r="M968" t="s">
        <v>443</v>
      </c>
      <c r="N968" t="s">
        <v>444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g117,5</v>
      </c>
      <c r="X968" s="1" t="s">
        <v>316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g117</v>
      </c>
      <c r="AA968">
        <v>5</v>
      </c>
    </row>
    <row r="969" spans="1:27">
      <c r="A969">
        <v>10968</v>
      </c>
      <c r="B969">
        <f t="shared" si="32"/>
        <v>1.1000000000000001</v>
      </c>
      <c r="C969">
        <f t="shared" si="33"/>
        <v>1.1000000000000001</v>
      </c>
      <c r="F969">
        <v>5460</v>
      </c>
      <c r="G969">
        <v>304645</v>
      </c>
      <c r="H969">
        <v>0</v>
      </c>
      <c r="I969">
        <v>0</v>
      </c>
      <c r="J969">
        <v>0</v>
      </c>
      <c r="K969" t="s">
        <v>362</v>
      </c>
      <c r="L969" t="s">
        <v>253</v>
      </c>
      <c r="M969" t="s">
        <v>443</v>
      </c>
      <c r="N969" t="s">
        <v>444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g117,5</v>
      </c>
      <c r="X969" s="1" t="s">
        <v>316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g117</v>
      </c>
      <c r="AA969">
        <v>5</v>
      </c>
    </row>
    <row r="970" spans="1:27">
      <c r="A970">
        <v>10969</v>
      </c>
      <c r="B970">
        <f t="shared" si="32"/>
        <v>1.1000000000000001</v>
      </c>
      <c r="C970">
        <f t="shared" si="33"/>
        <v>1.1000000000000001</v>
      </c>
      <c r="F970">
        <v>5460</v>
      </c>
      <c r="G970">
        <v>305464</v>
      </c>
      <c r="H970">
        <v>0</v>
      </c>
      <c r="I970">
        <v>0</v>
      </c>
      <c r="J970">
        <v>0</v>
      </c>
      <c r="K970" t="s">
        <v>362</v>
      </c>
      <c r="L970" t="s">
        <v>253</v>
      </c>
      <c r="M970" t="s">
        <v>443</v>
      </c>
      <c r="N970" t="s">
        <v>444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g117,5</v>
      </c>
      <c r="X970" s="1" t="s">
        <v>316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g117</v>
      </c>
      <c r="AA970">
        <v>5</v>
      </c>
    </row>
    <row r="971" spans="1:27">
      <c r="A971">
        <v>10970</v>
      </c>
      <c r="B971">
        <f t="shared" si="32"/>
        <v>1.2</v>
      </c>
      <c r="C971">
        <f t="shared" si="33"/>
        <v>1.1000000000000001</v>
      </c>
      <c r="F971">
        <v>5460</v>
      </c>
      <c r="G971">
        <v>306283</v>
      </c>
      <c r="H971">
        <v>0</v>
      </c>
      <c r="I971">
        <v>0</v>
      </c>
      <c r="J971">
        <v>0</v>
      </c>
      <c r="K971" t="s">
        <v>362</v>
      </c>
      <c r="L971" t="s">
        <v>253</v>
      </c>
      <c r="M971" t="s">
        <v>443</v>
      </c>
      <c r="N971" t="s">
        <v>444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g117,5</v>
      </c>
      <c r="X971" s="1" t="s">
        <v>316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g117</v>
      </c>
      <c r="AA971">
        <v>5</v>
      </c>
    </row>
    <row r="972" spans="1:27">
      <c r="A972">
        <v>10971</v>
      </c>
      <c r="B972">
        <f t="shared" si="32"/>
        <v>1.1000000000000001</v>
      </c>
      <c r="C972">
        <f t="shared" si="33"/>
        <v>1.1000000000000001</v>
      </c>
      <c r="F972">
        <v>5460</v>
      </c>
      <c r="G972">
        <v>307102</v>
      </c>
      <c r="H972">
        <v>0</v>
      </c>
      <c r="I972">
        <v>0</v>
      </c>
      <c r="J972">
        <v>0</v>
      </c>
      <c r="K972" t="s">
        <v>362</v>
      </c>
      <c r="L972" t="s">
        <v>254</v>
      </c>
      <c r="M972" t="s">
        <v>443</v>
      </c>
      <c r="N972" t="s">
        <v>444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g118,5</v>
      </c>
      <c r="X972" s="1" t="s">
        <v>317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g118</v>
      </c>
      <c r="AA972">
        <v>5</v>
      </c>
    </row>
    <row r="973" spans="1:27">
      <c r="A973">
        <v>10972</v>
      </c>
      <c r="B973">
        <f t="shared" si="32"/>
        <v>1.1000000000000001</v>
      </c>
      <c r="C973">
        <f t="shared" si="33"/>
        <v>1.1000000000000001</v>
      </c>
      <c r="F973">
        <v>5460</v>
      </c>
      <c r="G973">
        <v>307921</v>
      </c>
      <c r="H973">
        <v>0</v>
      </c>
      <c r="I973">
        <v>0</v>
      </c>
      <c r="J973">
        <v>0</v>
      </c>
      <c r="K973" t="s">
        <v>362</v>
      </c>
      <c r="L973" t="s">
        <v>254</v>
      </c>
      <c r="M973" t="s">
        <v>443</v>
      </c>
      <c r="N973" t="s">
        <v>444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g118,5</v>
      </c>
      <c r="X973" s="1" t="s">
        <v>317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g118</v>
      </c>
      <c r="AA973">
        <v>5</v>
      </c>
    </row>
    <row r="974" spans="1:27">
      <c r="A974">
        <v>10973</v>
      </c>
      <c r="B974">
        <f t="shared" si="32"/>
        <v>1.1000000000000001</v>
      </c>
      <c r="C974">
        <f t="shared" si="33"/>
        <v>1.1000000000000001</v>
      </c>
      <c r="F974">
        <v>5460</v>
      </c>
      <c r="G974">
        <v>308740</v>
      </c>
      <c r="H974">
        <v>0</v>
      </c>
      <c r="I974">
        <v>0</v>
      </c>
      <c r="J974">
        <v>0</v>
      </c>
      <c r="K974" t="s">
        <v>362</v>
      </c>
      <c r="L974" t="s">
        <v>254</v>
      </c>
      <c r="M974" t="s">
        <v>443</v>
      </c>
      <c r="N974" t="s">
        <v>444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g118,5</v>
      </c>
      <c r="X974" s="1" t="s">
        <v>317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g118</v>
      </c>
      <c r="AA974">
        <v>5</v>
      </c>
    </row>
    <row r="975" spans="1:27">
      <c r="A975">
        <v>10974</v>
      </c>
      <c r="B975">
        <f t="shared" si="32"/>
        <v>1.1000000000000001</v>
      </c>
      <c r="C975">
        <f t="shared" si="33"/>
        <v>1.1000000000000001</v>
      </c>
      <c r="F975">
        <v>5460</v>
      </c>
      <c r="G975">
        <v>309559</v>
      </c>
      <c r="H975">
        <v>0</v>
      </c>
      <c r="I975">
        <v>0</v>
      </c>
      <c r="J975">
        <v>0</v>
      </c>
      <c r="K975" t="s">
        <v>362</v>
      </c>
      <c r="L975" t="s">
        <v>254</v>
      </c>
      <c r="M975" t="s">
        <v>443</v>
      </c>
      <c r="N975" t="s">
        <v>444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g118,5</v>
      </c>
      <c r="X975" s="1" t="s">
        <v>317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g118</v>
      </c>
      <c r="AA975">
        <v>5</v>
      </c>
    </row>
    <row r="976" spans="1:27">
      <c r="A976">
        <v>10975</v>
      </c>
      <c r="B976">
        <f t="shared" si="32"/>
        <v>1.1000000000000001</v>
      </c>
      <c r="C976">
        <f t="shared" si="33"/>
        <v>1.1000000000000001</v>
      </c>
      <c r="F976">
        <v>5460</v>
      </c>
      <c r="G976">
        <v>310378</v>
      </c>
      <c r="H976">
        <v>0</v>
      </c>
      <c r="I976">
        <v>0</v>
      </c>
      <c r="J976">
        <v>0</v>
      </c>
      <c r="K976" t="s">
        <v>362</v>
      </c>
      <c r="L976" t="s">
        <v>254</v>
      </c>
      <c r="M976" t="s">
        <v>443</v>
      </c>
      <c r="N976" t="s">
        <v>444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g118,5</v>
      </c>
      <c r="X976" s="1" t="s">
        <v>317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g118</v>
      </c>
      <c r="AA976">
        <v>5</v>
      </c>
    </row>
    <row r="977" spans="1:27">
      <c r="A977">
        <v>10976</v>
      </c>
      <c r="B977">
        <f t="shared" si="32"/>
        <v>1.1000000000000001</v>
      </c>
      <c r="C977">
        <f t="shared" si="33"/>
        <v>1.1000000000000001</v>
      </c>
      <c r="F977">
        <v>5600</v>
      </c>
      <c r="G977">
        <v>311197</v>
      </c>
      <c r="H977">
        <v>0</v>
      </c>
      <c r="I977">
        <v>0</v>
      </c>
      <c r="J977">
        <v>0</v>
      </c>
      <c r="K977" t="s">
        <v>362</v>
      </c>
      <c r="L977" t="s">
        <v>254</v>
      </c>
      <c r="M977" t="s">
        <v>443</v>
      </c>
      <c r="N977" t="s">
        <v>444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g118,5</v>
      </c>
      <c r="X977" s="1" t="s">
        <v>317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g118</v>
      </c>
      <c r="AA977">
        <v>5</v>
      </c>
    </row>
    <row r="978" spans="1:27">
      <c r="A978">
        <v>10977</v>
      </c>
      <c r="B978">
        <f t="shared" si="32"/>
        <v>1.1000000000000001</v>
      </c>
      <c r="C978">
        <f t="shared" si="33"/>
        <v>1.1000000000000001</v>
      </c>
      <c r="F978">
        <v>5740</v>
      </c>
      <c r="G978">
        <v>312016</v>
      </c>
      <c r="H978">
        <v>0</v>
      </c>
      <c r="I978">
        <v>0</v>
      </c>
      <c r="J978">
        <v>0</v>
      </c>
      <c r="K978" t="s">
        <v>362</v>
      </c>
      <c r="L978" t="s">
        <v>254</v>
      </c>
      <c r="M978" t="s">
        <v>443</v>
      </c>
      <c r="N978" t="s">
        <v>444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g118,5</v>
      </c>
      <c r="X978" s="1" t="s">
        <v>317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g118</v>
      </c>
      <c r="AA978">
        <v>5</v>
      </c>
    </row>
    <row r="979" spans="1:27">
      <c r="A979">
        <v>10978</v>
      </c>
      <c r="B979">
        <f t="shared" si="32"/>
        <v>1.1000000000000001</v>
      </c>
      <c r="C979">
        <f t="shared" si="33"/>
        <v>1.1000000000000001</v>
      </c>
      <c r="F979">
        <v>5880</v>
      </c>
      <c r="G979">
        <v>312835</v>
      </c>
      <c r="H979">
        <v>0</v>
      </c>
      <c r="I979">
        <v>0</v>
      </c>
      <c r="J979">
        <v>0</v>
      </c>
      <c r="K979" t="s">
        <v>362</v>
      </c>
      <c r="L979" t="s">
        <v>254</v>
      </c>
      <c r="M979" t="s">
        <v>443</v>
      </c>
      <c r="N979" t="s">
        <v>444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g118,5</v>
      </c>
      <c r="X979" s="1" t="s">
        <v>317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g118</v>
      </c>
      <c r="AA979">
        <v>5</v>
      </c>
    </row>
    <row r="980" spans="1:27">
      <c r="A980">
        <v>10979</v>
      </c>
      <c r="B980">
        <f t="shared" si="32"/>
        <v>1.1000000000000001</v>
      </c>
      <c r="C980">
        <f t="shared" si="33"/>
        <v>1.1000000000000001</v>
      </c>
      <c r="F980">
        <v>6020</v>
      </c>
      <c r="G980">
        <v>313654</v>
      </c>
      <c r="H980">
        <v>0</v>
      </c>
      <c r="I980">
        <v>0</v>
      </c>
      <c r="J980">
        <v>0</v>
      </c>
      <c r="K980" t="s">
        <v>362</v>
      </c>
      <c r="L980" t="s">
        <v>254</v>
      </c>
      <c r="M980" t="s">
        <v>443</v>
      </c>
      <c r="N980" t="s">
        <v>444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g118,5</v>
      </c>
      <c r="X980" s="1" t="s">
        <v>317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g118</v>
      </c>
      <c r="AA980">
        <v>5</v>
      </c>
    </row>
    <row r="981" spans="1:27">
      <c r="A981">
        <v>10980</v>
      </c>
      <c r="B981">
        <f t="shared" si="32"/>
        <v>1.2</v>
      </c>
      <c r="C981">
        <f t="shared" si="33"/>
        <v>1.1000000000000001</v>
      </c>
      <c r="F981">
        <v>6160</v>
      </c>
      <c r="G981">
        <v>314473</v>
      </c>
      <c r="H981">
        <v>0</v>
      </c>
      <c r="I981">
        <v>0</v>
      </c>
      <c r="J981">
        <v>0</v>
      </c>
      <c r="K981" t="s">
        <v>362</v>
      </c>
      <c r="L981" t="s">
        <v>254</v>
      </c>
      <c r="M981" t="s">
        <v>443</v>
      </c>
      <c r="N981" t="s">
        <v>444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g118,5</v>
      </c>
      <c r="X981" s="1" t="s">
        <v>317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g118</v>
      </c>
      <c r="AA981">
        <v>5</v>
      </c>
    </row>
    <row r="982" spans="1:27">
      <c r="A982">
        <v>10981</v>
      </c>
      <c r="B982">
        <f t="shared" si="32"/>
        <v>1.1000000000000001</v>
      </c>
      <c r="C982">
        <f t="shared" si="33"/>
        <v>1.1000000000000001</v>
      </c>
      <c r="F982">
        <v>6300</v>
      </c>
      <c r="G982">
        <v>315292</v>
      </c>
      <c r="H982">
        <v>0</v>
      </c>
      <c r="I982">
        <v>0</v>
      </c>
      <c r="J982">
        <v>0</v>
      </c>
      <c r="K982" t="s">
        <v>362</v>
      </c>
      <c r="L982" t="s">
        <v>255</v>
      </c>
      <c r="M982" t="s">
        <v>443</v>
      </c>
      <c r="N982" t="s">
        <v>444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g119,5</v>
      </c>
      <c r="X982" s="1" t="s">
        <v>318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g119</v>
      </c>
      <c r="AA982">
        <v>5</v>
      </c>
    </row>
    <row r="983" spans="1:27">
      <c r="A983">
        <v>10982</v>
      </c>
      <c r="B983">
        <f t="shared" si="32"/>
        <v>1.1000000000000001</v>
      </c>
      <c r="C983">
        <f t="shared" si="33"/>
        <v>1.1000000000000001</v>
      </c>
      <c r="F983">
        <v>6300</v>
      </c>
      <c r="G983">
        <v>316111</v>
      </c>
      <c r="H983">
        <v>0</v>
      </c>
      <c r="I983">
        <v>0</v>
      </c>
      <c r="J983">
        <v>0</v>
      </c>
      <c r="K983" t="s">
        <v>362</v>
      </c>
      <c r="L983" t="s">
        <v>255</v>
      </c>
      <c r="M983" t="s">
        <v>443</v>
      </c>
      <c r="N983" t="s">
        <v>444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g119,5</v>
      </c>
      <c r="X983" s="1" t="s">
        <v>318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g119</v>
      </c>
      <c r="AA983">
        <v>5</v>
      </c>
    </row>
    <row r="984" spans="1:27">
      <c r="A984">
        <v>10983</v>
      </c>
      <c r="B984">
        <f t="shared" si="32"/>
        <v>1.1000000000000001</v>
      </c>
      <c r="C984">
        <f t="shared" si="33"/>
        <v>1.1000000000000001</v>
      </c>
      <c r="F984">
        <v>6300</v>
      </c>
      <c r="G984">
        <v>317056</v>
      </c>
      <c r="H984">
        <v>0</v>
      </c>
      <c r="I984">
        <v>0</v>
      </c>
      <c r="J984">
        <v>0</v>
      </c>
      <c r="K984" t="s">
        <v>362</v>
      </c>
      <c r="L984" t="s">
        <v>255</v>
      </c>
      <c r="M984" t="s">
        <v>443</v>
      </c>
      <c r="N984" t="s">
        <v>444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g119,5</v>
      </c>
      <c r="X984" s="1" t="s">
        <v>318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g119</v>
      </c>
      <c r="AA984">
        <v>5</v>
      </c>
    </row>
    <row r="985" spans="1:27">
      <c r="A985">
        <v>10984</v>
      </c>
      <c r="B985">
        <f t="shared" si="32"/>
        <v>1.1000000000000001</v>
      </c>
      <c r="C985">
        <f t="shared" si="33"/>
        <v>1.1000000000000001</v>
      </c>
      <c r="F985">
        <v>6300</v>
      </c>
      <c r="G985">
        <v>318001</v>
      </c>
      <c r="H985">
        <v>0</v>
      </c>
      <c r="I985">
        <v>0</v>
      </c>
      <c r="J985">
        <v>0</v>
      </c>
      <c r="K985" t="s">
        <v>362</v>
      </c>
      <c r="L985" t="s">
        <v>255</v>
      </c>
      <c r="M985" t="s">
        <v>443</v>
      </c>
      <c r="N985" t="s">
        <v>444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g119,5</v>
      </c>
      <c r="X985" s="1" t="s">
        <v>318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g119</v>
      </c>
      <c r="AA985">
        <v>5</v>
      </c>
    </row>
    <row r="986" spans="1:27">
      <c r="A986">
        <v>10985</v>
      </c>
      <c r="B986">
        <f t="shared" si="32"/>
        <v>1.1000000000000001</v>
      </c>
      <c r="C986">
        <f t="shared" si="33"/>
        <v>1.1000000000000001</v>
      </c>
      <c r="F986">
        <v>6300</v>
      </c>
      <c r="G986">
        <v>318946</v>
      </c>
      <c r="H986">
        <v>0</v>
      </c>
      <c r="I986">
        <v>0</v>
      </c>
      <c r="J986">
        <v>0</v>
      </c>
      <c r="K986" t="s">
        <v>362</v>
      </c>
      <c r="L986" t="s">
        <v>255</v>
      </c>
      <c r="M986" t="s">
        <v>443</v>
      </c>
      <c r="N986" t="s">
        <v>444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g119,5</v>
      </c>
      <c r="X986" s="1" t="s">
        <v>318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g119</v>
      </c>
      <c r="AA986">
        <v>5</v>
      </c>
    </row>
    <row r="987" spans="1:27">
      <c r="A987">
        <v>10986</v>
      </c>
      <c r="B987">
        <f t="shared" si="32"/>
        <v>1.1000000000000001</v>
      </c>
      <c r="C987">
        <f t="shared" si="33"/>
        <v>1.1000000000000001</v>
      </c>
      <c r="F987">
        <v>6300</v>
      </c>
      <c r="G987">
        <v>319891</v>
      </c>
      <c r="H987">
        <v>0</v>
      </c>
      <c r="I987">
        <v>0</v>
      </c>
      <c r="J987">
        <v>0</v>
      </c>
      <c r="K987" t="s">
        <v>362</v>
      </c>
      <c r="L987" t="s">
        <v>255</v>
      </c>
      <c r="M987" t="s">
        <v>443</v>
      </c>
      <c r="N987" t="s">
        <v>444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g119,5</v>
      </c>
      <c r="X987" s="1" t="s">
        <v>318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g119</v>
      </c>
      <c r="AA987">
        <v>5</v>
      </c>
    </row>
    <row r="988" spans="1:27">
      <c r="A988">
        <v>10987</v>
      </c>
      <c r="B988">
        <f t="shared" si="32"/>
        <v>1.1000000000000001</v>
      </c>
      <c r="C988">
        <f t="shared" si="33"/>
        <v>1.1000000000000001</v>
      </c>
      <c r="F988">
        <v>6300</v>
      </c>
      <c r="G988">
        <v>320836</v>
      </c>
      <c r="H988">
        <v>0</v>
      </c>
      <c r="I988">
        <v>0</v>
      </c>
      <c r="J988">
        <v>0</v>
      </c>
      <c r="K988" t="s">
        <v>362</v>
      </c>
      <c r="L988" t="s">
        <v>255</v>
      </c>
      <c r="M988" t="s">
        <v>443</v>
      </c>
      <c r="N988" t="s">
        <v>444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g119,5</v>
      </c>
      <c r="X988" s="1" t="s">
        <v>318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g119</v>
      </c>
      <c r="AA988">
        <v>5</v>
      </c>
    </row>
    <row r="989" spans="1:27">
      <c r="A989">
        <v>10988</v>
      </c>
      <c r="B989">
        <f t="shared" si="32"/>
        <v>1.1000000000000001</v>
      </c>
      <c r="C989">
        <f t="shared" si="33"/>
        <v>1.1000000000000001</v>
      </c>
      <c r="F989">
        <v>6300</v>
      </c>
      <c r="G989">
        <v>321781</v>
      </c>
      <c r="H989">
        <v>0</v>
      </c>
      <c r="I989">
        <v>0</v>
      </c>
      <c r="J989">
        <v>0</v>
      </c>
      <c r="K989" t="s">
        <v>362</v>
      </c>
      <c r="L989" t="s">
        <v>255</v>
      </c>
      <c r="M989" t="s">
        <v>443</v>
      </c>
      <c r="N989" t="s">
        <v>444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g119,5</v>
      </c>
      <c r="X989" s="1" t="s">
        <v>318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g119</v>
      </c>
      <c r="AA989">
        <v>5</v>
      </c>
    </row>
    <row r="990" spans="1:27">
      <c r="A990">
        <v>10989</v>
      </c>
      <c r="B990">
        <f t="shared" si="32"/>
        <v>1.1000000000000001</v>
      </c>
      <c r="C990">
        <f t="shared" si="33"/>
        <v>1.1000000000000001</v>
      </c>
      <c r="F990">
        <v>6300</v>
      </c>
      <c r="G990">
        <v>322726</v>
      </c>
      <c r="H990">
        <v>0</v>
      </c>
      <c r="I990">
        <v>0</v>
      </c>
      <c r="J990">
        <v>0</v>
      </c>
      <c r="K990" t="s">
        <v>362</v>
      </c>
      <c r="L990" t="s">
        <v>255</v>
      </c>
      <c r="M990" t="s">
        <v>443</v>
      </c>
      <c r="N990" t="s">
        <v>444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g119,5</v>
      </c>
      <c r="X990" s="1" t="s">
        <v>318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g119</v>
      </c>
      <c r="AA990">
        <v>5</v>
      </c>
    </row>
    <row r="991" spans="1:27">
      <c r="A991">
        <v>10990</v>
      </c>
      <c r="B991">
        <f t="shared" si="32"/>
        <v>1.2</v>
      </c>
      <c r="C991">
        <f t="shared" si="33"/>
        <v>1.1000000000000001</v>
      </c>
      <c r="F991">
        <v>6300</v>
      </c>
      <c r="G991">
        <v>323671</v>
      </c>
      <c r="H991">
        <v>0</v>
      </c>
      <c r="I991">
        <v>0</v>
      </c>
      <c r="J991">
        <v>0</v>
      </c>
      <c r="K991" t="s">
        <v>362</v>
      </c>
      <c r="L991" t="s">
        <v>255</v>
      </c>
      <c r="M991" t="s">
        <v>443</v>
      </c>
      <c r="N991" t="s">
        <v>444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g119,5</v>
      </c>
      <c r="X991" s="1" t="s">
        <v>318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g119</v>
      </c>
      <c r="AA991">
        <v>5</v>
      </c>
    </row>
    <row r="992" spans="1:27">
      <c r="A992">
        <v>10991</v>
      </c>
      <c r="B992">
        <f t="shared" si="32"/>
        <v>1.1000000000000001</v>
      </c>
      <c r="C992">
        <f t="shared" si="33"/>
        <v>1.1000000000000001</v>
      </c>
      <c r="F992">
        <v>6300</v>
      </c>
      <c r="G992">
        <v>324616</v>
      </c>
      <c r="H992">
        <v>0</v>
      </c>
      <c r="I992">
        <v>0</v>
      </c>
      <c r="J992">
        <v>0</v>
      </c>
      <c r="K992" t="s">
        <v>362</v>
      </c>
      <c r="L992" t="s">
        <v>256</v>
      </c>
      <c r="M992" t="s">
        <v>443</v>
      </c>
      <c r="N992" t="s">
        <v>444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g120,5</v>
      </c>
      <c r="X992" s="1" t="s">
        <v>319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g120</v>
      </c>
      <c r="AA992">
        <v>5</v>
      </c>
    </row>
    <row r="993" spans="1:27">
      <c r="A993">
        <v>10992</v>
      </c>
      <c r="B993">
        <f t="shared" si="32"/>
        <v>1.1000000000000001</v>
      </c>
      <c r="C993">
        <f t="shared" si="33"/>
        <v>1.1000000000000001</v>
      </c>
      <c r="F993">
        <v>6300</v>
      </c>
      <c r="G993">
        <v>325561</v>
      </c>
      <c r="H993">
        <v>0</v>
      </c>
      <c r="I993">
        <v>0</v>
      </c>
      <c r="J993">
        <v>0</v>
      </c>
      <c r="K993" t="s">
        <v>362</v>
      </c>
      <c r="L993" t="s">
        <v>256</v>
      </c>
      <c r="M993" t="s">
        <v>443</v>
      </c>
      <c r="N993" t="s">
        <v>444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g120,5</v>
      </c>
      <c r="X993" s="1" t="s">
        <v>319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g120</v>
      </c>
      <c r="AA993">
        <v>5</v>
      </c>
    </row>
    <row r="994" spans="1:27">
      <c r="A994">
        <v>10993</v>
      </c>
      <c r="B994">
        <f t="shared" si="32"/>
        <v>1.1000000000000001</v>
      </c>
      <c r="C994">
        <f t="shared" si="33"/>
        <v>1.1000000000000001</v>
      </c>
      <c r="F994">
        <v>6300</v>
      </c>
      <c r="G994">
        <v>326506</v>
      </c>
      <c r="H994">
        <v>0</v>
      </c>
      <c r="I994">
        <v>0</v>
      </c>
      <c r="J994">
        <v>0</v>
      </c>
      <c r="K994" t="s">
        <v>362</v>
      </c>
      <c r="L994" t="s">
        <v>256</v>
      </c>
      <c r="M994" t="s">
        <v>443</v>
      </c>
      <c r="N994" t="s">
        <v>444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g120,5</v>
      </c>
      <c r="X994" s="1" t="s">
        <v>319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g120</v>
      </c>
      <c r="AA994">
        <v>5</v>
      </c>
    </row>
    <row r="995" spans="1:27">
      <c r="A995">
        <v>10994</v>
      </c>
      <c r="B995">
        <f t="shared" si="32"/>
        <v>1.1000000000000001</v>
      </c>
      <c r="C995">
        <f t="shared" si="33"/>
        <v>1.1000000000000001</v>
      </c>
      <c r="F995">
        <v>6300</v>
      </c>
      <c r="G995">
        <v>327451</v>
      </c>
      <c r="H995">
        <v>0</v>
      </c>
      <c r="I995">
        <v>0</v>
      </c>
      <c r="J995">
        <v>0</v>
      </c>
      <c r="K995" t="s">
        <v>362</v>
      </c>
      <c r="L995" t="s">
        <v>256</v>
      </c>
      <c r="M995" t="s">
        <v>443</v>
      </c>
      <c r="N995" t="s">
        <v>444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g120,5</v>
      </c>
      <c r="X995" s="1" t="s">
        <v>319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g120</v>
      </c>
      <c r="AA995">
        <v>5</v>
      </c>
    </row>
    <row r="996" spans="1:27">
      <c r="A996">
        <v>10995</v>
      </c>
      <c r="B996">
        <f t="shared" si="32"/>
        <v>1.1000000000000001</v>
      </c>
      <c r="C996">
        <f t="shared" si="33"/>
        <v>1.1000000000000001</v>
      </c>
      <c r="F996">
        <v>6300</v>
      </c>
      <c r="G996">
        <v>328396</v>
      </c>
      <c r="H996">
        <v>0</v>
      </c>
      <c r="I996">
        <v>0</v>
      </c>
      <c r="J996">
        <v>0</v>
      </c>
      <c r="K996" t="s">
        <v>362</v>
      </c>
      <c r="L996" t="s">
        <v>256</v>
      </c>
      <c r="M996" t="s">
        <v>443</v>
      </c>
      <c r="N996" t="s">
        <v>444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g120,5</v>
      </c>
      <c r="X996" s="1" t="s">
        <v>319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g120</v>
      </c>
      <c r="AA996">
        <v>5</v>
      </c>
    </row>
    <row r="997" spans="1:27">
      <c r="A997">
        <v>10996</v>
      </c>
      <c r="B997">
        <f t="shared" si="32"/>
        <v>1.1000000000000001</v>
      </c>
      <c r="C997">
        <f t="shared" si="33"/>
        <v>1.1000000000000001</v>
      </c>
      <c r="F997">
        <v>6300</v>
      </c>
      <c r="G997">
        <v>329341</v>
      </c>
      <c r="H997">
        <v>0</v>
      </c>
      <c r="I997">
        <v>0</v>
      </c>
      <c r="J997">
        <v>0</v>
      </c>
      <c r="K997" t="s">
        <v>362</v>
      </c>
      <c r="L997" t="s">
        <v>256</v>
      </c>
      <c r="M997" t="s">
        <v>443</v>
      </c>
      <c r="N997" t="s">
        <v>444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g120,5</v>
      </c>
      <c r="X997" s="1" t="s">
        <v>319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g120</v>
      </c>
      <c r="AA997">
        <v>5</v>
      </c>
    </row>
    <row r="998" spans="1:27">
      <c r="A998">
        <v>10997</v>
      </c>
      <c r="B998">
        <f t="shared" si="32"/>
        <v>1.1000000000000001</v>
      </c>
      <c r="C998">
        <f t="shared" si="33"/>
        <v>1.1000000000000001</v>
      </c>
      <c r="F998">
        <v>6300</v>
      </c>
      <c r="G998">
        <v>330286</v>
      </c>
      <c r="H998">
        <v>0</v>
      </c>
      <c r="I998">
        <v>0</v>
      </c>
      <c r="J998">
        <v>0</v>
      </c>
      <c r="K998" t="s">
        <v>362</v>
      </c>
      <c r="L998" t="s">
        <v>256</v>
      </c>
      <c r="M998" t="s">
        <v>443</v>
      </c>
      <c r="N998" t="s">
        <v>444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g120,5</v>
      </c>
      <c r="X998" s="1" t="s">
        <v>319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g120</v>
      </c>
      <c r="AA998">
        <v>5</v>
      </c>
    </row>
    <row r="999" spans="1:27">
      <c r="A999">
        <v>10998</v>
      </c>
      <c r="B999">
        <f t="shared" si="32"/>
        <v>1.1000000000000001</v>
      </c>
      <c r="C999">
        <f t="shared" si="33"/>
        <v>1.1000000000000001</v>
      </c>
      <c r="F999">
        <v>6300</v>
      </c>
      <c r="G999">
        <v>331231</v>
      </c>
      <c r="H999">
        <v>0</v>
      </c>
      <c r="I999">
        <v>0</v>
      </c>
      <c r="J999">
        <v>0</v>
      </c>
      <c r="K999" t="s">
        <v>362</v>
      </c>
      <c r="L999" t="s">
        <v>256</v>
      </c>
      <c r="M999" t="s">
        <v>443</v>
      </c>
      <c r="N999" t="s">
        <v>444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g120,5</v>
      </c>
      <c r="X999" s="1" t="s">
        <v>319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g120</v>
      </c>
      <c r="AA999">
        <v>5</v>
      </c>
    </row>
    <row r="1000" spans="1:27">
      <c r="A1000">
        <v>10999</v>
      </c>
      <c r="B1000">
        <f t="shared" si="32"/>
        <v>1.1000000000000001</v>
      </c>
      <c r="C1000">
        <f t="shared" si="33"/>
        <v>1.1000000000000001</v>
      </c>
      <c r="F1000">
        <v>6300</v>
      </c>
      <c r="G1000">
        <v>332176</v>
      </c>
      <c r="H1000">
        <v>0</v>
      </c>
      <c r="I1000">
        <v>0</v>
      </c>
      <c r="J1000">
        <v>0</v>
      </c>
      <c r="K1000" t="s">
        <v>362</v>
      </c>
      <c r="L1000" t="s">
        <v>256</v>
      </c>
      <c r="M1000" t="s">
        <v>443</v>
      </c>
      <c r="N1000" t="s">
        <v>444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g120,5</v>
      </c>
      <c r="X1000" s="1" t="s">
        <v>319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g120</v>
      </c>
      <c r="AA1000">
        <v>5</v>
      </c>
    </row>
    <row r="1001" spans="1:27">
      <c r="A1001">
        <v>11000</v>
      </c>
      <c r="B1001">
        <f t="shared" si="32"/>
        <v>1.2</v>
      </c>
      <c r="C1001">
        <f t="shared" si="33"/>
        <v>1.1000000000000001</v>
      </c>
      <c r="F1001">
        <v>6300</v>
      </c>
      <c r="G1001">
        <v>333121</v>
      </c>
      <c r="H1001">
        <v>0</v>
      </c>
      <c r="I1001">
        <v>0</v>
      </c>
      <c r="J1001">
        <v>0</v>
      </c>
      <c r="K1001" t="s">
        <v>362</v>
      </c>
      <c r="L1001" t="s">
        <v>258</v>
      </c>
      <c r="M1001" t="s">
        <v>443</v>
      </c>
      <c r="N1001" t="s">
        <v>444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g120,5</v>
      </c>
      <c r="X1001" s="1" t="s">
        <v>319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g120</v>
      </c>
      <c r="AA1001">
        <v>5</v>
      </c>
    </row>
    <row r="1002" spans="1:27">
      <c r="A1002">
        <v>11001</v>
      </c>
      <c r="B1002">
        <f t="shared" si="32"/>
        <v>1.1000000000000001</v>
      </c>
      <c r="C1002">
        <f t="shared" si="33"/>
        <v>1.1000000000000001</v>
      </c>
      <c r="F1002">
        <v>6300</v>
      </c>
      <c r="G1002">
        <v>334965</v>
      </c>
      <c r="H1002">
        <v>0</v>
      </c>
      <c r="I1002">
        <v>0</v>
      </c>
      <c r="J1002">
        <v>0</v>
      </c>
      <c r="K1002" t="s">
        <v>362</v>
      </c>
      <c r="L1002" t="s">
        <v>260</v>
      </c>
      <c r="M1002" t="s">
        <v>443</v>
      </c>
      <c r="N1002" t="s">
        <v>444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g101,5</v>
      </c>
      <c r="X1002" s="1" t="s">
        <v>445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g101</v>
      </c>
      <c r="AA1002">
        <v>5</v>
      </c>
    </row>
    <row r="1003" spans="1:27">
      <c r="A1003">
        <v>11002</v>
      </c>
      <c r="B1003">
        <f t="shared" si="32"/>
        <v>1.1000000000000001</v>
      </c>
      <c r="C1003">
        <f t="shared" si="33"/>
        <v>1.1000000000000001</v>
      </c>
      <c r="F1003">
        <v>6300</v>
      </c>
      <c r="G1003">
        <v>335910</v>
      </c>
      <c r="H1003">
        <v>0</v>
      </c>
      <c r="I1003">
        <v>0</v>
      </c>
      <c r="J1003">
        <v>0</v>
      </c>
      <c r="K1003" t="s">
        <v>362</v>
      </c>
      <c r="L1003" t="s">
        <v>260</v>
      </c>
      <c r="M1003" t="s">
        <v>443</v>
      </c>
      <c r="N1003" t="s">
        <v>444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g101,5</v>
      </c>
      <c r="X1003" s="1" t="s">
        <v>445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g101</v>
      </c>
      <c r="AA1003">
        <v>5</v>
      </c>
    </row>
    <row r="1004" spans="1:27">
      <c r="A1004">
        <v>11003</v>
      </c>
      <c r="B1004">
        <f t="shared" si="32"/>
        <v>1.1000000000000001</v>
      </c>
      <c r="C1004">
        <f t="shared" si="33"/>
        <v>1.1000000000000001</v>
      </c>
      <c r="F1004">
        <v>6300</v>
      </c>
      <c r="G1004">
        <v>336855</v>
      </c>
      <c r="H1004">
        <v>0</v>
      </c>
      <c r="I1004">
        <v>0</v>
      </c>
      <c r="J1004">
        <v>0</v>
      </c>
      <c r="K1004" t="s">
        <v>362</v>
      </c>
      <c r="L1004" t="s">
        <v>260</v>
      </c>
      <c r="M1004" t="s">
        <v>443</v>
      </c>
      <c r="N1004" t="s">
        <v>444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g101,5</v>
      </c>
      <c r="X1004" s="1" t="s">
        <v>445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g101</v>
      </c>
      <c r="AA1004">
        <v>5</v>
      </c>
    </row>
    <row r="1005" spans="1:27">
      <c r="A1005">
        <v>11004</v>
      </c>
      <c r="B1005">
        <f t="shared" si="32"/>
        <v>1.1000000000000001</v>
      </c>
      <c r="C1005">
        <f t="shared" si="33"/>
        <v>1.1000000000000001</v>
      </c>
      <c r="F1005">
        <v>6300</v>
      </c>
      <c r="G1005">
        <v>337800</v>
      </c>
      <c r="H1005">
        <v>0</v>
      </c>
      <c r="I1005">
        <v>0</v>
      </c>
      <c r="J1005">
        <v>0</v>
      </c>
      <c r="K1005" t="s">
        <v>362</v>
      </c>
      <c r="L1005" t="s">
        <v>260</v>
      </c>
      <c r="M1005" t="s">
        <v>443</v>
      </c>
      <c r="N1005" t="s">
        <v>444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g101,5</v>
      </c>
      <c r="X1005" s="1" t="s">
        <v>445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g101</v>
      </c>
      <c r="AA1005">
        <v>5</v>
      </c>
    </row>
    <row r="1006" spans="1:27">
      <c r="A1006">
        <v>11005</v>
      </c>
      <c r="B1006">
        <f t="shared" si="32"/>
        <v>1.1000000000000001</v>
      </c>
      <c r="C1006">
        <f t="shared" si="33"/>
        <v>1.1000000000000001</v>
      </c>
      <c r="F1006">
        <v>6300</v>
      </c>
      <c r="G1006">
        <v>338745</v>
      </c>
      <c r="H1006">
        <v>0</v>
      </c>
      <c r="I1006">
        <v>0</v>
      </c>
      <c r="J1006">
        <v>0</v>
      </c>
      <c r="K1006" t="s">
        <v>362</v>
      </c>
      <c r="L1006" t="s">
        <v>260</v>
      </c>
      <c r="M1006" t="s">
        <v>443</v>
      </c>
      <c r="N1006" t="s">
        <v>444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g101,5</v>
      </c>
      <c r="X1006" s="1" t="s">
        <v>445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g101</v>
      </c>
      <c r="AA1006">
        <v>5</v>
      </c>
    </row>
    <row r="1007" spans="1:27">
      <c r="A1007">
        <v>11006</v>
      </c>
      <c r="B1007">
        <f t="shared" si="32"/>
        <v>1.1000000000000001</v>
      </c>
      <c r="C1007">
        <f t="shared" si="33"/>
        <v>1.1000000000000001</v>
      </c>
      <c r="F1007">
        <v>6300</v>
      </c>
      <c r="G1007">
        <v>339690</v>
      </c>
      <c r="H1007">
        <v>0</v>
      </c>
      <c r="I1007">
        <v>0</v>
      </c>
      <c r="J1007">
        <v>0</v>
      </c>
      <c r="K1007" t="s">
        <v>362</v>
      </c>
      <c r="L1007" t="s">
        <v>260</v>
      </c>
      <c r="M1007" t="s">
        <v>443</v>
      </c>
      <c r="N1007" t="s">
        <v>444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g101,5</v>
      </c>
      <c r="X1007" s="1" t="s">
        <v>445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g101</v>
      </c>
      <c r="AA1007">
        <v>5</v>
      </c>
    </row>
    <row r="1008" spans="1:27">
      <c r="A1008">
        <v>11007</v>
      </c>
      <c r="B1008">
        <f t="shared" si="32"/>
        <v>1.1000000000000001</v>
      </c>
      <c r="C1008">
        <f t="shared" si="33"/>
        <v>1.1000000000000001</v>
      </c>
      <c r="F1008">
        <v>6300</v>
      </c>
      <c r="G1008">
        <v>340635</v>
      </c>
      <c r="H1008">
        <v>0</v>
      </c>
      <c r="I1008">
        <v>0</v>
      </c>
      <c r="J1008">
        <v>0</v>
      </c>
      <c r="K1008" t="s">
        <v>362</v>
      </c>
      <c r="L1008" t="s">
        <v>260</v>
      </c>
      <c r="M1008" t="s">
        <v>443</v>
      </c>
      <c r="N1008" t="s">
        <v>444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g101,5</v>
      </c>
      <c r="X1008" s="1" t="s">
        <v>445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g101</v>
      </c>
      <c r="AA1008">
        <v>5</v>
      </c>
    </row>
    <row r="1009" spans="1:27">
      <c r="A1009">
        <v>11008</v>
      </c>
      <c r="B1009">
        <f t="shared" si="32"/>
        <v>1.1000000000000001</v>
      </c>
      <c r="C1009">
        <f t="shared" si="33"/>
        <v>1.1000000000000001</v>
      </c>
      <c r="F1009">
        <v>6300</v>
      </c>
      <c r="G1009">
        <v>341580</v>
      </c>
      <c r="H1009">
        <v>0</v>
      </c>
      <c r="I1009">
        <v>0</v>
      </c>
      <c r="J1009">
        <v>0</v>
      </c>
      <c r="K1009" t="s">
        <v>362</v>
      </c>
      <c r="L1009" t="s">
        <v>260</v>
      </c>
      <c r="M1009" t="s">
        <v>443</v>
      </c>
      <c r="N1009" t="s">
        <v>444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g101,5</v>
      </c>
      <c r="X1009" s="1" t="s">
        <v>445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g101</v>
      </c>
      <c r="AA1009">
        <v>5</v>
      </c>
    </row>
    <row r="1010" spans="1:27">
      <c r="A1010">
        <v>11009</v>
      </c>
      <c r="B1010">
        <f t="shared" si="32"/>
        <v>1.1000000000000001</v>
      </c>
      <c r="C1010">
        <f t="shared" si="33"/>
        <v>1.1000000000000001</v>
      </c>
      <c r="F1010">
        <v>6300</v>
      </c>
      <c r="G1010">
        <v>342525</v>
      </c>
      <c r="H1010">
        <v>0</v>
      </c>
      <c r="I1010">
        <v>0</v>
      </c>
      <c r="J1010">
        <v>0</v>
      </c>
      <c r="K1010" t="s">
        <v>362</v>
      </c>
      <c r="L1010" t="s">
        <v>260</v>
      </c>
      <c r="M1010" t="s">
        <v>443</v>
      </c>
      <c r="N1010" t="s">
        <v>444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g101,5</v>
      </c>
      <c r="X1010" s="1" t="s">
        <v>445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g101</v>
      </c>
      <c r="AA1010">
        <v>5</v>
      </c>
    </row>
    <row r="1011" spans="1:27">
      <c r="A1011">
        <v>11010</v>
      </c>
      <c r="B1011">
        <f t="shared" si="32"/>
        <v>1.2</v>
      </c>
      <c r="C1011">
        <f t="shared" si="33"/>
        <v>1.1000000000000001</v>
      </c>
      <c r="F1011">
        <v>6300</v>
      </c>
      <c r="G1011">
        <v>343470</v>
      </c>
      <c r="H1011">
        <v>0</v>
      </c>
      <c r="I1011">
        <v>0</v>
      </c>
      <c r="J1011">
        <v>0</v>
      </c>
      <c r="K1011" t="s">
        <v>362</v>
      </c>
      <c r="L1011" t="s">
        <v>260</v>
      </c>
      <c r="M1011" t="s">
        <v>443</v>
      </c>
      <c r="N1011" t="s">
        <v>444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g101,5</v>
      </c>
      <c r="X1011" s="1" t="s">
        <v>445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g101</v>
      </c>
      <c r="AA1011">
        <v>5</v>
      </c>
    </row>
    <row r="1012" spans="1:27">
      <c r="A1012">
        <v>11011</v>
      </c>
      <c r="B1012">
        <f t="shared" si="32"/>
        <v>1.1000000000000001</v>
      </c>
      <c r="C1012">
        <f t="shared" si="33"/>
        <v>1.1000000000000001</v>
      </c>
      <c r="F1012">
        <v>6300</v>
      </c>
      <c r="G1012">
        <v>344415</v>
      </c>
      <c r="H1012">
        <v>0</v>
      </c>
      <c r="I1012">
        <v>0</v>
      </c>
      <c r="J1012">
        <v>0</v>
      </c>
      <c r="K1012" t="s">
        <v>362</v>
      </c>
      <c r="L1012" t="s">
        <v>243</v>
      </c>
      <c r="M1012" t="s">
        <v>443</v>
      </c>
      <c r="N1012" t="s">
        <v>444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g102,5</v>
      </c>
      <c r="X1012" s="1" t="s">
        <v>447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g102</v>
      </c>
      <c r="AA1012">
        <v>5</v>
      </c>
    </row>
    <row r="1013" spans="1:27">
      <c r="A1013">
        <v>11012</v>
      </c>
      <c r="B1013">
        <f t="shared" si="32"/>
        <v>1.1000000000000001</v>
      </c>
      <c r="C1013">
        <f t="shared" si="33"/>
        <v>1.1000000000000001</v>
      </c>
      <c r="F1013">
        <v>6300</v>
      </c>
      <c r="G1013">
        <v>345360</v>
      </c>
      <c r="H1013">
        <v>0</v>
      </c>
      <c r="I1013">
        <v>0</v>
      </c>
      <c r="J1013">
        <v>0</v>
      </c>
      <c r="K1013" t="s">
        <v>362</v>
      </c>
      <c r="L1013" t="s">
        <v>243</v>
      </c>
      <c r="M1013" t="s">
        <v>443</v>
      </c>
      <c r="N1013" t="s">
        <v>444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g102,5</v>
      </c>
      <c r="X1013" s="1" t="s">
        <v>447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g102</v>
      </c>
      <c r="AA1013">
        <v>5</v>
      </c>
    </row>
    <row r="1014" spans="1:27">
      <c r="A1014">
        <v>11013</v>
      </c>
      <c r="B1014">
        <f t="shared" si="32"/>
        <v>1.1000000000000001</v>
      </c>
      <c r="C1014">
        <f t="shared" si="33"/>
        <v>1.1000000000000001</v>
      </c>
      <c r="F1014">
        <v>6300</v>
      </c>
      <c r="G1014">
        <v>346305</v>
      </c>
      <c r="H1014">
        <v>0</v>
      </c>
      <c r="I1014">
        <v>0</v>
      </c>
      <c r="J1014">
        <v>0</v>
      </c>
      <c r="K1014" t="s">
        <v>362</v>
      </c>
      <c r="L1014" t="s">
        <v>243</v>
      </c>
      <c r="M1014" t="s">
        <v>443</v>
      </c>
      <c r="N1014" t="s">
        <v>444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g102,5</v>
      </c>
      <c r="X1014" s="1" t="s">
        <v>447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g102</v>
      </c>
      <c r="AA1014">
        <v>5</v>
      </c>
    </row>
    <row r="1015" spans="1:27">
      <c r="A1015">
        <v>11014</v>
      </c>
      <c r="B1015">
        <f t="shared" si="32"/>
        <v>1.1000000000000001</v>
      </c>
      <c r="C1015">
        <f t="shared" si="33"/>
        <v>1.1000000000000001</v>
      </c>
      <c r="F1015">
        <v>6300</v>
      </c>
      <c r="G1015">
        <v>347250</v>
      </c>
      <c r="H1015">
        <v>0</v>
      </c>
      <c r="I1015">
        <v>0</v>
      </c>
      <c r="J1015">
        <v>0</v>
      </c>
      <c r="K1015" t="s">
        <v>362</v>
      </c>
      <c r="L1015" t="s">
        <v>243</v>
      </c>
      <c r="M1015" t="s">
        <v>443</v>
      </c>
      <c r="N1015" t="s">
        <v>444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g102,5</v>
      </c>
      <c r="X1015" s="1" t="s">
        <v>447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g102</v>
      </c>
      <c r="AA1015">
        <v>5</v>
      </c>
    </row>
    <row r="1016" spans="1:27">
      <c r="A1016">
        <v>11015</v>
      </c>
      <c r="B1016">
        <f t="shared" si="32"/>
        <v>1.1000000000000001</v>
      </c>
      <c r="C1016">
        <f t="shared" si="33"/>
        <v>1.1000000000000001</v>
      </c>
      <c r="F1016">
        <v>6300</v>
      </c>
      <c r="G1016">
        <v>348195</v>
      </c>
      <c r="H1016">
        <v>0</v>
      </c>
      <c r="I1016">
        <v>0</v>
      </c>
      <c r="J1016">
        <v>0</v>
      </c>
      <c r="K1016" t="s">
        <v>362</v>
      </c>
      <c r="L1016" t="s">
        <v>243</v>
      </c>
      <c r="M1016" t="s">
        <v>443</v>
      </c>
      <c r="N1016" t="s">
        <v>444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g102,5</v>
      </c>
      <c r="X1016" s="1" t="s">
        <v>447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g102</v>
      </c>
      <c r="AA1016">
        <v>5</v>
      </c>
    </row>
    <row r="1017" spans="1:27">
      <c r="A1017">
        <v>11016</v>
      </c>
      <c r="B1017">
        <f t="shared" si="32"/>
        <v>1.1000000000000001</v>
      </c>
      <c r="C1017">
        <f t="shared" si="33"/>
        <v>1.1000000000000001</v>
      </c>
      <c r="F1017">
        <v>6300</v>
      </c>
      <c r="G1017">
        <v>349140</v>
      </c>
      <c r="H1017">
        <v>0</v>
      </c>
      <c r="I1017">
        <v>0</v>
      </c>
      <c r="J1017">
        <v>0</v>
      </c>
      <c r="K1017" t="s">
        <v>362</v>
      </c>
      <c r="L1017" t="s">
        <v>243</v>
      </c>
      <c r="M1017" t="s">
        <v>443</v>
      </c>
      <c r="N1017" t="s">
        <v>444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g102,5</v>
      </c>
      <c r="X1017" s="1" t="s">
        <v>447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g102</v>
      </c>
      <c r="AA1017">
        <v>5</v>
      </c>
    </row>
    <row r="1018" spans="1:27">
      <c r="A1018">
        <v>11017</v>
      </c>
      <c r="B1018">
        <f t="shared" si="32"/>
        <v>1.1000000000000001</v>
      </c>
      <c r="C1018">
        <f t="shared" si="33"/>
        <v>1.1000000000000001</v>
      </c>
      <c r="F1018">
        <v>6300</v>
      </c>
      <c r="G1018">
        <v>350085</v>
      </c>
      <c r="H1018">
        <v>0</v>
      </c>
      <c r="I1018">
        <v>0</v>
      </c>
      <c r="J1018">
        <v>0</v>
      </c>
      <c r="K1018" t="s">
        <v>362</v>
      </c>
      <c r="L1018" t="s">
        <v>243</v>
      </c>
      <c r="M1018" t="s">
        <v>443</v>
      </c>
      <c r="N1018" t="s">
        <v>444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g102,5</v>
      </c>
      <c r="X1018" s="1" t="s">
        <v>447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g102</v>
      </c>
      <c r="AA1018">
        <v>5</v>
      </c>
    </row>
    <row r="1019" spans="1:27">
      <c r="A1019">
        <v>11018</v>
      </c>
      <c r="B1019">
        <f t="shared" si="32"/>
        <v>1.1000000000000001</v>
      </c>
      <c r="C1019">
        <f t="shared" si="33"/>
        <v>1.1000000000000001</v>
      </c>
      <c r="F1019">
        <v>6300</v>
      </c>
      <c r="G1019">
        <v>351030</v>
      </c>
      <c r="H1019">
        <v>0</v>
      </c>
      <c r="I1019">
        <v>0</v>
      </c>
      <c r="J1019">
        <v>0</v>
      </c>
      <c r="K1019" t="s">
        <v>362</v>
      </c>
      <c r="L1019" t="s">
        <v>243</v>
      </c>
      <c r="M1019" t="s">
        <v>443</v>
      </c>
      <c r="N1019" t="s">
        <v>444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ref="W1019:W1034" si="34">Y1019&amp;IF(ISBLANK(Z1019),"",","&amp;Z1019)&amp;IF(ISBLANK(AA1019),"",","&amp;AA1019)&amp;IF(ISBLANK(AB1019),"",","&amp;AB1019)&amp;IF(ISBLANK(AC1019),"",","&amp;AC1019)&amp;IF(ISBLANK(AD1019),"",","&amp;AD1019)
&amp;IF(LEN(AF1019)=0,"",","&amp;AF1019)&amp;IF(ISBLANK(AG1019),"",","&amp;AG1019)&amp;IF(ISBLANK(AH1019),"",","&amp;AH1019)&amp;IF(ISBLANK(AI1019),"",","&amp;AI1019)&amp;IF(ISBLANK(AJ1019),"",","&amp;AJ1019)&amp;IF(ISBLANK(AK1019),"",","&amp;AK1019)
&amp;IF(LEN(AM1019)=0,"",","&amp;AM1019)&amp;IF(ISBLANK(AN1019),"",","&amp;AN1019)&amp;IF(ISBLANK(AO1019),"",","&amp;AO1019)&amp;IF(ISBLANK(AP1019),"",","&amp;AP1019)&amp;IF(ISBLANK(AQ1019),"",","&amp;AQ1019)&amp;IF(ISBLANK(AR1019),"",","&amp;AR1019)
&amp;IF(LEN(AT1019)=0,"",","&amp;AT1019)&amp;IF(ISBLANK(AU1019),"",","&amp;AU1019)&amp;IF(ISBLANK(AV1019),"",","&amp;AV1019)&amp;IF(ISBLANK(AW1019),"",","&amp;AW1019)&amp;IF(ISBLANK(AX1019),"",","&amp;AX1019)&amp;IF(ISBLANK(AY1019),"",","&amp;AY1019)
&amp;IF(LEN(BA1019)=0,"",","&amp;BA1019)&amp;IF(ISBLANK(BB1019),"",","&amp;BB1019)&amp;IF(ISBLANK(BC1019),"",","&amp;BC1019)&amp;IF(ISBLANK(BD1019),"",","&amp;BD1019)&amp;IF(ISBLANK(BE1019),"",","&amp;BE1019)&amp;IF(ISBLANK(BF1019),"",","&amp;BF1019)
&amp;IF(LEN(BH1019)=0,"",","&amp;BH1019)&amp;IF(ISBLANK(BI1019),"",","&amp;BI1019)&amp;IF(ISBLANK(BJ1019),"",","&amp;BJ1019)&amp;IF(ISBLANK(BK1019),"",","&amp;BK1019)&amp;IF(ISBLANK(BL1019),"",","&amp;BL1019)&amp;IF(ISBLANK(BM1019),"",","&amp;BM1019)
&amp;IF(LEN(BO1019)=0,"",","&amp;BO1019)&amp;IF(ISBLANK(BP1019),"",","&amp;BP1019)&amp;IF(ISBLANK(BQ1019),"",","&amp;BQ1019)&amp;IF(ISBLANK(BR1019),"",","&amp;BR1019)&amp;IF(ISBLANK(BS1019),"",","&amp;BS1019)&amp;IF(ISBLANK(BT1019),"",","&amp;BT1019)
&amp;IF(LEN(BV1019)=0,"",","&amp;BV1019)&amp;IF(ISBLANK(BW1019),"",","&amp;BW1019)&amp;IF(ISBLANK(BX1019),"",","&amp;BX1019)&amp;IF(ISBLANK(BY1019),"",","&amp;BY1019)&amp;IF(ISBLANK(BZ1019),"",","&amp;BZ1019)&amp;IF(ISBLANK(CA1019),"",","&amp;CA1019)
&amp;IF(LEN(CC1019)=0,"",","&amp;CC1019)&amp;IF(ISBLANK(CD1019),"",","&amp;CD1019)&amp;IF(ISBLANK(CE1019),"",","&amp;CE1019)&amp;IF(ISBLANK(CF1019),"",","&amp;CF1019)&amp;IF(ISBLANK(CG1019),"",","&amp;CG1019)&amp;IF(ISBLANK(CH1019),"",","&amp;CH1019)
&amp;IF(LEN(CJ1019)=0,"",","&amp;CJ1019)&amp;IF(ISBLANK(CK1019),"",","&amp;CK1019)&amp;IF(ISBLANK(CL1019),"",","&amp;CL1019)&amp;IF(ISBLANK(CM1019),"",","&amp;CM1019)&amp;IF(ISBLANK(CN1019),"",","&amp;CN1019)&amp;IF(ISBLANK(CO1019),"",","&amp;CO1019)</f>
        <v>g102,5</v>
      </c>
      <c r="X1019" s="1" t="s">
        <v>447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g102</v>
      </c>
      <c r="AA1019">
        <v>5</v>
      </c>
    </row>
    <row r="1020" spans="1:27">
      <c r="A1020">
        <v>11019</v>
      </c>
      <c r="B1020">
        <f t="shared" ref="B1020:B1034" si="35">IF(MOD(A1020,10)=0,1.2,1.1)</f>
        <v>1.1000000000000001</v>
      </c>
      <c r="C1020">
        <f t="shared" ref="C1020:C1034" si="36">IF(MOD(B1020,10)=0,1.2,1.1)</f>
        <v>1.1000000000000001</v>
      </c>
      <c r="F1020">
        <v>6300</v>
      </c>
      <c r="G1020">
        <v>351975</v>
      </c>
      <c r="H1020">
        <v>0</v>
      </c>
      <c r="I1020">
        <v>0</v>
      </c>
      <c r="J1020">
        <v>0</v>
      </c>
      <c r="K1020" t="s">
        <v>362</v>
      </c>
      <c r="L1020" t="s">
        <v>243</v>
      </c>
      <c r="M1020" t="s">
        <v>443</v>
      </c>
      <c r="N1020" t="s">
        <v>444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4"/>
        <v>g102,5</v>
      </c>
      <c r="X1020" s="1" t="s">
        <v>447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g102</v>
      </c>
      <c r="AA1020">
        <v>5</v>
      </c>
    </row>
    <row r="1021" spans="1:27">
      <c r="A1021">
        <v>11020</v>
      </c>
      <c r="B1021">
        <f t="shared" si="35"/>
        <v>1.2</v>
      </c>
      <c r="C1021">
        <f t="shared" si="36"/>
        <v>1.1000000000000001</v>
      </c>
      <c r="F1021">
        <v>6300</v>
      </c>
      <c r="G1021">
        <v>352920</v>
      </c>
      <c r="H1021">
        <v>0</v>
      </c>
      <c r="I1021">
        <v>0</v>
      </c>
      <c r="J1021">
        <v>0</v>
      </c>
      <c r="K1021" t="s">
        <v>362</v>
      </c>
      <c r="L1021" t="s">
        <v>243</v>
      </c>
      <c r="M1021" t="s">
        <v>443</v>
      </c>
      <c r="N1021" t="s">
        <v>444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4"/>
        <v>g102,5</v>
      </c>
      <c r="X1021" s="1" t="s">
        <v>447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g102</v>
      </c>
      <c r="AA1021">
        <v>5</v>
      </c>
    </row>
    <row r="1022" spans="1:27">
      <c r="A1022">
        <v>11021</v>
      </c>
      <c r="B1022">
        <f t="shared" si="35"/>
        <v>1.1000000000000001</v>
      </c>
      <c r="C1022">
        <f t="shared" si="36"/>
        <v>1.1000000000000001</v>
      </c>
      <c r="F1022">
        <v>6300</v>
      </c>
      <c r="G1022">
        <v>353865</v>
      </c>
      <c r="H1022">
        <v>0</v>
      </c>
      <c r="I1022">
        <v>0</v>
      </c>
      <c r="J1022">
        <v>0</v>
      </c>
      <c r="K1022" t="s">
        <v>362</v>
      </c>
      <c r="L1022" t="s">
        <v>245</v>
      </c>
      <c r="M1022" t="s">
        <v>443</v>
      </c>
      <c r="N1022" t="s">
        <v>444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4"/>
        <v>g103,5</v>
      </c>
      <c r="X1022" s="1" t="s">
        <v>281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g103</v>
      </c>
      <c r="AA1022">
        <v>5</v>
      </c>
    </row>
    <row r="1023" spans="1:27">
      <c r="A1023">
        <v>11022</v>
      </c>
      <c r="B1023">
        <f t="shared" si="35"/>
        <v>1.1000000000000001</v>
      </c>
      <c r="C1023">
        <f t="shared" si="36"/>
        <v>1.1000000000000001</v>
      </c>
      <c r="F1023">
        <v>6300</v>
      </c>
      <c r="G1023">
        <v>354810</v>
      </c>
      <c r="H1023">
        <v>0</v>
      </c>
      <c r="I1023">
        <v>0</v>
      </c>
      <c r="J1023">
        <v>0</v>
      </c>
      <c r="K1023" t="s">
        <v>362</v>
      </c>
      <c r="L1023" t="s">
        <v>245</v>
      </c>
      <c r="M1023" t="s">
        <v>443</v>
      </c>
      <c r="N1023" t="s">
        <v>444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4"/>
        <v>g103,5</v>
      </c>
      <c r="X1023" s="1" t="s">
        <v>281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g103</v>
      </c>
      <c r="AA1023">
        <v>5</v>
      </c>
    </row>
    <row r="1024" spans="1:27">
      <c r="A1024">
        <v>11023</v>
      </c>
      <c r="B1024">
        <f t="shared" si="35"/>
        <v>1.1000000000000001</v>
      </c>
      <c r="C1024">
        <f t="shared" si="36"/>
        <v>1.1000000000000001</v>
      </c>
      <c r="F1024">
        <v>6300</v>
      </c>
      <c r="G1024">
        <v>355755</v>
      </c>
      <c r="H1024">
        <v>0</v>
      </c>
      <c r="I1024">
        <v>0</v>
      </c>
      <c r="J1024">
        <v>0</v>
      </c>
      <c r="K1024" t="s">
        <v>362</v>
      </c>
      <c r="L1024" t="s">
        <v>245</v>
      </c>
      <c r="M1024" t="s">
        <v>443</v>
      </c>
      <c r="N1024" t="s">
        <v>444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4"/>
        <v>g103,5</v>
      </c>
      <c r="X1024" s="1" t="s">
        <v>281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g103</v>
      </c>
      <c r="AA1024">
        <v>5</v>
      </c>
    </row>
    <row r="1025" spans="1:88">
      <c r="A1025">
        <v>11024</v>
      </c>
      <c r="B1025">
        <f t="shared" si="35"/>
        <v>1.1000000000000001</v>
      </c>
      <c r="C1025">
        <f t="shared" si="36"/>
        <v>1.1000000000000001</v>
      </c>
      <c r="F1025">
        <v>6300</v>
      </c>
      <c r="G1025">
        <v>356700</v>
      </c>
      <c r="H1025">
        <v>0</v>
      </c>
      <c r="I1025">
        <v>0</v>
      </c>
      <c r="J1025">
        <v>0</v>
      </c>
      <c r="K1025" t="s">
        <v>362</v>
      </c>
      <c r="L1025" t="s">
        <v>245</v>
      </c>
      <c r="M1025" t="s">
        <v>443</v>
      </c>
      <c r="N1025" t="s">
        <v>444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4"/>
        <v>g103,5</v>
      </c>
      <c r="X1025" s="1" t="s">
        <v>281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g103</v>
      </c>
      <c r="AA1025">
        <v>5</v>
      </c>
    </row>
    <row r="1026" spans="1:88">
      <c r="A1026">
        <v>11025</v>
      </c>
      <c r="B1026">
        <f t="shared" si="35"/>
        <v>1.1000000000000001</v>
      </c>
      <c r="C1026">
        <f t="shared" si="36"/>
        <v>1.1000000000000001</v>
      </c>
      <c r="F1026">
        <v>6300</v>
      </c>
      <c r="G1026">
        <v>357645</v>
      </c>
      <c r="H1026">
        <v>0</v>
      </c>
      <c r="I1026">
        <v>0</v>
      </c>
      <c r="J1026">
        <v>0</v>
      </c>
      <c r="K1026" t="s">
        <v>362</v>
      </c>
      <c r="L1026" t="s">
        <v>245</v>
      </c>
      <c r="M1026" t="s">
        <v>443</v>
      </c>
      <c r="N1026" t="s">
        <v>444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4"/>
        <v>g103,5</v>
      </c>
      <c r="X1026" s="1" t="s">
        <v>281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g103</v>
      </c>
      <c r="AA1026">
        <v>5</v>
      </c>
    </row>
    <row r="1027" spans="1:88">
      <c r="A1027">
        <v>11026</v>
      </c>
      <c r="B1027">
        <f t="shared" si="35"/>
        <v>1.1000000000000001</v>
      </c>
      <c r="C1027">
        <f t="shared" si="36"/>
        <v>1.1000000000000001</v>
      </c>
      <c r="F1027">
        <v>6300</v>
      </c>
      <c r="G1027">
        <v>358590</v>
      </c>
      <c r="H1027">
        <v>0</v>
      </c>
      <c r="I1027">
        <v>0</v>
      </c>
      <c r="J1027">
        <v>0</v>
      </c>
      <c r="K1027" t="s">
        <v>362</v>
      </c>
      <c r="L1027" t="s">
        <v>245</v>
      </c>
      <c r="M1027" t="s">
        <v>443</v>
      </c>
      <c r="N1027" t="s">
        <v>444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si="34"/>
        <v>g103,5</v>
      </c>
      <c r="X1027" s="1" t="s">
        <v>281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g103</v>
      </c>
      <c r="AA1027">
        <v>5</v>
      </c>
    </row>
    <row r="1028" spans="1:88">
      <c r="A1028">
        <v>11027</v>
      </c>
      <c r="B1028">
        <f t="shared" si="35"/>
        <v>1.1000000000000001</v>
      </c>
      <c r="C1028">
        <f t="shared" si="36"/>
        <v>1.1000000000000001</v>
      </c>
      <c r="F1028">
        <v>6300</v>
      </c>
      <c r="G1028">
        <v>359535</v>
      </c>
      <c r="H1028">
        <v>0</v>
      </c>
      <c r="I1028">
        <v>0</v>
      </c>
      <c r="J1028">
        <v>0</v>
      </c>
      <c r="K1028" t="s">
        <v>362</v>
      </c>
      <c r="L1028" t="s">
        <v>245</v>
      </c>
      <c r="M1028" t="s">
        <v>443</v>
      </c>
      <c r="N1028" t="s">
        <v>444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4"/>
        <v>g103,5</v>
      </c>
      <c r="X1028" s="1" t="s">
        <v>281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g103</v>
      </c>
      <c r="AA1028">
        <v>5</v>
      </c>
    </row>
    <row r="1029" spans="1:88">
      <c r="A1029">
        <v>11028</v>
      </c>
      <c r="B1029">
        <f t="shared" si="35"/>
        <v>1.1000000000000001</v>
      </c>
      <c r="C1029">
        <f t="shared" si="36"/>
        <v>1.1000000000000001</v>
      </c>
      <c r="F1029">
        <v>6300</v>
      </c>
      <c r="G1029">
        <v>360480</v>
      </c>
      <c r="H1029">
        <v>0</v>
      </c>
      <c r="I1029">
        <v>0</v>
      </c>
      <c r="J1029">
        <v>0</v>
      </c>
      <c r="K1029" t="s">
        <v>362</v>
      </c>
      <c r="L1029" t="s">
        <v>245</v>
      </c>
      <c r="M1029" t="s">
        <v>443</v>
      </c>
      <c r="N1029" t="s">
        <v>444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4"/>
        <v>g103,5</v>
      </c>
      <c r="X1029" s="1" t="s">
        <v>281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g103</v>
      </c>
      <c r="AA1029">
        <v>5</v>
      </c>
    </row>
    <row r="1030" spans="1:88">
      <c r="A1030">
        <v>11029</v>
      </c>
      <c r="B1030">
        <f t="shared" si="35"/>
        <v>1.1000000000000001</v>
      </c>
      <c r="C1030">
        <f t="shared" si="36"/>
        <v>1.1000000000000001</v>
      </c>
      <c r="F1030">
        <v>6300</v>
      </c>
      <c r="G1030">
        <v>361425</v>
      </c>
      <c r="H1030">
        <v>0</v>
      </c>
      <c r="I1030">
        <v>0</v>
      </c>
      <c r="J1030">
        <v>0</v>
      </c>
      <c r="K1030" t="s">
        <v>362</v>
      </c>
      <c r="L1030" t="s">
        <v>245</v>
      </c>
      <c r="M1030" t="s">
        <v>443</v>
      </c>
      <c r="N1030" t="s">
        <v>444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4"/>
        <v>g103,5</v>
      </c>
      <c r="X1030" s="1" t="s">
        <v>281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g103</v>
      </c>
      <c r="AA1030">
        <v>5</v>
      </c>
    </row>
    <row r="1031" spans="1:88">
      <c r="A1031">
        <v>11030</v>
      </c>
      <c r="B1031">
        <f t="shared" si="35"/>
        <v>1.2</v>
      </c>
      <c r="C1031">
        <f t="shared" si="36"/>
        <v>1.1000000000000001</v>
      </c>
      <c r="F1031">
        <v>6300</v>
      </c>
      <c r="G1031">
        <v>362370</v>
      </c>
      <c r="H1031">
        <v>0</v>
      </c>
      <c r="I1031">
        <v>0</v>
      </c>
      <c r="J1031">
        <v>0</v>
      </c>
      <c r="K1031" t="s">
        <v>362</v>
      </c>
      <c r="L1031" t="s">
        <v>245</v>
      </c>
      <c r="M1031" t="s">
        <v>443</v>
      </c>
      <c r="N1031" t="s">
        <v>444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4"/>
        <v>g103,5</v>
      </c>
      <c r="X1031" s="1" t="s">
        <v>281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g103</v>
      </c>
      <c r="AA1031">
        <v>5</v>
      </c>
    </row>
    <row r="1032" spans="1:88">
      <c r="A1032">
        <v>11031</v>
      </c>
      <c r="B1032">
        <f t="shared" si="35"/>
        <v>1.1000000000000001</v>
      </c>
      <c r="C1032">
        <f t="shared" si="36"/>
        <v>1.1000000000000001</v>
      </c>
      <c r="F1032">
        <v>6300</v>
      </c>
      <c r="G1032">
        <v>363315</v>
      </c>
      <c r="H1032">
        <v>0</v>
      </c>
      <c r="I1032">
        <v>0</v>
      </c>
      <c r="J1032">
        <v>0</v>
      </c>
      <c r="K1032" t="s">
        <v>362</v>
      </c>
      <c r="L1032" t="s">
        <v>247</v>
      </c>
      <c r="M1032" t="s">
        <v>443</v>
      </c>
      <c r="N1032" t="s">
        <v>444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4"/>
        <v>g104,5</v>
      </c>
      <c r="X1032" s="1" t="s">
        <v>282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g104</v>
      </c>
      <c r="AA1032">
        <v>5</v>
      </c>
    </row>
    <row r="1033" spans="1:88">
      <c r="A1033">
        <v>11032</v>
      </c>
      <c r="B1033">
        <f t="shared" si="35"/>
        <v>1.1000000000000001</v>
      </c>
      <c r="C1033">
        <f t="shared" si="36"/>
        <v>1.1000000000000001</v>
      </c>
      <c r="F1033">
        <v>6300</v>
      </c>
      <c r="G1033">
        <v>364260</v>
      </c>
      <c r="H1033">
        <v>0</v>
      </c>
      <c r="I1033">
        <v>0</v>
      </c>
      <c r="J1033">
        <v>0</v>
      </c>
      <c r="K1033" t="s">
        <v>362</v>
      </c>
      <c r="L1033" t="s">
        <v>247</v>
      </c>
      <c r="M1033" t="s">
        <v>443</v>
      </c>
      <c r="N1033" t="s">
        <v>444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4"/>
        <v>g104,5</v>
      </c>
      <c r="X1033" s="1" t="s">
        <v>282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g104</v>
      </c>
      <c r="AA1033">
        <v>5</v>
      </c>
    </row>
    <row r="1034" spans="1:88">
      <c r="A1034">
        <v>11033</v>
      </c>
      <c r="B1034">
        <f t="shared" si="35"/>
        <v>1.1000000000000001</v>
      </c>
      <c r="C1034">
        <f t="shared" si="36"/>
        <v>1.1000000000000001</v>
      </c>
      <c r="F1034">
        <v>6300</v>
      </c>
      <c r="G1034">
        <v>365205</v>
      </c>
      <c r="H1034">
        <v>0</v>
      </c>
      <c r="I1034">
        <v>0</v>
      </c>
      <c r="J1034">
        <v>0</v>
      </c>
      <c r="K1034" t="s">
        <v>362</v>
      </c>
      <c r="L1034" t="s">
        <v>247</v>
      </c>
      <c r="M1034" t="s">
        <v>443</v>
      </c>
      <c r="N1034" t="s">
        <v>444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4"/>
        <v>g104,5</v>
      </c>
      <c r="X1034" s="1" t="s">
        <v>282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g104</v>
      </c>
      <c r="AA1034">
        <v>5</v>
      </c>
    </row>
    <row r="1035" spans="1:88">
      <c r="A1035">
        <v>20001</v>
      </c>
      <c r="B1035">
        <f t="shared" si="20"/>
        <v>1.1000000000000001</v>
      </c>
      <c r="C1035">
        <f t="shared" si="20"/>
        <v>1.1000000000000001</v>
      </c>
      <c r="F1035">
        <v>10</v>
      </c>
      <c r="G1035">
        <v>1</v>
      </c>
      <c r="H1035">
        <v>0</v>
      </c>
      <c r="I1035">
        <v>0</v>
      </c>
      <c r="J1035">
        <v>0</v>
      </c>
      <c r="K1035" t="s">
        <v>362</v>
      </c>
      <c r="L1035" t="s">
        <v>260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21"/>
        <v>g101,5,empty,3,202,1,1,0</v>
      </c>
      <c r="X1035" s="1" t="s">
        <v>20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g101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338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202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>
      <c r="A1036">
        <v>20002</v>
      </c>
      <c r="B1036">
        <f t="shared" si="20"/>
        <v>1.1000000000000001</v>
      </c>
      <c r="C1036">
        <f t="shared" si="20"/>
        <v>1.1000000000000001</v>
      </c>
      <c r="F1036">
        <v>12</v>
      </c>
      <c r="G1036">
        <v>1</v>
      </c>
      <c r="H1036">
        <v>0</v>
      </c>
      <c r="I1036">
        <v>0</v>
      </c>
      <c r="J1036">
        <v>0</v>
      </c>
      <c r="K1036" t="s">
        <v>28</v>
      </c>
      <c r="L1036" t="s">
        <v>260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21"/>
        <v>g101,5,empty,3,202,1,1,0</v>
      </c>
      <c r="X1036" s="1" t="s">
        <v>20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g101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338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202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>
      <c r="A1037">
        <v>20003</v>
      </c>
      <c r="B1037">
        <f t="shared" si="20"/>
        <v>1.1000000000000001</v>
      </c>
      <c r="C1037">
        <f t="shared" si="20"/>
        <v>1.1000000000000001</v>
      </c>
      <c r="F1037">
        <v>15</v>
      </c>
      <c r="G1037">
        <v>1</v>
      </c>
      <c r="H1037">
        <v>0</v>
      </c>
      <c r="I1037">
        <v>0</v>
      </c>
      <c r="J1037">
        <v>0</v>
      </c>
      <c r="K1037" t="s">
        <v>28</v>
      </c>
      <c r="L1037" t="s">
        <v>260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21"/>
        <v>g101,5,empty,3,202,1,1,0</v>
      </c>
      <c r="X1037" s="1" t="s">
        <v>20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g101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338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202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>
      <c r="A1038">
        <v>20004</v>
      </c>
      <c r="B1038">
        <f t="shared" si="20"/>
        <v>1.1000000000000001</v>
      </c>
      <c r="C1038">
        <f t="shared" si="20"/>
        <v>1.1000000000000001</v>
      </c>
      <c r="F1038">
        <v>20</v>
      </c>
      <c r="G1038">
        <v>1</v>
      </c>
      <c r="H1038">
        <v>0</v>
      </c>
      <c r="I1038">
        <v>0</v>
      </c>
      <c r="J1038">
        <v>0</v>
      </c>
      <c r="K1038" t="s">
        <v>28</v>
      </c>
      <c r="L1038" t="s">
        <v>260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21"/>
        <v>g101,5,empty,3,202,1,1,0</v>
      </c>
      <c r="X1038" s="1" t="s">
        <v>20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g101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338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202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>
      <c r="A1039">
        <v>20005</v>
      </c>
      <c r="B1039">
        <f t="shared" si="20"/>
        <v>1.1000000000000001</v>
      </c>
      <c r="C1039">
        <f t="shared" si="20"/>
        <v>1.1000000000000001</v>
      </c>
      <c r="F1039">
        <v>25</v>
      </c>
      <c r="G1039">
        <v>1</v>
      </c>
      <c r="H1039">
        <v>0</v>
      </c>
      <c r="I1039">
        <v>0</v>
      </c>
      <c r="J1039">
        <v>0</v>
      </c>
      <c r="K1039" t="s">
        <v>28</v>
      </c>
      <c r="L1039" t="s">
        <v>260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21"/>
        <v>g101,5,empty,3,202,1,1,0</v>
      </c>
      <c r="X1039" s="1" t="s">
        <v>20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g101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338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202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>
      <c r="A1040">
        <v>20006</v>
      </c>
      <c r="B1040">
        <f t="shared" si="20"/>
        <v>1.1000000000000001</v>
      </c>
      <c r="C1040">
        <f t="shared" si="20"/>
        <v>1.1000000000000001</v>
      </c>
      <c r="F1040">
        <v>30</v>
      </c>
      <c r="G1040">
        <v>1</v>
      </c>
      <c r="H1040">
        <v>0</v>
      </c>
      <c r="I1040">
        <v>0</v>
      </c>
      <c r="J1040">
        <v>0</v>
      </c>
      <c r="K1040" t="s">
        <v>28</v>
      </c>
      <c r="L1040" t="s">
        <v>260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21"/>
        <v>g101,5,empty,3,202,1,1,0</v>
      </c>
      <c r="X1040" s="1" t="s">
        <v>20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g101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338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202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>
      <c r="A1041">
        <v>20007</v>
      </c>
      <c r="B1041">
        <f t="shared" si="20"/>
        <v>1.1000000000000001</v>
      </c>
      <c r="C1041">
        <f t="shared" si="20"/>
        <v>1.1000000000000001</v>
      </c>
      <c r="F1041">
        <v>35</v>
      </c>
      <c r="G1041">
        <v>9</v>
      </c>
      <c r="H1041">
        <v>0</v>
      </c>
      <c r="I1041">
        <v>0</v>
      </c>
      <c r="J1041">
        <v>0</v>
      </c>
      <c r="K1041" t="s">
        <v>28</v>
      </c>
      <c r="L1041" t="s">
        <v>260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21"/>
        <v>g101,5,empty,3,202,1,1,0</v>
      </c>
      <c r="X1041" s="1" t="s">
        <v>20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g101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338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202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>
      <c r="A1042">
        <v>20008</v>
      </c>
      <c r="B1042">
        <f t="shared" ref="B1042:C1105" si="37">IF(MOD(A1042,10)=0,1.2,1.1)</f>
        <v>1.1000000000000001</v>
      </c>
      <c r="C1042">
        <f t="shared" si="37"/>
        <v>1.1000000000000001</v>
      </c>
      <c r="F1042">
        <v>40</v>
      </c>
      <c r="G1042">
        <v>18</v>
      </c>
      <c r="H1042">
        <v>0</v>
      </c>
      <c r="I1042">
        <v>0</v>
      </c>
      <c r="J1042">
        <v>0</v>
      </c>
      <c r="K1042" t="s">
        <v>28</v>
      </c>
      <c r="L1042" t="s">
        <v>260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ref="W1042:W1105" si="38">Y1042&amp;IF(ISBLANK(Z1042),"",","&amp;Z1042)&amp;IF(ISBLANK(AA1042),"",","&amp;AA1042)&amp;IF(ISBLANK(AB1042),"",","&amp;AB1042)&amp;IF(ISBLANK(AC1042),"",","&amp;AC1042)&amp;IF(ISBLANK(AD1042),"",","&amp;AD1042)
&amp;IF(LEN(AF1042)=0,"",","&amp;AF1042)&amp;IF(ISBLANK(AG1042),"",","&amp;AG1042)&amp;IF(ISBLANK(AH1042),"",","&amp;AH1042)&amp;IF(ISBLANK(AI1042),"",","&amp;AI1042)&amp;IF(ISBLANK(AJ1042),"",","&amp;AJ1042)&amp;IF(ISBLANK(AK1042),"",","&amp;AK1042)
&amp;IF(LEN(AM1042)=0,"",","&amp;AM1042)&amp;IF(ISBLANK(AN1042),"",","&amp;AN1042)&amp;IF(ISBLANK(AO1042),"",","&amp;AO1042)&amp;IF(ISBLANK(AP1042),"",","&amp;AP1042)&amp;IF(ISBLANK(AQ1042),"",","&amp;AQ1042)&amp;IF(ISBLANK(AR1042),"",","&amp;AR1042)
&amp;IF(LEN(AT1042)=0,"",","&amp;AT1042)&amp;IF(ISBLANK(AU1042),"",","&amp;AU1042)&amp;IF(ISBLANK(AV1042),"",","&amp;AV1042)&amp;IF(ISBLANK(AW1042),"",","&amp;AW1042)&amp;IF(ISBLANK(AX1042),"",","&amp;AX1042)&amp;IF(ISBLANK(AY1042),"",","&amp;AY1042)
&amp;IF(LEN(BA1042)=0,"",","&amp;BA1042)&amp;IF(ISBLANK(BB1042),"",","&amp;BB1042)&amp;IF(ISBLANK(BC1042),"",","&amp;BC1042)&amp;IF(ISBLANK(BD1042),"",","&amp;BD1042)&amp;IF(ISBLANK(BE1042),"",","&amp;BE1042)&amp;IF(ISBLANK(BF1042),"",","&amp;BF1042)
&amp;IF(LEN(BH1042)=0,"",","&amp;BH1042)&amp;IF(ISBLANK(BI1042),"",","&amp;BI1042)&amp;IF(ISBLANK(BJ1042),"",","&amp;BJ1042)&amp;IF(ISBLANK(BK1042),"",","&amp;BK1042)&amp;IF(ISBLANK(BL1042),"",","&amp;BL1042)&amp;IF(ISBLANK(BM1042),"",","&amp;BM1042)
&amp;IF(LEN(BO1042)=0,"",","&amp;BO1042)&amp;IF(ISBLANK(BP1042),"",","&amp;BP1042)&amp;IF(ISBLANK(BQ1042),"",","&amp;BQ1042)&amp;IF(ISBLANK(BR1042),"",","&amp;BR1042)&amp;IF(ISBLANK(BS1042),"",","&amp;BS1042)&amp;IF(ISBLANK(BT1042),"",","&amp;BT1042)
&amp;IF(LEN(BV1042)=0,"",","&amp;BV1042)&amp;IF(ISBLANK(BW1042),"",","&amp;BW1042)&amp;IF(ISBLANK(BX1042),"",","&amp;BX1042)&amp;IF(ISBLANK(BY1042),"",","&amp;BY1042)&amp;IF(ISBLANK(BZ1042),"",","&amp;BZ1042)&amp;IF(ISBLANK(CA1042),"",","&amp;CA1042)
&amp;IF(LEN(CC1042)=0,"",","&amp;CC1042)&amp;IF(ISBLANK(CD1042),"",","&amp;CD1042)&amp;IF(ISBLANK(CE1042),"",","&amp;CE1042)&amp;IF(ISBLANK(CF1042),"",","&amp;CF1042)&amp;IF(ISBLANK(CG1042),"",","&amp;CG1042)&amp;IF(ISBLANK(CH1042),"",","&amp;CH1042)
&amp;IF(LEN(CJ1042)=0,"",","&amp;CJ1042)&amp;IF(ISBLANK(CK1042),"",","&amp;CK1042)&amp;IF(ISBLANK(CL1042),"",","&amp;CL1042)&amp;IF(ISBLANK(CM1042),"",","&amp;CM1042)&amp;IF(ISBLANK(CN1042),"",","&amp;CN1042)&amp;IF(ISBLANK(CO1042),"",","&amp;CO1042)</f>
        <v>g101,5,empty,3,202,1,1,0</v>
      </c>
      <c r="X1042" s="1" t="s">
        <v>20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g101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338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202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>
      <c r="A1043">
        <v>20009</v>
      </c>
      <c r="B1043">
        <f t="shared" si="37"/>
        <v>1.1000000000000001</v>
      </c>
      <c r="C1043">
        <f t="shared" si="37"/>
        <v>1.1000000000000001</v>
      </c>
      <c r="F1043">
        <v>45</v>
      </c>
      <c r="G1043">
        <v>27</v>
      </c>
      <c r="H1043">
        <v>0</v>
      </c>
      <c r="I1043">
        <v>0</v>
      </c>
      <c r="J1043">
        <v>0</v>
      </c>
      <c r="K1043" t="s">
        <v>28</v>
      </c>
      <c r="L1043" t="s">
        <v>260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8"/>
        <v>g101,5,empty,3,202,1,1,0</v>
      </c>
      <c r="X1043" s="1" t="s">
        <v>20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g101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338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202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>
      <c r="A1044">
        <v>20010</v>
      </c>
      <c r="B1044">
        <f t="shared" si="37"/>
        <v>1.2</v>
      </c>
      <c r="C1044">
        <f t="shared" si="37"/>
        <v>1.1000000000000001</v>
      </c>
      <c r="F1044">
        <v>50</v>
      </c>
      <c r="G1044">
        <v>36</v>
      </c>
      <c r="H1044">
        <v>0</v>
      </c>
      <c r="I1044">
        <v>0</v>
      </c>
      <c r="J1044">
        <v>0</v>
      </c>
      <c r="K1044" t="s">
        <v>28</v>
      </c>
      <c r="L1044" t="s">
        <v>260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8"/>
        <v>g101,5,empty,3,202,1,1,0</v>
      </c>
      <c r="X1044" s="1" t="s">
        <v>20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g101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338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202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>
      <c r="A1045">
        <v>20011</v>
      </c>
      <c r="B1045">
        <f t="shared" si="37"/>
        <v>1.1000000000000001</v>
      </c>
      <c r="C1045">
        <f t="shared" si="37"/>
        <v>1.1000000000000001</v>
      </c>
      <c r="F1045">
        <v>55</v>
      </c>
      <c r="G1045">
        <v>45</v>
      </c>
      <c r="H1045">
        <v>0</v>
      </c>
      <c r="I1045">
        <v>0</v>
      </c>
      <c r="J1045">
        <v>0</v>
      </c>
      <c r="K1045" t="s">
        <v>28</v>
      </c>
      <c r="L1045" t="s">
        <v>243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8"/>
        <v>g102,5,empty,3,201,1,1,0</v>
      </c>
      <c r="X1045" s="1" t="s">
        <v>280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g102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242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201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>
      <c r="A1046">
        <v>20012</v>
      </c>
      <c r="B1046">
        <f t="shared" si="37"/>
        <v>1.1000000000000001</v>
      </c>
      <c r="C1046">
        <f t="shared" si="37"/>
        <v>1.1000000000000001</v>
      </c>
      <c r="F1046">
        <v>60</v>
      </c>
      <c r="G1046">
        <v>54</v>
      </c>
      <c r="H1046">
        <v>0</v>
      </c>
      <c r="I1046">
        <v>0</v>
      </c>
      <c r="J1046">
        <v>0</v>
      </c>
      <c r="K1046" t="s">
        <v>28</v>
      </c>
      <c r="L1046" t="s">
        <v>243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8"/>
        <v>g102,5,empty,3,201,1,1,0</v>
      </c>
      <c r="X1046" s="1" t="s">
        <v>280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g102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242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201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>
      <c r="A1047">
        <v>20013</v>
      </c>
      <c r="B1047">
        <f t="shared" si="37"/>
        <v>1.1000000000000001</v>
      </c>
      <c r="C1047">
        <f t="shared" si="37"/>
        <v>1.1000000000000001</v>
      </c>
      <c r="F1047">
        <v>60</v>
      </c>
      <c r="G1047">
        <v>63</v>
      </c>
      <c r="H1047">
        <v>0</v>
      </c>
      <c r="I1047">
        <v>0</v>
      </c>
      <c r="J1047">
        <v>0</v>
      </c>
      <c r="K1047" t="s">
        <v>28</v>
      </c>
      <c r="L1047" t="s">
        <v>243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8"/>
        <v>g102,5,empty,3,201,1,1,0</v>
      </c>
      <c r="X1047" s="1" t="s">
        <v>280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g102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242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201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>
      <c r="A1048">
        <v>20014</v>
      </c>
      <c r="B1048">
        <f t="shared" si="37"/>
        <v>1.1000000000000001</v>
      </c>
      <c r="C1048">
        <f t="shared" si="37"/>
        <v>1.1000000000000001</v>
      </c>
      <c r="F1048">
        <v>60</v>
      </c>
      <c r="G1048">
        <v>72</v>
      </c>
      <c r="H1048">
        <v>0</v>
      </c>
      <c r="I1048">
        <v>0</v>
      </c>
      <c r="J1048">
        <v>0</v>
      </c>
      <c r="K1048" t="s">
        <v>28</v>
      </c>
      <c r="L1048" t="s">
        <v>243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8"/>
        <v>g102,5,empty,3,201,1,1,0</v>
      </c>
      <c r="X1048" s="1" t="s">
        <v>280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g102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242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201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>
      <c r="A1049">
        <v>20015</v>
      </c>
      <c r="B1049">
        <f t="shared" si="37"/>
        <v>1.1000000000000001</v>
      </c>
      <c r="C1049">
        <f t="shared" si="37"/>
        <v>1.1000000000000001</v>
      </c>
      <c r="F1049">
        <v>60</v>
      </c>
      <c r="G1049">
        <v>81</v>
      </c>
      <c r="H1049">
        <v>0</v>
      </c>
      <c r="I1049">
        <v>0</v>
      </c>
      <c r="J1049">
        <v>0</v>
      </c>
      <c r="K1049" t="s">
        <v>28</v>
      </c>
      <c r="L1049" t="s">
        <v>243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8"/>
        <v>g102,5,empty,3,201,1,1,0</v>
      </c>
      <c r="X1049" s="1" t="s">
        <v>280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g102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242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201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>
      <c r="A1050">
        <v>20016</v>
      </c>
      <c r="B1050">
        <f t="shared" si="37"/>
        <v>1.1000000000000001</v>
      </c>
      <c r="C1050">
        <f t="shared" si="37"/>
        <v>1.1000000000000001</v>
      </c>
      <c r="F1050">
        <v>60</v>
      </c>
      <c r="G1050">
        <v>90</v>
      </c>
      <c r="H1050">
        <v>0</v>
      </c>
      <c r="I1050">
        <v>0</v>
      </c>
      <c r="J1050">
        <v>0</v>
      </c>
      <c r="K1050" t="s">
        <v>28</v>
      </c>
      <c r="L1050" t="s">
        <v>243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8"/>
        <v>g102,5,empty,3,201,1,1,0</v>
      </c>
      <c r="X1050" s="1" t="s">
        <v>280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g102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>
      <c r="A1051">
        <v>20017</v>
      </c>
      <c r="B1051">
        <f t="shared" si="37"/>
        <v>1.1000000000000001</v>
      </c>
      <c r="C1051">
        <f t="shared" si="37"/>
        <v>1.1000000000000001</v>
      </c>
      <c r="F1051">
        <v>60</v>
      </c>
      <c r="G1051">
        <v>99</v>
      </c>
      <c r="H1051">
        <v>0</v>
      </c>
      <c r="I1051">
        <v>0</v>
      </c>
      <c r="J1051">
        <v>0</v>
      </c>
      <c r="K1051" t="s">
        <v>28</v>
      </c>
      <c r="L1051" t="s">
        <v>243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8"/>
        <v>g102,5,empty,3,201,1,1,0</v>
      </c>
      <c r="X1051" s="1" t="s">
        <v>280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g102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>
      <c r="A1052">
        <v>20018</v>
      </c>
      <c r="B1052">
        <f t="shared" si="37"/>
        <v>1.1000000000000001</v>
      </c>
      <c r="C1052">
        <f t="shared" si="37"/>
        <v>1.1000000000000001</v>
      </c>
      <c r="F1052">
        <v>60</v>
      </c>
      <c r="G1052">
        <v>108</v>
      </c>
      <c r="H1052">
        <v>0</v>
      </c>
      <c r="I1052">
        <v>0</v>
      </c>
      <c r="J1052">
        <v>0</v>
      </c>
      <c r="K1052" t="s">
        <v>28</v>
      </c>
      <c r="L1052" t="s">
        <v>243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8"/>
        <v>g102,5,empty,3,201,1,1,0</v>
      </c>
      <c r="X1052" s="1" t="s">
        <v>280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g102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>
      <c r="A1053">
        <v>20019</v>
      </c>
      <c r="B1053">
        <f t="shared" si="37"/>
        <v>1.1000000000000001</v>
      </c>
      <c r="C1053">
        <f t="shared" si="37"/>
        <v>1.1000000000000001</v>
      </c>
      <c r="F1053">
        <v>60</v>
      </c>
      <c r="G1053">
        <v>117</v>
      </c>
      <c r="H1053">
        <v>0</v>
      </c>
      <c r="I1053">
        <v>0</v>
      </c>
      <c r="J1053">
        <v>0</v>
      </c>
      <c r="K1053" t="s">
        <v>28</v>
      </c>
      <c r="L1053" t="s">
        <v>243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8"/>
        <v>g102,5,empty,3,201,1,1,0</v>
      </c>
      <c r="X1053" s="1" t="s">
        <v>280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g102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>
      <c r="A1054">
        <v>20020</v>
      </c>
      <c r="B1054">
        <f t="shared" si="37"/>
        <v>1.2</v>
      </c>
      <c r="C1054">
        <f t="shared" si="37"/>
        <v>1.1000000000000001</v>
      </c>
      <c r="F1054">
        <v>60</v>
      </c>
      <c r="G1054">
        <v>126</v>
      </c>
      <c r="H1054">
        <v>0</v>
      </c>
      <c r="I1054">
        <v>0</v>
      </c>
      <c r="J1054">
        <v>0</v>
      </c>
      <c r="K1054" t="s">
        <v>28</v>
      </c>
      <c r="L1054" t="s">
        <v>243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8"/>
        <v>g102,5,empty,3,201,1,1,0</v>
      </c>
      <c r="X1054" s="1" t="s">
        <v>280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g102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>
      <c r="A1055">
        <v>20021</v>
      </c>
      <c r="B1055">
        <f t="shared" si="37"/>
        <v>1.1000000000000001</v>
      </c>
      <c r="C1055">
        <f t="shared" si="37"/>
        <v>1.1000000000000001</v>
      </c>
      <c r="F1055">
        <v>60</v>
      </c>
      <c r="G1055">
        <v>135</v>
      </c>
      <c r="H1055">
        <v>0</v>
      </c>
      <c r="I1055">
        <v>0</v>
      </c>
      <c r="J1055">
        <v>0</v>
      </c>
      <c r="K1055" t="s">
        <v>28</v>
      </c>
      <c r="L1055" t="s">
        <v>245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8"/>
        <v>g103,5,empty,3,203,1,1,0</v>
      </c>
      <c r="X1055" s="1" t="s">
        <v>320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g103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339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203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>
      <c r="A1056">
        <v>20022</v>
      </c>
      <c r="B1056">
        <f t="shared" si="37"/>
        <v>1.1000000000000001</v>
      </c>
      <c r="C1056">
        <f t="shared" si="37"/>
        <v>1.1000000000000001</v>
      </c>
      <c r="F1056">
        <v>60</v>
      </c>
      <c r="G1056">
        <v>144</v>
      </c>
      <c r="H1056">
        <v>0</v>
      </c>
      <c r="I1056">
        <v>0</v>
      </c>
      <c r="J1056">
        <v>0</v>
      </c>
      <c r="K1056" t="s">
        <v>28</v>
      </c>
      <c r="L1056" t="s">
        <v>245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8"/>
        <v>g103,5,empty,3,203,1,1,0</v>
      </c>
      <c r="X1056" s="1" t="s">
        <v>320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g103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339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203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>
      <c r="A1057">
        <v>20023</v>
      </c>
      <c r="B1057">
        <f t="shared" si="37"/>
        <v>1.1000000000000001</v>
      </c>
      <c r="C1057">
        <f t="shared" si="37"/>
        <v>1.1000000000000001</v>
      </c>
      <c r="F1057">
        <v>60</v>
      </c>
      <c r="G1057">
        <v>153</v>
      </c>
      <c r="H1057">
        <v>0</v>
      </c>
      <c r="I1057">
        <v>0</v>
      </c>
      <c r="J1057">
        <v>0</v>
      </c>
      <c r="K1057" t="s">
        <v>28</v>
      </c>
      <c r="L1057" t="s">
        <v>245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8"/>
        <v>g103,5,empty,3,203,1,1,0</v>
      </c>
      <c r="X1057" s="1" t="s">
        <v>320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g103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339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203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>
      <c r="A1058">
        <v>20024</v>
      </c>
      <c r="B1058">
        <f t="shared" si="37"/>
        <v>1.1000000000000001</v>
      </c>
      <c r="C1058">
        <f t="shared" si="37"/>
        <v>1.1000000000000001</v>
      </c>
      <c r="F1058">
        <v>60</v>
      </c>
      <c r="G1058">
        <v>162</v>
      </c>
      <c r="H1058">
        <v>0</v>
      </c>
      <c r="I1058">
        <v>0</v>
      </c>
      <c r="J1058">
        <v>0</v>
      </c>
      <c r="K1058" t="s">
        <v>28</v>
      </c>
      <c r="L1058" t="s">
        <v>245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8"/>
        <v>g103,5,empty,3,203,1,1,0</v>
      </c>
      <c r="X1058" s="1" t="s">
        <v>320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g103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339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203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>
      <c r="A1059">
        <v>20025</v>
      </c>
      <c r="B1059">
        <f t="shared" si="37"/>
        <v>1.1000000000000001</v>
      </c>
      <c r="C1059">
        <f t="shared" si="37"/>
        <v>1.1000000000000001</v>
      </c>
      <c r="F1059">
        <v>60</v>
      </c>
      <c r="G1059">
        <v>171</v>
      </c>
      <c r="H1059">
        <v>0</v>
      </c>
      <c r="I1059">
        <v>0</v>
      </c>
      <c r="J1059">
        <v>0</v>
      </c>
      <c r="K1059" t="s">
        <v>28</v>
      </c>
      <c r="L1059" t="s">
        <v>245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8"/>
        <v>g103,5,empty,3,203,1,1,0</v>
      </c>
      <c r="X1059" s="1" t="s">
        <v>320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g103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339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203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>
      <c r="A1060">
        <v>20026</v>
      </c>
      <c r="B1060">
        <f t="shared" si="37"/>
        <v>1.1000000000000001</v>
      </c>
      <c r="C1060">
        <f t="shared" si="37"/>
        <v>1.1000000000000001</v>
      </c>
      <c r="F1060">
        <v>60</v>
      </c>
      <c r="G1060">
        <v>180</v>
      </c>
      <c r="H1060">
        <v>0</v>
      </c>
      <c r="I1060">
        <v>0</v>
      </c>
      <c r="J1060">
        <v>0</v>
      </c>
      <c r="K1060" t="s">
        <v>28</v>
      </c>
      <c r="L1060" t="s">
        <v>245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8"/>
        <v>g103,5,empty,3,203,1,1,0</v>
      </c>
      <c r="X1060" s="1" t="s">
        <v>320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g103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339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203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>
      <c r="A1061">
        <v>20027</v>
      </c>
      <c r="B1061">
        <f t="shared" si="37"/>
        <v>1.1000000000000001</v>
      </c>
      <c r="C1061">
        <f t="shared" si="37"/>
        <v>1.1000000000000001</v>
      </c>
      <c r="F1061">
        <v>60</v>
      </c>
      <c r="G1061">
        <v>189</v>
      </c>
      <c r="H1061">
        <v>0</v>
      </c>
      <c r="I1061">
        <v>0</v>
      </c>
      <c r="J1061">
        <v>0</v>
      </c>
      <c r="K1061" t="s">
        <v>28</v>
      </c>
      <c r="L1061" t="s">
        <v>245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8"/>
        <v>g103,5,empty,3,203,1,1,0</v>
      </c>
      <c r="X1061" s="1" t="s">
        <v>320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g103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339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203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>
      <c r="A1062">
        <v>20028</v>
      </c>
      <c r="B1062">
        <f t="shared" si="37"/>
        <v>1.1000000000000001</v>
      </c>
      <c r="C1062">
        <f t="shared" si="37"/>
        <v>1.1000000000000001</v>
      </c>
      <c r="F1062">
        <v>60</v>
      </c>
      <c r="G1062">
        <v>198</v>
      </c>
      <c r="H1062">
        <v>0</v>
      </c>
      <c r="I1062">
        <v>0</v>
      </c>
      <c r="J1062">
        <v>0</v>
      </c>
      <c r="K1062" t="s">
        <v>28</v>
      </c>
      <c r="L1062" t="s">
        <v>245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8"/>
        <v>g103,5,empty,3,203,1,1,0</v>
      </c>
      <c r="X1062" s="1" t="s">
        <v>320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g103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339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203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>
      <c r="A1063">
        <v>20029</v>
      </c>
      <c r="B1063">
        <f t="shared" si="37"/>
        <v>1.1000000000000001</v>
      </c>
      <c r="C1063">
        <f t="shared" si="37"/>
        <v>1.1000000000000001</v>
      </c>
      <c r="F1063">
        <v>60</v>
      </c>
      <c r="G1063">
        <v>207</v>
      </c>
      <c r="H1063">
        <v>0</v>
      </c>
      <c r="I1063">
        <v>0</v>
      </c>
      <c r="J1063">
        <v>0</v>
      </c>
      <c r="K1063" t="s">
        <v>28</v>
      </c>
      <c r="L1063" t="s">
        <v>245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8"/>
        <v>g103,5,empty,3,203,1,1,0</v>
      </c>
      <c r="X1063" s="1" t="s">
        <v>320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g103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339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203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>
      <c r="A1064">
        <v>20030</v>
      </c>
      <c r="B1064">
        <f t="shared" si="37"/>
        <v>1.2</v>
      </c>
      <c r="C1064">
        <f t="shared" si="37"/>
        <v>1.1000000000000001</v>
      </c>
      <c r="F1064">
        <v>60</v>
      </c>
      <c r="G1064">
        <v>216</v>
      </c>
      <c r="H1064">
        <v>0</v>
      </c>
      <c r="I1064">
        <v>0</v>
      </c>
      <c r="J1064">
        <v>0</v>
      </c>
      <c r="K1064" t="s">
        <v>28</v>
      </c>
      <c r="L1064" t="s">
        <v>245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8"/>
        <v>g103,5,empty,3,203,1,1,0</v>
      </c>
      <c r="X1064" s="1" t="s">
        <v>320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g103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339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203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>
      <c r="A1065">
        <v>20031</v>
      </c>
      <c r="B1065">
        <f t="shared" si="37"/>
        <v>1.1000000000000001</v>
      </c>
      <c r="C1065">
        <f t="shared" si="37"/>
        <v>1.1000000000000001</v>
      </c>
      <c r="F1065">
        <v>60</v>
      </c>
      <c r="G1065">
        <v>225</v>
      </c>
      <c r="H1065">
        <v>0</v>
      </c>
      <c r="I1065">
        <v>0</v>
      </c>
      <c r="J1065">
        <v>0</v>
      </c>
      <c r="K1065" t="s">
        <v>28</v>
      </c>
      <c r="L1065" t="s">
        <v>247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8"/>
        <v>g104,5,empty,3,204,1,1,0</v>
      </c>
      <c r="X1065" s="1" t="s">
        <v>321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g104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340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204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>
      <c r="A1066">
        <v>20032</v>
      </c>
      <c r="B1066">
        <f t="shared" si="37"/>
        <v>1.1000000000000001</v>
      </c>
      <c r="C1066">
        <f t="shared" si="37"/>
        <v>1.1000000000000001</v>
      </c>
      <c r="F1066">
        <v>60</v>
      </c>
      <c r="G1066">
        <v>234</v>
      </c>
      <c r="H1066">
        <v>0</v>
      </c>
      <c r="I1066">
        <v>0</v>
      </c>
      <c r="J1066">
        <v>0</v>
      </c>
      <c r="K1066" t="s">
        <v>28</v>
      </c>
      <c r="L1066" t="s">
        <v>247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8"/>
        <v>g104,5,empty,3,204,1,1,0</v>
      </c>
      <c r="X1066" s="1" t="s">
        <v>321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g104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340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204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>
      <c r="A1067">
        <v>20033</v>
      </c>
      <c r="B1067">
        <f t="shared" si="37"/>
        <v>1.1000000000000001</v>
      </c>
      <c r="C1067">
        <f t="shared" si="37"/>
        <v>1.1000000000000001</v>
      </c>
      <c r="F1067">
        <v>60</v>
      </c>
      <c r="G1067">
        <v>243</v>
      </c>
      <c r="H1067">
        <v>0</v>
      </c>
      <c r="I1067">
        <v>0</v>
      </c>
      <c r="J1067">
        <v>0</v>
      </c>
      <c r="K1067" t="s">
        <v>28</v>
      </c>
      <c r="L1067" t="s">
        <v>247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8"/>
        <v>g104,5,empty,3,204,1,1,0</v>
      </c>
      <c r="X1067" s="1" t="s">
        <v>321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g104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340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204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>
      <c r="A1068">
        <v>20034</v>
      </c>
      <c r="B1068">
        <f t="shared" si="37"/>
        <v>1.1000000000000001</v>
      </c>
      <c r="C1068">
        <f t="shared" si="37"/>
        <v>1.1000000000000001</v>
      </c>
      <c r="F1068">
        <v>60</v>
      </c>
      <c r="G1068">
        <v>252</v>
      </c>
      <c r="H1068">
        <v>0</v>
      </c>
      <c r="I1068">
        <v>0</v>
      </c>
      <c r="J1068">
        <v>0</v>
      </c>
      <c r="K1068" t="s">
        <v>28</v>
      </c>
      <c r="L1068" t="s">
        <v>247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8"/>
        <v>g104,5,empty,3,204,1,1,0</v>
      </c>
      <c r="X1068" s="1" t="s">
        <v>321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g104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340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204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>
      <c r="A1069">
        <v>20035</v>
      </c>
      <c r="B1069">
        <f t="shared" si="37"/>
        <v>1.1000000000000001</v>
      </c>
      <c r="C1069">
        <f t="shared" si="37"/>
        <v>1.1000000000000001</v>
      </c>
      <c r="F1069">
        <v>60</v>
      </c>
      <c r="G1069">
        <v>261</v>
      </c>
      <c r="H1069">
        <v>0</v>
      </c>
      <c r="I1069">
        <v>0</v>
      </c>
      <c r="J1069">
        <v>0</v>
      </c>
      <c r="K1069" t="s">
        <v>28</v>
      </c>
      <c r="L1069" t="s">
        <v>247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8"/>
        <v>g104,5,empty,3,204,1,1,0</v>
      </c>
      <c r="X1069" s="1" t="s">
        <v>321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g104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340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204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>
      <c r="A1070">
        <v>20036</v>
      </c>
      <c r="B1070">
        <f t="shared" si="37"/>
        <v>1.1000000000000001</v>
      </c>
      <c r="C1070">
        <f t="shared" si="37"/>
        <v>1.1000000000000001</v>
      </c>
      <c r="F1070">
        <v>60</v>
      </c>
      <c r="G1070">
        <v>270</v>
      </c>
      <c r="H1070">
        <v>0</v>
      </c>
      <c r="I1070">
        <v>0</v>
      </c>
      <c r="J1070">
        <v>0</v>
      </c>
      <c r="K1070" t="s">
        <v>28</v>
      </c>
      <c r="L1070" t="s">
        <v>247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8"/>
        <v>g104,5,empty,3,204,1,1,0</v>
      </c>
      <c r="X1070" s="1" t="s">
        <v>321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g104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340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204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>
      <c r="A1071">
        <v>20037</v>
      </c>
      <c r="B1071">
        <f t="shared" si="37"/>
        <v>1.1000000000000001</v>
      </c>
      <c r="C1071">
        <f t="shared" si="37"/>
        <v>1.1000000000000001</v>
      </c>
      <c r="F1071">
        <v>60</v>
      </c>
      <c r="G1071">
        <v>279</v>
      </c>
      <c r="H1071">
        <v>0</v>
      </c>
      <c r="I1071">
        <v>0</v>
      </c>
      <c r="J1071">
        <v>0</v>
      </c>
      <c r="K1071" t="s">
        <v>28</v>
      </c>
      <c r="L1071" t="s">
        <v>247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8"/>
        <v>g104,5,empty,3,204,1,1,0</v>
      </c>
      <c r="X1071" s="1" t="s">
        <v>321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g104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340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204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>
      <c r="A1072">
        <v>20038</v>
      </c>
      <c r="B1072">
        <f t="shared" si="37"/>
        <v>1.1000000000000001</v>
      </c>
      <c r="C1072">
        <f t="shared" si="37"/>
        <v>1.1000000000000001</v>
      </c>
      <c r="F1072">
        <v>60</v>
      </c>
      <c r="G1072">
        <v>288</v>
      </c>
      <c r="H1072">
        <v>0</v>
      </c>
      <c r="I1072">
        <v>0</v>
      </c>
      <c r="J1072">
        <v>0</v>
      </c>
      <c r="K1072" t="s">
        <v>28</v>
      </c>
      <c r="L1072" t="s">
        <v>247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8"/>
        <v>g104,5,empty,3,204,1,1,0</v>
      </c>
      <c r="X1072" s="1" t="s">
        <v>321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g104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340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204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>
      <c r="A1073">
        <v>20039</v>
      </c>
      <c r="B1073">
        <f t="shared" si="37"/>
        <v>1.1000000000000001</v>
      </c>
      <c r="C1073">
        <f t="shared" si="37"/>
        <v>1.1000000000000001</v>
      </c>
      <c r="F1073">
        <v>60</v>
      </c>
      <c r="G1073">
        <v>297</v>
      </c>
      <c r="H1073">
        <v>0</v>
      </c>
      <c r="I1073">
        <v>0</v>
      </c>
      <c r="J1073">
        <v>0</v>
      </c>
      <c r="K1073" t="s">
        <v>28</v>
      </c>
      <c r="L1073" t="s">
        <v>247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8"/>
        <v>g104,5,empty,3,204,1,1,0</v>
      </c>
      <c r="X1073" s="1" t="s">
        <v>321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g104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340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204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>
      <c r="A1074">
        <v>20040</v>
      </c>
      <c r="B1074">
        <f t="shared" si="37"/>
        <v>1.2</v>
      </c>
      <c r="C1074">
        <f t="shared" si="37"/>
        <v>1.1000000000000001</v>
      </c>
      <c r="F1074">
        <v>60</v>
      </c>
      <c r="G1074">
        <v>306</v>
      </c>
      <c r="H1074">
        <v>0</v>
      </c>
      <c r="I1074">
        <v>0</v>
      </c>
      <c r="J1074">
        <v>0</v>
      </c>
      <c r="K1074" t="s">
        <v>28</v>
      </c>
      <c r="L1074" t="s">
        <v>247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8"/>
        <v>g104,5,empty,3,204,1,1,0</v>
      </c>
      <c r="X1074" s="1" t="s">
        <v>321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g104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340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204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>
      <c r="A1075">
        <v>20041</v>
      </c>
      <c r="B1075">
        <f t="shared" si="37"/>
        <v>1.1000000000000001</v>
      </c>
      <c r="C1075">
        <f t="shared" si="37"/>
        <v>1.1000000000000001</v>
      </c>
      <c r="F1075">
        <v>60</v>
      </c>
      <c r="G1075">
        <v>315</v>
      </c>
      <c r="H1075">
        <v>0</v>
      </c>
      <c r="I1075">
        <v>0</v>
      </c>
      <c r="J1075">
        <v>0</v>
      </c>
      <c r="K1075" t="s">
        <v>28</v>
      </c>
      <c r="L1075" t="s">
        <v>249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8"/>
        <v>g105,5,empty,3,205,1,1,0</v>
      </c>
      <c r="X1075" s="1" t="s">
        <v>322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g105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341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205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>
      <c r="A1076">
        <v>20042</v>
      </c>
      <c r="B1076">
        <f t="shared" si="37"/>
        <v>1.1000000000000001</v>
      </c>
      <c r="C1076">
        <f t="shared" si="37"/>
        <v>1.1000000000000001</v>
      </c>
      <c r="F1076">
        <v>60</v>
      </c>
      <c r="G1076">
        <v>324</v>
      </c>
      <c r="H1076">
        <v>0</v>
      </c>
      <c r="I1076">
        <v>0</v>
      </c>
      <c r="J1076">
        <v>0</v>
      </c>
      <c r="K1076" t="s">
        <v>28</v>
      </c>
      <c r="L1076" t="s">
        <v>249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8"/>
        <v>g105,5,empty,3,205,1,1,0</v>
      </c>
      <c r="X1076" s="1" t="s">
        <v>322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g105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341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205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>
      <c r="A1077">
        <v>20043</v>
      </c>
      <c r="B1077">
        <f t="shared" si="37"/>
        <v>1.1000000000000001</v>
      </c>
      <c r="C1077">
        <f t="shared" si="37"/>
        <v>1.1000000000000001</v>
      </c>
      <c r="F1077">
        <v>60</v>
      </c>
      <c r="G1077">
        <v>333</v>
      </c>
      <c r="H1077">
        <v>0</v>
      </c>
      <c r="I1077">
        <v>0</v>
      </c>
      <c r="J1077">
        <v>0</v>
      </c>
      <c r="K1077" t="s">
        <v>28</v>
      </c>
      <c r="L1077" t="s">
        <v>249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8"/>
        <v>g105,5,empty,3,205,1,1,0</v>
      </c>
      <c r="X1077" s="1" t="s">
        <v>322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g105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341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205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>
      <c r="A1078">
        <v>20044</v>
      </c>
      <c r="B1078">
        <f t="shared" si="37"/>
        <v>1.1000000000000001</v>
      </c>
      <c r="C1078">
        <f t="shared" si="37"/>
        <v>1.1000000000000001</v>
      </c>
      <c r="F1078">
        <v>60</v>
      </c>
      <c r="G1078">
        <v>342</v>
      </c>
      <c r="H1078">
        <v>0</v>
      </c>
      <c r="I1078">
        <v>0</v>
      </c>
      <c r="J1078">
        <v>0</v>
      </c>
      <c r="K1078" t="s">
        <v>28</v>
      </c>
      <c r="L1078" t="s">
        <v>249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8"/>
        <v>g105,5,empty,3,205,1,1,0</v>
      </c>
      <c r="X1078" s="1" t="s">
        <v>322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g105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341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205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>
      <c r="A1079">
        <v>20045</v>
      </c>
      <c r="B1079">
        <f t="shared" si="37"/>
        <v>1.1000000000000001</v>
      </c>
      <c r="C1079">
        <f t="shared" si="37"/>
        <v>1.1000000000000001</v>
      </c>
      <c r="F1079">
        <v>60</v>
      </c>
      <c r="G1079">
        <v>351</v>
      </c>
      <c r="H1079">
        <v>0</v>
      </c>
      <c r="I1079">
        <v>0</v>
      </c>
      <c r="J1079">
        <v>0</v>
      </c>
      <c r="K1079" t="s">
        <v>28</v>
      </c>
      <c r="L1079" t="s">
        <v>249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8"/>
        <v>g105,5,empty,3,205,1,1,0</v>
      </c>
      <c r="X1079" s="1" t="s">
        <v>322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g105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341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205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>
      <c r="A1080">
        <v>20046</v>
      </c>
      <c r="B1080">
        <f t="shared" si="37"/>
        <v>1.1000000000000001</v>
      </c>
      <c r="C1080">
        <f t="shared" si="37"/>
        <v>1.1000000000000001</v>
      </c>
      <c r="F1080">
        <v>60</v>
      </c>
      <c r="G1080">
        <v>360</v>
      </c>
      <c r="H1080">
        <v>0</v>
      </c>
      <c r="I1080">
        <v>0</v>
      </c>
      <c r="J1080">
        <v>0</v>
      </c>
      <c r="K1080" t="s">
        <v>28</v>
      </c>
      <c r="L1080" t="s">
        <v>249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8"/>
        <v>g105,5,empty,3,205,1,1,0</v>
      </c>
      <c r="X1080" s="1" t="s">
        <v>322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g105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341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205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>
      <c r="A1081">
        <v>20047</v>
      </c>
      <c r="B1081">
        <f t="shared" si="37"/>
        <v>1.1000000000000001</v>
      </c>
      <c r="C1081">
        <f t="shared" si="37"/>
        <v>1.1000000000000001</v>
      </c>
      <c r="F1081">
        <v>60</v>
      </c>
      <c r="G1081">
        <v>369</v>
      </c>
      <c r="H1081">
        <v>0</v>
      </c>
      <c r="I1081">
        <v>0</v>
      </c>
      <c r="J1081">
        <v>0</v>
      </c>
      <c r="K1081" t="s">
        <v>28</v>
      </c>
      <c r="L1081" t="s">
        <v>249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8"/>
        <v>g105,5,empty,3,205,1,1,0</v>
      </c>
      <c r="X1081" s="1" t="s">
        <v>322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g105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341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205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>
      <c r="A1082">
        <v>20048</v>
      </c>
      <c r="B1082">
        <f t="shared" si="37"/>
        <v>1.1000000000000001</v>
      </c>
      <c r="C1082">
        <f t="shared" si="37"/>
        <v>1.1000000000000001</v>
      </c>
      <c r="F1082">
        <v>60</v>
      </c>
      <c r="G1082">
        <v>378</v>
      </c>
      <c r="H1082">
        <v>0</v>
      </c>
      <c r="I1082">
        <v>0</v>
      </c>
      <c r="J1082">
        <v>0</v>
      </c>
      <c r="K1082" t="s">
        <v>28</v>
      </c>
      <c r="L1082" t="s">
        <v>249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8"/>
        <v>g105,5,empty,3,205,1,1,0</v>
      </c>
      <c r="X1082" s="1" t="s">
        <v>322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g105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341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205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>
      <c r="A1083">
        <v>20049</v>
      </c>
      <c r="B1083">
        <f t="shared" si="37"/>
        <v>1.1000000000000001</v>
      </c>
      <c r="C1083">
        <f t="shared" si="37"/>
        <v>1.1000000000000001</v>
      </c>
      <c r="F1083">
        <v>60</v>
      </c>
      <c r="G1083">
        <v>387</v>
      </c>
      <c r="H1083">
        <v>0</v>
      </c>
      <c r="I1083">
        <v>0</v>
      </c>
      <c r="J1083">
        <v>0</v>
      </c>
      <c r="K1083" t="s">
        <v>28</v>
      </c>
      <c r="L1083" t="s">
        <v>249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8"/>
        <v>g105,5,empty,3,205,1,1,0</v>
      </c>
      <c r="X1083" s="1" t="s">
        <v>322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g105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341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205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>
      <c r="A1084">
        <v>20050</v>
      </c>
      <c r="B1084">
        <f t="shared" si="37"/>
        <v>1.2</v>
      </c>
      <c r="C1084">
        <f t="shared" si="37"/>
        <v>1.1000000000000001</v>
      </c>
      <c r="F1084">
        <v>60</v>
      </c>
      <c r="G1084">
        <v>507</v>
      </c>
      <c r="H1084">
        <v>0</v>
      </c>
      <c r="I1084">
        <v>0</v>
      </c>
      <c r="J1084">
        <v>0</v>
      </c>
      <c r="K1084" t="s">
        <v>28</v>
      </c>
      <c r="L1084" t="s">
        <v>249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8"/>
        <v>g105,5,empty,3,205,1,1,0</v>
      </c>
      <c r="X1084" s="1" t="s">
        <v>322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g105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341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205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>
      <c r="A1085">
        <v>20051</v>
      </c>
      <c r="B1085">
        <f t="shared" si="37"/>
        <v>1.1000000000000001</v>
      </c>
      <c r="C1085">
        <f t="shared" si="37"/>
        <v>1.1000000000000001</v>
      </c>
      <c r="F1085">
        <v>60</v>
      </c>
      <c r="G1085">
        <v>516</v>
      </c>
      <c r="H1085">
        <v>0</v>
      </c>
      <c r="I1085">
        <v>0</v>
      </c>
      <c r="J1085">
        <v>0</v>
      </c>
      <c r="K1085" t="s">
        <v>28</v>
      </c>
      <c r="L1085" t="s">
        <v>251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8"/>
        <v>g106,5,empty,3,202,1,1,0</v>
      </c>
      <c r="X1085" s="1" t="s">
        <v>323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g106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338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202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>
      <c r="A1086">
        <v>20052</v>
      </c>
      <c r="B1086">
        <f t="shared" si="37"/>
        <v>1.1000000000000001</v>
      </c>
      <c r="C1086">
        <f t="shared" si="37"/>
        <v>1.1000000000000001</v>
      </c>
      <c r="F1086">
        <v>60</v>
      </c>
      <c r="G1086">
        <v>525</v>
      </c>
      <c r="H1086">
        <v>0</v>
      </c>
      <c r="I1086">
        <v>0</v>
      </c>
      <c r="J1086">
        <v>0</v>
      </c>
      <c r="K1086" t="s">
        <v>28</v>
      </c>
      <c r="L1086" t="s">
        <v>251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8"/>
        <v>g106,5,empty,3,202,1,1,0</v>
      </c>
      <c r="X1086" s="1" t="s">
        <v>323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g106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338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202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>
      <c r="A1087">
        <v>20053</v>
      </c>
      <c r="B1087">
        <f t="shared" si="37"/>
        <v>1.1000000000000001</v>
      </c>
      <c r="C1087">
        <f t="shared" si="37"/>
        <v>1.1000000000000001</v>
      </c>
      <c r="F1087">
        <v>60</v>
      </c>
      <c r="G1087">
        <v>534</v>
      </c>
      <c r="H1087">
        <v>0</v>
      </c>
      <c r="I1087">
        <v>0</v>
      </c>
      <c r="J1087">
        <v>0</v>
      </c>
      <c r="K1087" t="s">
        <v>28</v>
      </c>
      <c r="L1087" t="s">
        <v>251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8"/>
        <v>g106,5,empty,3,202,1,1,0</v>
      </c>
      <c r="X1087" s="1" t="s">
        <v>323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g106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338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202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>
      <c r="A1088">
        <v>20054</v>
      </c>
      <c r="B1088">
        <f t="shared" si="37"/>
        <v>1.1000000000000001</v>
      </c>
      <c r="C1088">
        <f t="shared" si="37"/>
        <v>1.1000000000000001</v>
      </c>
      <c r="F1088">
        <v>60</v>
      </c>
      <c r="G1088">
        <v>543</v>
      </c>
      <c r="H1088">
        <v>0</v>
      </c>
      <c r="I1088">
        <v>0</v>
      </c>
      <c r="J1088">
        <v>0</v>
      </c>
      <c r="K1088" t="s">
        <v>28</v>
      </c>
      <c r="L1088" t="s">
        <v>251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8"/>
        <v>g106,5,empty,3,202,1,1,0</v>
      </c>
      <c r="X1088" s="1" t="s">
        <v>323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g106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338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202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>
      <c r="A1089">
        <v>20055</v>
      </c>
      <c r="B1089">
        <f t="shared" si="37"/>
        <v>1.1000000000000001</v>
      </c>
      <c r="C1089">
        <f t="shared" si="37"/>
        <v>1.1000000000000001</v>
      </c>
      <c r="F1089">
        <v>60</v>
      </c>
      <c r="G1089">
        <v>552</v>
      </c>
      <c r="H1089">
        <v>0</v>
      </c>
      <c r="I1089">
        <v>0</v>
      </c>
      <c r="J1089">
        <v>0</v>
      </c>
      <c r="K1089" t="s">
        <v>28</v>
      </c>
      <c r="L1089" t="s">
        <v>251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8"/>
        <v>g106,5,empty,3,202,1,1,0</v>
      </c>
      <c r="X1089" s="1" t="s">
        <v>323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g106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338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202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>
      <c r="A1090">
        <v>20056</v>
      </c>
      <c r="B1090">
        <f t="shared" si="37"/>
        <v>1.1000000000000001</v>
      </c>
      <c r="C1090">
        <f t="shared" si="37"/>
        <v>1.1000000000000001</v>
      </c>
      <c r="F1090">
        <v>60</v>
      </c>
      <c r="G1090">
        <v>561</v>
      </c>
      <c r="H1090">
        <v>0</v>
      </c>
      <c r="I1090">
        <v>0</v>
      </c>
      <c r="J1090">
        <v>0</v>
      </c>
      <c r="K1090" t="s">
        <v>28</v>
      </c>
      <c r="L1090" t="s">
        <v>251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8"/>
        <v>g106,5,empty,3,202,1,1,0</v>
      </c>
      <c r="X1090" s="1" t="s">
        <v>323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g106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338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202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>
      <c r="A1091">
        <v>20057</v>
      </c>
      <c r="B1091">
        <f t="shared" si="37"/>
        <v>1.1000000000000001</v>
      </c>
      <c r="C1091">
        <f t="shared" si="37"/>
        <v>1.1000000000000001</v>
      </c>
      <c r="F1091">
        <v>60</v>
      </c>
      <c r="G1091">
        <v>570</v>
      </c>
      <c r="H1091">
        <v>0</v>
      </c>
      <c r="I1091">
        <v>0</v>
      </c>
      <c r="J1091">
        <v>0</v>
      </c>
      <c r="K1091" t="s">
        <v>28</v>
      </c>
      <c r="L1091" t="s">
        <v>251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si="38"/>
        <v>g106,5,empty,3,202,1,1,0</v>
      </c>
      <c r="X1091" s="1" t="s">
        <v>323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g106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338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202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>
      <c r="A1092">
        <v>20058</v>
      </c>
      <c r="B1092">
        <f t="shared" si="37"/>
        <v>1.1000000000000001</v>
      </c>
      <c r="C1092">
        <f t="shared" si="37"/>
        <v>1.1000000000000001</v>
      </c>
      <c r="F1092">
        <v>60</v>
      </c>
      <c r="G1092">
        <v>579</v>
      </c>
      <c r="H1092">
        <v>0</v>
      </c>
      <c r="I1092">
        <v>0</v>
      </c>
      <c r="J1092">
        <v>0</v>
      </c>
      <c r="K1092" t="s">
        <v>28</v>
      </c>
      <c r="L1092" t="s">
        <v>251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8"/>
        <v>g106,5,empty,3,202,1,1,0</v>
      </c>
      <c r="X1092" s="1" t="s">
        <v>323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g106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338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202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>
      <c r="A1093">
        <v>20059</v>
      </c>
      <c r="B1093">
        <f t="shared" si="37"/>
        <v>1.1000000000000001</v>
      </c>
      <c r="C1093">
        <f t="shared" si="37"/>
        <v>1.1000000000000001</v>
      </c>
      <c r="F1093">
        <v>60</v>
      </c>
      <c r="G1093">
        <v>588</v>
      </c>
      <c r="H1093">
        <v>0</v>
      </c>
      <c r="I1093">
        <v>0</v>
      </c>
      <c r="J1093">
        <v>0</v>
      </c>
      <c r="K1093" t="s">
        <v>28</v>
      </c>
      <c r="L1093" t="s">
        <v>251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8"/>
        <v>g106,5,empty,3,202,1,1,0</v>
      </c>
      <c r="X1093" s="1" t="s">
        <v>323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g106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338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202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>
      <c r="A1094">
        <v>20060</v>
      </c>
      <c r="B1094">
        <f t="shared" si="37"/>
        <v>1.2</v>
      </c>
      <c r="C1094">
        <f t="shared" si="37"/>
        <v>1.1000000000000001</v>
      </c>
      <c r="F1094">
        <v>60</v>
      </c>
      <c r="G1094">
        <v>597</v>
      </c>
      <c r="H1094">
        <v>0</v>
      </c>
      <c r="I1094">
        <v>0</v>
      </c>
      <c r="J1094">
        <v>0</v>
      </c>
      <c r="K1094" t="s">
        <v>28</v>
      </c>
      <c r="L1094" t="s">
        <v>251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8"/>
        <v>g106,5,empty,3,202,1,1,0</v>
      </c>
      <c r="X1094" s="1" t="s">
        <v>323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g106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338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202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>
      <c r="A1095">
        <v>20061</v>
      </c>
      <c r="B1095">
        <f t="shared" si="37"/>
        <v>1.1000000000000001</v>
      </c>
      <c r="C1095">
        <f t="shared" si="37"/>
        <v>1.1000000000000001</v>
      </c>
      <c r="F1095">
        <v>60</v>
      </c>
      <c r="G1095">
        <v>606</v>
      </c>
      <c r="H1095">
        <v>0</v>
      </c>
      <c r="I1095">
        <v>0</v>
      </c>
      <c r="J1095">
        <v>0</v>
      </c>
      <c r="K1095" t="s">
        <v>28</v>
      </c>
      <c r="L1095" t="s">
        <v>253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8"/>
        <v>g107,5,empty,3,203,1,1,0</v>
      </c>
      <c r="X1095" s="1" t="s">
        <v>324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g107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339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203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>
      <c r="A1096">
        <v>20062</v>
      </c>
      <c r="B1096">
        <f t="shared" si="37"/>
        <v>1.1000000000000001</v>
      </c>
      <c r="C1096">
        <f t="shared" si="37"/>
        <v>1.1000000000000001</v>
      </c>
      <c r="F1096">
        <v>60</v>
      </c>
      <c r="G1096">
        <v>615</v>
      </c>
      <c r="H1096">
        <v>0</v>
      </c>
      <c r="I1096">
        <v>0</v>
      </c>
      <c r="J1096">
        <v>0</v>
      </c>
      <c r="K1096" t="s">
        <v>28</v>
      </c>
      <c r="L1096" t="s">
        <v>253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8"/>
        <v>g107,5,empty,3,203,1,1,0</v>
      </c>
      <c r="X1096" s="1" t="s">
        <v>324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g107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339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203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>
      <c r="A1097">
        <v>20063</v>
      </c>
      <c r="B1097">
        <f t="shared" si="37"/>
        <v>1.1000000000000001</v>
      </c>
      <c r="C1097">
        <f t="shared" si="37"/>
        <v>1.1000000000000001</v>
      </c>
      <c r="F1097">
        <v>60</v>
      </c>
      <c r="G1097">
        <v>624</v>
      </c>
      <c r="H1097">
        <v>0</v>
      </c>
      <c r="I1097">
        <v>0</v>
      </c>
      <c r="J1097">
        <v>0</v>
      </c>
      <c r="K1097" t="s">
        <v>28</v>
      </c>
      <c r="L1097" t="s">
        <v>253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8"/>
        <v>g107,5,empty,3,203,1,1,0</v>
      </c>
      <c r="X1097" s="1" t="s">
        <v>324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g107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339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203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>
      <c r="A1098">
        <v>20064</v>
      </c>
      <c r="B1098">
        <f t="shared" si="37"/>
        <v>1.1000000000000001</v>
      </c>
      <c r="C1098">
        <f t="shared" si="37"/>
        <v>1.1000000000000001</v>
      </c>
      <c r="F1098">
        <v>60</v>
      </c>
      <c r="G1098">
        <v>633</v>
      </c>
      <c r="H1098">
        <v>0</v>
      </c>
      <c r="I1098">
        <v>0</v>
      </c>
      <c r="J1098">
        <v>0</v>
      </c>
      <c r="K1098" t="s">
        <v>28</v>
      </c>
      <c r="L1098" t="s">
        <v>253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8"/>
        <v>g107,5,empty,3,203,1,1,0</v>
      </c>
      <c r="X1098" s="1" t="s">
        <v>324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g107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339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203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>
      <c r="A1099">
        <v>20065</v>
      </c>
      <c r="B1099">
        <f t="shared" si="37"/>
        <v>1.1000000000000001</v>
      </c>
      <c r="C1099">
        <f t="shared" si="37"/>
        <v>1.1000000000000001</v>
      </c>
      <c r="F1099">
        <v>60</v>
      </c>
      <c r="G1099">
        <v>642</v>
      </c>
      <c r="H1099">
        <v>0</v>
      </c>
      <c r="I1099">
        <v>0</v>
      </c>
      <c r="J1099">
        <v>0</v>
      </c>
      <c r="K1099" t="s">
        <v>28</v>
      </c>
      <c r="L1099" t="s">
        <v>253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8"/>
        <v>g107,5,empty,3,203,1,1,0</v>
      </c>
      <c r="X1099" s="1" t="s">
        <v>324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g107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339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203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>
      <c r="A1100">
        <v>20066</v>
      </c>
      <c r="B1100">
        <f t="shared" si="37"/>
        <v>1.1000000000000001</v>
      </c>
      <c r="C1100">
        <f t="shared" si="37"/>
        <v>1.1000000000000001</v>
      </c>
      <c r="F1100">
        <v>60</v>
      </c>
      <c r="G1100">
        <v>651</v>
      </c>
      <c r="H1100">
        <v>0</v>
      </c>
      <c r="I1100">
        <v>0</v>
      </c>
      <c r="J1100">
        <v>0</v>
      </c>
      <c r="K1100" t="s">
        <v>28</v>
      </c>
      <c r="L1100" t="s">
        <v>253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8"/>
        <v>g107,5,empty,3,203,1,1,0</v>
      </c>
      <c r="X1100" s="1" t="s">
        <v>324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g107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339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203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>
      <c r="A1101">
        <v>20067</v>
      </c>
      <c r="B1101">
        <f t="shared" si="37"/>
        <v>1.1000000000000001</v>
      </c>
      <c r="C1101">
        <f t="shared" si="37"/>
        <v>1.1000000000000001</v>
      </c>
      <c r="F1101">
        <v>60</v>
      </c>
      <c r="G1101">
        <v>660</v>
      </c>
      <c r="H1101">
        <v>0</v>
      </c>
      <c r="I1101">
        <v>0</v>
      </c>
      <c r="J1101">
        <v>0</v>
      </c>
      <c r="K1101" t="s">
        <v>28</v>
      </c>
      <c r="L1101" t="s">
        <v>253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8"/>
        <v>g107,5,empty,3,203,1,1,0</v>
      </c>
      <c r="X1101" s="1" t="s">
        <v>324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g107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339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203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>
      <c r="A1102">
        <v>20068</v>
      </c>
      <c r="B1102">
        <f t="shared" si="37"/>
        <v>1.1000000000000001</v>
      </c>
      <c r="C1102">
        <f t="shared" si="37"/>
        <v>1.1000000000000001</v>
      </c>
      <c r="F1102">
        <v>60</v>
      </c>
      <c r="G1102">
        <v>669</v>
      </c>
      <c r="H1102">
        <v>0</v>
      </c>
      <c r="I1102">
        <v>0</v>
      </c>
      <c r="J1102">
        <v>0</v>
      </c>
      <c r="K1102" t="s">
        <v>28</v>
      </c>
      <c r="L1102" t="s">
        <v>253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8"/>
        <v>g107,5,empty,3,203,1,1,0</v>
      </c>
      <c r="X1102" s="1" t="s">
        <v>324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g107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339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203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>
      <c r="A1103">
        <v>20069</v>
      </c>
      <c r="B1103">
        <f t="shared" si="37"/>
        <v>1.1000000000000001</v>
      </c>
      <c r="C1103">
        <f t="shared" si="37"/>
        <v>1.1000000000000001</v>
      </c>
      <c r="F1103">
        <v>60</v>
      </c>
      <c r="G1103">
        <v>678</v>
      </c>
      <c r="H1103">
        <v>0</v>
      </c>
      <c r="I1103">
        <v>0</v>
      </c>
      <c r="J1103">
        <v>0</v>
      </c>
      <c r="K1103" t="s">
        <v>28</v>
      </c>
      <c r="L1103" t="s">
        <v>253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8"/>
        <v>g107,5,empty,3,203,1,1,0</v>
      </c>
      <c r="X1103" s="1" t="s">
        <v>324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g107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339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203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>
      <c r="A1104">
        <v>20070</v>
      </c>
      <c r="B1104">
        <f t="shared" si="37"/>
        <v>1.2</v>
      </c>
      <c r="C1104">
        <f t="shared" si="37"/>
        <v>1.1000000000000001</v>
      </c>
      <c r="F1104">
        <v>60</v>
      </c>
      <c r="G1104">
        <v>687</v>
      </c>
      <c r="H1104">
        <v>0</v>
      </c>
      <c r="I1104">
        <v>0</v>
      </c>
      <c r="J1104">
        <v>0</v>
      </c>
      <c r="K1104" t="s">
        <v>28</v>
      </c>
      <c r="L1104" t="s">
        <v>253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8"/>
        <v>g107,5,empty,3,203,1,1,0</v>
      </c>
      <c r="X1104" s="1" t="s">
        <v>324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g107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339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203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>
      <c r="A1105">
        <v>20071</v>
      </c>
      <c r="B1105">
        <f t="shared" si="37"/>
        <v>1.1000000000000001</v>
      </c>
      <c r="C1105">
        <f t="shared" si="37"/>
        <v>1.1000000000000001</v>
      </c>
      <c r="F1105">
        <v>60</v>
      </c>
      <c r="G1105">
        <v>696</v>
      </c>
      <c r="H1105">
        <v>0</v>
      </c>
      <c r="I1105">
        <v>0</v>
      </c>
      <c r="J1105">
        <v>0</v>
      </c>
      <c r="K1105" t="s">
        <v>28</v>
      </c>
      <c r="L1105" t="s">
        <v>254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8"/>
        <v>g108,5,empty,3,201,1,1,0</v>
      </c>
      <c r="X1105" s="1" t="s">
        <v>325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g108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242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201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>
      <c r="A1106">
        <v>20072</v>
      </c>
      <c r="B1106">
        <f t="shared" ref="B1106:C1169" si="39">IF(MOD(A1106,10)=0,1.2,1.1)</f>
        <v>1.1000000000000001</v>
      </c>
      <c r="C1106">
        <f t="shared" si="39"/>
        <v>1.1000000000000001</v>
      </c>
      <c r="F1106">
        <v>60</v>
      </c>
      <c r="G1106">
        <v>705</v>
      </c>
      <c r="H1106">
        <v>0</v>
      </c>
      <c r="I1106">
        <v>0</v>
      </c>
      <c r="J1106">
        <v>0</v>
      </c>
      <c r="K1106" t="s">
        <v>28</v>
      </c>
      <c r="L1106" t="s">
        <v>254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ref="W1106:W1169" si="40">Y1106&amp;IF(ISBLANK(Z1106),"",","&amp;Z1106)&amp;IF(ISBLANK(AA1106),"",","&amp;AA1106)&amp;IF(ISBLANK(AB1106),"",","&amp;AB1106)&amp;IF(ISBLANK(AC1106),"",","&amp;AC1106)&amp;IF(ISBLANK(AD1106),"",","&amp;AD1106)
&amp;IF(LEN(AF1106)=0,"",","&amp;AF1106)&amp;IF(ISBLANK(AG1106),"",","&amp;AG1106)&amp;IF(ISBLANK(AH1106),"",","&amp;AH1106)&amp;IF(ISBLANK(AI1106),"",","&amp;AI1106)&amp;IF(ISBLANK(AJ1106),"",","&amp;AJ1106)&amp;IF(ISBLANK(AK1106),"",","&amp;AK1106)
&amp;IF(LEN(AM1106)=0,"",","&amp;AM1106)&amp;IF(ISBLANK(AN1106),"",","&amp;AN1106)&amp;IF(ISBLANK(AO1106),"",","&amp;AO1106)&amp;IF(ISBLANK(AP1106),"",","&amp;AP1106)&amp;IF(ISBLANK(AQ1106),"",","&amp;AQ1106)&amp;IF(ISBLANK(AR1106),"",","&amp;AR1106)
&amp;IF(LEN(AT1106)=0,"",","&amp;AT1106)&amp;IF(ISBLANK(AU1106),"",","&amp;AU1106)&amp;IF(ISBLANK(AV1106),"",","&amp;AV1106)&amp;IF(ISBLANK(AW1106),"",","&amp;AW1106)&amp;IF(ISBLANK(AX1106),"",","&amp;AX1106)&amp;IF(ISBLANK(AY1106),"",","&amp;AY1106)
&amp;IF(LEN(BA1106)=0,"",","&amp;BA1106)&amp;IF(ISBLANK(BB1106),"",","&amp;BB1106)&amp;IF(ISBLANK(BC1106),"",","&amp;BC1106)&amp;IF(ISBLANK(BD1106),"",","&amp;BD1106)&amp;IF(ISBLANK(BE1106),"",","&amp;BE1106)&amp;IF(ISBLANK(BF1106),"",","&amp;BF1106)
&amp;IF(LEN(BH1106)=0,"",","&amp;BH1106)&amp;IF(ISBLANK(BI1106),"",","&amp;BI1106)&amp;IF(ISBLANK(BJ1106),"",","&amp;BJ1106)&amp;IF(ISBLANK(BK1106),"",","&amp;BK1106)&amp;IF(ISBLANK(BL1106),"",","&amp;BL1106)&amp;IF(ISBLANK(BM1106),"",","&amp;BM1106)
&amp;IF(LEN(BO1106)=0,"",","&amp;BO1106)&amp;IF(ISBLANK(BP1106),"",","&amp;BP1106)&amp;IF(ISBLANK(BQ1106),"",","&amp;BQ1106)&amp;IF(ISBLANK(BR1106),"",","&amp;BR1106)&amp;IF(ISBLANK(BS1106),"",","&amp;BS1106)&amp;IF(ISBLANK(BT1106),"",","&amp;BT1106)
&amp;IF(LEN(BV1106)=0,"",","&amp;BV1106)&amp;IF(ISBLANK(BW1106),"",","&amp;BW1106)&amp;IF(ISBLANK(BX1106),"",","&amp;BX1106)&amp;IF(ISBLANK(BY1106),"",","&amp;BY1106)&amp;IF(ISBLANK(BZ1106),"",","&amp;BZ1106)&amp;IF(ISBLANK(CA1106),"",","&amp;CA1106)
&amp;IF(LEN(CC1106)=0,"",","&amp;CC1106)&amp;IF(ISBLANK(CD1106),"",","&amp;CD1106)&amp;IF(ISBLANK(CE1106),"",","&amp;CE1106)&amp;IF(ISBLANK(CF1106),"",","&amp;CF1106)&amp;IF(ISBLANK(CG1106),"",","&amp;CG1106)&amp;IF(ISBLANK(CH1106),"",","&amp;CH1106)
&amp;IF(LEN(CJ1106)=0,"",","&amp;CJ1106)&amp;IF(ISBLANK(CK1106),"",","&amp;CK1106)&amp;IF(ISBLANK(CL1106),"",","&amp;CL1106)&amp;IF(ISBLANK(CM1106),"",","&amp;CM1106)&amp;IF(ISBLANK(CN1106),"",","&amp;CN1106)&amp;IF(ISBLANK(CO1106),"",","&amp;CO1106)</f>
        <v>g108,5,empty,3,201,1,1,0</v>
      </c>
      <c r="X1106" s="1" t="s">
        <v>325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g108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242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201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>
      <c r="A1107">
        <v>20073</v>
      </c>
      <c r="B1107">
        <f t="shared" si="39"/>
        <v>1.1000000000000001</v>
      </c>
      <c r="C1107">
        <f t="shared" si="39"/>
        <v>1.1000000000000001</v>
      </c>
      <c r="F1107">
        <v>60</v>
      </c>
      <c r="G1107">
        <v>714</v>
      </c>
      <c r="H1107">
        <v>0</v>
      </c>
      <c r="I1107">
        <v>0</v>
      </c>
      <c r="J1107">
        <v>0</v>
      </c>
      <c r="K1107" t="s">
        <v>28</v>
      </c>
      <c r="L1107" t="s">
        <v>254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40"/>
        <v>g108,5,empty,3,201,1,1,0</v>
      </c>
      <c r="X1107" s="1" t="s">
        <v>325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g108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242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201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>
      <c r="A1108">
        <v>20074</v>
      </c>
      <c r="B1108">
        <f t="shared" si="39"/>
        <v>1.1000000000000001</v>
      </c>
      <c r="C1108">
        <f t="shared" si="39"/>
        <v>1.1000000000000001</v>
      </c>
      <c r="F1108">
        <v>60</v>
      </c>
      <c r="G1108">
        <v>723</v>
      </c>
      <c r="H1108">
        <v>0</v>
      </c>
      <c r="I1108">
        <v>0</v>
      </c>
      <c r="J1108">
        <v>0</v>
      </c>
      <c r="K1108" t="s">
        <v>28</v>
      </c>
      <c r="L1108" t="s">
        <v>254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40"/>
        <v>g108,5,empty,3,201,1,1,0</v>
      </c>
      <c r="X1108" s="1" t="s">
        <v>325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g108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242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201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>
      <c r="A1109">
        <v>20075</v>
      </c>
      <c r="B1109">
        <f t="shared" si="39"/>
        <v>1.1000000000000001</v>
      </c>
      <c r="C1109">
        <f t="shared" si="39"/>
        <v>1.1000000000000001</v>
      </c>
      <c r="F1109">
        <v>60</v>
      </c>
      <c r="G1109">
        <v>732</v>
      </c>
      <c r="H1109">
        <v>0</v>
      </c>
      <c r="I1109">
        <v>0</v>
      </c>
      <c r="J1109">
        <v>0</v>
      </c>
      <c r="K1109" t="s">
        <v>28</v>
      </c>
      <c r="L1109" t="s">
        <v>254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40"/>
        <v>g108,5,empty,3,201,1,1,0</v>
      </c>
      <c r="X1109" s="1" t="s">
        <v>325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g108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242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201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>
      <c r="A1110">
        <v>20076</v>
      </c>
      <c r="B1110">
        <f t="shared" si="39"/>
        <v>1.1000000000000001</v>
      </c>
      <c r="C1110">
        <f t="shared" si="39"/>
        <v>1.1000000000000001</v>
      </c>
      <c r="F1110">
        <v>80</v>
      </c>
      <c r="G1110">
        <v>741</v>
      </c>
      <c r="H1110">
        <v>0</v>
      </c>
      <c r="I1110">
        <v>0</v>
      </c>
      <c r="J1110">
        <v>0</v>
      </c>
      <c r="K1110" t="s">
        <v>28</v>
      </c>
      <c r="L1110" t="s">
        <v>254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40"/>
        <v>g108,5,empty,3,201,1,1,0</v>
      </c>
      <c r="X1110" s="1" t="s">
        <v>325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g108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>
      <c r="A1111">
        <v>20077</v>
      </c>
      <c r="B1111">
        <f t="shared" si="39"/>
        <v>1.1000000000000001</v>
      </c>
      <c r="C1111">
        <f t="shared" si="39"/>
        <v>1.1000000000000001</v>
      </c>
      <c r="F1111">
        <v>100</v>
      </c>
      <c r="G1111">
        <v>750</v>
      </c>
      <c r="H1111">
        <v>0</v>
      </c>
      <c r="I1111">
        <v>0</v>
      </c>
      <c r="J1111">
        <v>0</v>
      </c>
      <c r="K1111" t="s">
        <v>28</v>
      </c>
      <c r="L1111" t="s">
        <v>254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40"/>
        <v>g108,5,empty,3,201,1,1,0</v>
      </c>
      <c r="X1111" s="1" t="s">
        <v>325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g108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>
      <c r="A1112">
        <v>20078</v>
      </c>
      <c r="B1112">
        <f t="shared" si="39"/>
        <v>1.1000000000000001</v>
      </c>
      <c r="C1112">
        <f t="shared" si="39"/>
        <v>1.1000000000000001</v>
      </c>
      <c r="F1112">
        <v>120</v>
      </c>
      <c r="G1112">
        <v>759</v>
      </c>
      <c r="H1112">
        <v>0</v>
      </c>
      <c r="I1112">
        <v>0</v>
      </c>
      <c r="J1112">
        <v>0</v>
      </c>
      <c r="K1112" t="s">
        <v>28</v>
      </c>
      <c r="L1112" t="s">
        <v>254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40"/>
        <v>g108,5,empty,3,201,1,1,0</v>
      </c>
      <c r="X1112" s="1" t="s">
        <v>325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g108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>
      <c r="A1113">
        <v>20079</v>
      </c>
      <c r="B1113">
        <f t="shared" si="39"/>
        <v>1.1000000000000001</v>
      </c>
      <c r="C1113">
        <f t="shared" si="39"/>
        <v>1.1000000000000001</v>
      </c>
      <c r="F1113">
        <v>140</v>
      </c>
      <c r="G1113">
        <v>768</v>
      </c>
      <c r="H1113">
        <v>0</v>
      </c>
      <c r="I1113">
        <v>0</v>
      </c>
      <c r="J1113">
        <v>0</v>
      </c>
      <c r="K1113" t="s">
        <v>28</v>
      </c>
      <c r="L1113" t="s">
        <v>254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40"/>
        <v>g108,5,empty,3,201,1,1,0</v>
      </c>
      <c r="X1113" s="1" t="s">
        <v>325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g108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>
      <c r="A1114">
        <v>20080</v>
      </c>
      <c r="B1114">
        <f t="shared" si="39"/>
        <v>1.2</v>
      </c>
      <c r="C1114">
        <f t="shared" si="39"/>
        <v>1.1000000000000001</v>
      </c>
      <c r="F1114">
        <v>160</v>
      </c>
      <c r="G1114">
        <v>777</v>
      </c>
      <c r="H1114">
        <v>0</v>
      </c>
      <c r="I1114">
        <v>0</v>
      </c>
      <c r="J1114">
        <v>0</v>
      </c>
      <c r="K1114" t="s">
        <v>28</v>
      </c>
      <c r="L1114" t="s">
        <v>254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40"/>
        <v>g108,5,empty,3,201,1,1,0</v>
      </c>
      <c r="X1114" s="1" t="s">
        <v>325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g108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>
      <c r="A1115">
        <v>20081</v>
      </c>
      <c r="B1115">
        <f t="shared" si="39"/>
        <v>1.1000000000000001</v>
      </c>
      <c r="C1115">
        <f t="shared" si="39"/>
        <v>1.1000000000000001</v>
      </c>
      <c r="F1115">
        <v>180</v>
      </c>
      <c r="G1115">
        <v>786</v>
      </c>
      <c r="H1115">
        <v>0</v>
      </c>
      <c r="I1115">
        <v>0</v>
      </c>
      <c r="J1115">
        <v>0</v>
      </c>
      <c r="K1115" t="s">
        <v>28</v>
      </c>
      <c r="L1115" t="s">
        <v>255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40"/>
        <v>g109,5,empty,3,204,1,1,0</v>
      </c>
      <c r="X1115" s="1" t="s">
        <v>326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g109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340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204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>
      <c r="A1116">
        <v>20082</v>
      </c>
      <c r="B1116">
        <f t="shared" si="39"/>
        <v>1.1000000000000001</v>
      </c>
      <c r="C1116">
        <f t="shared" si="39"/>
        <v>1.1000000000000001</v>
      </c>
      <c r="F1116">
        <v>180</v>
      </c>
      <c r="G1116">
        <v>813</v>
      </c>
      <c r="H1116">
        <v>0</v>
      </c>
      <c r="I1116">
        <v>0</v>
      </c>
      <c r="J1116">
        <v>0</v>
      </c>
      <c r="K1116" t="s">
        <v>28</v>
      </c>
      <c r="L1116" t="s">
        <v>255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40"/>
        <v>g109,5,empty,3,204,1,1,0</v>
      </c>
      <c r="X1116" s="1" t="s">
        <v>326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g109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340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204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>
      <c r="A1117">
        <v>20083</v>
      </c>
      <c r="B1117">
        <f t="shared" si="39"/>
        <v>1.1000000000000001</v>
      </c>
      <c r="C1117">
        <f t="shared" si="39"/>
        <v>1.1000000000000001</v>
      </c>
      <c r="F1117">
        <v>180</v>
      </c>
      <c r="G1117">
        <v>840</v>
      </c>
      <c r="H1117">
        <v>0</v>
      </c>
      <c r="I1117">
        <v>0</v>
      </c>
      <c r="J1117">
        <v>0</v>
      </c>
      <c r="K1117" t="s">
        <v>28</v>
      </c>
      <c r="L1117" t="s">
        <v>255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40"/>
        <v>g109,5,empty,3,204,1,1,0</v>
      </c>
      <c r="X1117" s="1" t="s">
        <v>326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g109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340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204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>
      <c r="A1118">
        <v>20084</v>
      </c>
      <c r="B1118">
        <f t="shared" si="39"/>
        <v>1.1000000000000001</v>
      </c>
      <c r="C1118">
        <f t="shared" si="39"/>
        <v>1.1000000000000001</v>
      </c>
      <c r="F1118">
        <v>180</v>
      </c>
      <c r="G1118">
        <v>867</v>
      </c>
      <c r="H1118">
        <v>0</v>
      </c>
      <c r="I1118">
        <v>0</v>
      </c>
      <c r="J1118">
        <v>0</v>
      </c>
      <c r="K1118" t="s">
        <v>28</v>
      </c>
      <c r="L1118" t="s">
        <v>255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40"/>
        <v>g109,5,empty,3,204,1,1,0</v>
      </c>
      <c r="X1118" s="1" t="s">
        <v>326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g109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340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204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>
      <c r="A1119">
        <v>20085</v>
      </c>
      <c r="B1119">
        <f t="shared" si="39"/>
        <v>1.1000000000000001</v>
      </c>
      <c r="C1119">
        <f t="shared" si="39"/>
        <v>1.1000000000000001</v>
      </c>
      <c r="F1119">
        <v>180</v>
      </c>
      <c r="G1119">
        <v>894</v>
      </c>
      <c r="H1119">
        <v>0</v>
      </c>
      <c r="I1119">
        <v>0</v>
      </c>
      <c r="J1119">
        <v>0</v>
      </c>
      <c r="K1119" t="s">
        <v>28</v>
      </c>
      <c r="L1119" t="s">
        <v>255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40"/>
        <v>g109,5,empty,3,204,1,1,0</v>
      </c>
      <c r="X1119" s="1" t="s">
        <v>326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g109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340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204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>
      <c r="A1120">
        <v>20086</v>
      </c>
      <c r="B1120">
        <f t="shared" si="39"/>
        <v>1.1000000000000001</v>
      </c>
      <c r="C1120">
        <f t="shared" si="39"/>
        <v>1.1000000000000001</v>
      </c>
      <c r="F1120">
        <v>180</v>
      </c>
      <c r="G1120">
        <v>921</v>
      </c>
      <c r="H1120">
        <v>0</v>
      </c>
      <c r="I1120">
        <v>0</v>
      </c>
      <c r="J1120">
        <v>0</v>
      </c>
      <c r="K1120" t="s">
        <v>28</v>
      </c>
      <c r="L1120" t="s">
        <v>255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40"/>
        <v>g109,5,empty,3,204,1,1,0</v>
      </c>
      <c r="X1120" s="1" t="s">
        <v>326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g109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340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204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>
      <c r="A1121">
        <v>20087</v>
      </c>
      <c r="B1121">
        <f t="shared" si="39"/>
        <v>1.1000000000000001</v>
      </c>
      <c r="C1121">
        <f t="shared" si="39"/>
        <v>1.1000000000000001</v>
      </c>
      <c r="F1121">
        <v>180</v>
      </c>
      <c r="G1121">
        <v>948</v>
      </c>
      <c r="H1121">
        <v>0</v>
      </c>
      <c r="I1121">
        <v>0</v>
      </c>
      <c r="J1121">
        <v>0</v>
      </c>
      <c r="K1121" t="s">
        <v>28</v>
      </c>
      <c r="L1121" t="s">
        <v>255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40"/>
        <v>g109,5,empty,3,204,1,1,0</v>
      </c>
      <c r="X1121" s="1" t="s">
        <v>326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g109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340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204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>
      <c r="A1122">
        <v>20088</v>
      </c>
      <c r="B1122">
        <f t="shared" si="39"/>
        <v>1.1000000000000001</v>
      </c>
      <c r="C1122">
        <f t="shared" si="39"/>
        <v>1.1000000000000001</v>
      </c>
      <c r="F1122">
        <v>180</v>
      </c>
      <c r="G1122">
        <v>975</v>
      </c>
      <c r="H1122">
        <v>0</v>
      </c>
      <c r="I1122">
        <v>0</v>
      </c>
      <c r="J1122">
        <v>0</v>
      </c>
      <c r="K1122" t="s">
        <v>28</v>
      </c>
      <c r="L1122" t="s">
        <v>255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40"/>
        <v>g109,5,empty,3,204,1,1,0</v>
      </c>
      <c r="X1122" s="1" t="s">
        <v>326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g109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340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204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>
      <c r="A1123">
        <v>20089</v>
      </c>
      <c r="B1123">
        <f t="shared" si="39"/>
        <v>1.1000000000000001</v>
      </c>
      <c r="C1123">
        <f t="shared" si="39"/>
        <v>1.1000000000000001</v>
      </c>
      <c r="F1123">
        <v>180</v>
      </c>
      <c r="G1123">
        <v>1002</v>
      </c>
      <c r="H1123">
        <v>0</v>
      </c>
      <c r="I1123">
        <v>0</v>
      </c>
      <c r="J1123">
        <v>0</v>
      </c>
      <c r="K1123" t="s">
        <v>28</v>
      </c>
      <c r="L1123" t="s">
        <v>255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40"/>
        <v>g109,5,empty,3,204,1,1,0</v>
      </c>
      <c r="X1123" s="1" t="s">
        <v>326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g109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340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204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>
      <c r="A1124">
        <v>20090</v>
      </c>
      <c r="B1124">
        <f t="shared" si="39"/>
        <v>1.2</v>
      </c>
      <c r="C1124">
        <f t="shared" si="39"/>
        <v>1.1000000000000001</v>
      </c>
      <c r="F1124">
        <v>180</v>
      </c>
      <c r="G1124">
        <v>1029</v>
      </c>
      <c r="H1124">
        <v>0</v>
      </c>
      <c r="I1124">
        <v>0</v>
      </c>
      <c r="J1124">
        <v>0</v>
      </c>
      <c r="K1124" t="s">
        <v>28</v>
      </c>
      <c r="L1124" t="s">
        <v>255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40"/>
        <v>g109,5,empty,3,204,1,1,0</v>
      </c>
      <c r="X1124" s="1" t="s">
        <v>326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g109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340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204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>
      <c r="A1125">
        <v>20091</v>
      </c>
      <c r="B1125">
        <f t="shared" si="39"/>
        <v>1.1000000000000001</v>
      </c>
      <c r="C1125">
        <f t="shared" si="39"/>
        <v>1.1000000000000001</v>
      </c>
      <c r="F1125">
        <v>180</v>
      </c>
      <c r="G1125">
        <v>1056</v>
      </c>
      <c r="H1125">
        <v>0</v>
      </c>
      <c r="I1125">
        <v>0</v>
      </c>
      <c r="J1125">
        <v>0</v>
      </c>
      <c r="K1125" t="s">
        <v>28</v>
      </c>
      <c r="L1125" t="s">
        <v>256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40"/>
        <v>g110,5,empty,3,206,1,1,0</v>
      </c>
      <c r="X1125" s="1" t="s">
        <v>327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g110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342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206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>
      <c r="A1126">
        <v>20092</v>
      </c>
      <c r="B1126">
        <f t="shared" si="39"/>
        <v>1.1000000000000001</v>
      </c>
      <c r="C1126">
        <f t="shared" si="39"/>
        <v>1.1000000000000001</v>
      </c>
      <c r="F1126">
        <v>180</v>
      </c>
      <c r="G1126">
        <v>1083</v>
      </c>
      <c r="H1126">
        <v>0</v>
      </c>
      <c r="I1126">
        <v>0</v>
      </c>
      <c r="J1126">
        <v>0</v>
      </c>
      <c r="K1126" t="s">
        <v>28</v>
      </c>
      <c r="L1126" t="s">
        <v>256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40"/>
        <v>g110,5,empty,3,206,1,1,0</v>
      </c>
      <c r="X1126" s="1" t="s">
        <v>327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g110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342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206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>
      <c r="A1127">
        <v>20093</v>
      </c>
      <c r="B1127">
        <f t="shared" si="39"/>
        <v>1.1000000000000001</v>
      </c>
      <c r="C1127">
        <f t="shared" si="39"/>
        <v>1.1000000000000001</v>
      </c>
      <c r="F1127">
        <v>180</v>
      </c>
      <c r="G1127">
        <v>1110</v>
      </c>
      <c r="H1127">
        <v>0</v>
      </c>
      <c r="I1127">
        <v>0</v>
      </c>
      <c r="J1127">
        <v>0</v>
      </c>
      <c r="K1127" t="s">
        <v>28</v>
      </c>
      <c r="L1127" t="s">
        <v>256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40"/>
        <v>g110,5,empty,3,206,1,1,0</v>
      </c>
      <c r="X1127" s="1" t="s">
        <v>327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g110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342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206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>
      <c r="A1128">
        <v>20094</v>
      </c>
      <c r="B1128">
        <f t="shared" si="39"/>
        <v>1.1000000000000001</v>
      </c>
      <c r="C1128">
        <f t="shared" si="39"/>
        <v>1.1000000000000001</v>
      </c>
      <c r="F1128">
        <v>180</v>
      </c>
      <c r="G1128">
        <v>1137</v>
      </c>
      <c r="H1128">
        <v>0</v>
      </c>
      <c r="I1128">
        <v>0</v>
      </c>
      <c r="J1128">
        <v>0</v>
      </c>
      <c r="K1128" t="s">
        <v>28</v>
      </c>
      <c r="L1128" t="s">
        <v>256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40"/>
        <v>g110,5,empty,3,206,1,1,0</v>
      </c>
      <c r="X1128" s="1" t="s">
        <v>327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g110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342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206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>
      <c r="A1129">
        <v>20095</v>
      </c>
      <c r="B1129">
        <f t="shared" si="39"/>
        <v>1.1000000000000001</v>
      </c>
      <c r="C1129">
        <f t="shared" si="39"/>
        <v>1.1000000000000001</v>
      </c>
      <c r="F1129">
        <v>180</v>
      </c>
      <c r="G1129">
        <v>1164</v>
      </c>
      <c r="H1129">
        <v>0</v>
      </c>
      <c r="I1129">
        <v>0</v>
      </c>
      <c r="J1129">
        <v>0</v>
      </c>
      <c r="K1129" t="s">
        <v>28</v>
      </c>
      <c r="L1129" t="s">
        <v>256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40"/>
        <v>g110,5,empty,3,206,1,1,0</v>
      </c>
      <c r="X1129" s="1" t="s">
        <v>327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g110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342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206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>
      <c r="A1130">
        <v>20096</v>
      </c>
      <c r="B1130">
        <f t="shared" si="39"/>
        <v>1.1000000000000001</v>
      </c>
      <c r="C1130">
        <f t="shared" si="39"/>
        <v>1.1000000000000001</v>
      </c>
      <c r="F1130">
        <v>180</v>
      </c>
      <c r="G1130">
        <v>1191</v>
      </c>
      <c r="H1130">
        <v>0</v>
      </c>
      <c r="I1130">
        <v>0</v>
      </c>
      <c r="J1130">
        <v>0</v>
      </c>
      <c r="K1130" t="s">
        <v>28</v>
      </c>
      <c r="L1130" t="s">
        <v>256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40"/>
        <v>g110,5,empty,3,206,1,1,0</v>
      </c>
      <c r="X1130" s="1" t="s">
        <v>327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g110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342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206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>
      <c r="A1131">
        <v>20097</v>
      </c>
      <c r="B1131">
        <f t="shared" si="39"/>
        <v>1.1000000000000001</v>
      </c>
      <c r="C1131">
        <f t="shared" si="39"/>
        <v>1.1000000000000001</v>
      </c>
      <c r="F1131">
        <v>180</v>
      </c>
      <c r="G1131">
        <v>1218</v>
      </c>
      <c r="H1131">
        <v>0</v>
      </c>
      <c r="I1131">
        <v>0</v>
      </c>
      <c r="J1131">
        <v>0</v>
      </c>
      <c r="K1131" t="s">
        <v>28</v>
      </c>
      <c r="L1131" t="s">
        <v>256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40"/>
        <v>g110,5,empty,3,206,1,1,0</v>
      </c>
      <c r="X1131" s="1" t="s">
        <v>327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g110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342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206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>
      <c r="A1132">
        <v>20098</v>
      </c>
      <c r="B1132">
        <f t="shared" si="39"/>
        <v>1.1000000000000001</v>
      </c>
      <c r="C1132">
        <f t="shared" si="39"/>
        <v>1.1000000000000001</v>
      </c>
      <c r="F1132">
        <v>180</v>
      </c>
      <c r="G1132">
        <v>1245</v>
      </c>
      <c r="H1132">
        <v>0</v>
      </c>
      <c r="I1132">
        <v>0</v>
      </c>
      <c r="J1132">
        <v>0</v>
      </c>
      <c r="K1132" t="s">
        <v>28</v>
      </c>
      <c r="L1132" t="s">
        <v>256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40"/>
        <v>g110,5,empty,3,206,1,1,0</v>
      </c>
      <c r="X1132" s="1" t="s">
        <v>327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g110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342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206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>
      <c r="A1133">
        <v>20099</v>
      </c>
      <c r="B1133">
        <f t="shared" si="39"/>
        <v>1.1000000000000001</v>
      </c>
      <c r="C1133">
        <f t="shared" si="39"/>
        <v>1.1000000000000001</v>
      </c>
      <c r="F1133">
        <v>180</v>
      </c>
      <c r="G1133">
        <v>1272</v>
      </c>
      <c r="H1133">
        <v>0</v>
      </c>
      <c r="I1133">
        <v>0</v>
      </c>
      <c r="J1133">
        <v>0</v>
      </c>
      <c r="K1133" t="s">
        <v>28</v>
      </c>
      <c r="L1133" t="s">
        <v>256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40"/>
        <v>g110,5,empty,3,206,1,1,0</v>
      </c>
      <c r="X1133" s="1" t="s">
        <v>327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g110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342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206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>
      <c r="A1134">
        <v>20100</v>
      </c>
      <c r="B1134">
        <f t="shared" si="39"/>
        <v>1.2</v>
      </c>
      <c r="C1134">
        <f t="shared" si="39"/>
        <v>1.1000000000000001</v>
      </c>
      <c r="F1134">
        <v>180</v>
      </c>
      <c r="G1134">
        <v>1584</v>
      </c>
      <c r="H1134">
        <v>0</v>
      </c>
      <c r="I1134">
        <v>0</v>
      </c>
      <c r="J1134">
        <v>0</v>
      </c>
      <c r="K1134" t="s">
        <v>28</v>
      </c>
      <c r="L1134" t="s">
        <v>258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40"/>
        <v>g110,5,empty,3,206,1,1,0</v>
      </c>
      <c r="X1134" s="1" t="s">
        <v>327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g110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342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206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>
      <c r="A1135">
        <v>20101</v>
      </c>
      <c r="B1135">
        <f t="shared" si="39"/>
        <v>1.1000000000000001</v>
      </c>
      <c r="C1135">
        <f t="shared" si="39"/>
        <v>1.1000000000000001</v>
      </c>
      <c r="F1135">
        <v>180</v>
      </c>
      <c r="G1135">
        <v>1611</v>
      </c>
      <c r="H1135">
        <v>0</v>
      </c>
      <c r="I1135">
        <v>0</v>
      </c>
      <c r="J1135">
        <v>0</v>
      </c>
      <c r="K1135" t="s">
        <v>28</v>
      </c>
      <c r="L1135" t="s">
        <v>260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40"/>
        <v>g111,5,empty,3,202,1,1,0</v>
      </c>
      <c r="X1135" s="1" t="s">
        <v>328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g111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338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202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>
      <c r="A1136">
        <v>20102</v>
      </c>
      <c r="B1136">
        <f t="shared" si="39"/>
        <v>1.1000000000000001</v>
      </c>
      <c r="C1136">
        <f t="shared" si="39"/>
        <v>1.1000000000000001</v>
      </c>
      <c r="F1136">
        <v>180</v>
      </c>
      <c r="G1136">
        <v>1638</v>
      </c>
      <c r="H1136">
        <v>0</v>
      </c>
      <c r="I1136">
        <v>0</v>
      </c>
      <c r="J1136">
        <v>0</v>
      </c>
      <c r="K1136" t="s">
        <v>28</v>
      </c>
      <c r="L1136" t="s">
        <v>260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40"/>
        <v>g111,5,empty,3,202,1,1,0</v>
      </c>
      <c r="X1136" s="1" t="s">
        <v>328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g111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338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202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>
      <c r="A1137">
        <v>20103</v>
      </c>
      <c r="B1137">
        <f t="shared" si="39"/>
        <v>1.1000000000000001</v>
      </c>
      <c r="C1137">
        <f t="shared" si="39"/>
        <v>1.1000000000000001</v>
      </c>
      <c r="F1137">
        <v>180</v>
      </c>
      <c r="G1137">
        <v>1665</v>
      </c>
      <c r="H1137">
        <v>0</v>
      </c>
      <c r="I1137">
        <v>0</v>
      </c>
      <c r="J1137">
        <v>0</v>
      </c>
      <c r="K1137" t="s">
        <v>28</v>
      </c>
      <c r="L1137" t="s">
        <v>260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40"/>
        <v>g111,5,empty,3,202,1,1,0</v>
      </c>
      <c r="X1137" s="1" t="s">
        <v>328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g111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338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202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>
      <c r="A1138">
        <v>20104</v>
      </c>
      <c r="B1138">
        <f t="shared" si="39"/>
        <v>1.1000000000000001</v>
      </c>
      <c r="C1138">
        <f t="shared" si="39"/>
        <v>1.1000000000000001</v>
      </c>
      <c r="F1138">
        <v>180</v>
      </c>
      <c r="G1138">
        <v>1692</v>
      </c>
      <c r="H1138">
        <v>0</v>
      </c>
      <c r="I1138">
        <v>0</v>
      </c>
      <c r="J1138">
        <v>0</v>
      </c>
      <c r="K1138" t="s">
        <v>28</v>
      </c>
      <c r="L1138" t="s">
        <v>260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40"/>
        <v>g111,5,empty,3,202,1,1,0</v>
      </c>
      <c r="X1138" s="1" t="s">
        <v>328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g111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338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202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>
      <c r="A1139">
        <v>20105</v>
      </c>
      <c r="B1139">
        <f t="shared" si="39"/>
        <v>1.1000000000000001</v>
      </c>
      <c r="C1139">
        <f t="shared" si="39"/>
        <v>1.1000000000000001</v>
      </c>
      <c r="F1139">
        <v>180</v>
      </c>
      <c r="G1139">
        <v>1719</v>
      </c>
      <c r="H1139">
        <v>0</v>
      </c>
      <c r="I1139">
        <v>0</v>
      </c>
      <c r="J1139">
        <v>0</v>
      </c>
      <c r="K1139" t="s">
        <v>28</v>
      </c>
      <c r="L1139" t="s">
        <v>260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40"/>
        <v>g111,5,empty,3,202,1,1,0</v>
      </c>
      <c r="X1139" s="1" t="s">
        <v>328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g111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338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202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>
      <c r="A1140">
        <v>20106</v>
      </c>
      <c r="B1140">
        <f t="shared" si="39"/>
        <v>1.1000000000000001</v>
      </c>
      <c r="C1140">
        <f t="shared" si="39"/>
        <v>1.1000000000000001</v>
      </c>
      <c r="F1140">
        <v>180</v>
      </c>
      <c r="G1140">
        <v>1746</v>
      </c>
      <c r="H1140">
        <v>0</v>
      </c>
      <c r="I1140">
        <v>0</v>
      </c>
      <c r="J1140">
        <v>0</v>
      </c>
      <c r="K1140" t="s">
        <v>28</v>
      </c>
      <c r="L1140" t="s">
        <v>260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40"/>
        <v>g111,5,empty,3,202,1,1,0</v>
      </c>
      <c r="X1140" s="1" t="s">
        <v>328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g111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338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202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>
      <c r="A1141">
        <v>20107</v>
      </c>
      <c r="B1141">
        <f t="shared" si="39"/>
        <v>1.1000000000000001</v>
      </c>
      <c r="C1141">
        <f t="shared" si="39"/>
        <v>1.1000000000000001</v>
      </c>
      <c r="F1141">
        <v>180</v>
      </c>
      <c r="G1141">
        <v>1773</v>
      </c>
      <c r="H1141">
        <v>0</v>
      </c>
      <c r="I1141">
        <v>0</v>
      </c>
      <c r="J1141">
        <v>0</v>
      </c>
      <c r="K1141" t="s">
        <v>28</v>
      </c>
      <c r="L1141" t="s">
        <v>260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40"/>
        <v>g111,5,empty,3,202,1,1,0</v>
      </c>
      <c r="X1141" s="1" t="s">
        <v>328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g111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338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202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>
      <c r="A1142">
        <v>20108</v>
      </c>
      <c r="B1142">
        <f t="shared" si="39"/>
        <v>1.1000000000000001</v>
      </c>
      <c r="C1142">
        <f t="shared" si="39"/>
        <v>1.1000000000000001</v>
      </c>
      <c r="F1142">
        <v>180</v>
      </c>
      <c r="G1142">
        <v>1800</v>
      </c>
      <c r="H1142">
        <v>0</v>
      </c>
      <c r="I1142">
        <v>0</v>
      </c>
      <c r="J1142">
        <v>0</v>
      </c>
      <c r="K1142" t="s">
        <v>28</v>
      </c>
      <c r="L1142" t="s">
        <v>260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40"/>
        <v>g111,5,empty,3,202,1,1,0</v>
      </c>
      <c r="X1142" s="1" t="s">
        <v>328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g111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338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202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>
      <c r="A1143">
        <v>20109</v>
      </c>
      <c r="B1143">
        <f t="shared" si="39"/>
        <v>1.1000000000000001</v>
      </c>
      <c r="C1143">
        <f t="shared" si="39"/>
        <v>1.1000000000000001</v>
      </c>
      <c r="F1143">
        <v>180</v>
      </c>
      <c r="G1143">
        <v>1827</v>
      </c>
      <c r="H1143">
        <v>0</v>
      </c>
      <c r="I1143">
        <v>0</v>
      </c>
      <c r="J1143">
        <v>0</v>
      </c>
      <c r="K1143" t="s">
        <v>28</v>
      </c>
      <c r="L1143" t="s">
        <v>260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40"/>
        <v>g111,5,empty,3,202,1,1,0</v>
      </c>
      <c r="X1143" s="1" t="s">
        <v>328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g111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338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202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>
      <c r="A1144">
        <v>20110</v>
      </c>
      <c r="B1144">
        <f t="shared" si="39"/>
        <v>1.2</v>
      </c>
      <c r="C1144">
        <f t="shared" si="39"/>
        <v>1.1000000000000001</v>
      </c>
      <c r="F1144">
        <v>180</v>
      </c>
      <c r="G1144">
        <v>1854</v>
      </c>
      <c r="H1144">
        <v>0</v>
      </c>
      <c r="I1144">
        <v>0</v>
      </c>
      <c r="J1144">
        <v>0</v>
      </c>
      <c r="K1144" t="s">
        <v>28</v>
      </c>
      <c r="L1144" t="s">
        <v>260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40"/>
        <v>g111,5,empty,3,202,1,1,0</v>
      </c>
      <c r="X1144" s="1" t="s">
        <v>328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g111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338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202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>
      <c r="A1145">
        <v>20111</v>
      </c>
      <c r="B1145">
        <f t="shared" si="39"/>
        <v>1.1000000000000001</v>
      </c>
      <c r="C1145">
        <f t="shared" si="39"/>
        <v>1.1000000000000001</v>
      </c>
      <c r="F1145">
        <v>180</v>
      </c>
      <c r="G1145">
        <v>1881</v>
      </c>
      <c r="H1145">
        <v>0</v>
      </c>
      <c r="I1145">
        <v>0</v>
      </c>
      <c r="J1145">
        <v>0</v>
      </c>
      <c r="K1145" t="s">
        <v>28</v>
      </c>
      <c r="L1145" t="s">
        <v>243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40"/>
        <v>g112,5,empty,3,203,1,1,0</v>
      </c>
      <c r="X1145" s="1" t="s">
        <v>329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g112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339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203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>
      <c r="A1146">
        <v>20112</v>
      </c>
      <c r="B1146">
        <f t="shared" si="39"/>
        <v>1.1000000000000001</v>
      </c>
      <c r="C1146">
        <f t="shared" si="39"/>
        <v>1.1000000000000001</v>
      </c>
      <c r="F1146">
        <v>180</v>
      </c>
      <c r="G1146">
        <v>1908</v>
      </c>
      <c r="H1146">
        <v>0</v>
      </c>
      <c r="I1146">
        <v>0</v>
      </c>
      <c r="J1146">
        <v>0</v>
      </c>
      <c r="K1146" t="s">
        <v>28</v>
      </c>
      <c r="L1146" t="s">
        <v>243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40"/>
        <v>g112,5,empty,3,203,1,1,0</v>
      </c>
      <c r="X1146" s="1" t="s">
        <v>329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g112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339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203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>
      <c r="A1147">
        <v>20113</v>
      </c>
      <c r="B1147">
        <f t="shared" si="39"/>
        <v>1.1000000000000001</v>
      </c>
      <c r="C1147">
        <f t="shared" si="39"/>
        <v>1.1000000000000001</v>
      </c>
      <c r="F1147">
        <v>180</v>
      </c>
      <c r="G1147">
        <v>1935</v>
      </c>
      <c r="H1147">
        <v>0</v>
      </c>
      <c r="I1147">
        <v>0</v>
      </c>
      <c r="J1147">
        <v>0</v>
      </c>
      <c r="K1147" t="s">
        <v>28</v>
      </c>
      <c r="L1147" t="s">
        <v>243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40"/>
        <v>g112,5,empty,3,203,1,1,0</v>
      </c>
      <c r="X1147" s="1" t="s">
        <v>329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g112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339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203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>
      <c r="A1148">
        <v>20114</v>
      </c>
      <c r="B1148">
        <f t="shared" si="39"/>
        <v>1.1000000000000001</v>
      </c>
      <c r="C1148">
        <f t="shared" si="39"/>
        <v>1.1000000000000001</v>
      </c>
      <c r="F1148">
        <v>180</v>
      </c>
      <c r="G1148">
        <v>1962</v>
      </c>
      <c r="H1148">
        <v>0</v>
      </c>
      <c r="I1148">
        <v>0</v>
      </c>
      <c r="J1148">
        <v>0</v>
      </c>
      <c r="K1148" t="s">
        <v>28</v>
      </c>
      <c r="L1148" t="s">
        <v>243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40"/>
        <v>g112,5,empty,3,203,1,1,0</v>
      </c>
      <c r="X1148" s="1" t="s">
        <v>329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g112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339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203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>
      <c r="A1149">
        <v>20115</v>
      </c>
      <c r="B1149">
        <f t="shared" si="39"/>
        <v>1.1000000000000001</v>
      </c>
      <c r="C1149">
        <f t="shared" si="39"/>
        <v>1.1000000000000001</v>
      </c>
      <c r="F1149">
        <v>180</v>
      </c>
      <c r="G1149">
        <v>1989</v>
      </c>
      <c r="H1149">
        <v>0</v>
      </c>
      <c r="I1149">
        <v>0</v>
      </c>
      <c r="J1149">
        <v>0</v>
      </c>
      <c r="K1149" t="s">
        <v>28</v>
      </c>
      <c r="L1149" t="s">
        <v>243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40"/>
        <v>g112,5,empty,3,203,1,1,0</v>
      </c>
      <c r="X1149" s="1" t="s">
        <v>329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g112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339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203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>
      <c r="A1150">
        <v>20116</v>
      </c>
      <c r="B1150">
        <f t="shared" si="39"/>
        <v>1.1000000000000001</v>
      </c>
      <c r="C1150">
        <f t="shared" si="39"/>
        <v>1.1000000000000001</v>
      </c>
      <c r="F1150">
        <v>180</v>
      </c>
      <c r="G1150">
        <v>2016</v>
      </c>
      <c r="H1150">
        <v>0</v>
      </c>
      <c r="I1150">
        <v>0</v>
      </c>
      <c r="J1150">
        <v>0</v>
      </c>
      <c r="K1150" t="s">
        <v>28</v>
      </c>
      <c r="L1150" t="s">
        <v>243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40"/>
        <v>g112,5,empty,3,203,1,1,0</v>
      </c>
      <c r="X1150" s="1" t="s">
        <v>329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g112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339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203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>
      <c r="A1151">
        <v>20117</v>
      </c>
      <c r="B1151">
        <f t="shared" si="39"/>
        <v>1.1000000000000001</v>
      </c>
      <c r="C1151">
        <f t="shared" si="39"/>
        <v>1.1000000000000001</v>
      </c>
      <c r="F1151">
        <v>180</v>
      </c>
      <c r="G1151">
        <v>2043</v>
      </c>
      <c r="H1151">
        <v>0</v>
      </c>
      <c r="I1151">
        <v>0</v>
      </c>
      <c r="J1151">
        <v>0</v>
      </c>
      <c r="K1151" t="s">
        <v>28</v>
      </c>
      <c r="L1151" t="s">
        <v>243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40"/>
        <v>g112,5,empty,3,203,1,1,0</v>
      </c>
      <c r="X1151" s="1" t="s">
        <v>329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g112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339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203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>
      <c r="A1152">
        <v>20118</v>
      </c>
      <c r="B1152">
        <f t="shared" si="39"/>
        <v>1.1000000000000001</v>
      </c>
      <c r="C1152">
        <f t="shared" si="39"/>
        <v>1.1000000000000001</v>
      </c>
      <c r="F1152">
        <v>180</v>
      </c>
      <c r="G1152">
        <v>2070</v>
      </c>
      <c r="H1152">
        <v>0</v>
      </c>
      <c r="I1152">
        <v>0</v>
      </c>
      <c r="J1152">
        <v>0</v>
      </c>
      <c r="K1152" t="s">
        <v>28</v>
      </c>
      <c r="L1152" t="s">
        <v>243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40"/>
        <v>g112,5,empty,3,203,1,1,0</v>
      </c>
      <c r="X1152" s="1" t="s">
        <v>329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g112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339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203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>
      <c r="A1153">
        <v>20119</v>
      </c>
      <c r="B1153">
        <f t="shared" si="39"/>
        <v>1.1000000000000001</v>
      </c>
      <c r="C1153">
        <f t="shared" si="39"/>
        <v>1.1000000000000001</v>
      </c>
      <c r="F1153">
        <v>180</v>
      </c>
      <c r="G1153">
        <v>2097</v>
      </c>
      <c r="H1153">
        <v>0</v>
      </c>
      <c r="I1153">
        <v>0</v>
      </c>
      <c r="J1153">
        <v>0</v>
      </c>
      <c r="K1153" t="s">
        <v>28</v>
      </c>
      <c r="L1153" t="s">
        <v>243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40"/>
        <v>g112,5,empty,3,203,1,1,0</v>
      </c>
      <c r="X1153" s="1" t="s">
        <v>329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g112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339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203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>
      <c r="A1154">
        <v>20120</v>
      </c>
      <c r="B1154">
        <f t="shared" si="39"/>
        <v>1.2</v>
      </c>
      <c r="C1154">
        <f t="shared" si="39"/>
        <v>1.1000000000000001</v>
      </c>
      <c r="F1154">
        <v>180</v>
      </c>
      <c r="G1154">
        <v>2124</v>
      </c>
      <c r="H1154">
        <v>0</v>
      </c>
      <c r="I1154">
        <v>0</v>
      </c>
      <c r="J1154">
        <v>0</v>
      </c>
      <c r="K1154" t="s">
        <v>28</v>
      </c>
      <c r="L1154" t="s">
        <v>243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40"/>
        <v>g112,5,empty,3,203,1,1,0</v>
      </c>
      <c r="X1154" s="1" t="s">
        <v>329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g112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339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203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>
      <c r="A1155">
        <v>20121</v>
      </c>
      <c r="B1155">
        <f t="shared" si="39"/>
        <v>1.1000000000000001</v>
      </c>
      <c r="C1155">
        <f t="shared" si="39"/>
        <v>1.1000000000000001</v>
      </c>
      <c r="F1155">
        <v>180</v>
      </c>
      <c r="G1155">
        <v>2151</v>
      </c>
      <c r="H1155">
        <v>0</v>
      </c>
      <c r="I1155">
        <v>0</v>
      </c>
      <c r="J1155">
        <v>0</v>
      </c>
      <c r="K1155" t="s">
        <v>28</v>
      </c>
      <c r="L1155" t="s">
        <v>245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si="40"/>
        <v>g113,5,empty,3,204,1,1,0</v>
      </c>
      <c r="X1155" s="1" t="s">
        <v>330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g113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340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204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>
      <c r="A1156">
        <v>20122</v>
      </c>
      <c r="B1156">
        <f t="shared" si="39"/>
        <v>1.1000000000000001</v>
      </c>
      <c r="C1156">
        <f t="shared" si="39"/>
        <v>1.1000000000000001</v>
      </c>
      <c r="F1156">
        <v>180</v>
      </c>
      <c r="G1156">
        <v>2178</v>
      </c>
      <c r="H1156">
        <v>0</v>
      </c>
      <c r="I1156">
        <v>0</v>
      </c>
      <c r="J1156">
        <v>0</v>
      </c>
      <c r="K1156" t="s">
        <v>28</v>
      </c>
      <c r="L1156" t="s">
        <v>245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40"/>
        <v>g113,5,empty,3,204,1,1,0</v>
      </c>
      <c r="X1156" s="1" t="s">
        <v>330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g113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340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204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>
      <c r="A1157">
        <v>20123</v>
      </c>
      <c r="B1157">
        <f t="shared" si="39"/>
        <v>1.1000000000000001</v>
      </c>
      <c r="C1157">
        <f t="shared" si="39"/>
        <v>1.1000000000000001</v>
      </c>
      <c r="F1157">
        <v>180</v>
      </c>
      <c r="G1157">
        <v>2205</v>
      </c>
      <c r="H1157">
        <v>0</v>
      </c>
      <c r="I1157">
        <v>0</v>
      </c>
      <c r="J1157">
        <v>0</v>
      </c>
      <c r="K1157" t="s">
        <v>28</v>
      </c>
      <c r="L1157" t="s">
        <v>245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40"/>
        <v>g113,5,empty,3,204,1,1,0</v>
      </c>
      <c r="X1157" s="1" t="s">
        <v>330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g113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340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204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>
      <c r="A1158">
        <v>20124</v>
      </c>
      <c r="B1158">
        <f t="shared" si="39"/>
        <v>1.1000000000000001</v>
      </c>
      <c r="C1158">
        <f t="shared" si="39"/>
        <v>1.1000000000000001</v>
      </c>
      <c r="F1158">
        <v>180</v>
      </c>
      <c r="G1158">
        <v>2232</v>
      </c>
      <c r="H1158">
        <v>0</v>
      </c>
      <c r="I1158">
        <v>0</v>
      </c>
      <c r="J1158">
        <v>0</v>
      </c>
      <c r="K1158" t="s">
        <v>28</v>
      </c>
      <c r="L1158" t="s">
        <v>245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40"/>
        <v>g113,5,empty,3,204,1,1,0</v>
      </c>
      <c r="X1158" s="1" t="s">
        <v>330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g113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340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204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>
      <c r="A1159">
        <v>20125</v>
      </c>
      <c r="B1159">
        <f t="shared" si="39"/>
        <v>1.1000000000000001</v>
      </c>
      <c r="C1159">
        <f t="shared" si="39"/>
        <v>1.1000000000000001</v>
      </c>
      <c r="F1159">
        <v>180</v>
      </c>
      <c r="G1159">
        <v>2259</v>
      </c>
      <c r="H1159">
        <v>0</v>
      </c>
      <c r="I1159">
        <v>0</v>
      </c>
      <c r="J1159">
        <v>0</v>
      </c>
      <c r="K1159" t="s">
        <v>28</v>
      </c>
      <c r="L1159" t="s">
        <v>245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40"/>
        <v>g113,5,empty,3,204,1,1,0</v>
      </c>
      <c r="X1159" s="1" t="s">
        <v>330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g113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340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204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>
      <c r="A1160">
        <v>20126</v>
      </c>
      <c r="B1160">
        <f t="shared" si="39"/>
        <v>1.1000000000000001</v>
      </c>
      <c r="C1160">
        <f t="shared" si="39"/>
        <v>1.1000000000000001</v>
      </c>
      <c r="F1160">
        <v>180</v>
      </c>
      <c r="G1160">
        <v>2286</v>
      </c>
      <c r="H1160">
        <v>0</v>
      </c>
      <c r="I1160">
        <v>0</v>
      </c>
      <c r="J1160">
        <v>0</v>
      </c>
      <c r="K1160" t="s">
        <v>28</v>
      </c>
      <c r="L1160" t="s">
        <v>245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40"/>
        <v>g113,5,empty,3,204,1,1,0</v>
      </c>
      <c r="X1160" s="1" t="s">
        <v>330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g113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340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204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>
      <c r="A1161">
        <v>20127</v>
      </c>
      <c r="B1161">
        <f t="shared" si="39"/>
        <v>1.1000000000000001</v>
      </c>
      <c r="C1161">
        <f t="shared" si="39"/>
        <v>1.1000000000000001</v>
      </c>
      <c r="F1161">
        <v>180</v>
      </c>
      <c r="G1161">
        <v>2313</v>
      </c>
      <c r="H1161">
        <v>0</v>
      </c>
      <c r="I1161">
        <v>0</v>
      </c>
      <c r="J1161">
        <v>0</v>
      </c>
      <c r="K1161" t="s">
        <v>28</v>
      </c>
      <c r="L1161" t="s">
        <v>245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40"/>
        <v>g113,5,empty,3,204,1,1,0</v>
      </c>
      <c r="X1161" s="1" t="s">
        <v>330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g113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340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204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>
      <c r="A1162">
        <v>20128</v>
      </c>
      <c r="B1162">
        <f t="shared" si="39"/>
        <v>1.1000000000000001</v>
      </c>
      <c r="C1162">
        <f t="shared" si="39"/>
        <v>1.1000000000000001</v>
      </c>
      <c r="F1162">
        <v>180</v>
      </c>
      <c r="G1162">
        <v>2340</v>
      </c>
      <c r="H1162">
        <v>0</v>
      </c>
      <c r="I1162">
        <v>0</v>
      </c>
      <c r="J1162">
        <v>0</v>
      </c>
      <c r="K1162" t="s">
        <v>28</v>
      </c>
      <c r="L1162" t="s">
        <v>245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40"/>
        <v>g113,5,empty,3,204,1,1,0</v>
      </c>
      <c r="X1162" s="1" t="s">
        <v>330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g113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340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204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>
      <c r="A1163">
        <v>20129</v>
      </c>
      <c r="B1163">
        <f t="shared" si="39"/>
        <v>1.1000000000000001</v>
      </c>
      <c r="C1163">
        <f t="shared" si="39"/>
        <v>1.1000000000000001</v>
      </c>
      <c r="F1163">
        <v>180</v>
      </c>
      <c r="G1163">
        <v>2367</v>
      </c>
      <c r="H1163">
        <v>0</v>
      </c>
      <c r="I1163">
        <v>0</v>
      </c>
      <c r="J1163">
        <v>0</v>
      </c>
      <c r="K1163" t="s">
        <v>28</v>
      </c>
      <c r="L1163" t="s">
        <v>245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40"/>
        <v>g113,5,empty,3,204,1,1,0</v>
      </c>
      <c r="X1163" s="1" t="s">
        <v>330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g113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340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204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>
      <c r="A1164">
        <v>20130</v>
      </c>
      <c r="B1164">
        <f t="shared" si="39"/>
        <v>1.2</v>
      </c>
      <c r="C1164">
        <f t="shared" si="39"/>
        <v>1.1000000000000001</v>
      </c>
      <c r="F1164">
        <v>180</v>
      </c>
      <c r="G1164">
        <v>2394</v>
      </c>
      <c r="H1164">
        <v>0</v>
      </c>
      <c r="I1164">
        <v>0</v>
      </c>
      <c r="J1164">
        <v>0</v>
      </c>
      <c r="K1164" t="s">
        <v>28</v>
      </c>
      <c r="L1164" t="s">
        <v>245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40"/>
        <v>g113,5,empty,3,204,1,1,0</v>
      </c>
      <c r="X1164" s="1" t="s">
        <v>330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g113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340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204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>
      <c r="A1165">
        <v>20131</v>
      </c>
      <c r="B1165">
        <f t="shared" si="39"/>
        <v>1.1000000000000001</v>
      </c>
      <c r="C1165">
        <f t="shared" si="39"/>
        <v>1.1000000000000001</v>
      </c>
      <c r="F1165">
        <v>180</v>
      </c>
      <c r="G1165">
        <v>2421</v>
      </c>
      <c r="H1165">
        <v>0</v>
      </c>
      <c r="I1165">
        <v>0</v>
      </c>
      <c r="J1165">
        <v>0</v>
      </c>
      <c r="K1165" t="s">
        <v>28</v>
      </c>
      <c r="L1165" t="s">
        <v>247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40"/>
        <v>g114,5,empty,3,201,1,1,0</v>
      </c>
      <c r="X1165" s="1" t="s">
        <v>331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g114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242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201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>
      <c r="A1166">
        <v>20132</v>
      </c>
      <c r="B1166">
        <f t="shared" si="39"/>
        <v>1.1000000000000001</v>
      </c>
      <c r="C1166">
        <f t="shared" si="39"/>
        <v>1.1000000000000001</v>
      </c>
      <c r="F1166">
        <v>180</v>
      </c>
      <c r="G1166">
        <v>2448</v>
      </c>
      <c r="H1166">
        <v>0</v>
      </c>
      <c r="I1166">
        <v>0</v>
      </c>
      <c r="J1166">
        <v>0</v>
      </c>
      <c r="K1166" t="s">
        <v>28</v>
      </c>
      <c r="L1166" t="s">
        <v>247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40"/>
        <v>g114,5,empty,3,201,1,1,0</v>
      </c>
      <c r="X1166" s="1" t="s">
        <v>331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g114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242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201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>
      <c r="A1167">
        <v>20133</v>
      </c>
      <c r="B1167">
        <f t="shared" si="39"/>
        <v>1.1000000000000001</v>
      </c>
      <c r="C1167">
        <f t="shared" si="39"/>
        <v>1.1000000000000001</v>
      </c>
      <c r="F1167">
        <v>180</v>
      </c>
      <c r="G1167">
        <v>2475</v>
      </c>
      <c r="H1167">
        <v>0</v>
      </c>
      <c r="I1167">
        <v>0</v>
      </c>
      <c r="J1167">
        <v>0</v>
      </c>
      <c r="K1167" t="s">
        <v>28</v>
      </c>
      <c r="L1167" t="s">
        <v>247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40"/>
        <v>g114,5,empty,3,201,1,1,0</v>
      </c>
      <c r="X1167" s="1" t="s">
        <v>331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g114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242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201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>
      <c r="A1168">
        <v>20134</v>
      </c>
      <c r="B1168">
        <f t="shared" si="39"/>
        <v>1.1000000000000001</v>
      </c>
      <c r="C1168">
        <f t="shared" si="39"/>
        <v>1.1000000000000001</v>
      </c>
      <c r="F1168">
        <v>180</v>
      </c>
      <c r="G1168">
        <v>2502</v>
      </c>
      <c r="H1168">
        <v>0</v>
      </c>
      <c r="I1168">
        <v>0</v>
      </c>
      <c r="J1168">
        <v>0</v>
      </c>
      <c r="K1168" t="s">
        <v>28</v>
      </c>
      <c r="L1168" t="s">
        <v>247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40"/>
        <v>g114,5,empty,3,201,1,1,0</v>
      </c>
      <c r="X1168" s="1" t="s">
        <v>331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g114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242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201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>
      <c r="A1169">
        <v>20135</v>
      </c>
      <c r="B1169">
        <f t="shared" si="39"/>
        <v>1.1000000000000001</v>
      </c>
      <c r="C1169">
        <f t="shared" si="39"/>
        <v>1.1000000000000001</v>
      </c>
      <c r="F1169">
        <v>180</v>
      </c>
      <c r="G1169">
        <v>2529</v>
      </c>
      <c r="H1169">
        <v>0</v>
      </c>
      <c r="I1169">
        <v>0</v>
      </c>
      <c r="J1169">
        <v>0</v>
      </c>
      <c r="K1169" t="s">
        <v>28</v>
      </c>
      <c r="L1169" t="s">
        <v>247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40"/>
        <v>g114,5,empty,3,201,1,1,0</v>
      </c>
      <c r="X1169" s="1" t="s">
        <v>331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g114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242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201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>
      <c r="A1170">
        <v>20136</v>
      </c>
      <c r="B1170">
        <f t="shared" ref="B1170:C1233" si="41">IF(MOD(A1170,10)=0,1.2,1.1)</f>
        <v>1.1000000000000001</v>
      </c>
      <c r="C1170">
        <f t="shared" si="41"/>
        <v>1.1000000000000001</v>
      </c>
      <c r="F1170">
        <v>180</v>
      </c>
      <c r="G1170">
        <v>2556</v>
      </c>
      <c r="H1170">
        <v>0</v>
      </c>
      <c r="I1170">
        <v>0</v>
      </c>
      <c r="J1170">
        <v>0</v>
      </c>
      <c r="K1170" t="s">
        <v>28</v>
      </c>
      <c r="L1170" t="s">
        <v>247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ref="W1170:W1233" si="42">Y1170&amp;IF(ISBLANK(Z1170),"",","&amp;Z1170)&amp;IF(ISBLANK(AA1170),"",","&amp;AA1170)&amp;IF(ISBLANK(AB1170),"",","&amp;AB1170)&amp;IF(ISBLANK(AC1170),"",","&amp;AC1170)&amp;IF(ISBLANK(AD1170),"",","&amp;AD1170)
&amp;IF(LEN(AF1170)=0,"",","&amp;AF1170)&amp;IF(ISBLANK(AG1170),"",","&amp;AG1170)&amp;IF(ISBLANK(AH1170),"",","&amp;AH1170)&amp;IF(ISBLANK(AI1170),"",","&amp;AI1170)&amp;IF(ISBLANK(AJ1170),"",","&amp;AJ1170)&amp;IF(ISBLANK(AK1170),"",","&amp;AK1170)
&amp;IF(LEN(AM1170)=0,"",","&amp;AM1170)&amp;IF(ISBLANK(AN1170),"",","&amp;AN1170)&amp;IF(ISBLANK(AO1170),"",","&amp;AO1170)&amp;IF(ISBLANK(AP1170),"",","&amp;AP1170)&amp;IF(ISBLANK(AQ1170),"",","&amp;AQ1170)&amp;IF(ISBLANK(AR1170),"",","&amp;AR1170)
&amp;IF(LEN(AT1170)=0,"",","&amp;AT1170)&amp;IF(ISBLANK(AU1170),"",","&amp;AU1170)&amp;IF(ISBLANK(AV1170),"",","&amp;AV1170)&amp;IF(ISBLANK(AW1170),"",","&amp;AW1170)&amp;IF(ISBLANK(AX1170),"",","&amp;AX1170)&amp;IF(ISBLANK(AY1170),"",","&amp;AY1170)
&amp;IF(LEN(BA1170)=0,"",","&amp;BA1170)&amp;IF(ISBLANK(BB1170),"",","&amp;BB1170)&amp;IF(ISBLANK(BC1170),"",","&amp;BC1170)&amp;IF(ISBLANK(BD1170),"",","&amp;BD1170)&amp;IF(ISBLANK(BE1170),"",","&amp;BE1170)&amp;IF(ISBLANK(BF1170),"",","&amp;BF1170)
&amp;IF(LEN(BH1170)=0,"",","&amp;BH1170)&amp;IF(ISBLANK(BI1170),"",","&amp;BI1170)&amp;IF(ISBLANK(BJ1170),"",","&amp;BJ1170)&amp;IF(ISBLANK(BK1170),"",","&amp;BK1170)&amp;IF(ISBLANK(BL1170),"",","&amp;BL1170)&amp;IF(ISBLANK(BM1170),"",","&amp;BM1170)
&amp;IF(LEN(BO1170)=0,"",","&amp;BO1170)&amp;IF(ISBLANK(BP1170),"",","&amp;BP1170)&amp;IF(ISBLANK(BQ1170),"",","&amp;BQ1170)&amp;IF(ISBLANK(BR1170),"",","&amp;BR1170)&amp;IF(ISBLANK(BS1170),"",","&amp;BS1170)&amp;IF(ISBLANK(BT1170),"",","&amp;BT1170)
&amp;IF(LEN(BV1170)=0,"",","&amp;BV1170)&amp;IF(ISBLANK(BW1170),"",","&amp;BW1170)&amp;IF(ISBLANK(BX1170),"",","&amp;BX1170)&amp;IF(ISBLANK(BY1170),"",","&amp;BY1170)&amp;IF(ISBLANK(BZ1170),"",","&amp;BZ1170)&amp;IF(ISBLANK(CA1170),"",","&amp;CA1170)
&amp;IF(LEN(CC1170)=0,"",","&amp;CC1170)&amp;IF(ISBLANK(CD1170),"",","&amp;CD1170)&amp;IF(ISBLANK(CE1170),"",","&amp;CE1170)&amp;IF(ISBLANK(CF1170),"",","&amp;CF1170)&amp;IF(ISBLANK(CG1170),"",","&amp;CG1170)&amp;IF(ISBLANK(CH1170),"",","&amp;CH1170)
&amp;IF(LEN(CJ1170)=0,"",","&amp;CJ1170)&amp;IF(ISBLANK(CK1170),"",","&amp;CK1170)&amp;IF(ISBLANK(CL1170),"",","&amp;CL1170)&amp;IF(ISBLANK(CM1170),"",","&amp;CM1170)&amp;IF(ISBLANK(CN1170),"",","&amp;CN1170)&amp;IF(ISBLANK(CO1170),"",","&amp;CO1170)</f>
        <v>g114,5,empty,3,201,1,1,0</v>
      </c>
      <c r="X1170" s="1" t="s">
        <v>331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g114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>
      <c r="A1171">
        <v>20137</v>
      </c>
      <c r="B1171">
        <f t="shared" si="41"/>
        <v>1.1000000000000001</v>
      </c>
      <c r="C1171">
        <f t="shared" si="41"/>
        <v>1.1000000000000001</v>
      </c>
      <c r="F1171">
        <v>180</v>
      </c>
      <c r="G1171">
        <v>2583</v>
      </c>
      <c r="H1171">
        <v>0</v>
      </c>
      <c r="I1171">
        <v>0</v>
      </c>
      <c r="J1171">
        <v>0</v>
      </c>
      <c r="K1171" t="s">
        <v>28</v>
      </c>
      <c r="L1171" t="s">
        <v>247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42"/>
        <v>g114,5,empty,3,201,1,1,0</v>
      </c>
      <c r="X1171" s="1" t="s">
        <v>331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g114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>
      <c r="A1172">
        <v>20138</v>
      </c>
      <c r="B1172">
        <f t="shared" si="41"/>
        <v>1.1000000000000001</v>
      </c>
      <c r="C1172">
        <f t="shared" si="41"/>
        <v>1.1000000000000001</v>
      </c>
      <c r="F1172">
        <v>180</v>
      </c>
      <c r="G1172">
        <v>2610</v>
      </c>
      <c r="H1172">
        <v>0</v>
      </c>
      <c r="I1172">
        <v>0</v>
      </c>
      <c r="J1172">
        <v>0</v>
      </c>
      <c r="K1172" t="s">
        <v>28</v>
      </c>
      <c r="L1172" t="s">
        <v>247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42"/>
        <v>g114,5,empty,3,201,1,1,0</v>
      </c>
      <c r="X1172" s="1" t="s">
        <v>331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g114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>
      <c r="A1173">
        <v>20139</v>
      </c>
      <c r="B1173">
        <f t="shared" si="41"/>
        <v>1.1000000000000001</v>
      </c>
      <c r="C1173">
        <f t="shared" si="41"/>
        <v>1.1000000000000001</v>
      </c>
      <c r="F1173">
        <v>180</v>
      </c>
      <c r="G1173">
        <v>2637</v>
      </c>
      <c r="H1173">
        <v>0</v>
      </c>
      <c r="I1173">
        <v>0</v>
      </c>
      <c r="J1173">
        <v>0</v>
      </c>
      <c r="K1173" t="s">
        <v>28</v>
      </c>
      <c r="L1173" t="s">
        <v>247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42"/>
        <v>g114,5,empty,3,201,1,1,0</v>
      </c>
      <c r="X1173" s="1" t="s">
        <v>331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g114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>
      <c r="A1174">
        <v>20140</v>
      </c>
      <c r="B1174">
        <f t="shared" si="41"/>
        <v>1.2</v>
      </c>
      <c r="C1174">
        <f t="shared" si="41"/>
        <v>1.1000000000000001</v>
      </c>
      <c r="F1174">
        <v>180</v>
      </c>
      <c r="G1174">
        <v>2664</v>
      </c>
      <c r="H1174">
        <v>0</v>
      </c>
      <c r="I1174">
        <v>0</v>
      </c>
      <c r="J1174">
        <v>0</v>
      </c>
      <c r="K1174" t="s">
        <v>28</v>
      </c>
      <c r="L1174" t="s">
        <v>247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42"/>
        <v>g114,5,empty,3,201,1,1,0</v>
      </c>
      <c r="X1174" s="1" t="s">
        <v>331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g114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>
      <c r="A1175">
        <v>20141</v>
      </c>
      <c r="B1175">
        <f t="shared" si="41"/>
        <v>1.1000000000000001</v>
      </c>
      <c r="C1175">
        <f t="shared" si="41"/>
        <v>1.1000000000000001</v>
      </c>
      <c r="F1175">
        <v>180</v>
      </c>
      <c r="G1175">
        <v>2691</v>
      </c>
      <c r="H1175">
        <v>0</v>
      </c>
      <c r="I1175">
        <v>0</v>
      </c>
      <c r="J1175">
        <v>0</v>
      </c>
      <c r="K1175" t="s">
        <v>28</v>
      </c>
      <c r="L1175" t="s">
        <v>249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42"/>
        <v>g115,5,empty,3,205,1,1,0</v>
      </c>
      <c r="X1175" s="1" t="s">
        <v>332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g115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341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205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>
      <c r="A1176">
        <v>20142</v>
      </c>
      <c r="B1176">
        <f t="shared" si="41"/>
        <v>1.1000000000000001</v>
      </c>
      <c r="C1176">
        <f t="shared" si="41"/>
        <v>1.1000000000000001</v>
      </c>
      <c r="F1176">
        <v>180</v>
      </c>
      <c r="G1176">
        <v>2718</v>
      </c>
      <c r="H1176">
        <v>0</v>
      </c>
      <c r="I1176">
        <v>0</v>
      </c>
      <c r="J1176">
        <v>0</v>
      </c>
      <c r="K1176" t="s">
        <v>28</v>
      </c>
      <c r="L1176" t="s">
        <v>249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42"/>
        <v>g115,5,empty,3,205,1,1,0</v>
      </c>
      <c r="X1176" s="1" t="s">
        <v>332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g115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341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205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>
      <c r="A1177">
        <v>20143</v>
      </c>
      <c r="B1177">
        <f t="shared" si="41"/>
        <v>1.1000000000000001</v>
      </c>
      <c r="C1177">
        <f t="shared" si="41"/>
        <v>1.1000000000000001</v>
      </c>
      <c r="F1177">
        <v>180</v>
      </c>
      <c r="G1177">
        <v>2745</v>
      </c>
      <c r="H1177">
        <v>0</v>
      </c>
      <c r="I1177">
        <v>0</v>
      </c>
      <c r="J1177">
        <v>0</v>
      </c>
      <c r="K1177" t="s">
        <v>28</v>
      </c>
      <c r="L1177" t="s">
        <v>249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42"/>
        <v>g115,5,empty,3,205,1,1,0</v>
      </c>
      <c r="X1177" s="1" t="s">
        <v>332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g115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341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205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>
      <c r="A1178">
        <v>20144</v>
      </c>
      <c r="B1178">
        <f t="shared" si="41"/>
        <v>1.1000000000000001</v>
      </c>
      <c r="C1178">
        <f t="shared" si="41"/>
        <v>1.1000000000000001</v>
      </c>
      <c r="F1178">
        <v>180</v>
      </c>
      <c r="G1178">
        <v>2772</v>
      </c>
      <c r="H1178">
        <v>0</v>
      </c>
      <c r="I1178">
        <v>0</v>
      </c>
      <c r="J1178">
        <v>0</v>
      </c>
      <c r="K1178" t="s">
        <v>28</v>
      </c>
      <c r="L1178" t="s">
        <v>249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42"/>
        <v>g115,5,empty,3,205,1,1,0</v>
      </c>
      <c r="X1178" s="1" t="s">
        <v>332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g115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341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205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>
      <c r="A1179">
        <v>20145</v>
      </c>
      <c r="B1179">
        <f t="shared" si="41"/>
        <v>1.1000000000000001</v>
      </c>
      <c r="C1179">
        <f t="shared" si="41"/>
        <v>1.1000000000000001</v>
      </c>
      <c r="F1179">
        <v>180</v>
      </c>
      <c r="G1179">
        <v>2799</v>
      </c>
      <c r="H1179">
        <v>0</v>
      </c>
      <c r="I1179">
        <v>0</v>
      </c>
      <c r="J1179">
        <v>0</v>
      </c>
      <c r="K1179" t="s">
        <v>28</v>
      </c>
      <c r="L1179" t="s">
        <v>249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42"/>
        <v>g115,5,empty,3,205,1,1,0</v>
      </c>
      <c r="X1179" s="1" t="s">
        <v>332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g115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341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205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>
      <c r="A1180">
        <v>20146</v>
      </c>
      <c r="B1180">
        <f t="shared" si="41"/>
        <v>1.1000000000000001</v>
      </c>
      <c r="C1180">
        <f t="shared" si="41"/>
        <v>1.1000000000000001</v>
      </c>
      <c r="F1180">
        <v>180</v>
      </c>
      <c r="G1180">
        <v>2826</v>
      </c>
      <c r="H1180">
        <v>0</v>
      </c>
      <c r="I1180">
        <v>0</v>
      </c>
      <c r="J1180">
        <v>0</v>
      </c>
      <c r="K1180" t="s">
        <v>28</v>
      </c>
      <c r="L1180" t="s">
        <v>249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42"/>
        <v>g115,5,empty,3,205,1,1,0</v>
      </c>
      <c r="X1180" s="1" t="s">
        <v>332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g115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341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205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>
      <c r="A1181">
        <v>20147</v>
      </c>
      <c r="B1181">
        <f t="shared" si="41"/>
        <v>1.1000000000000001</v>
      </c>
      <c r="C1181">
        <f t="shared" si="41"/>
        <v>1.1000000000000001</v>
      </c>
      <c r="F1181">
        <v>180</v>
      </c>
      <c r="G1181">
        <v>2853</v>
      </c>
      <c r="H1181">
        <v>0</v>
      </c>
      <c r="I1181">
        <v>0</v>
      </c>
      <c r="J1181">
        <v>0</v>
      </c>
      <c r="K1181" t="s">
        <v>28</v>
      </c>
      <c r="L1181" t="s">
        <v>249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42"/>
        <v>g115,5,empty,3,205,1,1,0</v>
      </c>
      <c r="X1181" s="1" t="s">
        <v>332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g115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341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205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>
      <c r="A1182">
        <v>20148</v>
      </c>
      <c r="B1182">
        <f t="shared" si="41"/>
        <v>1.1000000000000001</v>
      </c>
      <c r="C1182">
        <f t="shared" si="41"/>
        <v>1.1000000000000001</v>
      </c>
      <c r="F1182">
        <v>180</v>
      </c>
      <c r="G1182">
        <v>2880</v>
      </c>
      <c r="H1182">
        <v>0</v>
      </c>
      <c r="I1182">
        <v>0</v>
      </c>
      <c r="J1182">
        <v>0</v>
      </c>
      <c r="K1182" t="s">
        <v>28</v>
      </c>
      <c r="L1182" t="s">
        <v>249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42"/>
        <v>g115,5,empty,3,205,1,1,0</v>
      </c>
      <c r="X1182" s="1" t="s">
        <v>332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g115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341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205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>
      <c r="A1183">
        <v>20149</v>
      </c>
      <c r="B1183">
        <f t="shared" si="41"/>
        <v>1.1000000000000001</v>
      </c>
      <c r="C1183">
        <f t="shared" si="41"/>
        <v>1.1000000000000001</v>
      </c>
      <c r="F1183">
        <v>180</v>
      </c>
      <c r="G1183">
        <v>2907</v>
      </c>
      <c r="H1183">
        <v>0</v>
      </c>
      <c r="I1183">
        <v>0</v>
      </c>
      <c r="J1183">
        <v>0</v>
      </c>
      <c r="K1183" t="s">
        <v>28</v>
      </c>
      <c r="L1183" t="s">
        <v>249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42"/>
        <v>g115,5,empty,3,205,1,1,0</v>
      </c>
      <c r="X1183" s="1" t="s">
        <v>332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g115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341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205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>
      <c r="A1184">
        <v>20150</v>
      </c>
      <c r="B1184">
        <f t="shared" si="41"/>
        <v>1.2</v>
      </c>
      <c r="C1184">
        <f t="shared" si="41"/>
        <v>1.1000000000000001</v>
      </c>
      <c r="F1184">
        <v>180</v>
      </c>
      <c r="G1184">
        <v>3115</v>
      </c>
      <c r="H1184">
        <v>0</v>
      </c>
      <c r="I1184">
        <v>0</v>
      </c>
      <c r="J1184">
        <v>0</v>
      </c>
      <c r="K1184" t="s">
        <v>28</v>
      </c>
      <c r="L1184" t="s">
        <v>249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42"/>
        <v>g115,5,empty,3,205,1,1,0</v>
      </c>
      <c r="X1184" s="1" t="s">
        <v>332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g115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341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205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>
      <c r="A1185">
        <v>20151</v>
      </c>
      <c r="B1185">
        <f t="shared" si="41"/>
        <v>1.1000000000000001</v>
      </c>
      <c r="C1185">
        <f t="shared" si="41"/>
        <v>1.1000000000000001</v>
      </c>
      <c r="F1185">
        <v>210</v>
      </c>
      <c r="G1185">
        <v>3142</v>
      </c>
      <c r="H1185">
        <v>0</v>
      </c>
      <c r="I1185">
        <v>0</v>
      </c>
      <c r="J1185">
        <v>0</v>
      </c>
      <c r="K1185" t="s">
        <v>28</v>
      </c>
      <c r="L1185" t="s">
        <v>251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42"/>
        <v>g116,5,empty,3,201,1,1,0</v>
      </c>
      <c r="X1185" s="1" t="s">
        <v>333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g116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242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201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>
      <c r="A1186">
        <v>20152</v>
      </c>
      <c r="B1186">
        <f t="shared" si="41"/>
        <v>1.1000000000000001</v>
      </c>
      <c r="C1186">
        <f t="shared" si="41"/>
        <v>1.1000000000000001</v>
      </c>
      <c r="F1186">
        <v>240</v>
      </c>
      <c r="G1186">
        <v>3169</v>
      </c>
      <c r="H1186">
        <v>0</v>
      </c>
      <c r="I1186">
        <v>0</v>
      </c>
      <c r="J1186">
        <v>0</v>
      </c>
      <c r="K1186" t="s">
        <v>28</v>
      </c>
      <c r="L1186" t="s">
        <v>251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42"/>
        <v>g116,5,empty,3,201,1,1,0</v>
      </c>
      <c r="X1186" s="1" t="s">
        <v>333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g116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242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201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>
      <c r="A1187">
        <v>20153</v>
      </c>
      <c r="B1187">
        <f t="shared" si="41"/>
        <v>1.1000000000000001</v>
      </c>
      <c r="C1187">
        <f t="shared" si="41"/>
        <v>1.1000000000000001</v>
      </c>
      <c r="F1187">
        <v>270</v>
      </c>
      <c r="G1187">
        <v>3196</v>
      </c>
      <c r="H1187">
        <v>0</v>
      </c>
      <c r="I1187">
        <v>0</v>
      </c>
      <c r="J1187">
        <v>0</v>
      </c>
      <c r="K1187" t="s">
        <v>28</v>
      </c>
      <c r="L1187" t="s">
        <v>251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42"/>
        <v>g116,5,empty,3,201,1,1,0</v>
      </c>
      <c r="X1187" s="1" t="s">
        <v>333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g116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242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201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>
      <c r="A1188">
        <v>20154</v>
      </c>
      <c r="B1188">
        <f t="shared" si="41"/>
        <v>1.1000000000000001</v>
      </c>
      <c r="C1188">
        <f t="shared" si="41"/>
        <v>1.1000000000000001</v>
      </c>
      <c r="F1188">
        <v>300</v>
      </c>
      <c r="G1188">
        <v>3223</v>
      </c>
      <c r="H1188">
        <v>0</v>
      </c>
      <c r="I1188">
        <v>0</v>
      </c>
      <c r="J1188">
        <v>0</v>
      </c>
      <c r="K1188" t="s">
        <v>28</v>
      </c>
      <c r="L1188" t="s">
        <v>251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42"/>
        <v>g116,5,empty,3,201,1,1,0</v>
      </c>
      <c r="X1188" s="1" t="s">
        <v>333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g116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242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201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>
      <c r="A1189">
        <v>20155</v>
      </c>
      <c r="B1189">
        <f t="shared" si="41"/>
        <v>1.1000000000000001</v>
      </c>
      <c r="C1189">
        <f t="shared" si="41"/>
        <v>1.1000000000000001</v>
      </c>
      <c r="F1189">
        <v>330</v>
      </c>
      <c r="G1189">
        <v>3250</v>
      </c>
      <c r="H1189">
        <v>0</v>
      </c>
      <c r="I1189">
        <v>0</v>
      </c>
      <c r="J1189">
        <v>0</v>
      </c>
      <c r="K1189" t="s">
        <v>28</v>
      </c>
      <c r="L1189" t="s">
        <v>251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42"/>
        <v>g116,5,empty,3,201,1,1,0</v>
      </c>
      <c r="X1189" s="1" t="s">
        <v>333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g116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242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201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>
      <c r="A1190">
        <v>20156</v>
      </c>
      <c r="B1190">
        <f t="shared" si="41"/>
        <v>1.1000000000000001</v>
      </c>
      <c r="C1190">
        <f t="shared" si="41"/>
        <v>1.1000000000000001</v>
      </c>
      <c r="F1190">
        <v>360</v>
      </c>
      <c r="G1190">
        <v>3277</v>
      </c>
      <c r="H1190">
        <v>0</v>
      </c>
      <c r="I1190">
        <v>0</v>
      </c>
      <c r="J1190">
        <v>0</v>
      </c>
      <c r="K1190" t="s">
        <v>28</v>
      </c>
      <c r="L1190" t="s">
        <v>251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42"/>
        <v>g116,5,empty,3,201,1,1,0</v>
      </c>
      <c r="X1190" s="1" t="s">
        <v>333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g116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242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201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>
      <c r="A1191">
        <v>20157</v>
      </c>
      <c r="B1191">
        <f t="shared" si="41"/>
        <v>1.1000000000000001</v>
      </c>
      <c r="C1191">
        <f t="shared" si="41"/>
        <v>1.1000000000000001</v>
      </c>
      <c r="F1191">
        <v>360</v>
      </c>
      <c r="G1191">
        <v>3331</v>
      </c>
      <c r="H1191">
        <v>0</v>
      </c>
      <c r="I1191">
        <v>0</v>
      </c>
      <c r="J1191">
        <v>0</v>
      </c>
      <c r="K1191" t="s">
        <v>28</v>
      </c>
      <c r="L1191" t="s">
        <v>251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42"/>
        <v>g116,5,empty,3,201,1,1,0</v>
      </c>
      <c r="X1191" s="1" t="s">
        <v>333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g116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242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201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>
      <c r="A1192">
        <v>20158</v>
      </c>
      <c r="B1192">
        <f t="shared" si="41"/>
        <v>1.1000000000000001</v>
      </c>
      <c r="C1192">
        <f t="shared" si="41"/>
        <v>1.1000000000000001</v>
      </c>
      <c r="F1192">
        <v>360</v>
      </c>
      <c r="G1192">
        <v>3385</v>
      </c>
      <c r="H1192">
        <v>0</v>
      </c>
      <c r="I1192">
        <v>0</v>
      </c>
      <c r="J1192">
        <v>0</v>
      </c>
      <c r="K1192" t="s">
        <v>28</v>
      </c>
      <c r="L1192" t="s">
        <v>251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42"/>
        <v>g116,5,empty,3,201,1,1,0</v>
      </c>
      <c r="X1192" s="1" t="s">
        <v>333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g116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242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201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>
      <c r="A1193">
        <v>20159</v>
      </c>
      <c r="B1193">
        <f t="shared" si="41"/>
        <v>1.1000000000000001</v>
      </c>
      <c r="C1193">
        <f t="shared" si="41"/>
        <v>1.1000000000000001</v>
      </c>
      <c r="F1193">
        <v>360</v>
      </c>
      <c r="G1193">
        <v>3439</v>
      </c>
      <c r="H1193">
        <v>0</v>
      </c>
      <c r="I1193">
        <v>0</v>
      </c>
      <c r="J1193">
        <v>0</v>
      </c>
      <c r="K1193" t="s">
        <v>28</v>
      </c>
      <c r="L1193" t="s">
        <v>251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42"/>
        <v>g116,5,empty,3,201,1,1,0</v>
      </c>
      <c r="X1193" s="1" t="s">
        <v>333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g116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242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201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>
      <c r="A1194">
        <v>20160</v>
      </c>
      <c r="B1194">
        <f t="shared" si="41"/>
        <v>1.2</v>
      </c>
      <c r="C1194">
        <f t="shared" si="41"/>
        <v>1.1000000000000001</v>
      </c>
      <c r="F1194">
        <v>360</v>
      </c>
      <c r="G1194">
        <v>3493</v>
      </c>
      <c r="H1194">
        <v>0</v>
      </c>
      <c r="I1194">
        <v>0</v>
      </c>
      <c r="J1194">
        <v>0</v>
      </c>
      <c r="K1194" t="s">
        <v>28</v>
      </c>
      <c r="L1194" t="s">
        <v>251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42"/>
        <v>g116,5,empty,3,201,1,1,0</v>
      </c>
      <c r="X1194" s="1" t="s">
        <v>333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g116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242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201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>
      <c r="A1195">
        <v>20161</v>
      </c>
      <c r="B1195">
        <f t="shared" si="41"/>
        <v>1.1000000000000001</v>
      </c>
      <c r="C1195">
        <f t="shared" si="41"/>
        <v>1.1000000000000001</v>
      </c>
      <c r="F1195">
        <v>360</v>
      </c>
      <c r="G1195">
        <v>3547</v>
      </c>
      <c r="H1195">
        <v>0</v>
      </c>
      <c r="I1195">
        <v>0</v>
      </c>
      <c r="J1195">
        <v>0</v>
      </c>
      <c r="K1195" t="s">
        <v>28</v>
      </c>
      <c r="L1195" t="s">
        <v>253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42"/>
        <v>g117,5,empty,3,202,1,1,0</v>
      </c>
      <c r="X1195" s="1" t="s">
        <v>334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g117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338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202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>
      <c r="A1196">
        <v>20162</v>
      </c>
      <c r="B1196">
        <f t="shared" si="41"/>
        <v>1.1000000000000001</v>
      </c>
      <c r="C1196">
        <f t="shared" si="41"/>
        <v>1.1000000000000001</v>
      </c>
      <c r="F1196">
        <v>360</v>
      </c>
      <c r="G1196">
        <v>3601</v>
      </c>
      <c r="H1196">
        <v>0</v>
      </c>
      <c r="I1196">
        <v>0</v>
      </c>
      <c r="J1196">
        <v>0</v>
      </c>
      <c r="K1196" t="s">
        <v>28</v>
      </c>
      <c r="L1196" t="s">
        <v>253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42"/>
        <v>g117,5,empty,3,202,1,1,0</v>
      </c>
      <c r="X1196" s="1" t="s">
        <v>334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g117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338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202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>
      <c r="A1197">
        <v>20163</v>
      </c>
      <c r="B1197">
        <f t="shared" si="41"/>
        <v>1.1000000000000001</v>
      </c>
      <c r="C1197">
        <f t="shared" si="41"/>
        <v>1.1000000000000001</v>
      </c>
      <c r="F1197">
        <v>360</v>
      </c>
      <c r="G1197">
        <v>3655</v>
      </c>
      <c r="H1197">
        <v>0</v>
      </c>
      <c r="I1197">
        <v>0</v>
      </c>
      <c r="J1197">
        <v>0</v>
      </c>
      <c r="K1197" t="s">
        <v>28</v>
      </c>
      <c r="L1197" t="s">
        <v>253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42"/>
        <v>g117,5,empty,3,202,1,1,0</v>
      </c>
      <c r="X1197" s="1" t="s">
        <v>334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g117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338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202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>
      <c r="A1198">
        <v>20164</v>
      </c>
      <c r="B1198">
        <f t="shared" si="41"/>
        <v>1.1000000000000001</v>
      </c>
      <c r="C1198">
        <f t="shared" si="41"/>
        <v>1.1000000000000001</v>
      </c>
      <c r="F1198">
        <v>360</v>
      </c>
      <c r="G1198">
        <v>3709</v>
      </c>
      <c r="H1198">
        <v>0</v>
      </c>
      <c r="I1198">
        <v>0</v>
      </c>
      <c r="J1198">
        <v>0</v>
      </c>
      <c r="K1198" t="s">
        <v>28</v>
      </c>
      <c r="L1198" t="s">
        <v>253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42"/>
        <v>g117,5,empty,3,202,1,1,0</v>
      </c>
      <c r="X1198" s="1" t="s">
        <v>334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g117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338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202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>
      <c r="A1199">
        <v>20165</v>
      </c>
      <c r="B1199">
        <f t="shared" si="41"/>
        <v>1.1000000000000001</v>
      </c>
      <c r="C1199">
        <f t="shared" si="41"/>
        <v>1.1000000000000001</v>
      </c>
      <c r="F1199">
        <v>360</v>
      </c>
      <c r="G1199">
        <v>3763</v>
      </c>
      <c r="H1199">
        <v>0</v>
      </c>
      <c r="I1199">
        <v>0</v>
      </c>
      <c r="J1199">
        <v>0</v>
      </c>
      <c r="K1199" t="s">
        <v>28</v>
      </c>
      <c r="L1199" t="s">
        <v>253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42"/>
        <v>g117,5,empty,3,202,1,1,0</v>
      </c>
      <c r="X1199" s="1" t="s">
        <v>334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g117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338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202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>
      <c r="A1200">
        <v>20166</v>
      </c>
      <c r="B1200">
        <f t="shared" si="41"/>
        <v>1.1000000000000001</v>
      </c>
      <c r="C1200">
        <f t="shared" si="41"/>
        <v>1.1000000000000001</v>
      </c>
      <c r="F1200">
        <v>360</v>
      </c>
      <c r="G1200">
        <v>3817</v>
      </c>
      <c r="H1200">
        <v>0</v>
      </c>
      <c r="I1200">
        <v>0</v>
      </c>
      <c r="J1200">
        <v>0</v>
      </c>
      <c r="K1200" t="s">
        <v>28</v>
      </c>
      <c r="L1200" t="s">
        <v>253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42"/>
        <v>g117,5,empty,3,202,1,1,0</v>
      </c>
      <c r="X1200" s="1" t="s">
        <v>334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g117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>
      <c r="A1201">
        <v>20167</v>
      </c>
      <c r="B1201">
        <f t="shared" si="41"/>
        <v>1.1000000000000001</v>
      </c>
      <c r="C1201">
        <f t="shared" si="41"/>
        <v>1.1000000000000001</v>
      </c>
      <c r="F1201">
        <v>360</v>
      </c>
      <c r="G1201">
        <v>3871</v>
      </c>
      <c r="H1201">
        <v>0</v>
      </c>
      <c r="I1201">
        <v>0</v>
      </c>
      <c r="J1201">
        <v>0</v>
      </c>
      <c r="K1201" t="s">
        <v>28</v>
      </c>
      <c r="L1201" t="s">
        <v>253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42"/>
        <v>g117,5,empty,3,202,1,1,0</v>
      </c>
      <c r="X1201" s="1" t="s">
        <v>334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g117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>
      <c r="A1202">
        <v>20168</v>
      </c>
      <c r="B1202">
        <f t="shared" si="41"/>
        <v>1.1000000000000001</v>
      </c>
      <c r="C1202">
        <f t="shared" si="41"/>
        <v>1.1000000000000001</v>
      </c>
      <c r="F1202">
        <v>360</v>
      </c>
      <c r="G1202">
        <v>3925</v>
      </c>
      <c r="H1202">
        <v>0</v>
      </c>
      <c r="I1202">
        <v>0</v>
      </c>
      <c r="J1202">
        <v>0</v>
      </c>
      <c r="K1202" t="s">
        <v>28</v>
      </c>
      <c r="L1202" t="s">
        <v>253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42"/>
        <v>g117,5,empty,3,202,1,1,0</v>
      </c>
      <c r="X1202" s="1" t="s">
        <v>334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g117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>
      <c r="A1203">
        <v>20169</v>
      </c>
      <c r="B1203">
        <f t="shared" si="41"/>
        <v>1.1000000000000001</v>
      </c>
      <c r="C1203">
        <f t="shared" si="41"/>
        <v>1.1000000000000001</v>
      </c>
      <c r="F1203">
        <v>360</v>
      </c>
      <c r="G1203">
        <v>3979</v>
      </c>
      <c r="H1203">
        <v>0</v>
      </c>
      <c r="I1203">
        <v>0</v>
      </c>
      <c r="J1203">
        <v>0</v>
      </c>
      <c r="K1203" t="s">
        <v>28</v>
      </c>
      <c r="L1203" t="s">
        <v>253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42"/>
        <v>g117,5,empty,3,202,1,1,0</v>
      </c>
      <c r="X1203" s="1" t="s">
        <v>334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g117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>
      <c r="A1204">
        <v>20170</v>
      </c>
      <c r="B1204">
        <f t="shared" si="41"/>
        <v>1.2</v>
      </c>
      <c r="C1204">
        <f t="shared" si="41"/>
        <v>1.1000000000000001</v>
      </c>
      <c r="F1204">
        <v>360</v>
      </c>
      <c r="G1204">
        <v>4033</v>
      </c>
      <c r="H1204">
        <v>0</v>
      </c>
      <c r="I1204">
        <v>0</v>
      </c>
      <c r="J1204">
        <v>0</v>
      </c>
      <c r="K1204" t="s">
        <v>28</v>
      </c>
      <c r="L1204" t="s">
        <v>253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42"/>
        <v>g117,5,empty,3,202,1,1,0</v>
      </c>
      <c r="X1204" s="1" t="s">
        <v>334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g117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>
      <c r="A1205">
        <v>20171</v>
      </c>
      <c r="B1205">
        <f t="shared" si="41"/>
        <v>1.1000000000000001</v>
      </c>
      <c r="C1205">
        <f t="shared" si="41"/>
        <v>1.1000000000000001</v>
      </c>
      <c r="F1205">
        <v>360</v>
      </c>
      <c r="G1205">
        <v>4087</v>
      </c>
      <c r="H1205">
        <v>0</v>
      </c>
      <c r="I1205">
        <v>0</v>
      </c>
      <c r="J1205">
        <v>0</v>
      </c>
      <c r="K1205" t="s">
        <v>28</v>
      </c>
      <c r="L1205" t="s">
        <v>254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42"/>
        <v>g118,5,empty,3,203,1,1,0</v>
      </c>
      <c r="X1205" s="1" t="s">
        <v>335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g118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339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203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>
      <c r="A1206">
        <v>20172</v>
      </c>
      <c r="B1206">
        <f t="shared" si="41"/>
        <v>1.1000000000000001</v>
      </c>
      <c r="C1206">
        <f t="shared" si="41"/>
        <v>1.1000000000000001</v>
      </c>
      <c r="F1206">
        <v>360</v>
      </c>
      <c r="G1206">
        <v>4141</v>
      </c>
      <c r="H1206">
        <v>0</v>
      </c>
      <c r="I1206">
        <v>0</v>
      </c>
      <c r="J1206">
        <v>0</v>
      </c>
      <c r="K1206" t="s">
        <v>28</v>
      </c>
      <c r="L1206" t="s">
        <v>254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42"/>
        <v>g118,5,empty,3,203,1,1,0</v>
      </c>
      <c r="X1206" s="1" t="s">
        <v>335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g118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339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203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>
      <c r="A1207">
        <v>20173</v>
      </c>
      <c r="B1207">
        <f t="shared" si="41"/>
        <v>1.1000000000000001</v>
      </c>
      <c r="C1207">
        <f t="shared" si="41"/>
        <v>1.1000000000000001</v>
      </c>
      <c r="F1207">
        <v>360</v>
      </c>
      <c r="G1207">
        <v>4195</v>
      </c>
      <c r="H1207">
        <v>0</v>
      </c>
      <c r="I1207">
        <v>0</v>
      </c>
      <c r="J1207">
        <v>0</v>
      </c>
      <c r="K1207" t="s">
        <v>28</v>
      </c>
      <c r="L1207" t="s">
        <v>254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42"/>
        <v>g118,5,empty,3,203,1,1,0</v>
      </c>
      <c r="X1207" s="1" t="s">
        <v>335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g118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339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203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>
      <c r="A1208">
        <v>20174</v>
      </c>
      <c r="B1208">
        <f t="shared" si="41"/>
        <v>1.1000000000000001</v>
      </c>
      <c r="C1208">
        <f t="shared" si="41"/>
        <v>1.1000000000000001</v>
      </c>
      <c r="F1208">
        <v>360</v>
      </c>
      <c r="G1208">
        <v>4249</v>
      </c>
      <c r="H1208">
        <v>0</v>
      </c>
      <c r="I1208">
        <v>0</v>
      </c>
      <c r="J1208">
        <v>0</v>
      </c>
      <c r="K1208" t="s">
        <v>28</v>
      </c>
      <c r="L1208" t="s">
        <v>254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42"/>
        <v>g118,5,empty,3,203,1,1,0</v>
      </c>
      <c r="X1208" s="1" t="s">
        <v>335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g118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339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203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>
      <c r="A1209">
        <v>20175</v>
      </c>
      <c r="B1209">
        <f t="shared" si="41"/>
        <v>1.1000000000000001</v>
      </c>
      <c r="C1209">
        <f t="shared" si="41"/>
        <v>1.1000000000000001</v>
      </c>
      <c r="F1209">
        <v>360</v>
      </c>
      <c r="G1209">
        <v>4303</v>
      </c>
      <c r="H1209">
        <v>0</v>
      </c>
      <c r="I1209">
        <v>0</v>
      </c>
      <c r="J1209">
        <v>0</v>
      </c>
      <c r="K1209" t="s">
        <v>28</v>
      </c>
      <c r="L1209" t="s">
        <v>254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42"/>
        <v>g118,5,empty,3,203,1,1,0</v>
      </c>
      <c r="X1209" s="1" t="s">
        <v>335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g118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339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203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>
      <c r="A1210">
        <v>20176</v>
      </c>
      <c r="B1210">
        <f t="shared" si="41"/>
        <v>1.1000000000000001</v>
      </c>
      <c r="C1210">
        <f t="shared" si="41"/>
        <v>1.1000000000000001</v>
      </c>
      <c r="F1210">
        <v>360</v>
      </c>
      <c r="G1210">
        <v>4357</v>
      </c>
      <c r="H1210">
        <v>0</v>
      </c>
      <c r="I1210">
        <v>0</v>
      </c>
      <c r="J1210">
        <v>0</v>
      </c>
      <c r="K1210" t="s">
        <v>28</v>
      </c>
      <c r="L1210" t="s">
        <v>254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42"/>
        <v>g118,5,empty,3,203,1,1,0</v>
      </c>
      <c r="X1210" s="1" t="s">
        <v>335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g118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>
      <c r="A1211">
        <v>20177</v>
      </c>
      <c r="B1211">
        <f t="shared" si="41"/>
        <v>1.1000000000000001</v>
      </c>
      <c r="C1211">
        <f t="shared" si="41"/>
        <v>1.1000000000000001</v>
      </c>
      <c r="F1211">
        <v>360</v>
      </c>
      <c r="G1211">
        <v>4411</v>
      </c>
      <c r="H1211">
        <v>0</v>
      </c>
      <c r="I1211">
        <v>0</v>
      </c>
      <c r="J1211">
        <v>0</v>
      </c>
      <c r="K1211" t="s">
        <v>28</v>
      </c>
      <c r="L1211" t="s">
        <v>254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42"/>
        <v>g118,5,empty,3,203,1,1,0</v>
      </c>
      <c r="X1211" s="1" t="s">
        <v>335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g118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>
      <c r="A1212">
        <v>20178</v>
      </c>
      <c r="B1212">
        <f t="shared" si="41"/>
        <v>1.1000000000000001</v>
      </c>
      <c r="C1212">
        <f t="shared" si="41"/>
        <v>1.1000000000000001</v>
      </c>
      <c r="F1212">
        <v>360</v>
      </c>
      <c r="G1212">
        <v>4465</v>
      </c>
      <c r="H1212">
        <v>0</v>
      </c>
      <c r="I1212">
        <v>0</v>
      </c>
      <c r="J1212">
        <v>0</v>
      </c>
      <c r="K1212" t="s">
        <v>28</v>
      </c>
      <c r="L1212" t="s">
        <v>254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42"/>
        <v>g118,5,empty,3,203,1,1,0</v>
      </c>
      <c r="X1212" s="1" t="s">
        <v>335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g118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>
      <c r="A1213">
        <v>20179</v>
      </c>
      <c r="B1213">
        <f t="shared" si="41"/>
        <v>1.1000000000000001</v>
      </c>
      <c r="C1213">
        <f t="shared" si="41"/>
        <v>1.1000000000000001</v>
      </c>
      <c r="F1213">
        <v>360</v>
      </c>
      <c r="G1213">
        <v>4519</v>
      </c>
      <c r="H1213">
        <v>0</v>
      </c>
      <c r="I1213">
        <v>0</v>
      </c>
      <c r="J1213">
        <v>0</v>
      </c>
      <c r="K1213" t="s">
        <v>28</v>
      </c>
      <c r="L1213" t="s">
        <v>254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42"/>
        <v>g118,5,empty,3,203,1,1,0</v>
      </c>
      <c r="X1213" s="1" t="s">
        <v>335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g118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>
      <c r="A1214">
        <v>20180</v>
      </c>
      <c r="B1214">
        <f t="shared" si="41"/>
        <v>1.2</v>
      </c>
      <c r="C1214">
        <f t="shared" si="41"/>
        <v>1.1000000000000001</v>
      </c>
      <c r="F1214">
        <v>360</v>
      </c>
      <c r="G1214">
        <v>4573</v>
      </c>
      <c r="H1214">
        <v>0</v>
      </c>
      <c r="I1214">
        <v>0</v>
      </c>
      <c r="J1214">
        <v>0</v>
      </c>
      <c r="K1214" t="s">
        <v>28</v>
      </c>
      <c r="L1214" t="s">
        <v>254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42"/>
        <v>g118,5,empty,3,203,1,1,0</v>
      </c>
      <c r="X1214" s="1" t="s">
        <v>335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g118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>
      <c r="A1215">
        <v>20181</v>
      </c>
      <c r="B1215">
        <f t="shared" si="41"/>
        <v>1.1000000000000001</v>
      </c>
      <c r="C1215">
        <f t="shared" si="41"/>
        <v>1.1000000000000001</v>
      </c>
      <c r="F1215">
        <v>360</v>
      </c>
      <c r="G1215">
        <v>4627</v>
      </c>
      <c r="H1215">
        <v>0</v>
      </c>
      <c r="I1215">
        <v>0</v>
      </c>
      <c r="J1215">
        <v>0</v>
      </c>
      <c r="K1215" t="s">
        <v>28</v>
      </c>
      <c r="L1215" t="s">
        <v>255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42"/>
        <v>g119,5,empty,3,204,1,1,0</v>
      </c>
      <c r="X1215" s="1" t="s">
        <v>336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g119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340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204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>
      <c r="A1216">
        <v>20182</v>
      </c>
      <c r="B1216">
        <f t="shared" si="41"/>
        <v>1.1000000000000001</v>
      </c>
      <c r="C1216">
        <f t="shared" si="41"/>
        <v>1.1000000000000001</v>
      </c>
      <c r="F1216">
        <v>360</v>
      </c>
      <c r="G1216">
        <v>4681</v>
      </c>
      <c r="H1216">
        <v>0</v>
      </c>
      <c r="I1216">
        <v>0</v>
      </c>
      <c r="J1216">
        <v>0</v>
      </c>
      <c r="K1216" t="s">
        <v>28</v>
      </c>
      <c r="L1216" t="s">
        <v>255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42"/>
        <v>g119,5,empty,3,204,1,1,0</v>
      </c>
      <c r="X1216" s="1" t="s">
        <v>336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g119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340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204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>
      <c r="A1217">
        <v>20183</v>
      </c>
      <c r="B1217">
        <f t="shared" si="41"/>
        <v>1.1000000000000001</v>
      </c>
      <c r="C1217">
        <f t="shared" si="41"/>
        <v>1.1000000000000001</v>
      </c>
      <c r="F1217">
        <v>360</v>
      </c>
      <c r="G1217">
        <v>4735</v>
      </c>
      <c r="H1217">
        <v>0</v>
      </c>
      <c r="I1217">
        <v>0</v>
      </c>
      <c r="J1217">
        <v>0</v>
      </c>
      <c r="K1217" t="s">
        <v>28</v>
      </c>
      <c r="L1217" t="s">
        <v>255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42"/>
        <v>g119,5,empty,3,204,1,1,0</v>
      </c>
      <c r="X1217" s="1" t="s">
        <v>336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g119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340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204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>
      <c r="A1218">
        <v>20184</v>
      </c>
      <c r="B1218">
        <f t="shared" si="41"/>
        <v>1.1000000000000001</v>
      </c>
      <c r="C1218">
        <f t="shared" si="41"/>
        <v>1.1000000000000001</v>
      </c>
      <c r="F1218">
        <v>360</v>
      </c>
      <c r="G1218">
        <v>4789</v>
      </c>
      <c r="H1218">
        <v>0</v>
      </c>
      <c r="I1218">
        <v>0</v>
      </c>
      <c r="J1218">
        <v>0</v>
      </c>
      <c r="K1218" t="s">
        <v>28</v>
      </c>
      <c r="L1218" t="s">
        <v>255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42"/>
        <v>g119,5,empty,3,204,1,1,0</v>
      </c>
      <c r="X1218" s="1" t="s">
        <v>336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g119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340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204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>
      <c r="A1219">
        <v>20185</v>
      </c>
      <c r="B1219">
        <f t="shared" si="41"/>
        <v>1.1000000000000001</v>
      </c>
      <c r="C1219">
        <f t="shared" si="41"/>
        <v>1.1000000000000001</v>
      </c>
      <c r="F1219">
        <v>360</v>
      </c>
      <c r="G1219">
        <v>4843</v>
      </c>
      <c r="H1219">
        <v>0</v>
      </c>
      <c r="I1219">
        <v>0</v>
      </c>
      <c r="J1219">
        <v>0</v>
      </c>
      <c r="K1219" t="s">
        <v>28</v>
      </c>
      <c r="L1219" t="s">
        <v>255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si="42"/>
        <v>g119,5,empty,3,204,1,1,0</v>
      </c>
      <c r="X1219" s="1" t="s">
        <v>336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g119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340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204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>
      <c r="A1220">
        <v>20186</v>
      </c>
      <c r="B1220">
        <f t="shared" si="41"/>
        <v>1.1000000000000001</v>
      </c>
      <c r="C1220">
        <f t="shared" si="41"/>
        <v>1.1000000000000001</v>
      </c>
      <c r="F1220">
        <v>360</v>
      </c>
      <c r="G1220">
        <v>4897</v>
      </c>
      <c r="H1220">
        <v>0</v>
      </c>
      <c r="I1220">
        <v>0</v>
      </c>
      <c r="J1220">
        <v>0</v>
      </c>
      <c r="K1220" t="s">
        <v>28</v>
      </c>
      <c r="L1220" t="s">
        <v>255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42"/>
        <v>g119,5,empty,3,204,1,1,0</v>
      </c>
      <c r="X1220" s="1" t="s">
        <v>336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g119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>
      <c r="A1221">
        <v>20187</v>
      </c>
      <c r="B1221">
        <f t="shared" si="41"/>
        <v>1.1000000000000001</v>
      </c>
      <c r="C1221">
        <f t="shared" si="41"/>
        <v>1.1000000000000001</v>
      </c>
      <c r="F1221">
        <v>360</v>
      </c>
      <c r="G1221">
        <v>4951</v>
      </c>
      <c r="H1221">
        <v>0</v>
      </c>
      <c r="I1221">
        <v>0</v>
      </c>
      <c r="J1221">
        <v>0</v>
      </c>
      <c r="K1221" t="s">
        <v>28</v>
      </c>
      <c r="L1221" t="s">
        <v>255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42"/>
        <v>g119,5,empty,3,204,1,1,0</v>
      </c>
      <c r="X1221" s="1" t="s">
        <v>336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g119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>
      <c r="A1222">
        <v>20188</v>
      </c>
      <c r="B1222">
        <f t="shared" si="41"/>
        <v>1.1000000000000001</v>
      </c>
      <c r="C1222">
        <f t="shared" si="41"/>
        <v>1.1000000000000001</v>
      </c>
      <c r="F1222">
        <v>360</v>
      </c>
      <c r="G1222">
        <v>5005</v>
      </c>
      <c r="H1222">
        <v>0</v>
      </c>
      <c r="I1222">
        <v>0</v>
      </c>
      <c r="J1222">
        <v>0</v>
      </c>
      <c r="K1222" t="s">
        <v>28</v>
      </c>
      <c r="L1222" t="s">
        <v>255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42"/>
        <v>g119,5,empty,3,204,1,1,0</v>
      </c>
      <c r="X1222" s="1" t="s">
        <v>336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g119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>
      <c r="A1223">
        <v>20189</v>
      </c>
      <c r="B1223">
        <f t="shared" si="41"/>
        <v>1.1000000000000001</v>
      </c>
      <c r="C1223">
        <f t="shared" si="41"/>
        <v>1.1000000000000001</v>
      </c>
      <c r="F1223">
        <v>360</v>
      </c>
      <c r="G1223">
        <v>5059</v>
      </c>
      <c r="H1223">
        <v>0</v>
      </c>
      <c r="I1223">
        <v>0</v>
      </c>
      <c r="J1223">
        <v>0</v>
      </c>
      <c r="K1223" t="s">
        <v>28</v>
      </c>
      <c r="L1223" t="s">
        <v>255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42"/>
        <v>g119,5,empty,3,204,1,1,0</v>
      </c>
      <c r="X1223" s="1" t="s">
        <v>336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g119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>
      <c r="A1224">
        <v>20190</v>
      </c>
      <c r="B1224">
        <f t="shared" si="41"/>
        <v>1.2</v>
      </c>
      <c r="C1224">
        <f t="shared" si="41"/>
        <v>1.1000000000000001</v>
      </c>
      <c r="F1224">
        <v>360</v>
      </c>
      <c r="G1224">
        <v>5113</v>
      </c>
      <c r="H1224">
        <v>0</v>
      </c>
      <c r="I1224">
        <v>0</v>
      </c>
      <c r="J1224">
        <v>0</v>
      </c>
      <c r="K1224" t="s">
        <v>28</v>
      </c>
      <c r="L1224" t="s">
        <v>255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42"/>
        <v>g119,5,empty,3,204,1,1,0</v>
      </c>
      <c r="X1224" s="1" t="s">
        <v>336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g119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>
      <c r="A1225">
        <v>20191</v>
      </c>
      <c r="B1225">
        <f t="shared" si="41"/>
        <v>1.1000000000000001</v>
      </c>
      <c r="C1225">
        <f t="shared" si="41"/>
        <v>1.1000000000000001</v>
      </c>
      <c r="F1225">
        <v>360</v>
      </c>
      <c r="G1225">
        <v>5167</v>
      </c>
      <c r="H1225">
        <v>0</v>
      </c>
      <c r="I1225">
        <v>0</v>
      </c>
      <c r="J1225">
        <v>0</v>
      </c>
      <c r="K1225" t="s">
        <v>28</v>
      </c>
      <c r="L1225" t="s">
        <v>256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42"/>
        <v>g120,5,empty,3,206,1,1,0</v>
      </c>
      <c r="X1225" s="1" t="s">
        <v>337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g120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342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206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>
      <c r="A1226">
        <v>20192</v>
      </c>
      <c r="B1226">
        <f t="shared" si="41"/>
        <v>1.1000000000000001</v>
      </c>
      <c r="C1226">
        <f t="shared" si="41"/>
        <v>1.1000000000000001</v>
      </c>
      <c r="F1226">
        <v>360</v>
      </c>
      <c r="G1226">
        <v>5221</v>
      </c>
      <c r="H1226">
        <v>0</v>
      </c>
      <c r="I1226">
        <v>0</v>
      </c>
      <c r="J1226">
        <v>0</v>
      </c>
      <c r="K1226" t="s">
        <v>28</v>
      </c>
      <c r="L1226" t="s">
        <v>256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42"/>
        <v>g120,5,empty,3,206,1,1,0</v>
      </c>
      <c r="X1226" s="1" t="s">
        <v>337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g120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342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206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>
      <c r="A1227">
        <v>20193</v>
      </c>
      <c r="B1227">
        <f t="shared" si="41"/>
        <v>1.1000000000000001</v>
      </c>
      <c r="C1227">
        <f t="shared" si="41"/>
        <v>1.1000000000000001</v>
      </c>
      <c r="F1227">
        <v>360</v>
      </c>
      <c r="G1227">
        <v>5275</v>
      </c>
      <c r="H1227">
        <v>0</v>
      </c>
      <c r="I1227">
        <v>0</v>
      </c>
      <c r="J1227">
        <v>0</v>
      </c>
      <c r="K1227" t="s">
        <v>28</v>
      </c>
      <c r="L1227" t="s">
        <v>256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42"/>
        <v>g120,5,empty,3,206,1,1,0</v>
      </c>
      <c r="X1227" s="1" t="s">
        <v>337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g120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342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206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>
      <c r="A1228">
        <v>20194</v>
      </c>
      <c r="B1228">
        <f t="shared" si="41"/>
        <v>1.1000000000000001</v>
      </c>
      <c r="C1228">
        <f t="shared" si="41"/>
        <v>1.1000000000000001</v>
      </c>
      <c r="F1228">
        <v>360</v>
      </c>
      <c r="G1228">
        <v>5329</v>
      </c>
      <c r="H1228">
        <v>0</v>
      </c>
      <c r="I1228">
        <v>0</v>
      </c>
      <c r="J1228">
        <v>0</v>
      </c>
      <c r="K1228" t="s">
        <v>28</v>
      </c>
      <c r="L1228" t="s">
        <v>256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42"/>
        <v>g120,5,empty,3,206,1,1,0</v>
      </c>
      <c r="X1228" s="1" t="s">
        <v>337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g120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342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206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>
      <c r="A1229">
        <v>20195</v>
      </c>
      <c r="B1229">
        <f t="shared" si="41"/>
        <v>1.1000000000000001</v>
      </c>
      <c r="C1229">
        <f t="shared" si="41"/>
        <v>1.1000000000000001</v>
      </c>
      <c r="F1229">
        <v>360</v>
      </c>
      <c r="G1229">
        <v>5383</v>
      </c>
      <c r="H1229">
        <v>0</v>
      </c>
      <c r="I1229">
        <v>0</v>
      </c>
      <c r="J1229">
        <v>0</v>
      </c>
      <c r="K1229" t="s">
        <v>28</v>
      </c>
      <c r="L1229" t="s">
        <v>256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42"/>
        <v>g120,5,empty,3,206,1,1,0</v>
      </c>
      <c r="X1229" s="1" t="s">
        <v>337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g120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342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206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>
      <c r="A1230">
        <v>20196</v>
      </c>
      <c r="B1230">
        <f t="shared" si="41"/>
        <v>1.1000000000000001</v>
      </c>
      <c r="C1230">
        <f t="shared" si="41"/>
        <v>1.1000000000000001</v>
      </c>
      <c r="F1230">
        <v>360</v>
      </c>
      <c r="G1230">
        <v>5437</v>
      </c>
      <c r="H1230">
        <v>0</v>
      </c>
      <c r="I1230">
        <v>0</v>
      </c>
      <c r="J1230">
        <v>0</v>
      </c>
      <c r="K1230" t="s">
        <v>28</v>
      </c>
      <c r="L1230" t="s">
        <v>256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42"/>
        <v>g120,5,empty,3,206,1,1,0</v>
      </c>
      <c r="X1230" s="1" t="s">
        <v>337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g120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342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206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>
      <c r="A1231">
        <v>20197</v>
      </c>
      <c r="B1231">
        <f t="shared" si="41"/>
        <v>1.1000000000000001</v>
      </c>
      <c r="C1231">
        <f t="shared" si="41"/>
        <v>1.1000000000000001</v>
      </c>
      <c r="F1231">
        <v>360</v>
      </c>
      <c r="G1231">
        <v>5491</v>
      </c>
      <c r="H1231">
        <v>0</v>
      </c>
      <c r="I1231">
        <v>0</v>
      </c>
      <c r="J1231">
        <v>0</v>
      </c>
      <c r="K1231" t="s">
        <v>28</v>
      </c>
      <c r="L1231" t="s">
        <v>256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42"/>
        <v>g120,5,empty,3,206,1,1,0</v>
      </c>
      <c r="X1231" s="1" t="s">
        <v>337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g120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342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206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>
      <c r="A1232">
        <v>20198</v>
      </c>
      <c r="B1232">
        <f t="shared" si="41"/>
        <v>1.1000000000000001</v>
      </c>
      <c r="C1232">
        <f t="shared" si="41"/>
        <v>1.1000000000000001</v>
      </c>
      <c r="F1232">
        <v>360</v>
      </c>
      <c r="G1232">
        <v>5545</v>
      </c>
      <c r="H1232">
        <v>0</v>
      </c>
      <c r="I1232">
        <v>0</v>
      </c>
      <c r="J1232">
        <v>0</v>
      </c>
      <c r="K1232" t="s">
        <v>28</v>
      </c>
      <c r="L1232" t="s">
        <v>256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42"/>
        <v>g120,5,empty,3,206,1,1,0</v>
      </c>
      <c r="X1232" s="1" t="s">
        <v>337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g120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342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206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>
      <c r="A1233">
        <v>20199</v>
      </c>
      <c r="B1233">
        <f t="shared" si="41"/>
        <v>1.1000000000000001</v>
      </c>
      <c r="C1233">
        <f t="shared" si="41"/>
        <v>1.1000000000000001</v>
      </c>
      <c r="F1233">
        <v>360</v>
      </c>
      <c r="G1233">
        <v>5599</v>
      </c>
      <c r="H1233">
        <v>0</v>
      </c>
      <c r="I1233">
        <v>0</v>
      </c>
      <c r="J1233">
        <v>0</v>
      </c>
      <c r="K1233" t="s">
        <v>28</v>
      </c>
      <c r="L1233" t="s">
        <v>256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42"/>
        <v>g120,5,empty,3,206,1,1,0</v>
      </c>
      <c r="X1233" s="1" t="s">
        <v>337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g120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342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206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>
      <c r="A1234">
        <v>20200</v>
      </c>
      <c r="B1234">
        <f t="shared" ref="B1234:C1297" si="43">IF(MOD(A1234,10)=0,1.2,1.1)</f>
        <v>1.2</v>
      </c>
      <c r="C1234">
        <f t="shared" si="43"/>
        <v>1.1000000000000001</v>
      </c>
      <c r="F1234">
        <v>360</v>
      </c>
      <c r="G1234">
        <v>6040</v>
      </c>
      <c r="H1234">
        <v>0</v>
      </c>
      <c r="I1234">
        <v>0</v>
      </c>
      <c r="J1234">
        <v>0</v>
      </c>
      <c r="K1234" t="s">
        <v>28</v>
      </c>
      <c r="L1234" t="s">
        <v>258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ref="W1234:W1297" si="44">Y1234&amp;IF(ISBLANK(Z1234),"",","&amp;Z1234)&amp;IF(ISBLANK(AA1234),"",","&amp;AA1234)&amp;IF(ISBLANK(AB1234),"",","&amp;AB1234)&amp;IF(ISBLANK(AC1234),"",","&amp;AC1234)&amp;IF(ISBLANK(AD1234),"",","&amp;AD1234)
&amp;IF(LEN(AF1234)=0,"",","&amp;AF1234)&amp;IF(ISBLANK(AG1234),"",","&amp;AG1234)&amp;IF(ISBLANK(AH1234),"",","&amp;AH1234)&amp;IF(ISBLANK(AI1234),"",","&amp;AI1234)&amp;IF(ISBLANK(AJ1234),"",","&amp;AJ1234)&amp;IF(ISBLANK(AK1234),"",","&amp;AK1234)
&amp;IF(LEN(AM1234)=0,"",","&amp;AM1234)&amp;IF(ISBLANK(AN1234),"",","&amp;AN1234)&amp;IF(ISBLANK(AO1234),"",","&amp;AO1234)&amp;IF(ISBLANK(AP1234),"",","&amp;AP1234)&amp;IF(ISBLANK(AQ1234),"",","&amp;AQ1234)&amp;IF(ISBLANK(AR1234),"",","&amp;AR1234)
&amp;IF(LEN(AT1234)=0,"",","&amp;AT1234)&amp;IF(ISBLANK(AU1234),"",","&amp;AU1234)&amp;IF(ISBLANK(AV1234),"",","&amp;AV1234)&amp;IF(ISBLANK(AW1234),"",","&amp;AW1234)&amp;IF(ISBLANK(AX1234),"",","&amp;AX1234)&amp;IF(ISBLANK(AY1234),"",","&amp;AY1234)
&amp;IF(LEN(BA1234)=0,"",","&amp;BA1234)&amp;IF(ISBLANK(BB1234),"",","&amp;BB1234)&amp;IF(ISBLANK(BC1234),"",","&amp;BC1234)&amp;IF(ISBLANK(BD1234),"",","&amp;BD1234)&amp;IF(ISBLANK(BE1234),"",","&amp;BE1234)&amp;IF(ISBLANK(BF1234),"",","&amp;BF1234)
&amp;IF(LEN(BH1234)=0,"",","&amp;BH1234)&amp;IF(ISBLANK(BI1234),"",","&amp;BI1234)&amp;IF(ISBLANK(BJ1234),"",","&amp;BJ1234)&amp;IF(ISBLANK(BK1234),"",","&amp;BK1234)&amp;IF(ISBLANK(BL1234),"",","&amp;BL1234)&amp;IF(ISBLANK(BM1234),"",","&amp;BM1234)
&amp;IF(LEN(BO1234)=0,"",","&amp;BO1234)&amp;IF(ISBLANK(BP1234),"",","&amp;BP1234)&amp;IF(ISBLANK(BQ1234),"",","&amp;BQ1234)&amp;IF(ISBLANK(BR1234),"",","&amp;BR1234)&amp;IF(ISBLANK(BS1234),"",","&amp;BS1234)&amp;IF(ISBLANK(BT1234),"",","&amp;BT1234)
&amp;IF(LEN(BV1234)=0,"",","&amp;BV1234)&amp;IF(ISBLANK(BW1234),"",","&amp;BW1234)&amp;IF(ISBLANK(BX1234),"",","&amp;BX1234)&amp;IF(ISBLANK(BY1234),"",","&amp;BY1234)&amp;IF(ISBLANK(BZ1234),"",","&amp;BZ1234)&amp;IF(ISBLANK(CA1234),"",","&amp;CA1234)
&amp;IF(LEN(CC1234)=0,"",","&amp;CC1234)&amp;IF(ISBLANK(CD1234),"",","&amp;CD1234)&amp;IF(ISBLANK(CE1234),"",","&amp;CE1234)&amp;IF(ISBLANK(CF1234),"",","&amp;CF1234)&amp;IF(ISBLANK(CG1234),"",","&amp;CG1234)&amp;IF(ISBLANK(CH1234),"",","&amp;CH1234)
&amp;IF(LEN(CJ1234)=0,"",","&amp;CJ1234)&amp;IF(ISBLANK(CK1234),"",","&amp;CK1234)&amp;IF(ISBLANK(CL1234),"",","&amp;CL1234)&amp;IF(ISBLANK(CM1234),"",","&amp;CM1234)&amp;IF(ISBLANK(CN1234),"",","&amp;CN1234)&amp;IF(ISBLANK(CO1234),"",","&amp;CO1234)</f>
        <v>g120,5,empty,3,206,1,1,0</v>
      </c>
      <c r="X1234" s="1" t="s">
        <v>337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g120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342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206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>
      <c r="A1235">
        <v>20201</v>
      </c>
      <c r="B1235">
        <f t="shared" si="43"/>
        <v>1.1000000000000001</v>
      </c>
      <c r="C1235">
        <f t="shared" si="43"/>
        <v>1.1000000000000001</v>
      </c>
      <c r="F1235">
        <v>360</v>
      </c>
      <c r="G1235">
        <v>6094</v>
      </c>
      <c r="H1235">
        <v>0</v>
      </c>
      <c r="I1235">
        <v>0</v>
      </c>
      <c r="J1235">
        <v>0</v>
      </c>
      <c r="K1235" t="s">
        <v>28</v>
      </c>
      <c r="L1235" t="s">
        <v>260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44"/>
        <v>g101,5,empty,3,202,1,1,0</v>
      </c>
      <c r="X1235" s="1" t="s">
        <v>445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g101</v>
      </c>
      <c r="AA1235">
        <v>5</v>
      </c>
      <c r="AE1235" s="1" t="s">
        <v>446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338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202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>
      <c r="A1236">
        <v>20202</v>
      </c>
      <c r="B1236">
        <f t="shared" si="43"/>
        <v>1.1000000000000001</v>
      </c>
      <c r="C1236">
        <f t="shared" si="43"/>
        <v>1.1000000000000001</v>
      </c>
      <c r="F1236">
        <v>360</v>
      </c>
      <c r="G1236">
        <v>6148</v>
      </c>
      <c r="H1236">
        <v>0</v>
      </c>
      <c r="I1236">
        <v>0</v>
      </c>
      <c r="J1236">
        <v>0</v>
      </c>
      <c r="K1236" t="s">
        <v>28</v>
      </c>
      <c r="L1236" t="s">
        <v>260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44"/>
        <v>g101,5,empty,3,202,1,1,0</v>
      </c>
      <c r="X1236" s="1" t="s">
        <v>445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g101</v>
      </c>
      <c r="AA1236">
        <v>5</v>
      </c>
      <c r="AE1236" s="1" t="s">
        <v>446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338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202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>
      <c r="A1237">
        <v>20203</v>
      </c>
      <c r="B1237">
        <f t="shared" si="43"/>
        <v>1.1000000000000001</v>
      </c>
      <c r="C1237">
        <f t="shared" si="43"/>
        <v>1.1000000000000001</v>
      </c>
      <c r="F1237">
        <v>360</v>
      </c>
      <c r="G1237">
        <v>6202</v>
      </c>
      <c r="H1237">
        <v>0</v>
      </c>
      <c r="I1237">
        <v>0</v>
      </c>
      <c r="J1237">
        <v>0</v>
      </c>
      <c r="K1237" t="s">
        <v>28</v>
      </c>
      <c r="L1237" t="s">
        <v>260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44"/>
        <v>g101,5,empty,3,202,1,1,0</v>
      </c>
      <c r="X1237" s="1" t="s">
        <v>445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g101</v>
      </c>
      <c r="AA1237">
        <v>5</v>
      </c>
      <c r="AE1237" s="1" t="s">
        <v>446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338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202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>
      <c r="A1238">
        <v>20204</v>
      </c>
      <c r="B1238">
        <f t="shared" si="43"/>
        <v>1.1000000000000001</v>
      </c>
      <c r="C1238">
        <f t="shared" si="43"/>
        <v>1.1000000000000001</v>
      </c>
      <c r="F1238">
        <v>360</v>
      </c>
      <c r="G1238">
        <v>6256</v>
      </c>
      <c r="H1238">
        <v>0</v>
      </c>
      <c r="I1238">
        <v>0</v>
      </c>
      <c r="J1238">
        <v>0</v>
      </c>
      <c r="K1238" t="s">
        <v>28</v>
      </c>
      <c r="L1238" t="s">
        <v>260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44"/>
        <v>g101,5,empty,3,202,1,1,0</v>
      </c>
      <c r="X1238" s="1" t="s">
        <v>445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g101</v>
      </c>
      <c r="AA1238">
        <v>5</v>
      </c>
      <c r="AE1238" s="1" t="s">
        <v>446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338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202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>
      <c r="A1239">
        <v>20205</v>
      </c>
      <c r="B1239">
        <f t="shared" si="43"/>
        <v>1.1000000000000001</v>
      </c>
      <c r="C1239">
        <f t="shared" si="43"/>
        <v>1.1000000000000001</v>
      </c>
      <c r="F1239">
        <v>360</v>
      </c>
      <c r="G1239">
        <v>6310</v>
      </c>
      <c r="H1239">
        <v>0</v>
      </c>
      <c r="I1239">
        <v>0</v>
      </c>
      <c r="J1239">
        <v>0</v>
      </c>
      <c r="K1239" t="s">
        <v>28</v>
      </c>
      <c r="L1239" t="s">
        <v>260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44"/>
        <v>g101,5,empty,3,202,1,1,0</v>
      </c>
      <c r="X1239" s="1" t="s">
        <v>445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g101</v>
      </c>
      <c r="AA1239">
        <v>5</v>
      </c>
      <c r="AE1239" s="1" t="s">
        <v>446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338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202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>
      <c r="A1240">
        <v>20206</v>
      </c>
      <c r="B1240">
        <f t="shared" si="43"/>
        <v>1.1000000000000001</v>
      </c>
      <c r="C1240">
        <f t="shared" si="43"/>
        <v>1.1000000000000001</v>
      </c>
      <c r="F1240">
        <v>360</v>
      </c>
      <c r="G1240">
        <v>6364</v>
      </c>
      <c r="H1240">
        <v>0</v>
      </c>
      <c r="I1240">
        <v>0</v>
      </c>
      <c r="J1240">
        <v>0</v>
      </c>
      <c r="K1240" t="s">
        <v>28</v>
      </c>
      <c r="L1240" t="s">
        <v>260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44"/>
        <v>g101,5,empty,3,202,1,1,0</v>
      </c>
      <c r="X1240" s="1" t="s">
        <v>445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g101</v>
      </c>
      <c r="AA1240">
        <v>5</v>
      </c>
      <c r="AE1240" s="1" t="s">
        <v>446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338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202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>
      <c r="A1241">
        <v>20207</v>
      </c>
      <c r="B1241">
        <f t="shared" si="43"/>
        <v>1.1000000000000001</v>
      </c>
      <c r="C1241">
        <f t="shared" si="43"/>
        <v>1.1000000000000001</v>
      </c>
      <c r="F1241">
        <v>360</v>
      </c>
      <c r="G1241">
        <v>6418</v>
      </c>
      <c r="H1241">
        <v>0</v>
      </c>
      <c r="I1241">
        <v>0</v>
      </c>
      <c r="J1241">
        <v>0</v>
      </c>
      <c r="K1241" t="s">
        <v>28</v>
      </c>
      <c r="L1241" t="s">
        <v>260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44"/>
        <v>g101,5,empty,3,202,1,1,0</v>
      </c>
      <c r="X1241" s="1" t="s">
        <v>445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g101</v>
      </c>
      <c r="AA1241">
        <v>5</v>
      </c>
      <c r="AE1241" s="1" t="s">
        <v>446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338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202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>
      <c r="A1242">
        <v>20208</v>
      </c>
      <c r="B1242">
        <f t="shared" si="43"/>
        <v>1.1000000000000001</v>
      </c>
      <c r="C1242">
        <f t="shared" si="43"/>
        <v>1.1000000000000001</v>
      </c>
      <c r="F1242">
        <v>360</v>
      </c>
      <c r="G1242">
        <v>6472</v>
      </c>
      <c r="H1242">
        <v>0</v>
      </c>
      <c r="I1242">
        <v>0</v>
      </c>
      <c r="J1242">
        <v>0</v>
      </c>
      <c r="K1242" t="s">
        <v>28</v>
      </c>
      <c r="L1242" t="s">
        <v>260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44"/>
        <v>g101,5,empty,3,202,1,1,0</v>
      </c>
      <c r="X1242" s="1" t="s">
        <v>445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g101</v>
      </c>
      <c r="AA1242">
        <v>5</v>
      </c>
      <c r="AE1242" s="1" t="s">
        <v>446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338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202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>
      <c r="A1243">
        <v>20209</v>
      </c>
      <c r="B1243">
        <f t="shared" si="43"/>
        <v>1.1000000000000001</v>
      </c>
      <c r="C1243">
        <f t="shared" si="43"/>
        <v>1.1000000000000001</v>
      </c>
      <c r="F1243">
        <v>360</v>
      </c>
      <c r="G1243">
        <v>6526</v>
      </c>
      <c r="H1243">
        <v>0</v>
      </c>
      <c r="I1243">
        <v>0</v>
      </c>
      <c r="J1243">
        <v>0</v>
      </c>
      <c r="K1243" t="s">
        <v>28</v>
      </c>
      <c r="L1243" t="s">
        <v>260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44"/>
        <v>g101,5,empty,3,202,1,1,0</v>
      </c>
      <c r="X1243" s="1" t="s">
        <v>445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g101</v>
      </c>
      <c r="AA1243">
        <v>5</v>
      </c>
      <c r="AE1243" s="1" t="s">
        <v>446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338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202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>
      <c r="A1244">
        <v>20210</v>
      </c>
      <c r="B1244">
        <f t="shared" si="43"/>
        <v>1.2</v>
      </c>
      <c r="C1244">
        <f t="shared" si="43"/>
        <v>1.1000000000000001</v>
      </c>
      <c r="F1244">
        <v>360</v>
      </c>
      <c r="G1244">
        <v>6580</v>
      </c>
      <c r="H1244">
        <v>0</v>
      </c>
      <c r="I1244">
        <v>0</v>
      </c>
      <c r="J1244">
        <v>0</v>
      </c>
      <c r="K1244" t="s">
        <v>28</v>
      </c>
      <c r="L1244" t="s">
        <v>260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44"/>
        <v>g101,5,empty,3,202,1,1,0</v>
      </c>
      <c r="X1244" s="1" t="s">
        <v>445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g101</v>
      </c>
      <c r="AA1244">
        <v>5</v>
      </c>
      <c r="AE1244" s="1" t="s">
        <v>446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338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202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>
      <c r="A1245">
        <v>20211</v>
      </c>
      <c r="B1245">
        <f t="shared" si="43"/>
        <v>1.1000000000000001</v>
      </c>
      <c r="C1245">
        <f t="shared" si="43"/>
        <v>1.1000000000000001</v>
      </c>
      <c r="F1245">
        <v>360</v>
      </c>
      <c r="G1245">
        <v>6634</v>
      </c>
      <c r="H1245">
        <v>0</v>
      </c>
      <c r="I1245">
        <v>0</v>
      </c>
      <c r="J1245">
        <v>0</v>
      </c>
      <c r="K1245" t="s">
        <v>28</v>
      </c>
      <c r="L1245" t="s">
        <v>243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44"/>
        <v>g102,5,empty,3,201,1,1,0</v>
      </c>
      <c r="X1245" s="1" t="s">
        <v>447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g102</v>
      </c>
      <c r="AA1245">
        <v>5</v>
      </c>
      <c r="AE1245" s="1" t="s">
        <v>446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242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201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>
      <c r="A1246">
        <v>20212</v>
      </c>
      <c r="B1246">
        <f t="shared" si="43"/>
        <v>1.1000000000000001</v>
      </c>
      <c r="C1246">
        <f t="shared" si="43"/>
        <v>1.1000000000000001</v>
      </c>
      <c r="F1246">
        <v>360</v>
      </c>
      <c r="G1246">
        <v>6688</v>
      </c>
      <c r="H1246">
        <v>0</v>
      </c>
      <c r="I1246">
        <v>0</v>
      </c>
      <c r="J1246">
        <v>0</v>
      </c>
      <c r="K1246" t="s">
        <v>28</v>
      </c>
      <c r="L1246" t="s">
        <v>243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44"/>
        <v>g102,5,empty,3,201,1,1,0</v>
      </c>
      <c r="X1246" s="1" t="s">
        <v>447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g102</v>
      </c>
      <c r="AA1246">
        <v>5</v>
      </c>
      <c r="AE1246" s="1" t="s">
        <v>446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242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201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>
      <c r="A1247">
        <v>20213</v>
      </c>
      <c r="B1247">
        <f t="shared" si="43"/>
        <v>1.1000000000000001</v>
      </c>
      <c r="C1247">
        <f t="shared" si="43"/>
        <v>1.1000000000000001</v>
      </c>
      <c r="F1247">
        <v>360</v>
      </c>
      <c r="G1247">
        <v>6742</v>
      </c>
      <c r="H1247">
        <v>0</v>
      </c>
      <c r="I1247">
        <v>0</v>
      </c>
      <c r="J1247">
        <v>0</v>
      </c>
      <c r="K1247" t="s">
        <v>28</v>
      </c>
      <c r="L1247" t="s">
        <v>243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44"/>
        <v>g102,5,empty,3,201,1,1,0</v>
      </c>
      <c r="X1247" s="1" t="s">
        <v>447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g102</v>
      </c>
      <c r="AA1247">
        <v>5</v>
      </c>
      <c r="AE1247" s="1" t="s">
        <v>446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242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201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>
      <c r="A1248">
        <v>20214</v>
      </c>
      <c r="B1248">
        <f t="shared" si="43"/>
        <v>1.1000000000000001</v>
      </c>
      <c r="C1248">
        <f t="shared" si="43"/>
        <v>1.1000000000000001</v>
      </c>
      <c r="F1248">
        <v>360</v>
      </c>
      <c r="G1248">
        <v>6796</v>
      </c>
      <c r="H1248">
        <v>0</v>
      </c>
      <c r="I1248">
        <v>0</v>
      </c>
      <c r="J1248">
        <v>0</v>
      </c>
      <c r="K1248" t="s">
        <v>28</v>
      </c>
      <c r="L1248" t="s">
        <v>243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44"/>
        <v>g102,5,empty,3,201,1,1,0</v>
      </c>
      <c r="X1248" s="1" t="s">
        <v>447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g102</v>
      </c>
      <c r="AA1248">
        <v>5</v>
      </c>
      <c r="AE1248" s="1" t="s">
        <v>446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242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201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>
      <c r="A1249">
        <v>20215</v>
      </c>
      <c r="B1249">
        <f t="shared" si="43"/>
        <v>1.1000000000000001</v>
      </c>
      <c r="C1249">
        <f t="shared" si="43"/>
        <v>1.1000000000000001</v>
      </c>
      <c r="F1249">
        <v>360</v>
      </c>
      <c r="G1249">
        <v>6850</v>
      </c>
      <c r="H1249">
        <v>0</v>
      </c>
      <c r="I1249">
        <v>0</v>
      </c>
      <c r="J1249">
        <v>0</v>
      </c>
      <c r="K1249" t="s">
        <v>28</v>
      </c>
      <c r="L1249" t="s">
        <v>243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44"/>
        <v>g102,5,empty,3,201,1,1,0</v>
      </c>
      <c r="X1249" s="1" t="s">
        <v>447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g102</v>
      </c>
      <c r="AA1249">
        <v>5</v>
      </c>
      <c r="AE1249" s="1" t="s">
        <v>446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242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201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>
      <c r="A1250">
        <v>20216</v>
      </c>
      <c r="B1250">
        <f t="shared" si="43"/>
        <v>1.1000000000000001</v>
      </c>
      <c r="C1250">
        <f t="shared" si="43"/>
        <v>1.1000000000000001</v>
      </c>
      <c r="F1250">
        <v>360</v>
      </c>
      <c r="G1250">
        <v>6904</v>
      </c>
      <c r="H1250">
        <v>0</v>
      </c>
      <c r="I1250">
        <v>0</v>
      </c>
      <c r="J1250">
        <v>0</v>
      </c>
      <c r="K1250" t="s">
        <v>28</v>
      </c>
      <c r="L1250" t="s">
        <v>243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44"/>
        <v>g102,5,empty,3,201,1,1,0</v>
      </c>
      <c r="X1250" s="1" t="s">
        <v>447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g102</v>
      </c>
      <c r="AA1250">
        <v>5</v>
      </c>
      <c r="AE1250" s="1" t="s">
        <v>446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>
      <c r="A1251">
        <v>20217</v>
      </c>
      <c r="B1251">
        <f t="shared" si="43"/>
        <v>1.1000000000000001</v>
      </c>
      <c r="C1251">
        <f t="shared" si="43"/>
        <v>1.1000000000000001</v>
      </c>
      <c r="F1251">
        <v>360</v>
      </c>
      <c r="G1251">
        <v>6958</v>
      </c>
      <c r="H1251">
        <v>0</v>
      </c>
      <c r="I1251">
        <v>0</v>
      </c>
      <c r="J1251">
        <v>0</v>
      </c>
      <c r="K1251" t="s">
        <v>28</v>
      </c>
      <c r="L1251" t="s">
        <v>243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44"/>
        <v>g102,5,empty,3,201,1,1,0</v>
      </c>
      <c r="X1251" s="1" t="s">
        <v>447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g102</v>
      </c>
      <c r="AA1251">
        <v>5</v>
      </c>
      <c r="AE1251" s="1" t="s">
        <v>446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>
      <c r="A1252">
        <v>20218</v>
      </c>
      <c r="B1252">
        <f t="shared" si="43"/>
        <v>1.1000000000000001</v>
      </c>
      <c r="C1252">
        <f t="shared" si="43"/>
        <v>1.1000000000000001</v>
      </c>
      <c r="F1252">
        <v>360</v>
      </c>
      <c r="G1252">
        <v>7012</v>
      </c>
      <c r="H1252">
        <v>0</v>
      </c>
      <c r="I1252">
        <v>0</v>
      </c>
      <c r="J1252">
        <v>0</v>
      </c>
      <c r="K1252" t="s">
        <v>28</v>
      </c>
      <c r="L1252" t="s">
        <v>243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44"/>
        <v>g102,5,empty,3,201,1,1,0</v>
      </c>
      <c r="X1252" s="1" t="s">
        <v>447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g102</v>
      </c>
      <c r="AA1252">
        <v>5</v>
      </c>
      <c r="AE1252" s="1" t="s">
        <v>446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>
      <c r="A1253">
        <v>20219</v>
      </c>
      <c r="B1253">
        <f t="shared" si="43"/>
        <v>1.1000000000000001</v>
      </c>
      <c r="C1253">
        <f t="shared" si="43"/>
        <v>1.1000000000000001</v>
      </c>
      <c r="F1253">
        <v>360</v>
      </c>
      <c r="G1253">
        <v>7066</v>
      </c>
      <c r="H1253">
        <v>0</v>
      </c>
      <c r="I1253">
        <v>0</v>
      </c>
      <c r="J1253">
        <v>0</v>
      </c>
      <c r="K1253" t="s">
        <v>28</v>
      </c>
      <c r="L1253" t="s">
        <v>243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44"/>
        <v>g102,5,empty,3,201,1,1,0</v>
      </c>
      <c r="X1253" s="1" t="s">
        <v>447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g102</v>
      </c>
      <c r="AA1253">
        <v>5</v>
      </c>
      <c r="AE1253" s="1" t="s">
        <v>446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>
      <c r="A1254">
        <v>20220</v>
      </c>
      <c r="B1254">
        <f t="shared" si="43"/>
        <v>1.2</v>
      </c>
      <c r="C1254">
        <f t="shared" si="43"/>
        <v>1.1000000000000001</v>
      </c>
      <c r="F1254">
        <v>360</v>
      </c>
      <c r="G1254">
        <v>7120</v>
      </c>
      <c r="H1254">
        <v>0</v>
      </c>
      <c r="I1254">
        <v>0</v>
      </c>
      <c r="J1254">
        <v>0</v>
      </c>
      <c r="K1254" t="s">
        <v>28</v>
      </c>
      <c r="L1254" t="s">
        <v>243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44"/>
        <v>g102,5,empty,3,201,1,1,0</v>
      </c>
      <c r="X1254" s="1" t="s">
        <v>447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g102</v>
      </c>
      <c r="AA1254">
        <v>5</v>
      </c>
      <c r="AE1254" s="1" t="s">
        <v>446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>
      <c r="A1255">
        <v>20221</v>
      </c>
      <c r="B1255">
        <f t="shared" si="43"/>
        <v>1.1000000000000001</v>
      </c>
      <c r="C1255">
        <f t="shared" si="43"/>
        <v>1.1000000000000001</v>
      </c>
      <c r="F1255">
        <v>360</v>
      </c>
      <c r="G1255">
        <v>7174</v>
      </c>
      <c r="H1255">
        <v>0</v>
      </c>
      <c r="I1255">
        <v>0</v>
      </c>
      <c r="J1255">
        <v>0</v>
      </c>
      <c r="K1255" t="s">
        <v>28</v>
      </c>
      <c r="L1255" t="s">
        <v>245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44"/>
        <v>g103,5,empty,3,203,1,1,0</v>
      </c>
      <c r="X1255" s="1" t="s">
        <v>281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g103</v>
      </c>
      <c r="AA1255">
        <v>5</v>
      </c>
      <c r="AE1255" s="1" t="s">
        <v>446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339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203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>
      <c r="A1256">
        <v>20222</v>
      </c>
      <c r="B1256">
        <f t="shared" si="43"/>
        <v>1.1000000000000001</v>
      </c>
      <c r="C1256">
        <f t="shared" si="43"/>
        <v>1.1000000000000001</v>
      </c>
      <c r="F1256">
        <v>360</v>
      </c>
      <c r="G1256">
        <v>7228</v>
      </c>
      <c r="H1256">
        <v>0</v>
      </c>
      <c r="I1256">
        <v>0</v>
      </c>
      <c r="J1256">
        <v>0</v>
      </c>
      <c r="K1256" t="s">
        <v>28</v>
      </c>
      <c r="L1256" t="s">
        <v>245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44"/>
        <v>g103,5,empty,3,203,1,1,0</v>
      </c>
      <c r="X1256" s="1" t="s">
        <v>281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g103</v>
      </c>
      <c r="AA1256">
        <v>5</v>
      </c>
      <c r="AE1256" s="1" t="s">
        <v>446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339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203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>
      <c r="A1257">
        <v>20223</v>
      </c>
      <c r="B1257">
        <f t="shared" si="43"/>
        <v>1.1000000000000001</v>
      </c>
      <c r="C1257">
        <f t="shared" si="43"/>
        <v>1.1000000000000001</v>
      </c>
      <c r="F1257">
        <v>360</v>
      </c>
      <c r="G1257">
        <v>7282</v>
      </c>
      <c r="H1257">
        <v>0</v>
      </c>
      <c r="I1257">
        <v>0</v>
      </c>
      <c r="J1257">
        <v>0</v>
      </c>
      <c r="K1257" t="s">
        <v>28</v>
      </c>
      <c r="L1257" t="s">
        <v>245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44"/>
        <v>g103,5,empty,3,203,1,1,0</v>
      </c>
      <c r="X1257" s="1" t="s">
        <v>281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g103</v>
      </c>
      <c r="AA1257">
        <v>5</v>
      </c>
      <c r="AE1257" s="1" t="s">
        <v>446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339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203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>
      <c r="A1258">
        <v>20224</v>
      </c>
      <c r="B1258">
        <f t="shared" si="43"/>
        <v>1.1000000000000001</v>
      </c>
      <c r="C1258">
        <f t="shared" si="43"/>
        <v>1.1000000000000001</v>
      </c>
      <c r="F1258">
        <v>360</v>
      </c>
      <c r="G1258">
        <v>7336</v>
      </c>
      <c r="H1258">
        <v>0</v>
      </c>
      <c r="I1258">
        <v>0</v>
      </c>
      <c r="J1258">
        <v>0</v>
      </c>
      <c r="K1258" t="s">
        <v>28</v>
      </c>
      <c r="L1258" t="s">
        <v>245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44"/>
        <v>g103,5,empty,3,203,1,1,0</v>
      </c>
      <c r="X1258" s="1" t="s">
        <v>281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g103</v>
      </c>
      <c r="AA1258">
        <v>5</v>
      </c>
      <c r="AE1258" s="1" t="s">
        <v>446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339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203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>
      <c r="A1259">
        <v>20225</v>
      </c>
      <c r="B1259">
        <f t="shared" si="43"/>
        <v>1.1000000000000001</v>
      </c>
      <c r="C1259">
        <f t="shared" si="43"/>
        <v>1.1000000000000001</v>
      </c>
      <c r="F1259">
        <v>360</v>
      </c>
      <c r="G1259">
        <v>7390</v>
      </c>
      <c r="H1259">
        <v>0</v>
      </c>
      <c r="I1259">
        <v>0</v>
      </c>
      <c r="J1259">
        <v>0</v>
      </c>
      <c r="K1259" t="s">
        <v>28</v>
      </c>
      <c r="L1259" t="s">
        <v>245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44"/>
        <v>g103,5,empty,3,203,1,1,0</v>
      </c>
      <c r="X1259" s="1" t="s">
        <v>281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g103</v>
      </c>
      <c r="AA1259">
        <v>5</v>
      </c>
      <c r="AE1259" s="1" t="s">
        <v>446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339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203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>
      <c r="A1260">
        <v>20226</v>
      </c>
      <c r="B1260">
        <f t="shared" si="43"/>
        <v>1.1000000000000001</v>
      </c>
      <c r="C1260">
        <f t="shared" si="43"/>
        <v>1.1000000000000001</v>
      </c>
      <c r="F1260">
        <v>400</v>
      </c>
      <c r="G1260">
        <v>7444</v>
      </c>
      <c r="H1260">
        <v>0</v>
      </c>
      <c r="I1260">
        <v>0</v>
      </c>
      <c r="J1260">
        <v>0</v>
      </c>
      <c r="K1260" t="s">
        <v>28</v>
      </c>
      <c r="L1260" t="s">
        <v>245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44"/>
        <v>g103,5,empty,3,203,1,1,0</v>
      </c>
      <c r="X1260" s="1" t="s">
        <v>281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g103</v>
      </c>
      <c r="AA1260">
        <v>5</v>
      </c>
      <c r="AE1260" s="1" t="s">
        <v>446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339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203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>
      <c r="A1261">
        <v>20227</v>
      </c>
      <c r="B1261">
        <f t="shared" si="43"/>
        <v>1.1000000000000001</v>
      </c>
      <c r="C1261">
        <f t="shared" si="43"/>
        <v>1.1000000000000001</v>
      </c>
      <c r="F1261">
        <v>440</v>
      </c>
      <c r="G1261">
        <v>7498</v>
      </c>
      <c r="H1261">
        <v>0</v>
      </c>
      <c r="I1261">
        <v>0</v>
      </c>
      <c r="J1261">
        <v>0</v>
      </c>
      <c r="K1261" t="s">
        <v>28</v>
      </c>
      <c r="L1261" t="s">
        <v>245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44"/>
        <v>g103,5,empty,3,203,1,1,0</v>
      </c>
      <c r="X1261" s="1" t="s">
        <v>281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g103</v>
      </c>
      <c r="AA1261">
        <v>5</v>
      </c>
      <c r="AE1261" s="1" t="s">
        <v>446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339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203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>
      <c r="A1262">
        <v>20228</v>
      </c>
      <c r="B1262">
        <f t="shared" si="43"/>
        <v>1.1000000000000001</v>
      </c>
      <c r="C1262">
        <f t="shared" si="43"/>
        <v>1.1000000000000001</v>
      </c>
      <c r="F1262">
        <v>480</v>
      </c>
      <c r="G1262">
        <v>7552</v>
      </c>
      <c r="H1262">
        <v>0</v>
      </c>
      <c r="I1262">
        <v>0</v>
      </c>
      <c r="J1262">
        <v>0</v>
      </c>
      <c r="K1262" t="s">
        <v>28</v>
      </c>
      <c r="L1262" t="s">
        <v>245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44"/>
        <v>g103,5,empty,3,203,1,1,0</v>
      </c>
      <c r="X1262" s="1" t="s">
        <v>281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g103</v>
      </c>
      <c r="AA1262">
        <v>5</v>
      </c>
      <c r="AE1262" s="1" t="s">
        <v>446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339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203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>
      <c r="A1263">
        <v>20229</v>
      </c>
      <c r="B1263">
        <f t="shared" si="43"/>
        <v>1.1000000000000001</v>
      </c>
      <c r="C1263">
        <f t="shared" si="43"/>
        <v>1.1000000000000001</v>
      </c>
      <c r="F1263">
        <v>520</v>
      </c>
      <c r="G1263">
        <v>7606</v>
      </c>
      <c r="H1263">
        <v>0</v>
      </c>
      <c r="I1263">
        <v>0</v>
      </c>
      <c r="J1263">
        <v>0</v>
      </c>
      <c r="K1263" t="s">
        <v>28</v>
      </c>
      <c r="L1263" t="s">
        <v>245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44"/>
        <v>g103,5,empty,3,203,1,1,0</v>
      </c>
      <c r="X1263" s="1" t="s">
        <v>281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g103</v>
      </c>
      <c r="AA1263">
        <v>5</v>
      </c>
      <c r="AE1263" s="1" t="s">
        <v>446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339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203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>
      <c r="A1264">
        <v>20230</v>
      </c>
      <c r="B1264">
        <f t="shared" si="43"/>
        <v>1.2</v>
      </c>
      <c r="C1264">
        <f t="shared" si="43"/>
        <v>1.1000000000000001</v>
      </c>
      <c r="F1264">
        <v>560</v>
      </c>
      <c r="G1264">
        <v>7660</v>
      </c>
      <c r="H1264">
        <v>0</v>
      </c>
      <c r="I1264">
        <v>0</v>
      </c>
      <c r="J1264">
        <v>0</v>
      </c>
      <c r="K1264" t="s">
        <v>28</v>
      </c>
      <c r="L1264" t="s">
        <v>245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44"/>
        <v>g103,5,empty,3,203,1,1,0</v>
      </c>
      <c r="X1264" s="1" t="s">
        <v>281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g103</v>
      </c>
      <c r="AA1264">
        <v>5</v>
      </c>
      <c r="AE1264" s="1" t="s">
        <v>446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339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203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>
      <c r="A1265">
        <v>20231</v>
      </c>
      <c r="B1265">
        <f t="shared" si="43"/>
        <v>1.1000000000000001</v>
      </c>
      <c r="C1265">
        <f t="shared" si="43"/>
        <v>1.1000000000000001</v>
      </c>
      <c r="F1265">
        <v>600</v>
      </c>
      <c r="G1265">
        <v>7714</v>
      </c>
      <c r="H1265">
        <v>0</v>
      </c>
      <c r="I1265">
        <v>0</v>
      </c>
      <c r="J1265">
        <v>0</v>
      </c>
      <c r="K1265" t="s">
        <v>28</v>
      </c>
      <c r="L1265" t="s">
        <v>247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44"/>
        <v>g104,5,empty,3,204,1,1,0</v>
      </c>
      <c r="X1265" s="1" t="s">
        <v>282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g104</v>
      </c>
      <c r="AA1265">
        <v>5</v>
      </c>
      <c r="AE1265" s="1" t="s">
        <v>446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340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204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>
      <c r="A1266">
        <v>20232</v>
      </c>
      <c r="B1266">
        <f t="shared" si="43"/>
        <v>1.1000000000000001</v>
      </c>
      <c r="C1266">
        <f t="shared" si="43"/>
        <v>1.1000000000000001</v>
      </c>
      <c r="F1266">
        <v>600</v>
      </c>
      <c r="G1266">
        <v>7804</v>
      </c>
      <c r="H1266">
        <v>0</v>
      </c>
      <c r="I1266">
        <v>0</v>
      </c>
      <c r="J1266">
        <v>0</v>
      </c>
      <c r="K1266" t="s">
        <v>28</v>
      </c>
      <c r="L1266" t="s">
        <v>247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44"/>
        <v>g104,5,empty,3,204,1,1,0</v>
      </c>
      <c r="X1266" s="1" t="s">
        <v>282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g104</v>
      </c>
      <c r="AA1266">
        <v>5</v>
      </c>
      <c r="AE1266" s="1" t="s">
        <v>446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340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204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>
      <c r="A1267">
        <v>20233</v>
      </c>
      <c r="B1267">
        <f t="shared" si="43"/>
        <v>1.1000000000000001</v>
      </c>
      <c r="C1267">
        <f t="shared" si="43"/>
        <v>1.1000000000000001</v>
      </c>
      <c r="F1267">
        <v>600</v>
      </c>
      <c r="G1267">
        <v>7894</v>
      </c>
      <c r="H1267">
        <v>0</v>
      </c>
      <c r="I1267">
        <v>0</v>
      </c>
      <c r="J1267">
        <v>0</v>
      </c>
      <c r="K1267" t="s">
        <v>28</v>
      </c>
      <c r="L1267" t="s">
        <v>247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44"/>
        <v>g104,5,empty,3,204,1,1,0</v>
      </c>
      <c r="X1267" s="1" t="s">
        <v>282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g104</v>
      </c>
      <c r="AA1267">
        <v>5</v>
      </c>
      <c r="AE1267" s="1" t="s">
        <v>446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340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204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>
      <c r="A1268">
        <v>20234</v>
      </c>
      <c r="B1268">
        <f t="shared" si="43"/>
        <v>1.1000000000000001</v>
      </c>
      <c r="C1268">
        <f t="shared" si="43"/>
        <v>1.1000000000000001</v>
      </c>
      <c r="F1268">
        <v>600</v>
      </c>
      <c r="G1268">
        <v>7984</v>
      </c>
      <c r="H1268">
        <v>0</v>
      </c>
      <c r="I1268">
        <v>0</v>
      </c>
      <c r="J1268">
        <v>0</v>
      </c>
      <c r="K1268" t="s">
        <v>28</v>
      </c>
      <c r="L1268" t="s">
        <v>247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44"/>
        <v>g104,5,empty,3,204,1,1,0</v>
      </c>
      <c r="X1268" s="1" t="s">
        <v>282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g104</v>
      </c>
      <c r="AA1268">
        <v>5</v>
      </c>
      <c r="AE1268" s="1" t="s">
        <v>446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340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204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>
      <c r="A1269">
        <v>20235</v>
      </c>
      <c r="B1269">
        <f t="shared" si="43"/>
        <v>1.1000000000000001</v>
      </c>
      <c r="C1269">
        <f t="shared" si="43"/>
        <v>1.1000000000000001</v>
      </c>
      <c r="F1269">
        <v>600</v>
      </c>
      <c r="G1269">
        <v>8074</v>
      </c>
      <c r="H1269">
        <v>0</v>
      </c>
      <c r="I1269">
        <v>0</v>
      </c>
      <c r="J1269">
        <v>0</v>
      </c>
      <c r="K1269" t="s">
        <v>28</v>
      </c>
      <c r="L1269" t="s">
        <v>247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44"/>
        <v>g104,5,empty,3,204,1,1,0</v>
      </c>
      <c r="X1269" s="1" t="s">
        <v>282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g104</v>
      </c>
      <c r="AA1269">
        <v>5</v>
      </c>
      <c r="AE1269" s="1" t="s">
        <v>446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340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204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>
      <c r="A1270">
        <v>20236</v>
      </c>
      <c r="B1270">
        <f t="shared" si="43"/>
        <v>1.1000000000000001</v>
      </c>
      <c r="C1270">
        <f t="shared" si="43"/>
        <v>1.1000000000000001</v>
      </c>
      <c r="F1270">
        <v>600</v>
      </c>
      <c r="G1270">
        <v>8164</v>
      </c>
      <c r="H1270">
        <v>0</v>
      </c>
      <c r="I1270">
        <v>0</v>
      </c>
      <c r="J1270">
        <v>0</v>
      </c>
      <c r="K1270" t="s">
        <v>28</v>
      </c>
      <c r="L1270" t="s">
        <v>247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44"/>
        <v>g104,5,empty,3,204,1,1,0</v>
      </c>
      <c r="X1270" s="1" t="s">
        <v>282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g104</v>
      </c>
      <c r="AA1270">
        <v>5</v>
      </c>
      <c r="AE1270" s="1" t="s">
        <v>446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340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204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>
      <c r="A1271">
        <v>20237</v>
      </c>
      <c r="B1271">
        <f t="shared" si="43"/>
        <v>1.1000000000000001</v>
      </c>
      <c r="C1271">
        <f t="shared" si="43"/>
        <v>1.1000000000000001</v>
      </c>
      <c r="F1271">
        <v>600</v>
      </c>
      <c r="G1271">
        <v>8254</v>
      </c>
      <c r="H1271">
        <v>0</v>
      </c>
      <c r="I1271">
        <v>0</v>
      </c>
      <c r="J1271">
        <v>0</v>
      </c>
      <c r="K1271" t="s">
        <v>28</v>
      </c>
      <c r="L1271" t="s">
        <v>247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44"/>
        <v>g104,5,empty,3,204,1,1,0</v>
      </c>
      <c r="X1271" s="1" t="s">
        <v>282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g104</v>
      </c>
      <c r="AA1271">
        <v>5</v>
      </c>
      <c r="AE1271" s="1" t="s">
        <v>446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340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204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>
      <c r="A1272">
        <v>20238</v>
      </c>
      <c r="B1272">
        <f t="shared" si="43"/>
        <v>1.1000000000000001</v>
      </c>
      <c r="C1272">
        <f t="shared" si="43"/>
        <v>1.1000000000000001</v>
      </c>
      <c r="F1272">
        <v>600</v>
      </c>
      <c r="G1272">
        <v>8344</v>
      </c>
      <c r="H1272">
        <v>0</v>
      </c>
      <c r="I1272">
        <v>0</v>
      </c>
      <c r="J1272">
        <v>0</v>
      </c>
      <c r="K1272" t="s">
        <v>28</v>
      </c>
      <c r="L1272" t="s">
        <v>247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44"/>
        <v>g104,5,empty,3,204,1,1,0</v>
      </c>
      <c r="X1272" s="1" t="s">
        <v>282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g104</v>
      </c>
      <c r="AA1272">
        <v>5</v>
      </c>
      <c r="AE1272" s="1" t="s">
        <v>446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340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204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>
      <c r="A1273">
        <v>20239</v>
      </c>
      <c r="B1273">
        <f t="shared" si="43"/>
        <v>1.1000000000000001</v>
      </c>
      <c r="C1273">
        <f t="shared" si="43"/>
        <v>1.1000000000000001</v>
      </c>
      <c r="F1273">
        <v>600</v>
      </c>
      <c r="G1273">
        <v>8434</v>
      </c>
      <c r="H1273">
        <v>0</v>
      </c>
      <c r="I1273">
        <v>0</v>
      </c>
      <c r="J1273">
        <v>0</v>
      </c>
      <c r="K1273" t="s">
        <v>28</v>
      </c>
      <c r="L1273" t="s">
        <v>247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44"/>
        <v>g104,5,empty,3,204,1,1,0</v>
      </c>
      <c r="X1273" s="1" t="s">
        <v>282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g104</v>
      </c>
      <c r="AA1273">
        <v>5</v>
      </c>
      <c r="AE1273" s="1" t="s">
        <v>446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340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204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>
      <c r="A1274">
        <v>20240</v>
      </c>
      <c r="B1274">
        <f t="shared" si="43"/>
        <v>1.2</v>
      </c>
      <c r="C1274">
        <f t="shared" si="43"/>
        <v>1.1000000000000001</v>
      </c>
      <c r="F1274">
        <v>600</v>
      </c>
      <c r="G1274">
        <v>8524</v>
      </c>
      <c r="H1274">
        <v>0</v>
      </c>
      <c r="I1274">
        <v>0</v>
      </c>
      <c r="J1274">
        <v>0</v>
      </c>
      <c r="K1274" t="s">
        <v>28</v>
      </c>
      <c r="L1274" t="s">
        <v>247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44"/>
        <v>g104,5,empty,3,204,1,1,0</v>
      </c>
      <c r="X1274" s="1" t="s">
        <v>282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g104</v>
      </c>
      <c r="AA1274">
        <v>5</v>
      </c>
      <c r="AE1274" s="1" t="s">
        <v>446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340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204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>
      <c r="A1275">
        <v>20241</v>
      </c>
      <c r="B1275">
        <f t="shared" si="43"/>
        <v>1.1000000000000001</v>
      </c>
      <c r="C1275">
        <f t="shared" si="43"/>
        <v>1.1000000000000001</v>
      </c>
      <c r="F1275">
        <v>600</v>
      </c>
      <c r="G1275">
        <v>8614</v>
      </c>
      <c r="H1275">
        <v>0</v>
      </c>
      <c r="I1275">
        <v>0</v>
      </c>
      <c r="J1275">
        <v>0</v>
      </c>
      <c r="K1275" t="s">
        <v>28</v>
      </c>
      <c r="L1275" t="s">
        <v>249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44"/>
        <v>g105,5,empty,3,205,1,1,0</v>
      </c>
      <c r="X1275" s="1" t="s">
        <v>283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g105</v>
      </c>
      <c r="AA1275">
        <v>5</v>
      </c>
      <c r="AE1275" s="1" t="s">
        <v>446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341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205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>
      <c r="A1276">
        <v>20242</v>
      </c>
      <c r="B1276">
        <f t="shared" si="43"/>
        <v>1.1000000000000001</v>
      </c>
      <c r="C1276">
        <f t="shared" si="43"/>
        <v>1.1000000000000001</v>
      </c>
      <c r="F1276">
        <v>600</v>
      </c>
      <c r="G1276">
        <v>8704</v>
      </c>
      <c r="H1276">
        <v>0</v>
      </c>
      <c r="I1276">
        <v>0</v>
      </c>
      <c r="J1276">
        <v>0</v>
      </c>
      <c r="K1276" t="s">
        <v>28</v>
      </c>
      <c r="L1276" t="s">
        <v>249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44"/>
        <v>g105,5,empty,3,205,1,1,0</v>
      </c>
      <c r="X1276" s="1" t="s">
        <v>283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g105</v>
      </c>
      <c r="AA1276">
        <v>5</v>
      </c>
      <c r="AE1276" s="1" t="s">
        <v>446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341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205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>
      <c r="A1277">
        <v>20243</v>
      </c>
      <c r="B1277">
        <f t="shared" si="43"/>
        <v>1.1000000000000001</v>
      </c>
      <c r="C1277">
        <f t="shared" si="43"/>
        <v>1.1000000000000001</v>
      </c>
      <c r="F1277">
        <v>600</v>
      </c>
      <c r="G1277">
        <v>8794</v>
      </c>
      <c r="H1277">
        <v>0</v>
      </c>
      <c r="I1277">
        <v>0</v>
      </c>
      <c r="J1277">
        <v>0</v>
      </c>
      <c r="K1277" t="s">
        <v>28</v>
      </c>
      <c r="L1277" t="s">
        <v>249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44"/>
        <v>g105,5,empty,3,205,1,1,0</v>
      </c>
      <c r="X1277" s="1" t="s">
        <v>283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g105</v>
      </c>
      <c r="AA1277">
        <v>5</v>
      </c>
      <c r="AE1277" s="1" t="s">
        <v>446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341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205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>
      <c r="A1278">
        <v>20244</v>
      </c>
      <c r="B1278">
        <f t="shared" si="43"/>
        <v>1.1000000000000001</v>
      </c>
      <c r="C1278">
        <f t="shared" si="43"/>
        <v>1.1000000000000001</v>
      </c>
      <c r="F1278">
        <v>600</v>
      </c>
      <c r="G1278">
        <v>8884</v>
      </c>
      <c r="H1278">
        <v>0</v>
      </c>
      <c r="I1278">
        <v>0</v>
      </c>
      <c r="J1278">
        <v>0</v>
      </c>
      <c r="K1278" t="s">
        <v>28</v>
      </c>
      <c r="L1278" t="s">
        <v>249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44"/>
        <v>g105,5,empty,3,205,1,1,0</v>
      </c>
      <c r="X1278" s="1" t="s">
        <v>283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g105</v>
      </c>
      <c r="AA1278">
        <v>5</v>
      </c>
      <c r="AE1278" s="1" t="s">
        <v>446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341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205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>
      <c r="A1279">
        <v>20245</v>
      </c>
      <c r="B1279">
        <f t="shared" si="43"/>
        <v>1.1000000000000001</v>
      </c>
      <c r="C1279">
        <f t="shared" si="43"/>
        <v>1.1000000000000001</v>
      </c>
      <c r="F1279">
        <v>600</v>
      </c>
      <c r="G1279">
        <v>8974</v>
      </c>
      <c r="H1279">
        <v>0</v>
      </c>
      <c r="I1279">
        <v>0</v>
      </c>
      <c r="J1279">
        <v>0</v>
      </c>
      <c r="K1279" t="s">
        <v>28</v>
      </c>
      <c r="L1279" t="s">
        <v>249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44"/>
        <v>g105,5,empty,3,205,1,1,0</v>
      </c>
      <c r="X1279" s="1" t="s">
        <v>283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g105</v>
      </c>
      <c r="AA1279">
        <v>5</v>
      </c>
      <c r="AE1279" s="1" t="s">
        <v>446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341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205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>
      <c r="A1280">
        <v>20246</v>
      </c>
      <c r="B1280">
        <f t="shared" si="43"/>
        <v>1.1000000000000001</v>
      </c>
      <c r="C1280">
        <f t="shared" si="43"/>
        <v>1.1000000000000001</v>
      </c>
      <c r="F1280">
        <v>600</v>
      </c>
      <c r="G1280">
        <v>9064</v>
      </c>
      <c r="H1280">
        <v>0</v>
      </c>
      <c r="I1280">
        <v>0</v>
      </c>
      <c r="J1280">
        <v>0</v>
      </c>
      <c r="K1280" t="s">
        <v>28</v>
      </c>
      <c r="L1280" t="s">
        <v>249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44"/>
        <v>g105,5,empty,3,205,1,1,0</v>
      </c>
      <c r="X1280" s="1" t="s">
        <v>283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g105</v>
      </c>
      <c r="AA1280">
        <v>5</v>
      </c>
      <c r="AE1280" s="1" t="s">
        <v>446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341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205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>
      <c r="A1281">
        <v>20247</v>
      </c>
      <c r="B1281">
        <f t="shared" si="43"/>
        <v>1.1000000000000001</v>
      </c>
      <c r="C1281">
        <f t="shared" si="43"/>
        <v>1.1000000000000001</v>
      </c>
      <c r="F1281">
        <v>600</v>
      </c>
      <c r="G1281">
        <v>9154</v>
      </c>
      <c r="H1281">
        <v>0</v>
      </c>
      <c r="I1281">
        <v>0</v>
      </c>
      <c r="J1281">
        <v>0</v>
      </c>
      <c r="K1281" t="s">
        <v>28</v>
      </c>
      <c r="L1281" t="s">
        <v>249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44"/>
        <v>g105,5,empty,3,205,1,1,0</v>
      </c>
      <c r="X1281" s="1" t="s">
        <v>283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g105</v>
      </c>
      <c r="AA1281">
        <v>5</v>
      </c>
      <c r="AE1281" s="1" t="s">
        <v>446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341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205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>
      <c r="A1282">
        <v>20248</v>
      </c>
      <c r="B1282">
        <f t="shared" si="43"/>
        <v>1.1000000000000001</v>
      </c>
      <c r="C1282">
        <f t="shared" si="43"/>
        <v>1.1000000000000001</v>
      </c>
      <c r="F1282">
        <v>600</v>
      </c>
      <c r="G1282">
        <v>9244</v>
      </c>
      <c r="H1282">
        <v>0</v>
      </c>
      <c r="I1282">
        <v>0</v>
      </c>
      <c r="J1282">
        <v>0</v>
      </c>
      <c r="K1282" t="s">
        <v>28</v>
      </c>
      <c r="L1282" t="s">
        <v>249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44"/>
        <v>g105,5,empty,3,205,1,1,0</v>
      </c>
      <c r="X1282" s="1" t="s">
        <v>283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g105</v>
      </c>
      <c r="AA1282">
        <v>5</v>
      </c>
      <c r="AE1282" s="1" t="s">
        <v>446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341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205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>
      <c r="A1283">
        <v>20249</v>
      </c>
      <c r="B1283">
        <f t="shared" si="43"/>
        <v>1.1000000000000001</v>
      </c>
      <c r="C1283">
        <f t="shared" si="43"/>
        <v>1.1000000000000001</v>
      </c>
      <c r="F1283">
        <v>600</v>
      </c>
      <c r="G1283">
        <v>9334</v>
      </c>
      <c r="H1283">
        <v>0</v>
      </c>
      <c r="I1283">
        <v>0</v>
      </c>
      <c r="J1283">
        <v>0</v>
      </c>
      <c r="K1283" t="s">
        <v>28</v>
      </c>
      <c r="L1283" t="s">
        <v>249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si="44"/>
        <v>g105,5,empty,3,205,1,1,0</v>
      </c>
      <c r="X1283" s="1" t="s">
        <v>283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g105</v>
      </c>
      <c r="AA1283">
        <v>5</v>
      </c>
      <c r="AE1283" s="1" t="s">
        <v>446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341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205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>
      <c r="A1284">
        <v>20250</v>
      </c>
      <c r="B1284">
        <f t="shared" si="43"/>
        <v>1.2</v>
      </c>
      <c r="C1284">
        <f t="shared" si="43"/>
        <v>1.1000000000000001</v>
      </c>
      <c r="F1284">
        <v>600</v>
      </c>
      <c r="G1284">
        <v>9713</v>
      </c>
      <c r="H1284">
        <v>0</v>
      </c>
      <c r="I1284">
        <v>0</v>
      </c>
      <c r="J1284">
        <v>0</v>
      </c>
      <c r="K1284" t="s">
        <v>28</v>
      </c>
      <c r="L1284" t="s">
        <v>249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4"/>
        <v>g105,5,empty,3,205,1,1,0</v>
      </c>
      <c r="X1284" s="1" t="s">
        <v>283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g105</v>
      </c>
      <c r="AA1284">
        <v>5</v>
      </c>
      <c r="AE1284" s="1" t="s">
        <v>446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341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205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>
      <c r="A1285">
        <v>20251</v>
      </c>
      <c r="B1285">
        <f t="shared" si="43"/>
        <v>1.1000000000000001</v>
      </c>
      <c r="C1285">
        <f t="shared" si="43"/>
        <v>1.1000000000000001</v>
      </c>
      <c r="F1285">
        <v>600</v>
      </c>
      <c r="G1285">
        <v>9803</v>
      </c>
      <c r="H1285">
        <v>0</v>
      </c>
      <c r="I1285">
        <v>0</v>
      </c>
      <c r="J1285">
        <v>0</v>
      </c>
      <c r="K1285" t="s">
        <v>28</v>
      </c>
      <c r="L1285" t="s">
        <v>251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4"/>
        <v>g106,5,empty,3,202,1,1,0</v>
      </c>
      <c r="X1285" s="1" t="s">
        <v>284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g106</v>
      </c>
      <c r="AA1285">
        <v>5</v>
      </c>
      <c r="AE1285" s="1" t="s">
        <v>446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338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202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>
      <c r="A1286">
        <v>20252</v>
      </c>
      <c r="B1286">
        <f t="shared" si="43"/>
        <v>1.1000000000000001</v>
      </c>
      <c r="C1286">
        <f t="shared" si="43"/>
        <v>1.1000000000000001</v>
      </c>
      <c r="F1286">
        <v>600</v>
      </c>
      <c r="G1286">
        <v>9893</v>
      </c>
      <c r="H1286">
        <v>0</v>
      </c>
      <c r="I1286">
        <v>0</v>
      </c>
      <c r="J1286">
        <v>0</v>
      </c>
      <c r="K1286" t="s">
        <v>28</v>
      </c>
      <c r="L1286" t="s">
        <v>251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4"/>
        <v>g106,5,empty,3,202,1,1,0</v>
      </c>
      <c r="X1286" s="1" t="s">
        <v>284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g106</v>
      </c>
      <c r="AA1286">
        <v>5</v>
      </c>
      <c r="AE1286" s="1" t="s">
        <v>446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338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202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>
      <c r="A1287">
        <v>20253</v>
      </c>
      <c r="B1287">
        <f t="shared" si="43"/>
        <v>1.1000000000000001</v>
      </c>
      <c r="C1287">
        <f t="shared" si="43"/>
        <v>1.1000000000000001</v>
      </c>
      <c r="F1287">
        <v>600</v>
      </c>
      <c r="G1287">
        <v>9983</v>
      </c>
      <c r="H1287">
        <v>0</v>
      </c>
      <c r="I1287">
        <v>0</v>
      </c>
      <c r="J1287">
        <v>0</v>
      </c>
      <c r="K1287" t="s">
        <v>28</v>
      </c>
      <c r="L1287" t="s">
        <v>251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4"/>
        <v>g106,5,empty,3,202,1,1,0</v>
      </c>
      <c r="X1287" s="1" t="s">
        <v>284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g106</v>
      </c>
      <c r="AA1287">
        <v>5</v>
      </c>
      <c r="AE1287" s="1" t="s">
        <v>446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338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202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>
      <c r="A1288">
        <v>20254</v>
      </c>
      <c r="B1288">
        <f t="shared" si="43"/>
        <v>1.1000000000000001</v>
      </c>
      <c r="C1288">
        <f t="shared" si="43"/>
        <v>1.1000000000000001</v>
      </c>
      <c r="F1288">
        <v>600</v>
      </c>
      <c r="G1288">
        <v>10073</v>
      </c>
      <c r="H1288">
        <v>0</v>
      </c>
      <c r="I1288">
        <v>0</v>
      </c>
      <c r="J1288">
        <v>0</v>
      </c>
      <c r="K1288" t="s">
        <v>28</v>
      </c>
      <c r="L1288" t="s">
        <v>251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4"/>
        <v>g106,5,empty,3,202,1,1,0</v>
      </c>
      <c r="X1288" s="1" t="s">
        <v>284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g106</v>
      </c>
      <c r="AA1288">
        <v>5</v>
      </c>
      <c r="AE1288" s="1" t="s">
        <v>446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338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202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>
      <c r="A1289">
        <v>20255</v>
      </c>
      <c r="B1289">
        <f t="shared" si="43"/>
        <v>1.1000000000000001</v>
      </c>
      <c r="C1289">
        <f t="shared" si="43"/>
        <v>1.1000000000000001</v>
      </c>
      <c r="F1289">
        <v>600</v>
      </c>
      <c r="G1289">
        <v>10163</v>
      </c>
      <c r="H1289">
        <v>0</v>
      </c>
      <c r="I1289">
        <v>0</v>
      </c>
      <c r="J1289">
        <v>0</v>
      </c>
      <c r="K1289" t="s">
        <v>28</v>
      </c>
      <c r="L1289" t="s">
        <v>251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4"/>
        <v>g106,5,empty,3,202,1,1,0</v>
      </c>
      <c r="X1289" s="1" t="s">
        <v>284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g106</v>
      </c>
      <c r="AA1289">
        <v>5</v>
      </c>
      <c r="AE1289" s="1" t="s">
        <v>446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338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202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>
      <c r="A1290">
        <v>20256</v>
      </c>
      <c r="B1290">
        <f t="shared" si="43"/>
        <v>1.1000000000000001</v>
      </c>
      <c r="C1290">
        <f t="shared" si="43"/>
        <v>1.1000000000000001</v>
      </c>
      <c r="F1290">
        <v>600</v>
      </c>
      <c r="G1290">
        <v>10253</v>
      </c>
      <c r="H1290">
        <v>0</v>
      </c>
      <c r="I1290">
        <v>0</v>
      </c>
      <c r="J1290">
        <v>0</v>
      </c>
      <c r="K1290" t="s">
        <v>28</v>
      </c>
      <c r="L1290" t="s">
        <v>251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4"/>
        <v>g106,5,empty,3,202,1,1,0</v>
      </c>
      <c r="X1290" s="1" t="s">
        <v>284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g106</v>
      </c>
      <c r="AA1290">
        <v>5</v>
      </c>
      <c r="AE1290" s="1" t="s">
        <v>446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338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202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>
      <c r="A1291">
        <v>20257</v>
      </c>
      <c r="B1291">
        <f t="shared" si="43"/>
        <v>1.1000000000000001</v>
      </c>
      <c r="C1291">
        <f t="shared" si="43"/>
        <v>1.1000000000000001</v>
      </c>
      <c r="F1291">
        <v>600</v>
      </c>
      <c r="G1291">
        <v>10343</v>
      </c>
      <c r="H1291">
        <v>0</v>
      </c>
      <c r="I1291">
        <v>0</v>
      </c>
      <c r="J1291">
        <v>0</v>
      </c>
      <c r="K1291" t="s">
        <v>28</v>
      </c>
      <c r="L1291" t="s">
        <v>251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4"/>
        <v>g106,5,empty,3,202,1,1,0</v>
      </c>
      <c r="X1291" s="1" t="s">
        <v>284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g106</v>
      </c>
      <c r="AA1291">
        <v>5</v>
      </c>
      <c r="AE1291" s="1" t="s">
        <v>446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338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202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>
      <c r="A1292">
        <v>20258</v>
      </c>
      <c r="B1292">
        <f t="shared" si="43"/>
        <v>1.1000000000000001</v>
      </c>
      <c r="C1292">
        <f t="shared" si="43"/>
        <v>1.1000000000000001</v>
      </c>
      <c r="F1292">
        <v>600</v>
      </c>
      <c r="G1292">
        <v>10433</v>
      </c>
      <c r="H1292">
        <v>0</v>
      </c>
      <c r="I1292">
        <v>0</v>
      </c>
      <c r="J1292">
        <v>0</v>
      </c>
      <c r="K1292" t="s">
        <v>28</v>
      </c>
      <c r="L1292" t="s">
        <v>251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4"/>
        <v>g106,5,empty,3,202,1,1,0</v>
      </c>
      <c r="X1292" s="1" t="s">
        <v>284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g106</v>
      </c>
      <c r="AA1292">
        <v>5</v>
      </c>
      <c r="AE1292" s="1" t="s">
        <v>446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338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202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>
      <c r="A1293">
        <v>20259</v>
      </c>
      <c r="B1293">
        <f t="shared" si="43"/>
        <v>1.1000000000000001</v>
      </c>
      <c r="C1293">
        <f t="shared" si="43"/>
        <v>1.1000000000000001</v>
      </c>
      <c r="F1293">
        <v>600</v>
      </c>
      <c r="G1293">
        <v>10523</v>
      </c>
      <c r="H1293">
        <v>0</v>
      </c>
      <c r="I1293">
        <v>0</v>
      </c>
      <c r="J1293">
        <v>0</v>
      </c>
      <c r="K1293" t="s">
        <v>28</v>
      </c>
      <c r="L1293" t="s">
        <v>251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4"/>
        <v>g106,5,empty,3,202,1,1,0</v>
      </c>
      <c r="X1293" s="1" t="s">
        <v>284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g106</v>
      </c>
      <c r="AA1293">
        <v>5</v>
      </c>
      <c r="AE1293" s="1" t="s">
        <v>446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338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202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>
      <c r="A1294">
        <v>20260</v>
      </c>
      <c r="B1294">
        <f t="shared" si="43"/>
        <v>1.2</v>
      </c>
      <c r="C1294">
        <f t="shared" si="43"/>
        <v>1.1000000000000001</v>
      </c>
      <c r="F1294">
        <v>600</v>
      </c>
      <c r="G1294">
        <v>10613</v>
      </c>
      <c r="H1294">
        <v>0</v>
      </c>
      <c r="I1294">
        <v>0</v>
      </c>
      <c r="J1294">
        <v>0</v>
      </c>
      <c r="K1294" t="s">
        <v>28</v>
      </c>
      <c r="L1294" t="s">
        <v>251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4"/>
        <v>g106,5,empty,3,202,1,1,0</v>
      </c>
      <c r="X1294" s="1" t="s">
        <v>284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g106</v>
      </c>
      <c r="AA1294">
        <v>5</v>
      </c>
      <c r="AE1294" s="1" t="s">
        <v>446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338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202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>
      <c r="A1295">
        <v>20261</v>
      </c>
      <c r="B1295">
        <f t="shared" si="43"/>
        <v>1.1000000000000001</v>
      </c>
      <c r="C1295">
        <f t="shared" si="43"/>
        <v>1.1000000000000001</v>
      </c>
      <c r="F1295">
        <v>600</v>
      </c>
      <c r="G1295">
        <v>10703</v>
      </c>
      <c r="H1295">
        <v>0</v>
      </c>
      <c r="I1295">
        <v>0</v>
      </c>
      <c r="J1295">
        <v>0</v>
      </c>
      <c r="K1295" t="s">
        <v>28</v>
      </c>
      <c r="L1295" t="s">
        <v>253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4"/>
        <v>g107,5,empty,3,203,1,1,0</v>
      </c>
      <c r="X1295" s="1" t="s">
        <v>285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g107</v>
      </c>
      <c r="AA1295">
        <v>5</v>
      </c>
      <c r="AE1295" s="1" t="s">
        <v>446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339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203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>
      <c r="A1296">
        <v>20262</v>
      </c>
      <c r="B1296">
        <f t="shared" si="43"/>
        <v>1.1000000000000001</v>
      </c>
      <c r="C1296">
        <f t="shared" si="43"/>
        <v>1.1000000000000001</v>
      </c>
      <c r="F1296">
        <v>600</v>
      </c>
      <c r="G1296">
        <v>10793</v>
      </c>
      <c r="H1296">
        <v>0</v>
      </c>
      <c r="I1296">
        <v>0</v>
      </c>
      <c r="J1296">
        <v>0</v>
      </c>
      <c r="K1296" t="s">
        <v>28</v>
      </c>
      <c r="L1296" t="s">
        <v>253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4"/>
        <v>g107,5,empty,3,203,1,1,0</v>
      </c>
      <c r="X1296" s="1" t="s">
        <v>285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g107</v>
      </c>
      <c r="AA1296">
        <v>5</v>
      </c>
      <c r="AE1296" s="1" t="s">
        <v>446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339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203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>
      <c r="A1297">
        <v>20263</v>
      </c>
      <c r="B1297">
        <f t="shared" si="43"/>
        <v>1.1000000000000001</v>
      </c>
      <c r="C1297">
        <f t="shared" si="43"/>
        <v>1.1000000000000001</v>
      </c>
      <c r="F1297">
        <v>600</v>
      </c>
      <c r="G1297">
        <v>10883</v>
      </c>
      <c r="H1297">
        <v>0</v>
      </c>
      <c r="I1297">
        <v>0</v>
      </c>
      <c r="J1297">
        <v>0</v>
      </c>
      <c r="K1297" t="s">
        <v>28</v>
      </c>
      <c r="L1297" t="s">
        <v>253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4"/>
        <v>g107,5,empty,3,203,1,1,0</v>
      </c>
      <c r="X1297" s="1" t="s">
        <v>285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g107</v>
      </c>
      <c r="AA1297">
        <v>5</v>
      </c>
      <c r="AE1297" s="1" t="s">
        <v>446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339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203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>
      <c r="A1298">
        <v>20264</v>
      </c>
      <c r="B1298">
        <f t="shared" ref="B1298:C1361" si="45">IF(MOD(A1298,10)=0,1.2,1.1)</f>
        <v>1.1000000000000001</v>
      </c>
      <c r="C1298">
        <f t="shared" si="45"/>
        <v>1.1000000000000001</v>
      </c>
      <c r="F1298">
        <v>600</v>
      </c>
      <c r="G1298">
        <v>10973</v>
      </c>
      <c r="H1298">
        <v>0</v>
      </c>
      <c r="I1298">
        <v>0</v>
      </c>
      <c r="J1298">
        <v>0</v>
      </c>
      <c r="K1298" t="s">
        <v>28</v>
      </c>
      <c r="L1298" t="s">
        <v>253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ref="W1298:W1361" si="46">Y1298&amp;IF(ISBLANK(Z1298),"",","&amp;Z1298)&amp;IF(ISBLANK(AA1298),"",","&amp;AA1298)&amp;IF(ISBLANK(AB1298),"",","&amp;AB1298)&amp;IF(ISBLANK(AC1298),"",","&amp;AC1298)&amp;IF(ISBLANK(AD1298),"",","&amp;AD1298)
&amp;IF(LEN(AF1298)=0,"",","&amp;AF1298)&amp;IF(ISBLANK(AG1298),"",","&amp;AG1298)&amp;IF(ISBLANK(AH1298),"",","&amp;AH1298)&amp;IF(ISBLANK(AI1298),"",","&amp;AI1298)&amp;IF(ISBLANK(AJ1298),"",","&amp;AJ1298)&amp;IF(ISBLANK(AK1298),"",","&amp;AK1298)
&amp;IF(LEN(AM1298)=0,"",","&amp;AM1298)&amp;IF(ISBLANK(AN1298),"",","&amp;AN1298)&amp;IF(ISBLANK(AO1298),"",","&amp;AO1298)&amp;IF(ISBLANK(AP1298),"",","&amp;AP1298)&amp;IF(ISBLANK(AQ1298),"",","&amp;AQ1298)&amp;IF(ISBLANK(AR1298),"",","&amp;AR1298)
&amp;IF(LEN(AT1298)=0,"",","&amp;AT1298)&amp;IF(ISBLANK(AU1298),"",","&amp;AU1298)&amp;IF(ISBLANK(AV1298),"",","&amp;AV1298)&amp;IF(ISBLANK(AW1298),"",","&amp;AW1298)&amp;IF(ISBLANK(AX1298),"",","&amp;AX1298)&amp;IF(ISBLANK(AY1298),"",","&amp;AY1298)
&amp;IF(LEN(BA1298)=0,"",","&amp;BA1298)&amp;IF(ISBLANK(BB1298),"",","&amp;BB1298)&amp;IF(ISBLANK(BC1298),"",","&amp;BC1298)&amp;IF(ISBLANK(BD1298),"",","&amp;BD1298)&amp;IF(ISBLANK(BE1298),"",","&amp;BE1298)&amp;IF(ISBLANK(BF1298),"",","&amp;BF1298)
&amp;IF(LEN(BH1298)=0,"",","&amp;BH1298)&amp;IF(ISBLANK(BI1298),"",","&amp;BI1298)&amp;IF(ISBLANK(BJ1298),"",","&amp;BJ1298)&amp;IF(ISBLANK(BK1298),"",","&amp;BK1298)&amp;IF(ISBLANK(BL1298),"",","&amp;BL1298)&amp;IF(ISBLANK(BM1298),"",","&amp;BM1298)
&amp;IF(LEN(BO1298)=0,"",","&amp;BO1298)&amp;IF(ISBLANK(BP1298),"",","&amp;BP1298)&amp;IF(ISBLANK(BQ1298),"",","&amp;BQ1298)&amp;IF(ISBLANK(BR1298),"",","&amp;BR1298)&amp;IF(ISBLANK(BS1298),"",","&amp;BS1298)&amp;IF(ISBLANK(BT1298),"",","&amp;BT1298)
&amp;IF(LEN(BV1298)=0,"",","&amp;BV1298)&amp;IF(ISBLANK(BW1298),"",","&amp;BW1298)&amp;IF(ISBLANK(BX1298),"",","&amp;BX1298)&amp;IF(ISBLANK(BY1298),"",","&amp;BY1298)&amp;IF(ISBLANK(BZ1298),"",","&amp;BZ1298)&amp;IF(ISBLANK(CA1298),"",","&amp;CA1298)
&amp;IF(LEN(CC1298)=0,"",","&amp;CC1298)&amp;IF(ISBLANK(CD1298),"",","&amp;CD1298)&amp;IF(ISBLANK(CE1298),"",","&amp;CE1298)&amp;IF(ISBLANK(CF1298),"",","&amp;CF1298)&amp;IF(ISBLANK(CG1298),"",","&amp;CG1298)&amp;IF(ISBLANK(CH1298),"",","&amp;CH1298)
&amp;IF(LEN(CJ1298)=0,"",","&amp;CJ1298)&amp;IF(ISBLANK(CK1298),"",","&amp;CK1298)&amp;IF(ISBLANK(CL1298),"",","&amp;CL1298)&amp;IF(ISBLANK(CM1298),"",","&amp;CM1298)&amp;IF(ISBLANK(CN1298),"",","&amp;CN1298)&amp;IF(ISBLANK(CO1298),"",","&amp;CO1298)</f>
        <v>g107,5,empty,3,203,1,1,0</v>
      </c>
      <c r="X1298" s="1" t="s">
        <v>285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g107</v>
      </c>
      <c r="AA1298">
        <v>5</v>
      </c>
      <c r="AE1298" s="1" t="s">
        <v>446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339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203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>
      <c r="A1299">
        <v>20265</v>
      </c>
      <c r="B1299">
        <f t="shared" si="45"/>
        <v>1.1000000000000001</v>
      </c>
      <c r="C1299">
        <f t="shared" si="45"/>
        <v>1.1000000000000001</v>
      </c>
      <c r="F1299">
        <v>600</v>
      </c>
      <c r="G1299">
        <v>11063</v>
      </c>
      <c r="H1299">
        <v>0</v>
      </c>
      <c r="I1299">
        <v>0</v>
      </c>
      <c r="J1299">
        <v>0</v>
      </c>
      <c r="K1299" t="s">
        <v>28</v>
      </c>
      <c r="L1299" t="s">
        <v>253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6"/>
        <v>g107,5,empty,3,203,1,1,0</v>
      </c>
      <c r="X1299" s="1" t="s">
        <v>285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g107</v>
      </c>
      <c r="AA1299">
        <v>5</v>
      </c>
      <c r="AE1299" s="1" t="s">
        <v>446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339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203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>
      <c r="A1300">
        <v>20266</v>
      </c>
      <c r="B1300">
        <f t="shared" si="45"/>
        <v>1.1000000000000001</v>
      </c>
      <c r="C1300">
        <f t="shared" si="45"/>
        <v>1.1000000000000001</v>
      </c>
      <c r="F1300">
        <v>600</v>
      </c>
      <c r="G1300">
        <v>11153</v>
      </c>
      <c r="H1300">
        <v>0</v>
      </c>
      <c r="I1300">
        <v>0</v>
      </c>
      <c r="J1300">
        <v>0</v>
      </c>
      <c r="K1300" t="s">
        <v>28</v>
      </c>
      <c r="L1300" t="s">
        <v>253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6"/>
        <v>g107,5,empty,3,203,1,1,0</v>
      </c>
      <c r="X1300" s="1" t="s">
        <v>285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g107</v>
      </c>
      <c r="AA1300">
        <v>5</v>
      </c>
      <c r="AE1300" s="1" t="s">
        <v>446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339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203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>
      <c r="A1301">
        <v>20267</v>
      </c>
      <c r="B1301">
        <f t="shared" si="45"/>
        <v>1.1000000000000001</v>
      </c>
      <c r="C1301">
        <f t="shared" si="45"/>
        <v>1.1000000000000001</v>
      </c>
      <c r="F1301">
        <v>600</v>
      </c>
      <c r="G1301">
        <v>11243</v>
      </c>
      <c r="H1301">
        <v>0</v>
      </c>
      <c r="I1301">
        <v>0</v>
      </c>
      <c r="J1301">
        <v>0</v>
      </c>
      <c r="K1301" t="s">
        <v>28</v>
      </c>
      <c r="L1301" t="s">
        <v>253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6"/>
        <v>g107,5,empty,3,203,1,1,0</v>
      </c>
      <c r="X1301" s="1" t="s">
        <v>285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g107</v>
      </c>
      <c r="AA1301">
        <v>5</v>
      </c>
      <c r="AE1301" s="1" t="s">
        <v>446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339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203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>
      <c r="A1302">
        <v>20268</v>
      </c>
      <c r="B1302">
        <f t="shared" si="45"/>
        <v>1.1000000000000001</v>
      </c>
      <c r="C1302">
        <f t="shared" si="45"/>
        <v>1.1000000000000001</v>
      </c>
      <c r="F1302">
        <v>600</v>
      </c>
      <c r="G1302">
        <v>11333</v>
      </c>
      <c r="H1302">
        <v>0</v>
      </c>
      <c r="I1302">
        <v>0</v>
      </c>
      <c r="J1302">
        <v>0</v>
      </c>
      <c r="K1302" t="s">
        <v>28</v>
      </c>
      <c r="L1302" t="s">
        <v>253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6"/>
        <v>g107,5,empty,3,203,1,1,0</v>
      </c>
      <c r="X1302" s="1" t="s">
        <v>285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g107</v>
      </c>
      <c r="AA1302">
        <v>5</v>
      </c>
      <c r="AE1302" s="1" t="s">
        <v>446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339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203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>
      <c r="A1303">
        <v>20269</v>
      </c>
      <c r="B1303">
        <f t="shared" si="45"/>
        <v>1.1000000000000001</v>
      </c>
      <c r="C1303">
        <f t="shared" si="45"/>
        <v>1.1000000000000001</v>
      </c>
      <c r="F1303">
        <v>600</v>
      </c>
      <c r="G1303">
        <v>11423</v>
      </c>
      <c r="H1303">
        <v>0</v>
      </c>
      <c r="I1303">
        <v>0</v>
      </c>
      <c r="J1303">
        <v>0</v>
      </c>
      <c r="K1303" t="s">
        <v>28</v>
      </c>
      <c r="L1303" t="s">
        <v>253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6"/>
        <v>g107,5,empty,3,203,1,1,0</v>
      </c>
      <c r="X1303" s="1" t="s">
        <v>285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g107</v>
      </c>
      <c r="AA1303">
        <v>5</v>
      </c>
      <c r="AE1303" s="1" t="s">
        <v>446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339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203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>
      <c r="A1304">
        <v>20270</v>
      </c>
      <c r="B1304">
        <f t="shared" si="45"/>
        <v>1.2</v>
      </c>
      <c r="C1304">
        <f t="shared" si="45"/>
        <v>1.1000000000000001</v>
      </c>
      <c r="F1304">
        <v>600</v>
      </c>
      <c r="G1304">
        <v>11513</v>
      </c>
      <c r="H1304">
        <v>0</v>
      </c>
      <c r="I1304">
        <v>0</v>
      </c>
      <c r="J1304">
        <v>0</v>
      </c>
      <c r="K1304" t="s">
        <v>28</v>
      </c>
      <c r="L1304" t="s">
        <v>253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6"/>
        <v>g107,5,empty,3,203,1,1,0</v>
      </c>
      <c r="X1304" s="1" t="s">
        <v>285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g107</v>
      </c>
      <c r="AA1304">
        <v>5</v>
      </c>
      <c r="AE1304" s="1" t="s">
        <v>446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339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203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>
      <c r="A1305">
        <v>20271</v>
      </c>
      <c r="B1305">
        <f t="shared" si="45"/>
        <v>1.1000000000000001</v>
      </c>
      <c r="C1305">
        <f t="shared" si="45"/>
        <v>1.1000000000000001</v>
      </c>
      <c r="F1305">
        <v>600</v>
      </c>
      <c r="G1305">
        <v>11603</v>
      </c>
      <c r="H1305">
        <v>0</v>
      </c>
      <c r="I1305">
        <v>0</v>
      </c>
      <c r="J1305">
        <v>0</v>
      </c>
      <c r="K1305" t="s">
        <v>28</v>
      </c>
      <c r="L1305" t="s">
        <v>254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6"/>
        <v>g108,5,empty,3,201,1,1,0</v>
      </c>
      <c r="X1305" s="1" t="s">
        <v>286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g108</v>
      </c>
      <c r="AA1305">
        <v>5</v>
      </c>
      <c r="AE1305" s="1" t="s">
        <v>446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242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201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>
      <c r="A1306">
        <v>20272</v>
      </c>
      <c r="B1306">
        <f t="shared" si="45"/>
        <v>1.1000000000000001</v>
      </c>
      <c r="C1306">
        <f t="shared" si="45"/>
        <v>1.1000000000000001</v>
      </c>
      <c r="F1306">
        <v>600</v>
      </c>
      <c r="G1306">
        <v>11693</v>
      </c>
      <c r="H1306">
        <v>0</v>
      </c>
      <c r="I1306">
        <v>0</v>
      </c>
      <c r="J1306">
        <v>0</v>
      </c>
      <c r="K1306" t="s">
        <v>28</v>
      </c>
      <c r="L1306" t="s">
        <v>254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6"/>
        <v>g108,5,empty,3,201,1,1,0</v>
      </c>
      <c r="X1306" s="1" t="s">
        <v>286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g108</v>
      </c>
      <c r="AA1306">
        <v>5</v>
      </c>
      <c r="AE1306" s="1" t="s">
        <v>446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242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201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>
      <c r="A1307">
        <v>20273</v>
      </c>
      <c r="B1307">
        <f t="shared" si="45"/>
        <v>1.1000000000000001</v>
      </c>
      <c r="C1307">
        <f t="shared" si="45"/>
        <v>1.1000000000000001</v>
      </c>
      <c r="F1307">
        <v>600</v>
      </c>
      <c r="G1307">
        <v>11783</v>
      </c>
      <c r="H1307">
        <v>0</v>
      </c>
      <c r="I1307">
        <v>0</v>
      </c>
      <c r="J1307">
        <v>0</v>
      </c>
      <c r="K1307" t="s">
        <v>28</v>
      </c>
      <c r="L1307" t="s">
        <v>254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6"/>
        <v>g108,5,empty,3,201,1,1,0</v>
      </c>
      <c r="X1307" s="1" t="s">
        <v>286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g108</v>
      </c>
      <c r="AA1307">
        <v>5</v>
      </c>
      <c r="AE1307" s="1" t="s">
        <v>446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242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201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>
      <c r="A1308">
        <v>20274</v>
      </c>
      <c r="B1308">
        <f t="shared" si="45"/>
        <v>1.1000000000000001</v>
      </c>
      <c r="C1308">
        <f t="shared" si="45"/>
        <v>1.1000000000000001</v>
      </c>
      <c r="F1308">
        <v>600</v>
      </c>
      <c r="G1308">
        <v>11873</v>
      </c>
      <c r="H1308">
        <v>0</v>
      </c>
      <c r="I1308">
        <v>0</v>
      </c>
      <c r="J1308">
        <v>0</v>
      </c>
      <c r="K1308" t="s">
        <v>28</v>
      </c>
      <c r="L1308" t="s">
        <v>254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6"/>
        <v>g108,5,empty,3,201,1,1,0</v>
      </c>
      <c r="X1308" s="1" t="s">
        <v>286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g108</v>
      </c>
      <c r="AA1308">
        <v>5</v>
      </c>
      <c r="AE1308" s="1" t="s">
        <v>446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242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201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>
      <c r="A1309">
        <v>20275</v>
      </c>
      <c r="B1309">
        <f t="shared" si="45"/>
        <v>1.1000000000000001</v>
      </c>
      <c r="C1309">
        <f t="shared" si="45"/>
        <v>1.1000000000000001</v>
      </c>
      <c r="F1309">
        <v>600</v>
      </c>
      <c r="G1309">
        <v>11963</v>
      </c>
      <c r="H1309">
        <v>0</v>
      </c>
      <c r="I1309">
        <v>0</v>
      </c>
      <c r="J1309">
        <v>0</v>
      </c>
      <c r="K1309" t="s">
        <v>28</v>
      </c>
      <c r="L1309" t="s">
        <v>254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6"/>
        <v>g108,5,empty,3,201,1,1,0</v>
      </c>
      <c r="X1309" s="1" t="s">
        <v>286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g108</v>
      </c>
      <c r="AA1309">
        <v>5</v>
      </c>
      <c r="AE1309" s="1" t="s">
        <v>446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242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201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>
      <c r="A1310">
        <v>20276</v>
      </c>
      <c r="B1310">
        <f t="shared" si="45"/>
        <v>1.1000000000000001</v>
      </c>
      <c r="C1310">
        <f t="shared" si="45"/>
        <v>1.1000000000000001</v>
      </c>
      <c r="F1310">
        <v>600</v>
      </c>
      <c r="G1310">
        <v>12053</v>
      </c>
      <c r="H1310">
        <v>0</v>
      </c>
      <c r="I1310">
        <v>0</v>
      </c>
      <c r="J1310">
        <v>0</v>
      </c>
      <c r="K1310" t="s">
        <v>28</v>
      </c>
      <c r="L1310" t="s">
        <v>254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6"/>
        <v>g108,5,empty,3,201,1,1,0</v>
      </c>
      <c r="X1310" s="1" t="s">
        <v>286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g108</v>
      </c>
      <c r="AA1310">
        <v>5</v>
      </c>
      <c r="AE1310" s="1" t="s">
        <v>446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>
      <c r="A1311">
        <v>20277</v>
      </c>
      <c r="B1311">
        <f t="shared" si="45"/>
        <v>1.1000000000000001</v>
      </c>
      <c r="C1311">
        <f t="shared" si="45"/>
        <v>1.1000000000000001</v>
      </c>
      <c r="F1311">
        <v>600</v>
      </c>
      <c r="G1311">
        <v>12143</v>
      </c>
      <c r="H1311">
        <v>0</v>
      </c>
      <c r="I1311">
        <v>0</v>
      </c>
      <c r="J1311">
        <v>0</v>
      </c>
      <c r="K1311" t="s">
        <v>28</v>
      </c>
      <c r="L1311" t="s">
        <v>254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6"/>
        <v>g108,5,empty,3,201,1,1,0</v>
      </c>
      <c r="X1311" s="1" t="s">
        <v>286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g108</v>
      </c>
      <c r="AA1311">
        <v>5</v>
      </c>
      <c r="AE1311" s="1" t="s">
        <v>446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>
      <c r="A1312">
        <v>20278</v>
      </c>
      <c r="B1312">
        <f t="shared" si="45"/>
        <v>1.1000000000000001</v>
      </c>
      <c r="C1312">
        <f t="shared" si="45"/>
        <v>1.1000000000000001</v>
      </c>
      <c r="F1312">
        <v>600</v>
      </c>
      <c r="G1312">
        <v>12233</v>
      </c>
      <c r="H1312">
        <v>0</v>
      </c>
      <c r="I1312">
        <v>0</v>
      </c>
      <c r="J1312">
        <v>0</v>
      </c>
      <c r="K1312" t="s">
        <v>28</v>
      </c>
      <c r="L1312" t="s">
        <v>254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6"/>
        <v>g108,5,empty,3,201,1,1,0</v>
      </c>
      <c r="X1312" s="1" t="s">
        <v>286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g108</v>
      </c>
      <c r="AA1312">
        <v>5</v>
      </c>
      <c r="AE1312" s="1" t="s">
        <v>446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>
      <c r="A1313">
        <v>20279</v>
      </c>
      <c r="B1313">
        <f t="shared" si="45"/>
        <v>1.1000000000000001</v>
      </c>
      <c r="C1313">
        <f t="shared" si="45"/>
        <v>1.1000000000000001</v>
      </c>
      <c r="F1313">
        <v>600</v>
      </c>
      <c r="G1313">
        <v>12323</v>
      </c>
      <c r="H1313">
        <v>0</v>
      </c>
      <c r="I1313">
        <v>0</v>
      </c>
      <c r="J1313">
        <v>0</v>
      </c>
      <c r="K1313" t="s">
        <v>28</v>
      </c>
      <c r="L1313" t="s">
        <v>254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6"/>
        <v>g108,5,empty,3,201,1,1,0</v>
      </c>
      <c r="X1313" s="1" t="s">
        <v>286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g108</v>
      </c>
      <c r="AA1313">
        <v>5</v>
      </c>
      <c r="AE1313" s="1" t="s">
        <v>446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>
      <c r="A1314">
        <v>20280</v>
      </c>
      <c r="B1314">
        <f t="shared" si="45"/>
        <v>1.2</v>
      </c>
      <c r="C1314">
        <f t="shared" si="45"/>
        <v>1.1000000000000001</v>
      </c>
      <c r="F1314">
        <v>600</v>
      </c>
      <c r="G1314">
        <v>12413</v>
      </c>
      <c r="H1314">
        <v>0</v>
      </c>
      <c r="I1314">
        <v>0</v>
      </c>
      <c r="J1314">
        <v>0</v>
      </c>
      <c r="K1314" t="s">
        <v>28</v>
      </c>
      <c r="L1314" t="s">
        <v>254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6"/>
        <v>g108,5,empty,3,201,1,1,0</v>
      </c>
      <c r="X1314" s="1" t="s">
        <v>286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g108</v>
      </c>
      <c r="AA1314">
        <v>5</v>
      </c>
      <c r="AE1314" s="1" t="s">
        <v>446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>
      <c r="A1315">
        <v>20281</v>
      </c>
      <c r="B1315">
        <f t="shared" si="45"/>
        <v>1.1000000000000001</v>
      </c>
      <c r="C1315">
        <f t="shared" si="45"/>
        <v>1.1000000000000001</v>
      </c>
      <c r="F1315">
        <v>600</v>
      </c>
      <c r="G1315">
        <v>12503</v>
      </c>
      <c r="H1315">
        <v>0</v>
      </c>
      <c r="I1315">
        <v>0</v>
      </c>
      <c r="J1315">
        <v>0</v>
      </c>
      <c r="K1315" t="s">
        <v>28</v>
      </c>
      <c r="L1315" t="s">
        <v>255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6"/>
        <v>g109,5,empty,3,204,1,1,0</v>
      </c>
      <c r="X1315" s="1" t="s">
        <v>287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g109</v>
      </c>
      <c r="AA1315">
        <v>5</v>
      </c>
      <c r="AE1315" s="1" t="s">
        <v>446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340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204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>
      <c r="A1316">
        <v>20282</v>
      </c>
      <c r="B1316">
        <f t="shared" si="45"/>
        <v>1.1000000000000001</v>
      </c>
      <c r="C1316">
        <f t="shared" si="45"/>
        <v>1.1000000000000001</v>
      </c>
      <c r="F1316">
        <v>600</v>
      </c>
      <c r="G1316">
        <v>12593</v>
      </c>
      <c r="H1316">
        <v>0</v>
      </c>
      <c r="I1316">
        <v>0</v>
      </c>
      <c r="J1316">
        <v>0</v>
      </c>
      <c r="K1316" t="s">
        <v>28</v>
      </c>
      <c r="L1316" t="s">
        <v>255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6"/>
        <v>g109,5,empty,3,204,1,1,0</v>
      </c>
      <c r="X1316" s="1" t="s">
        <v>287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g109</v>
      </c>
      <c r="AA1316">
        <v>5</v>
      </c>
      <c r="AE1316" s="1" t="s">
        <v>446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340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204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>
      <c r="A1317">
        <v>20283</v>
      </c>
      <c r="B1317">
        <f t="shared" si="45"/>
        <v>1.1000000000000001</v>
      </c>
      <c r="C1317">
        <f t="shared" si="45"/>
        <v>1.1000000000000001</v>
      </c>
      <c r="F1317">
        <v>600</v>
      </c>
      <c r="G1317">
        <v>12683</v>
      </c>
      <c r="H1317">
        <v>0</v>
      </c>
      <c r="I1317">
        <v>0</v>
      </c>
      <c r="J1317">
        <v>0</v>
      </c>
      <c r="K1317" t="s">
        <v>28</v>
      </c>
      <c r="L1317" t="s">
        <v>255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6"/>
        <v>g109,5,empty,3,204,1,1,0</v>
      </c>
      <c r="X1317" s="1" t="s">
        <v>287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g109</v>
      </c>
      <c r="AA1317">
        <v>5</v>
      </c>
      <c r="AE1317" s="1" t="s">
        <v>446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340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204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>
      <c r="A1318">
        <v>20284</v>
      </c>
      <c r="B1318">
        <f t="shared" si="45"/>
        <v>1.1000000000000001</v>
      </c>
      <c r="C1318">
        <f t="shared" si="45"/>
        <v>1.1000000000000001</v>
      </c>
      <c r="F1318">
        <v>600</v>
      </c>
      <c r="G1318">
        <v>12773</v>
      </c>
      <c r="H1318">
        <v>0</v>
      </c>
      <c r="I1318">
        <v>0</v>
      </c>
      <c r="J1318">
        <v>0</v>
      </c>
      <c r="K1318" t="s">
        <v>28</v>
      </c>
      <c r="L1318" t="s">
        <v>255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6"/>
        <v>g109,5,empty,3,204,1,1,0</v>
      </c>
      <c r="X1318" s="1" t="s">
        <v>287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g109</v>
      </c>
      <c r="AA1318">
        <v>5</v>
      </c>
      <c r="AE1318" s="1" t="s">
        <v>446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340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204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>
      <c r="A1319">
        <v>20285</v>
      </c>
      <c r="B1319">
        <f t="shared" si="45"/>
        <v>1.1000000000000001</v>
      </c>
      <c r="C1319">
        <f t="shared" si="45"/>
        <v>1.1000000000000001</v>
      </c>
      <c r="F1319">
        <v>600</v>
      </c>
      <c r="G1319">
        <v>12863</v>
      </c>
      <c r="H1319">
        <v>0</v>
      </c>
      <c r="I1319">
        <v>0</v>
      </c>
      <c r="J1319">
        <v>0</v>
      </c>
      <c r="K1319" t="s">
        <v>28</v>
      </c>
      <c r="L1319" t="s">
        <v>255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6"/>
        <v>g109,5,empty,3,204,1,1,0</v>
      </c>
      <c r="X1319" s="1" t="s">
        <v>287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g109</v>
      </c>
      <c r="AA1319">
        <v>5</v>
      </c>
      <c r="AE1319" s="1" t="s">
        <v>446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340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204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>
      <c r="A1320">
        <v>20286</v>
      </c>
      <c r="B1320">
        <f t="shared" si="45"/>
        <v>1.1000000000000001</v>
      </c>
      <c r="C1320">
        <f t="shared" si="45"/>
        <v>1.1000000000000001</v>
      </c>
      <c r="F1320">
        <v>600</v>
      </c>
      <c r="G1320">
        <v>12953</v>
      </c>
      <c r="H1320">
        <v>0</v>
      </c>
      <c r="I1320">
        <v>0</v>
      </c>
      <c r="J1320">
        <v>0</v>
      </c>
      <c r="K1320" t="s">
        <v>28</v>
      </c>
      <c r="L1320" t="s">
        <v>255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6"/>
        <v>g109,5,empty,3,204,1,1,0</v>
      </c>
      <c r="X1320" s="1" t="s">
        <v>287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g109</v>
      </c>
      <c r="AA1320">
        <v>5</v>
      </c>
      <c r="AE1320" s="1" t="s">
        <v>446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340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204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>
      <c r="A1321">
        <v>20287</v>
      </c>
      <c r="B1321">
        <f t="shared" si="45"/>
        <v>1.1000000000000001</v>
      </c>
      <c r="C1321">
        <f t="shared" si="45"/>
        <v>1.1000000000000001</v>
      </c>
      <c r="F1321">
        <v>600</v>
      </c>
      <c r="G1321">
        <v>13043</v>
      </c>
      <c r="H1321">
        <v>0</v>
      </c>
      <c r="I1321">
        <v>0</v>
      </c>
      <c r="J1321">
        <v>0</v>
      </c>
      <c r="K1321" t="s">
        <v>28</v>
      </c>
      <c r="L1321" t="s">
        <v>255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6"/>
        <v>g109,5,empty,3,204,1,1,0</v>
      </c>
      <c r="X1321" s="1" t="s">
        <v>287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g109</v>
      </c>
      <c r="AA1321">
        <v>5</v>
      </c>
      <c r="AE1321" s="1" t="s">
        <v>446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340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204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>
      <c r="A1322">
        <v>20288</v>
      </c>
      <c r="B1322">
        <f t="shared" si="45"/>
        <v>1.1000000000000001</v>
      </c>
      <c r="C1322">
        <f t="shared" si="45"/>
        <v>1.1000000000000001</v>
      </c>
      <c r="F1322">
        <v>600</v>
      </c>
      <c r="G1322">
        <v>13133</v>
      </c>
      <c r="H1322">
        <v>0</v>
      </c>
      <c r="I1322">
        <v>0</v>
      </c>
      <c r="J1322">
        <v>0</v>
      </c>
      <c r="K1322" t="s">
        <v>28</v>
      </c>
      <c r="L1322" t="s">
        <v>255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6"/>
        <v>g109,5,empty,3,204,1,1,0</v>
      </c>
      <c r="X1322" s="1" t="s">
        <v>287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g109</v>
      </c>
      <c r="AA1322">
        <v>5</v>
      </c>
      <c r="AE1322" s="1" t="s">
        <v>446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340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204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>
      <c r="A1323">
        <v>20289</v>
      </c>
      <c r="B1323">
        <f t="shared" si="45"/>
        <v>1.1000000000000001</v>
      </c>
      <c r="C1323">
        <f t="shared" si="45"/>
        <v>1.1000000000000001</v>
      </c>
      <c r="F1323">
        <v>600</v>
      </c>
      <c r="G1323">
        <v>13223</v>
      </c>
      <c r="H1323">
        <v>0</v>
      </c>
      <c r="I1323">
        <v>0</v>
      </c>
      <c r="J1323">
        <v>0</v>
      </c>
      <c r="K1323" t="s">
        <v>28</v>
      </c>
      <c r="L1323" t="s">
        <v>255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6"/>
        <v>g109,5,empty,3,204,1,1,0</v>
      </c>
      <c r="X1323" s="1" t="s">
        <v>287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g109</v>
      </c>
      <c r="AA1323">
        <v>5</v>
      </c>
      <c r="AE1323" s="1" t="s">
        <v>446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340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204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>
      <c r="A1324">
        <v>20290</v>
      </c>
      <c r="B1324">
        <f t="shared" si="45"/>
        <v>1.2</v>
      </c>
      <c r="C1324">
        <f t="shared" si="45"/>
        <v>1.1000000000000001</v>
      </c>
      <c r="F1324">
        <v>600</v>
      </c>
      <c r="G1324">
        <v>13313</v>
      </c>
      <c r="H1324">
        <v>0</v>
      </c>
      <c r="I1324">
        <v>0</v>
      </c>
      <c r="J1324">
        <v>0</v>
      </c>
      <c r="K1324" t="s">
        <v>28</v>
      </c>
      <c r="L1324" t="s">
        <v>255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6"/>
        <v>g109,5,empty,3,204,1,1,0</v>
      </c>
      <c r="X1324" s="1" t="s">
        <v>287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g109</v>
      </c>
      <c r="AA1324">
        <v>5</v>
      </c>
      <c r="AE1324" s="1" t="s">
        <v>446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340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204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>
      <c r="A1325">
        <v>20291</v>
      </c>
      <c r="B1325">
        <f t="shared" si="45"/>
        <v>1.1000000000000001</v>
      </c>
      <c r="C1325">
        <f t="shared" si="45"/>
        <v>1.1000000000000001</v>
      </c>
      <c r="F1325">
        <v>600</v>
      </c>
      <c r="G1325">
        <v>13403</v>
      </c>
      <c r="H1325">
        <v>0</v>
      </c>
      <c r="I1325">
        <v>0</v>
      </c>
      <c r="J1325">
        <v>0</v>
      </c>
      <c r="K1325" t="s">
        <v>28</v>
      </c>
      <c r="L1325" t="s">
        <v>256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6"/>
        <v>g110,5,empty,3,206,1,1,0</v>
      </c>
      <c r="X1325" s="1" t="s">
        <v>288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g110</v>
      </c>
      <c r="AA1325">
        <v>5</v>
      </c>
      <c r="AE1325" s="1" t="s">
        <v>446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342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206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>
      <c r="A1326">
        <v>20292</v>
      </c>
      <c r="B1326">
        <f t="shared" si="45"/>
        <v>1.1000000000000001</v>
      </c>
      <c r="C1326">
        <f t="shared" si="45"/>
        <v>1.1000000000000001</v>
      </c>
      <c r="F1326">
        <v>600</v>
      </c>
      <c r="G1326">
        <v>13493</v>
      </c>
      <c r="H1326">
        <v>0</v>
      </c>
      <c r="I1326">
        <v>0</v>
      </c>
      <c r="J1326">
        <v>0</v>
      </c>
      <c r="K1326" t="s">
        <v>28</v>
      </c>
      <c r="L1326" t="s">
        <v>256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6"/>
        <v>g110,5,empty,3,206,1,1,0</v>
      </c>
      <c r="X1326" s="1" t="s">
        <v>288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g110</v>
      </c>
      <c r="AA1326">
        <v>5</v>
      </c>
      <c r="AE1326" s="1" t="s">
        <v>446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342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206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>
      <c r="A1327">
        <v>20293</v>
      </c>
      <c r="B1327">
        <f t="shared" si="45"/>
        <v>1.1000000000000001</v>
      </c>
      <c r="C1327">
        <f t="shared" si="45"/>
        <v>1.1000000000000001</v>
      </c>
      <c r="F1327">
        <v>600</v>
      </c>
      <c r="G1327">
        <v>13583</v>
      </c>
      <c r="H1327">
        <v>0</v>
      </c>
      <c r="I1327">
        <v>0</v>
      </c>
      <c r="J1327">
        <v>0</v>
      </c>
      <c r="K1327" t="s">
        <v>28</v>
      </c>
      <c r="L1327" t="s">
        <v>256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6"/>
        <v>g110,5,empty,3,206,1,1,0</v>
      </c>
      <c r="X1327" s="1" t="s">
        <v>288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g110</v>
      </c>
      <c r="AA1327">
        <v>5</v>
      </c>
      <c r="AE1327" s="1" t="s">
        <v>446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342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206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>
      <c r="A1328">
        <v>20294</v>
      </c>
      <c r="B1328">
        <f t="shared" si="45"/>
        <v>1.1000000000000001</v>
      </c>
      <c r="C1328">
        <f t="shared" si="45"/>
        <v>1.1000000000000001</v>
      </c>
      <c r="F1328">
        <v>600</v>
      </c>
      <c r="G1328">
        <v>13673</v>
      </c>
      <c r="H1328">
        <v>0</v>
      </c>
      <c r="I1328">
        <v>0</v>
      </c>
      <c r="J1328">
        <v>0</v>
      </c>
      <c r="K1328" t="s">
        <v>28</v>
      </c>
      <c r="L1328" t="s">
        <v>256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6"/>
        <v>g110,5,empty,3,206,1,1,0</v>
      </c>
      <c r="X1328" s="1" t="s">
        <v>288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g110</v>
      </c>
      <c r="AA1328">
        <v>5</v>
      </c>
      <c r="AE1328" s="1" t="s">
        <v>446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342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206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>
      <c r="A1329">
        <v>20295</v>
      </c>
      <c r="B1329">
        <f t="shared" si="45"/>
        <v>1.1000000000000001</v>
      </c>
      <c r="C1329">
        <f t="shared" si="45"/>
        <v>1.1000000000000001</v>
      </c>
      <c r="F1329">
        <v>600</v>
      </c>
      <c r="G1329">
        <v>13763</v>
      </c>
      <c r="H1329">
        <v>0</v>
      </c>
      <c r="I1329">
        <v>0</v>
      </c>
      <c r="J1329">
        <v>0</v>
      </c>
      <c r="K1329" t="s">
        <v>28</v>
      </c>
      <c r="L1329" t="s">
        <v>256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6"/>
        <v>g110,5,empty,3,206,1,1,0</v>
      </c>
      <c r="X1329" s="1" t="s">
        <v>288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g110</v>
      </c>
      <c r="AA1329">
        <v>5</v>
      </c>
      <c r="AE1329" s="1" t="s">
        <v>446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342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206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>
      <c r="A1330">
        <v>20296</v>
      </c>
      <c r="B1330">
        <f t="shared" si="45"/>
        <v>1.1000000000000001</v>
      </c>
      <c r="C1330">
        <f t="shared" si="45"/>
        <v>1.1000000000000001</v>
      </c>
      <c r="F1330">
        <v>600</v>
      </c>
      <c r="G1330">
        <v>13853</v>
      </c>
      <c r="H1330">
        <v>0</v>
      </c>
      <c r="I1330">
        <v>0</v>
      </c>
      <c r="J1330">
        <v>0</v>
      </c>
      <c r="K1330" t="s">
        <v>28</v>
      </c>
      <c r="L1330" t="s">
        <v>256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6"/>
        <v>g110,5,empty,3,206,1,1,0</v>
      </c>
      <c r="X1330" s="1" t="s">
        <v>288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g110</v>
      </c>
      <c r="AA1330">
        <v>5</v>
      </c>
      <c r="AE1330" s="1" t="s">
        <v>446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342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206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>
      <c r="A1331">
        <v>20297</v>
      </c>
      <c r="B1331">
        <f t="shared" si="45"/>
        <v>1.1000000000000001</v>
      </c>
      <c r="C1331">
        <f t="shared" si="45"/>
        <v>1.1000000000000001</v>
      </c>
      <c r="F1331">
        <v>600</v>
      </c>
      <c r="G1331">
        <v>13943</v>
      </c>
      <c r="H1331">
        <v>0</v>
      </c>
      <c r="I1331">
        <v>0</v>
      </c>
      <c r="J1331">
        <v>0</v>
      </c>
      <c r="K1331" t="s">
        <v>28</v>
      </c>
      <c r="L1331" t="s">
        <v>256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6"/>
        <v>g110,5,empty,3,206,1,1,0</v>
      </c>
      <c r="X1331" s="1" t="s">
        <v>288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g110</v>
      </c>
      <c r="AA1331">
        <v>5</v>
      </c>
      <c r="AE1331" s="1" t="s">
        <v>446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342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206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>
      <c r="A1332">
        <v>20298</v>
      </c>
      <c r="B1332">
        <f t="shared" si="45"/>
        <v>1.1000000000000001</v>
      </c>
      <c r="C1332">
        <f t="shared" si="45"/>
        <v>1.1000000000000001</v>
      </c>
      <c r="F1332">
        <v>600</v>
      </c>
      <c r="G1332">
        <v>14033</v>
      </c>
      <c r="H1332">
        <v>0</v>
      </c>
      <c r="I1332">
        <v>0</v>
      </c>
      <c r="J1332">
        <v>0</v>
      </c>
      <c r="K1332" t="s">
        <v>28</v>
      </c>
      <c r="L1332" t="s">
        <v>256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6"/>
        <v>g110,5,empty,3,206,1,1,0</v>
      </c>
      <c r="X1332" s="1" t="s">
        <v>288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g110</v>
      </c>
      <c r="AA1332">
        <v>5</v>
      </c>
      <c r="AE1332" s="1" t="s">
        <v>446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342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206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>
      <c r="A1333">
        <v>20299</v>
      </c>
      <c r="B1333">
        <f t="shared" si="45"/>
        <v>1.1000000000000001</v>
      </c>
      <c r="C1333">
        <f t="shared" si="45"/>
        <v>1.1000000000000001</v>
      </c>
      <c r="F1333">
        <v>600</v>
      </c>
      <c r="G1333">
        <v>14123</v>
      </c>
      <c r="H1333">
        <v>0</v>
      </c>
      <c r="I1333">
        <v>0</v>
      </c>
      <c r="J1333">
        <v>0</v>
      </c>
      <c r="K1333" t="s">
        <v>28</v>
      </c>
      <c r="L1333" t="s">
        <v>256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6"/>
        <v>g110,5,empty,3,206,1,1,0</v>
      </c>
      <c r="X1333" s="1" t="s">
        <v>288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g110</v>
      </c>
      <c r="AA1333">
        <v>5</v>
      </c>
      <c r="AE1333" s="1" t="s">
        <v>446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342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206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>
      <c r="A1334">
        <v>20300</v>
      </c>
      <c r="B1334">
        <f t="shared" si="45"/>
        <v>1.2</v>
      </c>
      <c r="C1334">
        <f t="shared" si="45"/>
        <v>1.1000000000000001</v>
      </c>
      <c r="F1334">
        <v>600</v>
      </c>
      <c r="G1334">
        <v>14692</v>
      </c>
      <c r="H1334">
        <v>0</v>
      </c>
      <c r="I1334">
        <v>0</v>
      </c>
      <c r="J1334">
        <v>0</v>
      </c>
      <c r="K1334" t="s">
        <v>28</v>
      </c>
      <c r="L1334" t="s">
        <v>258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6"/>
        <v>g110,5,empty,3,206,1,1,0</v>
      </c>
      <c r="X1334" s="1" t="s">
        <v>288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g110</v>
      </c>
      <c r="AA1334">
        <v>5</v>
      </c>
      <c r="AE1334" s="1" t="s">
        <v>446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342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206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>
      <c r="A1335">
        <v>20301</v>
      </c>
      <c r="B1335">
        <f t="shared" si="45"/>
        <v>1.1000000000000001</v>
      </c>
      <c r="C1335">
        <f t="shared" si="45"/>
        <v>1.1000000000000001</v>
      </c>
      <c r="F1335">
        <v>650</v>
      </c>
      <c r="G1335">
        <v>14782</v>
      </c>
      <c r="H1335">
        <v>0</v>
      </c>
      <c r="I1335">
        <v>0</v>
      </c>
      <c r="J1335">
        <v>0</v>
      </c>
      <c r="K1335" t="s">
        <v>28</v>
      </c>
      <c r="L1335" t="s">
        <v>260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6"/>
        <v>g111,5,empty,3,202,1,1,0</v>
      </c>
      <c r="X1335" s="1" t="s">
        <v>289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g111</v>
      </c>
      <c r="AA1335">
        <v>5</v>
      </c>
      <c r="AE1335" s="1" t="s">
        <v>446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338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202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>
      <c r="A1336">
        <v>20302</v>
      </c>
      <c r="B1336">
        <f t="shared" si="45"/>
        <v>1.1000000000000001</v>
      </c>
      <c r="C1336">
        <f t="shared" si="45"/>
        <v>1.1000000000000001</v>
      </c>
      <c r="F1336">
        <v>700</v>
      </c>
      <c r="G1336">
        <v>14872</v>
      </c>
      <c r="H1336">
        <v>0</v>
      </c>
      <c r="I1336">
        <v>0</v>
      </c>
      <c r="J1336">
        <v>0</v>
      </c>
      <c r="K1336" t="s">
        <v>28</v>
      </c>
      <c r="L1336" t="s">
        <v>260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6"/>
        <v>g111,5,empty,3,202,1,1,0</v>
      </c>
      <c r="X1336" s="1" t="s">
        <v>289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g111</v>
      </c>
      <c r="AA1336">
        <v>5</v>
      </c>
      <c r="AE1336" s="1" t="s">
        <v>446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338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202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>
      <c r="A1337">
        <v>20303</v>
      </c>
      <c r="B1337">
        <f t="shared" si="45"/>
        <v>1.1000000000000001</v>
      </c>
      <c r="C1337">
        <f t="shared" si="45"/>
        <v>1.1000000000000001</v>
      </c>
      <c r="F1337">
        <v>750</v>
      </c>
      <c r="G1337">
        <v>14962</v>
      </c>
      <c r="H1337">
        <v>0</v>
      </c>
      <c r="I1337">
        <v>0</v>
      </c>
      <c r="J1337">
        <v>0</v>
      </c>
      <c r="K1337" t="s">
        <v>28</v>
      </c>
      <c r="L1337" t="s">
        <v>260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6"/>
        <v>g111,5,empty,3,202,1,1,0</v>
      </c>
      <c r="X1337" s="1" t="s">
        <v>289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g111</v>
      </c>
      <c r="AA1337">
        <v>5</v>
      </c>
      <c r="AE1337" s="1" t="s">
        <v>446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338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202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>
      <c r="A1338">
        <v>20304</v>
      </c>
      <c r="B1338">
        <f t="shared" si="45"/>
        <v>1.1000000000000001</v>
      </c>
      <c r="C1338">
        <f t="shared" si="45"/>
        <v>1.1000000000000001</v>
      </c>
      <c r="F1338">
        <v>800</v>
      </c>
      <c r="G1338">
        <v>15052</v>
      </c>
      <c r="H1338">
        <v>0</v>
      </c>
      <c r="I1338">
        <v>0</v>
      </c>
      <c r="J1338">
        <v>0</v>
      </c>
      <c r="K1338" t="s">
        <v>28</v>
      </c>
      <c r="L1338" t="s">
        <v>260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6"/>
        <v>g111,5,empty,3,202,1,1,0</v>
      </c>
      <c r="X1338" s="1" t="s">
        <v>289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g111</v>
      </c>
      <c r="AA1338">
        <v>5</v>
      </c>
      <c r="AE1338" s="1" t="s">
        <v>446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338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202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>
      <c r="A1339">
        <v>20305</v>
      </c>
      <c r="B1339">
        <f t="shared" si="45"/>
        <v>1.1000000000000001</v>
      </c>
      <c r="C1339">
        <f t="shared" si="45"/>
        <v>1.1000000000000001</v>
      </c>
      <c r="F1339">
        <v>850</v>
      </c>
      <c r="G1339">
        <v>15142</v>
      </c>
      <c r="H1339">
        <v>0</v>
      </c>
      <c r="I1339">
        <v>0</v>
      </c>
      <c r="J1339">
        <v>0</v>
      </c>
      <c r="K1339" t="s">
        <v>28</v>
      </c>
      <c r="L1339" t="s">
        <v>260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6"/>
        <v>g111,5,empty,3,202,1,1,0</v>
      </c>
      <c r="X1339" s="1" t="s">
        <v>289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g111</v>
      </c>
      <c r="AA1339">
        <v>5</v>
      </c>
      <c r="AE1339" s="1" t="s">
        <v>446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338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202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>
      <c r="A1340">
        <v>20306</v>
      </c>
      <c r="B1340">
        <f t="shared" si="45"/>
        <v>1.1000000000000001</v>
      </c>
      <c r="C1340">
        <f t="shared" si="45"/>
        <v>1.1000000000000001</v>
      </c>
      <c r="F1340">
        <v>900</v>
      </c>
      <c r="G1340">
        <v>15232</v>
      </c>
      <c r="H1340">
        <v>0</v>
      </c>
      <c r="I1340">
        <v>0</v>
      </c>
      <c r="J1340">
        <v>0</v>
      </c>
      <c r="K1340" t="s">
        <v>28</v>
      </c>
      <c r="L1340" t="s">
        <v>260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6"/>
        <v>g111,5,empty,3,202,1,1,0</v>
      </c>
      <c r="X1340" s="1" t="s">
        <v>289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g111</v>
      </c>
      <c r="AA1340">
        <v>5</v>
      </c>
      <c r="AE1340" s="1" t="s">
        <v>446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338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202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>
      <c r="A1341">
        <v>20307</v>
      </c>
      <c r="B1341">
        <f t="shared" si="45"/>
        <v>1.1000000000000001</v>
      </c>
      <c r="C1341">
        <f t="shared" si="45"/>
        <v>1.1000000000000001</v>
      </c>
      <c r="F1341">
        <v>900</v>
      </c>
      <c r="G1341">
        <v>15367</v>
      </c>
      <c r="H1341">
        <v>0</v>
      </c>
      <c r="I1341">
        <v>0</v>
      </c>
      <c r="J1341">
        <v>0</v>
      </c>
      <c r="K1341" t="s">
        <v>28</v>
      </c>
      <c r="L1341" t="s">
        <v>260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6"/>
        <v>g111,5,empty,3,202,1,1,0</v>
      </c>
      <c r="X1341" s="1" t="s">
        <v>289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g111</v>
      </c>
      <c r="AA1341">
        <v>5</v>
      </c>
      <c r="AE1341" s="1" t="s">
        <v>446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338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202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>
      <c r="A1342">
        <v>20308</v>
      </c>
      <c r="B1342">
        <f t="shared" si="45"/>
        <v>1.1000000000000001</v>
      </c>
      <c r="C1342">
        <f t="shared" si="45"/>
        <v>1.1000000000000001</v>
      </c>
      <c r="F1342">
        <v>900</v>
      </c>
      <c r="G1342">
        <v>15502</v>
      </c>
      <c r="H1342">
        <v>0</v>
      </c>
      <c r="I1342">
        <v>0</v>
      </c>
      <c r="J1342">
        <v>0</v>
      </c>
      <c r="K1342" t="s">
        <v>28</v>
      </c>
      <c r="L1342" t="s">
        <v>260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6"/>
        <v>g111,5,empty,3,202,1,1,0</v>
      </c>
      <c r="X1342" s="1" t="s">
        <v>289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g111</v>
      </c>
      <c r="AA1342">
        <v>5</v>
      </c>
      <c r="AE1342" s="1" t="s">
        <v>446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338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202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>
      <c r="A1343">
        <v>20309</v>
      </c>
      <c r="B1343">
        <f t="shared" si="45"/>
        <v>1.1000000000000001</v>
      </c>
      <c r="C1343">
        <f t="shared" si="45"/>
        <v>1.1000000000000001</v>
      </c>
      <c r="F1343">
        <v>900</v>
      </c>
      <c r="G1343">
        <v>15637</v>
      </c>
      <c r="H1343">
        <v>0</v>
      </c>
      <c r="I1343">
        <v>0</v>
      </c>
      <c r="J1343">
        <v>0</v>
      </c>
      <c r="K1343" t="s">
        <v>28</v>
      </c>
      <c r="L1343" t="s">
        <v>260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6"/>
        <v>g111,5,empty,3,202,1,1,0</v>
      </c>
      <c r="X1343" s="1" t="s">
        <v>289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g111</v>
      </c>
      <c r="AA1343">
        <v>5</v>
      </c>
      <c r="AE1343" s="1" t="s">
        <v>446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338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202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>
      <c r="A1344">
        <v>20310</v>
      </c>
      <c r="B1344">
        <f t="shared" si="45"/>
        <v>1.2</v>
      </c>
      <c r="C1344">
        <f t="shared" si="45"/>
        <v>1.1000000000000001</v>
      </c>
      <c r="F1344">
        <v>900</v>
      </c>
      <c r="G1344">
        <v>15772</v>
      </c>
      <c r="H1344">
        <v>0</v>
      </c>
      <c r="I1344">
        <v>0</v>
      </c>
      <c r="J1344">
        <v>0</v>
      </c>
      <c r="K1344" t="s">
        <v>28</v>
      </c>
      <c r="L1344" t="s">
        <v>260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6"/>
        <v>g111,5,empty,3,202,1,1,0</v>
      </c>
      <c r="X1344" s="1" t="s">
        <v>289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g111</v>
      </c>
      <c r="AA1344">
        <v>5</v>
      </c>
      <c r="AE1344" s="1" t="s">
        <v>446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338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202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>
      <c r="A1345">
        <v>20311</v>
      </c>
      <c r="B1345">
        <f t="shared" si="45"/>
        <v>1.1000000000000001</v>
      </c>
      <c r="C1345">
        <f t="shared" si="45"/>
        <v>1.1000000000000001</v>
      </c>
      <c r="F1345">
        <v>900</v>
      </c>
      <c r="G1345">
        <v>15907</v>
      </c>
      <c r="H1345">
        <v>0</v>
      </c>
      <c r="I1345">
        <v>0</v>
      </c>
      <c r="J1345">
        <v>0</v>
      </c>
      <c r="K1345" t="s">
        <v>28</v>
      </c>
      <c r="L1345" t="s">
        <v>243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6"/>
        <v>g112,5,empty,3,203,1,1,0</v>
      </c>
      <c r="X1345" s="1" t="s">
        <v>311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g112</v>
      </c>
      <c r="AA1345">
        <v>5</v>
      </c>
      <c r="AE1345" s="1" t="s">
        <v>446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339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203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>
      <c r="A1346">
        <v>20312</v>
      </c>
      <c r="B1346">
        <f t="shared" si="45"/>
        <v>1.1000000000000001</v>
      </c>
      <c r="C1346">
        <f t="shared" si="45"/>
        <v>1.1000000000000001</v>
      </c>
      <c r="F1346">
        <v>900</v>
      </c>
      <c r="G1346">
        <v>16042</v>
      </c>
      <c r="H1346">
        <v>0</v>
      </c>
      <c r="I1346">
        <v>0</v>
      </c>
      <c r="J1346">
        <v>0</v>
      </c>
      <c r="K1346" t="s">
        <v>28</v>
      </c>
      <c r="L1346" t="s">
        <v>243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6"/>
        <v>g112,5,empty,3,203,1,1,0</v>
      </c>
      <c r="X1346" s="1" t="s">
        <v>311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g112</v>
      </c>
      <c r="AA1346">
        <v>5</v>
      </c>
      <c r="AE1346" s="1" t="s">
        <v>446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339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203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>
      <c r="A1347">
        <v>20313</v>
      </c>
      <c r="B1347">
        <f t="shared" si="45"/>
        <v>1.1000000000000001</v>
      </c>
      <c r="C1347">
        <f t="shared" si="45"/>
        <v>1.1000000000000001</v>
      </c>
      <c r="F1347">
        <v>900</v>
      </c>
      <c r="G1347">
        <v>16177</v>
      </c>
      <c r="H1347">
        <v>0</v>
      </c>
      <c r="I1347">
        <v>0</v>
      </c>
      <c r="J1347">
        <v>0</v>
      </c>
      <c r="K1347" t="s">
        <v>28</v>
      </c>
      <c r="L1347" t="s">
        <v>243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si="46"/>
        <v>g112,5,empty,3,203,1,1,0</v>
      </c>
      <c r="X1347" s="1" t="s">
        <v>311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g112</v>
      </c>
      <c r="AA1347">
        <v>5</v>
      </c>
      <c r="AE1347" s="1" t="s">
        <v>446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339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203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>
      <c r="A1348">
        <v>20314</v>
      </c>
      <c r="B1348">
        <f t="shared" si="45"/>
        <v>1.1000000000000001</v>
      </c>
      <c r="C1348">
        <f t="shared" si="45"/>
        <v>1.1000000000000001</v>
      </c>
      <c r="F1348">
        <v>900</v>
      </c>
      <c r="G1348">
        <v>16312</v>
      </c>
      <c r="H1348">
        <v>0</v>
      </c>
      <c r="I1348">
        <v>0</v>
      </c>
      <c r="J1348">
        <v>0</v>
      </c>
      <c r="K1348" t="s">
        <v>28</v>
      </c>
      <c r="L1348" t="s">
        <v>243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6"/>
        <v>g112,5,empty,3,203,1,1,0</v>
      </c>
      <c r="X1348" s="1" t="s">
        <v>311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g112</v>
      </c>
      <c r="AA1348">
        <v>5</v>
      </c>
      <c r="AE1348" s="1" t="s">
        <v>446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339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203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>
      <c r="A1349">
        <v>20315</v>
      </c>
      <c r="B1349">
        <f t="shared" si="45"/>
        <v>1.1000000000000001</v>
      </c>
      <c r="C1349">
        <f t="shared" si="45"/>
        <v>1.1000000000000001</v>
      </c>
      <c r="F1349">
        <v>900</v>
      </c>
      <c r="G1349">
        <v>16447</v>
      </c>
      <c r="H1349">
        <v>0</v>
      </c>
      <c r="I1349">
        <v>0</v>
      </c>
      <c r="J1349">
        <v>0</v>
      </c>
      <c r="K1349" t="s">
        <v>28</v>
      </c>
      <c r="L1349" t="s">
        <v>243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6"/>
        <v>g112,5,empty,3,203,1,1,0</v>
      </c>
      <c r="X1349" s="1" t="s">
        <v>311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g112</v>
      </c>
      <c r="AA1349">
        <v>5</v>
      </c>
      <c r="AE1349" s="1" t="s">
        <v>446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339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203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>
      <c r="A1350">
        <v>20316</v>
      </c>
      <c r="B1350">
        <f t="shared" si="45"/>
        <v>1.1000000000000001</v>
      </c>
      <c r="C1350">
        <f t="shared" si="45"/>
        <v>1.1000000000000001</v>
      </c>
      <c r="F1350">
        <v>900</v>
      </c>
      <c r="G1350">
        <v>16582</v>
      </c>
      <c r="H1350">
        <v>0</v>
      </c>
      <c r="I1350">
        <v>0</v>
      </c>
      <c r="J1350">
        <v>0</v>
      </c>
      <c r="K1350" t="s">
        <v>28</v>
      </c>
      <c r="L1350" t="s">
        <v>243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6"/>
        <v>g112,5,empty,3,203,1,1,0</v>
      </c>
      <c r="X1350" s="1" t="s">
        <v>311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g112</v>
      </c>
      <c r="AA1350">
        <v>5</v>
      </c>
      <c r="AE1350" s="1" t="s">
        <v>446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339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203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>
      <c r="A1351">
        <v>20317</v>
      </c>
      <c r="B1351">
        <f t="shared" si="45"/>
        <v>1.1000000000000001</v>
      </c>
      <c r="C1351">
        <f t="shared" si="45"/>
        <v>1.1000000000000001</v>
      </c>
      <c r="F1351">
        <v>900</v>
      </c>
      <c r="G1351">
        <v>16717</v>
      </c>
      <c r="H1351">
        <v>0</v>
      </c>
      <c r="I1351">
        <v>0</v>
      </c>
      <c r="J1351">
        <v>0</v>
      </c>
      <c r="K1351" t="s">
        <v>28</v>
      </c>
      <c r="L1351" t="s">
        <v>243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6"/>
        <v>g112,5,empty,3,203,1,1,0</v>
      </c>
      <c r="X1351" s="1" t="s">
        <v>311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g112</v>
      </c>
      <c r="AA1351">
        <v>5</v>
      </c>
      <c r="AE1351" s="1" t="s">
        <v>446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339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203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>
      <c r="A1352">
        <v>20318</v>
      </c>
      <c r="B1352">
        <f t="shared" si="45"/>
        <v>1.1000000000000001</v>
      </c>
      <c r="C1352">
        <f t="shared" si="45"/>
        <v>1.1000000000000001</v>
      </c>
      <c r="F1352">
        <v>900</v>
      </c>
      <c r="G1352">
        <v>16852</v>
      </c>
      <c r="H1352">
        <v>0</v>
      </c>
      <c r="I1352">
        <v>0</v>
      </c>
      <c r="J1352">
        <v>0</v>
      </c>
      <c r="K1352" t="s">
        <v>28</v>
      </c>
      <c r="L1352" t="s">
        <v>243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6"/>
        <v>g112,5,empty,3,203,1,1,0</v>
      </c>
      <c r="X1352" s="1" t="s">
        <v>311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g112</v>
      </c>
      <c r="AA1352">
        <v>5</v>
      </c>
      <c r="AE1352" s="1" t="s">
        <v>446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339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203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>
      <c r="A1353">
        <v>20319</v>
      </c>
      <c r="B1353">
        <f t="shared" si="45"/>
        <v>1.1000000000000001</v>
      </c>
      <c r="C1353">
        <f t="shared" si="45"/>
        <v>1.1000000000000001</v>
      </c>
      <c r="F1353">
        <v>900</v>
      </c>
      <c r="G1353">
        <v>16987</v>
      </c>
      <c r="H1353">
        <v>0</v>
      </c>
      <c r="I1353">
        <v>0</v>
      </c>
      <c r="J1353">
        <v>0</v>
      </c>
      <c r="K1353" t="s">
        <v>28</v>
      </c>
      <c r="L1353" t="s">
        <v>243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6"/>
        <v>g112,5,empty,3,203,1,1,0</v>
      </c>
      <c r="X1353" s="1" t="s">
        <v>311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g112</v>
      </c>
      <c r="AA1353">
        <v>5</v>
      </c>
      <c r="AE1353" s="1" t="s">
        <v>446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339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203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>
      <c r="A1354">
        <v>20320</v>
      </c>
      <c r="B1354">
        <f t="shared" si="45"/>
        <v>1.2</v>
      </c>
      <c r="C1354">
        <f t="shared" si="45"/>
        <v>1.1000000000000001</v>
      </c>
      <c r="F1354">
        <v>900</v>
      </c>
      <c r="G1354">
        <v>17122</v>
      </c>
      <c r="H1354">
        <v>0</v>
      </c>
      <c r="I1354">
        <v>0</v>
      </c>
      <c r="J1354">
        <v>0</v>
      </c>
      <c r="K1354" t="s">
        <v>28</v>
      </c>
      <c r="L1354" t="s">
        <v>243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6"/>
        <v>g112,5,empty,3,203,1,1,0</v>
      </c>
      <c r="X1354" s="1" t="s">
        <v>311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g112</v>
      </c>
      <c r="AA1354">
        <v>5</v>
      </c>
      <c r="AE1354" s="1" t="s">
        <v>446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339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203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>
      <c r="A1355">
        <v>20321</v>
      </c>
      <c r="B1355">
        <f t="shared" si="45"/>
        <v>1.1000000000000001</v>
      </c>
      <c r="C1355">
        <f t="shared" si="45"/>
        <v>1.1000000000000001</v>
      </c>
      <c r="F1355">
        <v>900</v>
      </c>
      <c r="G1355">
        <v>17257</v>
      </c>
      <c r="H1355">
        <v>0</v>
      </c>
      <c r="I1355">
        <v>0</v>
      </c>
      <c r="J1355">
        <v>0</v>
      </c>
      <c r="K1355" t="s">
        <v>28</v>
      </c>
      <c r="L1355" t="s">
        <v>245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6"/>
        <v>g113,5,empty,3,204,1,1,0</v>
      </c>
      <c r="X1355" s="1" t="s">
        <v>312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g113</v>
      </c>
      <c r="AA1355">
        <v>5</v>
      </c>
      <c r="AE1355" s="1" t="s">
        <v>446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340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204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>
      <c r="A1356">
        <v>20322</v>
      </c>
      <c r="B1356">
        <f t="shared" si="45"/>
        <v>1.1000000000000001</v>
      </c>
      <c r="C1356">
        <f t="shared" si="45"/>
        <v>1.1000000000000001</v>
      </c>
      <c r="F1356">
        <v>900</v>
      </c>
      <c r="G1356">
        <v>17392</v>
      </c>
      <c r="H1356">
        <v>0</v>
      </c>
      <c r="I1356">
        <v>0</v>
      </c>
      <c r="J1356">
        <v>0</v>
      </c>
      <c r="K1356" t="s">
        <v>28</v>
      </c>
      <c r="L1356" t="s">
        <v>245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6"/>
        <v>g113,5,empty,3,204,1,1,0</v>
      </c>
      <c r="X1356" s="1" t="s">
        <v>312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g113</v>
      </c>
      <c r="AA1356">
        <v>5</v>
      </c>
      <c r="AE1356" s="1" t="s">
        <v>446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340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204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>
      <c r="A1357">
        <v>20323</v>
      </c>
      <c r="B1357">
        <f t="shared" si="45"/>
        <v>1.1000000000000001</v>
      </c>
      <c r="C1357">
        <f t="shared" si="45"/>
        <v>1.1000000000000001</v>
      </c>
      <c r="F1357">
        <v>900</v>
      </c>
      <c r="G1357">
        <v>17527</v>
      </c>
      <c r="H1357">
        <v>0</v>
      </c>
      <c r="I1357">
        <v>0</v>
      </c>
      <c r="J1357">
        <v>0</v>
      </c>
      <c r="K1357" t="s">
        <v>28</v>
      </c>
      <c r="L1357" t="s">
        <v>245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6"/>
        <v>g113,5,empty,3,204,1,1,0</v>
      </c>
      <c r="X1357" s="1" t="s">
        <v>312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g113</v>
      </c>
      <c r="AA1357">
        <v>5</v>
      </c>
      <c r="AE1357" s="1" t="s">
        <v>446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340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204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>
      <c r="A1358">
        <v>20324</v>
      </c>
      <c r="B1358">
        <f t="shared" si="45"/>
        <v>1.1000000000000001</v>
      </c>
      <c r="C1358">
        <f t="shared" si="45"/>
        <v>1.1000000000000001</v>
      </c>
      <c r="F1358">
        <v>900</v>
      </c>
      <c r="G1358">
        <v>17662</v>
      </c>
      <c r="H1358">
        <v>0</v>
      </c>
      <c r="I1358">
        <v>0</v>
      </c>
      <c r="J1358">
        <v>0</v>
      </c>
      <c r="K1358" t="s">
        <v>28</v>
      </c>
      <c r="L1358" t="s">
        <v>245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6"/>
        <v>g113,5,empty,3,204,1,1,0</v>
      </c>
      <c r="X1358" s="1" t="s">
        <v>312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g113</v>
      </c>
      <c r="AA1358">
        <v>5</v>
      </c>
      <c r="AE1358" s="1" t="s">
        <v>446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340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204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>
      <c r="A1359">
        <v>20325</v>
      </c>
      <c r="B1359">
        <f t="shared" si="45"/>
        <v>1.1000000000000001</v>
      </c>
      <c r="C1359">
        <f t="shared" si="45"/>
        <v>1.1000000000000001</v>
      </c>
      <c r="F1359">
        <v>900</v>
      </c>
      <c r="G1359">
        <v>17797</v>
      </c>
      <c r="H1359">
        <v>0</v>
      </c>
      <c r="I1359">
        <v>0</v>
      </c>
      <c r="J1359">
        <v>0</v>
      </c>
      <c r="K1359" t="s">
        <v>28</v>
      </c>
      <c r="L1359" t="s">
        <v>245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6"/>
        <v>g113,5,empty,3,204,1,1,0</v>
      </c>
      <c r="X1359" s="1" t="s">
        <v>312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g113</v>
      </c>
      <c r="AA1359">
        <v>5</v>
      </c>
      <c r="AE1359" s="1" t="s">
        <v>446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340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204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>
      <c r="A1360">
        <v>20326</v>
      </c>
      <c r="B1360">
        <f t="shared" si="45"/>
        <v>1.1000000000000001</v>
      </c>
      <c r="C1360">
        <f t="shared" si="45"/>
        <v>1.1000000000000001</v>
      </c>
      <c r="F1360">
        <v>900</v>
      </c>
      <c r="G1360">
        <v>17932</v>
      </c>
      <c r="H1360">
        <v>0</v>
      </c>
      <c r="I1360">
        <v>0</v>
      </c>
      <c r="J1360">
        <v>0</v>
      </c>
      <c r="K1360" t="s">
        <v>28</v>
      </c>
      <c r="L1360" t="s">
        <v>245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6"/>
        <v>g113,5,empty,3,204,1,1,0</v>
      </c>
      <c r="X1360" s="1" t="s">
        <v>312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g113</v>
      </c>
      <c r="AA1360">
        <v>5</v>
      </c>
      <c r="AE1360" s="1" t="s">
        <v>446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340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204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>
      <c r="A1361">
        <v>20327</v>
      </c>
      <c r="B1361">
        <f t="shared" si="45"/>
        <v>1.1000000000000001</v>
      </c>
      <c r="C1361">
        <f t="shared" si="45"/>
        <v>1.1000000000000001</v>
      </c>
      <c r="F1361">
        <v>900</v>
      </c>
      <c r="G1361">
        <v>18067</v>
      </c>
      <c r="H1361">
        <v>0</v>
      </c>
      <c r="I1361">
        <v>0</v>
      </c>
      <c r="J1361">
        <v>0</v>
      </c>
      <c r="K1361" t="s">
        <v>28</v>
      </c>
      <c r="L1361" t="s">
        <v>245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6"/>
        <v>g113,5,empty,3,204,1,1,0</v>
      </c>
      <c r="X1361" s="1" t="s">
        <v>312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g113</v>
      </c>
      <c r="AA1361">
        <v>5</v>
      </c>
      <c r="AE1361" s="1" t="s">
        <v>446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340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204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>
      <c r="A1362">
        <v>20328</v>
      </c>
      <c r="B1362">
        <f t="shared" ref="B1362:C1425" si="47">IF(MOD(A1362,10)=0,1.2,1.1)</f>
        <v>1.1000000000000001</v>
      </c>
      <c r="C1362">
        <f t="shared" si="47"/>
        <v>1.1000000000000001</v>
      </c>
      <c r="F1362">
        <v>900</v>
      </c>
      <c r="G1362">
        <v>18202</v>
      </c>
      <c r="H1362">
        <v>0</v>
      </c>
      <c r="I1362">
        <v>0</v>
      </c>
      <c r="J1362">
        <v>0</v>
      </c>
      <c r="K1362" t="s">
        <v>28</v>
      </c>
      <c r="L1362" t="s">
        <v>245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ref="W1362:W1425" si="48">Y1362&amp;IF(ISBLANK(Z1362),"",","&amp;Z1362)&amp;IF(ISBLANK(AA1362),"",","&amp;AA1362)&amp;IF(ISBLANK(AB1362),"",","&amp;AB1362)&amp;IF(ISBLANK(AC1362),"",","&amp;AC1362)&amp;IF(ISBLANK(AD1362),"",","&amp;AD1362)
&amp;IF(LEN(AF1362)=0,"",","&amp;AF1362)&amp;IF(ISBLANK(AG1362),"",","&amp;AG1362)&amp;IF(ISBLANK(AH1362),"",","&amp;AH1362)&amp;IF(ISBLANK(AI1362),"",","&amp;AI1362)&amp;IF(ISBLANK(AJ1362),"",","&amp;AJ1362)&amp;IF(ISBLANK(AK1362),"",","&amp;AK1362)
&amp;IF(LEN(AM1362)=0,"",","&amp;AM1362)&amp;IF(ISBLANK(AN1362),"",","&amp;AN1362)&amp;IF(ISBLANK(AO1362),"",","&amp;AO1362)&amp;IF(ISBLANK(AP1362),"",","&amp;AP1362)&amp;IF(ISBLANK(AQ1362),"",","&amp;AQ1362)&amp;IF(ISBLANK(AR1362),"",","&amp;AR1362)
&amp;IF(LEN(AT1362)=0,"",","&amp;AT1362)&amp;IF(ISBLANK(AU1362),"",","&amp;AU1362)&amp;IF(ISBLANK(AV1362),"",","&amp;AV1362)&amp;IF(ISBLANK(AW1362),"",","&amp;AW1362)&amp;IF(ISBLANK(AX1362),"",","&amp;AX1362)&amp;IF(ISBLANK(AY1362),"",","&amp;AY1362)
&amp;IF(LEN(BA1362)=0,"",","&amp;BA1362)&amp;IF(ISBLANK(BB1362),"",","&amp;BB1362)&amp;IF(ISBLANK(BC1362),"",","&amp;BC1362)&amp;IF(ISBLANK(BD1362),"",","&amp;BD1362)&amp;IF(ISBLANK(BE1362),"",","&amp;BE1362)&amp;IF(ISBLANK(BF1362),"",","&amp;BF1362)
&amp;IF(LEN(BH1362)=0,"",","&amp;BH1362)&amp;IF(ISBLANK(BI1362),"",","&amp;BI1362)&amp;IF(ISBLANK(BJ1362),"",","&amp;BJ1362)&amp;IF(ISBLANK(BK1362),"",","&amp;BK1362)&amp;IF(ISBLANK(BL1362),"",","&amp;BL1362)&amp;IF(ISBLANK(BM1362),"",","&amp;BM1362)
&amp;IF(LEN(BO1362)=0,"",","&amp;BO1362)&amp;IF(ISBLANK(BP1362),"",","&amp;BP1362)&amp;IF(ISBLANK(BQ1362),"",","&amp;BQ1362)&amp;IF(ISBLANK(BR1362),"",","&amp;BR1362)&amp;IF(ISBLANK(BS1362),"",","&amp;BS1362)&amp;IF(ISBLANK(BT1362),"",","&amp;BT1362)
&amp;IF(LEN(BV1362)=0,"",","&amp;BV1362)&amp;IF(ISBLANK(BW1362),"",","&amp;BW1362)&amp;IF(ISBLANK(BX1362),"",","&amp;BX1362)&amp;IF(ISBLANK(BY1362),"",","&amp;BY1362)&amp;IF(ISBLANK(BZ1362),"",","&amp;BZ1362)&amp;IF(ISBLANK(CA1362),"",","&amp;CA1362)
&amp;IF(LEN(CC1362)=0,"",","&amp;CC1362)&amp;IF(ISBLANK(CD1362),"",","&amp;CD1362)&amp;IF(ISBLANK(CE1362),"",","&amp;CE1362)&amp;IF(ISBLANK(CF1362),"",","&amp;CF1362)&amp;IF(ISBLANK(CG1362),"",","&amp;CG1362)&amp;IF(ISBLANK(CH1362),"",","&amp;CH1362)
&amp;IF(LEN(CJ1362)=0,"",","&amp;CJ1362)&amp;IF(ISBLANK(CK1362),"",","&amp;CK1362)&amp;IF(ISBLANK(CL1362),"",","&amp;CL1362)&amp;IF(ISBLANK(CM1362),"",","&amp;CM1362)&amp;IF(ISBLANK(CN1362),"",","&amp;CN1362)&amp;IF(ISBLANK(CO1362),"",","&amp;CO1362)</f>
        <v>g113,5,empty,3,204,1,1,0</v>
      </c>
      <c r="X1362" s="1" t="s">
        <v>312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g113</v>
      </c>
      <c r="AA1362">
        <v>5</v>
      </c>
      <c r="AE1362" s="1" t="s">
        <v>446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340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204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>
      <c r="A1363">
        <v>20329</v>
      </c>
      <c r="B1363">
        <f t="shared" si="47"/>
        <v>1.1000000000000001</v>
      </c>
      <c r="C1363">
        <f t="shared" si="47"/>
        <v>1.1000000000000001</v>
      </c>
      <c r="F1363">
        <v>900</v>
      </c>
      <c r="G1363">
        <v>18337</v>
      </c>
      <c r="H1363">
        <v>0</v>
      </c>
      <c r="I1363">
        <v>0</v>
      </c>
      <c r="J1363">
        <v>0</v>
      </c>
      <c r="K1363" t="s">
        <v>28</v>
      </c>
      <c r="L1363" t="s">
        <v>245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8"/>
        <v>g113,5,empty,3,204,1,1,0</v>
      </c>
      <c r="X1363" s="1" t="s">
        <v>312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g113</v>
      </c>
      <c r="AA1363">
        <v>5</v>
      </c>
      <c r="AE1363" s="1" t="s">
        <v>446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340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204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>
      <c r="A1364">
        <v>20330</v>
      </c>
      <c r="B1364">
        <f t="shared" si="47"/>
        <v>1.2</v>
      </c>
      <c r="C1364">
        <f t="shared" si="47"/>
        <v>1.1000000000000001</v>
      </c>
      <c r="F1364">
        <v>900</v>
      </c>
      <c r="G1364">
        <v>18472</v>
      </c>
      <c r="H1364">
        <v>0</v>
      </c>
      <c r="I1364">
        <v>0</v>
      </c>
      <c r="J1364">
        <v>0</v>
      </c>
      <c r="K1364" t="s">
        <v>28</v>
      </c>
      <c r="L1364" t="s">
        <v>245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8"/>
        <v>g113,5,empty,3,204,1,1,0</v>
      </c>
      <c r="X1364" s="1" t="s">
        <v>312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g113</v>
      </c>
      <c r="AA1364">
        <v>5</v>
      </c>
      <c r="AE1364" s="1" t="s">
        <v>446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340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204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>
      <c r="A1365">
        <v>20331</v>
      </c>
      <c r="B1365">
        <f t="shared" si="47"/>
        <v>1.1000000000000001</v>
      </c>
      <c r="C1365">
        <f t="shared" si="47"/>
        <v>1.1000000000000001</v>
      </c>
      <c r="F1365">
        <v>900</v>
      </c>
      <c r="G1365">
        <v>18607</v>
      </c>
      <c r="H1365">
        <v>0</v>
      </c>
      <c r="I1365">
        <v>0</v>
      </c>
      <c r="J1365">
        <v>0</v>
      </c>
      <c r="K1365" t="s">
        <v>28</v>
      </c>
      <c r="L1365" t="s">
        <v>247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8"/>
        <v>g114,5,empty,3,201,1,1,0</v>
      </c>
      <c r="X1365" s="1" t="s">
        <v>313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g114</v>
      </c>
      <c r="AA1365">
        <v>5</v>
      </c>
      <c r="AE1365" s="1" t="s">
        <v>446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242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201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>
      <c r="A1366">
        <v>20332</v>
      </c>
      <c r="B1366">
        <f t="shared" si="47"/>
        <v>1.1000000000000001</v>
      </c>
      <c r="C1366">
        <f t="shared" si="47"/>
        <v>1.1000000000000001</v>
      </c>
      <c r="F1366">
        <v>900</v>
      </c>
      <c r="G1366">
        <v>18742</v>
      </c>
      <c r="H1366">
        <v>0</v>
      </c>
      <c r="I1366">
        <v>0</v>
      </c>
      <c r="J1366">
        <v>0</v>
      </c>
      <c r="K1366" t="s">
        <v>28</v>
      </c>
      <c r="L1366" t="s">
        <v>247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8"/>
        <v>g114,5,empty,3,201,1,1,0</v>
      </c>
      <c r="X1366" s="1" t="s">
        <v>313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g114</v>
      </c>
      <c r="AA1366">
        <v>5</v>
      </c>
      <c r="AE1366" s="1" t="s">
        <v>446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242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201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>
      <c r="A1367">
        <v>20333</v>
      </c>
      <c r="B1367">
        <f t="shared" si="47"/>
        <v>1.1000000000000001</v>
      </c>
      <c r="C1367">
        <f t="shared" si="47"/>
        <v>1.1000000000000001</v>
      </c>
      <c r="F1367">
        <v>900</v>
      </c>
      <c r="G1367">
        <v>18877</v>
      </c>
      <c r="H1367">
        <v>0</v>
      </c>
      <c r="I1367">
        <v>0</v>
      </c>
      <c r="J1367">
        <v>0</v>
      </c>
      <c r="K1367" t="s">
        <v>28</v>
      </c>
      <c r="L1367" t="s">
        <v>247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8"/>
        <v>g114,5,empty,3,201,1,1,0</v>
      </c>
      <c r="X1367" s="1" t="s">
        <v>313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g114</v>
      </c>
      <c r="AA1367">
        <v>5</v>
      </c>
      <c r="AE1367" s="1" t="s">
        <v>446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242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201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>
      <c r="A1368">
        <v>20334</v>
      </c>
      <c r="B1368">
        <f t="shared" si="47"/>
        <v>1.1000000000000001</v>
      </c>
      <c r="C1368">
        <f t="shared" si="47"/>
        <v>1.1000000000000001</v>
      </c>
      <c r="F1368">
        <v>900</v>
      </c>
      <c r="G1368">
        <v>19012</v>
      </c>
      <c r="H1368">
        <v>0</v>
      </c>
      <c r="I1368">
        <v>0</v>
      </c>
      <c r="J1368">
        <v>0</v>
      </c>
      <c r="K1368" t="s">
        <v>28</v>
      </c>
      <c r="L1368" t="s">
        <v>247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8"/>
        <v>g114,5,empty,3,201,1,1,0</v>
      </c>
      <c r="X1368" s="1" t="s">
        <v>313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g114</v>
      </c>
      <c r="AA1368">
        <v>5</v>
      </c>
      <c r="AE1368" s="1" t="s">
        <v>446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242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201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>
      <c r="A1369">
        <v>20335</v>
      </c>
      <c r="B1369">
        <f t="shared" si="47"/>
        <v>1.1000000000000001</v>
      </c>
      <c r="C1369">
        <f t="shared" si="47"/>
        <v>1.1000000000000001</v>
      </c>
      <c r="F1369">
        <v>900</v>
      </c>
      <c r="G1369">
        <v>19147</v>
      </c>
      <c r="H1369">
        <v>0</v>
      </c>
      <c r="I1369">
        <v>0</v>
      </c>
      <c r="J1369">
        <v>0</v>
      </c>
      <c r="K1369" t="s">
        <v>28</v>
      </c>
      <c r="L1369" t="s">
        <v>247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8"/>
        <v>g114,5,empty,3,201,1,1,0</v>
      </c>
      <c r="X1369" s="1" t="s">
        <v>313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g114</v>
      </c>
      <c r="AA1369">
        <v>5</v>
      </c>
      <c r="AE1369" s="1" t="s">
        <v>446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242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201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>
      <c r="A1370">
        <v>20336</v>
      </c>
      <c r="B1370">
        <f t="shared" si="47"/>
        <v>1.1000000000000001</v>
      </c>
      <c r="C1370">
        <f t="shared" si="47"/>
        <v>1.1000000000000001</v>
      </c>
      <c r="F1370">
        <v>900</v>
      </c>
      <c r="G1370">
        <v>19282</v>
      </c>
      <c r="H1370">
        <v>0</v>
      </c>
      <c r="I1370">
        <v>0</v>
      </c>
      <c r="J1370">
        <v>0</v>
      </c>
      <c r="K1370" t="s">
        <v>28</v>
      </c>
      <c r="L1370" t="s">
        <v>247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8"/>
        <v>g114,5,empty,3,201,1,1,0</v>
      </c>
      <c r="X1370" s="1" t="s">
        <v>313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g114</v>
      </c>
      <c r="AA1370">
        <v>5</v>
      </c>
      <c r="AE1370" s="1" t="s">
        <v>446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>
      <c r="A1371">
        <v>20337</v>
      </c>
      <c r="B1371">
        <f t="shared" si="47"/>
        <v>1.1000000000000001</v>
      </c>
      <c r="C1371">
        <f t="shared" si="47"/>
        <v>1.1000000000000001</v>
      </c>
      <c r="F1371">
        <v>900</v>
      </c>
      <c r="G1371">
        <v>19417</v>
      </c>
      <c r="H1371">
        <v>0</v>
      </c>
      <c r="I1371">
        <v>0</v>
      </c>
      <c r="J1371">
        <v>0</v>
      </c>
      <c r="K1371" t="s">
        <v>28</v>
      </c>
      <c r="L1371" t="s">
        <v>247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8"/>
        <v>g114,5,empty,3,201,1,1,0</v>
      </c>
      <c r="X1371" s="1" t="s">
        <v>313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g114</v>
      </c>
      <c r="AA1371">
        <v>5</v>
      </c>
      <c r="AE1371" s="1" t="s">
        <v>446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>
      <c r="A1372">
        <v>20338</v>
      </c>
      <c r="B1372">
        <f t="shared" si="47"/>
        <v>1.1000000000000001</v>
      </c>
      <c r="C1372">
        <f t="shared" si="47"/>
        <v>1.1000000000000001</v>
      </c>
      <c r="F1372">
        <v>900</v>
      </c>
      <c r="G1372">
        <v>19552</v>
      </c>
      <c r="H1372">
        <v>0</v>
      </c>
      <c r="I1372">
        <v>0</v>
      </c>
      <c r="J1372">
        <v>0</v>
      </c>
      <c r="K1372" t="s">
        <v>28</v>
      </c>
      <c r="L1372" t="s">
        <v>247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8"/>
        <v>g114,5,empty,3,201,1,1,0</v>
      </c>
      <c r="X1372" s="1" t="s">
        <v>313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g114</v>
      </c>
      <c r="AA1372">
        <v>5</v>
      </c>
      <c r="AE1372" s="1" t="s">
        <v>446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>
      <c r="A1373">
        <v>20339</v>
      </c>
      <c r="B1373">
        <f t="shared" si="47"/>
        <v>1.1000000000000001</v>
      </c>
      <c r="C1373">
        <f t="shared" si="47"/>
        <v>1.1000000000000001</v>
      </c>
      <c r="F1373">
        <v>900</v>
      </c>
      <c r="G1373">
        <v>19687</v>
      </c>
      <c r="H1373">
        <v>0</v>
      </c>
      <c r="I1373">
        <v>0</v>
      </c>
      <c r="J1373">
        <v>0</v>
      </c>
      <c r="K1373" t="s">
        <v>28</v>
      </c>
      <c r="L1373" t="s">
        <v>247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8"/>
        <v>g114,5,empty,3,201,1,1,0</v>
      </c>
      <c r="X1373" s="1" t="s">
        <v>313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g114</v>
      </c>
      <c r="AA1373">
        <v>5</v>
      </c>
      <c r="AE1373" s="1" t="s">
        <v>446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>
      <c r="A1374">
        <v>20340</v>
      </c>
      <c r="B1374">
        <f t="shared" si="47"/>
        <v>1.2</v>
      </c>
      <c r="C1374">
        <f t="shared" si="47"/>
        <v>1.1000000000000001</v>
      </c>
      <c r="F1374">
        <v>900</v>
      </c>
      <c r="G1374">
        <v>19822</v>
      </c>
      <c r="H1374">
        <v>0</v>
      </c>
      <c r="I1374">
        <v>0</v>
      </c>
      <c r="J1374">
        <v>0</v>
      </c>
      <c r="K1374" t="s">
        <v>28</v>
      </c>
      <c r="L1374" t="s">
        <v>247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8"/>
        <v>g114,5,empty,3,201,1,1,0</v>
      </c>
      <c r="X1374" s="1" t="s">
        <v>313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g114</v>
      </c>
      <c r="AA1374">
        <v>5</v>
      </c>
      <c r="AE1374" s="1" t="s">
        <v>446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>
      <c r="A1375">
        <v>20341</v>
      </c>
      <c r="B1375">
        <f t="shared" si="47"/>
        <v>1.1000000000000001</v>
      </c>
      <c r="C1375">
        <f t="shared" si="47"/>
        <v>1.1000000000000001</v>
      </c>
      <c r="F1375">
        <v>900</v>
      </c>
      <c r="G1375">
        <v>19957</v>
      </c>
      <c r="H1375">
        <v>0</v>
      </c>
      <c r="I1375">
        <v>0</v>
      </c>
      <c r="J1375">
        <v>0</v>
      </c>
      <c r="K1375" t="s">
        <v>28</v>
      </c>
      <c r="L1375" t="s">
        <v>249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8"/>
        <v>g115,5,empty,3,205,1,1,0</v>
      </c>
      <c r="X1375" s="1" t="s">
        <v>314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g115</v>
      </c>
      <c r="AA1375">
        <v>5</v>
      </c>
      <c r="AE1375" s="1" t="s">
        <v>446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341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205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>
      <c r="A1376">
        <v>20342</v>
      </c>
      <c r="B1376">
        <f t="shared" si="47"/>
        <v>1.1000000000000001</v>
      </c>
      <c r="C1376">
        <f t="shared" si="47"/>
        <v>1.1000000000000001</v>
      </c>
      <c r="F1376">
        <v>900</v>
      </c>
      <c r="G1376">
        <v>20092</v>
      </c>
      <c r="H1376">
        <v>0</v>
      </c>
      <c r="I1376">
        <v>0</v>
      </c>
      <c r="J1376">
        <v>0</v>
      </c>
      <c r="K1376" t="s">
        <v>28</v>
      </c>
      <c r="L1376" t="s">
        <v>249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8"/>
        <v>g115,5,empty,3,205,1,1,0</v>
      </c>
      <c r="X1376" s="1" t="s">
        <v>314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g115</v>
      </c>
      <c r="AA1376">
        <v>5</v>
      </c>
      <c r="AE1376" s="1" t="s">
        <v>446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341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205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>
      <c r="A1377">
        <v>20343</v>
      </c>
      <c r="B1377">
        <f t="shared" si="47"/>
        <v>1.1000000000000001</v>
      </c>
      <c r="C1377">
        <f t="shared" si="47"/>
        <v>1.1000000000000001</v>
      </c>
      <c r="F1377">
        <v>900</v>
      </c>
      <c r="G1377">
        <v>20227</v>
      </c>
      <c r="H1377">
        <v>0</v>
      </c>
      <c r="I1377">
        <v>0</v>
      </c>
      <c r="J1377">
        <v>0</v>
      </c>
      <c r="K1377" t="s">
        <v>28</v>
      </c>
      <c r="L1377" t="s">
        <v>249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8"/>
        <v>g115,5,empty,3,205,1,1,0</v>
      </c>
      <c r="X1377" s="1" t="s">
        <v>314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g115</v>
      </c>
      <c r="AA1377">
        <v>5</v>
      </c>
      <c r="AE1377" s="1" t="s">
        <v>446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341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205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>
      <c r="A1378">
        <v>20344</v>
      </c>
      <c r="B1378">
        <f t="shared" si="47"/>
        <v>1.1000000000000001</v>
      </c>
      <c r="C1378">
        <f t="shared" si="47"/>
        <v>1.1000000000000001</v>
      </c>
      <c r="F1378">
        <v>900</v>
      </c>
      <c r="G1378">
        <v>20362</v>
      </c>
      <c r="H1378">
        <v>0</v>
      </c>
      <c r="I1378">
        <v>0</v>
      </c>
      <c r="J1378">
        <v>0</v>
      </c>
      <c r="K1378" t="s">
        <v>28</v>
      </c>
      <c r="L1378" t="s">
        <v>249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8"/>
        <v>g115,5,empty,3,205,1,1,0</v>
      </c>
      <c r="X1378" s="1" t="s">
        <v>314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g115</v>
      </c>
      <c r="AA1378">
        <v>5</v>
      </c>
      <c r="AE1378" s="1" t="s">
        <v>446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341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205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>
      <c r="A1379">
        <v>20345</v>
      </c>
      <c r="B1379">
        <f t="shared" si="47"/>
        <v>1.1000000000000001</v>
      </c>
      <c r="C1379">
        <f t="shared" si="47"/>
        <v>1.1000000000000001</v>
      </c>
      <c r="F1379">
        <v>900</v>
      </c>
      <c r="G1379">
        <v>20497</v>
      </c>
      <c r="H1379">
        <v>0</v>
      </c>
      <c r="I1379">
        <v>0</v>
      </c>
      <c r="J1379">
        <v>0</v>
      </c>
      <c r="K1379" t="s">
        <v>28</v>
      </c>
      <c r="L1379" t="s">
        <v>249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8"/>
        <v>g115,5,empty,3,205,1,1,0</v>
      </c>
      <c r="X1379" s="1" t="s">
        <v>314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g115</v>
      </c>
      <c r="AA1379">
        <v>5</v>
      </c>
      <c r="AE1379" s="1" t="s">
        <v>446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341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205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>
      <c r="A1380">
        <v>20346</v>
      </c>
      <c r="B1380">
        <f t="shared" si="47"/>
        <v>1.1000000000000001</v>
      </c>
      <c r="C1380">
        <f t="shared" si="47"/>
        <v>1.1000000000000001</v>
      </c>
      <c r="F1380">
        <v>900</v>
      </c>
      <c r="G1380">
        <v>20632</v>
      </c>
      <c r="H1380">
        <v>0</v>
      </c>
      <c r="I1380">
        <v>0</v>
      </c>
      <c r="J1380">
        <v>0</v>
      </c>
      <c r="K1380" t="s">
        <v>28</v>
      </c>
      <c r="L1380" t="s">
        <v>249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8"/>
        <v>g115,5,empty,3,205,1,1,0</v>
      </c>
      <c r="X1380" s="1" t="s">
        <v>314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g115</v>
      </c>
      <c r="AA1380">
        <v>5</v>
      </c>
      <c r="AE1380" s="1" t="s">
        <v>446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341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205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>
      <c r="A1381">
        <v>20347</v>
      </c>
      <c r="B1381">
        <f t="shared" si="47"/>
        <v>1.1000000000000001</v>
      </c>
      <c r="C1381">
        <f t="shared" si="47"/>
        <v>1.1000000000000001</v>
      </c>
      <c r="F1381">
        <v>900</v>
      </c>
      <c r="G1381">
        <v>20767</v>
      </c>
      <c r="H1381">
        <v>0</v>
      </c>
      <c r="I1381">
        <v>0</v>
      </c>
      <c r="J1381">
        <v>0</v>
      </c>
      <c r="K1381" t="s">
        <v>28</v>
      </c>
      <c r="L1381" t="s">
        <v>249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8"/>
        <v>g115,5,empty,3,205,1,1,0</v>
      </c>
      <c r="X1381" s="1" t="s">
        <v>314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g115</v>
      </c>
      <c r="AA1381">
        <v>5</v>
      </c>
      <c r="AE1381" s="1" t="s">
        <v>446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341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205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>
      <c r="A1382">
        <v>20348</v>
      </c>
      <c r="B1382">
        <f t="shared" si="47"/>
        <v>1.1000000000000001</v>
      </c>
      <c r="C1382">
        <f t="shared" si="47"/>
        <v>1.1000000000000001</v>
      </c>
      <c r="F1382">
        <v>900</v>
      </c>
      <c r="G1382">
        <v>20902</v>
      </c>
      <c r="H1382">
        <v>0</v>
      </c>
      <c r="I1382">
        <v>0</v>
      </c>
      <c r="J1382">
        <v>0</v>
      </c>
      <c r="K1382" t="s">
        <v>28</v>
      </c>
      <c r="L1382" t="s">
        <v>249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8"/>
        <v>g115,5,empty,3,205,1,1,0</v>
      </c>
      <c r="X1382" s="1" t="s">
        <v>314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g115</v>
      </c>
      <c r="AA1382">
        <v>5</v>
      </c>
      <c r="AE1382" s="1" t="s">
        <v>446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341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205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>
      <c r="A1383">
        <v>20349</v>
      </c>
      <c r="B1383">
        <f t="shared" si="47"/>
        <v>1.1000000000000001</v>
      </c>
      <c r="C1383">
        <f t="shared" si="47"/>
        <v>1.1000000000000001</v>
      </c>
      <c r="F1383">
        <v>900</v>
      </c>
      <c r="G1383">
        <v>21037</v>
      </c>
      <c r="H1383">
        <v>0</v>
      </c>
      <c r="I1383">
        <v>0</v>
      </c>
      <c r="J1383">
        <v>0</v>
      </c>
      <c r="K1383" t="s">
        <v>28</v>
      </c>
      <c r="L1383" t="s">
        <v>249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8"/>
        <v>g115,5,empty,3,205,1,1,0</v>
      </c>
      <c r="X1383" s="1" t="s">
        <v>314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g115</v>
      </c>
      <c r="AA1383">
        <v>5</v>
      </c>
      <c r="AE1383" s="1" t="s">
        <v>446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341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205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>
      <c r="A1384">
        <v>20350</v>
      </c>
      <c r="B1384">
        <f t="shared" si="47"/>
        <v>1.2</v>
      </c>
      <c r="C1384">
        <f t="shared" si="47"/>
        <v>1.1000000000000001</v>
      </c>
      <c r="F1384">
        <v>900</v>
      </c>
      <c r="G1384">
        <v>21502</v>
      </c>
      <c r="H1384">
        <v>0</v>
      </c>
      <c r="I1384">
        <v>0</v>
      </c>
      <c r="J1384">
        <v>0</v>
      </c>
      <c r="K1384" t="s">
        <v>28</v>
      </c>
      <c r="L1384" t="s">
        <v>249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8"/>
        <v>g115,5,empty,3,205,1,1,0</v>
      </c>
      <c r="X1384" s="1" t="s">
        <v>314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g115</v>
      </c>
      <c r="AA1384">
        <v>5</v>
      </c>
      <c r="AE1384" s="1" t="s">
        <v>446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341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205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>
      <c r="A1385">
        <v>20351</v>
      </c>
      <c r="B1385">
        <f t="shared" si="47"/>
        <v>1.1000000000000001</v>
      </c>
      <c r="C1385">
        <f t="shared" si="47"/>
        <v>1.1000000000000001</v>
      </c>
      <c r="F1385">
        <v>900</v>
      </c>
      <c r="G1385">
        <v>21637</v>
      </c>
      <c r="H1385">
        <v>0</v>
      </c>
      <c r="I1385">
        <v>0</v>
      </c>
      <c r="J1385">
        <v>0</v>
      </c>
      <c r="K1385" t="s">
        <v>28</v>
      </c>
      <c r="L1385" t="s">
        <v>251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8"/>
        <v>g116,5,empty,3,201,1,1,0</v>
      </c>
      <c r="X1385" s="1" t="s">
        <v>315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g116</v>
      </c>
      <c r="AA1385">
        <v>5</v>
      </c>
      <c r="AE1385" s="1" t="s">
        <v>446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242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201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>
      <c r="A1386">
        <v>20352</v>
      </c>
      <c r="B1386">
        <f t="shared" si="47"/>
        <v>1.1000000000000001</v>
      </c>
      <c r="C1386">
        <f t="shared" si="47"/>
        <v>1.1000000000000001</v>
      </c>
      <c r="F1386">
        <v>900</v>
      </c>
      <c r="G1386">
        <v>21772</v>
      </c>
      <c r="H1386">
        <v>0</v>
      </c>
      <c r="I1386">
        <v>0</v>
      </c>
      <c r="J1386">
        <v>0</v>
      </c>
      <c r="K1386" t="s">
        <v>28</v>
      </c>
      <c r="L1386" t="s">
        <v>251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8"/>
        <v>g116,5,empty,3,201,1,1,0</v>
      </c>
      <c r="X1386" s="1" t="s">
        <v>315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g116</v>
      </c>
      <c r="AA1386">
        <v>5</v>
      </c>
      <c r="AE1386" s="1" t="s">
        <v>446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242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201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>
      <c r="A1387">
        <v>20353</v>
      </c>
      <c r="B1387">
        <f t="shared" si="47"/>
        <v>1.1000000000000001</v>
      </c>
      <c r="C1387">
        <f t="shared" si="47"/>
        <v>1.1000000000000001</v>
      </c>
      <c r="F1387">
        <v>900</v>
      </c>
      <c r="G1387">
        <v>21907</v>
      </c>
      <c r="H1387">
        <v>0</v>
      </c>
      <c r="I1387">
        <v>0</v>
      </c>
      <c r="J1387">
        <v>0</v>
      </c>
      <c r="K1387" t="s">
        <v>28</v>
      </c>
      <c r="L1387" t="s">
        <v>251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8"/>
        <v>g116,5,empty,3,201,1,1,0</v>
      </c>
      <c r="X1387" s="1" t="s">
        <v>315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g116</v>
      </c>
      <c r="AA1387">
        <v>5</v>
      </c>
      <c r="AE1387" s="1" t="s">
        <v>446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242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201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>
      <c r="A1388">
        <v>20354</v>
      </c>
      <c r="B1388">
        <f t="shared" si="47"/>
        <v>1.1000000000000001</v>
      </c>
      <c r="C1388">
        <f t="shared" si="47"/>
        <v>1.1000000000000001</v>
      </c>
      <c r="F1388">
        <v>900</v>
      </c>
      <c r="G1388">
        <v>22042</v>
      </c>
      <c r="H1388">
        <v>0</v>
      </c>
      <c r="I1388">
        <v>0</v>
      </c>
      <c r="J1388">
        <v>0</v>
      </c>
      <c r="K1388" t="s">
        <v>28</v>
      </c>
      <c r="L1388" t="s">
        <v>251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8"/>
        <v>g116,5,empty,3,201,1,1,0</v>
      </c>
      <c r="X1388" s="1" t="s">
        <v>315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g116</v>
      </c>
      <c r="AA1388">
        <v>5</v>
      </c>
      <c r="AE1388" s="1" t="s">
        <v>446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242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201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>
      <c r="A1389">
        <v>20355</v>
      </c>
      <c r="B1389">
        <f t="shared" si="47"/>
        <v>1.1000000000000001</v>
      </c>
      <c r="C1389">
        <f t="shared" si="47"/>
        <v>1.1000000000000001</v>
      </c>
      <c r="F1389">
        <v>900</v>
      </c>
      <c r="G1389">
        <v>22177</v>
      </c>
      <c r="H1389">
        <v>0</v>
      </c>
      <c r="I1389">
        <v>0</v>
      </c>
      <c r="J1389">
        <v>0</v>
      </c>
      <c r="K1389" t="s">
        <v>28</v>
      </c>
      <c r="L1389" t="s">
        <v>251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8"/>
        <v>g116,5,empty,3,201,1,1,0</v>
      </c>
      <c r="X1389" s="1" t="s">
        <v>315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g116</v>
      </c>
      <c r="AA1389">
        <v>5</v>
      </c>
      <c r="AE1389" s="1" t="s">
        <v>446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242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201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>
      <c r="A1390">
        <v>20356</v>
      </c>
      <c r="B1390">
        <f t="shared" si="47"/>
        <v>1.1000000000000001</v>
      </c>
      <c r="C1390">
        <f t="shared" si="47"/>
        <v>1.1000000000000001</v>
      </c>
      <c r="F1390">
        <v>900</v>
      </c>
      <c r="G1390">
        <v>22312</v>
      </c>
      <c r="H1390">
        <v>0</v>
      </c>
      <c r="I1390">
        <v>0</v>
      </c>
      <c r="J1390">
        <v>0</v>
      </c>
      <c r="K1390" t="s">
        <v>28</v>
      </c>
      <c r="L1390" t="s">
        <v>251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8"/>
        <v>g116,5,empty,3,201,1,1,0</v>
      </c>
      <c r="X1390" s="1" t="s">
        <v>315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g116</v>
      </c>
      <c r="AA1390">
        <v>5</v>
      </c>
      <c r="AE1390" s="1" t="s">
        <v>446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242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201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>
      <c r="A1391">
        <v>20357</v>
      </c>
      <c r="B1391">
        <f t="shared" si="47"/>
        <v>1.1000000000000001</v>
      </c>
      <c r="C1391">
        <f t="shared" si="47"/>
        <v>1.1000000000000001</v>
      </c>
      <c r="F1391">
        <v>900</v>
      </c>
      <c r="G1391">
        <v>22447</v>
      </c>
      <c r="H1391">
        <v>0</v>
      </c>
      <c r="I1391">
        <v>0</v>
      </c>
      <c r="J1391">
        <v>0</v>
      </c>
      <c r="K1391" t="s">
        <v>28</v>
      </c>
      <c r="L1391" t="s">
        <v>251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8"/>
        <v>g116,5,empty,3,201,1,1,0</v>
      </c>
      <c r="X1391" s="1" t="s">
        <v>315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g116</v>
      </c>
      <c r="AA1391">
        <v>5</v>
      </c>
      <c r="AE1391" s="1" t="s">
        <v>446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242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201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>
      <c r="A1392">
        <v>20358</v>
      </c>
      <c r="B1392">
        <f t="shared" si="47"/>
        <v>1.1000000000000001</v>
      </c>
      <c r="C1392">
        <f t="shared" si="47"/>
        <v>1.1000000000000001</v>
      </c>
      <c r="F1392">
        <v>900</v>
      </c>
      <c r="G1392">
        <v>22582</v>
      </c>
      <c r="H1392">
        <v>0</v>
      </c>
      <c r="I1392">
        <v>0</v>
      </c>
      <c r="J1392">
        <v>0</v>
      </c>
      <c r="K1392" t="s">
        <v>28</v>
      </c>
      <c r="L1392" t="s">
        <v>251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8"/>
        <v>g116,5,empty,3,201,1,1,0</v>
      </c>
      <c r="X1392" s="1" t="s">
        <v>315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g116</v>
      </c>
      <c r="AA1392">
        <v>5</v>
      </c>
      <c r="AE1392" s="1" t="s">
        <v>446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242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201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>
      <c r="A1393">
        <v>20359</v>
      </c>
      <c r="B1393">
        <f t="shared" si="47"/>
        <v>1.1000000000000001</v>
      </c>
      <c r="C1393">
        <f t="shared" si="47"/>
        <v>1.1000000000000001</v>
      </c>
      <c r="F1393">
        <v>900</v>
      </c>
      <c r="G1393">
        <v>22717</v>
      </c>
      <c r="H1393">
        <v>0</v>
      </c>
      <c r="I1393">
        <v>0</v>
      </c>
      <c r="J1393">
        <v>0</v>
      </c>
      <c r="K1393" t="s">
        <v>28</v>
      </c>
      <c r="L1393" t="s">
        <v>251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8"/>
        <v>g116,5,empty,3,201,1,1,0</v>
      </c>
      <c r="X1393" s="1" t="s">
        <v>315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g116</v>
      </c>
      <c r="AA1393">
        <v>5</v>
      </c>
      <c r="AE1393" s="1" t="s">
        <v>446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242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201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>
      <c r="A1394">
        <v>20360</v>
      </c>
      <c r="B1394">
        <f t="shared" si="47"/>
        <v>1.2</v>
      </c>
      <c r="C1394">
        <f t="shared" si="47"/>
        <v>1.1000000000000001</v>
      </c>
      <c r="F1394">
        <v>900</v>
      </c>
      <c r="G1394">
        <v>22852</v>
      </c>
      <c r="H1394">
        <v>0</v>
      </c>
      <c r="I1394">
        <v>0</v>
      </c>
      <c r="J1394">
        <v>0</v>
      </c>
      <c r="K1394" t="s">
        <v>28</v>
      </c>
      <c r="L1394" t="s">
        <v>251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8"/>
        <v>g116,5,empty,3,201,1,1,0</v>
      </c>
      <c r="X1394" s="1" t="s">
        <v>315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g116</v>
      </c>
      <c r="AA1394">
        <v>5</v>
      </c>
      <c r="AE1394" s="1" t="s">
        <v>446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242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201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>
      <c r="A1395">
        <v>20361</v>
      </c>
      <c r="B1395">
        <f t="shared" si="47"/>
        <v>1.1000000000000001</v>
      </c>
      <c r="C1395">
        <f t="shared" si="47"/>
        <v>1.1000000000000001</v>
      </c>
      <c r="F1395">
        <v>900</v>
      </c>
      <c r="G1395">
        <v>22987</v>
      </c>
      <c r="H1395">
        <v>0</v>
      </c>
      <c r="I1395">
        <v>0</v>
      </c>
      <c r="J1395">
        <v>0</v>
      </c>
      <c r="K1395" t="s">
        <v>28</v>
      </c>
      <c r="L1395" t="s">
        <v>253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8"/>
        <v>g117,5,empty,3,202,1,1,0</v>
      </c>
      <c r="X1395" s="1" t="s">
        <v>316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g117</v>
      </c>
      <c r="AA1395">
        <v>5</v>
      </c>
      <c r="AE1395" s="1" t="s">
        <v>446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338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202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>
      <c r="A1396">
        <v>20362</v>
      </c>
      <c r="B1396">
        <f t="shared" si="47"/>
        <v>1.1000000000000001</v>
      </c>
      <c r="C1396">
        <f t="shared" si="47"/>
        <v>1.1000000000000001</v>
      </c>
      <c r="F1396">
        <v>900</v>
      </c>
      <c r="G1396">
        <v>23122</v>
      </c>
      <c r="H1396">
        <v>0</v>
      </c>
      <c r="I1396">
        <v>0</v>
      </c>
      <c r="J1396">
        <v>0</v>
      </c>
      <c r="K1396" t="s">
        <v>28</v>
      </c>
      <c r="L1396" t="s">
        <v>253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8"/>
        <v>g117,5,empty,3,202,1,1,0</v>
      </c>
      <c r="X1396" s="1" t="s">
        <v>316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g117</v>
      </c>
      <c r="AA1396">
        <v>5</v>
      </c>
      <c r="AE1396" s="1" t="s">
        <v>446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338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202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>
      <c r="A1397">
        <v>20363</v>
      </c>
      <c r="B1397">
        <f t="shared" si="47"/>
        <v>1.1000000000000001</v>
      </c>
      <c r="C1397">
        <f t="shared" si="47"/>
        <v>1.1000000000000001</v>
      </c>
      <c r="F1397">
        <v>900</v>
      </c>
      <c r="G1397">
        <v>23257</v>
      </c>
      <c r="H1397">
        <v>0</v>
      </c>
      <c r="I1397">
        <v>0</v>
      </c>
      <c r="J1397">
        <v>0</v>
      </c>
      <c r="K1397" t="s">
        <v>28</v>
      </c>
      <c r="L1397" t="s">
        <v>253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8"/>
        <v>g117,5,empty,3,202,1,1,0</v>
      </c>
      <c r="X1397" s="1" t="s">
        <v>316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g117</v>
      </c>
      <c r="AA1397">
        <v>5</v>
      </c>
      <c r="AE1397" s="1" t="s">
        <v>446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338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202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>
      <c r="A1398">
        <v>20364</v>
      </c>
      <c r="B1398">
        <f t="shared" si="47"/>
        <v>1.1000000000000001</v>
      </c>
      <c r="C1398">
        <f t="shared" si="47"/>
        <v>1.1000000000000001</v>
      </c>
      <c r="F1398">
        <v>900</v>
      </c>
      <c r="G1398">
        <v>23392</v>
      </c>
      <c r="H1398">
        <v>0</v>
      </c>
      <c r="I1398">
        <v>0</v>
      </c>
      <c r="J1398">
        <v>0</v>
      </c>
      <c r="K1398" t="s">
        <v>28</v>
      </c>
      <c r="L1398" t="s">
        <v>253</v>
      </c>
      <c r="M1398" t="s">
        <v>79</v>
      </c>
      <c r="N1398" t="s">
        <v>80</v>
      </c>
      <c r="O1398">
        <v>0</v>
      </c>
      <c r="P1398">
        <v>-4.75</v>
      </c>
      <c r="Q1398">
        <v>-3.5</v>
      </c>
      <c r="R1398">
        <v>4.75</v>
      </c>
      <c r="S1398">
        <v>3</v>
      </c>
      <c r="T1398">
        <v>-13.5</v>
      </c>
      <c r="U1398">
        <v>2.5499999999999998</v>
      </c>
      <c r="V1398">
        <v>-6.75</v>
      </c>
      <c r="W1398" t="str">
        <f t="shared" si="48"/>
        <v>g117,5,empty,3,202,1,1,0</v>
      </c>
      <c r="X1398" s="1" t="s">
        <v>316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g117</v>
      </c>
      <c r="AA1398">
        <v>5</v>
      </c>
      <c r="AE1398" s="1" t="s">
        <v>446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empty</v>
      </c>
      <c r="AH1398">
        <v>3</v>
      </c>
      <c r="AL1398" s="1" t="s">
        <v>338</v>
      </c>
      <c r="AM1398" s="2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>202</v>
      </c>
      <c r="AN1398">
        <v>1</v>
      </c>
      <c r="AO1398">
        <v>1</v>
      </c>
      <c r="AP1398">
        <v>0</v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/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/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/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/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>
      <c r="A1399">
        <v>20365</v>
      </c>
      <c r="B1399">
        <f t="shared" si="47"/>
        <v>1.1000000000000001</v>
      </c>
      <c r="C1399">
        <f t="shared" si="47"/>
        <v>1.1000000000000001</v>
      </c>
      <c r="F1399">
        <v>900</v>
      </c>
      <c r="G1399">
        <v>23527</v>
      </c>
      <c r="H1399">
        <v>0</v>
      </c>
      <c r="I1399">
        <v>0</v>
      </c>
      <c r="J1399">
        <v>0</v>
      </c>
      <c r="K1399" t="s">
        <v>28</v>
      </c>
      <c r="L1399" t="s">
        <v>253</v>
      </c>
      <c r="M1399" t="s">
        <v>79</v>
      </c>
      <c r="N1399" t="s">
        <v>80</v>
      </c>
      <c r="O1399">
        <v>0</v>
      </c>
      <c r="P1399">
        <v>-4.75</v>
      </c>
      <c r="Q1399">
        <v>-3.5</v>
      </c>
      <c r="R1399">
        <v>4.75</v>
      </c>
      <c r="S1399">
        <v>3</v>
      </c>
      <c r="T1399">
        <v>-13.5</v>
      </c>
      <c r="U1399">
        <v>2.5499999999999998</v>
      </c>
      <c r="V1399">
        <v>-6.75</v>
      </c>
      <c r="W1399" t="str">
        <f t="shared" si="48"/>
        <v>g117,5,empty,3,202,1,1,0</v>
      </c>
      <c r="X1399" s="1" t="s">
        <v>316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g117</v>
      </c>
      <c r="AA1399">
        <v>5</v>
      </c>
      <c r="AE1399" s="1" t="s">
        <v>446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empty</v>
      </c>
      <c r="AH1399">
        <v>3</v>
      </c>
      <c r="AL1399" s="1" t="s">
        <v>338</v>
      </c>
      <c r="AM1399" s="2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>202</v>
      </c>
      <c r="AN1399">
        <v>1</v>
      </c>
      <c r="AO1399">
        <v>1</v>
      </c>
      <c r="AP1399">
        <v>0</v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>
      <c r="A1400">
        <v>20366</v>
      </c>
      <c r="B1400">
        <f t="shared" si="47"/>
        <v>1.1000000000000001</v>
      </c>
      <c r="C1400">
        <f t="shared" si="47"/>
        <v>1.1000000000000001</v>
      </c>
      <c r="F1400">
        <v>900</v>
      </c>
      <c r="G1400">
        <v>23662</v>
      </c>
      <c r="H1400">
        <v>0</v>
      </c>
      <c r="I1400">
        <v>0</v>
      </c>
      <c r="J1400">
        <v>0</v>
      </c>
      <c r="K1400" t="s">
        <v>28</v>
      </c>
      <c r="L1400" t="s">
        <v>253</v>
      </c>
      <c r="M1400" t="s">
        <v>79</v>
      </c>
      <c r="N1400" t="s">
        <v>80</v>
      </c>
      <c r="O1400">
        <v>0</v>
      </c>
      <c r="P1400">
        <v>-4.75</v>
      </c>
      <c r="Q1400">
        <v>-3.5</v>
      </c>
      <c r="R1400">
        <v>4.75</v>
      </c>
      <c r="S1400">
        <v>3</v>
      </c>
      <c r="T1400">
        <v>-13.5</v>
      </c>
      <c r="U1400">
        <v>2.5499999999999998</v>
      </c>
      <c r="V1400">
        <v>-6.75</v>
      </c>
      <c r="W1400" t="str">
        <f t="shared" si="48"/>
        <v>g117,5,empty,3,202,1,1,0</v>
      </c>
      <c r="X1400" s="1" t="s">
        <v>316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g117</v>
      </c>
      <c r="AA1400">
        <v>5</v>
      </c>
      <c r="AE1400" s="1" t="s">
        <v>446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empty</v>
      </c>
      <c r="AH1400">
        <v>3</v>
      </c>
      <c r="AL1400" s="1" t="s">
        <v>338</v>
      </c>
      <c r="AM1400" s="2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>202</v>
      </c>
      <c r="AN1400">
        <v>1</v>
      </c>
      <c r="AO1400">
        <v>1</v>
      </c>
      <c r="AP1400">
        <v>0</v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>
      <c r="A1401">
        <v>20367</v>
      </c>
      <c r="B1401">
        <f t="shared" si="47"/>
        <v>1.1000000000000001</v>
      </c>
      <c r="C1401">
        <f t="shared" si="47"/>
        <v>1.1000000000000001</v>
      </c>
      <c r="F1401">
        <v>900</v>
      </c>
      <c r="G1401">
        <v>23797</v>
      </c>
      <c r="H1401">
        <v>0</v>
      </c>
      <c r="I1401">
        <v>0</v>
      </c>
      <c r="J1401">
        <v>0</v>
      </c>
      <c r="K1401" t="s">
        <v>28</v>
      </c>
      <c r="L1401" t="s">
        <v>253</v>
      </c>
      <c r="M1401" t="s">
        <v>79</v>
      </c>
      <c r="N1401" t="s">
        <v>80</v>
      </c>
      <c r="O1401">
        <v>0</v>
      </c>
      <c r="P1401">
        <v>-4.75</v>
      </c>
      <c r="Q1401">
        <v>-3.5</v>
      </c>
      <c r="R1401">
        <v>4.75</v>
      </c>
      <c r="S1401">
        <v>3</v>
      </c>
      <c r="T1401">
        <v>-13.5</v>
      </c>
      <c r="U1401">
        <v>2.5499999999999998</v>
      </c>
      <c r="V1401">
        <v>-6.75</v>
      </c>
      <c r="W1401" t="str">
        <f t="shared" si="48"/>
        <v>g117,5,empty,3,202,1,1,0</v>
      </c>
      <c r="X1401" s="1" t="s">
        <v>316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g117</v>
      </c>
      <c r="AA1401">
        <v>5</v>
      </c>
      <c r="AE1401" s="1" t="s">
        <v>446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empty</v>
      </c>
      <c r="AH1401">
        <v>3</v>
      </c>
      <c r="AL1401" s="1" t="s">
        <v>338</v>
      </c>
      <c r="AM1401" s="2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>202</v>
      </c>
      <c r="AN1401">
        <v>1</v>
      </c>
      <c r="AO1401">
        <v>1</v>
      </c>
      <c r="AP1401">
        <v>0</v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>
      <c r="A1402">
        <v>20368</v>
      </c>
      <c r="B1402">
        <f t="shared" si="47"/>
        <v>1.1000000000000001</v>
      </c>
      <c r="C1402">
        <f t="shared" si="47"/>
        <v>1.1000000000000001</v>
      </c>
      <c r="F1402">
        <v>900</v>
      </c>
      <c r="G1402">
        <v>23932</v>
      </c>
      <c r="H1402">
        <v>0</v>
      </c>
      <c r="I1402">
        <v>0</v>
      </c>
      <c r="J1402">
        <v>0</v>
      </c>
      <c r="K1402" t="s">
        <v>28</v>
      </c>
      <c r="L1402" t="s">
        <v>253</v>
      </c>
      <c r="M1402" t="s">
        <v>79</v>
      </c>
      <c r="N1402" t="s">
        <v>80</v>
      </c>
      <c r="O1402">
        <v>0</v>
      </c>
      <c r="P1402">
        <v>-4.75</v>
      </c>
      <c r="Q1402">
        <v>-3.5</v>
      </c>
      <c r="R1402">
        <v>4.75</v>
      </c>
      <c r="S1402">
        <v>3</v>
      </c>
      <c r="T1402">
        <v>-13.5</v>
      </c>
      <c r="U1402">
        <v>2.5499999999999998</v>
      </c>
      <c r="V1402">
        <v>-6.75</v>
      </c>
      <c r="W1402" t="str">
        <f t="shared" si="48"/>
        <v>g117,5,empty,3,202,1,1,0</v>
      </c>
      <c r="X1402" s="1" t="s">
        <v>316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g117</v>
      </c>
      <c r="AA1402">
        <v>5</v>
      </c>
      <c r="AE1402" s="1" t="s">
        <v>446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empty</v>
      </c>
      <c r="AH1402">
        <v>3</v>
      </c>
      <c r="AL1402" s="1" t="s">
        <v>338</v>
      </c>
      <c r="AM1402" s="2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>202</v>
      </c>
      <c r="AN1402">
        <v>1</v>
      </c>
      <c r="AO1402">
        <v>1</v>
      </c>
      <c r="AP1402">
        <v>0</v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>
      <c r="A1403">
        <v>20369</v>
      </c>
      <c r="B1403">
        <f t="shared" si="47"/>
        <v>1.1000000000000001</v>
      </c>
      <c r="C1403">
        <f t="shared" si="47"/>
        <v>1.1000000000000001</v>
      </c>
      <c r="F1403">
        <v>900</v>
      </c>
      <c r="G1403">
        <v>24067</v>
      </c>
      <c r="H1403">
        <v>0</v>
      </c>
      <c r="I1403">
        <v>0</v>
      </c>
      <c r="J1403">
        <v>0</v>
      </c>
      <c r="K1403" t="s">
        <v>28</v>
      </c>
      <c r="L1403" t="s">
        <v>253</v>
      </c>
      <c r="M1403" t="s">
        <v>79</v>
      </c>
      <c r="N1403" t="s">
        <v>80</v>
      </c>
      <c r="O1403">
        <v>0</v>
      </c>
      <c r="P1403">
        <v>-4.75</v>
      </c>
      <c r="Q1403">
        <v>-3.5</v>
      </c>
      <c r="R1403">
        <v>4.75</v>
      </c>
      <c r="S1403">
        <v>3</v>
      </c>
      <c r="T1403">
        <v>-13.5</v>
      </c>
      <c r="U1403">
        <v>2.5499999999999998</v>
      </c>
      <c r="V1403">
        <v>-6.75</v>
      </c>
      <c r="W1403" t="str">
        <f t="shared" si="48"/>
        <v>g117,5,empty,3,202,1,1,0</v>
      </c>
      <c r="X1403" s="1" t="s">
        <v>316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g117</v>
      </c>
      <c r="AA1403">
        <v>5</v>
      </c>
      <c r="AE1403" s="1" t="s">
        <v>446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empty</v>
      </c>
      <c r="AH1403">
        <v>3</v>
      </c>
      <c r="AL1403" s="1" t="s">
        <v>338</v>
      </c>
      <c r="AM1403" s="2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>202</v>
      </c>
      <c r="AN1403">
        <v>1</v>
      </c>
      <c r="AO1403">
        <v>1</v>
      </c>
      <c r="AP1403">
        <v>0</v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>
      <c r="A1404">
        <v>20370</v>
      </c>
      <c r="B1404">
        <f t="shared" si="47"/>
        <v>1.2</v>
      </c>
      <c r="C1404">
        <f t="shared" si="47"/>
        <v>1.1000000000000001</v>
      </c>
      <c r="F1404">
        <v>900</v>
      </c>
      <c r="G1404">
        <v>24202</v>
      </c>
      <c r="H1404">
        <v>0</v>
      </c>
      <c r="I1404">
        <v>0</v>
      </c>
      <c r="J1404">
        <v>0</v>
      </c>
      <c r="K1404" t="s">
        <v>28</v>
      </c>
      <c r="L1404" t="s">
        <v>253</v>
      </c>
      <c r="M1404" t="s">
        <v>79</v>
      </c>
      <c r="N1404" t="s">
        <v>80</v>
      </c>
      <c r="O1404">
        <v>0</v>
      </c>
      <c r="P1404">
        <v>-4.75</v>
      </c>
      <c r="Q1404">
        <v>-3.5</v>
      </c>
      <c r="R1404">
        <v>4.75</v>
      </c>
      <c r="S1404">
        <v>3</v>
      </c>
      <c r="T1404">
        <v>-13.5</v>
      </c>
      <c r="U1404">
        <v>2.5499999999999998</v>
      </c>
      <c r="V1404">
        <v>-6.75</v>
      </c>
      <c r="W1404" t="str">
        <f t="shared" si="48"/>
        <v>g117,5,empty,3,202,1,1,0</v>
      </c>
      <c r="X1404" s="1" t="s">
        <v>316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g117</v>
      </c>
      <c r="AA1404">
        <v>5</v>
      </c>
      <c r="AE1404" s="1" t="s">
        <v>446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empty</v>
      </c>
      <c r="AH1404">
        <v>3</v>
      </c>
      <c r="AL1404" s="1" t="s">
        <v>338</v>
      </c>
      <c r="AM1404" s="2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>202</v>
      </c>
      <c r="AN1404">
        <v>1</v>
      </c>
      <c r="AO1404">
        <v>1</v>
      </c>
      <c r="AP1404">
        <v>0</v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>
      <c r="A1405">
        <v>20371</v>
      </c>
      <c r="B1405">
        <f t="shared" si="47"/>
        <v>1.1000000000000001</v>
      </c>
      <c r="C1405">
        <f t="shared" si="47"/>
        <v>1.1000000000000001</v>
      </c>
      <c r="F1405">
        <v>900</v>
      </c>
      <c r="G1405">
        <v>24337</v>
      </c>
      <c r="H1405">
        <v>0</v>
      </c>
      <c r="I1405">
        <v>0</v>
      </c>
      <c r="J1405">
        <v>0</v>
      </c>
      <c r="K1405" t="s">
        <v>28</v>
      </c>
      <c r="L1405" t="s">
        <v>254</v>
      </c>
      <c r="M1405" t="s">
        <v>79</v>
      </c>
      <c r="N1405" t="s">
        <v>80</v>
      </c>
      <c r="O1405">
        <v>0</v>
      </c>
      <c r="P1405">
        <v>-4.75</v>
      </c>
      <c r="Q1405">
        <v>-3.5</v>
      </c>
      <c r="R1405">
        <v>4.75</v>
      </c>
      <c r="S1405">
        <v>3</v>
      </c>
      <c r="T1405">
        <v>-13.5</v>
      </c>
      <c r="U1405">
        <v>2.5499999999999998</v>
      </c>
      <c r="V1405">
        <v>-6.75</v>
      </c>
      <c r="W1405" t="str">
        <f t="shared" si="48"/>
        <v>g118,5,empty,3,203,1,1,0</v>
      </c>
      <c r="X1405" s="1" t="s">
        <v>317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g118</v>
      </c>
      <c r="AA1405">
        <v>5</v>
      </c>
      <c r="AE1405" s="1" t="s">
        <v>446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empty</v>
      </c>
      <c r="AH1405">
        <v>3</v>
      </c>
      <c r="AL1405" s="1" t="s">
        <v>339</v>
      </c>
      <c r="AM1405" s="2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>203</v>
      </c>
      <c r="AN1405">
        <v>1</v>
      </c>
      <c r="AO1405">
        <v>1</v>
      </c>
      <c r="AP1405">
        <v>0</v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>
      <c r="A1406">
        <v>20372</v>
      </c>
      <c r="B1406">
        <f t="shared" si="47"/>
        <v>1.1000000000000001</v>
      </c>
      <c r="C1406">
        <f t="shared" si="47"/>
        <v>1.1000000000000001</v>
      </c>
      <c r="F1406">
        <v>900</v>
      </c>
      <c r="G1406">
        <v>24472</v>
      </c>
      <c r="H1406">
        <v>0</v>
      </c>
      <c r="I1406">
        <v>0</v>
      </c>
      <c r="J1406">
        <v>0</v>
      </c>
      <c r="K1406" t="s">
        <v>28</v>
      </c>
      <c r="L1406" t="s">
        <v>254</v>
      </c>
      <c r="M1406" t="s">
        <v>79</v>
      </c>
      <c r="N1406" t="s">
        <v>80</v>
      </c>
      <c r="O1406">
        <v>0</v>
      </c>
      <c r="P1406">
        <v>-4.75</v>
      </c>
      <c r="Q1406">
        <v>-3.5</v>
      </c>
      <c r="R1406">
        <v>4.75</v>
      </c>
      <c r="S1406">
        <v>3</v>
      </c>
      <c r="T1406">
        <v>-13.5</v>
      </c>
      <c r="U1406">
        <v>2.5499999999999998</v>
      </c>
      <c r="V1406">
        <v>-6.75</v>
      </c>
      <c r="W1406" t="str">
        <f t="shared" si="48"/>
        <v>g118,5,empty,3,203,1,1,0</v>
      </c>
      <c r="X1406" s="1" t="s">
        <v>317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g118</v>
      </c>
      <c r="AA1406">
        <v>5</v>
      </c>
      <c r="AE1406" s="1" t="s">
        <v>446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empty</v>
      </c>
      <c r="AH1406">
        <v>3</v>
      </c>
      <c r="AL1406" s="1" t="s">
        <v>339</v>
      </c>
      <c r="AM1406" s="2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>203</v>
      </c>
      <c r="AN1406">
        <v>1</v>
      </c>
      <c r="AO1406">
        <v>1</v>
      </c>
      <c r="AP1406">
        <v>0</v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>
      <c r="A1407">
        <v>20373</v>
      </c>
      <c r="B1407">
        <f t="shared" si="47"/>
        <v>1.1000000000000001</v>
      </c>
      <c r="C1407">
        <f t="shared" si="47"/>
        <v>1.1000000000000001</v>
      </c>
      <c r="F1407">
        <v>900</v>
      </c>
      <c r="G1407">
        <v>24607</v>
      </c>
      <c r="H1407">
        <v>0</v>
      </c>
      <c r="I1407">
        <v>0</v>
      </c>
      <c r="J1407">
        <v>0</v>
      </c>
      <c r="K1407" t="s">
        <v>28</v>
      </c>
      <c r="L1407" t="s">
        <v>254</v>
      </c>
      <c r="M1407" t="s">
        <v>79</v>
      </c>
      <c r="N1407" t="s">
        <v>80</v>
      </c>
      <c r="O1407">
        <v>0</v>
      </c>
      <c r="P1407">
        <v>-4.75</v>
      </c>
      <c r="Q1407">
        <v>-3.5</v>
      </c>
      <c r="R1407">
        <v>4.75</v>
      </c>
      <c r="S1407">
        <v>3</v>
      </c>
      <c r="T1407">
        <v>-13.5</v>
      </c>
      <c r="U1407">
        <v>2.5499999999999998</v>
      </c>
      <c r="V1407">
        <v>-6.75</v>
      </c>
      <c r="W1407" t="str">
        <f t="shared" si="48"/>
        <v>g118,5,empty,3,203,1,1,0</v>
      </c>
      <c r="X1407" s="1" t="s">
        <v>317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g118</v>
      </c>
      <c r="AA1407">
        <v>5</v>
      </c>
      <c r="AE1407" s="1" t="s">
        <v>446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empty</v>
      </c>
      <c r="AH1407">
        <v>3</v>
      </c>
      <c r="AL1407" s="1" t="s">
        <v>339</v>
      </c>
      <c r="AM1407" s="2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>203</v>
      </c>
      <c r="AN1407">
        <v>1</v>
      </c>
      <c r="AO1407">
        <v>1</v>
      </c>
      <c r="AP1407">
        <v>0</v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>
      <c r="A1408">
        <v>20374</v>
      </c>
      <c r="B1408">
        <f t="shared" si="47"/>
        <v>1.1000000000000001</v>
      </c>
      <c r="C1408">
        <f t="shared" si="47"/>
        <v>1.1000000000000001</v>
      </c>
      <c r="F1408">
        <v>900</v>
      </c>
      <c r="G1408">
        <v>24742</v>
      </c>
      <c r="H1408">
        <v>0</v>
      </c>
      <c r="I1408">
        <v>0</v>
      </c>
      <c r="J1408">
        <v>0</v>
      </c>
      <c r="K1408" t="s">
        <v>28</v>
      </c>
      <c r="L1408" t="s">
        <v>254</v>
      </c>
      <c r="M1408" t="s">
        <v>79</v>
      </c>
      <c r="N1408" t="s">
        <v>80</v>
      </c>
      <c r="O1408">
        <v>0</v>
      </c>
      <c r="P1408">
        <v>-4.75</v>
      </c>
      <c r="Q1408">
        <v>-3.5</v>
      </c>
      <c r="R1408">
        <v>4.75</v>
      </c>
      <c r="S1408">
        <v>3</v>
      </c>
      <c r="T1408">
        <v>-13.5</v>
      </c>
      <c r="U1408">
        <v>2.5499999999999998</v>
      </c>
      <c r="V1408">
        <v>-6.75</v>
      </c>
      <c r="W1408" t="str">
        <f t="shared" si="48"/>
        <v>g118,5,empty,3,203,1,1,0</v>
      </c>
      <c r="X1408" s="1" t="s">
        <v>317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g118</v>
      </c>
      <c r="AA1408">
        <v>5</v>
      </c>
      <c r="AE1408" s="1" t="s">
        <v>446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empty</v>
      </c>
      <c r="AH1408">
        <v>3</v>
      </c>
      <c r="AL1408" s="1" t="s">
        <v>339</v>
      </c>
      <c r="AM1408" s="2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>203</v>
      </c>
      <c r="AN1408">
        <v>1</v>
      </c>
      <c r="AO1408">
        <v>1</v>
      </c>
      <c r="AP1408">
        <v>0</v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>
      <c r="A1409">
        <v>20375</v>
      </c>
      <c r="B1409">
        <f t="shared" si="47"/>
        <v>1.1000000000000001</v>
      </c>
      <c r="C1409">
        <f t="shared" si="47"/>
        <v>1.1000000000000001</v>
      </c>
      <c r="F1409">
        <v>900</v>
      </c>
      <c r="G1409">
        <v>24877</v>
      </c>
      <c r="H1409">
        <v>0</v>
      </c>
      <c r="I1409">
        <v>0</v>
      </c>
      <c r="J1409">
        <v>0</v>
      </c>
      <c r="K1409" t="s">
        <v>28</v>
      </c>
      <c r="L1409" t="s">
        <v>254</v>
      </c>
      <c r="M1409" t="s">
        <v>79</v>
      </c>
      <c r="N1409" t="s">
        <v>80</v>
      </c>
      <c r="O1409">
        <v>0</v>
      </c>
      <c r="P1409">
        <v>-4.75</v>
      </c>
      <c r="Q1409">
        <v>-3.5</v>
      </c>
      <c r="R1409">
        <v>4.75</v>
      </c>
      <c r="S1409">
        <v>3</v>
      </c>
      <c r="T1409">
        <v>-13.5</v>
      </c>
      <c r="U1409">
        <v>2.5499999999999998</v>
      </c>
      <c r="V1409">
        <v>-6.75</v>
      </c>
      <c r="W1409" t="str">
        <f t="shared" si="48"/>
        <v>g118,5,empty,3,203,1,1,0</v>
      </c>
      <c r="X1409" s="1" t="s">
        <v>317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g118</v>
      </c>
      <c r="AA1409">
        <v>5</v>
      </c>
      <c r="AE1409" s="1" t="s">
        <v>446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empty</v>
      </c>
      <c r="AH1409">
        <v>3</v>
      </c>
      <c r="AL1409" s="1" t="s">
        <v>339</v>
      </c>
      <c r="AM1409" s="2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>203</v>
      </c>
      <c r="AN1409">
        <v>1</v>
      </c>
      <c r="AO1409">
        <v>1</v>
      </c>
      <c r="AP1409">
        <v>0</v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>
      <c r="A1410">
        <v>20376</v>
      </c>
      <c r="B1410">
        <f t="shared" si="47"/>
        <v>1.1000000000000001</v>
      </c>
      <c r="C1410">
        <f t="shared" si="47"/>
        <v>1.1000000000000001</v>
      </c>
      <c r="F1410">
        <v>960</v>
      </c>
      <c r="G1410">
        <v>25012</v>
      </c>
      <c r="H1410">
        <v>0</v>
      </c>
      <c r="I1410">
        <v>0</v>
      </c>
      <c r="J1410">
        <v>0</v>
      </c>
      <c r="K1410" t="s">
        <v>28</v>
      </c>
      <c r="L1410" t="s">
        <v>254</v>
      </c>
      <c r="M1410" t="s">
        <v>79</v>
      </c>
      <c r="N1410" t="s">
        <v>80</v>
      </c>
      <c r="O1410">
        <v>0</v>
      </c>
      <c r="P1410">
        <v>-4.75</v>
      </c>
      <c r="Q1410">
        <v>-3.5</v>
      </c>
      <c r="R1410">
        <v>4.75</v>
      </c>
      <c r="S1410">
        <v>3</v>
      </c>
      <c r="T1410">
        <v>-13.5</v>
      </c>
      <c r="U1410">
        <v>2.5499999999999998</v>
      </c>
      <c r="V1410">
        <v>-6.75</v>
      </c>
      <c r="W1410" t="str">
        <f t="shared" si="48"/>
        <v>g118,5,empty,3,203,1,1,0</v>
      </c>
      <c r="X1410" s="1" t="s">
        <v>317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g118</v>
      </c>
      <c r="AA1410">
        <v>5</v>
      </c>
      <c r="AE1410" s="1" t="s">
        <v>446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empty</v>
      </c>
      <c r="AH1410">
        <v>3</v>
      </c>
      <c r="AL1410" s="1" t="s">
        <v>339</v>
      </c>
      <c r="AM1410" s="2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>203</v>
      </c>
      <c r="AN1410">
        <v>1</v>
      </c>
      <c r="AO1410">
        <v>1</v>
      </c>
      <c r="AP1410">
        <v>0</v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>
      <c r="A1411">
        <v>20377</v>
      </c>
      <c r="B1411">
        <f t="shared" si="47"/>
        <v>1.1000000000000001</v>
      </c>
      <c r="C1411">
        <f t="shared" si="47"/>
        <v>1.1000000000000001</v>
      </c>
      <c r="F1411">
        <v>1020</v>
      </c>
      <c r="G1411">
        <v>25147</v>
      </c>
      <c r="H1411">
        <v>0</v>
      </c>
      <c r="I1411">
        <v>0</v>
      </c>
      <c r="J1411">
        <v>0</v>
      </c>
      <c r="K1411" t="s">
        <v>28</v>
      </c>
      <c r="L1411" t="s">
        <v>254</v>
      </c>
      <c r="M1411" t="s">
        <v>79</v>
      </c>
      <c r="N1411" t="s">
        <v>80</v>
      </c>
      <c r="O1411">
        <v>0</v>
      </c>
      <c r="P1411">
        <v>-4.75</v>
      </c>
      <c r="Q1411">
        <v>-3.5</v>
      </c>
      <c r="R1411">
        <v>4.75</v>
      </c>
      <c r="S1411">
        <v>3</v>
      </c>
      <c r="T1411">
        <v>-13.5</v>
      </c>
      <c r="U1411">
        <v>2.5499999999999998</v>
      </c>
      <c r="V1411">
        <v>-6.75</v>
      </c>
      <c r="W1411" t="str">
        <f t="shared" si="48"/>
        <v>g118,5,empty,3,203,1,1,0</v>
      </c>
      <c r="X1411" s="1" t="s">
        <v>317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g118</v>
      </c>
      <c r="AA1411">
        <v>5</v>
      </c>
      <c r="AE1411" s="1" t="s">
        <v>446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empty</v>
      </c>
      <c r="AH1411">
        <v>3</v>
      </c>
      <c r="AL1411" s="1" t="s">
        <v>339</v>
      </c>
      <c r="AM1411" s="2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>203</v>
      </c>
      <c r="AN1411">
        <v>1</v>
      </c>
      <c r="AO1411">
        <v>1</v>
      </c>
      <c r="AP1411">
        <v>0</v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>
      <c r="A1412">
        <v>20378</v>
      </c>
      <c r="B1412">
        <f t="shared" si="47"/>
        <v>1.1000000000000001</v>
      </c>
      <c r="C1412">
        <f t="shared" si="47"/>
        <v>1.1000000000000001</v>
      </c>
      <c r="F1412">
        <v>1080</v>
      </c>
      <c r="G1412">
        <v>25282</v>
      </c>
      <c r="H1412">
        <v>0</v>
      </c>
      <c r="I1412">
        <v>0</v>
      </c>
      <c r="J1412">
        <v>0</v>
      </c>
      <c r="K1412" t="s">
        <v>28</v>
      </c>
      <c r="L1412" t="s">
        <v>254</v>
      </c>
      <c r="M1412" t="s">
        <v>79</v>
      </c>
      <c r="N1412" t="s">
        <v>80</v>
      </c>
      <c r="O1412">
        <v>0</v>
      </c>
      <c r="P1412">
        <v>-4.75</v>
      </c>
      <c r="Q1412">
        <v>-3.5</v>
      </c>
      <c r="R1412">
        <v>4.75</v>
      </c>
      <c r="S1412">
        <v>3</v>
      </c>
      <c r="T1412">
        <v>-13.5</v>
      </c>
      <c r="U1412">
        <v>2.5499999999999998</v>
      </c>
      <c r="V1412">
        <v>-6.75</v>
      </c>
      <c r="W1412" t="str">
        <f t="shared" si="48"/>
        <v>g118,5,empty,3,203,1,1,0</v>
      </c>
      <c r="X1412" s="1" t="s">
        <v>317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g118</v>
      </c>
      <c r="AA1412">
        <v>5</v>
      </c>
      <c r="AE1412" s="1" t="s">
        <v>446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empty</v>
      </c>
      <c r="AH1412">
        <v>3</v>
      </c>
      <c r="AL1412" s="1" t="s">
        <v>339</v>
      </c>
      <c r="AM1412" s="2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>203</v>
      </c>
      <c r="AN1412">
        <v>1</v>
      </c>
      <c r="AO1412">
        <v>1</v>
      </c>
      <c r="AP1412">
        <v>0</v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>
      <c r="A1413">
        <v>20379</v>
      </c>
      <c r="B1413">
        <f t="shared" si="47"/>
        <v>1.1000000000000001</v>
      </c>
      <c r="C1413">
        <f t="shared" si="47"/>
        <v>1.1000000000000001</v>
      </c>
      <c r="F1413">
        <v>1140</v>
      </c>
      <c r="G1413">
        <v>25417</v>
      </c>
      <c r="H1413">
        <v>0</v>
      </c>
      <c r="I1413">
        <v>0</v>
      </c>
      <c r="J1413">
        <v>0</v>
      </c>
      <c r="K1413" t="s">
        <v>28</v>
      </c>
      <c r="L1413" t="s">
        <v>254</v>
      </c>
      <c r="M1413" t="s">
        <v>79</v>
      </c>
      <c r="N1413" t="s">
        <v>80</v>
      </c>
      <c r="O1413">
        <v>0</v>
      </c>
      <c r="P1413">
        <v>-4.75</v>
      </c>
      <c r="Q1413">
        <v>-3.5</v>
      </c>
      <c r="R1413">
        <v>4.75</v>
      </c>
      <c r="S1413">
        <v>3</v>
      </c>
      <c r="T1413">
        <v>-13.5</v>
      </c>
      <c r="U1413">
        <v>2.5499999999999998</v>
      </c>
      <c r="V1413">
        <v>-6.75</v>
      </c>
      <c r="W1413" t="str">
        <f t="shared" si="48"/>
        <v>g118,5,empty,3,203,1,1,0</v>
      </c>
      <c r="X1413" s="1" t="s">
        <v>317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g118</v>
      </c>
      <c r="AA1413">
        <v>5</v>
      </c>
      <c r="AE1413" s="1" t="s">
        <v>446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empty</v>
      </c>
      <c r="AH1413">
        <v>3</v>
      </c>
      <c r="AL1413" s="1" t="s">
        <v>339</v>
      </c>
      <c r="AM1413" s="2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>203</v>
      </c>
      <c r="AN1413">
        <v>1</v>
      </c>
      <c r="AO1413">
        <v>1</v>
      </c>
      <c r="AP1413">
        <v>0</v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>
      <c r="A1414">
        <v>20380</v>
      </c>
      <c r="B1414">
        <f t="shared" si="47"/>
        <v>1.2</v>
      </c>
      <c r="C1414">
        <f t="shared" si="47"/>
        <v>1.1000000000000001</v>
      </c>
      <c r="F1414">
        <v>1200</v>
      </c>
      <c r="G1414">
        <v>25552</v>
      </c>
      <c r="H1414">
        <v>0</v>
      </c>
      <c r="I1414">
        <v>0</v>
      </c>
      <c r="J1414">
        <v>0</v>
      </c>
      <c r="K1414" t="s">
        <v>28</v>
      </c>
      <c r="L1414" t="s">
        <v>254</v>
      </c>
      <c r="M1414" t="s">
        <v>79</v>
      </c>
      <c r="N1414" t="s">
        <v>80</v>
      </c>
      <c r="O1414">
        <v>0</v>
      </c>
      <c r="P1414">
        <v>-4.75</v>
      </c>
      <c r="Q1414">
        <v>-3.5</v>
      </c>
      <c r="R1414">
        <v>4.75</v>
      </c>
      <c r="S1414">
        <v>3</v>
      </c>
      <c r="T1414">
        <v>-13.5</v>
      </c>
      <c r="U1414">
        <v>2.5499999999999998</v>
      </c>
      <c r="V1414">
        <v>-6.75</v>
      </c>
      <c r="W1414" t="str">
        <f t="shared" si="48"/>
        <v>g118,5,empty,3,203,1,1,0</v>
      </c>
      <c r="X1414" s="1" t="s">
        <v>317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g118</v>
      </c>
      <c r="AA1414">
        <v>5</v>
      </c>
      <c r="AE1414" s="1" t="s">
        <v>446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empty</v>
      </c>
      <c r="AH1414">
        <v>3</v>
      </c>
      <c r="AL1414" s="1" t="s">
        <v>339</v>
      </c>
      <c r="AM1414" s="2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>203</v>
      </c>
      <c r="AN1414">
        <v>1</v>
      </c>
      <c r="AO1414">
        <v>1</v>
      </c>
      <c r="AP1414">
        <v>0</v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>
      <c r="A1415">
        <v>20381</v>
      </c>
      <c r="B1415">
        <f t="shared" si="47"/>
        <v>1.1000000000000001</v>
      </c>
      <c r="C1415">
        <f t="shared" si="47"/>
        <v>1.1000000000000001</v>
      </c>
      <c r="F1415">
        <v>1260</v>
      </c>
      <c r="G1415">
        <v>25687</v>
      </c>
      <c r="H1415">
        <v>0</v>
      </c>
      <c r="I1415">
        <v>0</v>
      </c>
      <c r="J1415">
        <v>0</v>
      </c>
      <c r="K1415" t="s">
        <v>28</v>
      </c>
      <c r="L1415" t="s">
        <v>255</v>
      </c>
      <c r="M1415" t="s">
        <v>79</v>
      </c>
      <c r="N1415" t="s">
        <v>80</v>
      </c>
      <c r="O1415">
        <v>0</v>
      </c>
      <c r="P1415">
        <v>-4.75</v>
      </c>
      <c r="Q1415">
        <v>-3.5</v>
      </c>
      <c r="R1415">
        <v>4.75</v>
      </c>
      <c r="S1415">
        <v>3</v>
      </c>
      <c r="T1415">
        <v>-13.5</v>
      </c>
      <c r="U1415">
        <v>2.5499999999999998</v>
      </c>
      <c r="V1415">
        <v>-6.75</v>
      </c>
      <c r="W1415" t="str">
        <f t="shared" si="48"/>
        <v>g119,5,empty,3,204,1,1,0</v>
      </c>
      <c r="X1415" s="1" t="s">
        <v>318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g119</v>
      </c>
      <c r="AA1415">
        <v>5</v>
      </c>
      <c r="AE1415" s="1" t="s">
        <v>446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empty</v>
      </c>
      <c r="AH1415">
        <v>3</v>
      </c>
      <c r="AL1415" s="1" t="s">
        <v>340</v>
      </c>
      <c r="AM1415" s="2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>204</v>
      </c>
      <c r="AN1415">
        <v>1</v>
      </c>
      <c r="AO1415">
        <v>1</v>
      </c>
      <c r="AP1415">
        <v>0</v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>
      <c r="A1416">
        <v>20382</v>
      </c>
      <c r="B1416">
        <f t="shared" si="47"/>
        <v>1.1000000000000001</v>
      </c>
      <c r="C1416">
        <f t="shared" si="47"/>
        <v>1.1000000000000001</v>
      </c>
      <c r="F1416">
        <v>1260</v>
      </c>
      <c r="G1416">
        <v>25876</v>
      </c>
      <c r="H1416">
        <v>0</v>
      </c>
      <c r="I1416">
        <v>0</v>
      </c>
      <c r="J1416">
        <v>0</v>
      </c>
      <c r="K1416" t="s">
        <v>28</v>
      </c>
      <c r="L1416" t="s">
        <v>255</v>
      </c>
      <c r="M1416" t="s">
        <v>79</v>
      </c>
      <c r="N1416" t="s">
        <v>80</v>
      </c>
      <c r="O1416">
        <v>0</v>
      </c>
      <c r="P1416">
        <v>-4.75</v>
      </c>
      <c r="Q1416">
        <v>-3.5</v>
      </c>
      <c r="R1416">
        <v>4.75</v>
      </c>
      <c r="S1416">
        <v>3</v>
      </c>
      <c r="T1416">
        <v>-13.5</v>
      </c>
      <c r="U1416">
        <v>2.5499999999999998</v>
      </c>
      <c r="V1416">
        <v>-6.75</v>
      </c>
      <c r="W1416" t="str">
        <f t="shared" si="48"/>
        <v>g119,5,empty,3,204,1,1,0</v>
      </c>
      <c r="X1416" s="1" t="s">
        <v>318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g119</v>
      </c>
      <c r="AA1416">
        <v>5</v>
      </c>
      <c r="AE1416" s="1" t="s">
        <v>446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empty</v>
      </c>
      <c r="AH1416">
        <v>3</v>
      </c>
      <c r="AL1416" s="1" t="s">
        <v>340</v>
      </c>
      <c r="AM1416" s="2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>204</v>
      </c>
      <c r="AN1416">
        <v>1</v>
      </c>
      <c r="AO1416">
        <v>1</v>
      </c>
      <c r="AP1416">
        <v>0</v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>
      <c r="A1417">
        <v>20383</v>
      </c>
      <c r="B1417">
        <f t="shared" si="47"/>
        <v>1.1000000000000001</v>
      </c>
      <c r="C1417">
        <f t="shared" si="47"/>
        <v>1.1000000000000001</v>
      </c>
      <c r="F1417">
        <v>1260</v>
      </c>
      <c r="G1417">
        <v>26065</v>
      </c>
      <c r="H1417">
        <v>0</v>
      </c>
      <c r="I1417">
        <v>0</v>
      </c>
      <c r="J1417">
        <v>0</v>
      </c>
      <c r="K1417" t="s">
        <v>28</v>
      </c>
      <c r="L1417" t="s">
        <v>255</v>
      </c>
      <c r="M1417" t="s">
        <v>79</v>
      </c>
      <c r="N1417" t="s">
        <v>80</v>
      </c>
      <c r="O1417">
        <v>0</v>
      </c>
      <c r="P1417">
        <v>-4.75</v>
      </c>
      <c r="Q1417">
        <v>-3.5</v>
      </c>
      <c r="R1417">
        <v>4.75</v>
      </c>
      <c r="S1417">
        <v>3</v>
      </c>
      <c r="T1417">
        <v>-13.5</v>
      </c>
      <c r="U1417">
        <v>2.5499999999999998</v>
      </c>
      <c r="V1417">
        <v>-6.75</v>
      </c>
      <c r="W1417" t="str">
        <f t="shared" si="48"/>
        <v>g119,5,empty,3,204,1,1,0</v>
      </c>
      <c r="X1417" s="1" t="s">
        <v>318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g119</v>
      </c>
      <c r="AA1417">
        <v>5</v>
      </c>
      <c r="AE1417" s="1" t="s">
        <v>446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empty</v>
      </c>
      <c r="AH1417">
        <v>3</v>
      </c>
      <c r="AL1417" s="1" t="s">
        <v>340</v>
      </c>
      <c r="AM1417" s="2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>204</v>
      </c>
      <c r="AN1417">
        <v>1</v>
      </c>
      <c r="AO1417">
        <v>1</v>
      </c>
      <c r="AP1417">
        <v>0</v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>
      <c r="A1418">
        <v>20384</v>
      </c>
      <c r="B1418">
        <f t="shared" si="47"/>
        <v>1.1000000000000001</v>
      </c>
      <c r="C1418">
        <f t="shared" si="47"/>
        <v>1.1000000000000001</v>
      </c>
      <c r="F1418">
        <v>1260</v>
      </c>
      <c r="G1418">
        <v>26254</v>
      </c>
      <c r="H1418">
        <v>0</v>
      </c>
      <c r="I1418">
        <v>0</v>
      </c>
      <c r="J1418">
        <v>0</v>
      </c>
      <c r="K1418" t="s">
        <v>28</v>
      </c>
      <c r="L1418" t="s">
        <v>255</v>
      </c>
      <c r="M1418" t="s">
        <v>79</v>
      </c>
      <c r="N1418" t="s">
        <v>80</v>
      </c>
      <c r="O1418">
        <v>0</v>
      </c>
      <c r="P1418">
        <v>-4.75</v>
      </c>
      <c r="Q1418">
        <v>-3.5</v>
      </c>
      <c r="R1418">
        <v>4.75</v>
      </c>
      <c r="S1418">
        <v>3</v>
      </c>
      <c r="T1418">
        <v>-13.5</v>
      </c>
      <c r="U1418">
        <v>2.5499999999999998</v>
      </c>
      <c r="V1418">
        <v>-6.75</v>
      </c>
      <c r="W1418" t="str">
        <f t="shared" si="48"/>
        <v>g119,5,empty,3,204,1,1,0</v>
      </c>
      <c r="X1418" s="1" t="s">
        <v>318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g119</v>
      </c>
      <c r="AA1418">
        <v>5</v>
      </c>
      <c r="AE1418" s="1" t="s">
        <v>446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empty</v>
      </c>
      <c r="AH1418">
        <v>3</v>
      </c>
      <c r="AL1418" s="1" t="s">
        <v>340</v>
      </c>
      <c r="AM1418" s="2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>204</v>
      </c>
      <c r="AN1418">
        <v>1</v>
      </c>
      <c r="AO1418">
        <v>1</v>
      </c>
      <c r="AP1418">
        <v>0</v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>
      <c r="A1419">
        <v>20385</v>
      </c>
      <c r="B1419">
        <f t="shared" si="47"/>
        <v>1.1000000000000001</v>
      </c>
      <c r="C1419">
        <f t="shared" si="47"/>
        <v>1.1000000000000001</v>
      </c>
      <c r="F1419">
        <v>1260</v>
      </c>
      <c r="G1419">
        <v>26443</v>
      </c>
      <c r="H1419">
        <v>0</v>
      </c>
      <c r="I1419">
        <v>0</v>
      </c>
      <c r="J1419">
        <v>0</v>
      </c>
      <c r="K1419" t="s">
        <v>28</v>
      </c>
      <c r="L1419" t="s">
        <v>255</v>
      </c>
      <c r="M1419" t="s">
        <v>79</v>
      </c>
      <c r="N1419" t="s">
        <v>80</v>
      </c>
      <c r="O1419">
        <v>0</v>
      </c>
      <c r="P1419">
        <v>-4.75</v>
      </c>
      <c r="Q1419">
        <v>-3.5</v>
      </c>
      <c r="R1419">
        <v>4.75</v>
      </c>
      <c r="S1419">
        <v>3</v>
      </c>
      <c r="T1419">
        <v>-13.5</v>
      </c>
      <c r="U1419">
        <v>2.5499999999999998</v>
      </c>
      <c r="V1419">
        <v>-6.75</v>
      </c>
      <c r="W1419" t="str">
        <f t="shared" si="48"/>
        <v>g119,5,empty,3,204,1,1,0</v>
      </c>
      <c r="X1419" s="1" t="s">
        <v>318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g119</v>
      </c>
      <c r="AA1419">
        <v>5</v>
      </c>
      <c r="AE1419" s="1" t="s">
        <v>446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empty</v>
      </c>
      <c r="AH1419">
        <v>3</v>
      </c>
      <c r="AL1419" s="1" t="s">
        <v>340</v>
      </c>
      <c r="AM1419" s="2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>204</v>
      </c>
      <c r="AN1419">
        <v>1</v>
      </c>
      <c r="AO1419">
        <v>1</v>
      </c>
      <c r="AP1419">
        <v>0</v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>
      <c r="A1420">
        <v>20386</v>
      </c>
      <c r="B1420">
        <f t="shared" si="47"/>
        <v>1.1000000000000001</v>
      </c>
      <c r="C1420">
        <f t="shared" si="47"/>
        <v>1.1000000000000001</v>
      </c>
      <c r="F1420">
        <v>1260</v>
      </c>
      <c r="G1420">
        <v>26632</v>
      </c>
      <c r="H1420">
        <v>0</v>
      </c>
      <c r="I1420">
        <v>0</v>
      </c>
      <c r="J1420">
        <v>0</v>
      </c>
      <c r="K1420" t="s">
        <v>28</v>
      </c>
      <c r="L1420" t="s">
        <v>255</v>
      </c>
      <c r="M1420" t="s">
        <v>79</v>
      </c>
      <c r="N1420" t="s">
        <v>80</v>
      </c>
      <c r="O1420">
        <v>0</v>
      </c>
      <c r="P1420">
        <v>-4.75</v>
      </c>
      <c r="Q1420">
        <v>-3.5</v>
      </c>
      <c r="R1420">
        <v>4.75</v>
      </c>
      <c r="S1420">
        <v>3</v>
      </c>
      <c r="T1420">
        <v>-13.5</v>
      </c>
      <c r="U1420">
        <v>2.5499999999999998</v>
      </c>
      <c r="V1420">
        <v>-6.75</v>
      </c>
      <c r="W1420" t="str">
        <f t="shared" si="48"/>
        <v>g119,5,empty,3,204,1,1,0</v>
      </c>
      <c r="X1420" s="1" t="s">
        <v>318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g119</v>
      </c>
      <c r="AA1420">
        <v>5</v>
      </c>
      <c r="AE1420" s="1" t="s">
        <v>446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empty</v>
      </c>
      <c r="AH1420">
        <v>3</v>
      </c>
      <c r="AL1420" s="1" t="s">
        <v>340</v>
      </c>
      <c r="AM1420" s="2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>204</v>
      </c>
      <c r="AN1420">
        <v>1</v>
      </c>
      <c r="AO1420">
        <v>1</v>
      </c>
      <c r="AP1420">
        <v>0</v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>
      <c r="A1421">
        <v>20387</v>
      </c>
      <c r="B1421">
        <f t="shared" si="47"/>
        <v>1.1000000000000001</v>
      </c>
      <c r="C1421">
        <f t="shared" si="47"/>
        <v>1.1000000000000001</v>
      </c>
      <c r="F1421">
        <v>1260</v>
      </c>
      <c r="G1421">
        <v>26821</v>
      </c>
      <c r="H1421">
        <v>0</v>
      </c>
      <c r="I1421">
        <v>0</v>
      </c>
      <c r="J1421">
        <v>0</v>
      </c>
      <c r="K1421" t="s">
        <v>28</v>
      </c>
      <c r="L1421" t="s">
        <v>255</v>
      </c>
      <c r="M1421" t="s">
        <v>79</v>
      </c>
      <c r="N1421" t="s">
        <v>80</v>
      </c>
      <c r="O1421">
        <v>0</v>
      </c>
      <c r="P1421">
        <v>-4.75</v>
      </c>
      <c r="Q1421">
        <v>-3.5</v>
      </c>
      <c r="R1421">
        <v>4.75</v>
      </c>
      <c r="S1421">
        <v>3</v>
      </c>
      <c r="T1421">
        <v>-13.5</v>
      </c>
      <c r="U1421">
        <v>2.5499999999999998</v>
      </c>
      <c r="V1421">
        <v>-6.75</v>
      </c>
      <c r="W1421" t="str">
        <f t="shared" si="48"/>
        <v>g119,5,empty,3,204,1,1,0</v>
      </c>
      <c r="X1421" s="1" t="s">
        <v>318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g119</v>
      </c>
      <c r="AA1421">
        <v>5</v>
      </c>
      <c r="AE1421" s="1" t="s">
        <v>446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empty</v>
      </c>
      <c r="AH1421">
        <v>3</v>
      </c>
      <c r="AL1421" s="1" t="s">
        <v>340</v>
      </c>
      <c r="AM1421" s="2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>204</v>
      </c>
      <c r="AN1421">
        <v>1</v>
      </c>
      <c r="AO1421">
        <v>1</v>
      </c>
      <c r="AP1421">
        <v>0</v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>
      <c r="A1422">
        <v>20388</v>
      </c>
      <c r="B1422">
        <f t="shared" si="47"/>
        <v>1.1000000000000001</v>
      </c>
      <c r="C1422">
        <f t="shared" si="47"/>
        <v>1.1000000000000001</v>
      </c>
      <c r="F1422">
        <v>1260</v>
      </c>
      <c r="G1422">
        <v>27010</v>
      </c>
      <c r="H1422">
        <v>0</v>
      </c>
      <c r="I1422">
        <v>0</v>
      </c>
      <c r="J1422">
        <v>0</v>
      </c>
      <c r="K1422" t="s">
        <v>28</v>
      </c>
      <c r="L1422" t="s">
        <v>255</v>
      </c>
      <c r="M1422" t="s">
        <v>79</v>
      </c>
      <c r="N1422" t="s">
        <v>80</v>
      </c>
      <c r="O1422">
        <v>0</v>
      </c>
      <c r="P1422">
        <v>-4.75</v>
      </c>
      <c r="Q1422">
        <v>-3.5</v>
      </c>
      <c r="R1422">
        <v>4.75</v>
      </c>
      <c r="S1422">
        <v>3</v>
      </c>
      <c r="T1422">
        <v>-13.5</v>
      </c>
      <c r="U1422">
        <v>2.5499999999999998</v>
      </c>
      <c r="V1422">
        <v>-6.75</v>
      </c>
      <c r="W1422" t="str">
        <f t="shared" si="48"/>
        <v>g119,5,empty,3,204,1,1,0</v>
      </c>
      <c r="X1422" s="1" t="s">
        <v>318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g119</v>
      </c>
      <c r="AA1422">
        <v>5</v>
      </c>
      <c r="AE1422" s="1" t="s">
        <v>446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empty</v>
      </c>
      <c r="AH1422">
        <v>3</v>
      </c>
      <c r="AL1422" s="1" t="s">
        <v>340</v>
      </c>
      <c r="AM1422" s="2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>204</v>
      </c>
      <c r="AN1422">
        <v>1</v>
      </c>
      <c r="AO1422">
        <v>1</v>
      </c>
      <c r="AP1422">
        <v>0</v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>
      <c r="A1423">
        <v>20389</v>
      </c>
      <c r="B1423">
        <f t="shared" si="47"/>
        <v>1.1000000000000001</v>
      </c>
      <c r="C1423">
        <f t="shared" si="47"/>
        <v>1.1000000000000001</v>
      </c>
      <c r="F1423">
        <v>1260</v>
      </c>
      <c r="G1423">
        <v>27199</v>
      </c>
      <c r="H1423">
        <v>0</v>
      </c>
      <c r="I1423">
        <v>0</v>
      </c>
      <c r="J1423">
        <v>0</v>
      </c>
      <c r="K1423" t="s">
        <v>28</v>
      </c>
      <c r="L1423" t="s">
        <v>255</v>
      </c>
      <c r="M1423" t="s">
        <v>79</v>
      </c>
      <c r="N1423" t="s">
        <v>80</v>
      </c>
      <c r="O1423">
        <v>0</v>
      </c>
      <c r="P1423">
        <v>-4.75</v>
      </c>
      <c r="Q1423">
        <v>-3.5</v>
      </c>
      <c r="R1423">
        <v>4.75</v>
      </c>
      <c r="S1423">
        <v>3</v>
      </c>
      <c r="T1423">
        <v>-13.5</v>
      </c>
      <c r="U1423">
        <v>2.5499999999999998</v>
      </c>
      <c r="V1423">
        <v>-6.75</v>
      </c>
      <c r="W1423" t="str">
        <f t="shared" si="48"/>
        <v>g119,5,empty,3,204,1,1,0</v>
      </c>
      <c r="X1423" s="1" t="s">
        <v>318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g119</v>
      </c>
      <c r="AA1423">
        <v>5</v>
      </c>
      <c r="AE1423" s="1" t="s">
        <v>446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empty</v>
      </c>
      <c r="AH1423">
        <v>3</v>
      </c>
      <c r="AL1423" s="1" t="s">
        <v>340</v>
      </c>
      <c r="AM1423" s="2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>204</v>
      </c>
      <c r="AN1423">
        <v>1</v>
      </c>
      <c r="AO1423">
        <v>1</v>
      </c>
      <c r="AP1423">
        <v>0</v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>
      <c r="A1424">
        <v>20390</v>
      </c>
      <c r="B1424">
        <f t="shared" si="47"/>
        <v>1.2</v>
      </c>
      <c r="C1424">
        <f t="shared" si="47"/>
        <v>1.1000000000000001</v>
      </c>
      <c r="F1424">
        <v>1260</v>
      </c>
      <c r="G1424">
        <v>27388</v>
      </c>
      <c r="H1424">
        <v>0</v>
      </c>
      <c r="I1424">
        <v>0</v>
      </c>
      <c r="J1424">
        <v>0</v>
      </c>
      <c r="K1424" t="s">
        <v>28</v>
      </c>
      <c r="L1424" t="s">
        <v>255</v>
      </c>
      <c r="M1424" t="s">
        <v>79</v>
      </c>
      <c r="N1424" t="s">
        <v>80</v>
      </c>
      <c r="O1424">
        <v>0</v>
      </c>
      <c r="P1424">
        <v>-4.75</v>
      </c>
      <c r="Q1424">
        <v>-3.5</v>
      </c>
      <c r="R1424">
        <v>4.75</v>
      </c>
      <c r="S1424">
        <v>3</v>
      </c>
      <c r="T1424">
        <v>-13.5</v>
      </c>
      <c r="U1424">
        <v>2.5499999999999998</v>
      </c>
      <c r="V1424">
        <v>-6.75</v>
      </c>
      <c r="W1424" t="str">
        <f t="shared" si="48"/>
        <v>g119,5,empty,3,204,1,1,0</v>
      </c>
      <c r="X1424" s="1" t="s">
        <v>318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g119</v>
      </c>
      <c r="AA1424">
        <v>5</v>
      </c>
      <c r="AE1424" s="1" t="s">
        <v>446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empty</v>
      </c>
      <c r="AH1424">
        <v>3</v>
      </c>
      <c r="AL1424" s="1" t="s">
        <v>340</v>
      </c>
      <c r="AM1424" s="2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>204</v>
      </c>
      <c r="AN1424">
        <v>1</v>
      </c>
      <c r="AO1424">
        <v>1</v>
      </c>
      <c r="AP1424">
        <v>0</v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>
      <c r="A1425">
        <v>20391</v>
      </c>
      <c r="B1425">
        <f t="shared" si="47"/>
        <v>1.1000000000000001</v>
      </c>
      <c r="C1425">
        <f t="shared" si="47"/>
        <v>1.1000000000000001</v>
      </c>
      <c r="F1425">
        <v>1260</v>
      </c>
      <c r="G1425">
        <v>27577</v>
      </c>
      <c r="H1425">
        <v>0</v>
      </c>
      <c r="I1425">
        <v>0</v>
      </c>
      <c r="J1425">
        <v>0</v>
      </c>
      <c r="K1425" t="s">
        <v>28</v>
      </c>
      <c r="L1425" t="s">
        <v>256</v>
      </c>
      <c r="M1425" t="s">
        <v>79</v>
      </c>
      <c r="N1425" t="s">
        <v>80</v>
      </c>
      <c r="O1425">
        <v>0</v>
      </c>
      <c r="P1425">
        <v>-4.75</v>
      </c>
      <c r="Q1425">
        <v>-3.5</v>
      </c>
      <c r="R1425">
        <v>4.75</v>
      </c>
      <c r="S1425">
        <v>3</v>
      </c>
      <c r="T1425">
        <v>-13.5</v>
      </c>
      <c r="U1425">
        <v>2.5499999999999998</v>
      </c>
      <c r="V1425">
        <v>-6.75</v>
      </c>
      <c r="W1425" t="str">
        <f t="shared" si="48"/>
        <v>g120,5,empty,3,206,1,1,0</v>
      </c>
      <c r="X1425" s="1" t="s">
        <v>319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g120</v>
      </c>
      <c r="AA1425">
        <v>5</v>
      </c>
      <c r="AE1425" s="1" t="s">
        <v>446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empty</v>
      </c>
      <c r="AH1425">
        <v>3</v>
      </c>
      <c r="AL1425" s="1" t="s">
        <v>342</v>
      </c>
      <c r="AM1425" s="2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>206</v>
      </c>
      <c r="AN1425">
        <v>1</v>
      </c>
      <c r="AO1425">
        <v>1</v>
      </c>
      <c r="AP1425">
        <v>0</v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>
      <c r="A1426">
        <v>20392</v>
      </c>
      <c r="B1426">
        <f t="shared" ref="B1426:C1489" si="49">IF(MOD(A1426,10)=0,1.2,1.1)</f>
        <v>1.1000000000000001</v>
      </c>
      <c r="C1426">
        <f t="shared" si="49"/>
        <v>1.1000000000000001</v>
      </c>
      <c r="F1426">
        <v>1260</v>
      </c>
      <c r="G1426">
        <v>27766</v>
      </c>
      <c r="H1426">
        <v>0</v>
      </c>
      <c r="I1426">
        <v>0</v>
      </c>
      <c r="J1426">
        <v>0</v>
      </c>
      <c r="K1426" t="s">
        <v>28</v>
      </c>
      <c r="L1426" t="s">
        <v>256</v>
      </c>
      <c r="M1426" t="s">
        <v>79</v>
      </c>
      <c r="N1426" t="s">
        <v>80</v>
      </c>
      <c r="O1426">
        <v>0</v>
      </c>
      <c r="P1426">
        <v>-4.75</v>
      </c>
      <c r="Q1426">
        <v>-3.5</v>
      </c>
      <c r="R1426">
        <v>4.75</v>
      </c>
      <c r="S1426">
        <v>3</v>
      </c>
      <c r="T1426">
        <v>-13.5</v>
      </c>
      <c r="U1426">
        <v>2.5499999999999998</v>
      </c>
      <c r="V1426">
        <v>-6.75</v>
      </c>
      <c r="W1426" t="str">
        <f t="shared" ref="W1426:W1489" si="50">Y1426&amp;IF(ISBLANK(Z1426),"",","&amp;Z1426)&amp;IF(ISBLANK(AA1426),"",","&amp;AA1426)&amp;IF(ISBLANK(AB1426),"",","&amp;AB1426)&amp;IF(ISBLANK(AC1426),"",","&amp;AC1426)&amp;IF(ISBLANK(AD1426),"",","&amp;AD1426)
&amp;IF(LEN(AF1426)=0,"",","&amp;AF1426)&amp;IF(ISBLANK(AG1426),"",","&amp;AG1426)&amp;IF(ISBLANK(AH1426),"",","&amp;AH1426)&amp;IF(ISBLANK(AI1426),"",","&amp;AI1426)&amp;IF(ISBLANK(AJ1426),"",","&amp;AJ1426)&amp;IF(ISBLANK(AK1426),"",","&amp;AK1426)
&amp;IF(LEN(AM1426)=0,"",","&amp;AM1426)&amp;IF(ISBLANK(AN1426),"",","&amp;AN1426)&amp;IF(ISBLANK(AO1426),"",","&amp;AO1426)&amp;IF(ISBLANK(AP1426),"",","&amp;AP1426)&amp;IF(ISBLANK(AQ1426),"",","&amp;AQ1426)&amp;IF(ISBLANK(AR1426),"",","&amp;AR1426)
&amp;IF(LEN(AT1426)=0,"",","&amp;AT1426)&amp;IF(ISBLANK(AU1426),"",","&amp;AU1426)&amp;IF(ISBLANK(AV1426),"",","&amp;AV1426)&amp;IF(ISBLANK(AW1426),"",","&amp;AW1426)&amp;IF(ISBLANK(AX1426),"",","&amp;AX1426)&amp;IF(ISBLANK(AY1426),"",","&amp;AY1426)
&amp;IF(LEN(BA1426)=0,"",","&amp;BA1426)&amp;IF(ISBLANK(BB1426),"",","&amp;BB1426)&amp;IF(ISBLANK(BC1426),"",","&amp;BC1426)&amp;IF(ISBLANK(BD1426),"",","&amp;BD1426)&amp;IF(ISBLANK(BE1426),"",","&amp;BE1426)&amp;IF(ISBLANK(BF1426),"",","&amp;BF1426)
&amp;IF(LEN(BH1426)=0,"",","&amp;BH1426)&amp;IF(ISBLANK(BI1426),"",","&amp;BI1426)&amp;IF(ISBLANK(BJ1426),"",","&amp;BJ1426)&amp;IF(ISBLANK(BK1426),"",","&amp;BK1426)&amp;IF(ISBLANK(BL1426),"",","&amp;BL1426)&amp;IF(ISBLANK(BM1426),"",","&amp;BM1426)
&amp;IF(LEN(BO1426)=0,"",","&amp;BO1426)&amp;IF(ISBLANK(BP1426),"",","&amp;BP1426)&amp;IF(ISBLANK(BQ1426),"",","&amp;BQ1426)&amp;IF(ISBLANK(BR1426),"",","&amp;BR1426)&amp;IF(ISBLANK(BS1426),"",","&amp;BS1426)&amp;IF(ISBLANK(BT1426),"",","&amp;BT1426)
&amp;IF(LEN(BV1426)=0,"",","&amp;BV1426)&amp;IF(ISBLANK(BW1426),"",","&amp;BW1426)&amp;IF(ISBLANK(BX1426),"",","&amp;BX1426)&amp;IF(ISBLANK(BY1426),"",","&amp;BY1426)&amp;IF(ISBLANK(BZ1426),"",","&amp;BZ1426)&amp;IF(ISBLANK(CA1426),"",","&amp;CA1426)
&amp;IF(LEN(CC1426)=0,"",","&amp;CC1426)&amp;IF(ISBLANK(CD1426),"",","&amp;CD1426)&amp;IF(ISBLANK(CE1426),"",","&amp;CE1426)&amp;IF(ISBLANK(CF1426),"",","&amp;CF1426)&amp;IF(ISBLANK(CG1426),"",","&amp;CG1426)&amp;IF(ISBLANK(CH1426),"",","&amp;CH1426)
&amp;IF(LEN(CJ1426)=0,"",","&amp;CJ1426)&amp;IF(ISBLANK(CK1426),"",","&amp;CK1426)&amp;IF(ISBLANK(CL1426),"",","&amp;CL1426)&amp;IF(ISBLANK(CM1426),"",","&amp;CM1426)&amp;IF(ISBLANK(CN1426),"",","&amp;CN1426)&amp;IF(ISBLANK(CO1426),"",","&amp;CO1426)</f>
        <v>g120,5,empty,3,206,1,1,0</v>
      </c>
      <c r="X1426" s="1" t="s">
        <v>319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g120</v>
      </c>
      <c r="AA1426">
        <v>5</v>
      </c>
      <c r="AE1426" s="1" t="s">
        <v>446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empty</v>
      </c>
      <c r="AH1426">
        <v>3</v>
      </c>
      <c r="AL1426" s="1" t="s">
        <v>342</v>
      </c>
      <c r="AM1426" s="2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>206</v>
      </c>
      <c r="AN1426">
        <v>1</v>
      </c>
      <c r="AO1426">
        <v>1</v>
      </c>
      <c r="AP1426">
        <v>0</v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>
      <c r="A1427">
        <v>20393</v>
      </c>
      <c r="B1427">
        <f t="shared" si="49"/>
        <v>1.1000000000000001</v>
      </c>
      <c r="C1427">
        <f t="shared" si="49"/>
        <v>1.1000000000000001</v>
      </c>
      <c r="F1427">
        <v>1260</v>
      </c>
      <c r="G1427">
        <v>27955</v>
      </c>
      <c r="H1427">
        <v>0</v>
      </c>
      <c r="I1427">
        <v>0</v>
      </c>
      <c r="J1427">
        <v>0</v>
      </c>
      <c r="K1427" t="s">
        <v>28</v>
      </c>
      <c r="L1427" t="s">
        <v>256</v>
      </c>
      <c r="M1427" t="s">
        <v>79</v>
      </c>
      <c r="N1427" t="s">
        <v>80</v>
      </c>
      <c r="O1427">
        <v>0</v>
      </c>
      <c r="P1427">
        <v>-4.75</v>
      </c>
      <c r="Q1427">
        <v>-3.5</v>
      </c>
      <c r="R1427">
        <v>4.75</v>
      </c>
      <c r="S1427">
        <v>3</v>
      </c>
      <c r="T1427">
        <v>-13.5</v>
      </c>
      <c r="U1427">
        <v>2.5499999999999998</v>
      </c>
      <c r="V1427">
        <v>-6.75</v>
      </c>
      <c r="W1427" t="str">
        <f t="shared" si="50"/>
        <v>g120,5,empty,3,206,1,1,0</v>
      </c>
      <c r="X1427" s="1" t="s">
        <v>319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g120</v>
      </c>
      <c r="AA1427">
        <v>5</v>
      </c>
      <c r="AE1427" s="1" t="s">
        <v>446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empty</v>
      </c>
      <c r="AH1427">
        <v>3</v>
      </c>
      <c r="AL1427" s="1" t="s">
        <v>342</v>
      </c>
      <c r="AM1427" s="2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>206</v>
      </c>
      <c r="AN1427">
        <v>1</v>
      </c>
      <c r="AO1427">
        <v>1</v>
      </c>
      <c r="AP1427">
        <v>0</v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>
      <c r="A1428">
        <v>20394</v>
      </c>
      <c r="B1428">
        <f t="shared" si="49"/>
        <v>1.1000000000000001</v>
      </c>
      <c r="C1428">
        <f t="shared" si="49"/>
        <v>1.1000000000000001</v>
      </c>
      <c r="F1428">
        <v>1260</v>
      </c>
      <c r="G1428">
        <v>28144</v>
      </c>
      <c r="H1428">
        <v>0</v>
      </c>
      <c r="I1428">
        <v>0</v>
      </c>
      <c r="J1428">
        <v>0</v>
      </c>
      <c r="K1428" t="s">
        <v>28</v>
      </c>
      <c r="L1428" t="s">
        <v>256</v>
      </c>
      <c r="M1428" t="s">
        <v>79</v>
      </c>
      <c r="N1428" t="s">
        <v>80</v>
      </c>
      <c r="O1428">
        <v>0</v>
      </c>
      <c r="P1428">
        <v>-4.75</v>
      </c>
      <c r="Q1428">
        <v>-3.5</v>
      </c>
      <c r="R1428">
        <v>4.75</v>
      </c>
      <c r="S1428">
        <v>3</v>
      </c>
      <c r="T1428">
        <v>-13.5</v>
      </c>
      <c r="U1428">
        <v>2.5499999999999998</v>
      </c>
      <c r="V1428">
        <v>-6.75</v>
      </c>
      <c r="W1428" t="str">
        <f t="shared" si="50"/>
        <v>g120,5,empty,3,206,1,1,0</v>
      </c>
      <c r="X1428" s="1" t="s">
        <v>319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g120</v>
      </c>
      <c r="AA1428">
        <v>5</v>
      </c>
      <c r="AE1428" s="1" t="s">
        <v>446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>empty</v>
      </c>
      <c r="AH1428">
        <v>3</v>
      </c>
      <c r="AL1428" s="1" t="s">
        <v>342</v>
      </c>
      <c r="AM1428" s="2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>206</v>
      </c>
      <c r="AN1428">
        <v>1</v>
      </c>
      <c r="AO1428">
        <v>1</v>
      </c>
      <c r="AP1428">
        <v>0</v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>
      <c r="A1429">
        <v>20395</v>
      </c>
      <c r="B1429">
        <f t="shared" si="49"/>
        <v>1.1000000000000001</v>
      </c>
      <c r="C1429">
        <f t="shared" si="49"/>
        <v>1.1000000000000001</v>
      </c>
      <c r="F1429">
        <v>1260</v>
      </c>
      <c r="G1429">
        <v>28333</v>
      </c>
      <c r="H1429">
        <v>0</v>
      </c>
      <c r="I1429">
        <v>0</v>
      </c>
      <c r="J1429">
        <v>0</v>
      </c>
      <c r="K1429" t="s">
        <v>28</v>
      </c>
      <c r="L1429" t="s">
        <v>256</v>
      </c>
      <c r="M1429" t="s">
        <v>79</v>
      </c>
      <c r="N1429" t="s">
        <v>80</v>
      </c>
      <c r="O1429">
        <v>0</v>
      </c>
      <c r="P1429">
        <v>-4.75</v>
      </c>
      <c r="Q1429">
        <v>-3.5</v>
      </c>
      <c r="R1429">
        <v>4.75</v>
      </c>
      <c r="S1429">
        <v>3</v>
      </c>
      <c r="T1429">
        <v>-13.5</v>
      </c>
      <c r="U1429">
        <v>2.5499999999999998</v>
      </c>
      <c r="V1429">
        <v>-6.75</v>
      </c>
      <c r="W1429" t="str">
        <f t="shared" si="50"/>
        <v>g120,5,empty,3,206,1,1,0</v>
      </c>
      <c r="X1429" s="1" t="s">
        <v>319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g120</v>
      </c>
      <c r="AA1429">
        <v>5</v>
      </c>
      <c r="AE1429" s="1" t="s">
        <v>446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>empty</v>
      </c>
      <c r="AH1429">
        <v>3</v>
      </c>
      <c r="AL1429" s="1" t="s">
        <v>342</v>
      </c>
      <c r="AM1429" s="2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>206</v>
      </c>
      <c r="AN1429">
        <v>1</v>
      </c>
      <c r="AO1429">
        <v>1</v>
      </c>
      <c r="AP1429">
        <v>0</v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>
      <c r="A1430">
        <v>20396</v>
      </c>
      <c r="B1430">
        <f t="shared" si="49"/>
        <v>1.1000000000000001</v>
      </c>
      <c r="C1430">
        <f t="shared" si="49"/>
        <v>1.1000000000000001</v>
      </c>
      <c r="F1430">
        <v>1260</v>
      </c>
      <c r="G1430">
        <v>28522</v>
      </c>
      <c r="H1430">
        <v>0</v>
      </c>
      <c r="I1430">
        <v>0</v>
      </c>
      <c r="J1430">
        <v>0</v>
      </c>
      <c r="K1430" t="s">
        <v>28</v>
      </c>
      <c r="L1430" t="s">
        <v>256</v>
      </c>
      <c r="M1430" t="s">
        <v>79</v>
      </c>
      <c r="N1430" t="s">
        <v>80</v>
      </c>
      <c r="O1430">
        <v>0</v>
      </c>
      <c r="P1430">
        <v>-4.75</v>
      </c>
      <c r="Q1430">
        <v>-3.5</v>
      </c>
      <c r="R1430">
        <v>4.75</v>
      </c>
      <c r="S1430">
        <v>3</v>
      </c>
      <c r="T1430">
        <v>-13.5</v>
      </c>
      <c r="U1430">
        <v>2.5499999999999998</v>
      </c>
      <c r="V1430">
        <v>-6.75</v>
      </c>
      <c r="W1430" t="str">
        <f t="shared" si="50"/>
        <v>g120,5,empty,3,206,1,1,0</v>
      </c>
      <c r="X1430" s="1" t="s">
        <v>319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g120</v>
      </c>
      <c r="AA1430">
        <v>5</v>
      </c>
      <c r="AE1430" s="1" t="s">
        <v>446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>empty</v>
      </c>
      <c r="AH1430">
        <v>3</v>
      </c>
      <c r="AL1430" s="1" t="s">
        <v>342</v>
      </c>
      <c r="AM1430" s="2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>206</v>
      </c>
      <c r="AN1430">
        <v>1</v>
      </c>
      <c r="AO1430">
        <v>1</v>
      </c>
      <c r="AP1430">
        <v>0</v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>
      <c r="A1431">
        <v>20397</v>
      </c>
      <c r="B1431">
        <f t="shared" si="49"/>
        <v>1.1000000000000001</v>
      </c>
      <c r="C1431">
        <f t="shared" si="49"/>
        <v>1.1000000000000001</v>
      </c>
      <c r="F1431">
        <v>1260</v>
      </c>
      <c r="G1431">
        <v>28711</v>
      </c>
      <c r="H1431">
        <v>0</v>
      </c>
      <c r="I1431">
        <v>0</v>
      </c>
      <c r="J1431">
        <v>0</v>
      </c>
      <c r="K1431" t="s">
        <v>28</v>
      </c>
      <c r="L1431" t="s">
        <v>256</v>
      </c>
      <c r="M1431" t="s">
        <v>79</v>
      </c>
      <c r="N1431" t="s">
        <v>80</v>
      </c>
      <c r="O1431">
        <v>0</v>
      </c>
      <c r="P1431">
        <v>-4.75</v>
      </c>
      <c r="Q1431">
        <v>-3.5</v>
      </c>
      <c r="R1431">
        <v>4.75</v>
      </c>
      <c r="S1431">
        <v>3</v>
      </c>
      <c r="T1431">
        <v>-13.5</v>
      </c>
      <c r="U1431">
        <v>2.5499999999999998</v>
      </c>
      <c r="V1431">
        <v>-6.75</v>
      </c>
      <c r="W1431" t="str">
        <f t="shared" si="50"/>
        <v>g120,5,empty,3,206,1,1,0</v>
      </c>
      <c r="X1431" s="1" t="s">
        <v>319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g120</v>
      </c>
      <c r="AA1431">
        <v>5</v>
      </c>
      <c r="AE1431" s="1" t="s">
        <v>446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>empty</v>
      </c>
      <c r="AH1431">
        <v>3</v>
      </c>
      <c r="AL1431" s="1" t="s">
        <v>342</v>
      </c>
      <c r="AM1431" s="2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>206</v>
      </c>
      <c r="AN1431">
        <v>1</v>
      </c>
      <c r="AO1431">
        <v>1</v>
      </c>
      <c r="AP1431">
        <v>0</v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>
      <c r="A1432">
        <v>20398</v>
      </c>
      <c r="B1432">
        <f t="shared" si="49"/>
        <v>1.1000000000000001</v>
      </c>
      <c r="C1432">
        <f t="shared" si="49"/>
        <v>1.1000000000000001</v>
      </c>
      <c r="F1432">
        <v>1260</v>
      </c>
      <c r="G1432">
        <v>28900</v>
      </c>
      <c r="H1432">
        <v>0</v>
      </c>
      <c r="I1432">
        <v>0</v>
      </c>
      <c r="J1432">
        <v>0</v>
      </c>
      <c r="K1432" t="s">
        <v>28</v>
      </c>
      <c r="L1432" t="s">
        <v>256</v>
      </c>
      <c r="M1432" t="s">
        <v>79</v>
      </c>
      <c r="N1432" t="s">
        <v>80</v>
      </c>
      <c r="O1432">
        <v>0</v>
      </c>
      <c r="P1432">
        <v>-4.75</v>
      </c>
      <c r="Q1432">
        <v>-3.5</v>
      </c>
      <c r="R1432">
        <v>4.75</v>
      </c>
      <c r="S1432">
        <v>3</v>
      </c>
      <c r="T1432">
        <v>-13.5</v>
      </c>
      <c r="U1432">
        <v>2.5499999999999998</v>
      </c>
      <c r="V1432">
        <v>-6.75</v>
      </c>
      <c r="W1432" t="str">
        <f t="shared" si="50"/>
        <v>g120,5,empty,3,206,1,1,0</v>
      </c>
      <c r="X1432" s="1" t="s">
        <v>319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g120</v>
      </c>
      <c r="AA1432">
        <v>5</v>
      </c>
      <c r="AE1432" s="1" t="s">
        <v>446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>empty</v>
      </c>
      <c r="AH1432">
        <v>3</v>
      </c>
      <c r="AL1432" s="1" t="s">
        <v>342</v>
      </c>
      <c r="AM1432" s="2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>206</v>
      </c>
      <c r="AN1432">
        <v>1</v>
      </c>
      <c r="AO1432">
        <v>1</v>
      </c>
      <c r="AP1432">
        <v>0</v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>
      <c r="A1433">
        <v>20399</v>
      </c>
      <c r="B1433">
        <f t="shared" si="49"/>
        <v>1.1000000000000001</v>
      </c>
      <c r="C1433">
        <f t="shared" si="49"/>
        <v>1.1000000000000001</v>
      </c>
      <c r="F1433">
        <v>1260</v>
      </c>
      <c r="G1433">
        <v>29089</v>
      </c>
      <c r="H1433">
        <v>0</v>
      </c>
      <c r="I1433">
        <v>0</v>
      </c>
      <c r="J1433">
        <v>0</v>
      </c>
      <c r="K1433" t="s">
        <v>28</v>
      </c>
      <c r="L1433" t="s">
        <v>256</v>
      </c>
      <c r="M1433" t="s">
        <v>79</v>
      </c>
      <c r="N1433" t="s">
        <v>80</v>
      </c>
      <c r="O1433">
        <v>0</v>
      </c>
      <c r="P1433">
        <v>-4.75</v>
      </c>
      <c r="Q1433">
        <v>-3.5</v>
      </c>
      <c r="R1433">
        <v>4.75</v>
      </c>
      <c r="S1433">
        <v>3</v>
      </c>
      <c r="T1433">
        <v>-13.5</v>
      </c>
      <c r="U1433">
        <v>2.5499999999999998</v>
      </c>
      <c r="V1433">
        <v>-6.75</v>
      </c>
      <c r="W1433" t="str">
        <f t="shared" si="50"/>
        <v>g120,5,empty,3,206,1,1,0</v>
      </c>
      <c r="X1433" s="1" t="s">
        <v>319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g120</v>
      </c>
      <c r="AA1433">
        <v>5</v>
      </c>
      <c r="AE1433" s="1" t="s">
        <v>446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>empty</v>
      </c>
      <c r="AH1433">
        <v>3</v>
      </c>
      <c r="AL1433" s="1" t="s">
        <v>342</v>
      </c>
      <c r="AM1433" s="2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>206</v>
      </c>
      <c r="AN1433">
        <v>1</v>
      </c>
      <c r="AO1433">
        <v>1</v>
      </c>
      <c r="AP1433">
        <v>0</v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>
      <c r="A1434">
        <v>20400</v>
      </c>
      <c r="B1434">
        <f t="shared" si="49"/>
        <v>1.2</v>
      </c>
      <c r="C1434">
        <f t="shared" si="49"/>
        <v>1.1000000000000001</v>
      </c>
      <c r="F1434">
        <v>1260</v>
      </c>
      <c r="G1434">
        <v>29914</v>
      </c>
      <c r="H1434">
        <v>0</v>
      </c>
      <c r="I1434">
        <v>0</v>
      </c>
      <c r="J1434">
        <v>0</v>
      </c>
      <c r="K1434" t="s">
        <v>28</v>
      </c>
      <c r="L1434" t="s">
        <v>258</v>
      </c>
      <c r="M1434" t="s">
        <v>79</v>
      </c>
      <c r="N1434" t="s">
        <v>80</v>
      </c>
      <c r="O1434">
        <v>0</v>
      </c>
      <c r="P1434">
        <v>-4.75</v>
      </c>
      <c r="Q1434">
        <v>-3.5</v>
      </c>
      <c r="R1434">
        <v>4.75</v>
      </c>
      <c r="S1434">
        <v>3</v>
      </c>
      <c r="T1434">
        <v>-13.5</v>
      </c>
      <c r="U1434">
        <v>2.5499999999999998</v>
      </c>
      <c r="V1434">
        <v>-6.75</v>
      </c>
      <c r="W1434" t="str">
        <f t="shared" si="50"/>
        <v>g120,5,empty,3,206,1,1,0</v>
      </c>
      <c r="X1434" s="1" t="s">
        <v>319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g120</v>
      </c>
      <c r="AA1434">
        <v>5</v>
      </c>
      <c r="AE1434" s="1" t="s">
        <v>446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>empty</v>
      </c>
      <c r="AH1434">
        <v>3</v>
      </c>
      <c r="AL1434" s="1" t="s">
        <v>342</v>
      </c>
      <c r="AM1434" s="2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>206</v>
      </c>
      <c r="AN1434">
        <v>1</v>
      </c>
      <c r="AO1434">
        <v>1</v>
      </c>
      <c r="AP1434">
        <v>0</v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>
      <c r="A1435">
        <v>20401</v>
      </c>
      <c r="B1435">
        <f t="shared" si="49"/>
        <v>1.1000000000000001</v>
      </c>
      <c r="C1435">
        <f t="shared" si="49"/>
        <v>1.1000000000000001</v>
      </c>
      <c r="F1435">
        <v>1260</v>
      </c>
      <c r="G1435">
        <v>30103</v>
      </c>
      <c r="H1435">
        <v>0</v>
      </c>
      <c r="I1435">
        <v>0</v>
      </c>
      <c r="J1435">
        <v>0</v>
      </c>
      <c r="K1435" t="s">
        <v>28</v>
      </c>
      <c r="L1435" t="s">
        <v>260</v>
      </c>
      <c r="M1435" t="s">
        <v>79</v>
      </c>
      <c r="N1435" t="s">
        <v>80</v>
      </c>
      <c r="O1435">
        <v>0</v>
      </c>
      <c r="P1435">
        <v>-4.75</v>
      </c>
      <c r="Q1435">
        <v>-3.5</v>
      </c>
      <c r="R1435">
        <v>4.75</v>
      </c>
      <c r="S1435">
        <v>3</v>
      </c>
      <c r="T1435">
        <v>-13.5</v>
      </c>
      <c r="U1435">
        <v>2.5499999999999998</v>
      </c>
      <c r="V1435">
        <v>-6.75</v>
      </c>
      <c r="W1435" t="str">
        <f t="shared" si="50"/>
        <v>g101,5,empty,3,202,1,1,0</v>
      </c>
      <c r="X1435" s="1" t="s">
        <v>445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g101</v>
      </c>
      <c r="AA1435">
        <v>5</v>
      </c>
      <c r="AE1435" s="1" t="s">
        <v>446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>empty</v>
      </c>
      <c r="AH1435">
        <v>3</v>
      </c>
      <c r="AL1435" s="1" t="s">
        <v>338</v>
      </c>
      <c r="AM1435" s="2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>202</v>
      </c>
      <c r="AN1435">
        <v>1</v>
      </c>
      <c r="AO1435">
        <v>1</v>
      </c>
      <c r="AP1435">
        <v>0</v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>
      <c r="A1436">
        <v>20402</v>
      </c>
      <c r="B1436">
        <f t="shared" si="49"/>
        <v>1.1000000000000001</v>
      </c>
      <c r="C1436">
        <f t="shared" si="49"/>
        <v>1.1000000000000001</v>
      </c>
      <c r="F1436">
        <v>1260</v>
      </c>
      <c r="G1436">
        <v>30292</v>
      </c>
      <c r="H1436">
        <v>0</v>
      </c>
      <c r="I1436">
        <v>0</v>
      </c>
      <c r="J1436">
        <v>0</v>
      </c>
      <c r="K1436" t="s">
        <v>28</v>
      </c>
      <c r="L1436" t="s">
        <v>260</v>
      </c>
      <c r="M1436" t="s">
        <v>79</v>
      </c>
      <c r="N1436" t="s">
        <v>80</v>
      </c>
      <c r="O1436">
        <v>0</v>
      </c>
      <c r="P1436">
        <v>-4.75</v>
      </c>
      <c r="Q1436">
        <v>-3.5</v>
      </c>
      <c r="R1436">
        <v>4.75</v>
      </c>
      <c r="S1436">
        <v>3</v>
      </c>
      <c r="T1436">
        <v>-13.5</v>
      </c>
      <c r="U1436">
        <v>2.5499999999999998</v>
      </c>
      <c r="V1436">
        <v>-6.75</v>
      </c>
      <c r="W1436" t="str">
        <f t="shared" si="50"/>
        <v>g101,5,empty,3,202,1,1,0</v>
      </c>
      <c r="X1436" s="1" t="s">
        <v>445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g101</v>
      </c>
      <c r="AA1436">
        <v>5</v>
      </c>
      <c r="AE1436" s="1" t="s">
        <v>446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>empty</v>
      </c>
      <c r="AH1436">
        <v>3</v>
      </c>
      <c r="AL1436" s="1" t="s">
        <v>338</v>
      </c>
      <c r="AM1436" s="2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>202</v>
      </c>
      <c r="AN1436">
        <v>1</v>
      </c>
      <c r="AO1436">
        <v>1</v>
      </c>
      <c r="AP1436">
        <v>0</v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>
      <c r="A1437">
        <v>20403</v>
      </c>
      <c r="B1437">
        <f t="shared" si="49"/>
        <v>1.1000000000000001</v>
      </c>
      <c r="C1437">
        <f t="shared" si="49"/>
        <v>1.1000000000000001</v>
      </c>
      <c r="F1437">
        <v>1260</v>
      </c>
      <c r="G1437">
        <v>30481</v>
      </c>
      <c r="H1437">
        <v>0</v>
      </c>
      <c r="I1437">
        <v>0</v>
      </c>
      <c r="J1437">
        <v>0</v>
      </c>
      <c r="K1437" t="s">
        <v>28</v>
      </c>
      <c r="L1437" t="s">
        <v>260</v>
      </c>
      <c r="M1437" t="s">
        <v>79</v>
      </c>
      <c r="N1437" t="s">
        <v>80</v>
      </c>
      <c r="O1437">
        <v>0</v>
      </c>
      <c r="P1437">
        <v>-4.75</v>
      </c>
      <c r="Q1437">
        <v>-3.5</v>
      </c>
      <c r="R1437">
        <v>4.75</v>
      </c>
      <c r="S1437">
        <v>3</v>
      </c>
      <c r="T1437">
        <v>-13.5</v>
      </c>
      <c r="U1437">
        <v>2.5499999999999998</v>
      </c>
      <c r="V1437">
        <v>-6.75</v>
      </c>
      <c r="W1437" t="str">
        <f t="shared" si="50"/>
        <v>g101,5,empty,3,202,1,1,0</v>
      </c>
      <c r="X1437" s="1" t="s">
        <v>445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g101</v>
      </c>
      <c r="AA1437">
        <v>5</v>
      </c>
      <c r="AE1437" s="1" t="s">
        <v>446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>empty</v>
      </c>
      <c r="AH1437">
        <v>3</v>
      </c>
      <c r="AL1437" s="1" t="s">
        <v>338</v>
      </c>
      <c r="AM1437" s="2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>202</v>
      </c>
      <c r="AN1437">
        <v>1</v>
      </c>
      <c r="AO1437">
        <v>1</v>
      </c>
      <c r="AP1437">
        <v>0</v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>
      <c r="A1438">
        <v>20404</v>
      </c>
      <c r="B1438">
        <f t="shared" si="49"/>
        <v>1.1000000000000001</v>
      </c>
      <c r="C1438">
        <f t="shared" si="49"/>
        <v>1.1000000000000001</v>
      </c>
      <c r="F1438">
        <v>1260</v>
      </c>
      <c r="G1438">
        <v>30670</v>
      </c>
      <c r="H1438">
        <v>0</v>
      </c>
      <c r="I1438">
        <v>0</v>
      </c>
      <c r="J1438">
        <v>0</v>
      </c>
      <c r="K1438" t="s">
        <v>28</v>
      </c>
      <c r="L1438" t="s">
        <v>260</v>
      </c>
      <c r="M1438" t="s">
        <v>79</v>
      </c>
      <c r="N1438" t="s">
        <v>80</v>
      </c>
      <c r="O1438">
        <v>0</v>
      </c>
      <c r="P1438">
        <v>-4.75</v>
      </c>
      <c r="Q1438">
        <v>-3.5</v>
      </c>
      <c r="R1438">
        <v>4.75</v>
      </c>
      <c r="S1438">
        <v>3</v>
      </c>
      <c r="T1438">
        <v>-13.5</v>
      </c>
      <c r="U1438">
        <v>2.5499999999999998</v>
      </c>
      <c r="V1438">
        <v>-6.75</v>
      </c>
      <c r="W1438" t="str">
        <f t="shared" si="50"/>
        <v>g101,5,empty,3,202,1,1,0</v>
      </c>
      <c r="X1438" s="1" t="s">
        <v>445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g101</v>
      </c>
      <c r="AA1438">
        <v>5</v>
      </c>
      <c r="AE1438" s="1" t="s">
        <v>446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>empty</v>
      </c>
      <c r="AH1438">
        <v>3</v>
      </c>
      <c r="AL1438" s="1" t="s">
        <v>338</v>
      </c>
      <c r="AM1438" s="2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>202</v>
      </c>
      <c r="AN1438">
        <v>1</v>
      </c>
      <c r="AO1438">
        <v>1</v>
      </c>
      <c r="AP1438">
        <v>0</v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>
      <c r="A1439">
        <v>20405</v>
      </c>
      <c r="B1439">
        <f t="shared" si="49"/>
        <v>1.1000000000000001</v>
      </c>
      <c r="C1439">
        <f t="shared" si="49"/>
        <v>1.1000000000000001</v>
      </c>
      <c r="F1439">
        <v>1260</v>
      </c>
      <c r="G1439">
        <v>30859</v>
      </c>
      <c r="H1439">
        <v>0</v>
      </c>
      <c r="I1439">
        <v>0</v>
      </c>
      <c r="J1439">
        <v>0</v>
      </c>
      <c r="K1439" t="s">
        <v>28</v>
      </c>
      <c r="L1439" t="s">
        <v>260</v>
      </c>
      <c r="M1439" t="s">
        <v>79</v>
      </c>
      <c r="N1439" t="s">
        <v>80</v>
      </c>
      <c r="O1439">
        <v>0</v>
      </c>
      <c r="P1439">
        <v>-4.75</v>
      </c>
      <c r="Q1439">
        <v>-3.5</v>
      </c>
      <c r="R1439">
        <v>4.75</v>
      </c>
      <c r="S1439">
        <v>3</v>
      </c>
      <c r="T1439">
        <v>-13.5</v>
      </c>
      <c r="U1439">
        <v>2.5499999999999998</v>
      </c>
      <c r="V1439">
        <v>-6.75</v>
      </c>
      <c r="W1439" t="str">
        <f t="shared" si="50"/>
        <v>g101,5,empty,3,202,1,1,0</v>
      </c>
      <c r="X1439" s="1" t="s">
        <v>445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g101</v>
      </c>
      <c r="AA1439">
        <v>5</v>
      </c>
      <c r="AE1439" s="1" t="s">
        <v>446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>empty</v>
      </c>
      <c r="AH1439">
        <v>3</v>
      </c>
      <c r="AL1439" s="1" t="s">
        <v>338</v>
      </c>
      <c r="AM1439" s="2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>202</v>
      </c>
      <c r="AN1439">
        <v>1</v>
      </c>
      <c r="AO1439">
        <v>1</v>
      </c>
      <c r="AP1439">
        <v>0</v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>
      <c r="A1440">
        <v>20406</v>
      </c>
      <c r="B1440">
        <f t="shared" si="49"/>
        <v>1.1000000000000001</v>
      </c>
      <c r="C1440">
        <f t="shared" si="49"/>
        <v>1.1000000000000001</v>
      </c>
      <c r="F1440">
        <v>1260</v>
      </c>
      <c r="G1440">
        <v>31048</v>
      </c>
      <c r="H1440">
        <v>0</v>
      </c>
      <c r="I1440">
        <v>0</v>
      </c>
      <c r="J1440">
        <v>0</v>
      </c>
      <c r="K1440" t="s">
        <v>28</v>
      </c>
      <c r="L1440" t="s">
        <v>260</v>
      </c>
      <c r="M1440" t="s">
        <v>79</v>
      </c>
      <c r="N1440" t="s">
        <v>80</v>
      </c>
      <c r="O1440">
        <v>0</v>
      </c>
      <c r="P1440">
        <v>-4.75</v>
      </c>
      <c r="Q1440">
        <v>-3.5</v>
      </c>
      <c r="R1440">
        <v>4.75</v>
      </c>
      <c r="S1440">
        <v>3</v>
      </c>
      <c r="T1440">
        <v>-13.5</v>
      </c>
      <c r="U1440">
        <v>2.5499999999999998</v>
      </c>
      <c r="V1440">
        <v>-6.75</v>
      </c>
      <c r="W1440" t="str">
        <f t="shared" si="50"/>
        <v>g101,5,empty,3,202,1,1,0</v>
      </c>
      <c r="X1440" s="1" t="s">
        <v>445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g101</v>
      </c>
      <c r="AA1440">
        <v>5</v>
      </c>
      <c r="AE1440" s="1" t="s">
        <v>446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>empty</v>
      </c>
      <c r="AH1440">
        <v>3</v>
      </c>
      <c r="AL1440" s="1" t="s">
        <v>338</v>
      </c>
      <c r="AM1440" s="2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>202</v>
      </c>
      <c r="AN1440">
        <v>1</v>
      </c>
      <c r="AO1440">
        <v>1</v>
      </c>
      <c r="AP1440">
        <v>0</v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>
      <c r="A1441">
        <v>20407</v>
      </c>
      <c r="B1441">
        <f t="shared" si="49"/>
        <v>1.1000000000000001</v>
      </c>
      <c r="C1441">
        <f t="shared" si="49"/>
        <v>1.1000000000000001</v>
      </c>
      <c r="F1441">
        <v>1260</v>
      </c>
      <c r="G1441">
        <v>31237</v>
      </c>
      <c r="H1441">
        <v>0</v>
      </c>
      <c r="I1441">
        <v>0</v>
      </c>
      <c r="J1441">
        <v>0</v>
      </c>
      <c r="K1441" t="s">
        <v>28</v>
      </c>
      <c r="L1441" t="s">
        <v>260</v>
      </c>
      <c r="M1441" t="s">
        <v>79</v>
      </c>
      <c r="N1441" t="s">
        <v>80</v>
      </c>
      <c r="O1441">
        <v>0</v>
      </c>
      <c r="P1441">
        <v>-4.75</v>
      </c>
      <c r="Q1441">
        <v>-3.5</v>
      </c>
      <c r="R1441">
        <v>4.75</v>
      </c>
      <c r="S1441">
        <v>3</v>
      </c>
      <c r="T1441">
        <v>-13.5</v>
      </c>
      <c r="U1441">
        <v>2.5499999999999998</v>
      </c>
      <c r="V1441">
        <v>-6.75</v>
      </c>
      <c r="W1441" t="str">
        <f t="shared" si="50"/>
        <v>g101,5,empty,3,202,1,1,0</v>
      </c>
      <c r="X1441" s="1" t="s">
        <v>445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g101</v>
      </c>
      <c r="AA1441">
        <v>5</v>
      </c>
      <c r="AE1441" s="1" t="s">
        <v>446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>empty</v>
      </c>
      <c r="AH1441">
        <v>3</v>
      </c>
      <c r="AL1441" s="1" t="s">
        <v>338</v>
      </c>
      <c r="AM1441" s="2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>202</v>
      </c>
      <c r="AN1441">
        <v>1</v>
      </c>
      <c r="AO1441">
        <v>1</v>
      </c>
      <c r="AP1441">
        <v>0</v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>
      <c r="A1442">
        <v>20408</v>
      </c>
      <c r="B1442">
        <f t="shared" si="49"/>
        <v>1.1000000000000001</v>
      </c>
      <c r="C1442">
        <f t="shared" si="49"/>
        <v>1.1000000000000001</v>
      </c>
      <c r="F1442">
        <v>1260</v>
      </c>
      <c r="G1442">
        <v>31426</v>
      </c>
      <c r="H1442">
        <v>0</v>
      </c>
      <c r="I1442">
        <v>0</v>
      </c>
      <c r="J1442">
        <v>0</v>
      </c>
      <c r="K1442" t="s">
        <v>28</v>
      </c>
      <c r="L1442" t="s">
        <v>260</v>
      </c>
      <c r="M1442" t="s">
        <v>79</v>
      </c>
      <c r="N1442" t="s">
        <v>80</v>
      </c>
      <c r="O1442">
        <v>0</v>
      </c>
      <c r="P1442">
        <v>-4.75</v>
      </c>
      <c r="Q1442">
        <v>-3.5</v>
      </c>
      <c r="R1442">
        <v>4.75</v>
      </c>
      <c r="S1442">
        <v>3</v>
      </c>
      <c r="T1442">
        <v>-13.5</v>
      </c>
      <c r="U1442">
        <v>2.5499999999999998</v>
      </c>
      <c r="V1442">
        <v>-6.75</v>
      </c>
      <c r="W1442" t="str">
        <f t="shared" si="50"/>
        <v>g101,5,empty,3,202,1,1,0</v>
      </c>
      <c r="X1442" s="1" t="s">
        <v>445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g101</v>
      </c>
      <c r="AA1442">
        <v>5</v>
      </c>
      <c r="AE1442" s="1" t="s">
        <v>446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>empty</v>
      </c>
      <c r="AH1442">
        <v>3</v>
      </c>
      <c r="AL1442" s="1" t="s">
        <v>338</v>
      </c>
      <c r="AM1442" s="2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>202</v>
      </c>
      <c r="AN1442">
        <v>1</v>
      </c>
      <c r="AO1442">
        <v>1</v>
      </c>
      <c r="AP1442">
        <v>0</v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>
      <c r="A1443">
        <v>20409</v>
      </c>
      <c r="B1443">
        <f t="shared" si="49"/>
        <v>1.1000000000000001</v>
      </c>
      <c r="C1443">
        <f t="shared" si="49"/>
        <v>1.1000000000000001</v>
      </c>
      <c r="F1443">
        <v>1260</v>
      </c>
      <c r="G1443">
        <v>31615</v>
      </c>
      <c r="H1443">
        <v>0</v>
      </c>
      <c r="I1443">
        <v>0</v>
      </c>
      <c r="J1443">
        <v>0</v>
      </c>
      <c r="K1443" t="s">
        <v>28</v>
      </c>
      <c r="L1443" t="s">
        <v>260</v>
      </c>
      <c r="M1443" t="s">
        <v>79</v>
      </c>
      <c r="N1443" t="s">
        <v>80</v>
      </c>
      <c r="O1443">
        <v>0</v>
      </c>
      <c r="P1443">
        <v>-4.75</v>
      </c>
      <c r="Q1443">
        <v>-3.5</v>
      </c>
      <c r="R1443">
        <v>4.75</v>
      </c>
      <c r="S1443">
        <v>3</v>
      </c>
      <c r="T1443">
        <v>-13.5</v>
      </c>
      <c r="U1443">
        <v>2.5499999999999998</v>
      </c>
      <c r="V1443">
        <v>-6.75</v>
      </c>
      <c r="W1443" t="str">
        <f t="shared" si="50"/>
        <v>g101,5,empty,3,202,1,1,0</v>
      </c>
      <c r="X1443" s="1" t="s">
        <v>445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g101</v>
      </c>
      <c r="AA1443">
        <v>5</v>
      </c>
      <c r="AE1443" s="1" t="s">
        <v>446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>empty</v>
      </c>
      <c r="AH1443">
        <v>3</v>
      </c>
      <c r="AL1443" s="1" t="s">
        <v>338</v>
      </c>
      <c r="AM1443" s="2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>202</v>
      </c>
      <c r="AN1443">
        <v>1</v>
      </c>
      <c r="AO1443">
        <v>1</v>
      </c>
      <c r="AP1443">
        <v>0</v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>
      <c r="A1444">
        <v>20410</v>
      </c>
      <c r="B1444">
        <f t="shared" si="49"/>
        <v>1.2</v>
      </c>
      <c r="C1444">
        <f t="shared" si="49"/>
        <v>1.1000000000000001</v>
      </c>
      <c r="F1444">
        <v>1260</v>
      </c>
      <c r="G1444">
        <v>31804</v>
      </c>
      <c r="H1444">
        <v>0</v>
      </c>
      <c r="I1444">
        <v>0</v>
      </c>
      <c r="J1444">
        <v>0</v>
      </c>
      <c r="K1444" t="s">
        <v>28</v>
      </c>
      <c r="L1444" t="s">
        <v>260</v>
      </c>
      <c r="M1444" t="s">
        <v>79</v>
      </c>
      <c r="N1444" t="s">
        <v>80</v>
      </c>
      <c r="O1444">
        <v>0</v>
      </c>
      <c r="P1444">
        <v>-4.75</v>
      </c>
      <c r="Q1444">
        <v>-3.5</v>
      </c>
      <c r="R1444">
        <v>4.75</v>
      </c>
      <c r="S1444">
        <v>3</v>
      </c>
      <c r="T1444">
        <v>-13.5</v>
      </c>
      <c r="U1444">
        <v>2.5499999999999998</v>
      </c>
      <c r="V1444">
        <v>-6.75</v>
      </c>
      <c r="W1444" t="str">
        <f t="shared" si="50"/>
        <v>g101,5,empty,3,202,1,1,0</v>
      </c>
      <c r="X1444" s="1" t="s">
        <v>445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g101</v>
      </c>
      <c r="AA1444">
        <v>5</v>
      </c>
      <c r="AE1444" s="1" t="s">
        <v>446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>empty</v>
      </c>
      <c r="AH1444">
        <v>3</v>
      </c>
      <c r="AL1444" s="1" t="s">
        <v>338</v>
      </c>
      <c r="AM1444" s="2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>202</v>
      </c>
      <c r="AN1444">
        <v>1</v>
      </c>
      <c r="AO1444">
        <v>1</v>
      </c>
      <c r="AP1444">
        <v>0</v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>
      <c r="A1445">
        <v>20411</v>
      </c>
      <c r="B1445">
        <f t="shared" si="49"/>
        <v>1.1000000000000001</v>
      </c>
      <c r="C1445">
        <f t="shared" si="49"/>
        <v>1.1000000000000001</v>
      </c>
      <c r="F1445">
        <v>1260</v>
      </c>
      <c r="G1445">
        <v>31993</v>
      </c>
      <c r="H1445">
        <v>0</v>
      </c>
      <c r="I1445">
        <v>0</v>
      </c>
      <c r="J1445">
        <v>0</v>
      </c>
      <c r="K1445" t="s">
        <v>28</v>
      </c>
      <c r="L1445" t="s">
        <v>243</v>
      </c>
      <c r="M1445" t="s">
        <v>79</v>
      </c>
      <c r="N1445" t="s">
        <v>80</v>
      </c>
      <c r="O1445">
        <v>0</v>
      </c>
      <c r="P1445">
        <v>-4.75</v>
      </c>
      <c r="Q1445">
        <v>-3.5</v>
      </c>
      <c r="R1445">
        <v>4.75</v>
      </c>
      <c r="S1445">
        <v>3</v>
      </c>
      <c r="T1445">
        <v>-13.5</v>
      </c>
      <c r="U1445">
        <v>2.5499999999999998</v>
      </c>
      <c r="V1445">
        <v>-6.75</v>
      </c>
      <c r="W1445" t="str">
        <f t="shared" si="50"/>
        <v>g102,5,empty,3,201,1,1,0</v>
      </c>
      <c r="X1445" s="1" t="s">
        <v>447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g102</v>
      </c>
      <c r="AA1445">
        <v>5</v>
      </c>
      <c r="AE1445" s="1" t="s">
        <v>446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>empty</v>
      </c>
      <c r="AH1445">
        <v>3</v>
      </c>
      <c r="AL1445" s="1" t="s">
        <v>242</v>
      </c>
      <c r="AM1445" s="2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>201</v>
      </c>
      <c r="AN1445">
        <v>1</v>
      </c>
      <c r="AO1445">
        <v>1</v>
      </c>
      <c r="AP1445">
        <v>0</v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>
      <c r="A1446">
        <v>20412</v>
      </c>
      <c r="B1446">
        <f t="shared" si="49"/>
        <v>1.1000000000000001</v>
      </c>
      <c r="C1446">
        <f t="shared" si="49"/>
        <v>1.1000000000000001</v>
      </c>
      <c r="F1446">
        <v>1260</v>
      </c>
      <c r="G1446">
        <v>32182</v>
      </c>
      <c r="H1446">
        <v>0</v>
      </c>
      <c r="I1446">
        <v>0</v>
      </c>
      <c r="J1446">
        <v>0</v>
      </c>
      <c r="K1446" t="s">
        <v>28</v>
      </c>
      <c r="L1446" t="s">
        <v>243</v>
      </c>
      <c r="M1446" t="s">
        <v>79</v>
      </c>
      <c r="N1446" t="s">
        <v>80</v>
      </c>
      <c r="O1446">
        <v>0</v>
      </c>
      <c r="P1446">
        <v>-4.75</v>
      </c>
      <c r="Q1446">
        <v>-3.5</v>
      </c>
      <c r="R1446">
        <v>4.75</v>
      </c>
      <c r="S1446">
        <v>3</v>
      </c>
      <c r="T1446">
        <v>-13.5</v>
      </c>
      <c r="U1446">
        <v>2.5499999999999998</v>
      </c>
      <c r="V1446">
        <v>-6.75</v>
      </c>
      <c r="W1446" t="str">
        <f t="shared" si="50"/>
        <v>g102,5,empty,3,201,1,1,0</v>
      </c>
      <c r="X1446" s="1" t="s">
        <v>447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g102</v>
      </c>
      <c r="AA1446">
        <v>5</v>
      </c>
      <c r="AE1446" s="1" t="s">
        <v>446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>empty</v>
      </c>
      <c r="AH1446">
        <v>3</v>
      </c>
      <c r="AL1446" s="1" t="s">
        <v>242</v>
      </c>
      <c r="AM1446" s="2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>201</v>
      </c>
      <c r="AN1446">
        <v>1</v>
      </c>
      <c r="AO1446">
        <v>1</v>
      </c>
      <c r="AP1446">
        <v>0</v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>
      <c r="A1447">
        <v>20413</v>
      </c>
      <c r="B1447">
        <f t="shared" si="49"/>
        <v>1.1000000000000001</v>
      </c>
      <c r="C1447">
        <f t="shared" si="49"/>
        <v>1.1000000000000001</v>
      </c>
      <c r="F1447">
        <v>1260</v>
      </c>
      <c r="G1447">
        <v>32371</v>
      </c>
      <c r="H1447">
        <v>0</v>
      </c>
      <c r="I1447">
        <v>0</v>
      </c>
      <c r="J1447">
        <v>0</v>
      </c>
      <c r="K1447" t="s">
        <v>28</v>
      </c>
      <c r="L1447" t="s">
        <v>243</v>
      </c>
      <c r="M1447" t="s">
        <v>79</v>
      </c>
      <c r="N1447" t="s">
        <v>80</v>
      </c>
      <c r="O1447">
        <v>0</v>
      </c>
      <c r="P1447">
        <v>-4.75</v>
      </c>
      <c r="Q1447">
        <v>-3.5</v>
      </c>
      <c r="R1447">
        <v>4.75</v>
      </c>
      <c r="S1447">
        <v>3</v>
      </c>
      <c r="T1447">
        <v>-13.5</v>
      </c>
      <c r="U1447">
        <v>2.5499999999999998</v>
      </c>
      <c r="V1447">
        <v>-6.75</v>
      </c>
      <c r="W1447" t="str">
        <f t="shared" si="50"/>
        <v>g102,5,empty,3,201,1,1,0</v>
      </c>
      <c r="X1447" s="1" t="s">
        <v>447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g102</v>
      </c>
      <c r="AA1447">
        <v>5</v>
      </c>
      <c r="AE1447" s="1" t="s">
        <v>446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>empty</v>
      </c>
      <c r="AH1447">
        <v>3</v>
      </c>
      <c r="AL1447" s="1" t="s">
        <v>242</v>
      </c>
      <c r="AM1447" s="2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>201</v>
      </c>
      <c r="AN1447">
        <v>1</v>
      </c>
      <c r="AO1447">
        <v>1</v>
      </c>
      <c r="AP1447">
        <v>0</v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>
      <c r="A1448">
        <v>20414</v>
      </c>
      <c r="B1448">
        <f t="shared" si="49"/>
        <v>1.1000000000000001</v>
      </c>
      <c r="C1448">
        <f t="shared" si="49"/>
        <v>1.1000000000000001</v>
      </c>
      <c r="F1448">
        <v>1260</v>
      </c>
      <c r="G1448">
        <v>32560</v>
      </c>
      <c r="H1448">
        <v>0</v>
      </c>
      <c r="I1448">
        <v>0</v>
      </c>
      <c r="J1448">
        <v>0</v>
      </c>
      <c r="K1448" t="s">
        <v>28</v>
      </c>
      <c r="L1448" t="s">
        <v>243</v>
      </c>
      <c r="M1448" t="s">
        <v>79</v>
      </c>
      <c r="N1448" t="s">
        <v>80</v>
      </c>
      <c r="O1448">
        <v>0</v>
      </c>
      <c r="P1448">
        <v>-4.75</v>
      </c>
      <c r="Q1448">
        <v>-3.5</v>
      </c>
      <c r="R1448">
        <v>4.75</v>
      </c>
      <c r="S1448">
        <v>3</v>
      </c>
      <c r="T1448">
        <v>-13.5</v>
      </c>
      <c r="U1448">
        <v>2.5499999999999998</v>
      </c>
      <c r="V1448">
        <v>-6.75</v>
      </c>
      <c r="W1448" t="str">
        <f t="shared" si="50"/>
        <v>g102,5,empty,3,201,1,1,0</v>
      </c>
      <c r="X1448" s="1" t="s">
        <v>447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g102</v>
      </c>
      <c r="AA1448">
        <v>5</v>
      </c>
      <c r="AE1448" s="1" t="s">
        <v>446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>empty</v>
      </c>
      <c r="AH1448">
        <v>3</v>
      </c>
      <c r="AL1448" s="1" t="s">
        <v>242</v>
      </c>
      <c r="AM1448" s="2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>201</v>
      </c>
      <c r="AN1448">
        <v>1</v>
      </c>
      <c r="AO1448">
        <v>1</v>
      </c>
      <c r="AP1448">
        <v>0</v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>
      <c r="A1449">
        <v>20415</v>
      </c>
      <c r="B1449">
        <f t="shared" si="49"/>
        <v>1.1000000000000001</v>
      </c>
      <c r="C1449">
        <f t="shared" si="49"/>
        <v>1.1000000000000001</v>
      </c>
      <c r="F1449">
        <v>1260</v>
      </c>
      <c r="G1449">
        <v>32749</v>
      </c>
      <c r="H1449">
        <v>0</v>
      </c>
      <c r="I1449">
        <v>0</v>
      </c>
      <c r="J1449">
        <v>0</v>
      </c>
      <c r="K1449" t="s">
        <v>28</v>
      </c>
      <c r="L1449" t="s">
        <v>243</v>
      </c>
      <c r="M1449" t="s">
        <v>79</v>
      </c>
      <c r="N1449" t="s">
        <v>80</v>
      </c>
      <c r="O1449">
        <v>0</v>
      </c>
      <c r="P1449">
        <v>-4.75</v>
      </c>
      <c r="Q1449">
        <v>-3.5</v>
      </c>
      <c r="R1449">
        <v>4.75</v>
      </c>
      <c r="S1449">
        <v>3</v>
      </c>
      <c r="T1449">
        <v>-13.5</v>
      </c>
      <c r="U1449">
        <v>2.5499999999999998</v>
      </c>
      <c r="V1449">
        <v>-6.75</v>
      </c>
      <c r="W1449" t="str">
        <f t="shared" si="50"/>
        <v>g102,5,empty,3,201,1,1,0</v>
      </c>
      <c r="X1449" s="1" t="s">
        <v>447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g102</v>
      </c>
      <c r="AA1449">
        <v>5</v>
      </c>
      <c r="AE1449" s="1" t="s">
        <v>446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>empty</v>
      </c>
      <c r="AH1449">
        <v>3</v>
      </c>
      <c r="AL1449" s="1" t="s">
        <v>242</v>
      </c>
      <c r="AM1449" s="2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>201</v>
      </c>
      <c r="AN1449">
        <v>1</v>
      </c>
      <c r="AO1449">
        <v>1</v>
      </c>
      <c r="AP1449">
        <v>0</v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>
      <c r="A1450">
        <v>20416</v>
      </c>
      <c r="B1450">
        <f t="shared" si="49"/>
        <v>1.1000000000000001</v>
      </c>
      <c r="C1450">
        <f t="shared" si="49"/>
        <v>1.1000000000000001</v>
      </c>
      <c r="F1450">
        <v>1260</v>
      </c>
      <c r="G1450">
        <v>32938</v>
      </c>
      <c r="H1450">
        <v>0</v>
      </c>
      <c r="I1450">
        <v>0</v>
      </c>
      <c r="J1450">
        <v>0</v>
      </c>
      <c r="K1450" t="s">
        <v>28</v>
      </c>
      <c r="L1450" t="s">
        <v>243</v>
      </c>
      <c r="M1450" t="s">
        <v>79</v>
      </c>
      <c r="N1450" t="s">
        <v>80</v>
      </c>
      <c r="O1450">
        <v>0</v>
      </c>
      <c r="P1450">
        <v>-4.75</v>
      </c>
      <c r="Q1450">
        <v>-3.5</v>
      </c>
      <c r="R1450">
        <v>4.75</v>
      </c>
      <c r="S1450">
        <v>3</v>
      </c>
      <c r="T1450">
        <v>-13.5</v>
      </c>
      <c r="U1450">
        <v>2.5499999999999998</v>
      </c>
      <c r="V1450">
        <v>-6.75</v>
      </c>
      <c r="W1450" t="str">
        <f t="shared" si="50"/>
        <v>g102,5,empty,3,201,1,1,0</v>
      </c>
      <c r="X1450" s="1" t="s">
        <v>447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g102</v>
      </c>
      <c r="AA1450">
        <v>5</v>
      </c>
      <c r="AE1450" s="1" t="s">
        <v>446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>empty</v>
      </c>
      <c r="AH1450">
        <v>3</v>
      </c>
      <c r="AL1450" s="1" t="s">
        <v>242</v>
      </c>
      <c r="AM1450" s="2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>201</v>
      </c>
      <c r="AN1450">
        <v>1</v>
      </c>
      <c r="AO1450">
        <v>1</v>
      </c>
      <c r="AP1450">
        <v>0</v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>
      <c r="A1451">
        <v>20417</v>
      </c>
      <c r="B1451">
        <f t="shared" si="49"/>
        <v>1.1000000000000001</v>
      </c>
      <c r="C1451">
        <f t="shared" si="49"/>
        <v>1.1000000000000001</v>
      </c>
      <c r="F1451">
        <v>1260</v>
      </c>
      <c r="G1451">
        <v>33127</v>
      </c>
      <c r="H1451">
        <v>0</v>
      </c>
      <c r="I1451">
        <v>0</v>
      </c>
      <c r="J1451">
        <v>0</v>
      </c>
      <c r="K1451" t="s">
        <v>28</v>
      </c>
      <c r="L1451" t="s">
        <v>243</v>
      </c>
      <c r="M1451" t="s">
        <v>79</v>
      </c>
      <c r="N1451" t="s">
        <v>80</v>
      </c>
      <c r="O1451">
        <v>0</v>
      </c>
      <c r="P1451">
        <v>-4.75</v>
      </c>
      <c r="Q1451">
        <v>-3.5</v>
      </c>
      <c r="R1451">
        <v>4.75</v>
      </c>
      <c r="S1451">
        <v>3</v>
      </c>
      <c r="T1451">
        <v>-13.5</v>
      </c>
      <c r="U1451">
        <v>2.5499999999999998</v>
      </c>
      <c r="V1451">
        <v>-6.75</v>
      </c>
      <c r="W1451" t="str">
        <f t="shared" si="50"/>
        <v>g102,5,empty,3,201,1,1,0</v>
      </c>
      <c r="X1451" s="1" t="s">
        <v>447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g102</v>
      </c>
      <c r="AA1451">
        <v>5</v>
      </c>
      <c r="AE1451" s="1" t="s">
        <v>446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>empty</v>
      </c>
      <c r="AH1451">
        <v>3</v>
      </c>
      <c r="AL1451" s="1" t="s">
        <v>242</v>
      </c>
      <c r="AM1451" s="2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>201</v>
      </c>
      <c r="AN1451">
        <v>1</v>
      </c>
      <c r="AO1451">
        <v>1</v>
      </c>
      <c r="AP1451">
        <v>0</v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>
      <c r="A1452">
        <v>20418</v>
      </c>
      <c r="B1452">
        <f t="shared" si="49"/>
        <v>1.1000000000000001</v>
      </c>
      <c r="C1452">
        <f t="shared" si="49"/>
        <v>1.1000000000000001</v>
      </c>
      <c r="F1452">
        <v>1260</v>
      </c>
      <c r="G1452">
        <v>33316</v>
      </c>
      <c r="H1452">
        <v>0</v>
      </c>
      <c r="I1452">
        <v>0</v>
      </c>
      <c r="J1452">
        <v>0</v>
      </c>
      <c r="K1452" t="s">
        <v>28</v>
      </c>
      <c r="L1452" t="s">
        <v>243</v>
      </c>
      <c r="M1452" t="s">
        <v>79</v>
      </c>
      <c r="N1452" t="s">
        <v>80</v>
      </c>
      <c r="O1452">
        <v>0</v>
      </c>
      <c r="P1452">
        <v>-4.75</v>
      </c>
      <c r="Q1452">
        <v>-3.5</v>
      </c>
      <c r="R1452">
        <v>4.75</v>
      </c>
      <c r="S1452">
        <v>3</v>
      </c>
      <c r="T1452">
        <v>-13.5</v>
      </c>
      <c r="U1452">
        <v>2.5499999999999998</v>
      </c>
      <c r="V1452">
        <v>-6.75</v>
      </c>
      <c r="W1452" t="str">
        <f t="shared" si="50"/>
        <v>g102,5,empty,3,201,1,1,0</v>
      </c>
      <c r="X1452" s="1" t="s">
        <v>447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g102</v>
      </c>
      <c r="AA1452">
        <v>5</v>
      </c>
      <c r="AE1452" s="1" t="s">
        <v>446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>empty</v>
      </c>
      <c r="AH1452">
        <v>3</v>
      </c>
      <c r="AL1452" s="1" t="s">
        <v>242</v>
      </c>
      <c r="AM1452" s="2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>201</v>
      </c>
      <c r="AN1452">
        <v>1</v>
      </c>
      <c r="AO1452">
        <v>1</v>
      </c>
      <c r="AP1452">
        <v>0</v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>
      <c r="A1453">
        <v>20419</v>
      </c>
      <c r="B1453">
        <f t="shared" si="49"/>
        <v>1.1000000000000001</v>
      </c>
      <c r="C1453">
        <f t="shared" si="49"/>
        <v>1.1000000000000001</v>
      </c>
      <c r="F1453">
        <v>1260</v>
      </c>
      <c r="G1453">
        <v>33505</v>
      </c>
      <c r="H1453">
        <v>0</v>
      </c>
      <c r="I1453">
        <v>0</v>
      </c>
      <c r="J1453">
        <v>0</v>
      </c>
      <c r="K1453" t="s">
        <v>28</v>
      </c>
      <c r="L1453" t="s">
        <v>243</v>
      </c>
      <c r="M1453" t="s">
        <v>79</v>
      </c>
      <c r="N1453" t="s">
        <v>80</v>
      </c>
      <c r="O1453">
        <v>0</v>
      </c>
      <c r="P1453">
        <v>-4.75</v>
      </c>
      <c r="Q1453">
        <v>-3.5</v>
      </c>
      <c r="R1453">
        <v>4.75</v>
      </c>
      <c r="S1453">
        <v>3</v>
      </c>
      <c r="T1453">
        <v>-13.5</v>
      </c>
      <c r="U1453">
        <v>2.5499999999999998</v>
      </c>
      <c r="V1453">
        <v>-6.75</v>
      </c>
      <c r="W1453" t="str">
        <f t="shared" si="50"/>
        <v>g102,5,empty,3,201,1,1,0</v>
      </c>
      <c r="X1453" s="1" t="s">
        <v>447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g102</v>
      </c>
      <c r="AA1453">
        <v>5</v>
      </c>
      <c r="AE1453" s="1" t="s">
        <v>446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>empty</v>
      </c>
      <c r="AH1453">
        <v>3</v>
      </c>
      <c r="AL1453" s="1" t="s">
        <v>242</v>
      </c>
      <c r="AM1453" s="2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>201</v>
      </c>
      <c r="AN1453">
        <v>1</v>
      </c>
      <c r="AO1453">
        <v>1</v>
      </c>
      <c r="AP1453">
        <v>0</v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>
      <c r="A1454">
        <v>20420</v>
      </c>
      <c r="B1454">
        <f t="shared" si="49"/>
        <v>1.2</v>
      </c>
      <c r="C1454">
        <f t="shared" si="49"/>
        <v>1.1000000000000001</v>
      </c>
      <c r="F1454">
        <v>1260</v>
      </c>
      <c r="G1454">
        <v>33694</v>
      </c>
      <c r="H1454">
        <v>0</v>
      </c>
      <c r="I1454">
        <v>0</v>
      </c>
      <c r="J1454">
        <v>0</v>
      </c>
      <c r="K1454" t="s">
        <v>28</v>
      </c>
      <c r="L1454" t="s">
        <v>243</v>
      </c>
      <c r="M1454" t="s">
        <v>79</v>
      </c>
      <c r="N1454" t="s">
        <v>80</v>
      </c>
      <c r="O1454">
        <v>0</v>
      </c>
      <c r="P1454">
        <v>-4.75</v>
      </c>
      <c r="Q1454">
        <v>-3.5</v>
      </c>
      <c r="R1454">
        <v>4.75</v>
      </c>
      <c r="S1454">
        <v>3</v>
      </c>
      <c r="T1454">
        <v>-13.5</v>
      </c>
      <c r="U1454">
        <v>2.5499999999999998</v>
      </c>
      <c r="V1454">
        <v>-6.75</v>
      </c>
      <c r="W1454" t="str">
        <f t="shared" si="50"/>
        <v>g102,5,empty,3,201,1,1,0</v>
      </c>
      <c r="X1454" s="1" t="s">
        <v>447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g102</v>
      </c>
      <c r="AA1454">
        <v>5</v>
      </c>
      <c r="AE1454" s="1" t="s">
        <v>446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>empty</v>
      </c>
      <c r="AH1454">
        <v>3</v>
      </c>
      <c r="AL1454" s="1" t="s">
        <v>242</v>
      </c>
      <c r="AM1454" s="2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>201</v>
      </c>
      <c r="AN1454">
        <v>1</v>
      </c>
      <c r="AO1454">
        <v>1</v>
      </c>
      <c r="AP1454">
        <v>0</v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>
      <c r="A1455">
        <v>20421</v>
      </c>
      <c r="B1455">
        <f t="shared" si="49"/>
        <v>1.1000000000000001</v>
      </c>
      <c r="C1455">
        <f t="shared" si="49"/>
        <v>1.1000000000000001</v>
      </c>
      <c r="F1455">
        <v>1260</v>
      </c>
      <c r="G1455">
        <v>33883</v>
      </c>
      <c r="H1455">
        <v>0</v>
      </c>
      <c r="I1455">
        <v>0</v>
      </c>
      <c r="J1455">
        <v>0</v>
      </c>
      <c r="K1455" t="s">
        <v>28</v>
      </c>
      <c r="L1455" t="s">
        <v>245</v>
      </c>
      <c r="M1455" t="s">
        <v>79</v>
      </c>
      <c r="N1455" t="s">
        <v>80</v>
      </c>
      <c r="O1455">
        <v>0</v>
      </c>
      <c r="P1455">
        <v>-4.75</v>
      </c>
      <c r="Q1455">
        <v>-3.5</v>
      </c>
      <c r="R1455">
        <v>4.75</v>
      </c>
      <c r="S1455">
        <v>3</v>
      </c>
      <c r="T1455">
        <v>-13.5</v>
      </c>
      <c r="U1455">
        <v>2.5499999999999998</v>
      </c>
      <c r="V1455">
        <v>-6.75</v>
      </c>
      <c r="W1455" t="str">
        <f t="shared" si="50"/>
        <v>g103,5,empty,3,203,1,1,0</v>
      </c>
      <c r="X1455" s="1" t="s">
        <v>281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g103</v>
      </c>
      <c r="AA1455">
        <v>5</v>
      </c>
      <c r="AE1455" s="1" t="s">
        <v>446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>empty</v>
      </c>
      <c r="AH1455">
        <v>3</v>
      </c>
      <c r="AL1455" s="1" t="s">
        <v>339</v>
      </c>
      <c r="AM1455" s="2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>203</v>
      </c>
      <c r="AN1455">
        <v>1</v>
      </c>
      <c r="AO1455">
        <v>1</v>
      </c>
      <c r="AP1455">
        <v>0</v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>
      <c r="A1456">
        <v>20422</v>
      </c>
      <c r="B1456">
        <f t="shared" si="49"/>
        <v>1.1000000000000001</v>
      </c>
      <c r="C1456">
        <f t="shared" si="49"/>
        <v>1.1000000000000001</v>
      </c>
      <c r="F1456">
        <v>1260</v>
      </c>
      <c r="G1456">
        <v>34072</v>
      </c>
      <c r="H1456">
        <v>0</v>
      </c>
      <c r="I1456">
        <v>0</v>
      </c>
      <c r="J1456">
        <v>0</v>
      </c>
      <c r="K1456" t="s">
        <v>28</v>
      </c>
      <c r="L1456" t="s">
        <v>245</v>
      </c>
      <c r="M1456" t="s">
        <v>79</v>
      </c>
      <c r="N1456" t="s">
        <v>80</v>
      </c>
      <c r="O1456">
        <v>0</v>
      </c>
      <c r="P1456">
        <v>-4.75</v>
      </c>
      <c r="Q1456">
        <v>-3.5</v>
      </c>
      <c r="R1456">
        <v>4.75</v>
      </c>
      <c r="S1456">
        <v>3</v>
      </c>
      <c r="T1456">
        <v>-13.5</v>
      </c>
      <c r="U1456">
        <v>2.5499999999999998</v>
      </c>
      <c r="V1456">
        <v>-6.75</v>
      </c>
      <c r="W1456" t="str">
        <f t="shared" si="50"/>
        <v>g103,5,empty,3,203,1,1,0</v>
      </c>
      <c r="X1456" s="1" t="s">
        <v>281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g103</v>
      </c>
      <c r="AA1456">
        <v>5</v>
      </c>
      <c r="AE1456" s="1" t="s">
        <v>446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>empty</v>
      </c>
      <c r="AH1456">
        <v>3</v>
      </c>
      <c r="AL1456" s="1" t="s">
        <v>339</v>
      </c>
      <c r="AM1456" s="2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>203</v>
      </c>
      <c r="AN1456">
        <v>1</v>
      </c>
      <c r="AO1456">
        <v>1</v>
      </c>
      <c r="AP1456">
        <v>0</v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>
      <c r="A1457">
        <v>20423</v>
      </c>
      <c r="B1457">
        <f t="shared" si="49"/>
        <v>1.1000000000000001</v>
      </c>
      <c r="C1457">
        <f t="shared" si="49"/>
        <v>1.1000000000000001</v>
      </c>
      <c r="F1457">
        <v>1260</v>
      </c>
      <c r="G1457">
        <v>34261</v>
      </c>
      <c r="H1457">
        <v>0</v>
      </c>
      <c r="I1457">
        <v>0</v>
      </c>
      <c r="J1457">
        <v>0</v>
      </c>
      <c r="K1457" t="s">
        <v>28</v>
      </c>
      <c r="L1457" t="s">
        <v>245</v>
      </c>
      <c r="M1457" t="s">
        <v>79</v>
      </c>
      <c r="N1457" t="s">
        <v>80</v>
      </c>
      <c r="O1457">
        <v>0</v>
      </c>
      <c r="P1457">
        <v>-4.75</v>
      </c>
      <c r="Q1457">
        <v>-3.5</v>
      </c>
      <c r="R1457">
        <v>4.75</v>
      </c>
      <c r="S1457">
        <v>3</v>
      </c>
      <c r="T1457">
        <v>-13.5</v>
      </c>
      <c r="U1457">
        <v>2.5499999999999998</v>
      </c>
      <c r="V1457">
        <v>-6.75</v>
      </c>
      <c r="W1457" t="str">
        <f t="shared" si="50"/>
        <v>g103,5,empty,3,203,1,1,0</v>
      </c>
      <c r="X1457" s="1" t="s">
        <v>281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g103</v>
      </c>
      <c r="AA1457">
        <v>5</v>
      </c>
      <c r="AE1457" s="1" t="s">
        <v>446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>empty</v>
      </c>
      <c r="AH1457">
        <v>3</v>
      </c>
      <c r="AL1457" s="1" t="s">
        <v>339</v>
      </c>
      <c r="AM1457" s="2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>203</v>
      </c>
      <c r="AN1457">
        <v>1</v>
      </c>
      <c r="AO1457">
        <v>1</v>
      </c>
      <c r="AP1457">
        <v>0</v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>
      <c r="A1458">
        <v>20424</v>
      </c>
      <c r="B1458">
        <f t="shared" si="49"/>
        <v>1.1000000000000001</v>
      </c>
      <c r="C1458">
        <f t="shared" si="49"/>
        <v>1.1000000000000001</v>
      </c>
      <c r="F1458">
        <v>1260</v>
      </c>
      <c r="G1458">
        <v>34450</v>
      </c>
      <c r="H1458">
        <v>0</v>
      </c>
      <c r="I1458">
        <v>0</v>
      </c>
      <c r="J1458">
        <v>0</v>
      </c>
      <c r="K1458" t="s">
        <v>28</v>
      </c>
      <c r="L1458" t="s">
        <v>245</v>
      </c>
      <c r="M1458" t="s">
        <v>79</v>
      </c>
      <c r="N1458" t="s">
        <v>80</v>
      </c>
      <c r="O1458">
        <v>0</v>
      </c>
      <c r="P1458">
        <v>-4.75</v>
      </c>
      <c r="Q1458">
        <v>-3.5</v>
      </c>
      <c r="R1458">
        <v>4.75</v>
      </c>
      <c r="S1458">
        <v>3</v>
      </c>
      <c r="T1458">
        <v>-13.5</v>
      </c>
      <c r="U1458">
        <v>2.5499999999999998</v>
      </c>
      <c r="V1458">
        <v>-6.75</v>
      </c>
      <c r="W1458" t="str">
        <f t="shared" si="50"/>
        <v>g103,5,empty,3,203,1,1,0</v>
      </c>
      <c r="X1458" s="1" t="s">
        <v>281</v>
      </c>
      <c r="Y1458" s="2" t="str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g103</v>
      </c>
      <c r="AA1458">
        <v>5</v>
      </c>
      <c r="AE1458" s="1" t="s">
        <v>446</v>
      </c>
      <c r="AF1458" s="2" t="str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empty</v>
      </c>
      <c r="AH1458">
        <v>3</v>
      </c>
      <c r="AL1458" s="1" t="s">
        <v>339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203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>
      <c r="A1459">
        <v>20425</v>
      </c>
      <c r="B1459">
        <f t="shared" si="49"/>
        <v>1.1000000000000001</v>
      </c>
      <c r="C1459">
        <f t="shared" si="49"/>
        <v>1.1000000000000001</v>
      </c>
      <c r="F1459">
        <v>1260</v>
      </c>
      <c r="G1459">
        <v>34639</v>
      </c>
      <c r="H1459">
        <v>0</v>
      </c>
      <c r="I1459">
        <v>0</v>
      </c>
      <c r="J1459">
        <v>0</v>
      </c>
      <c r="K1459" t="s">
        <v>28</v>
      </c>
      <c r="L1459" t="s">
        <v>245</v>
      </c>
      <c r="M1459" t="s">
        <v>79</v>
      </c>
      <c r="N1459" t="s">
        <v>80</v>
      </c>
      <c r="O1459">
        <v>0</v>
      </c>
      <c r="P1459">
        <v>-4.75</v>
      </c>
      <c r="Q1459">
        <v>-3.5</v>
      </c>
      <c r="R1459">
        <v>4.75</v>
      </c>
      <c r="S1459">
        <v>3</v>
      </c>
      <c r="T1459">
        <v>-13.5</v>
      </c>
      <c r="U1459">
        <v>2.5499999999999998</v>
      </c>
      <c r="V1459">
        <v>-6.75</v>
      </c>
      <c r="W1459" t="str">
        <f t="shared" si="50"/>
        <v>g103,5,empty,3,203,1,1,0</v>
      </c>
      <c r="X1459" s="1" t="s">
        <v>281</v>
      </c>
      <c r="Y1459" s="2" t="str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g103</v>
      </c>
      <c r="AA1459">
        <v>5</v>
      </c>
      <c r="AE1459" s="1" t="s">
        <v>446</v>
      </c>
      <c r="AF1459" s="2" t="str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empty</v>
      </c>
      <c r="AH1459">
        <v>3</v>
      </c>
      <c r="AL1459" s="1" t="s">
        <v>339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203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>
      <c r="A1460">
        <v>20426</v>
      </c>
      <c r="B1460">
        <f t="shared" si="49"/>
        <v>1.1000000000000001</v>
      </c>
      <c r="C1460">
        <f t="shared" si="49"/>
        <v>1.1000000000000001</v>
      </c>
      <c r="F1460">
        <v>1260</v>
      </c>
      <c r="G1460">
        <v>34828</v>
      </c>
      <c r="H1460">
        <v>0</v>
      </c>
      <c r="I1460">
        <v>0</v>
      </c>
      <c r="J1460">
        <v>0</v>
      </c>
      <c r="K1460" t="s">
        <v>28</v>
      </c>
      <c r="L1460" t="s">
        <v>245</v>
      </c>
      <c r="M1460" t="s">
        <v>79</v>
      </c>
      <c r="N1460" t="s">
        <v>80</v>
      </c>
      <c r="O1460">
        <v>0</v>
      </c>
      <c r="P1460">
        <v>-4.75</v>
      </c>
      <c r="Q1460">
        <v>-3.5</v>
      </c>
      <c r="R1460">
        <v>4.75</v>
      </c>
      <c r="S1460">
        <v>3</v>
      </c>
      <c r="T1460">
        <v>-13.5</v>
      </c>
      <c r="U1460">
        <v>2.5499999999999998</v>
      </c>
      <c r="V1460">
        <v>-6.75</v>
      </c>
      <c r="W1460" t="str">
        <f t="shared" si="50"/>
        <v>g103,5,empty,3,203,1,1,0</v>
      </c>
      <c r="X1460" s="1" t="s">
        <v>281</v>
      </c>
      <c r="Y1460" s="2" t="str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g103</v>
      </c>
      <c r="AA1460">
        <v>5</v>
      </c>
      <c r="AE1460" s="1" t="s">
        <v>446</v>
      </c>
      <c r="AF1460" s="2" t="str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empty</v>
      </c>
      <c r="AH1460">
        <v>3</v>
      </c>
      <c r="AL1460" s="1" t="s">
        <v>339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203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>
      <c r="A1461">
        <v>20427</v>
      </c>
      <c r="B1461">
        <f t="shared" si="49"/>
        <v>1.1000000000000001</v>
      </c>
      <c r="C1461">
        <f t="shared" si="49"/>
        <v>1.1000000000000001</v>
      </c>
      <c r="F1461">
        <v>1260</v>
      </c>
      <c r="G1461">
        <v>35017</v>
      </c>
      <c r="H1461">
        <v>0</v>
      </c>
      <c r="I1461">
        <v>0</v>
      </c>
      <c r="J1461">
        <v>0</v>
      </c>
      <c r="K1461" t="s">
        <v>28</v>
      </c>
      <c r="L1461" t="s">
        <v>245</v>
      </c>
      <c r="M1461" t="s">
        <v>79</v>
      </c>
      <c r="N1461" t="s">
        <v>80</v>
      </c>
      <c r="O1461">
        <v>0</v>
      </c>
      <c r="P1461">
        <v>-4.75</v>
      </c>
      <c r="Q1461">
        <v>-3.5</v>
      </c>
      <c r="R1461">
        <v>4.75</v>
      </c>
      <c r="S1461">
        <v>3</v>
      </c>
      <c r="T1461">
        <v>-13.5</v>
      </c>
      <c r="U1461">
        <v>2.5499999999999998</v>
      </c>
      <c r="V1461">
        <v>-6.75</v>
      </c>
      <c r="W1461" t="str">
        <f t="shared" si="50"/>
        <v>g103,5,empty,3,203,1,1,0</v>
      </c>
      <c r="X1461" s="1" t="s">
        <v>281</v>
      </c>
      <c r="Y1461" s="2" t="str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g103</v>
      </c>
      <c r="AA1461">
        <v>5</v>
      </c>
      <c r="AE1461" s="1" t="s">
        <v>446</v>
      </c>
      <c r="AF1461" s="2" t="str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empty</v>
      </c>
      <c r="AH1461">
        <v>3</v>
      </c>
      <c r="AL1461" s="1" t="s">
        <v>339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203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>
      <c r="A1462">
        <v>20428</v>
      </c>
      <c r="B1462">
        <f t="shared" si="49"/>
        <v>1.1000000000000001</v>
      </c>
      <c r="C1462">
        <f t="shared" si="49"/>
        <v>1.1000000000000001</v>
      </c>
      <c r="F1462">
        <v>1260</v>
      </c>
      <c r="G1462">
        <v>35206</v>
      </c>
      <c r="H1462">
        <v>0</v>
      </c>
      <c r="I1462">
        <v>0</v>
      </c>
      <c r="J1462">
        <v>0</v>
      </c>
      <c r="K1462" t="s">
        <v>28</v>
      </c>
      <c r="L1462" t="s">
        <v>245</v>
      </c>
      <c r="M1462" t="s">
        <v>79</v>
      </c>
      <c r="N1462" t="s">
        <v>80</v>
      </c>
      <c r="O1462">
        <v>0</v>
      </c>
      <c r="P1462">
        <v>-4.75</v>
      </c>
      <c r="Q1462">
        <v>-3.5</v>
      </c>
      <c r="R1462">
        <v>4.75</v>
      </c>
      <c r="S1462">
        <v>3</v>
      </c>
      <c r="T1462">
        <v>-13.5</v>
      </c>
      <c r="U1462">
        <v>2.5499999999999998</v>
      </c>
      <c r="V1462">
        <v>-6.75</v>
      </c>
      <c r="W1462" t="str">
        <f t="shared" si="50"/>
        <v>g103,5,empty,3,203,1,1,0</v>
      </c>
      <c r="X1462" s="1" t="s">
        <v>281</v>
      </c>
      <c r="Y1462" s="2" t="str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g103</v>
      </c>
      <c r="AA1462">
        <v>5</v>
      </c>
      <c r="AE1462" s="1" t="s">
        <v>446</v>
      </c>
      <c r="AF1462" s="2" t="str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empty</v>
      </c>
      <c r="AH1462">
        <v>3</v>
      </c>
      <c r="AL1462" s="1" t="s">
        <v>339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203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>
      <c r="A1463">
        <v>20429</v>
      </c>
      <c r="B1463">
        <f t="shared" si="49"/>
        <v>1.1000000000000001</v>
      </c>
      <c r="C1463">
        <f t="shared" si="49"/>
        <v>1.1000000000000001</v>
      </c>
      <c r="F1463">
        <v>1260</v>
      </c>
      <c r="G1463">
        <v>35395</v>
      </c>
      <c r="H1463">
        <v>0</v>
      </c>
      <c r="I1463">
        <v>0</v>
      </c>
      <c r="J1463">
        <v>0</v>
      </c>
      <c r="K1463" t="s">
        <v>28</v>
      </c>
      <c r="L1463" t="s">
        <v>245</v>
      </c>
      <c r="M1463" t="s">
        <v>79</v>
      </c>
      <c r="N1463" t="s">
        <v>80</v>
      </c>
      <c r="O1463">
        <v>0</v>
      </c>
      <c r="P1463">
        <v>-4.75</v>
      </c>
      <c r="Q1463">
        <v>-3.5</v>
      </c>
      <c r="R1463">
        <v>4.75</v>
      </c>
      <c r="S1463">
        <v>3</v>
      </c>
      <c r="T1463">
        <v>-13.5</v>
      </c>
      <c r="U1463">
        <v>2.5499999999999998</v>
      </c>
      <c r="V1463">
        <v>-6.75</v>
      </c>
      <c r="W1463" t="str">
        <f t="shared" si="50"/>
        <v>g103,5,empty,3,203,1,1,0</v>
      </c>
      <c r="X1463" s="1" t="s">
        <v>281</v>
      </c>
      <c r="Y1463" s="2" t="str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g103</v>
      </c>
      <c r="AA1463">
        <v>5</v>
      </c>
      <c r="AE1463" s="1" t="s">
        <v>446</v>
      </c>
      <c r="AF1463" s="2" t="str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empty</v>
      </c>
      <c r="AH1463">
        <v>3</v>
      </c>
      <c r="AL1463" s="1" t="s">
        <v>339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203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>
      <c r="A1464">
        <v>20430</v>
      </c>
      <c r="B1464">
        <f t="shared" si="49"/>
        <v>1.2</v>
      </c>
      <c r="C1464">
        <f t="shared" si="49"/>
        <v>1.1000000000000001</v>
      </c>
      <c r="F1464">
        <v>1260</v>
      </c>
      <c r="G1464">
        <v>35584</v>
      </c>
      <c r="H1464">
        <v>0</v>
      </c>
      <c r="I1464">
        <v>0</v>
      </c>
      <c r="J1464">
        <v>0</v>
      </c>
      <c r="K1464" t="s">
        <v>28</v>
      </c>
      <c r="L1464" t="s">
        <v>245</v>
      </c>
      <c r="M1464" t="s">
        <v>79</v>
      </c>
      <c r="N1464" t="s">
        <v>80</v>
      </c>
      <c r="O1464">
        <v>0</v>
      </c>
      <c r="P1464">
        <v>-4.75</v>
      </c>
      <c r="Q1464">
        <v>-3.5</v>
      </c>
      <c r="R1464">
        <v>4.75</v>
      </c>
      <c r="S1464">
        <v>3</v>
      </c>
      <c r="T1464">
        <v>-13.5</v>
      </c>
      <c r="U1464">
        <v>2.5499999999999998</v>
      </c>
      <c r="V1464">
        <v>-6.75</v>
      </c>
      <c r="W1464" t="str">
        <f t="shared" si="50"/>
        <v>g103,5,empty,3,203,1,1,0</v>
      </c>
      <c r="X1464" s="1" t="s">
        <v>281</v>
      </c>
      <c r="Y1464" s="2" t="str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g103</v>
      </c>
      <c r="AA1464">
        <v>5</v>
      </c>
      <c r="AE1464" s="1" t="s">
        <v>446</v>
      </c>
      <c r="AF1464" s="2" t="str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empty</v>
      </c>
      <c r="AH1464">
        <v>3</v>
      </c>
      <c r="AL1464" s="1" t="s">
        <v>339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203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>
      <c r="A1465">
        <v>20431</v>
      </c>
      <c r="B1465">
        <f t="shared" si="49"/>
        <v>1.1000000000000001</v>
      </c>
      <c r="C1465">
        <f t="shared" si="49"/>
        <v>1.1000000000000001</v>
      </c>
      <c r="F1465">
        <v>1260</v>
      </c>
      <c r="G1465">
        <v>35773</v>
      </c>
      <c r="H1465">
        <v>0</v>
      </c>
      <c r="I1465">
        <v>0</v>
      </c>
      <c r="J1465">
        <v>0</v>
      </c>
      <c r="K1465" t="s">
        <v>28</v>
      </c>
      <c r="L1465" t="s">
        <v>247</v>
      </c>
      <c r="M1465" t="s">
        <v>79</v>
      </c>
      <c r="N1465" t="s">
        <v>80</v>
      </c>
      <c r="O1465">
        <v>0</v>
      </c>
      <c r="P1465">
        <v>-4.75</v>
      </c>
      <c r="Q1465">
        <v>-3.5</v>
      </c>
      <c r="R1465">
        <v>4.75</v>
      </c>
      <c r="S1465">
        <v>3</v>
      </c>
      <c r="T1465">
        <v>-13.5</v>
      </c>
      <c r="U1465">
        <v>2.5499999999999998</v>
      </c>
      <c r="V1465">
        <v>-6.75</v>
      </c>
      <c r="W1465" t="str">
        <f t="shared" si="50"/>
        <v>g104,5,empty,3,204,1,1,0</v>
      </c>
      <c r="X1465" s="1" t="s">
        <v>282</v>
      </c>
      <c r="Y1465" s="2" t="str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g104</v>
      </c>
      <c r="AA1465">
        <v>5</v>
      </c>
      <c r="AE1465" s="1" t="s">
        <v>446</v>
      </c>
      <c r="AF1465" s="2" t="str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empty</v>
      </c>
      <c r="AH1465">
        <v>3</v>
      </c>
      <c r="AL1465" s="1" t="s">
        <v>340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204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>
      <c r="A1466">
        <v>20432</v>
      </c>
      <c r="B1466">
        <f t="shared" si="49"/>
        <v>1.1000000000000001</v>
      </c>
      <c r="C1466">
        <f t="shared" si="49"/>
        <v>1.1000000000000001</v>
      </c>
      <c r="F1466">
        <v>1260</v>
      </c>
      <c r="G1466">
        <v>35962</v>
      </c>
      <c r="H1466">
        <v>0</v>
      </c>
      <c r="I1466">
        <v>0</v>
      </c>
      <c r="J1466">
        <v>0</v>
      </c>
      <c r="K1466" t="s">
        <v>28</v>
      </c>
      <c r="L1466" t="s">
        <v>247</v>
      </c>
      <c r="M1466" t="s">
        <v>79</v>
      </c>
      <c r="N1466" t="s">
        <v>80</v>
      </c>
      <c r="O1466">
        <v>0</v>
      </c>
      <c r="P1466">
        <v>-4.75</v>
      </c>
      <c r="Q1466">
        <v>-3.5</v>
      </c>
      <c r="R1466">
        <v>4.75</v>
      </c>
      <c r="S1466">
        <v>3</v>
      </c>
      <c r="T1466">
        <v>-13.5</v>
      </c>
      <c r="U1466">
        <v>2.5499999999999998</v>
      </c>
      <c r="V1466">
        <v>-6.75</v>
      </c>
      <c r="W1466" t="str">
        <f t="shared" si="50"/>
        <v>g104,5,empty,3,204,1,1,0</v>
      </c>
      <c r="X1466" s="1" t="s">
        <v>282</v>
      </c>
      <c r="Y1466" s="2" t="str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g104</v>
      </c>
      <c r="AA1466">
        <v>5</v>
      </c>
      <c r="AE1466" s="1" t="s">
        <v>446</v>
      </c>
      <c r="AF1466" s="2" t="str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empty</v>
      </c>
      <c r="AH1466">
        <v>3</v>
      </c>
      <c r="AL1466" s="1" t="s">
        <v>340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204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>
      <c r="A1467">
        <v>20433</v>
      </c>
      <c r="B1467">
        <f t="shared" si="49"/>
        <v>1.1000000000000001</v>
      </c>
      <c r="C1467">
        <f t="shared" si="49"/>
        <v>1.1000000000000001</v>
      </c>
      <c r="F1467">
        <v>1260</v>
      </c>
      <c r="G1467">
        <v>36151</v>
      </c>
      <c r="H1467">
        <v>0</v>
      </c>
      <c r="I1467">
        <v>0</v>
      </c>
      <c r="J1467">
        <v>0</v>
      </c>
      <c r="K1467" t="s">
        <v>28</v>
      </c>
      <c r="L1467" t="s">
        <v>247</v>
      </c>
      <c r="M1467" t="s">
        <v>79</v>
      </c>
      <c r="N1467" t="s">
        <v>80</v>
      </c>
      <c r="O1467">
        <v>0</v>
      </c>
      <c r="P1467">
        <v>-4.75</v>
      </c>
      <c r="Q1467">
        <v>-3.5</v>
      </c>
      <c r="R1467">
        <v>4.75</v>
      </c>
      <c r="S1467">
        <v>3</v>
      </c>
      <c r="T1467">
        <v>-13.5</v>
      </c>
      <c r="U1467">
        <v>2.5499999999999998</v>
      </c>
      <c r="V1467">
        <v>-6.75</v>
      </c>
      <c r="W1467" t="str">
        <f t="shared" si="50"/>
        <v>g104,5,empty,3,204,1,1,0</v>
      </c>
      <c r="X1467" s="1" t="s">
        <v>282</v>
      </c>
      <c r="Y1467" s="2" t="str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g104</v>
      </c>
      <c r="AA1467">
        <v>5</v>
      </c>
      <c r="AE1467" s="1" t="s">
        <v>446</v>
      </c>
      <c r="AF1467" s="2" t="str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empty</v>
      </c>
      <c r="AH1467">
        <v>3</v>
      </c>
      <c r="AL1467" s="1" t="s">
        <v>340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204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>
      <c r="A1468">
        <v>20434</v>
      </c>
      <c r="B1468">
        <f t="shared" si="49"/>
        <v>1.1000000000000001</v>
      </c>
      <c r="C1468">
        <f t="shared" si="49"/>
        <v>1.1000000000000001</v>
      </c>
      <c r="F1468">
        <v>1260</v>
      </c>
      <c r="G1468">
        <v>36340</v>
      </c>
      <c r="H1468">
        <v>0</v>
      </c>
      <c r="I1468">
        <v>0</v>
      </c>
      <c r="J1468">
        <v>0</v>
      </c>
      <c r="K1468" t="s">
        <v>28</v>
      </c>
      <c r="L1468" t="s">
        <v>247</v>
      </c>
      <c r="M1468" t="s">
        <v>79</v>
      </c>
      <c r="N1468" t="s">
        <v>80</v>
      </c>
      <c r="O1468">
        <v>0</v>
      </c>
      <c r="P1468">
        <v>-4.75</v>
      </c>
      <c r="Q1468">
        <v>-3.5</v>
      </c>
      <c r="R1468">
        <v>4.75</v>
      </c>
      <c r="S1468">
        <v>3</v>
      </c>
      <c r="T1468">
        <v>-13.5</v>
      </c>
      <c r="U1468">
        <v>2.5499999999999998</v>
      </c>
      <c r="V1468">
        <v>-6.75</v>
      </c>
      <c r="W1468" t="str">
        <f t="shared" si="50"/>
        <v>g104,5,empty,3,204,1,1,0</v>
      </c>
      <c r="X1468" s="1" t="s">
        <v>282</v>
      </c>
      <c r="Y1468" s="2" t="str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g104</v>
      </c>
      <c r="AA1468">
        <v>5</v>
      </c>
      <c r="AE1468" s="1" t="s">
        <v>446</v>
      </c>
      <c r="AF1468" s="2" t="str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empty</v>
      </c>
      <c r="AH1468">
        <v>3</v>
      </c>
      <c r="AL1468" s="1" t="s">
        <v>340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204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>
      <c r="A1469">
        <v>20435</v>
      </c>
      <c r="B1469">
        <f t="shared" si="49"/>
        <v>1.1000000000000001</v>
      </c>
      <c r="C1469">
        <f t="shared" si="49"/>
        <v>1.1000000000000001</v>
      </c>
      <c r="F1469">
        <v>1260</v>
      </c>
      <c r="G1469">
        <v>36529</v>
      </c>
      <c r="H1469">
        <v>0</v>
      </c>
      <c r="I1469">
        <v>0</v>
      </c>
      <c r="J1469">
        <v>0</v>
      </c>
      <c r="K1469" t="s">
        <v>28</v>
      </c>
      <c r="L1469" t="s">
        <v>247</v>
      </c>
      <c r="M1469" t="s">
        <v>79</v>
      </c>
      <c r="N1469" t="s">
        <v>80</v>
      </c>
      <c r="O1469">
        <v>0</v>
      </c>
      <c r="P1469">
        <v>-4.75</v>
      </c>
      <c r="Q1469">
        <v>-3.5</v>
      </c>
      <c r="R1469">
        <v>4.75</v>
      </c>
      <c r="S1469">
        <v>3</v>
      </c>
      <c r="T1469">
        <v>-13.5</v>
      </c>
      <c r="U1469">
        <v>2.5499999999999998</v>
      </c>
      <c r="V1469">
        <v>-6.75</v>
      </c>
      <c r="W1469" t="str">
        <f t="shared" si="50"/>
        <v>g104,5,empty,3,204,1,1,0</v>
      </c>
      <c r="X1469" s="1" t="s">
        <v>282</v>
      </c>
      <c r="Y1469" s="2" t="str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g104</v>
      </c>
      <c r="AA1469">
        <v>5</v>
      </c>
      <c r="AE1469" s="1" t="s">
        <v>446</v>
      </c>
      <c r="AF1469" s="2" t="str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empty</v>
      </c>
      <c r="AH1469">
        <v>3</v>
      </c>
      <c r="AL1469" s="1" t="s">
        <v>340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204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>
      <c r="A1470">
        <v>20436</v>
      </c>
      <c r="B1470">
        <f t="shared" si="49"/>
        <v>1.1000000000000001</v>
      </c>
      <c r="C1470">
        <f t="shared" si="49"/>
        <v>1.1000000000000001</v>
      </c>
      <c r="F1470">
        <v>1260</v>
      </c>
      <c r="G1470">
        <v>36718</v>
      </c>
      <c r="H1470">
        <v>0</v>
      </c>
      <c r="I1470">
        <v>0</v>
      </c>
      <c r="J1470">
        <v>0</v>
      </c>
      <c r="K1470" t="s">
        <v>28</v>
      </c>
      <c r="L1470" t="s">
        <v>247</v>
      </c>
      <c r="M1470" t="s">
        <v>79</v>
      </c>
      <c r="N1470" t="s">
        <v>80</v>
      </c>
      <c r="O1470">
        <v>0</v>
      </c>
      <c r="P1470">
        <v>-4.75</v>
      </c>
      <c r="Q1470">
        <v>-3.5</v>
      </c>
      <c r="R1470">
        <v>4.75</v>
      </c>
      <c r="S1470">
        <v>3</v>
      </c>
      <c r="T1470">
        <v>-13.5</v>
      </c>
      <c r="U1470">
        <v>2.5499999999999998</v>
      </c>
      <c r="V1470">
        <v>-6.75</v>
      </c>
      <c r="W1470" t="str">
        <f t="shared" si="50"/>
        <v>g104,5,empty,3,204,1,1,0</v>
      </c>
      <c r="X1470" s="1" t="s">
        <v>282</v>
      </c>
      <c r="Y1470" s="2" t="str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g104</v>
      </c>
      <c r="AA1470">
        <v>5</v>
      </c>
      <c r="AE1470" s="1" t="s">
        <v>446</v>
      </c>
      <c r="AF1470" s="2" t="str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empty</v>
      </c>
      <c r="AH1470">
        <v>3</v>
      </c>
      <c r="AL1470" s="1" t="s">
        <v>340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204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>
      <c r="A1471">
        <v>20437</v>
      </c>
      <c r="B1471">
        <f t="shared" si="49"/>
        <v>1.1000000000000001</v>
      </c>
      <c r="C1471">
        <f t="shared" si="49"/>
        <v>1.1000000000000001</v>
      </c>
      <c r="F1471">
        <v>1260</v>
      </c>
      <c r="G1471">
        <v>36907</v>
      </c>
      <c r="H1471">
        <v>0</v>
      </c>
      <c r="I1471">
        <v>0</v>
      </c>
      <c r="J1471">
        <v>0</v>
      </c>
      <c r="K1471" t="s">
        <v>28</v>
      </c>
      <c r="L1471" t="s">
        <v>247</v>
      </c>
      <c r="M1471" t="s">
        <v>79</v>
      </c>
      <c r="N1471" t="s">
        <v>80</v>
      </c>
      <c r="O1471">
        <v>0</v>
      </c>
      <c r="P1471">
        <v>-4.75</v>
      </c>
      <c r="Q1471">
        <v>-3.5</v>
      </c>
      <c r="R1471">
        <v>4.75</v>
      </c>
      <c r="S1471">
        <v>3</v>
      </c>
      <c r="T1471">
        <v>-13.5</v>
      </c>
      <c r="U1471">
        <v>2.5499999999999998</v>
      </c>
      <c r="V1471">
        <v>-6.75</v>
      </c>
      <c r="W1471" t="str">
        <f t="shared" si="50"/>
        <v>g104,5,empty,3,204,1,1,0</v>
      </c>
      <c r="X1471" s="1" t="s">
        <v>282</v>
      </c>
      <c r="Y1471" s="2" t="str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g104</v>
      </c>
      <c r="AA1471">
        <v>5</v>
      </c>
      <c r="AE1471" s="1" t="s">
        <v>446</v>
      </c>
      <c r="AF1471" s="2" t="str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empty</v>
      </c>
      <c r="AH1471">
        <v>3</v>
      </c>
      <c r="AL1471" s="1" t="s">
        <v>340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204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>
      <c r="A1472">
        <v>20438</v>
      </c>
      <c r="B1472">
        <f t="shared" si="49"/>
        <v>1.1000000000000001</v>
      </c>
      <c r="C1472">
        <f t="shared" si="49"/>
        <v>1.1000000000000001</v>
      </c>
      <c r="F1472">
        <v>1260</v>
      </c>
      <c r="G1472">
        <v>37096</v>
      </c>
      <c r="H1472">
        <v>0</v>
      </c>
      <c r="I1472">
        <v>0</v>
      </c>
      <c r="J1472">
        <v>0</v>
      </c>
      <c r="K1472" t="s">
        <v>28</v>
      </c>
      <c r="L1472" t="s">
        <v>247</v>
      </c>
      <c r="M1472" t="s">
        <v>79</v>
      </c>
      <c r="N1472" t="s">
        <v>80</v>
      </c>
      <c r="O1472">
        <v>0</v>
      </c>
      <c r="P1472">
        <v>-4.75</v>
      </c>
      <c r="Q1472">
        <v>-3.5</v>
      </c>
      <c r="R1472">
        <v>4.75</v>
      </c>
      <c r="S1472">
        <v>3</v>
      </c>
      <c r="T1472">
        <v>-13.5</v>
      </c>
      <c r="U1472">
        <v>2.5499999999999998</v>
      </c>
      <c r="V1472">
        <v>-6.75</v>
      </c>
      <c r="W1472" t="str">
        <f t="shared" si="50"/>
        <v>g104,5,empty,3,204,1,1,0</v>
      </c>
      <c r="X1472" s="1" t="s">
        <v>282</v>
      </c>
      <c r="Y1472" s="2" t="str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g104</v>
      </c>
      <c r="AA1472">
        <v>5</v>
      </c>
      <c r="AE1472" s="1" t="s">
        <v>446</v>
      </c>
      <c r="AF1472" s="2" t="str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empty</v>
      </c>
      <c r="AH1472">
        <v>3</v>
      </c>
      <c r="AL1472" s="1" t="s">
        <v>340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204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>
      <c r="A1473">
        <v>20439</v>
      </c>
      <c r="B1473">
        <f t="shared" si="49"/>
        <v>1.1000000000000001</v>
      </c>
      <c r="C1473">
        <f t="shared" si="49"/>
        <v>1.1000000000000001</v>
      </c>
      <c r="F1473">
        <v>1260</v>
      </c>
      <c r="G1473">
        <v>37285</v>
      </c>
      <c r="H1473">
        <v>0</v>
      </c>
      <c r="I1473">
        <v>0</v>
      </c>
      <c r="J1473">
        <v>0</v>
      </c>
      <c r="K1473" t="s">
        <v>28</v>
      </c>
      <c r="L1473" t="s">
        <v>247</v>
      </c>
      <c r="M1473" t="s">
        <v>79</v>
      </c>
      <c r="N1473" t="s">
        <v>80</v>
      </c>
      <c r="O1473">
        <v>0</v>
      </c>
      <c r="P1473">
        <v>-4.75</v>
      </c>
      <c r="Q1473">
        <v>-3.5</v>
      </c>
      <c r="R1473">
        <v>4.75</v>
      </c>
      <c r="S1473">
        <v>3</v>
      </c>
      <c r="T1473">
        <v>-13.5</v>
      </c>
      <c r="U1473">
        <v>2.5499999999999998</v>
      </c>
      <c r="V1473">
        <v>-6.75</v>
      </c>
      <c r="W1473" t="str">
        <f t="shared" si="50"/>
        <v>g104,5,empty,3,204,1,1,0</v>
      </c>
      <c r="X1473" s="1" t="s">
        <v>282</v>
      </c>
      <c r="Y1473" s="2" t="str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g104</v>
      </c>
      <c r="AA1473">
        <v>5</v>
      </c>
      <c r="AE1473" s="1" t="s">
        <v>446</v>
      </c>
      <c r="AF1473" s="2" t="str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empty</v>
      </c>
      <c r="AH1473">
        <v>3</v>
      </c>
      <c r="AL1473" s="1" t="s">
        <v>340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204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>
      <c r="A1474">
        <v>20440</v>
      </c>
      <c r="B1474">
        <f t="shared" si="49"/>
        <v>1.2</v>
      </c>
      <c r="C1474">
        <f t="shared" si="49"/>
        <v>1.1000000000000001</v>
      </c>
      <c r="F1474">
        <v>1260</v>
      </c>
      <c r="G1474">
        <v>37474</v>
      </c>
      <c r="H1474">
        <v>0</v>
      </c>
      <c r="I1474">
        <v>0</v>
      </c>
      <c r="J1474">
        <v>0</v>
      </c>
      <c r="K1474" t="s">
        <v>28</v>
      </c>
      <c r="L1474" t="s">
        <v>247</v>
      </c>
      <c r="M1474" t="s">
        <v>79</v>
      </c>
      <c r="N1474" t="s">
        <v>80</v>
      </c>
      <c r="O1474">
        <v>0</v>
      </c>
      <c r="P1474">
        <v>-4.75</v>
      </c>
      <c r="Q1474">
        <v>-3.5</v>
      </c>
      <c r="R1474">
        <v>4.75</v>
      </c>
      <c r="S1474">
        <v>3</v>
      </c>
      <c r="T1474">
        <v>-13.5</v>
      </c>
      <c r="U1474">
        <v>2.5499999999999998</v>
      </c>
      <c r="V1474">
        <v>-6.75</v>
      </c>
      <c r="W1474" t="str">
        <f t="shared" si="50"/>
        <v>g104,5,empty,3,204,1,1,0</v>
      </c>
      <c r="X1474" s="1" t="s">
        <v>282</v>
      </c>
      <c r="Y1474" s="2" t="str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g104</v>
      </c>
      <c r="AA1474">
        <v>5</v>
      </c>
      <c r="AE1474" s="1" t="s">
        <v>446</v>
      </c>
      <c r="AF1474" s="2" t="str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empty</v>
      </c>
      <c r="AH1474">
        <v>3</v>
      </c>
      <c r="AL1474" s="1" t="s">
        <v>340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204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>
      <c r="A1475">
        <v>20441</v>
      </c>
      <c r="B1475">
        <f t="shared" si="49"/>
        <v>1.1000000000000001</v>
      </c>
      <c r="C1475">
        <f t="shared" si="49"/>
        <v>1.1000000000000001</v>
      </c>
      <c r="F1475">
        <v>1260</v>
      </c>
      <c r="G1475">
        <v>37663</v>
      </c>
      <c r="H1475">
        <v>0</v>
      </c>
      <c r="I1475">
        <v>0</v>
      </c>
      <c r="J1475">
        <v>0</v>
      </c>
      <c r="K1475" t="s">
        <v>28</v>
      </c>
      <c r="L1475" t="s">
        <v>249</v>
      </c>
      <c r="M1475" t="s">
        <v>79</v>
      </c>
      <c r="N1475" t="s">
        <v>80</v>
      </c>
      <c r="O1475">
        <v>0</v>
      </c>
      <c r="P1475">
        <v>-4.75</v>
      </c>
      <c r="Q1475">
        <v>-3.5</v>
      </c>
      <c r="R1475">
        <v>4.75</v>
      </c>
      <c r="S1475">
        <v>3</v>
      </c>
      <c r="T1475">
        <v>-13.5</v>
      </c>
      <c r="U1475">
        <v>2.5499999999999998</v>
      </c>
      <c r="V1475">
        <v>-6.75</v>
      </c>
      <c r="W1475" t="str">
        <f t="shared" si="50"/>
        <v>g105,5,empty,3,205,1,1,0</v>
      </c>
      <c r="X1475" s="1" t="s">
        <v>283</v>
      </c>
      <c r="Y1475" s="2" t="str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g105</v>
      </c>
      <c r="AA1475">
        <v>5</v>
      </c>
      <c r="AE1475" s="1" t="s">
        <v>446</v>
      </c>
      <c r="AF1475" s="2" t="str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empty</v>
      </c>
      <c r="AH1475">
        <v>3</v>
      </c>
      <c r="AL1475" s="1" t="s">
        <v>341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205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>
      <c r="A1476">
        <v>20442</v>
      </c>
      <c r="B1476">
        <f t="shared" si="49"/>
        <v>1.1000000000000001</v>
      </c>
      <c r="C1476">
        <f t="shared" si="49"/>
        <v>1.1000000000000001</v>
      </c>
      <c r="F1476">
        <v>1260</v>
      </c>
      <c r="G1476">
        <v>37852</v>
      </c>
      <c r="H1476">
        <v>0</v>
      </c>
      <c r="I1476">
        <v>0</v>
      </c>
      <c r="J1476">
        <v>0</v>
      </c>
      <c r="K1476" t="s">
        <v>28</v>
      </c>
      <c r="L1476" t="s">
        <v>249</v>
      </c>
      <c r="M1476" t="s">
        <v>79</v>
      </c>
      <c r="N1476" t="s">
        <v>80</v>
      </c>
      <c r="O1476">
        <v>0</v>
      </c>
      <c r="P1476">
        <v>-4.75</v>
      </c>
      <c r="Q1476">
        <v>-3.5</v>
      </c>
      <c r="R1476">
        <v>4.75</v>
      </c>
      <c r="S1476">
        <v>3</v>
      </c>
      <c r="T1476">
        <v>-13.5</v>
      </c>
      <c r="U1476">
        <v>2.5499999999999998</v>
      </c>
      <c r="V1476">
        <v>-6.75</v>
      </c>
      <c r="W1476" t="str">
        <f t="shared" si="50"/>
        <v>g105,5,empty,3,205,1,1,0</v>
      </c>
      <c r="X1476" s="1" t="s">
        <v>283</v>
      </c>
      <c r="Y1476" s="2" t="str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g105</v>
      </c>
      <c r="AA1476">
        <v>5</v>
      </c>
      <c r="AE1476" s="1" t="s">
        <v>446</v>
      </c>
      <c r="AF1476" s="2" t="str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empty</v>
      </c>
      <c r="AH1476">
        <v>3</v>
      </c>
      <c r="AL1476" s="1" t="s">
        <v>341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205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>
      <c r="A1477">
        <v>20443</v>
      </c>
      <c r="B1477">
        <f t="shared" si="49"/>
        <v>1.1000000000000001</v>
      </c>
      <c r="C1477">
        <f t="shared" si="49"/>
        <v>1.1000000000000001</v>
      </c>
      <c r="F1477">
        <v>1260</v>
      </c>
      <c r="G1477">
        <v>38041</v>
      </c>
      <c r="H1477">
        <v>0</v>
      </c>
      <c r="I1477">
        <v>0</v>
      </c>
      <c r="J1477">
        <v>0</v>
      </c>
      <c r="K1477" t="s">
        <v>28</v>
      </c>
      <c r="L1477" t="s">
        <v>249</v>
      </c>
      <c r="M1477" t="s">
        <v>79</v>
      </c>
      <c r="N1477" t="s">
        <v>80</v>
      </c>
      <c r="O1477">
        <v>0</v>
      </c>
      <c r="P1477">
        <v>-4.75</v>
      </c>
      <c r="Q1477">
        <v>-3.5</v>
      </c>
      <c r="R1477">
        <v>4.75</v>
      </c>
      <c r="S1477">
        <v>3</v>
      </c>
      <c r="T1477">
        <v>-13.5</v>
      </c>
      <c r="U1477">
        <v>2.5499999999999998</v>
      </c>
      <c r="V1477">
        <v>-6.75</v>
      </c>
      <c r="W1477" t="str">
        <f t="shared" si="50"/>
        <v>g105,5,empty,3,205,1,1,0</v>
      </c>
      <c r="X1477" s="1" t="s">
        <v>283</v>
      </c>
      <c r="Y1477" s="2" t="str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g105</v>
      </c>
      <c r="AA1477">
        <v>5</v>
      </c>
      <c r="AE1477" s="1" t="s">
        <v>446</v>
      </c>
      <c r="AF1477" s="2" t="str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empty</v>
      </c>
      <c r="AH1477">
        <v>3</v>
      </c>
      <c r="AL1477" s="1" t="s">
        <v>341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205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>
      <c r="A1478">
        <v>20444</v>
      </c>
      <c r="B1478">
        <f t="shared" si="49"/>
        <v>1.1000000000000001</v>
      </c>
      <c r="C1478">
        <f t="shared" si="49"/>
        <v>1.1000000000000001</v>
      </c>
      <c r="F1478">
        <v>1260</v>
      </c>
      <c r="G1478">
        <v>38230</v>
      </c>
      <c r="H1478">
        <v>0</v>
      </c>
      <c r="I1478">
        <v>0</v>
      </c>
      <c r="J1478">
        <v>0</v>
      </c>
      <c r="K1478" t="s">
        <v>28</v>
      </c>
      <c r="L1478" t="s">
        <v>249</v>
      </c>
      <c r="M1478" t="s">
        <v>79</v>
      </c>
      <c r="N1478" t="s">
        <v>80</v>
      </c>
      <c r="O1478">
        <v>0</v>
      </c>
      <c r="P1478">
        <v>-4.75</v>
      </c>
      <c r="Q1478">
        <v>-3.5</v>
      </c>
      <c r="R1478">
        <v>4.75</v>
      </c>
      <c r="S1478">
        <v>3</v>
      </c>
      <c r="T1478">
        <v>-13.5</v>
      </c>
      <c r="U1478">
        <v>2.5499999999999998</v>
      </c>
      <c r="V1478">
        <v>-6.75</v>
      </c>
      <c r="W1478" t="str">
        <f t="shared" si="50"/>
        <v>g105,5,empty,3,205,1,1,0</v>
      </c>
      <c r="X1478" s="1" t="s">
        <v>283</v>
      </c>
      <c r="Y1478" s="2" t="str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g105</v>
      </c>
      <c r="AA1478">
        <v>5</v>
      </c>
      <c r="AE1478" s="1" t="s">
        <v>446</v>
      </c>
      <c r="AF1478" s="2" t="str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empty</v>
      </c>
      <c r="AH1478">
        <v>3</v>
      </c>
      <c r="AL1478" s="1" t="s">
        <v>341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205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>
      <c r="A1479">
        <v>20445</v>
      </c>
      <c r="B1479">
        <f t="shared" si="49"/>
        <v>1.1000000000000001</v>
      </c>
      <c r="C1479">
        <f t="shared" si="49"/>
        <v>1.1000000000000001</v>
      </c>
      <c r="F1479">
        <v>1260</v>
      </c>
      <c r="G1479">
        <v>38419</v>
      </c>
      <c r="H1479">
        <v>0</v>
      </c>
      <c r="I1479">
        <v>0</v>
      </c>
      <c r="J1479">
        <v>0</v>
      </c>
      <c r="K1479" t="s">
        <v>28</v>
      </c>
      <c r="L1479" t="s">
        <v>249</v>
      </c>
      <c r="M1479" t="s">
        <v>79</v>
      </c>
      <c r="N1479" t="s">
        <v>80</v>
      </c>
      <c r="O1479">
        <v>0</v>
      </c>
      <c r="P1479">
        <v>-4.75</v>
      </c>
      <c r="Q1479">
        <v>-3.5</v>
      </c>
      <c r="R1479">
        <v>4.75</v>
      </c>
      <c r="S1479">
        <v>3</v>
      </c>
      <c r="T1479">
        <v>-13.5</v>
      </c>
      <c r="U1479">
        <v>2.5499999999999998</v>
      </c>
      <c r="V1479">
        <v>-6.75</v>
      </c>
      <c r="W1479" t="str">
        <f t="shared" si="50"/>
        <v>g105,5,empty,3,205,1,1,0</v>
      </c>
      <c r="X1479" s="1" t="s">
        <v>283</v>
      </c>
      <c r="Y1479" s="2" t="str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g105</v>
      </c>
      <c r="AA1479">
        <v>5</v>
      </c>
      <c r="AE1479" s="1" t="s">
        <v>446</v>
      </c>
      <c r="AF1479" s="2" t="str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empty</v>
      </c>
      <c r="AH1479">
        <v>3</v>
      </c>
      <c r="AL1479" s="1" t="s">
        <v>341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205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>
      <c r="A1480">
        <v>20446</v>
      </c>
      <c r="B1480">
        <f t="shared" si="49"/>
        <v>1.1000000000000001</v>
      </c>
      <c r="C1480">
        <f t="shared" si="49"/>
        <v>1.1000000000000001</v>
      </c>
      <c r="F1480">
        <v>1260</v>
      </c>
      <c r="G1480">
        <v>38608</v>
      </c>
      <c r="H1480">
        <v>0</v>
      </c>
      <c r="I1480">
        <v>0</v>
      </c>
      <c r="J1480">
        <v>0</v>
      </c>
      <c r="K1480" t="s">
        <v>28</v>
      </c>
      <c r="L1480" t="s">
        <v>249</v>
      </c>
      <c r="M1480" t="s">
        <v>79</v>
      </c>
      <c r="N1480" t="s">
        <v>80</v>
      </c>
      <c r="O1480">
        <v>0</v>
      </c>
      <c r="P1480">
        <v>-4.75</v>
      </c>
      <c r="Q1480">
        <v>-3.5</v>
      </c>
      <c r="R1480">
        <v>4.75</v>
      </c>
      <c r="S1480">
        <v>3</v>
      </c>
      <c r="T1480">
        <v>-13.5</v>
      </c>
      <c r="U1480">
        <v>2.5499999999999998</v>
      </c>
      <c r="V1480">
        <v>-6.75</v>
      </c>
      <c r="W1480" t="str">
        <f t="shared" si="50"/>
        <v>g105,5,empty,3,205,1,1,0</v>
      </c>
      <c r="X1480" s="1" t="s">
        <v>283</v>
      </c>
      <c r="Y1480" s="2" t="str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g105</v>
      </c>
      <c r="AA1480">
        <v>5</v>
      </c>
      <c r="AE1480" s="1" t="s">
        <v>446</v>
      </c>
      <c r="AF1480" s="2" t="str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empty</v>
      </c>
      <c r="AH1480">
        <v>3</v>
      </c>
      <c r="AL1480" s="1" t="s">
        <v>341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205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>
      <c r="A1481">
        <v>20447</v>
      </c>
      <c r="B1481">
        <f t="shared" si="49"/>
        <v>1.1000000000000001</v>
      </c>
      <c r="C1481">
        <f t="shared" si="49"/>
        <v>1.1000000000000001</v>
      </c>
      <c r="F1481">
        <v>1260</v>
      </c>
      <c r="G1481">
        <v>38797</v>
      </c>
      <c r="H1481">
        <v>0</v>
      </c>
      <c r="I1481">
        <v>0</v>
      </c>
      <c r="J1481">
        <v>0</v>
      </c>
      <c r="K1481" t="s">
        <v>28</v>
      </c>
      <c r="L1481" t="s">
        <v>249</v>
      </c>
      <c r="M1481" t="s">
        <v>79</v>
      </c>
      <c r="N1481" t="s">
        <v>80</v>
      </c>
      <c r="O1481">
        <v>0</v>
      </c>
      <c r="P1481">
        <v>-4.75</v>
      </c>
      <c r="Q1481">
        <v>-3.5</v>
      </c>
      <c r="R1481">
        <v>4.75</v>
      </c>
      <c r="S1481">
        <v>3</v>
      </c>
      <c r="T1481">
        <v>-13.5</v>
      </c>
      <c r="U1481">
        <v>2.5499999999999998</v>
      </c>
      <c r="V1481">
        <v>-6.75</v>
      </c>
      <c r="W1481" t="str">
        <f t="shared" si="50"/>
        <v>g105,5,empty,3,205,1,1,0</v>
      </c>
      <c r="X1481" s="1" t="s">
        <v>283</v>
      </c>
      <c r="Y1481" s="2" t="str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g105</v>
      </c>
      <c r="AA1481">
        <v>5</v>
      </c>
      <c r="AE1481" s="1" t="s">
        <v>446</v>
      </c>
      <c r="AF1481" s="2" t="str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empty</v>
      </c>
      <c r="AH1481">
        <v>3</v>
      </c>
      <c r="AL1481" s="1" t="s">
        <v>341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205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>
      <c r="A1482">
        <v>20448</v>
      </c>
      <c r="B1482">
        <f t="shared" si="49"/>
        <v>1.1000000000000001</v>
      </c>
      <c r="C1482">
        <f t="shared" si="49"/>
        <v>1.1000000000000001</v>
      </c>
      <c r="F1482">
        <v>1260</v>
      </c>
      <c r="G1482">
        <v>38986</v>
      </c>
      <c r="H1482">
        <v>0</v>
      </c>
      <c r="I1482">
        <v>0</v>
      </c>
      <c r="J1482">
        <v>0</v>
      </c>
      <c r="K1482" t="s">
        <v>28</v>
      </c>
      <c r="L1482" t="s">
        <v>249</v>
      </c>
      <c r="M1482" t="s">
        <v>79</v>
      </c>
      <c r="N1482" t="s">
        <v>80</v>
      </c>
      <c r="O1482">
        <v>0</v>
      </c>
      <c r="P1482">
        <v>-4.75</v>
      </c>
      <c r="Q1482">
        <v>-3.5</v>
      </c>
      <c r="R1482">
        <v>4.75</v>
      </c>
      <c r="S1482">
        <v>3</v>
      </c>
      <c r="T1482">
        <v>-13.5</v>
      </c>
      <c r="U1482">
        <v>2.5499999999999998</v>
      </c>
      <c r="V1482">
        <v>-6.75</v>
      </c>
      <c r="W1482" t="str">
        <f t="shared" si="50"/>
        <v>g105,5,empty,3,205,1,1,0</v>
      </c>
      <c r="X1482" s="1" t="s">
        <v>283</v>
      </c>
      <c r="Y1482" s="2" t="str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g105</v>
      </c>
      <c r="AA1482">
        <v>5</v>
      </c>
      <c r="AE1482" s="1" t="s">
        <v>446</v>
      </c>
      <c r="AF1482" s="2" t="str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empty</v>
      </c>
      <c r="AH1482">
        <v>3</v>
      </c>
      <c r="AL1482" s="1" t="s">
        <v>341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205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>
      <c r="A1483">
        <v>20449</v>
      </c>
      <c r="B1483">
        <f t="shared" si="49"/>
        <v>1.1000000000000001</v>
      </c>
      <c r="C1483">
        <f t="shared" si="49"/>
        <v>1.1000000000000001</v>
      </c>
      <c r="F1483">
        <v>1260</v>
      </c>
      <c r="G1483">
        <v>39175</v>
      </c>
      <c r="H1483">
        <v>0</v>
      </c>
      <c r="I1483">
        <v>0</v>
      </c>
      <c r="J1483">
        <v>0</v>
      </c>
      <c r="K1483" t="s">
        <v>28</v>
      </c>
      <c r="L1483" t="s">
        <v>249</v>
      </c>
      <c r="M1483" t="s">
        <v>79</v>
      </c>
      <c r="N1483" t="s">
        <v>80</v>
      </c>
      <c r="O1483">
        <v>0</v>
      </c>
      <c r="P1483">
        <v>-4.75</v>
      </c>
      <c r="Q1483">
        <v>-3.5</v>
      </c>
      <c r="R1483">
        <v>4.75</v>
      </c>
      <c r="S1483">
        <v>3</v>
      </c>
      <c r="T1483">
        <v>-13.5</v>
      </c>
      <c r="U1483">
        <v>2.5499999999999998</v>
      </c>
      <c r="V1483">
        <v>-6.75</v>
      </c>
      <c r="W1483" t="str">
        <f t="shared" si="50"/>
        <v>g105,5,empty,3,205,1,1,0</v>
      </c>
      <c r="X1483" s="1" t="s">
        <v>283</v>
      </c>
      <c r="Y1483" s="2" t="str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g105</v>
      </c>
      <c r="AA1483">
        <v>5</v>
      </c>
      <c r="AE1483" s="1" t="s">
        <v>446</v>
      </c>
      <c r="AF1483" s="2" t="str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empty</v>
      </c>
      <c r="AH1483">
        <v>3</v>
      </c>
      <c r="AL1483" s="1" t="s">
        <v>341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205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>
      <c r="A1484">
        <v>20450</v>
      </c>
      <c r="B1484">
        <f t="shared" si="49"/>
        <v>1.2</v>
      </c>
      <c r="C1484">
        <f t="shared" si="49"/>
        <v>1.1000000000000001</v>
      </c>
      <c r="F1484">
        <v>1260</v>
      </c>
      <c r="G1484">
        <v>39725</v>
      </c>
      <c r="H1484">
        <v>0</v>
      </c>
      <c r="I1484">
        <v>0</v>
      </c>
      <c r="J1484">
        <v>0</v>
      </c>
      <c r="K1484" t="s">
        <v>28</v>
      </c>
      <c r="L1484" t="s">
        <v>249</v>
      </c>
      <c r="M1484" t="s">
        <v>79</v>
      </c>
      <c r="N1484" t="s">
        <v>80</v>
      </c>
      <c r="O1484">
        <v>0</v>
      </c>
      <c r="P1484">
        <v>-4.75</v>
      </c>
      <c r="Q1484">
        <v>-3.5</v>
      </c>
      <c r="R1484">
        <v>4.75</v>
      </c>
      <c r="S1484">
        <v>3</v>
      </c>
      <c r="T1484">
        <v>-13.5</v>
      </c>
      <c r="U1484">
        <v>2.5499999999999998</v>
      </c>
      <c r="V1484">
        <v>-6.75</v>
      </c>
      <c r="W1484" t="str">
        <f t="shared" si="50"/>
        <v>g105,5,empty,3,205,1,1,0</v>
      </c>
      <c r="X1484" s="1" t="s">
        <v>283</v>
      </c>
      <c r="Y1484" s="2" t="str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g105</v>
      </c>
      <c r="AA1484">
        <v>5</v>
      </c>
      <c r="AE1484" s="1" t="s">
        <v>446</v>
      </c>
      <c r="AF1484" s="2" t="str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empty</v>
      </c>
      <c r="AH1484">
        <v>3</v>
      </c>
      <c r="AL1484" s="1" t="s">
        <v>341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205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>
      <c r="A1485">
        <v>20451</v>
      </c>
      <c r="B1485">
        <f t="shared" si="49"/>
        <v>1.1000000000000001</v>
      </c>
      <c r="C1485">
        <f t="shared" si="49"/>
        <v>1.1000000000000001</v>
      </c>
      <c r="F1485">
        <v>1330</v>
      </c>
      <c r="G1485">
        <v>39914</v>
      </c>
      <c r="H1485">
        <v>0</v>
      </c>
      <c r="I1485">
        <v>0</v>
      </c>
      <c r="J1485">
        <v>0</v>
      </c>
      <c r="K1485" t="s">
        <v>28</v>
      </c>
      <c r="L1485" t="s">
        <v>251</v>
      </c>
      <c r="M1485" t="s">
        <v>79</v>
      </c>
      <c r="N1485" t="s">
        <v>80</v>
      </c>
      <c r="O1485">
        <v>0</v>
      </c>
      <c r="P1485">
        <v>-4.75</v>
      </c>
      <c r="Q1485">
        <v>-3.5</v>
      </c>
      <c r="R1485">
        <v>4.75</v>
      </c>
      <c r="S1485">
        <v>3</v>
      </c>
      <c r="T1485">
        <v>-13.5</v>
      </c>
      <c r="U1485">
        <v>2.5499999999999998</v>
      </c>
      <c r="V1485">
        <v>-6.75</v>
      </c>
      <c r="W1485" t="str">
        <f t="shared" si="50"/>
        <v>g106,5,empty,3,202,1,1,0</v>
      </c>
      <c r="X1485" s="1" t="s">
        <v>284</v>
      </c>
      <c r="Y1485" s="2" t="str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g106</v>
      </c>
      <c r="AA1485">
        <v>5</v>
      </c>
      <c r="AE1485" s="1" t="s">
        <v>446</v>
      </c>
      <c r="AF1485" s="2" t="str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empty</v>
      </c>
      <c r="AH1485">
        <v>3</v>
      </c>
      <c r="AL1485" s="1" t="s">
        <v>338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202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>
      <c r="A1486">
        <v>20452</v>
      </c>
      <c r="B1486">
        <f t="shared" si="49"/>
        <v>1.1000000000000001</v>
      </c>
      <c r="C1486">
        <f t="shared" si="49"/>
        <v>1.1000000000000001</v>
      </c>
      <c r="F1486">
        <v>1400</v>
      </c>
      <c r="G1486">
        <v>40103</v>
      </c>
      <c r="H1486">
        <v>0</v>
      </c>
      <c r="I1486">
        <v>0</v>
      </c>
      <c r="J1486">
        <v>0</v>
      </c>
      <c r="K1486" t="s">
        <v>28</v>
      </c>
      <c r="L1486" t="s">
        <v>251</v>
      </c>
      <c r="M1486" t="s">
        <v>79</v>
      </c>
      <c r="N1486" t="s">
        <v>80</v>
      </c>
      <c r="O1486">
        <v>0</v>
      </c>
      <c r="P1486">
        <v>-4.75</v>
      </c>
      <c r="Q1486">
        <v>-3.5</v>
      </c>
      <c r="R1486">
        <v>4.75</v>
      </c>
      <c r="S1486">
        <v>3</v>
      </c>
      <c r="T1486">
        <v>-13.5</v>
      </c>
      <c r="U1486">
        <v>2.5499999999999998</v>
      </c>
      <c r="V1486">
        <v>-6.75</v>
      </c>
      <c r="W1486" t="str">
        <f t="shared" si="50"/>
        <v>g106,5,empty,3,202,1,1,0</v>
      </c>
      <c r="X1486" s="1" t="s">
        <v>284</v>
      </c>
      <c r="Y1486" s="2" t="str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g106</v>
      </c>
      <c r="AA1486">
        <v>5</v>
      </c>
      <c r="AE1486" s="1" t="s">
        <v>446</v>
      </c>
      <c r="AF1486" s="2" t="str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empty</v>
      </c>
      <c r="AH1486">
        <v>3</v>
      </c>
      <c r="AL1486" s="1" t="s">
        <v>338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202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>
      <c r="A1487">
        <v>20453</v>
      </c>
      <c r="B1487">
        <f t="shared" si="49"/>
        <v>1.1000000000000001</v>
      </c>
      <c r="C1487">
        <f t="shared" si="49"/>
        <v>1.1000000000000001</v>
      </c>
      <c r="F1487">
        <v>1470</v>
      </c>
      <c r="G1487">
        <v>40292</v>
      </c>
      <c r="H1487">
        <v>0</v>
      </c>
      <c r="I1487">
        <v>0</v>
      </c>
      <c r="J1487">
        <v>0</v>
      </c>
      <c r="K1487" t="s">
        <v>28</v>
      </c>
      <c r="L1487" t="s">
        <v>251</v>
      </c>
      <c r="M1487" t="s">
        <v>79</v>
      </c>
      <c r="N1487" t="s">
        <v>80</v>
      </c>
      <c r="O1487">
        <v>0</v>
      </c>
      <c r="P1487">
        <v>-4.75</v>
      </c>
      <c r="Q1487">
        <v>-3.5</v>
      </c>
      <c r="R1487">
        <v>4.75</v>
      </c>
      <c r="S1487">
        <v>3</v>
      </c>
      <c r="T1487">
        <v>-13.5</v>
      </c>
      <c r="U1487">
        <v>2.5499999999999998</v>
      </c>
      <c r="V1487">
        <v>-6.75</v>
      </c>
      <c r="W1487" t="str">
        <f t="shared" si="50"/>
        <v>g106,5,empty,3,202,1,1,0</v>
      </c>
      <c r="X1487" s="1" t="s">
        <v>284</v>
      </c>
      <c r="Y1487" s="2" t="str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g106</v>
      </c>
      <c r="AA1487">
        <v>5</v>
      </c>
      <c r="AE1487" s="1" t="s">
        <v>446</v>
      </c>
      <c r="AF1487" s="2" t="str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empty</v>
      </c>
      <c r="AH1487">
        <v>3</v>
      </c>
      <c r="AL1487" s="1" t="s">
        <v>338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202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>
      <c r="A1488">
        <v>20454</v>
      </c>
      <c r="B1488">
        <f t="shared" si="49"/>
        <v>1.1000000000000001</v>
      </c>
      <c r="C1488">
        <f t="shared" si="49"/>
        <v>1.1000000000000001</v>
      </c>
      <c r="F1488">
        <v>1540</v>
      </c>
      <c r="G1488">
        <v>40481</v>
      </c>
      <c r="H1488">
        <v>0</v>
      </c>
      <c r="I1488">
        <v>0</v>
      </c>
      <c r="J1488">
        <v>0</v>
      </c>
      <c r="K1488" t="s">
        <v>28</v>
      </c>
      <c r="L1488" t="s">
        <v>251</v>
      </c>
      <c r="M1488" t="s">
        <v>79</v>
      </c>
      <c r="N1488" t="s">
        <v>80</v>
      </c>
      <c r="O1488">
        <v>0</v>
      </c>
      <c r="P1488">
        <v>-4.75</v>
      </c>
      <c r="Q1488">
        <v>-3.5</v>
      </c>
      <c r="R1488">
        <v>4.75</v>
      </c>
      <c r="S1488">
        <v>3</v>
      </c>
      <c r="T1488">
        <v>-13.5</v>
      </c>
      <c r="U1488">
        <v>2.5499999999999998</v>
      </c>
      <c r="V1488">
        <v>-6.75</v>
      </c>
      <c r="W1488" t="str">
        <f t="shared" si="50"/>
        <v>g106,5,empty,3,202,1,1,0</v>
      </c>
      <c r="X1488" s="1" t="s">
        <v>284</v>
      </c>
      <c r="Y1488" s="2" t="str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g106</v>
      </c>
      <c r="AA1488">
        <v>5</v>
      </c>
      <c r="AE1488" s="1" t="s">
        <v>446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>empty</v>
      </c>
      <c r="AH1488">
        <v>3</v>
      </c>
      <c r="AL1488" s="1" t="s">
        <v>338</v>
      </c>
      <c r="AM1488" s="2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>202</v>
      </c>
      <c r="AN1488">
        <v>1</v>
      </c>
      <c r="AO1488">
        <v>1</v>
      </c>
      <c r="AP1488">
        <v>0</v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>
      <c r="A1489">
        <v>20455</v>
      </c>
      <c r="B1489">
        <f t="shared" si="49"/>
        <v>1.1000000000000001</v>
      </c>
      <c r="C1489">
        <f t="shared" si="49"/>
        <v>1.1000000000000001</v>
      </c>
      <c r="F1489">
        <v>1610</v>
      </c>
      <c r="G1489">
        <v>40670</v>
      </c>
      <c r="H1489">
        <v>0</v>
      </c>
      <c r="I1489">
        <v>0</v>
      </c>
      <c r="J1489">
        <v>0</v>
      </c>
      <c r="K1489" t="s">
        <v>28</v>
      </c>
      <c r="L1489" t="s">
        <v>251</v>
      </c>
      <c r="M1489" t="s">
        <v>79</v>
      </c>
      <c r="N1489" t="s">
        <v>80</v>
      </c>
      <c r="O1489">
        <v>0</v>
      </c>
      <c r="P1489">
        <v>-4.75</v>
      </c>
      <c r="Q1489">
        <v>-3.5</v>
      </c>
      <c r="R1489">
        <v>4.75</v>
      </c>
      <c r="S1489">
        <v>3</v>
      </c>
      <c r="T1489">
        <v>-13.5</v>
      </c>
      <c r="U1489">
        <v>2.5499999999999998</v>
      </c>
      <c r="V1489">
        <v>-6.75</v>
      </c>
      <c r="W1489" t="str">
        <f t="shared" si="50"/>
        <v>g106,5,empty,3,202,1,1,0</v>
      </c>
      <c r="X1489" s="1" t="s">
        <v>284</v>
      </c>
      <c r="Y1489" s="2" t="str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g106</v>
      </c>
      <c r="AA1489">
        <v>5</v>
      </c>
      <c r="AE1489" s="1" t="s">
        <v>446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>empty</v>
      </c>
      <c r="AH1489">
        <v>3</v>
      </c>
      <c r="AL1489" s="1" t="s">
        <v>338</v>
      </c>
      <c r="AM1489" s="2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>202</v>
      </c>
      <c r="AN1489">
        <v>1</v>
      </c>
      <c r="AO1489">
        <v>1</v>
      </c>
      <c r="AP1489">
        <v>0</v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>
      <c r="A1490">
        <v>20456</v>
      </c>
      <c r="B1490">
        <f t="shared" ref="B1490:C1553" si="51">IF(MOD(A1490,10)=0,1.2,1.1)</f>
        <v>1.1000000000000001</v>
      </c>
      <c r="C1490">
        <f t="shared" si="51"/>
        <v>1.1000000000000001</v>
      </c>
      <c r="F1490">
        <v>1680</v>
      </c>
      <c r="G1490">
        <v>40859</v>
      </c>
      <c r="H1490">
        <v>0</v>
      </c>
      <c r="I1490">
        <v>0</v>
      </c>
      <c r="J1490">
        <v>0</v>
      </c>
      <c r="K1490" t="s">
        <v>28</v>
      </c>
      <c r="L1490" t="s">
        <v>251</v>
      </c>
      <c r="M1490" t="s">
        <v>79</v>
      </c>
      <c r="N1490" t="s">
        <v>80</v>
      </c>
      <c r="O1490">
        <v>0</v>
      </c>
      <c r="P1490">
        <v>-4.75</v>
      </c>
      <c r="Q1490">
        <v>-3.5</v>
      </c>
      <c r="R1490">
        <v>4.75</v>
      </c>
      <c r="S1490">
        <v>3</v>
      </c>
      <c r="T1490">
        <v>-13.5</v>
      </c>
      <c r="U1490">
        <v>2.5499999999999998</v>
      </c>
      <c r="V1490">
        <v>-6.75</v>
      </c>
      <c r="W1490" t="str">
        <f t="shared" ref="W1490:W1553" si="52">Y1490&amp;IF(ISBLANK(Z1490),"",","&amp;Z1490)&amp;IF(ISBLANK(AA1490),"",","&amp;AA1490)&amp;IF(ISBLANK(AB1490),"",","&amp;AB1490)&amp;IF(ISBLANK(AC1490),"",","&amp;AC1490)&amp;IF(ISBLANK(AD1490),"",","&amp;AD1490)
&amp;IF(LEN(AF1490)=0,"",","&amp;AF1490)&amp;IF(ISBLANK(AG1490),"",","&amp;AG1490)&amp;IF(ISBLANK(AH1490),"",","&amp;AH1490)&amp;IF(ISBLANK(AI1490),"",","&amp;AI1490)&amp;IF(ISBLANK(AJ1490),"",","&amp;AJ1490)&amp;IF(ISBLANK(AK1490),"",","&amp;AK1490)
&amp;IF(LEN(AM1490)=0,"",","&amp;AM1490)&amp;IF(ISBLANK(AN1490),"",","&amp;AN1490)&amp;IF(ISBLANK(AO1490),"",","&amp;AO1490)&amp;IF(ISBLANK(AP1490),"",","&amp;AP1490)&amp;IF(ISBLANK(AQ1490),"",","&amp;AQ1490)&amp;IF(ISBLANK(AR1490),"",","&amp;AR1490)
&amp;IF(LEN(AT1490)=0,"",","&amp;AT1490)&amp;IF(ISBLANK(AU1490),"",","&amp;AU1490)&amp;IF(ISBLANK(AV1490),"",","&amp;AV1490)&amp;IF(ISBLANK(AW1490),"",","&amp;AW1490)&amp;IF(ISBLANK(AX1490),"",","&amp;AX1490)&amp;IF(ISBLANK(AY1490),"",","&amp;AY1490)
&amp;IF(LEN(BA1490)=0,"",","&amp;BA1490)&amp;IF(ISBLANK(BB1490),"",","&amp;BB1490)&amp;IF(ISBLANK(BC1490),"",","&amp;BC1490)&amp;IF(ISBLANK(BD1490),"",","&amp;BD1490)&amp;IF(ISBLANK(BE1490),"",","&amp;BE1490)&amp;IF(ISBLANK(BF1490),"",","&amp;BF1490)
&amp;IF(LEN(BH1490)=0,"",","&amp;BH1490)&amp;IF(ISBLANK(BI1490),"",","&amp;BI1490)&amp;IF(ISBLANK(BJ1490),"",","&amp;BJ1490)&amp;IF(ISBLANK(BK1490),"",","&amp;BK1490)&amp;IF(ISBLANK(BL1490),"",","&amp;BL1490)&amp;IF(ISBLANK(BM1490),"",","&amp;BM1490)
&amp;IF(LEN(BO1490)=0,"",","&amp;BO1490)&amp;IF(ISBLANK(BP1490),"",","&amp;BP1490)&amp;IF(ISBLANK(BQ1490),"",","&amp;BQ1490)&amp;IF(ISBLANK(BR1490),"",","&amp;BR1490)&amp;IF(ISBLANK(BS1490),"",","&amp;BS1490)&amp;IF(ISBLANK(BT1490),"",","&amp;BT1490)
&amp;IF(LEN(BV1490)=0,"",","&amp;BV1490)&amp;IF(ISBLANK(BW1490),"",","&amp;BW1490)&amp;IF(ISBLANK(BX1490),"",","&amp;BX1490)&amp;IF(ISBLANK(BY1490),"",","&amp;BY1490)&amp;IF(ISBLANK(BZ1490),"",","&amp;BZ1490)&amp;IF(ISBLANK(CA1490),"",","&amp;CA1490)
&amp;IF(LEN(CC1490)=0,"",","&amp;CC1490)&amp;IF(ISBLANK(CD1490),"",","&amp;CD1490)&amp;IF(ISBLANK(CE1490),"",","&amp;CE1490)&amp;IF(ISBLANK(CF1490),"",","&amp;CF1490)&amp;IF(ISBLANK(CG1490),"",","&amp;CG1490)&amp;IF(ISBLANK(CH1490),"",","&amp;CH1490)
&amp;IF(LEN(CJ1490)=0,"",","&amp;CJ1490)&amp;IF(ISBLANK(CK1490),"",","&amp;CK1490)&amp;IF(ISBLANK(CL1490),"",","&amp;CL1490)&amp;IF(ISBLANK(CM1490),"",","&amp;CM1490)&amp;IF(ISBLANK(CN1490),"",","&amp;CN1490)&amp;IF(ISBLANK(CO1490),"",","&amp;CO1490)</f>
        <v>g106,5,empty,3,202,1,1,0</v>
      </c>
      <c r="X1490" s="1" t="s">
        <v>284</v>
      </c>
      <c r="Y1490" s="2" t="str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g106</v>
      </c>
      <c r="AA1490">
        <v>5</v>
      </c>
      <c r="AE1490" s="1" t="s">
        <v>446</v>
      </c>
      <c r="AF1490" s="2" t="str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empty</v>
      </c>
      <c r="AH1490">
        <v>3</v>
      </c>
      <c r="AL1490" s="1" t="s">
        <v>338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202</v>
      </c>
      <c r="AN1490">
        <v>1</v>
      </c>
      <c r="AO1490">
        <v>1</v>
      </c>
      <c r="AP1490">
        <v>0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>
      <c r="A1491">
        <v>20457</v>
      </c>
      <c r="B1491">
        <f t="shared" si="51"/>
        <v>1.1000000000000001</v>
      </c>
      <c r="C1491">
        <f t="shared" si="51"/>
        <v>1.1000000000000001</v>
      </c>
      <c r="F1491">
        <v>1680</v>
      </c>
      <c r="G1491">
        <v>41111</v>
      </c>
      <c r="H1491">
        <v>0</v>
      </c>
      <c r="I1491">
        <v>0</v>
      </c>
      <c r="J1491">
        <v>0</v>
      </c>
      <c r="K1491" t="s">
        <v>28</v>
      </c>
      <c r="L1491" t="s">
        <v>251</v>
      </c>
      <c r="M1491" t="s">
        <v>79</v>
      </c>
      <c r="N1491" t="s">
        <v>80</v>
      </c>
      <c r="O1491">
        <v>0</v>
      </c>
      <c r="P1491">
        <v>-4.75</v>
      </c>
      <c r="Q1491">
        <v>-3.5</v>
      </c>
      <c r="R1491">
        <v>4.75</v>
      </c>
      <c r="S1491">
        <v>3</v>
      </c>
      <c r="T1491">
        <v>-13.5</v>
      </c>
      <c r="U1491">
        <v>2.5499999999999998</v>
      </c>
      <c r="V1491">
        <v>-6.75</v>
      </c>
      <c r="W1491" t="str">
        <f t="shared" si="52"/>
        <v>g106,5,empty,3,202,1,1,0</v>
      </c>
      <c r="X1491" s="1" t="s">
        <v>284</v>
      </c>
      <c r="Y1491" s="2" t="str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g106</v>
      </c>
      <c r="AA1491">
        <v>5</v>
      </c>
      <c r="AE1491" s="1" t="s">
        <v>446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>empty</v>
      </c>
      <c r="AH1491">
        <v>3</v>
      </c>
      <c r="AL1491" s="1" t="s">
        <v>338</v>
      </c>
      <c r="AM1491" s="2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>202</v>
      </c>
      <c r="AN1491">
        <v>1</v>
      </c>
      <c r="AO1491">
        <v>1</v>
      </c>
      <c r="AP1491">
        <v>0</v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>
      <c r="A1492">
        <v>20458</v>
      </c>
      <c r="B1492">
        <f t="shared" si="51"/>
        <v>1.1000000000000001</v>
      </c>
      <c r="C1492">
        <f t="shared" si="51"/>
        <v>1.1000000000000001</v>
      </c>
      <c r="F1492">
        <v>1680</v>
      </c>
      <c r="G1492">
        <v>41363</v>
      </c>
      <c r="H1492">
        <v>0</v>
      </c>
      <c r="I1492">
        <v>0</v>
      </c>
      <c r="J1492">
        <v>0</v>
      </c>
      <c r="K1492" t="s">
        <v>28</v>
      </c>
      <c r="L1492" t="s">
        <v>251</v>
      </c>
      <c r="M1492" t="s">
        <v>79</v>
      </c>
      <c r="N1492" t="s">
        <v>80</v>
      </c>
      <c r="O1492">
        <v>0</v>
      </c>
      <c r="P1492">
        <v>-4.75</v>
      </c>
      <c r="Q1492">
        <v>-3.5</v>
      </c>
      <c r="R1492">
        <v>4.75</v>
      </c>
      <c r="S1492">
        <v>3</v>
      </c>
      <c r="T1492">
        <v>-13.5</v>
      </c>
      <c r="U1492">
        <v>2.5499999999999998</v>
      </c>
      <c r="V1492">
        <v>-6.75</v>
      </c>
      <c r="W1492" t="str">
        <f t="shared" si="52"/>
        <v>g106,5,empty,3,202,1,1,0</v>
      </c>
      <c r="X1492" s="1" t="s">
        <v>284</v>
      </c>
      <c r="Y1492" s="2" t="str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g106</v>
      </c>
      <c r="AA1492">
        <v>5</v>
      </c>
      <c r="AE1492" s="1" t="s">
        <v>446</v>
      </c>
      <c r="AF1492" s="2" t="str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empty</v>
      </c>
      <c r="AH1492">
        <v>3</v>
      </c>
      <c r="AL1492" s="1" t="s">
        <v>338</v>
      </c>
      <c r="AM1492" s="2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>202</v>
      </c>
      <c r="AN1492">
        <v>1</v>
      </c>
      <c r="AO1492">
        <v>1</v>
      </c>
      <c r="AP1492">
        <v>0</v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>
      <c r="A1493">
        <v>20459</v>
      </c>
      <c r="B1493">
        <f t="shared" si="51"/>
        <v>1.1000000000000001</v>
      </c>
      <c r="C1493">
        <f t="shared" si="51"/>
        <v>1.1000000000000001</v>
      </c>
      <c r="F1493">
        <v>1680</v>
      </c>
      <c r="G1493">
        <v>41615</v>
      </c>
      <c r="H1493">
        <v>0</v>
      </c>
      <c r="I1493">
        <v>0</v>
      </c>
      <c r="J1493">
        <v>0</v>
      </c>
      <c r="K1493" t="s">
        <v>28</v>
      </c>
      <c r="L1493" t="s">
        <v>251</v>
      </c>
      <c r="M1493" t="s">
        <v>79</v>
      </c>
      <c r="N1493" t="s">
        <v>80</v>
      </c>
      <c r="O1493">
        <v>0</v>
      </c>
      <c r="P1493">
        <v>-4.75</v>
      </c>
      <c r="Q1493">
        <v>-3.5</v>
      </c>
      <c r="R1493">
        <v>4.75</v>
      </c>
      <c r="S1493">
        <v>3</v>
      </c>
      <c r="T1493">
        <v>-13.5</v>
      </c>
      <c r="U1493">
        <v>2.5499999999999998</v>
      </c>
      <c r="V1493">
        <v>-6.75</v>
      </c>
      <c r="W1493" t="str">
        <f t="shared" si="52"/>
        <v>g106,5,empty,3,202,1,1,0</v>
      </c>
      <c r="X1493" s="1" t="s">
        <v>284</v>
      </c>
      <c r="Y1493" s="2" t="str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g106</v>
      </c>
      <c r="AA1493">
        <v>5</v>
      </c>
      <c r="AE1493" s="1" t="s">
        <v>446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>empty</v>
      </c>
      <c r="AH1493">
        <v>3</v>
      </c>
      <c r="AL1493" s="1" t="s">
        <v>338</v>
      </c>
      <c r="AM1493" s="2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>202</v>
      </c>
      <c r="AN1493">
        <v>1</v>
      </c>
      <c r="AO1493">
        <v>1</v>
      </c>
      <c r="AP1493">
        <v>0</v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>
      <c r="A1494">
        <v>20460</v>
      </c>
      <c r="B1494">
        <f t="shared" si="51"/>
        <v>1.2</v>
      </c>
      <c r="C1494">
        <f t="shared" si="51"/>
        <v>1.1000000000000001</v>
      </c>
      <c r="F1494">
        <v>1680</v>
      </c>
      <c r="G1494">
        <v>41867</v>
      </c>
      <c r="H1494">
        <v>0</v>
      </c>
      <c r="I1494">
        <v>0</v>
      </c>
      <c r="J1494">
        <v>0</v>
      </c>
      <c r="K1494" t="s">
        <v>28</v>
      </c>
      <c r="L1494" t="s">
        <v>251</v>
      </c>
      <c r="M1494" t="s">
        <v>79</v>
      </c>
      <c r="N1494" t="s">
        <v>80</v>
      </c>
      <c r="O1494">
        <v>0</v>
      </c>
      <c r="P1494">
        <v>-4.75</v>
      </c>
      <c r="Q1494">
        <v>-3.5</v>
      </c>
      <c r="R1494">
        <v>4.75</v>
      </c>
      <c r="S1494">
        <v>3</v>
      </c>
      <c r="T1494">
        <v>-13.5</v>
      </c>
      <c r="U1494">
        <v>2.5499999999999998</v>
      </c>
      <c r="V1494">
        <v>-6.75</v>
      </c>
      <c r="W1494" t="str">
        <f t="shared" si="52"/>
        <v>g106,5,empty,3,202,1,1,0</v>
      </c>
      <c r="X1494" s="1" t="s">
        <v>284</v>
      </c>
      <c r="Y1494" s="2" t="str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g106</v>
      </c>
      <c r="AA1494">
        <v>5</v>
      </c>
      <c r="AE1494" s="1" t="s">
        <v>446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>empty</v>
      </c>
      <c r="AH1494">
        <v>3</v>
      </c>
      <c r="AL1494" s="1" t="s">
        <v>338</v>
      </c>
      <c r="AM1494" s="2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>202</v>
      </c>
      <c r="AN1494">
        <v>1</v>
      </c>
      <c r="AO1494">
        <v>1</v>
      </c>
      <c r="AP1494">
        <v>0</v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>
      <c r="A1495">
        <v>20461</v>
      </c>
      <c r="B1495">
        <f t="shared" si="51"/>
        <v>1.1000000000000001</v>
      </c>
      <c r="C1495">
        <f t="shared" si="51"/>
        <v>1.1000000000000001</v>
      </c>
      <c r="F1495">
        <v>1680</v>
      </c>
      <c r="G1495">
        <v>42119</v>
      </c>
      <c r="H1495">
        <v>0</v>
      </c>
      <c r="I1495">
        <v>0</v>
      </c>
      <c r="J1495">
        <v>0</v>
      </c>
      <c r="K1495" t="s">
        <v>28</v>
      </c>
      <c r="L1495" t="s">
        <v>253</v>
      </c>
      <c r="M1495" t="s">
        <v>79</v>
      </c>
      <c r="N1495" t="s">
        <v>80</v>
      </c>
      <c r="O1495">
        <v>0</v>
      </c>
      <c r="P1495">
        <v>-4.75</v>
      </c>
      <c r="Q1495">
        <v>-3.5</v>
      </c>
      <c r="R1495">
        <v>4.75</v>
      </c>
      <c r="S1495">
        <v>3</v>
      </c>
      <c r="T1495">
        <v>-13.5</v>
      </c>
      <c r="U1495">
        <v>2.5499999999999998</v>
      </c>
      <c r="V1495">
        <v>-6.75</v>
      </c>
      <c r="W1495" t="str">
        <f t="shared" si="52"/>
        <v>g107,5,empty,3,203,1,1,0</v>
      </c>
      <c r="X1495" s="1" t="s">
        <v>285</v>
      </c>
      <c r="Y1495" s="2" t="str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g107</v>
      </c>
      <c r="AA1495">
        <v>5</v>
      </c>
      <c r="AE1495" s="1" t="s">
        <v>446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>empty</v>
      </c>
      <c r="AH1495">
        <v>3</v>
      </c>
      <c r="AL1495" s="1" t="s">
        <v>339</v>
      </c>
      <c r="AM1495" s="2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>203</v>
      </c>
      <c r="AN1495">
        <v>1</v>
      </c>
      <c r="AO1495">
        <v>1</v>
      </c>
      <c r="AP1495">
        <v>0</v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>
      <c r="A1496">
        <v>20462</v>
      </c>
      <c r="B1496">
        <f t="shared" si="51"/>
        <v>1.1000000000000001</v>
      </c>
      <c r="C1496">
        <f t="shared" si="51"/>
        <v>1.1000000000000001</v>
      </c>
      <c r="F1496">
        <v>1680</v>
      </c>
      <c r="G1496">
        <v>42371</v>
      </c>
      <c r="H1496">
        <v>0</v>
      </c>
      <c r="I1496">
        <v>0</v>
      </c>
      <c r="J1496">
        <v>0</v>
      </c>
      <c r="K1496" t="s">
        <v>28</v>
      </c>
      <c r="L1496" t="s">
        <v>253</v>
      </c>
      <c r="M1496" t="s">
        <v>79</v>
      </c>
      <c r="N1496" t="s">
        <v>80</v>
      </c>
      <c r="O1496">
        <v>0</v>
      </c>
      <c r="P1496">
        <v>-4.75</v>
      </c>
      <c r="Q1496">
        <v>-3.5</v>
      </c>
      <c r="R1496">
        <v>4.75</v>
      </c>
      <c r="S1496">
        <v>3</v>
      </c>
      <c r="T1496">
        <v>-13.5</v>
      </c>
      <c r="U1496">
        <v>2.5499999999999998</v>
      </c>
      <c r="V1496">
        <v>-6.75</v>
      </c>
      <c r="W1496" t="str">
        <f t="shared" si="52"/>
        <v>g107,5,empty,3,203,1,1,0</v>
      </c>
      <c r="X1496" s="1" t="s">
        <v>285</v>
      </c>
      <c r="Y1496" s="2" t="str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g107</v>
      </c>
      <c r="AA1496">
        <v>5</v>
      </c>
      <c r="AE1496" s="1" t="s">
        <v>446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>empty</v>
      </c>
      <c r="AH1496">
        <v>3</v>
      </c>
      <c r="AL1496" s="1" t="s">
        <v>339</v>
      </c>
      <c r="AM1496" s="2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>203</v>
      </c>
      <c r="AN1496">
        <v>1</v>
      </c>
      <c r="AO1496">
        <v>1</v>
      </c>
      <c r="AP1496">
        <v>0</v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>
      <c r="A1497">
        <v>20463</v>
      </c>
      <c r="B1497">
        <f t="shared" si="51"/>
        <v>1.1000000000000001</v>
      </c>
      <c r="C1497">
        <f t="shared" si="51"/>
        <v>1.1000000000000001</v>
      </c>
      <c r="F1497">
        <v>1680</v>
      </c>
      <c r="G1497">
        <v>42623</v>
      </c>
      <c r="H1497">
        <v>0</v>
      </c>
      <c r="I1497">
        <v>0</v>
      </c>
      <c r="J1497">
        <v>0</v>
      </c>
      <c r="K1497" t="s">
        <v>28</v>
      </c>
      <c r="L1497" t="s">
        <v>253</v>
      </c>
      <c r="M1497" t="s">
        <v>79</v>
      </c>
      <c r="N1497" t="s">
        <v>80</v>
      </c>
      <c r="O1497">
        <v>0</v>
      </c>
      <c r="P1497">
        <v>-4.75</v>
      </c>
      <c r="Q1497">
        <v>-3.5</v>
      </c>
      <c r="R1497">
        <v>4.75</v>
      </c>
      <c r="S1497">
        <v>3</v>
      </c>
      <c r="T1497">
        <v>-13.5</v>
      </c>
      <c r="U1497">
        <v>2.5499999999999998</v>
      </c>
      <c r="V1497">
        <v>-6.75</v>
      </c>
      <c r="W1497" t="str">
        <f t="shared" si="52"/>
        <v>g107,5,empty,3,203,1,1,0</v>
      </c>
      <c r="X1497" s="1" t="s">
        <v>285</v>
      </c>
      <c r="Y1497" s="2" t="str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g107</v>
      </c>
      <c r="AA1497">
        <v>5</v>
      </c>
      <c r="AE1497" s="1" t="s">
        <v>446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>empty</v>
      </c>
      <c r="AH1497">
        <v>3</v>
      </c>
      <c r="AL1497" s="1" t="s">
        <v>339</v>
      </c>
      <c r="AM1497" s="2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>203</v>
      </c>
      <c r="AN1497">
        <v>1</v>
      </c>
      <c r="AO1497">
        <v>1</v>
      </c>
      <c r="AP1497">
        <v>0</v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>
      <c r="A1498">
        <v>20464</v>
      </c>
      <c r="B1498">
        <f t="shared" si="51"/>
        <v>1.1000000000000001</v>
      </c>
      <c r="C1498">
        <f t="shared" si="51"/>
        <v>1.1000000000000001</v>
      </c>
      <c r="F1498">
        <v>1680</v>
      </c>
      <c r="G1498">
        <v>42875</v>
      </c>
      <c r="H1498">
        <v>0</v>
      </c>
      <c r="I1498">
        <v>0</v>
      </c>
      <c r="J1498">
        <v>0</v>
      </c>
      <c r="K1498" t="s">
        <v>28</v>
      </c>
      <c r="L1498" t="s">
        <v>253</v>
      </c>
      <c r="M1498" t="s">
        <v>79</v>
      </c>
      <c r="N1498" t="s">
        <v>80</v>
      </c>
      <c r="O1498">
        <v>0</v>
      </c>
      <c r="P1498">
        <v>-4.75</v>
      </c>
      <c r="Q1498">
        <v>-3.5</v>
      </c>
      <c r="R1498">
        <v>4.75</v>
      </c>
      <c r="S1498">
        <v>3</v>
      </c>
      <c r="T1498">
        <v>-13.5</v>
      </c>
      <c r="U1498">
        <v>2.5499999999999998</v>
      </c>
      <c r="V1498">
        <v>-6.75</v>
      </c>
      <c r="W1498" t="str">
        <f t="shared" si="52"/>
        <v>g107,5,empty,3,203,1,1,0</v>
      </c>
      <c r="X1498" s="1" t="s">
        <v>285</v>
      </c>
      <c r="Y1498" s="2" t="str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g107</v>
      </c>
      <c r="AA1498">
        <v>5</v>
      </c>
      <c r="AE1498" s="1" t="s">
        <v>446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>empty</v>
      </c>
      <c r="AH1498">
        <v>3</v>
      </c>
      <c r="AL1498" s="1" t="s">
        <v>339</v>
      </c>
      <c r="AM1498" s="2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>203</v>
      </c>
      <c r="AN1498">
        <v>1</v>
      </c>
      <c r="AO1498">
        <v>1</v>
      </c>
      <c r="AP1498">
        <v>0</v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>
      <c r="A1499">
        <v>20465</v>
      </c>
      <c r="B1499">
        <f t="shared" si="51"/>
        <v>1.1000000000000001</v>
      </c>
      <c r="C1499">
        <f t="shared" si="51"/>
        <v>1.1000000000000001</v>
      </c>
      <c r="F1499">
        <v>1680</v>
      </c>
      <c r="G1499">
        <v>43127</v>
      </c>
      <c r="H1499">
        <v>0</v>
      </c>
      <c r="I1499">
        <v>0</v>
      </c>
      <c r="J1499">
        <v>0</v>
      </c>
      <c r="K1499" t="s">
        <v>28</v>
      </c>
      <c r="L1499" t="s">
        <v>253</v>
      </c>
      <c r="M1499" t="s">
        <v>79</v>
      </c>
      <c r="N1499" t="s">
        <v>80</v>
      </c>
      <c r="O1499">
        <v>0</v>
      </c>
      <c r="P1499">
        <v>-4.75</v>
      </c>
      <c r="Q1499">
        <v>-3.5</v>
      </c>
      <c r="R1499">
        <v>4.75</v>
      </c>
      <c r="S1499">
        <v>3</v>
      </c>
      <c r="T1499">
        <v>-13.5</v>
      </c>
      <c r="U1499">
        <v>2.5499999999999998</v>
      </c>
      <c r="V1499">
        <v>-6.75</v>
      </c>
      <c r="W1499" t="str">
        <f t="shared" si="52"/>
        <v>g107,5,empty,3,203,1,1,0</v>
      </c>
      <c r="X1499" s="1" t="s">
        <v>285</v>
      </c>
      <c r="Y1499" s="2" t="str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g107</v>
      </c>
      <c r="AA1499">
        <v>5</v>
      </c>
      <c r="AE1499" s="1" t="s">
        <v>446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>empty</v>
      </c>
      <c r="AH1499">
        <v>3</v>
      </c>
      <c r="AL1499" s="1" t="s">
        <v>339</v>
      </c>
      <c r="AM1499" s="2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>203</v>
      </c>
      <c r="AN1499">
        <v>1</v>
      </c>
      <c r="AO1499">
        <v>1</v>
      </c>
      <c r="AP1499">
        <v>0</v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>
      <c r="A1500">
        <v>20466</v>
      </c>
      <c r="B1500">
        <f t="shared" si="51"/>
        <v>1.1000000000000001</v>
      </c>
      <c r="C1500">
        <f t="shared" si="51"/>
        <v>1.1000000000000001</v>
      </c>
      <c r="F1500">
        <v>1680</v>
      </c>
      <c r="G1500">
        <v>43379</v>
      </c>
      <c r="H1500">
        <v>0</v>
      </c>
      <c r="I1500">
        <v>0</v>
      </c>
      <c r="J1500">
        <v>0</v>
      </c>
      <c r="K1500" t="s">
        <v>28</v>
      </c>
      <c r="L1500" t="s">
        <v>253</v>
      </c>
      <c r="M1500" t="s">
        <v>79</v>
      </c>
      <c r="N1500" t="s">
        <v>80</v>
      </c>
      <c r="O1500">
        <v>0</v>
      </c>
      <c r="P1500">
        <v>-4.75</v>
      </c>
      <c r="Q1500">
        <v>-3.5</v>
      </c>
      <c r="R1500">
        <v>4.75</v>
      </c>
      <c r="S1500">
        <v>3</v>
      </c>
      <c r="T1500">
        <v>-13.5</v>
      </c>
      <c r="U1500">
        <v>2.5499999999999998</v>
      </c>
      <c r="V1500">
        <v>-6.75</v>
      </c>
      <c r="W1500" t="str">
        <f t="shared" si="52"/>
        <v>g107,5,empty,3,203,1,1,0</v>
      </c>
      <c r="X1500" s="1" t="s">
        <v>285</v>
      </c>
      <c r="Y1500" s="2" t="str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g107</v>
      </c>
      <c r="AA1500">
        <v>5</v>
      </c>
      <c r="AE1500" s="1" t="s">
        <v>446</v>
      </c>
      <c r="AF1500" s="2" t="str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empty</v>
      </c>
      <c r="AH1500">
        <v>3</v>
      </c>
      <c r="AL1500" s="1" t="s">
        <v>339</v>
      </c>
      <c r="AM1500" s="2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>203</v>
      </c>
      <c r="AN1500">
        <v>1</v>
      </c>
      <c r="AO1500">
        <v>1</v>
      </c>
      <c r="AP1500">
        <v>0</v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>
      <c r="A1501">
        <v>20467</v>
      </c>
      <c r="B1501">
        <f t="shared" si="51"/>
        <v>1.1000000000000001</v>
      </c>
      <c r="C1501">
        <f t="shared" si="51"/>
        <v>1.1000000000000001</v>
      </c>
      <c r="F1501">
        <v>1680</v>
      </c>
      <c r="G1501">
        <v>43631</v>
      </c>
      <c r="H1501">
        <v>0</v>
      </c>
      <c r="I1501">
        <v>0</v>
      </c>
      <c r="J1501">
        <v>0</v>
      </c>
      <c r="K1501" t="s">
        <v>28</v>
      </c>
      <c r="L1501" t="s">
        <v>253</v>
      </c>
      <c r="M1501" t="s">
        <v>79</v>
      </c>
      <c r="N1501" t="s">
        <v>80</v>
      </c>
      <c r="O1501">
        <v>0</v>
      </c>
      <c r="P1501">
        <v>-4.75</v>
      </c>
      <c r="Q1501">
        <v>-3.5</v>
      </c>
      <c r="R1501">
        <v>4.75</v>
      </c>
      <c r="S1501">
        <v>3</v>
      </c>
      <c r="T1501">
        <v>-13.5</v>
      </c>
      <c r="U1501">
        <v>2.5499999999999998</v>
      </c>
      <c r="V1501">
        <v>-6.75</v>
      </c>
      <c r="W1501" t="str">
        <f t="shared" si="52"/>
        <v>g107,5,empty,3,203,1,1,0</v>
      </c>
      <c r="X1501" s="1" t="s">
        <v>285</v>
      </c>
      <c r="Y1501" s="2" t="str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g107</v>
      </c>
      <c r="AA1501">
        <v>5</v>
      </c>
      <c r="AE1501" s="1" t="s">
        <v>446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>empty</v>
      </c>
      <c r="AH1501">
        <v>3</v>
      </c>
      <c r="AL1501" s="1" t="s">
        <v>339</v>
      </c>
      <c r="AM1501" s="2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>203</v>
      </c>
      <c r="AN1501">
        <v>1</v>
      </c>
      <c r="AO1501">
        <v>1</v>
      </c>
      <c r="AP1501">
        <v>0</v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>
      <c r="A1502">
        <v>20468</v>
      </c>
      <c r="B1502">
        <f t="shared" si="51"/>
        <v>1.1000000000000001</v>
      </c>
      <c r="C1502">
        <f t="shared" si="51"/>
        <v>1.1000000000000001</v>
      </c>
      <c r="F1502">
        <v>1680</v>
      </c>
      <c r="G1502">
        <v>43883</v>
      </c>
      <c r="H1502">
        <v>0</v>
      </c>
      <c r="I1502">
        <v>0</v>
      </c>
      <c r="J1502">
        <v>0</v>
      </c>
      <c r="K1502" t="s">
        <v>28</v>
      </c>
      <c r="L1502" t="s">
        <v>253</v>
      </c>
      <c r="M1502" t="s">
        <v>79</v>
      </c>
      <c r="N1502" t="s">
        <v>80</v>
      </c>
      <c r="O1502">
        <v>0</v>
      </c>
      <c r="P1502">
        <v>-4.75</v>
      </c>
      <c r="Q1502">
        <v>-3.5</v>
      </c>
      <c r="R1502">
        <v>4.75</v>
      </c>
      <c r="S1502">
        <v>3</v>
      </c>
      <c r="T1502">
        <v>-13.5</v>
      </c>
      <c r="U1502">
        <v>2.5499999999999998</v>
      </c>
      <c r="V1502">
        <v>-6.75</v>
      </c>
      <c r="W1502" t="str">
        <f t="shared" si="52"/>
        <v>g107,5,empty,3,203,1,1,0</v>
      </c>
      <c r="X1502" s="1" t="s">
        <v>285</v>
      </c>
      <c r="Y1502" s="2" t="str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g107</v>
      </c>
      <c r="AA1502">
        <v>5</v>
      </c>
      <c r="AE1502" s="1" t="s">
        <v>446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>empty</v>
      </c>
      <c r="AH1502">
        <v>3</v>
      </c>
      <c r="AL1502" s="1" t="s">
        <v>339</v>
      </c>
      <c r="AM1502" s="2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>203</v>
      </c>
      <c r="AN1502">
        <v>1</v>
      </c>
      <c r="AO1502">
        <v>1</v>
      </c>
      <c r="AP1502">
        <v>0</v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>
      <c r="A1503">
        <v>20469</v>
      </c>
      <c r="B1503">
        <f t="shared" si="51"/>
        <v>1.1000000000000001</v>
      </c>
      <c r="C1503">
        <f t="shared" si="51"/>
        <v>1.1000000000000001</v>
      </c>
      <c r="F1503">
        <v>1680</v>
      </c>
      <c r="G1503">
        <v>44135</v>
      </c>
      <c r="H1503">
        <v>0</v>
      </c>
      <c r="I1503">
        <v>0</v>
      </c>
      <c r="J1503">
        <v>0</v>
      </c>
      <c r="K1503" t="s">
        <v>28</v>
      </c>
      <c r="L1503" t="s">
        <v>253</v>
      </c>
      <c r="M1503" t="s">
        <v>79</v>
      </c>
      <c r="N1503" t="s">
        <v>80</v>
      </c>
      <c r="O1503">
        <v>0</v>
      </c>
      <c r="P1503">
        <v>-4.75</v>
      </c>
      <c r="Q1503">
        <v>-3.5</v>
      </c>
      <c r="R1503">
        <v>4.75</v>
      </c>
      <c r="S1503">
        <v>3</v>
      </c>
      <c r="T1503">
        <v>-13.5</v>
      </c>
      <c r="U1503">
        <v>2.5499999999999998</v>
      </c>
      <c r="V1503">
        <v>-6.75</v>
      </c>
      <c r="W1503" t="str">
        <f t="shared" si="52"/>
        <v>g107,5,empty,3,203,1,1,0</v>
      </c>
      <c r="X1503" s="1" t="s">
        <v>285</v>
      </c>
      <c r="Y1503" s="2" t="str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g107</v>
      </c>
      <c r="AA1503">
        <v>5</v>
      </c>
      <c r="AE1503" s="1" t="s">
        <v>446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>empty</v>
      </c>
      <c r="AH1503">
        <v>3</v>
      </c>
      <c r="AL1503" s="1" t="s">
        <v>339</v>
      </c>
      <c r="AM1503" s="2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>203</v>
      </c>
      <c r="AN1503">
        <v>1</v>
      </c>
      <c r="AO1503">
        <v>1</v>
      </c>
      <c r="AP1503">
        <v>0</v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>
      <c r="A1504">
        <v>20470</v>
      </c>
      <c r="B1504">
        <f t="shared" si="51"/>
        <v>1.2</v>
      </c>
      <c r="C1504">
        <f t="shared" si="51"/>
        <v>1.1000000000000001</v>
      </c>
      <c r="F1504">
        <v>1680</v>
      </c>
      <c r="G1504">
        <v>44387</v>
      </c>
      <c r="H1504">
        <v>0</v>
      </c>
      <c r="I1504">
        <v>0</v>
      </c>
      <c r="J1504">
        <v>0</v>
      </c>
      <c r="K1504" t="s">
        <v>28</v>
      </c>
      <c r="L1504" t="s">
        <v>253</v>
      </c>
      <c r="M1504" t="s">
        <v>79</v>
      </c>
      <c r="N1504" t="s">
        <v>80</v>
      </c>
      <c r="O1504">
        <v>0</v>
      </c>
      <c r="P1504">
        <v>-4.75</v>
      </c>
      <c r="Q1504">
        <v>-3.5</v>
      </c>
      <c r="R1504">
        <v>4.75</v>
      </c>
      <c r="S1504">
        <v>3</v>
      </c>
      <c r="T1504">
        <v>-13.5</v>
      </c>
      <c r="U1504">
        <v>2.5499999999999998</v>
      </c>
      <c r="V1504">
        <v>-6.75</v>
      </c>
      <c r="W1504" t="str">
        <f t="shared" si="52"/>
        <v>g107,5,empty,3,203,1,1,0</v>
      </c>
      <c r="X1504" s="1" t="s">
        <v>285</v>
      </c>
      <c r="Y1504" s="2" t="str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g107</v>
      </c>
      <c r="AA1504">
        <v>5</v>
      </c>
      <c r="AE1504" s="1" t="s">
        <v>446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>empty</v>
      </c>
      <c r="AH1504">
        <v>3</v>
      </c>
      <c r="AL1504" s="1" t="s">
        <v>339</v>
      </c>
      <c r="AM1504" s="2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>203</v>
      </c>
      <c r="AN1504">
        <v>1</v>
      </c>
      <c r="AO1504">
        <v>1</v>
      </c>
      <c r="AP1504">
        <v>0</v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>
      <c r="A1505">
        <v>20471</v>
      </c>
      <c r="B1505">
        <f t="shared" si="51"/>
        <v>1.1000000000000001</v>
      </c>
      <c r="C1505">
        <f t="shared" si="51"/>
        <v>1.1000000000000001</v>
      </c>
      <c r="F1505">
        <v>1680</v>
      </c>
      <c r="G1505">
        <v>44639</v>
      </c>
      <c r="H1505">
        <v>0</v>
      </c>
      <c r="I1505">
        <v>0</v>
      </c>
      <c r="J1505">
        <v>0</v>
      </c>
      <c r="K1505" t="s">
        <v>28</v>
      </c>
      <c r="L1505" t="s">
        <v>254</v>
      </c>
      <c r="M1505" t="s">
        <v>79</v>
      </c>
      <c r="N1505" t="s">
        <v>80</v>
      </c>
      <c r="O1505">
        <v>0</v>
      </c>
      <c r="P1505">
        <v>-4.75</v>
      </c>
      <c r="Q1505">
        <v>-3.5</v>
      </c>
      <c r="R1505">
        <v>4.75</v>
      </c>
      <c r="S1505">
        <v>3</v>
      </c>
      <c r="T1505">
        <v>-13.5</v>
      </c>
      <c r="U1505">
        <v>2.5499999999999998</v>
      </c>
      <c r="V1505">
        <v>-6.75</v>
      </c>
      <c r="W1505" t="str">
        <f t="shared" si="52"/>
        <v>g108,5,empty,3,201,1,1,0</v>
      </c>
      <c r="X1505" s="1" t="s">
        <v>286</v>
      </c>
      <c r="Y1505" s="2" t="str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g108</v>
      </c>
      <c r="AA1505">
        <v>5</v>
      </c>
      <c r="AE1505" s="1" t="s">
        <v>446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>empty</v>
      </c>
      <c r="AH1505">
        <v>3</v>
      </c>
      <c r="AL1505" s="1" t="s">
        <v>242</v>
      </c>
      <c r="AM1505" s="2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>201</v>
      </c>
      <c r="AN1505">
        <v>1</v>
      </c>
      <c r="AO1505">
        <v>1</v>
      </c>
      <c r="AP1505">
        <v>0</v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>
      <c r="A1506">
        <v>20472</v>
      </c>
      <c r="B1506">
        <f t="shared" si="51"/>
        <v>1.1000000000000001</v>
      </c>
      <c r="C1506">
        <f t="shared" si="51"/>
        <v>1.1000000000000001</v>
      </c>
      <c r="F1506">
        <v>1680</v>
      </c>
      <c r="G1506">
        <v>44891</v>
      </c>
      <c r="H1506">
        <v>0</v>
      </c>
      <c r="I1506">
        <v>0</v>
      </c>
      <c r="J1506">
        <v>0</v>
      </c>
      <c r="K1506" t="s">
        <v>28</v>
      </c>
      <c r="L1506" t="s">
        <v>254</v>
      </c>
      <c r="M1506" t="s">
        <v>79</v>
      </c>
      <c r="N1506" t="s">
        <v>80</v>
      </c>
      <c r="O1506">
        <v>0</v>
      </c>
      <c r="P1506">
        <v>-4.75</v>
      </c>
      <c r="Q1506">
        <v>-3.5</v>
      </c>
      <c r="R1506">
        <v>4.75</v>
      </c>
      <c r="S1506">
        <v>3</v>
      </c>
      <c r="T1506">
        <v>-13.5</v>
      </c>
      <c r="U1506">
        <v>2.5499999999999998</v>
      </c>
      <c r="V1506">
        <v>-6.75</v>
      </c>
      <c r="W1506" t="str">
        <f t="shared" si="52"/>
        <v>g108,5,empty,3,201,1,1,0</v>
      </c>
      <c r="X1506" s="1" t="s">
        <v>286</v>
      </c>
      <c r="Y1506" s="2" t="str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g108</v>
      </c>
      <c r="AA1506">
        <v>5</v>
      </c>
      <c r="AE1506" s="1" t="s">
        <v>446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>empty</v>
      </c>
      <c r="AH1506">
        <v>3</v>
      </c>
      <c r="AL1506" s="1" t="s">
        <v>242</v>
      </c>
      <c r="AM1506" s="2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>201</v>
      </c>
      <c r="AN1506">
        <v>1</v>
      </c>
      <c r="AO1506">
        <v>1</v>
      </c>
      <c r="AP1506">
        <v>0</v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>
      <c r="A1507">
        <v>20473</v>
      </c>
      <c r="B1507">
        <f t="shared" si="51"/>
        <v>1.1000000000000001</v>
      </c>
      <c r="C1507">
        <f t="shared" si="51"/>
        <v>1.1000000000000001</v>
      </c>
      <c r="F1507">
        <v>1680</v>
      </c>
      <c r="G1507">
        <v>45143</v>
      </c>
      <c r="H1507">
        <v>0</v>
      </c>
      <c r="I1507">
        <v>0</v>
      </c>
      <c r="J1507">
        <v>0</v>
      </c>
      <c r="K1507" t="s">
        <v>28</v>
      </c>
      <c r="L1507" t="s">
        <v>254</v>
      </c>
      <c r="M1507" t="s">
        <v>79</v>
      </c>
      <c r="N1507" t="s">
        <v>80</v>
      </c>
      <c r="O1507">
        <v>0</v>
      </c>
      <c r="P1507">
        <v>-4.75</v>
      </c>
      <c r="Q1507">
        <v>-3.5</v>
      </c>
      <c r="R1507">
        <v>4.75</v>
      </c>
      <c r="S1507">
        <v>3</v>
      </c>
      <c r="T1507">
        <v>-13.5</v>
      </c>
      <c r="U1507">
        <v>2.5499999999999998</v>
      </c>
      <c r="V1507">
        <v>-6.75</v>
      </c>
      <c r="W1507" t="str">
        <f t="shared" si="52"/>
        <v>g108,5,empty,3,201,1,1,0</v>
      </c>
      <c r="X1507" s="1" t="s">
        <v>286</v>
      </c>
      <c r="Y1507" s="2" t="str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g108</v>
      </c>
      <c r="AA1507">
        <v>5</v>
      </c>
      <c r="AE1507" s="1" t="s">
        <v>446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>empty</v>
      </c>
      <c r="AH1507">
        <v>3</v>
      </c>
      <c r="AL1507" s="1" t="s">
        <v>242</v>
      </c>
      <c r="AM1507" s="2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>201</v>
      </c>
      <c r="AN1507">
        <v>1</v>
      </c>
      <c r="AO1507">
        <v>1</v>
      </c>
      <c r="AP1507">
        <v>0</v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>
      <c r="A1508">
        <v>20474</v>
      </c>
      <c r="B1508">
        <f t="shared" si="51"/>
        <v>1.1000000000000001</v>
      </c>
      <c r="C1508">
        <f t="shared" si="51"/>
        <v>1.1000000000000001</v>
      </c>
      <c r="F1508">
        <v>1680</v>
      </c>
      <c r="G1508">
        <v>45395</v>
      </c>
      <c r="H1508">
        <v>0</v>
      </c>
      <c r="I1508">
        <v>0</v>
      </c>
      <c r="J1508">
        <v>0</v>
      </c>
      <c r="K1508" t="s">
        <v>28</v>
      </c>
      <c r="L1508" t="s">
        <v>254</v>
      </c>
      <c r="M1508" t="s">
        <v>79</v>
      </c>
      <c r="N1508" t="s">
        <v>80</v>
      </c>
      <c r="O1508">
        <v>0</v>
      </c>
      <c r="P1508">
        <v>-4.75</v>
      </c>
      <c r="Q1508">
        <v>-3.5</v>
      </c>
      <c r="R1508">
        <v>4.75</v>
      </c>
      <c r="S1508">
        <v>3</v>
      </c>
      <c r="T1508">
        <v>-13.5</v>
      </c>
      <c r="U1508">
        <v>2.5499999999999998</v>
      </c>
      <c r="V1508">
        <v>-6.75</v>
      </c>
      <c r="W1508" t="str">
        <f t="shared" si="52"/>
        <v>g108,5,empty,3,201,1,1,0</v>
      </c>
      <c r="X1508" s="1" t="s">
        <v>286</v>
      </c>
      <c r="Y1508" s="2" t="str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g108</v>
      </c>
      <c r="AA1508">
        <v>5</v>
      </c>
      <c r="AE1508" s="1" t="s">
        <v>446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>empty</v>
      </c>
      <c r="AH1508">
        <v>3</v>
      </c>
      <c r="AL1508" s="1" t="s">
        <v>242</v>
      </c>
      <c r="AM1508" s="2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>201</v>
      </c>
      <c r="AN1508">
        <v>1</v>
      </c>
      <c r="AO1508">
        <v>1</v>
      </c>
      <c r="AP1508">
        <v>0</v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>
      <c r="A1509">
        <v>20475</v>
      </c>
      <c r="B1509">
        <f t="shared" si="51"/>
        <v>1.1000000000000001</v>
      </c>
      <c r="C1509">
        <f t="shared" si="51"/>
        <v>1.1000000000000001</v>
      </c>
      <c r="F1509">
        <v>1680</v>
      </c>
      <c r="G1509">
        <v>45647</v>
      </c>
      <c r="H1509">
        <v>0</v>
      </c>
      <c r="I1509">
        <v>0</v>
      </c>
      <c r="J1509">
        <v>0</v>
      </c>
      <c r="K1509" t="s">
        <v>28</v>
      </c>
      <c r="L1509" t="s">
        <v>254</v>
      </c>
      <c r="M1509" t="s">
        <v>79</v>
      </c>
      <c r="N1509" t="s">
        <v>80</v>
      </c>
      <c r="O1509">
        <v>0</v>
      </c>
      <c r="P1509">
        <v>-4.75</v>
      </c>
      <c r="Q1509">
        <v>-3.5</v>
      </c>
      <c r="R1509">
        <v>4.75</v>
      </c>
      <c r="S1509">
        <v>3</v>
      </c>
      <c r="T1509">
        <v>-13.5</v>
      </c>
      <c r="U1509">
        <v>2.5499999999999998</v>
      </c>
      <c r="V1509">
        <v>-6.75</v>
      </c>
      <c r="W1509" t="str">
        <f t="shared" si="52"/>
        <v>g108,5,empty,3,201,1,1,0</v>
      </c>
      <c r="X1509" s="1" t="s">
        <v>286</v>
      </c>
      <c r="Y1509" s="2" t="str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g108</v>
      </c>
      <c r="AA1509">
        <v>5</v>
      </c>
      <c r="AE1509" s="1" t="s">
        <v>446</v>
      </c>
      <c r="AF1509" s="2" t="str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empty</v>
      </c>
      <c r="AH1509">
        <v>3</v>
      </c>
      <c r="AL1509" s="1" t="s">
        <v>242</v>
      </c>
      <c r="AM1509" s="2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>201</v>
      </c>
      <c r="AN1509">
        <v>1</v>
      </c>
      <c r="AO1509">
        <v>1</v>
      </c>
      <c r="AP1509">
        <v>0</v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>
      <c r="A1510">
        <v>20476</v>
      </c>
      <c r="B1510">
        <f t="shared" si="51"/>
        <v>1.1000000000000001</v>
      </c>
      <c r="C1510">
        <f t="shared" si="51"/>
        <v>1.1000000000000001</v>
      </c>
      <c r="F1510">
        <v>1680</v>
      </c>
      <c r="G1510">
        <v>45899</v>
      </c>
      <c r="H1510">
        <v>0</v>
      </c>
      <c r="I1510">
        <v>0</v>
      </c>
      <c r="J1510">
        <v>0</v>
      </c>
      <c r="K1510" t="s">
        <v>28</v>
      </c>
      <c r="L1510" t="s">
        <v>254</v>
      </c>
      <c r="M1510" t="s">
        <v>79</v>
      </c>
      <c r="N1510" t="s">
        <v>80</v>
      </c>
      <c r="O1510">
        <v>0</v>
      </c>
      <c r="P1510">
        <v>-4.75</v>
      </c>
      <c r="Q1510">
        <v>-3.5</v>
      </c>
      <c r="R1510">
        <v>4.75</v>
      </c>
      <c r="S1510">
        <v>3</v>
      </c>
      <c r="T1510">
        <v>-13.5</v>
      </c>
      <c r="U1510">
        <v>2.5499999999999998</v>
      </c>
      <c r="V1510">
        <v>-6.75</v>
      </c>
      <c r="W1510" t="str">
        <f t="shared" si="52"/>
        <v>g108,5,empty,3,201,1,1,0</v>
      </c>
      <c r="X1510" s="1" t="s">
        <v>286</v>
      </c>
      <c r="Y1510" s="2" t="str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g108</v>
      </c>
      <c r="AA1510">
        <v>5</v>
      </c>
      <c r="AE1510" s="1" t="s">
        <v>446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>empty</v>
      </c>
      <c r="AH1510">
        <v>3</v>
      </c>
      <c r="AL1510" s="1" t="s">
        <v>242</v>
      </c>
      <c r="AM1510" s="2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>201</v>
      </c>
      <c r="AN1510">
        <v>1</v>
      </c>
      <c r="AO1510">
        <v>1</v>
      </c>
      <c r="AP1510">
        <v>0</v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>
      <c r="A1511">
        <v>20477</v>
      </c>
      <c r="B1511">
        <f t="shared" si="51"/>
        <v>1.1000000000000001</v>
      </c>
      <c r="C1511">
        <f t="shared" si="51"/>
        <v>1.1000000000000001</v>
      </c>
      <c r="F1511">
        <v>1680</v>
      </c>
      <c r="G1511">
        <v>46151</v>
      </c>
      <c r="H1511">
        <v>0</v>
      </c>
      <c r="I1511">
        <v>0</v>
      </c>
      <c r="J1511">
        <v>0</v>
      </c>
      <c r="K1511" t="s">
        <v>28</v>
      </c>
      <c r="L1511" t="s">
        <v>254</v>
      </c>
      <c r="M1511" t="s">
        <v>79</v>
      </c>
      <c r="N1511" t="s">
        <v>80</v>
      </c>
      <c r="O1511">
        <v>0</v>
      </c>
      <c r="P1511">
        <v>-4.75</v>
      </c>
      <c r="Q1511">
        <v>-3.5</v>
      </c>
      <c r="R1511">
        <v>4.75</v>
      </c>
      <c r="S1511">
        <v>3</v>
      </c>
      <c r="T1511">
        <v>-13.5</v>
      </c>
      <c r="U1511">
        <v>2.5499999999999998</v>
      </c>
      <c r="V1511">
        <v>-6.75</v>
      </c>
      <c r="W1511" t="str">
        <f t="shared" si="52"/>
        <v>g108,5,empty,3,201,1,1,0</v>
      </c>
      <c r="X1511" s="1" t="s">
        <v>286</v>
      </c>
      <c r="Y1511" s="2" t="str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g108</v>
      </c>
      <c r="AA1511">
        <v>5</v>
      </c>
      <c r="AE1511" s="1" t="s">
        <v>446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>empty</v>
      </c>
      <c r="AH1511">
        <v>3</v>
      </c>
      <c r="AL1511" s="1" t="s">
        <v>242</v>
      </c>
      <c r="AM1511" s="2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>201</v>
      </c>
      <c r="AN1511">
        <v>1</v>
      </c>
      <c r="AO1511">
        <v>1</v>
      </c>
      <c r="AP1511">
        <v>0</v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  <row r="1512" spans="1:88">
      <c r="A1512">
        <v>20478</v>
      </c>
      <c r="B1512">
        <f t="shared" si="51"/>
        <v>1.1000000000000001</v>
      </c>
      <c r="C1512">
        <f t="shared" si="51"/>
        <v>1.1000000000000001</v>
      </c>
      <c r="F1512">
        <v>1680</v>
      </c>
      <c r="G1512">
        <v>46403</v>
      </c>
      <c r="H1512">
        <v>0</v>
      </c>
      <c r="I1512">
        <v>0</v>
      </c>
      <c r="J1512">
        <v>0</v>
      </c>
      <c r="K1512" t="s">
        <v>28</v>
      </c>
      <c r="L1512" t="s">
        <v>254</v>
      </c>
      <c r="M1512" t="s">
        <v>79</v>
      </c>
      <c r="N1512" t="s">
        <v>80</v>
      </c>
      <c r="O1512">
        <v>0</v>
      </c>
      <c r="P1512">
        <v>-4.75</v>
      </c>
      <c r="Q1512">
        <v>-3.5</v>
      </c>
      <c r="R1512">
        <v>4.75</v>
      </c>
      <c r="S1512">
        <v>3</v>
      </c>
      <c r="T1512">
        <v>-13.5</v>
      </c>
      <c r="U1512">
        <v>2.5499999999999998</v>
      </c>
      <c r="V1512">
        <v>-6.75</v>
      </c>
      <c r="W1512" t="str">
        <f t="shared" si="52"/>
        <v>g108,5,empty,3,201,1,1,0</v>
      </c>
      <c r="X1512" s="1" t="s">
        <v>286</v>
      </c>
      <c r="Y1512" s="2" t="str">
        <f>IF(AND(ISBLANK(X1512),OR(NOT(ISBLANK(Z1512)),NOT(ISBLANK(AA1512)))),#N/A,
IF(ISBLANK(X1512),"",
IF(AND(NOT(ISERROR(VLOOKUP(X1512,MonsterTable!$A:$B,MATCH(MonsterTable!$B$1,MonsterTable!$A$1:$B$1,0),0))),OR(ISBLANK(Z1512),ISBLANK(AA1512))),#N/A,
IFERROR(VLOOKUP(X1512,MonsterTable!$A:$B,MATCH(MonsterTable!$B$1,MonsterTable!$A$1:$B$1,0),0),
IF(OR(NOT(ISBLANK(Z1512)),ISBLANK(AA1512)),#N/A,
IF(X1512="empty","empty",
VLOOKUP(X1512,MonsterGroupTable!$A:$A,1,0)))))))</f>
        <v>g108</v>
      </c>
      <c r="AA1512">
        <v>5</v>
      </c>
      <c r="AE1512" s="1" t="s">
        <v>446</v>
      </c>
      <c r="AF1512" s="2" t="str">
        <f>IF(AND(ISBLANK(AE1512),OR(NOT(ISBLANK(AG1512)),NOT(ISBLANK(AH1512)))),#N/A,
IF(ISBLANK(AE1512),"",
IF(AND(NOT(ISERROR(VLOOKUP(AE1512,MonsterTable!$A:$B,MATCH(MonsterTable!$B$1,MonsterTable!$A$1:$B$1,0),0))),OR(ISBLANK(AG1512),ISBLANK(AH1512))),#N/A,
IFERROR(VLOOKUP(AE1512,MonsterTable!$A:$B,MATCH(MonsterTable!$B$1,MonsterTable!$A$1:$B$1,0),0),
IF(OR(NOT(ISBLANK(AG1512)),ISBLANK(AH1512)),#N/A,
IF(AE1512="empty","empty",
VLOOKUP(AE1512,MonsterGroupTable!$A:$A,1,0)))))))</f>
        <v>empty</v>
      </c>
      <c r="AH1512">
        <v>3</v>
      </c>
      <c r="AL1512" s="1" t="s">
        <v>242</v>
      </c>
      <c r="AM1512" s="2">
        <f>IF(AND(ISBLANK(AL1512),OR(NOT(ISBLANK(AN1512)),NOT(ISBLANK(AO1512)))),#N/A,
IF(ISBLANK(AL1512),"",
IF(AND(NOT(ISERROR(VLOOKUP(AL1512,MonsterTable!$A:$B,MATCH(MonsterTable!$B$1,MonsterTable!$A$1:$B$1,0),0))),OR(ISBLANK(AN1512),ISBLANK(AO1512))),#N/A,
IFERROR(VLOOKUP(AL1512,MonsterTable!$A:$B,MATCH(MonsterTable!$B$1,MonsterTable!$A$1:$B$1,0),0),
IF(OR(NOT(ISBLANK(AN1512)),ISBLANK(AO1512)),#N/A,
IF(AL1512="empty","empty",
VLOOKUP(AL1512,MonsterGroupTable!$A:$A,1,0)))))))</f>
        <v>201</v>
      </c>
      <c r="AN1512">
        <v>1</v>
      </c>
      <c r="AO1512">
        <v>1</v>
      </c>
      <c r="AP1512">
        <v>0</v>
      </c>
      <c r="AT1512" s="2" t="str">
        <f>IF(AND(ISBLANK(AS1512),OR(NOT(ISBLANK(AU1512)),NOT(ISBLANK(AV1512)))),#N/A,
IF(ISBLANK(AS1512),"",
IF(AND(NOT(ISERROR(VLOOKUP(AS1512,MonsterTable!$A:$B,MATCH(MonsterTable!$B$1,MonsterTable!$A$1:$B$1,0),0))),OR(ISBLANK(AU1512),ISBLANK(AV1512))),#N/A,
IFERROR(VLOOKUP(AS1512,MonsterTable!$A:$B,MATCH(MonsterTable!$B$1,MonsterTable!$A$1:$B$1,0),0),
IF(OR(NOT(ISBLANK(AU1512)),ISBLANK(AV1512)),#N/A,
IF(AS1512="empty","empty",
VLOOKUP(AS1512,MonsterGroupTable!$A:$A,1,0)))))))</f>
        <v/>
      </c>
      <c r="BA1512" s="2" t="str">
        <f>IF(AND(ISBLANK(AZ1512),OR(NOT(ISBLANK(BB1512)),NOT(ISBLANK(BC1512)))),#N/A,
IF(ISBLANK(AZ1512),"",
IF(AND(NOT(ISERROR(VLOOKUP(AZ1512,MonsterTable!$A:$B,MATCH(MonsterTable!$B$1,MonsterTable!$A$1:$B$1,0),0))),OR(ISBLANK(BB1512),ISBLANK(BC1512))),#N/A,
IFERROR(VLOOKUP(AZ1512,MonsterTable!$A:$B,MATCH(MonsterTable!$B$1,MonsterTable!$A$1:$B$1,0),0),
IF(OR(NOT(ISBLANK(BB1512)),ISBLANK(BC1512)),#N/A,
IF(AZ1512="empty","empty",
VLOOKUP(AZ1512,MonsterGroupTable!$A:$A,1,0)))))))</f>
        <v/>
      </c>
      <c r="BH1512" s="2" t="str">
        <f>IF(AND(ISBLANK(BG1512),OR(NOT(ISBLANK(BI1512)),NOT(ISBLANK(BJ1512)))),#N/A,
IF(ISBLANK(BG1512),"",
IF(AND(NOT(ISERROR(VLOOKUP(BG1512,MonsterTable!$A:$B,MATCH(MonsterTable!$B$1,MonsterTable!$A$1:$B$1,0),0))),OR(ISBLANK(BI1512),ISBLANK(BJ1512))),#N/A,
IFERROR(VLOOKUP(BG1512,MonsterTable!$A:$B,MATCH(MonsterTable!$B$1,MonsterTable!$A$1:$B$1,0),0),
IF(OR(NOT(ISBLANK(BI1512)),ISBLANK(BJ1512)),#N/A,
IF(BG1512="empty","empty",
VLOOKUP(BG1512,MonsterGroupTable!$A:$A,1,0)))))))</f>
        <v/>
      </c>
      <c r="BO1512" s="2" t="str">
        <f>IF(AND(ISBLANK(BN1512),OR(NOT(ISBLANK(BP1512)),NOT(ISBLANK(BQ1512)))),#N/A,
IF(ISBLANK(BN1512),"",
IF(AND(NOT(ISERROR(VLOOKUP(BN1512,MonsterTable!$A:$B,MATCH(MonsterTable!$B$1,MonsterTable!$A$1:$B$1,0),0))),OR(ISBLANK(BP1512),ISBLANK(BQ1512))),#N/A,
IFERROR(VLOOKUP(BN1512,MonsterTable!$A:$B,MATCH(MonsterTable!$B$1,MonsterTable!$A$1:$B$1,0),0),
IF(OR(NOT(ISBLANK(BP1512)),ISBLANK(BQ1512)),#N/A,
IF(BN1512="empty","empty",
VLOOKUP(BN1512,MonsterGroupTable!$A:$A,1,0)))))))</f>
        <v/>
      </c>
      <c r="BV1512" s="2" t="str">
        <f>IF(AND(ISBLANK(BU1512),OR(NOT(ISBLANK(BW1512)),NOT(ISBLANK(BX1512)))),#N/A,
IF(ISBLANK(BU1512),"",
IF(AND(NOT(ISERROR(VLOOKUP(BU1512,MonsterTable!$A:$B,MATCH(MonsterTable!$B$1,MonsterTable!$A$1:$B$1,0),0))),OR(ISBLANK(BW1512),ISBLANK(BX1512))),#N/A,
IFERROR(VLOOKUP(BU1512,MonsterTable!$A:$B,MATCH(MonsterTable!$B$1,MonsterTable!$A$1:$B$1,0),0),
IF(OR(NOT(ISBLANK(BW1512)),ISBLANK(BX1512)),#N/A,
IF(BU1512="empty","empty",
VLOOKUP(BU1512,MonsterGroupTable!$A:$A,1,0)))))))</f>
        <v/>
      </c>
      <c r="CC1512" s="2" t="str">
        <f>IF(AND(ISBLANK(CB1512),OR(NOT(ISBLANK(CD1512)),NOT(ISBLANK(CE1512)))),#N/A,
IF(ISBLANK(CB1512),"",
IF(AND(NOT(ISERROR(VLOOKUP(CB1512,MonsterTable!$A:$B,MATCH(MonsterTable!$B$1,MonsterTable!$A$1:$B$1,0),0))),OR(ISBLANK(CD1512),ISBLANK(CE1512))),#N/A,
IFERROR(VLOOKUP(CB1512,MonsterTable!$A:$B,MATCH(MonsterTable!$B$1,MonsterTable!$A$1:$B$1,0),0),
IF(OR(NOT(ISBLANK(CD1512)),ISBLANK(CE1512)),#N/A,
IF(CB1512="empty","empty",
VLOOKUP(CB1512,MonsterGroupTable!$A:$A,1,0)))))))</f>
        <v/>
      </c>
      <c r="CJ1512" s="2" t="str">
        <f>IF(AND(ISBLANK(CI1512),OR(NOT(ISBLANK(CK1512)),NOT(ISBLANK(CL1512)))),#N/A,
IF(ISBLANK(CI1512),"",
IF(AND(NOT(ISERROR(VLOOKUP(CI1512,MonsterTable!$A:$B,MATCH(MonsterTable!$B$1,MonsterTable!$A$1:$B$1,0),0))),OR(ISBLANK(CK1512),ISBLANK(CL1512))),#N/A,
IFERROR(VLOOKUP(CI1512,MonsterTable!$A:$B,MATCH(MonsterTable!$B$1,MonsterTable!$A$1:$B$1,0),0),
IF(OR(NOT(ISBLANK(CK1512)),ISBLANK(CL1512)),#N/A,
IF(CI1512="empty","empty",
VLOOKUP(CI1512,MonsterGroupTable!$A:$A,1,0)))))))</f>
        <v/>
      </c>
    </row>
    <row r="1513" spans="1:88">
      <c r="A1513">
        <v>20479</v>
      </c>
      <c r="B1513">
        <f t="shared" si="51"/>
        <v>1.1000000000000001</v>
      </c>
      <c r="C1513">
        <f t="shared" si="51"/>
        <v>1.1000000000000001</v>
      </c>
      <c r="F1513">
        <v>1680</v>
      </c>
      <c r="G1513">
        <v>46655</v>
      </c>
      <c r="H1513">
        <v>0</v>
      </c>
      <c r="I1513">
        <v>0</v>
      </c>
      <c r="J1513">
        <v>0</v>
      </c>
      <c r="K1513" t="s">
        <v>28</v>
      </c>
      <c r="L1513" t="s">
        <v>254</v>
      </c>
      <c r="M1513" t="s">
        <v>79</v>
      </c>
      <c r="N1513" t="s">
        <v>80</v>
      </c>
      <c r="O1513">
        <v>0</v>
      </c>
      <c r="P1513">
        <v>-4.75</v>
      </c>
      <c r="Q1513">
        <v>-3.5</v>
      </c>
      <c r="R1513">
        <v>4.75</v>
      </c>
      <c r="S1513">
        <v>3</v>
      </c>
      <c r="T1513">
        <v>-13.5</v>
      </c>
      <c r="U1513">
        <v>2.5499999999999998</v>
      </c>
      <c r="V1513">
        <v>-6.75</v>
      </c>
      <c r="W1513" t="str">
        <f t="shared" si="52"/>
        <v>g108,5,empty,3,201,1,1,0</v>
      </c>
      <c r="X1513" s="1" t="s">
        <v>286</v>
      </c>
      <c r="Y1513" s="2" t="str">
        <f>IF(AND(ISBLANK(X1513),OR(NOT(ISBLANK(Z1513)),NOT(ISBLANK(AA1513)))),#N/A,
IF(ISBLANK(X1513),"",
IF(AND(NOT(ISERROR(VLOOKUP(X1513,MonsterTable!$A:$B,MATCH(MonsterTable!$B$1,MonsterTable!$A$1:$B$1,0),0))),OR(ISBLANK(Z1513),ISBLANK(AA1513))),#N/A,
IFERROR(VLOOKUP(X1513,MonsterTable!$A:$B,MATCH(MonsterTable!$B$1,MonsterTable!$A$1:$B$1,0),0),
IF(OR(NOT(ISBLANK(Z1513)),ISBLANK(AA1513)),#N/A,
IF(X1513="empty","empty",
VLOOKUP(X1513,MonsterGroupTable!$A:$A,1,0)))))))</f>
        <v>g108</v>
      </c>
      <c r="AA1513">
        <v>5</v>
      </c>
      <c r="AE1513" s="1" t="s">
        <v>446</v>
      </c>
      <c r="AF1513" s="2" t="str">
        <f>IF(AND(ISBLANK(AE1513),OR(NOT(ISBLANK(AG1513)),NOT(ISBLANK(AH1513)))),#N/A,
IF(ISBLANK(AE1513),"",
IF(AND(NOT(ISERROR(VLOOKUP(AE1513,MonsterTable!$A:$B,MATCH(MonsterTable!$B$1,MonsterTable!$A$1:$B$1,0),0))),OR(ISBLANK(AG1513),ISBLANK(AH1513))),#N/A,
IFERROR(VLOOKUP(AE1513,MonsterTable!$A:$B,MATCH(MonsterTable!$B$1,MonsterTable!$A$1:$B$1,0),0),
IF(OR(NOT(ISBLANK(AG1513)),ISBLANK(AH1513)),#N/A,
IF(AE1513="empty","empty",
VLOOKUP(AE1513,MonsterGroupTable!$A:$A,1,0)))))))</f>
        <v>empty</v>
      </c>
      <c r="AH1513">
        <v>3</v>
      </c>
      <c r="AL1513" s="1" t="s">
        <v>242</v>
      </c>
      <c r="AM1513" s="2">
        <f>IF(AND(ISBLANK(AL1513),OR(NOT(ISBLANK(AN1513)),NOT(ISBLANK(AO1513)))),#N/A,
IF(ISBLANK(AL1513),"",
IF(AND(NOT(ISERROR(VLOOKUP(AL1513,MonsterTable!$A:$B,MATCH(MonsterTable!$B$1,MonsterTable!$A$1:$B$1,0),0))),OR(ISBLANK(AN1513),ISBLANK(AO1513))),#N/A,
IFERROR(VLOOKUP(AL1513,MonsterTable!$A:$B,MATCH(MonsterTable!$B$1,MonsterTable!$A$1:$B$1,0),0),
IF(OR(NOT(ISBLANK(AN1513)),ISBLANK(AO1513)),#N/A,
IF(AL1513="empty","empty",
VLOOKUP(AL1513,MonsterGroupTable!$A:$A,1,0)))))))</f>
        <v>201</v>
      </c>
      <c r="AN1513">
        <v>1</v>
      </c>
      <c r="AO1513">
        <v>1</v>
      </c>
      <c r="AP1513">
        <v>0</v>
      </c>
      <c r="AT1513" s="2" t="str">
        <f>IF(AND(ISBLANK(AS1513),OR(NOT(ISBLANK(AU1513)),NOT(ISBLANK(AV1513)))),#N/A,
IF(ISBLANK(AS1513),"",
IF(AND(NOT(ISERROR(VLOOKUP(AS1513,MonsterTable!$A:$B,MATCH(MonsterTable!$B$1,MonsterTable!$A$1:$B$1,0),0))),OR(ISBLANK(AU1513),ISBLANK(AV1513))),#N/A,
IFERROR(VLOOKUP(AS1513,MonsterTable!$A:$B,MATCH(MonsterTable!$B$1,MonsterTable!$A$1:$B$1,0),0),
IF(OR(NOT(ISBLANK(AU1513)),ISBLANK(AV1513)),#N/A,
IF(AS1513="empty","empty",
VLOOKUP(AS1513,MonsterGroupTable!$A:$A,1,0)))))))</f>
        <v/>
      </c>
      <c r="BA1513" s="2" t="str">
        <f>IF(AND(ISBLANK(AZ1513),OR(NOT(ISBLANK(BB1513)),NOT(ISBLANK(BC1513)))),#N/A,
IF(ISBLANK(AZ1513),"",
IF(AND(NOT(ISERROR(VLOOKUP(AZ1513,MonsterTable!$A:$B,MATCH(MonsterTable!$B$1,MonsterTable!$A$1:$B$1,0),0))),OR(ISBLANK(BB1513),ISBLANK(BC1513))),#N/A,
IFERROR(VLOOKUP(AZ1513,MonsterTable!$A:$B,MATCH(MonsterTable!$B$1,MonsterTable!$A$1:$B$1,0),0),
IF(OR(NOT(ISBLANK(BB1513)),ISBLANK(BC1513)),#N/A,
IF(AZ1513="empty","empty",
VLOOKUP(AZ1513,MonsterGroupTable!$A:$A,1,0)))))))</f>
        <v/>
      </c>
      <c r="BH1513" s="2" t="str">
        <f>IF(AND(ISBLANK(BG1513),OR(NOT(ISBLANK(BI1513)),NOT(ISBLANK(BJ1513)))),#N/A,
IF(ISBLANK(BG1513),"",
IF(AND(NOT(ISERROR(VLOOKUP(BG1513,MonsterTable!$A:$B,MATCH(MonsterTable!$B$1,MonsterTable!$A$1:$B$1,0),0))),OR(ISBLANK(BI1513),ISBLANK(BJ1513))),#N/A,
IFERROR(VLOOKUP(BG1513,MonsterTable!$A:$B,MATCH(MonsterTable!$B$1,MonsterTable!$A$1:$B$1,0),0),
IF(OR(NOT(ISBLANK(BI1513)),ISBLANK(BJ1513)),#N/A,
IF(BG1513="empty","empty",
VLOOKUP(BG1513,MonsterGroupTable!$A:$A,1,0)))))))</f>
        <v/>
      </c>
      <c r="BO1513" s="2" t="str">
        <f>IF(AND(ISBLANK(BN1513),OR(NOT(ISBLANK(BP1513)),NOT(ISBLANK(BQ1513)))),#N/A,
IF(ISBLANK(BN1513),"",
IF(AND(NOT(ISERROR(VLOOKUP(BN1513,MonsterTable!$A:$B,MATCH(MonsterTable!$B$1,MonsterTable!$A$1:$B$1,0),0))),OR(ISBLANK(BP1513),ISBLANK(BQ1513))),#N/A,
IFERROR(VLOOKUP(BN1513,MonsterTable!$A:$B,MATCH(MonsterTable!$B$1,MonsterTable!$A$1:$B$1,0),0),
IF(OR(NOT(ISBLANK(BP1513)),ISBLANK(BQ1513)),#N/A,
IF(BN1513="empty","empty",
VLOOKUP(BN1513,MonsterGroupTable!$A:$A,1,0)))))))</f>
        <v/>
      </c>
      <c r="BV1513" s="2" t="str">
        <f>IF(AND(ISBLANK(BU1513),OR(NOT(ISBLANK(BW1513)),NOT(ISBLANK(BX1513)))),#N/A,
IF(ISBLANK(BU1513),"",
IF(AND(NOT(ISERROR(VLOOKUP(BU1513,MonsterTable!$A:$B,MATCH(MonsterTable!$B$1,MonsterTable!$A$1:$B$1,0),0))),OR(ISBLANK(BW1513),ISBLANK(BX1513))),#N/A,
IFERROR(VLOOKUP(BU1513,MonsterTable!$A:$B,MATCH(MonsterTable!$B$1,MonsterTable!$A$1:$B$1,0),0),
IF(OR(NOT(ISBLANK(BW1513)),ISBLANK(BX1513)),#N/A,
IF(BU1513="empty","empty",
VLOOKUP(BU1513,MonsterGroupTable!$A:$A,1,0)))))))</f>
        <v/>
      </c>
      <c r="CC1513" s="2" t="str">
        <f>IF(AND(ISBLANK(CB1513),OR(NOT(ISBLANK(CD1513)),NOT(ISBLANK(CE1513)))),#N/A,
IF(ISBLANK(CB1513),"",
IF(AND(NOT(ISERROR(VLOOKUP(CB1513,MonsterTable!$A:$B,MATCH(MonsterTable!$B$1,MonsterTable!$A$1:$B$1,0),0))),OR(ISBLANK(CD1513),ISBLANK(CE1513))),#N/A,
IFERROR(VLOOKUP(CB1513,MonsterTable!$A:$B,MATCH(MonsterTable!$B$1,MonsterTable!$A$1:$B$1,0),0),
IF(OR(NOT(ISBLANK(CD1513)),ISBLANK(CE1513)),#N/A,
IF(CB1513="empty","empty",
VLOOKUP(CB1513,MonsterGroupTable!$A:$A,1,0)))))))</f>
        <v/>
      </c>
      <c r="CJ1513" s="2" t="str">
        <f>IF(AND(ISBLANK(CI1513),OR(NOT(ISBLANK(CK1513)),NOT(ISBLANK(CL1513)))),#N/A,
IF(ISBLANK(CI1513),"",
IF(AND(NOT(ISERROR(VLOOKUP(CI1513,MonsterTable!$A:$B,MATCH(MonsterTable!$B$1,MonsterTable!$A$1:$B$1,0),0))),OR(ISBLANK(CK1513),ISBLANK(CL1513))),#N/A,
IFERROR(VLOOKUP(CI1513,MonsterTable!$A:$B,MATCH(MonsterTable!$B$1,MonsterTable!$A$1:$B$1,0),0),
IF(OR(NOT(ISBLANK(CK1513)),ISBLANK(CL1513)),#N/A,
IF(CI1513="empty","empty",
VLOOKUP(CI1513,MonsterGroupTable!$A:$A,1,0)))))))</f>
        <v/>
      </c>
    </row>
    <row r="1514" spans="1:88">
      <c r="A1514">
        <v>20480</v>
      </c>
      <c r="B1514">
        <f t="shared" si="51"/>
        <v>1.2</v>
      </c>
      <c r="C1514">
        <f t="shared" si="51"/>
        <v>1.1000000000000001</v>
      </c>
      <c r="F1514">
        <v>1680</v>
      </c>
      <c r="G1514">
        <v>46907</v>
      </c>
      <c r="H1514">
        <v>0</v>
      </c>
      <c r="I1514">
        <v>0</v>
      </c>
      <c r="J1514">
        <v>0</v>
      </c>
      <c r="K1514" t="s">
        <v>28</v>
      </c>
      <c r="L1514" t="s">
        <v>254</v>
      </c>
      <c r="M1514" t="s">
        <v>79</v>
      </c>
      <c r="N1514" t="s">
        <v>80</v>
      </c>
      <c r="O1514">
        <v>0</v>
      </c>
      <c r="P1514">
        <v>-4.75</v>
      </c>
      <c r="Q1514">
        <v>-3.5</v>
      </c>
      <c r="R1514">
        <v>4.75</v>
      </c>
      <c r="S1514">
        <v>3</v>
      </c>
      <c r="T1514">
        <v>-13.5</v>
      </c>
      <c r="U1514">
        <v>2.5499999999999998</v>
      </c>
      <c r="V1514">
        <v>-6.75</v>
      </c>
      <c r="W1514" t="str">
        <f t="shared" si="52"/>
        <v>g108,5,empty,3,201,1,1,0</v>
      </c>
      <c r="X1514" s="1" t="s">
        <v>286</v>
      </c>
      <c r="Y1514" s="2" t="str">
        <f>IF(AND(ISBLANK(X1514),OR(NOT(ISBLANK(Z1514)),NOT(ISBLANK(AA1514)))),#N/A,
IF(ISBLANK(X1514),"",
IF(AND(NOT(ISERROR(VLOOKUP(X1514,MonsterTable!$A:$B,MATCH(MonsterTable!$B$1,MonsterTable!$A$1:$B$1,0),0))),OR(ISBLANK(Z1514),ISBLANK(AA1514))),#N/A,
IFERROR(VLOOKUP(X1514,MonsterTable!$A:$B,MATCH(MonsterTable!$B$1,MonsterTable!$A$1:$B$1,0),0),
IF(OR(NOT(ISBLANK(Z1514)),ISBLANK(AA1514)),#N/A,
IF(X1514="empty","empty",
VLOOKUP(X1514,MonsterGroupTable!$A:$A,1,0)))))))</f>
        <v>g108</v>
      </c>
      <c r="AA1514">
        <v>5</v>
      </c>
      <c r="AE1514" s="1" t="s">
        <v>446</v>
      </c>
      <c r="AF1514" s="2" t="str">
        <f>IF(AND(ISBLANK(AE1514),OR(NOT(ISBLANK(AG1514)),NOT(ISBLANK(AH1514)))),#N/A,
IF(ISBLANK(AE1514),"",
IF(AND(NOT(ISERROR(VLOOKUP(AE1514,MonsterTable!$A:$B,MATCH(MonsterTable!$B$1,MonsterTable!$A$1:$B$1,0),0))),OR(ISBLANK(AG1514),ISBLANK(AH1514))),#N/A,
IFERROR(VLOOKUP(AE1514,MonsterTable!$A:$B,MATCH(MonsterTable!$B$1,MonsterTable!$A$1:$B$1,0),0),
IF(OR(NOT(ISBLANK(AG1514)),ISBLANK(AH1514)),#N/A,
IF(AE1514="empty","empty",
VLOOKUP(AE1514,MonsterGroupTable!$A:$A,1,0)))))))</f>
        <v>empty</v>
      </c>
      <c r="AH1514">
        <v>3</v>
      </c>
      <c r="AL1514" s="1" t="s">
        <v>242</v>
      </c>
      <c r="AM1514" s="2">
        <f>IF(AND(ISBLANK(AL1514),OR(NOT(ISBLANK(AN1514)),NOT(ISBLANK(AO1514)))),#N/A,
IF(ISBLANK(AL1514),"",
IF(AND(NOT(ISERROR(VLOOKUP(AL1514,MonsterTable!$A:$B,MATCH(MonsterTable!$B$1,MonsterTable!$A$1:$B$1,0),0))),OR(ISBLANK(AN1514),ISBLANK(AO1514))),#N/A,
IFERROR(VLOOKUP(AL1514,MonsterTable!$A:$B,MATCH(MonsterTable!$B$1,MonsterTable!$A$1:$B$1,0),0),
IF(OR(NOT(ISBLANK(AN1514)),ISBLANK(AO1514)),#N/A,
IF(AL1514="empty","empty",
VLOOKUP(AL1514,MonsterGroupTable!$A:$A,1,0)))))))</f>
        <v>201</v>
      </c>
      <c r="AN1514">
        <v>1</v>
      </c>
      <c r="AO1514">
        <v>1</v>
      </c>
      <c r="AP1514">
        <v>0</v>
      </c>
      <c r="AT1514" s="2" t="str">
        <f>IF(AND(ISBLANK(AS1514),OR(NOT(ISBLANK(AU1514)),NOT(ISBLANK(AV1514)))),#N/A,
IF(ISBLANK(AS1514),"",
IF(AND(NOT(ISERROR(VLOOKUP(AS1514,MonsterTable!$A:$B,MATCH(MonsterTable!$B$1,MonsterTable!$A$1:$B$1,0),0))),OR(ISBLANK(AU1514),ISBLANK(AV1514))),#N/A,
IFERROR(VLOOKUP(AS1514,MonsterTable!$A:$B,MATCH(MonsterTable!$B$1,MonsterTable!$A$1:$B$1,0),0),
IF(OR(NOT(ISBLANK(AU1514)),ISBLANK(AV1514)),#N/A,
IF(AS1514="empty","empty",
VLOOKUP(AS1514,MonsterGroupTable!$A:$A,1,0)))))))</f>
        <v/>
      </c>
      <c r="BA1514" s="2" t="str">
        <f>IF(AND(ISBLANK(AZ1514),OR(NOT(ISBLANK(BB1514)),NOT(ISBLANK(BC1514)))),#N/A,
IF(ISBLANK(AZ1514),"",
IF(AND(NOT(ISERROR(VLOOKUP(AZ1514,MonsterTable!$A:$B,MATCH(MonsterTable!$B$1,MonsterTable!$A$1:$B$1,0),0))),OR(ISBLANK(BB1514),ISBLANK(BC1514))),#N/A,
IFERROR(VLOOKUP(AZ1514,MonsterTable!$A:$B,MATCH(MonsterTable!$B$1,MonsterTable!$A$1:$B$1,0),0),
IF(OR(NOT(ISBLANK(BB1514)),ISBLANK(BC1514)),#N/A,
IF(AZ1514="empty","empty",
VLOOKUP(AZ1514,MonsterGroupTable!$A:$A,1,0)))))))</f>
        <v/>
      </c>
      <c r="BH1514" s="2" t="str">
        <f>IF(AND(ISBLANK(BG1514),OR(NOT(ISBLANK(BI1514)),NOT(ISBLANK(BJ1514)))),#N/A,
IF(ISBLANK(BG1514),"",
IF(AND(NOT(ISERROR(VLOOKUP(BG1514,MonsterTable!$A:$B,MATCH(MonsterTable!$B$1,MonsterTable!$A$1:$B$1,0),0))),OR(ISBLANK(BI1514),ISBLANK(BJ1514))),#N/A,
IFERROR(VLOOKUP(BG1514,MonsterTable!$A:$B,MATCH(MonsterTable!$B$1,MonsterTable!$A$1:$B$1,0),0),
IF(OR(NOT(ISBLANK(BI1514)),ISBLANK(BJ1514)),#N/A,
IF(BG1514="empty","empty",
VLOOKUP(BG1514,MonsterGroupTable!$A:$A,1,0)))))))</f>
        <v/>
      </c>
      <c r="BO1514" s="2" t="str">
        <f>IF(AND(ISBLANK(BN1514),OR(NOT(ISBLANK(BP1514)),NOT(ISBLANK(BQ1514)))),#N/A,
IF(ISBLANK(BN1514),"",
IF(AND(NOT(ISERROR(VLOOKUP(BN1514,MonsterTable!$A:$B,MATCH(MonsterTable!$B$1,MonsterTable!$A$1:$B$1,0),0))),OR(ISBLANK(BP1514),ISBLANK(BQ1514))),#N/A,
IFERROR(VLOOKUP(BN1514,MonsterTable!$A:$B,MATCH(MonsterTable!$B$1,MonsterTable!$A$1:$B$1,0),0),
IF(OR(NOT(ISBLANK(BP1514)),ISBLANK(BQ1514)),#N/A,
IF(BN1514="empty","empty",
VLOOKUP(BN1514,MonsterGroupTable!$A:$A,1,0)))))))</f>
        <v/>
      </c>
      <c r="BV1514" s="2" t="str">
        <f>IF(AND(ISBLANK(BU1514),OR(NOT(ISBLANK(BW1514)),NOT(ISBLANK(BX1514)))),#N/A,
IF(ISBLANK(BU1514),"",
IF(AND(NOT(ISERROR(VLOOKUP(BU1514,MonsterTable!$A:$B,MATCH(MonsterTable!$B$1,MonsterTable!$A$1:$B$1,0),0))),OR(ISBLANK(BW1514),ISBLANK(BX1514))),#N/A,
IFERROR(VLOOKUP(BU1514,MonsterTable!$A:$B,MATCH(MonsterTable!$B$1,MonsterTable!$A$1:$B$1,0),0),
IF(OR(NOT(ISBLANK(BW1514)),ISBLANK(BX1514)),#N/A,
IF(BU1514="empty","empty",
VLOOKUP(BU1514,MonsterGroupTable!$A:$A,1,0)))))))</f>
        <v/>
      </c>
      <c r="CC1514" s="2" t="str">
        <f>IF(AND(ISBLANK(CB1514),OR(NOT(ISBLANK(CD1514)),NOT(ISBLANK(CE1514)))),#N/A,
IF(ISBLANK(CB1514),"",
IF(AND(NOT(ISERROR(VLOOKUP(CB1514,MonsterTable!$A:$B,MATCH(MonsterTable!$B$1,MonsterTable!$A$1:$B$1,0),0))),OR(ISBLANK(CD1514),ISBLANK(CE1514))),#N/A,
IFERROR(VLOOKUP(CB1514,MonsterTable!$A:$B,MATCH(MonsterTable!$B$1,MonsterTable!$A$1:$B$1,0),0),
IF(OR(NOT(ISBLANK(CD1514)),ISBLANK(CE1514)),#N/A,
IF(CB1514="empty","empty",
VLOOKUP(CB1514,MonsterGroupTable!$A:$A,1,0)))))))</f>
        <v/>
      </c>
      <c r="CJ1514" s="2" t="str">
        <f>IF(AND(ISBLANK(CI1514),OR(NOT(ISBLANK(CK1514)),NOT(ISBLANK(CL1514)))),#N/A,
IF(ISBLANK(CI1514),"",
IF(AND(NOT(ISERROR(VLOOKUP(CI1514,MonsterTable!$A:$B,MATCH(MonsterTable!$B$1,MonsterTable!$A$1:$B$1,0),0))),OR(ISBLANK(CK1514),ISBLANK(CL1514))),#N/A,
IFERROR(VLOOKUP(CI1514,MonsterTable!$A:$B,MATCH(MonsterTable!$B$1,MonsterTable!$A$1:$B$1,0),0),
IF(OR(NOT(ISBLANK(CK1514)),ISBLANK(CL1514)),#N/A,
IF(CI1514="empty","empty",
VLOOKUP(CI1514,MonsterGroupTable!$A:$A,1,0)))))))</f>
        <v/>
      </c>
    </row>
    <row r="1515" spans="1:88">
      <c r="A1515">
        <v>20481</v>
      </c>
      <c r="B1515">
        <f t="shared" si="51"/>
        <v>1.1000000000000001</v>
      </c>
      <c r="C1515">
        <f t="shared" si="51"/>
        <v>1.1000000000000001</v>
      </c>
      <c r="F1515">
        <v>1680</v>
      </c>
      <c r="G1515">
        <v>47159</v>
      </c>
      <c r="H1515">
        <v>0</v>
      </c>
      <c r="I1515">
        <v>0</v>
      </c>
      <c r="J1515">
        <v>0</v>
      </c>
      <c r="K1515" t="s">
        <v>28</v>
      </c>
      <c r="L1515" t="s">
        <v>255</v>
      </c>
      <c r="M1515" t="s">
        <v>79</v>
      </c>
      <c r="N1515" t="s">
        <v>80</v>
      </c>
      <c r="O1515">
        <v>0</v>
      </c>
      <c r="P1515">
        <v>-4.75</v>
      </c>
      <c r="Q1515">
        <v>-3.5</v>
      </c>
      <c r="R1515">
        <v>4.75</v>
      </c>
      <c r="S1515">
        <v>3</v>
      </c>
      <c r="T1515">
        <v>-13.5</v>
      </c>
      <c r="U1515">
        <v>2.5499999999999998</v>
      </c>
      <c r="V1515">
        <v>-6.75</v>
      </c>
      <c r="W1515" t="str">
        <f t="shared" si="52"/>
        <v>g109,5,empty,3,204,1,1,0</v>
      </c>
      <c r="X1515" s="1" t="s">
        <v>287</v>
      </c>
      <c r="Y1515" s="2" t="str">
        <f>IF(AND(ISBLANK(X1515),OR(NOT(ISBLANK(Z1515)),NOT(ISBLANK(AA1515)))),#N/A,
IF(ISBLANK(X1515),"",
IF(AND(NOT(ISERROR(VLOOKUP(X1515,MonsterTable!$A:$B,MATCH(MonsterTable!$B$1,MonsterTable!$A$1:$B$1,0),0))),OR(ISBLANK(Z1515),ISBLANK(AA1515))),#N/A,
IFERROR(VLOOKUP(X1515,MonsterTable!$A:$B,MATCH(MonsterTable!$B$1,MonsterTable!$A$1:$B$1,0),0),
IF(OR(NOT(ISBLANK(Z1515)),ISBLANK(AA1515)),#N/A,
IF(X1515="empty","empty",
VLOOKUP(X1515,MonsterGroupTable!$A:$A,1,0)))))))</f>
        <v>g109</v>
      </c>
      <c r="AA1515">
        <v>5</v>
      </c>
      <c r="AE1515" s="1" t="s">
        <v>446</v>
      </c>
      <c r="AF1515" s="2" t="str">
        <f>IF(AND(ISBLANK(AE1515),OR(NOT(ISBLANK(AG1515)),NOT(ISBLANK(AH1515)))),#N/A,
IF(ISBLANK(AE1515),"",
IF(AND(NOT(ISERROR(VLOOKUP(AE1515,MonsterTable!$A:$B,MATCH(MonsterTable!$B$1,MonsterTable!$A$1:$B$1,0),0))),OR(ISBLANK(AG1515),ISBLANK(AH1515))),#N/A,
IFERROR(VLOOKUP(AE1515,MonsterTable!$A:$B,MATCH(MonsterTable!$B$1,MonsterTable!$A$1:$B$1,0),0),
IF(OR(NOT(ISBLANK(AG1515)),ISBLANK(AH1515)),#N/A,
IF(AE1515="empty","empty",
VLOOKUP(AE1515,MonsterGroupTable!$A:$A,1,0)))))))</f>
        <v>empty</v>
      </c>
      <c r="AH1515">
        <v>3</v>
      </c>
      <c r="AL1515" s="1" t="s">
        <v>340</v>
      </c>
      <c r="AM1515" s="2">
        <f>IF(AND(ISBLANK(AL1515),OR(NOT(ISBLANK(AN1515)),NOT(ISBLANK(AO1515)))),#N/A,
IF(ISBLANK(AL1515),"",
IF(AND(NOT(ISERROR(VLOOKUP(AL1515,MonsterTable!$A:$B,MATCH(MonsterTable!$B$1,MonsterTable!$A$1:$B$1,0),0))),OR(ISBLANK(AN1515),ISBLANK(AO1515))),#N/A,
IFERROR(VLOOKUP(AL1515,MonsterTable!$A:$B,MATCH(MonsterTable!$B$1,MonsterTable!$A$1:$B$1,0),0),
IF(OR(NOT(ISBLANK(AN1515)),ISBLANK(AO1515)),#N/A,
IF(AL1515="empty","empty",
VLOOKUP(AL1515,MonsterGroupTable!$A:$A,1,0)))))))</f>
        <v>204</v>
      </c>
      <c r="AN1515">
        <v>1</v>
      </c>
      <c r="AO1515">
        <v>1</v>
      </c>
      <c r="AP1515">
        <v>0</v>
      </c>
      <c r="AT1515" s="2" t="str">
        <f>IF(AND(ISBLANK(AS1515),OR(NOT(ISBLANK(AU1515)),NOT(ISBLANK(AV1515)))),#N/A,
IF(ISBLANK(AS1515),"",
IF(AND(NOT(ISERROR(VLOOKUP(AS1515,MonsterTable!$A:$B,MATCH(MonsterTable!$B$1,MonsterTable!$A$1:$B$1,0),0))),OR(ISBLANK(AU1515),ISBLANK(AV1515))),#N/A,
IFERROR(VLOOKUP(AS1515,MonsterTable!$A:$B,MATCH(MonsterTable!$B$1,MonsterTable!$A$1:$B$1,0),0),
IF(OR(NOT(ISBLANK(AU1515)),ISBLANK(AV1515)),#N/A,
IF(AS1515="empty","empty",
VLOOKUP(AS1515,MonsterGroupTable!$A:$A,1,0)))))))</f>
        <v/>
      </c>
      <c r="BA1515" s="2" t="str">
        <f>IF(AND(ISBLANK(AZ1515),OR(NOT(ISBLANK(BB1515)),NOT(ISBLANK(BC1515)))),#N/A,
IF(ISBLANK(AZ1515),"",
IF(AND(NOT(ISERROR(VLOOKUP(AZ1515,MonsterTable!$A:$B,MATCH(MonsterTable!$B$1,MonsterTable!$A$1:$B$1,0),0))),OR(ISBLANK(BB1515),ISBLANK(BC1515))),#N/A,
IFERROR(VLOOKUP(AZ1515,MonsterTable!$A:$B,MATCH(MonsterTable!$B$1,MonsterTable!$A$1:$B$1,0),0),
IF(OR(NOT(ISBLANK(BB1515)),ISBLANK(BC1515)),#N/A,
IF(AZ1515="empty","empty",
VLOOKUP(AZ1515,MonsterGroupTable!$A:$A,1,0)))))))</f>
        <v/>
      </c>
      <c r="BH1515" s="2" t="str">
        <f>IF(AND(ISBLANK(BG1515),OR(NOT(ISBLANK(BI1515)),NOT(ISBLANK(BJ1515)))),#N/A,
IF(ISBLANK(BG1515),"",
IF(AND(NOT(ISERROR(VLOOKUP(BG1515,MonsterTable!$A:$B,MATCH(MonsterTable!$B$1,MonsterTable!$A$1:$B$1,0),0))),OR(ISBLANK(BI1515),ISBLANK(BJ1515))),#N/A,
IFERROR(VLOOKUP(BG1515,MonsterTable!$A:$B,MATCH(MonsterTable!$B$1,MonsterTable!$A$1:$B$1,0),0),
IF(OR(NOT(ISBLANK(BI1515)),ISBLANK(BJ1515)),#N/A,
IF(BG1515="empty","empty",
VLOOKUP(BG1515,MonsterGroupTable!$A:$A,1,0)))))))</f>
        <v/>
      </c>
      <c r="BO1515" s="2" t="str">
        <f>IF(AND(ISBLANK(BN1515),OR(NOT(ISBLANK(BP1515)),NOT(ISBLANK(BQ1515)))),#N/A,
IF(ISBLANK(BN1515),"",
IF(AND(NOT(ISERROR(VLOOKUP(BN1515,MonsterTable!$A:$B,MATCH(MonsterTable!$B$1,MonsterTable!$A$1:$B$1,0),0))),OR(ISBLANK(BP1515),ISBLANK(BQ1515))),#N/A,
IFERROR(VLOOKUP(BN1515,MonsterTable!$A:$B,MATCH(MonsterTable!$B$1,MonsterTable!$A$1:$B$1,0),0),
IF(OR(NOT(ISBLANK(BP1515)),ISBLANK(BQ1515)),#N/A,
IF(BN1515="empty","empty",
VLOOKUP(BN1515,MonsterGroupTable!$A:$A,1,0)))))))</f>
        <v/>
      </c>
      <c r="BV1515" s="2" t="str">
        <f>IF(AND(ISBLANK(BU1515),OR(NOT(ISBLANK(BW1515)),NOT(ISBLANK(BX1515)))),#N/A,
IF(ISBLANK(BU1515),"",
IF(AND(NOT(ISERROR(VLOOKUP(BU1515,MonsterTable!$A:$B,MATCH(MonsterTable!$B$1,MonsterTable!$A$1:$B$1,0),0))),OR(ISBLANK(BW1515),ISBLANK(BX1515))),#N/A,
IFERROR(VLOOKUP(BU1515,MonsterTable!$A:$B,MATCH(MonsterTable!$B$1,MonsterTable!$A$1:$B$1,0),0),
IF(OR(NOT(ISBLANK(BW1515)),ISBLANK(BX1515)),#N/A,
IF(BU1515="empty","empty",
VLOOKUP(BU1515,MonsterGroupTable!$A:$A,1,0)))))))</f>
        <v/>
      </c>
      <c r="CC1515" s="2" t="str">
        <f>IF(AND(ISBLANK(CB1515),OR(NOT(ISBLANK(CD1515)),NOT(ISBLANK(CE1515)))),#N/A,
IF(ISBLANK(CB1515),"",
IF(AND(NOT(ISERROR(VLOOKUP(CB1515,MonsterTable!$A:$B,MATCH(MonsterTable!$B$1,MonsterTable!$A$1:$B$1,0),0))),OR(ISBLANK(CD1515),ISBLANK(CE1515))),#N/A,
IFERROR(VLOOKUP(CB1515,MonsterTable!$A:$B,MATCH(MonsterTable!$B$1,MonsterTable!$A$1:$B$1,0),0),
IF(OR(NOT(ISBLANK(CD1515)),ISBLANK(CE1515)),#N/A,
IF(CB1515="empty","empty",
VLOOKUP(CB1515,MonsterGroupTable!$A:$A,1,0)))))))</f>
        <v/>
      </c>
      <c r="CJ1515" s="2" t="str">
        <f>IF(AND(ISBLANK(CI1515),OR(NOT(ISBLANK(CK1515)),NOT(ISBLANK(CL1515)))),#N/A,
IF(ISBLANK(CI1515),"",
IF(AND(NOT(ISERROR(VLOOKUP(CI1515,MonsterTable!$A:$B,MATCH(MonsterTable!$B$1,MonsterTable!$A$1:$B$1,0),0))),OR(ISBLANK(CK1515),ISBLANK(CL1515))),#N/A,
IFERROR(VLOOKUP(CI1515,MonsterTable!$A:$B,MATCH(MonsterTable!$B$1,MonsterTable!$A$1:$B$1,0),0),
IF(OR(NOT(ISBLANK(CK1515)),ISBLANK(CL1515)),#N/A,
IF(CI1515="empty","empty",
VLOOKUP(CI1515,MonsterGroupTable!$A:$A,1,0)))))))</f>
        <v/>
      </c>
    </row>
    <row r="1516" spans="1:88">
      <c r="A1516">
        <v>20482</v>
      </c>
      <c r="B1516">
        <f t="shared" si="51"/>
        <v>1.1000000000000001</v>
      </c>
      <c r="C1516">
        <f t="shared" si="51"/>
        <v>1.1000000000000001</v>
      </c>
      <c r="F1516">
        <v>1680</v>
      </c>
      <c r="G1516">
        <v>47411</v>
      </c>
      <c r="H1516">
        <v>0</v>
      </c>
      <c r="I1516">
        <v>0</v>
      </c>
      <c r="J1516">
        <v>0</v>
      </c>
      <c r="K1516" t="s">
        <v>28</v>
      </c>
      <c r="L1516" t="s">
        <v>255</v>
      </c>
      <c r="M1516" t="s">
        <v>79</v>
      </c>
      <c r="N1516" t="s">
        <v>80</v>
      </c>
      <c r="O1516">
        <v>0</v>
      </c>
      <c r="P1516">
        <v>-4.75</v>
      </c>
      <c r="Q1516">
        <v>-3.5</v>
      </c>
      <c r="R1516">
        <v>4.75</v>
      </c>
      <c r="S1516">
        <v>3</v>
      </c>
      <c r="T1516">
        <v>-13.5</v>
      </c>
      <c r="U1516">
        <v>2.5499999999999998</v>
      </c>
      <c r="V1516">
        <v>-6.75</v>
      </c>
      <c r="W1516" t="str">
        <f t="shared" si="52"/>
        <v>g109,5,empty,3,204,1,1,0</v>
      </c>
      <c r="X1516" s="1" t="s">
        <v>287</v>
      </c>
      <c r="Y1516" s="2" t="str">
        <f>IF(AND(ISBLANK(X1516),OR(NOT(ISBLANK(Z1516)),NOT(ISBLANK(AA1516)))),#N/A,
IF(ISBLANK(X1516),"",
IF(AND(NOT(ISERROR(VLOOKUP(X1516,MonsterTable!$A:$B,MATCH(MonsterTable!$B$1,MonsterTable!$A$1:$B$1,0),0))),OR(ISBLANK(Z1516),ISBLANK(AA1516))),#N/A,
IFERROR(VLOOKUP(X1516,MonsterTable!$A:$B,MATCH(MonsterTable!$B$1,MonsterTable!$A$1:$B$1,0),0),
IF(OR(NOT(ISBLANK(Z1516)),ISBLANK(AA1516)),#N/A,
IF(X1516="empty","empty",
VLOOKUP(X1516,MonsterGroupTable!$A:$A,1,0)))))))</f>
        <v>g109</v>
      </c>
      <c r="AA1516">
        <v>5</v>
      </c>
      <c r="AE1516" s="1" t="s">
        <v>446</v>
      </c>
      <c r="AF1516" s="2" t="str">
        <f>IF(AND(ISBLANK(AE1516),OR(NOT(ISBLANK(AG1516)),NOT(ISBLANK(AH1516)))),#N/A,
IF(ISBLANK(AE1516),"",
IF(AND(NOT(ISERROR(VLOOKUP(AE1516,MonsterTable!$A:$B,MATCH(MonsterTable!$B$1,MonsterTable!$A$1:$B$1,0),0))),OR(ISBLANK(AG1516),ISBLANK(AH1516))),#N/A,
IFERROR(VLOOKUP(AE1516,MonsterTable!$A:$B,MATCH(MonsterTable!$B$1,MonsterTable!$A$1:$B$1,0),0),
IF(OR(NOT(ISBLANK(AG1516)),ISBLANK(AH1516)),#N/A,
IF(AE1516="empty","empty",
VLOOKUP(AE1516,MonsterGroupTable!$A:$A,1,0)))))))</f>
        <v>empty</v>
      </c>
      <c r="AH1516">
        <v>3</v>
      </c>
      <c r="AL1516" s="1" t="s">
        <v>340</v>
      </c>
      <c r="AM1516" s="2">
        <f>IF(AND(ISBLANK(AL1516),OR(NOT(ISBLANK(AN1516)),NOT(ISBLANK(AO1516)))),#N/A,
IF(ISBLANK(AL1516),"",
IF(AND(NOT(ISERROR(VLOOKUP(AL1516,MonsterTable!$A:$B,MATCH(MonsterTable!$B$1,MonsterTable!$A$1:$B$1,0),0))),OR(ISBLANK(AN1516),ISBLANK(AO1516))),#N/A,
IFERROR(VLOOKUP(AL1516,MonsterTable!$A:$B,MATCH(MonsterTable!$B$1,MonsterTable!$A$1:$B$1,0),0),
IF(OR(NOT(ISBLANK(AN1516)),ISBLANK(AO1516)),#N/A,
IF(AL1516="empty","empty",
VLOOKUP(AL1516,MonsterGroupTable!$A:$A,1,0)))))))</f>
        <v>204</v>
      </c>
      <c r="AN1516">
        <v>1</v>
      </c>
      <c r="AO1516">
        <v>1</v>
      </c>
      <c r="AP1516">
        <v>0</v>
      </c>
      <c r="AT1516" s="2" t="str">
        <f>IF(AND(ISBLANK(AS1516),OR(NOT(ISBLANK(AU1516)),NOT(ISBLANK(AV1516)))),#N/A,
IF(ISBLANK(AS1516),"",
IF(AND(NOT(ISERROR(VLOOKUP(AS1516,MonsterTable!$A:$B,MATCH(MonsterTable!$B$1,MonsterTable!$A$1:$B$1,0),0))),OR(ISBLANK(AU1516),ISBLANK(AV1516))),#N/A,
IFERROR(VLOOKUP(AS1516,MonsterTable!$A:$B,MATCH(MonsterTable!$B$1,MonsterTable!$A$1:$B$1,0),0),
IF(OR(NOT(ISBLANK(AU1516)),ISBLANK(AV1516)),#N/A,
IF(AS1516="empty","empty",
VLOOKUP(AS1516,MonsterGroupTable!$A:$A,1,0)))))))</f>
        <v/>
      </c>
      <c r="BA1516" s="2" t="str">
        <f>IF(AND(ISBLANK(AZ1516),OR(NOT(ISBLANK(BB1516)),NOT(ISBLANK(BC1516)))),#N/A,
IF(ISBLANK(AZ1516),"",
IF(AND(NOT(ISERROR(VLOOKUP(AZ1516,MonsterTable!$A:$B,MATCH(MonsterTable!$B$1,MonsterTable!$A$1:$B$1,0),0))),OR(ISBLANK(BB1516),ISBLANK(BC1516))),#N/A,
IFERROR(VLOOKUP(AZ1516,MonsterTable!$A:$B,MATCH(MonsterTable!$B$1,MonsterTable!$A$1:$B$1,0),0),
IF(OR(NOT(ISBLANK(BB1516)),ISBLANK(BC1516)),#N/A,
IF(AZ1516="empty","empty",
VLOOKUP(AZ1516,MonsterGroupTable!$A:$A,1,0)))))))</f>
        <v/>
      </c>
      <c r="BH1516" s="2" t="str">
        <f>IF(AND(ISBLANK(BG1516),OR(NOT(ISBLANK(BI1516)),NOT(ISBLANK(BJ1516)))),#N/A,
IF(ISBLANK(BG1516),"",
IF(AND(NOT(ISERROR(VLOOKUP(BG1516,MonsterTable!$A:$B,MATCH(MonsterTable!$B$1,MonsterTable!$A$1:$B$1,0),0))),OR(ISBLANK(BI1516),ISBLANK(BJ1516))),#N/A,
IFERROR(VLOOKUP(BG1516,MonsterTable!$A:$B,MATCH(MonsterTable!$B$1,MonsterTable!$A$1:$B$1,0),0),
IF(OR(NOT(ISBLANK(BI1516)),ISBLANK(BJ1516)),#N/A,
IF(BG1516="empty","empty",
VLOOKUP(BG1516,MonsterGroupTable!$A:$A,1,0)))))))</f>
        <v/>
      </c>
      <c r="BO1516" s="2" t="str">
        <f>IF(AND(ISBLANK(BN1516),OR(NOT(ISBLANK(BP1516)),NOT(ISBLANK(BQ1516)))),#N/A,
IF(ISBLANK(BN1516),"",
IF(AND(NOT(ISERROR(VLOOKUP(BN1516,MonsterTable!$A:$B,MATCH(MonsterTable!$B$1,MonsterTable!$A$1:$B$1,0),0))),OR(ISBLANK(BP1516),ISBLANK(BQ1516))),#N/A,
IFERROR(VLOOKUP(BN1516,MonsterTable!$A:$B,MATCH(MonsterTable!$B$1,MonsterTable!$A$1:$B$1,0),0),
IF(OR(NOT(ISBLANK(BP1516)),ISBLANK(BQ1516)),#N/A,
IF(BN1516="empty","empty",
VLOOKUP(BN1516,MonsterGroupTable!$A:$A,1,0)))))))</f>
        <v/>
      </c>
      <c r="BV1516" s="2" t="str">
        <f>IF(AND(ISBLANK(BU1516),OR(NOT(ISBLANK(BW1516)),NOT(ISBLANK(BX1516)))),#N/A,
IF(ISBLANK(BU1516),"",
IF(AND(NOT(ISERROR(VLOOKUP(BU1516,MonsterTable!$A:$B,MATCH(MonsterTable!$B$1,MonsterTable!$A$1:$B$1,0),0))),OR(ISBLANK(BW1516),ISBLANK(BX1516))),#N/A,
IFERROR(VLOOKUP(BU1516,MonsterTable!$A:$B,MATCH(MonsterTable!$B$1,MonsterTable!$A$1:$B$1,0),0),
IF(OR(NOT(ISBLANK(BW1516)),ISBLANK(BX1516)),#N/A,
IF(BU1516="empty","empty",
VLOOKUP(BU1516,MonsterGroupTable!$A:$A,1,0)))))))</f>
        <v/>
      </c>
      <c r="CC1516" s="2" t="str">
        <f>IF(AND(ISBLANK(CB1516),OR(NOT(ISBLANK(CD1516)),NOT(ISBLANK(CE1516)))),#N/A,
IF(ISBLANK(CB1516),"",
IF(AND(NOT(ISERROR(VLOOKUP(CB1516,MonsterTable!$A:$B,MATCH(MonsterTable!$B$1,MonsterTable!$A$1:$B$1,0),0))),OR(ISBLANK(CD1516),ISBLANK(CE1516))),#N/A,
IFERROR(VLOOKUP(CB1516,MonsterTable!$A:$B,MATCH(MonsterTable!$B$1,MonsterTable!$A$1:$B$1,0),0),
IF(OR(NOT(ISBLANK(CD1516)),ISBLANK(CE1516)),#N/A,
IF(CB1516="empty","empty",
VLOOKUP(CB1516,MonsterGroupTable!$A:$A,1,0)))))))</f>
        <v/>
      </c>
      <c r="CJ1516" s="2" t="str">
        <f>IF(AND(ISBLANK(CI1516),OR(NOT(ISBLANK(CK1516)),NOT(ISBLANK(CL1516)))),#N/A,
IF(ISBLANK(CI1516),"",
IF(AND(NOT(ISERROR(VLOOKUP(CI1516,MonsterTable!$A:$B,MATCH(MonsterTable!$B$1,MonsterTable!$A$1:$B$1,0),0))),OR(ISBLANK(CK1516),ISBLANK(CL1516))),#N/A,
IFERROR(VLOOKUP(CI1516,MonsterTable!$A:$B,MATCH(MonsterTable!$B$1,MonsterTable!$A$1:$B$1,0),0),
IF(OR(NOT(ISBLANK(CK1516)),ISBLANK(CL1516)),#N/A,
IF(CI1516="empty","empty",
VLOOKUP(CI1516,MonsterGroupTable!$A:$A,1,0)))))))</f>
        <v/>
      </c>
    </row>
    <row r="1517" spans="1:88">
      <c r="A1517">
        <v>20483</v>
      </c>
      <c r="B1517">
        <f t="shared" si="51"/>
        <v>1.1000000000000001</v>
      </c>
      <c r="C1517">
        <f t="shared" si="51"/>
        <v>1.1000000000000001</v>
      </c>
      <c r="F1517">
        <v>1680</v>
      </c>
      <c r="G1517">
        <v>47663</v>
      </c>
      <c r="H1517">
        <v>0</v>
      </c>
      <c r="I1517">
        <v>0</v>
      </c>
      <c r="J1517">
        <v>0</v>
      </c>
      <c r="K1517" t="s">
        <v>28</v>
      </c>
      <c r="L1517" t="s">
        <v>255</v>
      </c>
      <c r="M1517" t="s">
        <v>79</v>
      </c>
      <c r="N1517" t="s">
        <v>80</v>
      </c>
      <c r="O1517">
        <v>0</v>
      </c>
      <c r="P1517">
        <v>-4.75</v>
      </c>
      <c r="Q1517">
        <v>-3.5</v>
      </c>
      <c r="R1517">
        <v>4.75</v>
      </c>
      <c r="S1517">
        <v>3</v>
      </c>
      <c r="T1517">
        <v>-13.5</v>
      </c>
      <c r="U1517">
        <v>2.5499999999999998</v>
      </c>
      <c r="V1517">
        <v>-6.75</v>
      </c>
      <c r="W1517" t="str">
        <f t="shared" si="52"/>
        <v>g109,5,empty,3,204,1,1,0</v>
      </c>
      <c r="X1517" s="1" t="s">
        <v>287</v>
      </c>
      <c r="Y1517" s="2" t="str">
        <f>IF(AND(ISBLANK(X1517),OR(NOT(ISBLANK(Z1517)),NOT(ISBLANK(AA1517)))),#N/A,
IF(ISBLANK(X1517),"",
IF(AND(NOT(ISERROR(VLOOKUP(X1517,MonsterTable!$A:$B,MATCH(MonsterTable!$B$1,MonsterTable!$A$1:$B$1,0),0))),OR(ISBLANK(Z1517),ISBLANK(AA1517))),#N/A,
IFERROR(VLOOKUP(X1517,MonsterTable!$A:$B,MATCH(MonsterTable!$B$1,MonsterTable!$A$1:$B$1,0),0),
IF(OR(NOT(ISBLANK(Z1517)),ISBLANK(AA1517)),#N/A,
IF(X1517="empty","empty",
VLOOKUP(X1517,MonsterGroupTable!$A:$A,1,0)))))))</f>
        <v>g109</v>
      </c>
      <c r="AA1517">
        <v>5</v>
      </c>
      <c r="AE1517" s="1" t="s">
        <v>446</v>
      </c>
      <c r="AF1517" s="2" t="str">
        <f>IF(AND(ISBLANK(AE1517),OR(NOT(ISBLANK(AG1517)),NOT(ISBLANK(AH1517)))),#N/A,
IF(ISBLANK(AE1517),"",
IF(AND(NOT(ISERROR(VLOOKUP(AE1517,MonsterTable!$A:$B,MATCH(MonsterTable!$B$1,MonsterTable!$A$1:$B$1,0),0))),OR(ISBLANK(AG1517),ISBLANK(AH1517))),#N/A,
IFERROR(VLOOKUP(AE1517,MonsterTable!$A:$B,MATCH(MonsterTable!$B$1,MonsterTable!$A$1:$B$1,0),0),
IF(OR(NOT(ISBLANK(AG1517)),ISBLANK(AH1517)),#N/A,
IF(AE1517="empty","empty",
VLOOKUP(AE1517,MonsterGroupTable!$A:$A,1,0)))))))</f>
        <v>empty</v>
      </c>
      <c r="AH1517">
        <v>3</v>
      </c>
      <c r="AL1517" s="1" t="s">
        <v>340</v>
      </c>
      <c r="AM1517" s="2">
        <f>IF(AND(ISBLANK(AL1517),OR(NOT(ISBLANK(AN1517)),NOT(ISBLANK(AO1517)))),#N/A,
IF(ISBLANK(AL1517),"",
IF(AND(NOT(ISERROR(VLOOKUP(AL1517,MonsterTable!$A:$B,MATCH(MonsterTable!$B$1,MonsterTable!$A$1:$B$1,0),0))),OR(ISBLANK(AN1517),ISBLANK(AO1517))),#N/A,
IFERROR(VLOOKUP(AL1517,MonsterTable!$A:$B,MATCH(MonsterTable!$B$1,MonsterTable!$A$1:$B$1,0),0),
IF(OR(NOT(ISBLANK(AN1517)),ISBLANK(AO1517)),#N/A,
IF(AL1517="empty","empty",
VLOOKUP(AL1517,MonsterGroupTable!$A:$A,1,0)))))))</f>
        <v>204</v>
      </c>
      <c r="AN1517">
        <v>1</v>
      </c>
      <c r="AO1517">
        <v>1</v>
      </c>
      <c r="AP1517">
        <v>0</v>
      </c>
      <c r="AT1517" s="2" t="str">
        <f>IF(AND(ISBLANK(AS1517),OR(NOT(ISBLANK(AU1517)),NOT(ISBLANK(AV1517)))),#N/A,
IF(ISBLANK(AS1517),"",
IF(AND(NOT(ISERROR(VLOOKUP(AS1517,MonsterTable!$A:$B,MATCH(MonsterTable!$B$1,MonsterTable!$A$1:$B$1,0),0))),OR(ISBLANK(AU1517),ISBLANK(AV1517))),#N/A,
IFERROR(VLOOKUP(AS1517,MonsterTable!$A:$B,MATCH(MonsterTable!$B$1,MonsterTable!$A$1:$B$1,0),0),
IF(OR(NOT(ISBLANK(AU1517)),ISBLANK(AV1517)),#N/A,
IF(AS1517="empty","empty",
VLOOKUP(AS1517,MonsterGroupTable!$A:$A,1,0)))))))</f>
        <v/>
      </c>
      <c r="BA1517" s="2" t="str">
        <f>IF(AND(ISBLANK(AZ1517),OR(NOT(ISBLANK(BB1517)),NOT(ISBLANK(BC1517)))),#N/A,
IF(ISBLANK(AZ1517),"",
IF(AND(NOT(ISERROR(VLOOKUP(AZ1517,MonsterTable!$A:$B,MATCH(MonsterTable!$B$1,MonsterTable!$A$1:$B$1,0),0))),OR(ISBLANK(BB1517),ISBLANK(BC1517))),#N/A,
IFERROR(VLOOKUP(AZ1517,MonsterTable!$A:$B,MATCH(MonsterTable!$B$1,MonsterTable!$A$1:$B$1,0),0),
IF(OR(NOT(ISBLANK(BB1517)),ISBLANK(BC1517)),#N/A,
IF(AZ1517="empty","empty",
VLOOKUP(AZ1517,MonsterGroupTable!$A:$A,1,0)))))))</f>
        <v/>
      </c>
      <c r="BH1517" s="2" t="str">
        <f>IF(AND(ISBLANK(BG1517),OR(NOT(ISBLANK(BI1517)),NOT(ISBLANK(BJ1517)))),#N/A,
IF(ISBLANK(BG1517),"",
IF(AND(NOT(ISERROR(VLOOKUP(BG1517,MonsterTable!$A:$B,MATCH(MonsterTable!$B$1,MonsterTable!$A$1:$B$1,0),0))),OR(ISBLANK(BI1517),ISBLANK(BJ1517))),#N/A,
IFERROR(VLOOKUP(BG1517,MonsterTable!$A:$B,MATCH(MonsterTable!$B$1,MonsterTable!$A$1:$B$1,0),0),
IF(OR(NOT(ISBLANK(BI1517)),ISBLANK(BJ1517)),#N/A,
IF(BG1517="empty","empty",
VLOOKUP(BG1517,MonsterGroupTable!$A:$A,1,0)))))))</f>
        <v/>
      </c>
      <c r="BO1517" s="2" t="str">
        <f>IF(AND(ISBLANK(BN1517),OR(NOT(ISBLANK(BP1517)),NOT(ISBLANK(BQ1517)))),#N/A,
IF(ISBLANK(BN1517),"",
IF(AND(NOT(ISERROR(VLOOKUP(BN1517,MonsterTable!$A:$B,MATCH(MonsterTable!$B$1,MonsterTable!$A$1:$B$1,0),0))),OR(ISBLANK(BP1517),ISBLANK(BQ1517))),#N/A,
IFERROR(VLOOKUP(BN1517,MonsterTable!$A:$B,MATCH(MonsterTable!$B$1,MonsterTable!$A$1:$B$1,0),0),
IF(OR(NOT(ISBLANK(BP1517)),ISBLANK(BQ1517)),#N/A,
IF(BN1517="empty","empty",
VLOOKUP(BN1517,MonsterGroupTable!$A:$A,1,0)))))))</f>
        <v/>
      </c>
      <c r="BV1517" s="2" t="str">
        <f>IF(AND(ISBLANK(BU1517),OR(NOT(ISBLANK(BW1517)),NOT(ISBLANK(BX1517)))),#N/A,
IF(ISBLANK(BU1517),"",
IF(AND(NOT(ISERROR(VLOOKUP(BU1517,MonsterTable!$A:$B,MATCH(MonsterTable!$B$1,MonsterTable!$A$1:$B$1,0),0))),OR(ISBLANK(BW1517),ISBLANK(BX1517))),#N/A,
IFERROR(VLOOKUP(BU1517,MonsterTable!$A:$B,MATCH(MonsterTable!$B$1,MonsterTable!$A$1:$B$1,0),0),
IF(OR(NOT(ISBLANK(BW1517)),ISBLANK(BX1517)),#N/A,
IF(BU1517="empty","empty",
VLOOKUP(BU1517,MonsterGroupTable!$A:$A,1,0)))))))</f>
        <v/>
      </c>
      <c r="CC1517" s="2" t="str">
        <f>IF(AND(ISBLANK(CB1517),OR(NOT(ISBLANK(CD1517)),NOT(ISBLANK(CE1517)))),#N/A,
IF(ISBLANK(CB1517),"",
IF(AND(NOT(ISERROR(VLOOKUP(CB1517,MonsterTable!$A:$B,MATCH(MonsterTable!$B$1,MonsterTable!$A$1:$B$1,0),0))),OR(ISBLANK(CD1517),ISBLANK(CE1517))),#N/A,
IFERROR(VLOOKUP(CB1517,MonsterTable!$A:$B,MATCH(MonsterTable!$B$1,MonsterTable!$A$1:$B$1,0),0),
IF(OR(NOT(ISBLANK(CD1517)),ISBLANK(CE1517)),#N/A,
IF(CB1517="empty","empty",
VLOOKUP(CB1517,MonsterGroupTable!$A:$A,1,0)))))))</f>
        <v/>
      </c>
      <c r="CJ1517" s="2" t="str">
        <f>IF(AND(ISBLANK(CI1517),OR(NOT(ISBLANK(CK1517)),NOT(ISBLANK(CL1517)))),#N/A,
IF(ISBLANK(CI1517),"",
IF(AND(NOT(ISERROR(VLOOKUP(CI1517,MonsterTable!$A:$B,MATCH(MonsterTable!$B$1,MonsterTable!$A$1:$B$1,0),0))),OR(ISBLANK(CK1517),ISBLANK(CL1517))),#N/A,
IFERROR(VLOOKUP(CI1517,MonsterTable!$A:$B,MATCH(MonsterTable!$B$1,MonsterTable!$A$1:$B$1,0),0),
IF(OR(NOT(ISBLANK(CK1517)),ISBLANK(CL1517)),#N/A,
IF(CI1517="empty","empty",
VLOOKUP(CI1517,MonsterGroupTable!$A:$A,1,0)))))))</f>
        <v/>
      </c>
    </row>
    <row r="1518" spans="1:88">
      <c r="A1518">
        <v>20484</v>
      </c>
      <c r="B1518">
        <f t="shared" si="51"/>
        <v>1.1000000000000001</v>
      </c>
      <c r="C1518">
        <f t="shared" si="51"/>
        <v>1.1000000000000001</v>
      </c>
      <c r="F1518">
        <v>1680</v>
      </c>
      <c r="G1518">
        <v>47915</v>
      </c>
      <c r="H1518">
        <v>0</v>
      </c>
      <c r="I1518">
        <v>0</v>
      </c>
      <c r="J1518">
        <v>0</v>
      </c>
      <c r="K1518" t="s">
        <v>28</v>
      </c>
      <c r="L1518" t="s">
        <v>255</v>
      </c>
      <c r="M1518" t="s">
        <v>79</v>
      </c>
      <c r="N1518" t="s">
        <v>80</v>
      </c>
      <c r="O1518">
        <v>0</v>
      </c>
      <c r="P1518">
        <v>-4.75</v>
      </c>
      <c r="Q1518">
        <v>-3.5</v>
      </c>
      <c r="R1518">
        <v>4.75</v>
      </c>
      <c r="S1518">
        <v>3</v>
      </c>
      <c r="T1518">
        <v>-13.5</v>
      </c>
      <c r="U1518">
        <v>2.5499999999999998</v>
      </c>
      <c r="V1518">
        <v>-6.75</v>
      </c>
      <c r="W1518" t="str">
        <f t="shared" si="52"/>
        <v>g109,5,empty,3,204,1,1,0</v>
      </c>
      <c r="X1518" s="1" t="s">
        <v>287</v>
      </c>
      <c r="Y1518" s="2" t="str">
        <f>IF(AND(ISBLANK(X1518),OR(NOT(ISBLANK(Z1518)),NOT(ISBLANK(AA1518)))),#N/A,
IF(ISBLANK(X1518),"",
IF(AND(NOT(ISERROR(VLOOKUP(X1518,MonsterTable!$A:$B,MATCH(MonsterTable!$B$1,MonsterTable!$A$1:$B$1,0),0))),OR(ISBLANK(Z1518),ISBLANK(AA1518))),#N/A,
IFERROR(VLOOKUP(X1518,MonsterTable!$A:$B,MATCH(MonsterTable!$B$1,MonsterTable!$A$1:$B$1,0),0),
IF(OR(NOT(ISBLANK(Z1518)),ISBLANK(AA1518)),#N/A,
IF(X1518="empty","empty",
VLOOKUP(X1518,MonsterGroupTable!$A:$A,1,0)))))))</f>
        <v>g109</v>
      </c>
      <c r="AA1518">
        <v>5</v>
      </c>
      <c r="AE1518" s="1" t="s">
        <v>446</v>
      </c>
      <c r="AF1518" s="2" t="str">
        <f>IF(AND(ISBLANK(AE1518),OR(NOT(ISBLANK(AG1518)),NOT(ISBLANK(AH1518)))),#N/A,
IF(ISBLANK(AE1518),"",
IF(AND(NOT(ISERROR(VLOOKUP(AE1518,MonsterTable!$A:$B,MATCH(MonsterTable!$B$1,MonsterTable!$A$1:$B$1,0),0))),OR(ISBLANK(AG1518),ISBLANK(AH1518))),#N/A,
IFERROR(VLOOKUP(AE1518,MonsterTable!$A:$B,MATCH(MonsterTable!$B$1,MonsterTable!$A$1:$B$1,0),0),
IF(OR(NOT(ISBLANK(AG1518)),ISBLANK(AH1518)),#N/A,
IF(AE1518="empty","empty",
VLOOKUP(AE1518,MonsterGroupTable!$A:$A,1,0)))))))</f>
        <v>empty</v>
      </c>
      <c r="AH1518">
        <v>3</v>
      </c>
      <c r="AL1518" s="1" t="s">
        <v>340</v>
      </c>
      <c r="AM1518" s="2">
        <f>IF(AND(ISBLANK(AL1518),OR(NOT(ISBLANK(AN1518)),NOT(ISBLANK(AO1518)))),#N/A,
IF(ISBLANK(AL1518),"",
IF(AND(NOT(ISERROR(VLOOKUP(AL1518,MonsterTable!$A:$B,MATCH(MonsterTable!$B$1,MonsterTable!$A$1:$B$1,0),0))),OR(ISBLANK(AN1518),ISBLANK(AO1518))),#N/A,
IFERROR(VLOOKUP(AL1518,MonsterTable!$A:$B,MATCH(MonsterTable!$B$1,MonsterTable!$A$1:$B$1,0),0),
IF(OR(NOT(ISBLANK(AN1518)),ISBLANK(AO1518)),#N/A,
IF(AL1518="empty","empty",
VLOOKUP(AL1518,MonsterGroupTable!$A:$A,1,0)))))))</f>
        <v>204</v>
      </c>
      <c r="AN1518">
        <v>1</v>
      </c>
      <c r="AO1518">
        <v>1</v>
      </c>
      <c r="AP1518">
        <v>0</v>
      </c>
      <c r="AT1518" s="2" t="str">
        <f>IF(AND(ISBLANK(AS1518),OR(NOT(ISBLANK(AU1518)),NOT(ISBLANK(AV1518)))),#N/A,
IF(ISBLANK(AS1518),"",
IF(AND(NOT(ISERROR(VLOOKUP(AS1518,MonsterTable!$A:$B,MATCH(MonsterTable!$B$1,MonsterTable!$A$1:$B$1,0),0))),OR(ISBLANK(AU1518),ISBLANK(AV1518))),#N/A,
IFERROR(VLOOKUP(AS1518,MonsterTable!$A:$B,MATCH(MonsterTable!$B$1,MonsterTable!$A$1:$B$1,0),0),
IF(OR(NOT(ISBLANK(AU1518)),ISBLANK(AV1518)),#N/A,
IF(AS1518="empty","empty",
VLOOKUP(AS1518,MonsterGroupTable!$A:$A,1,0)))))))</f>
        <v/>
      </c>
      <c r="BA1518" s="2" t="str">
        <f>IF(AND(ISBLANK(AZ1518),OR(NOT(ISBLANK(BB1518)),NOT(ISBLANK(BC1518)))),#N/A,
IF(ISBLANK(AZ1518),"",
IF(AND(NOT(ISERROR(VLOOKUP(AZ1518,MonsterTable!$A:$B,MATCH(MonsterTable!$B$1,MonsterTable!$A$1:$B$1,0),0))),OR(ISBLANK(BB1518),ISBLANK(BC1518))),#N/A,
IFERROR(VLOOKUP(AZ1518,MonsterTable!$A:$B,MATCH(MonsterTable!$B$1,MonsterTable!$A$1:$B$1,0),0),
IF(OR(NOT(ISBLANK(BB1518)),ISBLANK(BC1518)),#N/A,
IF(AZ1518="empty","empty",
VLOOKUP(AZ1518,MonsterGroupTable!$A:$A,1,0)))))))</f>
        <v/>
      </c>
      <c r="BH1518" s="2" t="str">
        <f>IF(AND(ISBLANK(BG1518),OR(NOT(ISBLANK(BI1518)),NOT(ISBLANK(BJ1518)))),#N/A,
IF(ISBLANK(BG1518),"",
IF(AND(NOT(ISERROR(VLOOKUP(BG1518,MonsterTable!$A:$B,MATCH(MonsterTable!$B$1,MonsterTable!$A$1:$B$1,0),0))),OR(ISBLANK(BI1518),ISBLANK(BJ1518))),#N/A,
IFERROR(VLOOKUP(BG1518,MonsterTable!$A:$B,MATCH(MonsterTable!$B$1,MonsterTable!$A$1:$B$1,0),0),
IF(OR(NOT(ISBLANK(BI1518)),ISBLANK(BJ1518)),#N/A,
IF(BG1518="empty","empty",
VLOOKUP(BG1518,MonsterGroupTable!$A:$A,1,0)))))))</f>
        <v/>
      </c>
      <c r="BO1518" s="2" t="str">
        <f>IF(AND(ISBLANK(BN1518),OR(NOT(ISBLANK(BP1518)),NOT(ISBLANK(BQ1518)))),#N/A,
IF(ISBLANK(BN1518),"",
IF(AND(NOT(ISERROR(VLOOKUP(BN1518,MonsterTable!$A:$B,MATCH(MonsterTable!$B$1,MonsterTable!$A$1:$B$1,0),0))),OR(ISBLANK(BP1518),ISBLANK(BQ1518))),#N/A,
IFERROR(VLOOKUP(BN1518,MonsterTable!$A:$B,MATCH(MonsterTable!$B$1,MonsterTable!$A$1:$B$1,0),0),
IF(OR(NOT(ISBLANK(BP1518)),ISBLANK(BQ1518)),#N/A,
IF(BN1518="empty","empty",
VLOOKUP(BN1518,MonsterGroupTable!$A:$A,1,0)))))))</f>
        <v/>
      </c>
      <c r="BV1518" s="2" t="str">
        <f>IF(AND(ISBLANK(BU1518),OR(NOT(ISBLANK(BW1518)),NOT(ISBLANK(BX1518)))),#N/A,
IF(ISBLANK(BU1518),"",
IF(AND(NOT(ISERROR(VLOOKUP(BU1518,MonsterTable!$A:$B,MATCH(MonsterTable!$B$1,MonsterTable!$A$1:$B$1,0),0))),OR(ISBLANK(BW1518),ISBLANK(BX1518))),#N/A,
IFERROR(VLOOKUP(BU1518,MonsterTable!$A:$B,MATCH(MonsterTable!$B$1,MonsterTable!$A$1:$B$1,0),0),
IF(OR(NOT(ISBLANK(BW1518)),ISBLANK(BX1518)),#N/A,
IF(BU1518="empty","empty",
VLOOKUP(BU1518,MonsterGroupTable!$A:$A,1,0)))))))</f>
        <v/>
      </c>
      <c r="CC1518" s="2" t="str">
        <f>IF(AND(ISBLANK(CB1518),OR(NOT(ISBLANK(CD1518)),NOT(ISBLANK(CE1518)))),#N/A,
IF(ISBLANK(CB1518),"",
IF(AND(NOT(ISERROR(VLOOKUP(CB1518,MonsterTable!$A:$B,MATCH(MonsterTable!$B$1,MonsterTable!$A$1:$B$1,0),0))),OR(ISBLANK(CD1518),ISBLANK(CE1518))),#N/A,
IFERROR(VLOOKUP(CB1518,MonsterTable!$A:$B,MATCH(MonsterTable!$B$1,MonsterTable!$A$1:$B$1,0),0),
IF(OR(NOT(ISBLANK(CD1518)),ISBLANK(CE1518)),#N/A,
IF(CB1518="empty","empty",
VLOOKUP(CB1518,MonsterGroupTable!$A:$A,1,0)))))))</f>
        <v/>
      </c>
      <c r="CJ1518" s="2" t="str">
        <f>IF(AND(ISBLANK(CI1518),OR(NOT(ISBLANK(CK1518)),NOT(ISBLANK(CL1518)))),#N/A,
IF(ISBLANK(CI1518),"",
IF(AND(NOT(ISERROR(VLOOKUP(CI1518,MonsterTable!$A:$B,MATCH(MonsterTable!$B$1,MonsterTable!$A$1:$B$1,0),0))),OR(ISBLANK(CK1518),ISBLANK(CL1518))),#N/A,
IFERROR(VLOOKUP(CI1518,MonsterTable!$A:$B,MATCH(MonsterTable!$B$1,MonsterTable!$A$1:$B$1,0),0),
IF(OR(NOT(ISBLANK(CK1518)),ISBLANK(CL1518)),#N/A,
IF(CI1518="empty","empty",
VLOOKUP(CI1518,MonsterGroupTable!$A:$A,1,0)))))))</f>
        <v/>
      </c>
    </row>
    <row r="1519" spans="1:88">
      <c r="A1519">
        <v>20485</v>
      </c>
      <c r="B1519">
        <f t="shared" si="51"/>
        <v>1.1000000000000001</v>
      </c>
      <c r="C1519">
        <f t="shared" si="51"/>
        <v>1.1000000000000001</v>
      </c>
      <c r="F1519">
        <v>1680</v>
      </c>
      <c r="G1519">
        <v>48167</v>
      </c>
      <c r="H1519">
        <v>0</v>
      </c>
      <c r="I1519">
        <v>0</v>
      </c>
      <c r="J1519">
        <v>0</v>
      </c>
      <c r="K1519" t="s">
        <v>28</v>
      </c>
      <c r="L1519" t="s">
        <v>255</v>
      </c>
      <c r="M1519" t="s">
        <v>79</v>
      </c>
      <c r="N1519" t="s">
        <v>80</v>
      </c>
      <c r="O1519">
        <v>0</v>
      </c>
      <c r="P1519">
        <v>-4.75</v>
      </c>
      <c r="Q1519">
        <v>-3.5</v>
      </c>
      <c r="R1519">
        <v>4.75</v>
      </c>
      <c r="S1519">
        <v>3</v>
      </c>
      <c r="T1519">
        <v>-13.5</v>
      </c>
      <c r="U1519">
        <v>2.5499999999999998</v>
      </c>
      <c r="V1519">
        <v>-6.75</v>
      </c>
      <c r="W1519" t="str">
        <f t="shared" si="52"/>
        <v>g109,5,empty,3,204,1,1,0</v>
      </c>
      <c r="X1519" s="1" t="s">
        <v>287</v>
      </c>
      <c r="Y1519" s="2" t="str">
        <f>IF(AND(ISBLANK(X1519),OR(NOT(ISBLANK(Z1519)),NOT(ISBLANK(AA1519)))),#N/A,
IF(ISBLANK(X1519),"",
IF(AND(NOT(ISERROR(VLOOKUP(X1519,MonsterTable!$A:$B,MATCH(MonsterTable!$B$1,MonsterTable!$A$1:$B$1,0),0))),OR(ISBLANK(Z1519),ISBLANK(AA1519))),#N/A,
IFERROR(VLOOKUP(X1519,MonsterTable!$A:$B,MATCH(MonsterTable!$B$1,MonsterTable!$A$1:$B$1,0),0),
IF(OR(NOT(ISBLANK(Z1519)),ISBLANK(AA1519)),#N/A,
IF(X1519="empty","empty",
VLOOKUP(X1519,MonsterGroupTable!$A:$A,1,0)))))))</f>
        <v>g109</v>
      </c>
      <c r="AA1519">
        <v>5</v>
      </c>
      <c r="AE1519" s="1" t="s">
        <v>446</v>
      </c>
      <c r="AF1519" s="2" t="str">
        <f>IF(AND(ISBLANK(AE1519),OR(NOT(ISBLANK(AG1519)),NOT(ISBLANK(AH1519)))),#N/A,
IF(ISBLANK(AE1519),"",
IF(AND(NOT(ISERROR(VLOOKUP(AE1519,MonsterTable!$A:$B,MATCH(MonsterTable!$B$1,MonsterTable!$A$1:$B$1,0),0))),OR(ISBLANK(AG1519),ISBLANK(AH1519))),#N/A,
IFERROR(VLOOKUP(AE1519,MonsterTable!$A:$B,MATCH(MonsterTable!$B$1,MonsterTable!$A$1:$B$1,0),0),
IF(OR(NOT(ISBLANK(AG1519)),ISBLANK(AH1519)),#N/A,
IF(AE1519="empty","empty",
VLOOKUP(AE1519,MonsterGroupTable!$A:$A,1,0)))))))</f>
        <v>empty</v>
      </c>
      <c r="AH1519">
        <v>3</v>
      </c>
      <c r="AL1519" s="1" t="s">
        <v>340</v>
      </c>
      <c r="AM1519" s="2">
        <f>IF(AND(ISBLANK(AL1519),OR(NOT(ISBLANK(AN1519)),NOT(ISBLANK(AO1519)))),#N/A,
IF(ISBLANK(AL1519),"",
IF(AND(NOT(ISERROR(VLOOKUP(AL1519,MonsterTable!$A:$B,MATCH(MonsterTable!$B$1,MonsterTable!$A$1:$B$1,0),0))),OR(ISBLANK(AN1519),ISBLANK(AO1519))),#N/A,
IFERROR(VLOOKUP(AL1519,MonsterTable!$A:$B,MATCH(MonsterTable!$B$1,MonsterTable!$A$1:$B$1,0),0),
IF(OR(NOT(ISBLANK(AN1519)),ISBLANK(AO1519)),#N/A,
IF(AL1519="empty","empty",
VLOOKUP(AL1519,MonsterGroupTable!$A:$A,1,0)))))))</f>
        <v>204</v>
      </c>
      <c r="AN1519">
        <v>1</v>
      </c>
      <c r="AO1519">
        <v>1</v>
      </c>
      <c r="AP1519">
        <v>0</v>
      </c>
      <c r="AT1519" s="2" t="str">
        <f>IF(AND(ISBLANK(AS1519),OR(NOT(ISBLANK(AU1519)),NOT(ISBLANK(AV1519)))),#N/A,
IF(ISBLANK(AS1519),"",
IF(AND(NOT(ISERROR(VLOOKUP(AS1519,MonsterTable!$A:$B,MATCH(MonsterTable!$B$1,MonsterTable!$A$1:$B$1,0),0))),OR(ISBLANK(AU1519),ISBLANK(AV1519))),#N/A,
IFERROR(VLOOKUP(AS1519,MonsterTable!$A:$B,MATCH(MonsterTable!$B$1,MonsterTable!$A$1:$B$1,0),0),
IF(OR(NOT(ISBLANK(AU1519)),ISBLANK(AV1519)),#N/A,
IF(AS1519="empty","empty",
VLOOKUP(AS1519,MonsterGroupTable!$A:$A,1,0)))))))</f>
        <v/>
      </c>
      <c r="BA1519" s="2" t="str">
        <f>IF(AND(ISBLANK(AZ1519),OR(NOT(ISBLANK(BB1519)),NOT(ISBLANK(BC1519)))),#N/A,
IF(ISBLANK(AZ1519),"",
IF(AND(NOT(ISERROR(VLOOKUP(AZ1519,MonsterTable!$A:$B,MATCH(MonsterTable!$B$1,MonsterTable!$A$1:$B$1,0),0))),OR(ISBLANK(BB1519),ISBLANK(BC1519))),#N/A,
IFERROR(VLOOKUP(AZ1519,MonsterTable!$A:$B,MATCH(MonsterTable!$B$1,MonsterTable!$A$1:$B$1,0),0),
IF(OR(NOT(ISBLANK(BB1519)),ISBLANK(BC1519)),#N/A,
IF(AZ1519="empty","empty",
VLOOKUP(AZ1519,MonsterGroupTable!$A:$A,1,0)))))))</f>
        <v/>
      </c>
      <c r="BH1519" s="2" t="str">
        <f>IF(AND(ISBLANK(BG1519),OR(NOT(ISBLANK(BI1519)),NOT(ISBLANK(BJ1519)))),#N/A,
IF(ISBLANK(BG1519),"",
IF(AND(NOT(ISERROR(VLOOKUP(BG1519,MonsterTable!$A:$B,MATCH(MonsterTable!$B$1,MonsterTable!$A$1:$B$1,0),0))),OR(ISBLANK(BI1519),ISBLANK(BJ1519))),#N/A,
IFERROR(VLOOKUP(BG1519,MonsterTable!$A:$B,MATCH(MonsterTable!$B$1,MonsterTable!$A$1:$B$1,0),0),
IF(OR(NOT(ISBLANK(BI1519)),ISBLANK(BJ1519)),#N/A,
IF(BG1519="empty","empty",
VLOOKUP(BG1519,MonsterGroupTable!$A:$A,1,0)))))))</f>
        <v/>
      </c>
      <c r="BO1519" s="2" t="str">
        <f>IF(AND(ISBLANK(BN1519),OR(NOT(ISBLANK(BP1519)),NOT(ISBLANK(BQ1519)))),#N/A,
IF(ISBLANK(BN1519),"",
IF(AND(NOT(ISERROR(VLOOKUP(BN1519,MonsterTable!$A:$B,MATCH(MonsterTable!$B$1,MonsterTable!$A$1:$B$1,0),0))),OR(ISBLANK(BP1519),ISBLANK(BQ1519))),#N/A,
IFERROR(VLOOKUP(BN1519,MonsterTable!$A:$B,MATCH(MonsterTable!$B$1,MonsterTable!$A$1:$B$1,0),0),
IF(OR(NOT(ISBLANK(BP1519)),ISBLANK(BQ1519)),#N/A,
IF(BN1519="empty","empty",
VLOOKUP(BN1519,MonsterGroupTable!$A:$A,1,0)))))))</f>
        <v/>
      </c>
      <c r="BV1519" s="2" t="str">
        <f>IF(AND(ISBLANK(BU1519),OR(NOT(ISBLANK(BW1519)),NOT(ISBLANK(BX1519)))),#N/A,
IF(ISBLANK(BU1519),"",
IF(AND(NOT(ISERROR(VLOOKUP(BU1519,MonsterTable!$A:$B,MATCH(MonsterTable!$B$1,MonsterTable!$A$1:$B$1,0),0))),OR(ISBLANK(BW1519),ISBLANK(BX1519))),#N/A,
IFERROR(VLOOKUP(BU1519,MonsterTable!$A:$B,MATCH(MonsterTable!$B$1,MonsterTable!$A$1:$B$1,0),0),
IF(OR(NOT(ISBLANK(BW1519)),ISBLANK(BX1519)),#N/A,
IF(BU1519="empty","empty",
VLOOKUP(BU1519,MonsterGroupTable!$A:$A,1,0)))))))</f>
        <v/>
      </c>
      <c r="CC1519" s="2" t="str">
        <f>IF(AND(ISBLANK(CB1519),OR(NOT(ISBLANK(CD1519)),NOT(ISBLANK(CE1519)))),#N/A,
IF(ISBLANK(CB1519),"",
IF(AND(NOT(ISERROR(VLOOKUP(CB1519,MonsterTable!$A:$B,MATCH(MonsterTable!$B$1,MonsterTable!$A$1:$B$1,0),0))),OR(ISBLANK(CD1519),ISBLANK(CE1519))),#N/A,
IFERROR(VLOOKUP(CB1519,MonsterTable!$A:$B,MATCH(MonsterTable!$B$1,MonsterTable!$A$1:$B$1,0),0),
IF(OR(NOT(ISBLANK(CD1519)),ISBLANK(CE1519)),#N/A,
IF(CB1519="empty","empty",
VLOOKUP(CB1519,MonsterGroupTable!$A:$A,1,0)))))))</f>
        <v/>
      </c>
      <c r="CJ1519" s="2" t="str">
        <f>IF(AND(ISBLANK(CI1519),OR(NOT(ISBLANK(CK1519)),NOT(ISBLANK(CL1519)))),#N/A,
IF(ISBLANK(CI1519),"",
IF(AND(NOT(ISERROR(VLOOKUP(CI1519,MonsterTable!$A:$B,MATCH(MonsterTable!$B$1,MonsterTable!$A$1:$B$1,0),0))),OR(ISBLANK(CK1519),ISBLANK(CL1519))),#N/A,
IFERROR(VLOOKUP(CI1519,MonsterTable!$A:$B,MATCH(MonsterTable!$B$1,MonsterTable!$A$1:$B$1,0),0),
IF(OR(NOT(ISBLANK(CK1519)),ISBLANK(CL1519)),#N/A,
IF(CI1519="empty","empty",
VLOOKUP(CI1519,MonsterGroupTable!$A:$A,1,0)))))))</f>
        <v/>
      </c>
    </row>
    <row r="1520" spans="1:88">
      <c r="A1520">
        <v>20486</v>
      </c>
      <c r="B1520">
        <f t="shared" si="51"/>
        <v>1.1000000000000001</v>
      </c>
      <c r="C1520">
        <f t="shared" si="51"/>
        <v>1.1000000000000001</v>
      </c>
      <c r="F1520">
        <v>1680</v>
      </c>
      <c r="G1520">
        <v>48419</v>
      </c>
      <c r="H1520">
        <v>0</v>
      </c>
      <c r="I1520">
        <v>0</v>
      </c>
      <c r="J1520">
        <v>0</v>
      </c>
      <c r="K1520" t="s">
        <v>28</v>
      </c>
      <c r="L1520" t="s">
        <v>255</v>
      </c>
      <c r="M1520" t="s">
        <v>79</v>
      </c>
      <c r="N1520" t="s">
        <v>80</v>
      </c>
      <c r="O1520">
        <v>0</v>
      </c>
      <c r="P1520">
        <v>-4.75</v>
      </c>
      <c r="Q1520">
        <v>-3.5</v>
      </c>
      <c r="R1520">
        <v>4.75</v>
      </c>
      <c r="S1520">
        <v>3</v>
      </c>
      <c r="T1520">
        <v>-13.5</v>
      </c>
      <c r="U1520">
        <v>2.5499999999999998</v>
      </c>
      <c r="V1520">
        <v>-6.75</v>
      </c>
      <c r="W1520" t="str">
        <f t="shared" si="52"/>
        <v>g109,5,empty,3,204,1,1,0</v>
      </c>
      <c r="X1520" s="1" t="s">
        <v>287</v>
      </c>
      <c r="Y1520" s="2" t="str">
        <f>IF(AND(ISBLANK(X1520),OR(NOT(ISBLANK(Z1520)),NOT(ISBLANK(AA1520)))),#N/A,
IF(ISBLANK(X1520),"",
IF(AND(NOT(ISERROR(VLOOKUP(X1520,MonsterTable!$A:$B,MATCH(MonsterTable!$B$1,MonsterTable!$A$1:$B$1,0),0))),OR(ISBLANK(Z1520),ISBLANK(AA1520))),#N/A,
IFERROR(VLOOKUP(X1520,MonsterTable!$A:$B,MATCH(MonsterTable!$B$1,MonsterTable!$A$1:$B$1,0),0),
IF(OR(NOT(ISBLANK(Z1520)),ISBLANK(AA1520)),#N/A,
IF(X1520="empty","empty",
VLOOKUP(X1520,MonsterGroupTable!$A:$A,1,0)))))))</f>
        <v>g109</v>
      </c>
      <c r="AA1520">
        <v>5</v>
      </c>
      <c r="AE1520" s="1" t="s">
        <v>446</v>
      </c>
      <c r="AF1520" s="2" t="str">
        <f>IF(AND(ISBLANK(AE1520),OR(NOT(ISBLANK(AG1520)),NOT(ISBLANK(AH1520)))),#N/A,
IF(ISBLANK(AE1520),"",
IF(AND(NOT(ISERROR(VLOOKUP(AE1520,MonsterTable!$A:$B,MATCH(MonsterTable!$B$1,MonsterTable!$A$1:$B$1,0),0))),OR(ISBLANK(AG1520),ISBLANK(AH1520))),#N/A,
IFERROR(VLOOKUP(AE1520,MonsterTable!$A:$B,MATCH(MonsterTable!$B$1,MonsterTable!$A$1:$B$1,0),0),
IF(OR(NOT(ISBLANK(AG1520)),ISBLANK(AH1520)),#N/A,
IF(AE1520="empty","empty",
VLOOKUP(AE1520,MonsterGroupTable!$A:$A,1,0)))))))</f>
        <v>empty</v>
      </c>
      <c r="AH1520">
        <v>3</v>
      </c>
      <c r="AL1520" s="1" t="s">
        <v>340</v>
      </c>
      <c r="AM1520" s="2">
        <f>IF(AND(ISBLANK(AL1520),OR(NOT(ISBLANK(AN1520)),NOT(ISBLANK(AO1520)))),#N/A,
IF(ISBLANK(AL1520),"",
IF(AND(NOT(ISERROR(VLOOKUP(AL1520,MonsterTable!$A:$B,MATCH(MonsterTable!$B$1,MonsterTable!$A$1:$B$1,0),0))),OR(ISBLANK(AN1520),ISBLANK(AO1520))),#N/A,
IFERROR(VLOOKUP(AL1520,MonsterTable!$A:$B,MATCH(MonsterTable!$B$1,MonsterTable!$A$1:$B$1,0),0),
IF(OR(NOT(ISBLANK(AN1520)),ISBLANK(AO1520)),#N/A,
IF(AL1520="empty","empty",
VLOOKUP(AL1520,MonsterGroupTable!$A:$A,1,0)))))))</f>
        <v>204</v>
      </c>
      <c r="AN1520">
        <v>1</v>
      </c>
      <c r="AO1520">
        <v>1</v>
      </c>
      <c r="AP1520">
        <v>0</v>
      </c>
      <c r="AT1520" s="2" t="str">
        <f>IF(AND(ISBLANK(AS1520),OR(NOT(ISBLANK(AU1520)),NOT(ISBLANK(AV1520)))),#N/A,
IF(ISBLANK(AS1520),"",
IF(AND(NOT(ISERROR(VLOOKUP(AS1520,MonsterTable!$A:$B,MATCH(MonsterTable!$B$1,MonsterTable!$A$1:$B$1,0),0))),OR(ISBLANK(AU1520),ISBLANK(AV1520))),#N/A,
IFERROR(VLOOKUP(AS1520,MonsterTable!$A:$B,MATCH(MonsterTable!$B$1,MonsterTable!$A$1:$B$1,0),0),
IF(OR(NOT(ISBLANK(AU1520)),ISBLANK(AV1520)),#N/A,
IF(AS1520="empty","empty",
VLOOKUP(AS1520,MonsterGroupTable!$A:$A,1,0)))))))</f>
        <v/>
      </c>
      <c r="BA1520" s="2" t="str">
        <f>IF(AND(ISBLANK(AZ1520),OR(NOT(ISBLANK(BB1520)),NOT(ISBLANK(BC1520)))),#N/A,
IF(ISBLANK(AZ1520),"",
IF(AND(NOT(ISERROR(VLOOKUP(AZ1520,MonsterTable!$A:$B,MATCH(MonsterTable!$B$1,MonsterTable!$A$1:$B$1,0),0))),OR(ISBLANK(BB1520),ISBLANK(BC1520))),#N/A,
IFERROR(VLOOKUP(AZ1520,MonsterTable!$A:$B,MATCH(MonsterTable!$B$1,MonsterTable!$A$1:$B$1,0),0),
IF(OR(NOT(ISBLANK(BB1520)),ISBLANK(BC1520)),#N/A,
IF(AZ1520="empty","empty",
VLOOKUP(AZ1520,MonsterGroupTable!$A:$A,1,0)))))))</f>
        <v/>
      </c>
      <c r="BH1520" s="2" t="str">
        <f>IF(AND(ISBLANK(BG1520),OR(NOT(ISBLANK(BI1520)),NOT(ISBLANK(BJ1520)))),#N/A,
IF(ISBLANK(BG1520),"",
IF(AND(NOT(ISERROR(VLOOKUP(BG1520,MonsterTable!$A:$B,MATCH(MonsterTable!$B$1,MonsterTable!$A$1:$B$1,0),0))),OR(ISBLANK(BI1520),ISBLANK(BJ1520))),#N/A,
IFERROR(VLOOKUP(BG1520,MonsterTable!$A:$B,MATCH(MonsterTable!$B$1,MonsterTable!$A$1:$B$1,0),0),
IF(OR(NOT(ISBLANK(BI1520)),ISBLANK(BJ1520)),#N/A,
IF(BG1520="empty","empty",
VLOOKUP(BG1520,MonsterGroupTable!$A:$A,1,0)))))))</f>
        <v/>
      </c>
      <c r="BO1520" s="2" t="str">
        <f>IF(AND(ISBLANK(BN1520),OR(NOT(ISBLANK(BP1520)),NOT(ISBLANK(BQ1520)))),#N/A,
IF(ISBLANK(BN1520),"",
IF(AND(NOT(ISERROR(VLOOKUP(BN1520,MonsterTable!$A:$B,MATCH(MonsterTable!$B$1,MonsterTable!$A$1:$B$1,0),0))),OR(ISBLANK(BP1520),ISBLANK(BQ1520))),#N/A,
IFERROR(VLOOKUP(BN1520,MonsterTable!$A:$B,MATCH(MonsterTable!$B$1,MonsterTable!$A$1:$B$1,0),0),
IF(OR(NOT(ISBLANK(BP1520)),ISBLANK(BQ1520)),#N/A,
IF(BN1520="empty","empty",
VLOOKUP(BN1520,MonsterGroupTable!$A:$A,1,0)))))))</f>
        <v/>
      </c>
      <c r="BV1520" s="2" t="str">
        <f>IF(AND(ISBLANK(BU1520),OR(NOT(ISBLANK(BW1520)),NOT(ISBLANK(BX1520)))),#N/A,
IF(ISBLANK(BU1520),"",
IF(AND(NOT(ISERROR(VLOOKUP(BU1520,MonsterTable!$A:$B,MATCH(MonsterTable!$B$1,MonsterTable!$A$1:$B$1,0),0))),OR(ISBLANK(BW1520),ISBLANK(BX1520))),#N/A,
IFERROR(VLOOKUP(BU1520,MonsterTable!$A:$B,MATCH(MonsterTable!$B$1,MonsterTable!$A$1:$B$1,0),0),
IF(OR(NOT(ISBLANK(BW1520)),ISBLANK(BX1520)),#N/A,
IF(BU1520="empty","empty",
VLOOKUP(BU1520,MonsterGroupTable!$A:$A,1,0)))))))</f>
        <v/>
      </c>
      <c r="CC1520" s="2" t="str">
        <f>IF(AND(ISBLANK(CB1520),OR(NOT(ISBLANK(CD1520)),NOT(ISBLANK(CE1520)))),#N/A,
IF(ISBLANK(CB1520),"",
IF(AND(NOT(ISERROR(VLOOKUP(CB1520,MonsterTable!$A:$B,MATCH(MonsterTable!$B$1,MonsterTable!$A$1:$B$1,0),0))),OR(ISBLANK(CD1520),ISBLANK(CE1520))),#N/A,
IFERROR(VLOOKUP(CB1520,MonsterTable!$A:$B,MATCH(MonsterTable!$B$1,MonsterTable!$A$1:$B$1,0),0),
IF(OR(NOT(ISBLANK(CD1520)),ISBLANK(CE1520)),#N/A,
IF(CB1520="empty","empty",
VLOOKUP(CB1520,MonsterGroupTable!$A:$A,1,0)))))))</f>
        <v/>
      </c>
      <c r="CJ1520" s="2" t="str">
        <f>IF(AND(ISBLANK(CI1520),OR(NOT(ISBLANK(CK1520)),NOT(ISBLANK(CL1520)))),#N/A,
IF(ISBLANK(CI1520),"",
IF(AND(NOT(ISERROR(VLOOKUP(CI1520,MonsterTable!$A:$B,MATCH(MonsterTable!$B$1,MonsterTable!$A$1:$B$1,0),0))),OR(ISBLANK(CK1520),ISBLANK(CL1520))),#N/A,
IFERROR(VLOOKUP(CI1520,MonsterTable!$A:$B,MATCH(MonsterTable!$B$1,MonsterTable!$A$1:$B$1,0),0),
IF(OR(NOT(ISBLANK(CK1520)),ISBLANK(CL1520)),#N/A,
IF(CI1520="empty","empty",
VLOOKUP(CI1520,MonsterGroupTable!$A:$A,1,0)))))))</f>
        <v/>
      </c>
    </row>
    <row r="1521" spans="1:88">
      <c r="A1521">
        <v>20487</v>
      </c>
      <c r="B1521">
        <f t="shared" si="51"/>
        <v>1.1000000000000001</v>
      </c>
      <c r="C1521">
        <f t="shared" si="51"/>
        <v>1.1000000000000001</v>
      </c>
      <c r="F1521">
        <v>1680</v>
      </c>
      <c r="G1521">
        <v>48671</v>
      </c>
      <c r="H1521">
        <v>0</v>
      </c>
      <c r="I1521">
        <v>0</v>
      </c>
      <c r="J1521">
        <v>0</v>
      </c>
      <c r="K1521" t="s">
        <v>28</v>
      </c>
      <c r="L1521" t="s">
        <v>255</v>
      </c>
      <c r="M1521" t="s">
        <v>79</v>
      </c>
      <c r="N1521" t="s">
        <v>80</v>
      </c>
      <c r="O1521">
        <v>0</v>
      </c>
      <c r="P1521">
        <v>-4.75</v>
      </c>
      <c r="Q1521">
        <v>-3.5</v>
      </c>
      <c r="R1521">
        <v>4.75</v>
      </c>
      <c r="S1521">
        <v>3</v>
      </c>
      <c r="T1521">
        <v>-13.5</v>
      </c>
      <c r="U1521">
        <v>2.5499999999999998</v>
      </c>
      <c r="V1521">
        <v>-6.75</v>
      </c>
      <c r="W1521" t="str">
        <f t="shared" si="52"/>
        <v>g109,5,empty,3,204,1,1,0</v>
      </c>
      <c r="X1521" s="1" t="s">
        <v>287</v>
      </c>
      <c r="Y1521" s="2" t="str">
        <f>IF(AND(ISBLANK(X1521),OR(NOT(ISBLANK(Z1521)),NOT(ISBLANK(AA1521)))),#N/A,
IF(ISBLANK(X1521),"",
IF(AND(NOT(ISERROR(VLOOKUP(X1521,MonsterTable!$A:$B,MATCH(MonsterTable!$B$1,MonsterTable!$A$1:$B$1,0),0))),OR(ISBLANK(Z1521),ISBLANK(AA1521))),#N/A,
IFERROR(VLOOKUP(X1521,MonsterTable!$A:$B,MATCH(MonsterTable!$B$1,MonsterTable!$A$1:$B$1,0),0),
IF(OR(NOT(ISBLANK(Z1521)),ISBLANK(AA1521)),#N/A,
IF(X1521="empty","empty",
VLOOKUP(X1521,MonsterGroupTable!$A:$A,1,0)))))))</f>
        <v>g109</v>
      </c>
      <c r="AA1521">
        <v>5</v>
      </c>
      <c r="AE1521" s="1" t="s">
        <v>446</v>
      </c>
      <c r="AF1521" s="2" t="str">
        <f>IF(AND(ISBLANK(AE1521),OR(NOT(ISBLANK(AG1521)),NOT(ISBLANK(AH1521)))),#N/A,
IF(ISBLANK(AE1521),"",
IF(AND(NOT(ISERROR(VLOOKUP(AE1521,MonsterTable!$A:$B,MATCH(MonsterTable!$B$1,MonsterTable!$A$1:$B$1,0),0))),OR(ISBLANK(AG1521),ISBLANK(AH1521))),#N/A,
IFERROR(VLOOKUP(AE1521,MonsterTable!$A:$B,MATCH(MonsterTable!$B$1,MonsterTable!$A$1:$B$1,0),0),
IF(OR(NOT(ISBLANK(AG1521)),ISBLANK(AH1521)),#N/A,
IF(AE1521="empty","empty",
VLOOKUP(AE1521,MonsterGroupTable!$A:$A,1,0)))))))</f>
        <v>empty</v>
      </c>
      <c r="AH1521">
        <v>3</v>
      </c>
      <c r="AL1521" s="1" t="s">
        <v>340</v>
      </c>
      <c r="AM1521" s="2">
        <f>IF(AND(ISBLANK(AL1521),OR(NOT(ISBLANK(AN1521)),NOT(ISBLANK(AO1521)))),#N/A,
IF(ISBLANK(AL1521),"",
IF(AND(NOT(ISERROR(VLOOKUP(AL1521,MonsterTable!$A:$B,MATCH(MonsterTable!$B$1,MonsterTable!$A$1:$B$1,0),0))),OR(ISBLANK(AN1521),ISBLANK(AO1521))),#N/A,
IFERROR(VLOOKUP(AL1521,MonsterTable!$A:$B,MATCH(MonsterTable!$B$1,MonsterTable!$A$1:$B$1,0),0),
IF(OR(NOT(ISBLANK(AN1521)),ISBLANK(AO1521)),#N/A,
IF(AL1521="empty","empty",
VLOOKUP(AL1521,MonsterGroupTable!$A:$A,1,0)))))))</f>
        <v>204</v>
      </c>
      <c r="AN1521">
        <v>1</v>
      </c>
      <c r="AO1521">
        <v>1</v>
      </c>
      <c r="AP1521">
        <v>0</v>
      </c>
      <c r="AT1521" s="2" t="str">
        <f>IF(AND(ISBLANK(AS1521),OR(NOT(ISBLANK(AU1521)),NOT(ISBLANK(AV1521)))),#N/A,
IF(ISBLANK(AS1521),"",
IF(AND(NOT(ISERROR(VLOOKUP(AS1521,MonsterTable!$A:$B,MATCH(MonsterTable!$B$1,MonsterTable!$A$1:$B$1,0),0))),OR(ISBLANK(AU1521),ISBLANK(AV1521))),#N/A,
IFERROR(VLOOKUP(AS1521,MonsterTable!$A:$B,MATCH(MonsterTable!$B$1,MonsterTable!$A$1:$B$1,0),0),
IF(OR(NOT(ISBLANK(AU1521)),ISBLANK(AV1521)),#N/A,
IF(AS1521="empty","empty",
VLOOKUP(AS1521,MonsterGroupTable!$A:$A,1,0)))))))</f>
        <v/>
      </c>
      <c r="BA1521" s="2" t="str">
        <f>IF(AND(ISBLANK(AZ1521),OR(NOT(ISBLANK(BB1521)),NOT(ISBLANK(BC1521)))),#N/A,
IF(ISBLANK(AZ1521),"",
IF(AND(NOT(ISERROR(VLOOKUP(AZ1521,MonsterTable!$A:$B,MATCH(MonsterTable!$B$1,MonsterTable!$A$1:$B$1,0),0))),OR(ISBLANK(BB1521),ISBLANK(BC1521))),#N/A,
IFERROR(VLOOKUP(AZ1521,MonsterTable!$A:$B,MATCH(MonsterTable!$B$1,MonsterTable!$A$1:$B$1,0),0),
IF(OR(NOT(ISBLANK(BB1521)),ISBLANK(BC1521)),#N/A,
IF(AZ1521="empty","empty",
VLOOKUP(AZ1521,MonsterGroupTable!$A:$A,1,0)))))))</f>
        <v/>
      </c>
      <c r="BH1521" s="2" t="str">
        <f>IF(AND(ISBLANK(BG1521),OR(NOT(ISBLANK(BI1521)),NOT(ISBLANK(BJ1521)))),#N/A,
IF(ISBLANK(BG1521),"",
IF(AND(NOT(ISERROR(VLOOKUP(BG1521,MonsterTable!$A:$B,MATCH(MonsterTable!$B$1,MonsterTable!$A$1:$B$1,0),0))),OR(ISBLANK(BI1521),ISBLANK(BJ1521))),#N/A,
IFERROR(VLOOKUP(BG1521,MonsterTable!$A:$B,MATCH(MonsterTable!$B$1,MonsterTable!$A$1:$B$1,0),0),
IF(OR(NOT(ISBLANK(BI1521)),ISBLANK(BJ1521)),#N/A,
IF(BG1521="empty","empty",
VLOOKUP(BG1521,MonsterGroupTable!$A:$A,1,0)))))))</f>
        <v/>
      </c>
      <c r="BO1521" s="2" t="str">
        <f>IF(AND(ISBLANK(BN1521),OR(NOT(ISBLANK(BP1521)),NOT(ISBLANK(BQ1521)))),#N/A,
IF(ISBLANK(BN1521),"",
IF(AND(NOT(ISERROR(VLOOKUP(BN1521,MonsterTable!$A:$B,MATCH(MonsterTable!$B$1,MonsterTable!$A$1:$B$1,0),0))),OR(ISBLANK(BP1521),ISBLANK(BQ1521))),#N/A,
IFERROR(VLOOKUP(BN1521,MonsterTable!$A:$B,MATCH(MonsterTable!$B$1,MonsterTable!$A$1:$B$1,0),0),
IF(OR(NOT(ISBLANK(BP1521)),ISBLANK(BQ1521)),#N/A,
IF(BN1521="empty","empty",
VLOOKUP(BN1521,MonsterGroupTable!$A:$A,1,0)))))))</f>
        <v/>
      </c>
      <c r="BV1521" s="2" t="str">
        <f>IF(AND(ISBLANK(BU1521),OR(NOT(ISBLANK(BW1521)),NOT(ISBLANK(BX1521)))),#N/A,
IF(ISBLANK(BU1521),"",
IF(AND(NOT(ISERROR(VLOOKUP(BU1521,MonsterTable!$A:$B,MATCH(MonsterTable!$B$1,MonsterTable!$A$1:$B$1,0),0))),OR(ISBLANK(BW1521),ISBLANK(BX1521))),#N/A,
IFERROR(VLOOKUP(BU1521,MonsterTable!$A:$B,MATCH(MonsterTable!$B$1,MonsterTable!$A$1:$B$1,0),0),
IF(OR(NOT(ISBLANK(BW1521)),ISBLANK(BX1521)),#N/A,
IF(BU1521="empty","empty",
VLOOKUP(BU1521,MonsterGroupTable!$A:$A,1,0)))))))</f>
        <v/>
      </c>
      <c r="CC1521" s="2" t="str">
        <f>IF(AND(ISBLANK(CB1521),OR(NOT(ISBLANK(CD1521)),NOT(ISBLANK(CE1521)))),#N/A,
IF(ISBLANK(CB1521),"",
IF(AND(NOT(ISERROR(VLOOKUP(CB1521,MonsterTable!$A:$B,MATCH(MonsterTable!$B$1,MonsterTable!$A$1:$B$1,0),0))),OR(ISBLANK(CD1521),ISBLANK(CE1521))),#N/A,
IFERROR(VLOOKUP(CB1521,MonsterTable!$A:$B,MATCH(MonsterTable!$B$1,MonsterTable!$A$1:$B$1,0),0),
IF(OR(NOT(ISBLANK(CD1521)),ISBLANK(CE1521)),#N/A,
IF(CB1521="empty","empty",
VLOOKUP(CB1521,MonsterGroupTable!$A:$A,1,0)))))))</f>
        <v/>
      </c>
      <c r="CJ1521" s="2" t="str">
        <f>IF(AND(ISBLANK(CI1521),OR(NOT(ISBLANK(CK1521)),NOT(ISBLANK(CL1521)))),#N/A,
IF(ISBLANK(CI1521),"",
IF(AND(NOT(ISERROR(VLOOKUP(CI1521,MonsterTable!$A:$B,MATCH(MonsterTable!$B$1,MonsterTable!$A$1:$B$1,0),0))),OR(ISBLANK(CK1521),ISBLANK(CL1521))),#N/A,
IFERROR(VLOOKUP(CI1521,MonsterTable!$A:$B,MATCH(MonsterTable!$B$1,MonsterTable!$A$1:$B$1,0),0),
IF(OR(NOT(ISBLANK(CK1521)),ISBLANK(CL1521)),#N/A,
IF(CI1521="empty","empty",
VLOOKUP(CI1521,MonsterGroupTable!$A:$A,1,0)))))))</f>
        <v/>
      </c>
    </row>
    <row r="1522" spans="1:88">
      <c r="A1522">
        <v>20488</v>
      </c>
      <c r="B1522">
        <f t="shared" si="51"/>
        <v>1.1000000000000001</v>
      </c>
      <c r="C1522">
        <f t="shared" si="51"/>
        <v>1.1000000000000001</v>
      </c>
      <c r="F1522">
        <v>1680</v>
      </c>
      <c r="G1522">
        <v>48923</v>
      </c>
      <c r="H1522">
        <v>0</v>
      </c>
      <c r="I1522">
        <v>0</v>
      </c>
      <c r="J1522">
        <v>0</v>
      </c>
      <c r="K1522" t="s">
        <v>28</v>
      </c>
      <c r="L1522" t="s">
        <v>255</v>
      </c>
      <c r="M1522" t="s">
        <v>79</v>
      </c>
      <c r="N1522" t="s">
        <v>80</v>
      </c>
      <c r="O1522">
        <v>0</v>
      </c>
      <c r="P1522">
        <v>-4.75</v>
      </c>
      <c r="Q1522">
        <v>-3.5</v>
      </c>
      <c r="R1522">
        <v>4.75</v>
      </c>
      <c r="S1522">
        <v>3</v>
      </c>
      <c r="T1522">
        <v>-13.5</v>
      </c>
      <c r="U1522">
        <v>2.5499999999999998</v>
      </c>
      <c r="V1522">
        <v>-6.75</v>
      </c>
      <c r="W1522" t="str">
        <f t="shared" si="52"/>
        <v>g109,5,empty,3,204,1,1,0</v>
      </c>
      <c r="X1522" s="1" t="s">
        <v>287</v>
      </c>
      <c r="Y1522" s="2" t="str">
        <f>IF(AND(ISBLANK(X1522),OR(NOT(ISBLANK(Z1522)),NOT(ISBLANK(AA1522)))),#N/A,
IF(ISBLANK(X1522),"",
IF(AND(NOT(ISERROR(VLOOKUP(X1522,MonsterTable!$A:$B,MATCH(MonsterTable!$B$1,MonsterTable!$A$1:$B$1,0),0))),OR(ISBLANK(Z1522),ISBLANK(AA1522))),#N/A,
IFERROR(VLOOKUP(X1522,MonsterTable!$A:$B,MATCH(MonsterTable!$B$1,MonsterTable!$A$1:$B$1,0),0),
IF(OR(NOT(ISBLANK(Z1522)),ISBLANK(AA1522)),#N/A,
IF(X1522="empty","empty",
VLOOKUP(X1522,MonsterGroupTable!$A:$A,1,0)))))))</f>
        <v>g109</v>
      </c>
      <c r="AA1522">
        <v>5</v>
      </c>
      <c r="AE1522" s="1" t="s">
        <v>446</v>
      </c>
      <c r="AF1522" s="2" t="str">
        <f>IF(AND(ISBLANK(AE1522),OR(NOT(ISBLANK(AG1522)),NOT(ISBLANK(AH1522)))),#N/A,
IF(ISBLANK(AE1522),"",
IF(AND(NOT(ISERROR(VLOOKUP(AE1522,MonsterTable!$A:$B,MATCH(MonsterTable!$B$1,MonsterTable!$A$1:$B$1,0),0))),OR(ISBLANK(AG1522),ISBLANK(AH1522))),#N/A,
IFERROR(VLOOKUP(AE1522,MonsterTable!$A:$B,MATCH(MonsterTable!$B$1,MonsterTable!$A$1:$B$1,0),0),
IF(OR(NOT(ISBLANK(AG1522)),ISBLANK(AH1522)),#N/A,
IF(AE1522="empty","empty",
VLOOKUP(AE1522,MonsterGroupTable!$A:$A,1,0)))))))</f>
        <v>empty</v>
      </c>
      <c r="AH1522">
        <v>3</v>
      </c>
      <c r="AL1522" s="1" t="s">
        <v>340</v>
      </c>
      <c r="AM1522" s="2">
        <f>IF(AND(ISBLANK(AL1522),OR(NOT(ISBLANK(AN1522)),NOT(ISBLANK(AO1522)))),#N/A,
IF(ISBLANK(AL1522),"",
IF(AND(NOT(ISERROR(VLOOKUP(AL1522,MonsterTable!$A:$B,MATCH(MonsterTable!$B$1,MonsterTable!$A$1:$B$1,0),0))),OR(ISBLANK(AN1522),ISBLANK(AO1522))),#N/A,
IFERROR(VLOOKUP(AL1522,MonsterTable!$A:$B,MATCH(MonsterTable!$B$1,MonsterTable!$A$1:$B$1,0),0),
IF(OR(NOT(ISBLANK(AN1522)),ISBLANK(AO1522)),#N/A,
IF(AL1522="empty","empty",
VLOOKUP(AL1522,MonsterGroupTable!$A:$A,1,0)))))))</f>
        <v>204</v>
      </c>
      <c r="AN1522">
        <v>1</v>
      </c>
      <c r="AO1522">
        <v>1</v>
      </c>
      <c r="AP1522">
        <v>0</v>
      </c>
      <c r="AT1522" s="2" t="str">
        <f>IF(AND(ISBLANK(AS1522),OR(NOT(ISBLANK(AU1522)),NOT(ISBLANK(AV1522)))),#N/A,
IF(ISBLANK(AS1522),"",
IF(AND(NOT(ISERROR(VLOOKUP(AS1522,MonsterTable!$A:$B,MATCH(MonsterTable!$B$1,MonsterTable!$A$1:$B$1,0),0))),OR(ISBLANK(AU1522),ISBLANK(AV1522))),#N/A,
IFERROR(VLOOKUP(AS1522,MonsterTable!$A:$B,MATCH(MonsterTable!$B$1,MonsterTable!$A$1:$B$1,0),0),
IF(OR(NOT(ISBLANK(AU1522)),ISBLANK(AV1522)),#N/A,
IF(AS1522="empty","empty",
VLOOKUP(AS1522,MonsterGroupTable!$A:$A,1,0)))))))</f>
        <v/>
      </c>
      <c r="BA1522" s="2" t="str">
        <f>IF(AND(ISBLANK(AZ1522),OR(NOT(ISBLANK(BB1522)),NOT(ISBLANK(BC1522)))),#N/A,
IF(ISBLANK(AZ1522),"",
IF(AND(NOT(ISERROR(VLOOKUP(AZ1522,MonsterTable!$A:$B,MATCH(MonsterTable!$B$1,MonsterTable!$A$1:$B$1,0),0))),OR(ISBLANK(BB1522),ISBLANK(BC1522))),#N/A,
IFERROR(VLOOKUP(AZ1522,MonsterTable!$A:$B,MATCH(MonsterTable!$B$1,MonsterTable!$A$1:$B$1,0),0),
IF(OR(NOT(ISBLANK(BB1522)),ISBLANK(BC1522)),#N/A,
IF(AZ1522="empty","empty",
VLOOKUP(AZ1522,MonsterGroupTable!$A:$A,1,0)))))))</f>
        <v/>
      </c>
      <c r="BH1522" s="2" t="str">
        <f>IF(AND(ISBLANK(BG1522),OR(NOT(ISBLANK(BI1522)),NOT(ISBLANK(BJ1522)))),#N/A,
IF(ISBLANK(BG1522),"",
IF(AND(NOT(ISERROR(VLOOKUP(BG1522,MonsterTable!$A:$B,MATCH(MonsterTable!$B$1,MonsterTable!$A$1:$B$1,0),0))),OR(ISBLANK(BI1522),ISBLANK(BJ1522))),#N/A,
IFERROR(VLOOKUP(BG1522,MonsterTable!$A:$B,MATCH(MonsterTable!$B$1,MonsterTable!$A$1:$B$1,0),0),
IF(OR(NOT(ISBLANK(BI1522)),ISBLANK(BJ1522)),#N/A,
IF(BG1522="empty","empty",
VLOOKUP(BG1522,MonsterGroupTable!$A:$A,1,0)))))))</f>
        <v/>
      </c>
      <c r="BO1522" s="2" t="str">
        <f>IF(AND(ISBLANK(BN1522),OR(NOT(ISBLANK(BP1522)),NOT(ISBLANK(BQ1522)))),#N/A,
IF(ISBLANK(BN1522),"",
IF(AND(NOT(ISERROR(VLOOKUP(BN1522,MonsterTable!$A:$B,MATCH(MonsterTable!$B$1,MonsterTable!$A$1:$B$1,0),0))),OR(ISBLANK(BP1522),ISBLANK(BQ1522))),#N/A,
IFERROR(VLOOKUP(BN1522,MonsterTable!$A:$B,MATCH(MonsterTable!$B$1,MonsterTable!$A$1:$B$1,0),0),
IF(OR(NOT(ISBLANK(BP1522)),ISBLANK(BQ1522)),#N/A,
IF(BN1522="empty","empty",
VLOOKUP(BN1522,MonsterGroupTable!$A:$A,1,0)))))))</f>
        <v/>
      </c>
      <c r="BV1522" s="2" t="str">
        <f>IF(AND(ISBLANK(BU1522),OR(NOT(ISBLANK(BW1522)),NOT(ISBLANK(BX1522)))),#N/A,
IF(ISBLANK(BU1522),"",
IF(AND(NOT(ISERROR(VLOOKUP(BU1522,MonsterTable!$A:$B,MATCH(MonsterTable!$B$1,MonsterTable!$A$1:$B$1,0),0))),OR(ISBLANK(BW1522),ISBLANK(BX1522))),#N/A,
IFERROR(VLOOKUP(BU1522,MonsterTable!$A:$B,MATCH(MonsterTable!$B$1,MonsterTable!$A$1:$B$1,0),0),
IF(OR(NOT(ISBLANK(BW1522)),ISBLANK(BX1522)),#N/A,
IF(BU1522="empty","empty",
VLOOKUP(BU1522,MonsterGroupTable!$A:$A,1,0)))))))</f>
        <v/>
      </c>
      <c r="CC1522" s="2" t="str">
        <f>IF(AND(ISBLANK(CB1522),OR(NOT(ISBLANK(CD1522)),NOT(ISBLANK(CE1522)))),#N/A,
IF(ISBLANK(CB1522),"",
IF(AND(NOT(ISERROR(VLOOKUP(CB1522,MonsterTable!$A:$B,MATCH(MonsterTable!$B$1,MonsterTable!$A$1:$B$1,0),0))),OR(ISBLANK(CD1522),ISBLANK(CE1522))),#N/A,
IFERROR(VLOOKUP(CB1522,MonsterTable!$A:$B,MATCH(MonsterTable!$B$1,MonsterTable!$A$1:$B$1,0),0),
IF(OR(NOT(ISBLANK(CD1522)),ISBLANK(CE1522)),#N/A,
IF(CB1522="empty","empty",
VLOOKUP(CB1522,MonsterGroupTable!$A:$A,1,0)))))))</f>
        <v/>
      </c>
      <c r="CJ1522" s="2" t="str">
        <f>IF(AND(ISBLANK(CI1522),OR(NOT(ISBLANK(CK1522)),NOT(ISBLANK(CL1522)))),#N/A,
IF(ISBLANK(CI1522),"",
IF(AND(NOT(ISERROR(VLOOKUP(CI1522,MonsterTable!$A:$B,MATCH(MonsterTable!$B$1,MonsterTable!$A$1:$B$1,0),0))),OR(ISBLANK(CK1522),ISBLANK(CL1522))),#N/A,
IFERROR(VLOOKUP(CI1522,MonsterTable!$A:$B,MATCH(MonsterTable!$B$1,MonsterTable!$A$1:$B$1,0),0),
IF(OR(NOT(ISBLANK(CK1522)),ISBLANK(CL1522)),#N/A,
IF(CI1522="empty","empty",
VLOOKUP(CI1522,MonsterGroupTable!$A:$A,1,0)))))))</f>
        <v/>
      </c>
    </row>
    <row r="1523" spans="1:88">
      <c r="A1523">
        <v>20489</v>
      </c>
      <c r="B1523">
        <f t="shared" si="51"/>
        <v>1.1000000000000001</v>
      </c>
      <c r="C1523">
        <f t="shared" si="51"/>
        <v>1.1000000000000001</v>
      </c>
      <c r="F1523">
        <v>1680</v>
      </c>
      <c r="G1523">
        <v>49175</v>
      </c>
      <c r="H1523">
        <v>0</v>
      </c>
      <c r="I1523">
        <v>0</v>
      </c>
      <c r="J1523">
        <v>0</v>
      </c>
      <c r="K1523" t="s">
        <v>28</v>
      </c>
      <c r="L1523" t="s">
        <v>255</v>
      </c>
      <c r="M1523" t="s">
        <v>79</v>
      </c>
      <c r="N1523" t="s">
        <v>80</v>
      </c>
      <c r="O1523">
        <v>0</v>
      </c>
      <c r="P1523">
        <v>-4.75</v>
      </c>
      <c r="Q1523">
        <v>-3.5</v>
      </c>
      <c r="R1523">
        <v>4.75</v>
      </c>
      <c r="S1523">
        <v>3</v>
      </c>
      <c r="T1523">
        <v>-13.5</v>
      </c>
      <c r="U1523">
        <v>2.5499999999999998</v>
      </c>
      <c r="V1523">
        <v>-6.75</v>
      </c>
      <c r="W1523" t="str">
        <f t="shared" si="52"/>
        <v>g109,5,empty,3,204,1,1,0</v>
      </c>
      <c r="X1523" s="1" t="s">
        <v>287</v>
      </c>
      <c r="Y1523" s="2" t="str">
        <f>IF(AND(ISBLANK(X1523),OR(NOT(ISBLANK(Z1523)),NOT(ISBLANK(AA1523)))),#N/A,
IF(ISBLANK(X1523),"",
IF(AND(NOT(ISERROR(VLOOKUP(X1523,MonsterTable!$A:$B,MATCH(MonsterTable!$B$1,MonsterTable!$A$1:$B$1,0),0))),OR(ISBLANK(Z1523),ISBLANK(AA1523))),#N/A,
IFERROR(VLOOKUP(X1523,MonsterTable!$A:$B,MATCH(MonsterTable!$B$1,MonsterTable!$A$1:$B$1,0),0),
IF(OR(NOT(ISBLANK(Z1523)),ISBLANK(AA1523)),#N/A,
IF(X1523="empty","empty",
VLOOKUP(X1523,MonsterGroupTable!$A:$A,1,0)))))))</f>
        <v>g109</v>
      </c>
      <c r="AA1523">
        <v>5</v>
      </c>
      <c r="AE1523" s="1" t="s">
        <v>446</v>
      </c>
      <c r="AF1523" s="2" t="str">
        <f>IF(AND(ISBLANK(AE1523),OR(NOT(ISBLANK(AG1523)),NOT(ISBLANK(AH1523)))),#N/A,
IF(ISBLANK(AE1523),"",
IF(AND(NOT(ISERROR(VLOOKUP(AE1523,MonsterTable!$A:$B,MATCH(MonsterTable!$B$1,MonsterTable!$A$1:$B$1,0),0))),OR(ISBLANK(AG1523),ISBLANK(AH1523))),#N/A,
IFERROR(VLOOKUP(AE1523,MonsterTable!$A:$B,MATCH(MonsterTable!$B$1,MonsterTable!$A$1:$B$1,0),0),
IF(OR(NOT(ISBLANK(AG1523)),ISBLANK(AH1523)),#N/A,
IF(AE1523="empty","empty",
VLOOKUP(AE1523,MonsterGroupTable!$A:$A,1,0)))))))</f>
        <v>empty</v>
      </c>
      <c r="AH1523">
        <v>3</v>
      </c>
      <c r="AL1523" s="1" t="s">
        <v>340</v>
      </c>
      <c r="AM1523" s="2">
        <f>IF(AND(ISBLANK(AL1523),OR(NOT(ISBLANK(AN1523)),NOT(ISBLANK(AO1523)))),#N/A,
IF(ISBLANK(AL1523),"",
IF(AND(NOT(ISERROR(VLOOKUP(AL1523,MonsterTable!$A:$B,MATCH(MonsterTable!$B$1,MonsterTable!$A$1:$B$1,0),0))),OR(ISBLANK(AN1523),ISBLANK(AO1523))),#N/A,
IFERROR(VLOOKUP(AL1523,MonsterTable!$A:$B,MATCH(MonsterTable!$B$1,MonsterTable!$A$1:$B$1,0),0),
IF(OR(NOT(ISBLANK(AN1523)),ISBLANK(AO1523)),#N/A,
IF(AL1523="empty","empty",
VLOOKUP(AL1523,MonsterGroupTable!$A:$A,1,0)))))))</f>
        <v>204</v>
      </c>
      <c r="AN1523">
        <v>1</v>
      </c>
      <c r="AO1523">
        <v>1</v>
      </c>
      <c r="AP1523">
        <v>0</v>
      </c>
      <c r="AT1523" s="2" t="str">
        <f>IF(AND(ISBLANK(AS1523),OR(NOT(ISBLANK(AU1523)),NOT(ISBLANK(AV1523)))),#N/A,
IF(ISBLANK(AS1523),"",
IF(AND(NOT(ISERROR(VLOOKUP(AS1523,MonsterTable!$A:$B,MATCH(MonsterTable!$B$1,MonsterTable!$A$1:$B$1,0),0))),OR(ISBLANK(AU1523),ISBLANK(AV1523))),#N/A,
IFERROR(VLOOKUP(AS1523,MonsterTable!$A:$B,MATCH(MonsterTable!$B$1,MonsterTable!$A$1:$B$1,0),0),
IF(OR(NOT(ISBLANK(AU1523)),ISBLANK(AV1523)),#N/A,
IF(AS1523="empty","empty",
VLOOKUP(AS1523,MonsterGroupTable!$A:$A,1,0)))))))</f>
        <v/>
      </c>
      <c r="BA1523" s="2" t="str">
        <f>IF(AND(ISBLANK(AZ1523),OR(NOT(ISBLANK(BB1523)),NOT(ISBLANK(BC1523)))),#N/A,
IF(ISBLANK(AZ1523),"",
IF(AND(NOT(ISERROR(VLOOKUP(AZ1523,MonsterTable!$A:$B,MATCH(MonsterTable!$B$1,MonsterTable!$A$1:$B$1,0),0))),OR(ISBLANK(BB1523),ISBLANK(BC1523))),#N/A,
IFERROR(VLOOKUP(AZ1523,MonsterTable!$A:$B,MATCH(MonsterTable!$B$1,MonsterTable!$A$1:$B$1,0),0),
IF(OR(NOT(ISBLANK(BB1523)),ISBLANK(BC1523)),#N/A,
IF(AZ1523="empty","empty",
VLOOKUP(AZ1523,MonsterGroupTable!$A:$A,1,0)))))))</f>
        <v/>
      </c>
      <c r="BH1523" s="2" t="str">
        <f>IF(AND(ISBLANK(BG1523),OR(NOT(ISBLANK(BI1523)),NOT(ISBLANK(BJ1523)))),#N/A,
IF(ISBLANK(BG1523),"",
IF(AND(NOT(ISERROR(VLOOKUP(BG1523,MonsterTable!$A:$B,MATCH(MonsterTable!$B$1,MonsterTable!$A$1:$B$1,0),0))),OR(ISBLANK(BI1523),ISBLANK(BJ1523))),#N/A,
IFERROR(VLOOKUP(BG1523,MonsterTable!$A:$B,MATCH(MonsterTable!$B$1,MonsterTable!$A$1:$B$1,0),0),
IF(OR(NOT(ISBLANK(BI1523)),ISBLANK(BJ1523)),#N/A,
IF(BG1523="empty","empty",
VLOOKUP(BG1523,MonsterGroupTable!$A:$A,1,0)))))))</f>
        <v/>
      </c>
      <c r="BO1523" s="2" t="str">
        <f>IF(AND(ISBLANK(BN1523),OR(NOT(ISBLANK(BP1523)),NOT(ISBLANK(BQ1523)))),#N/A,
IF(ISBLANK(BN1523),"",
IF(AND(NOT(ISERROR(VLOOKUP(BN1523,MonsterTable!$A:$B,MATCH(MonsterTable!$B$1,MonsterTable!$A$1:$B$1,0),0))),OR(ISBLANK(BP1523),ISBLANK(BQ1523))),#N/A,
IFERROR(VLOOKUP(BN1523,MonsterTable!$A:$B,MATCH(MonsterTable!$B$1,MonsterTable!$A$1:$B$1,0),0),
IF(OR(NOT(ISBLANK(BP1523)),ISBLANK(BQ1523)),#N/A,
IF(BN1523="empty","empty",
VLOOKUP(BN1523,MonsterGroupTable!$A:$A,1,0)))))))</f>
        <v/>
      </c>
      <c r="BV1523" s="2" t="str">
        <f>IF(AND(ISBLANK(BU1523),OR(NOT(ISBLANK(BW1523)),NOT(ISBLANK(BX1523)))),#N/A,
IF(ISBLANK(BU1523),"",
IF(AND(NOT(ISERROR(VLOOKUP(BU1523,MonsterTable!$A:$B,MATCH(MonsterTable!$B$1,MonsterTable!$A$1:$B$1,0),0))),OR(ISBLANK(BW1523),ISBLANK(BX1523))),#N/A,
IFERROR(VLOOKUP(BU1523,MonsterTable!$A:$B,MATCH(MonsterTable!$B$1,MonsterTable!$A$1:$B$1,0),0),
IF(OR(NOT(ISBLANK(BW1523)),ISBLANK(BX1523)),#N/A,
IF(BU1523="empty","empty",
VLOOKUP(BU1523,MonsterGroupTable!$A:$A,1,0)))))))</f>
        <v/>
      </c>
      <c r="CC1523" s="2" t="str">
        <f>IF(AND(ISBLANK(CB1523),OR(NOT(ISBLANK(CD1523)),NOT(ISBLANK(CE1523)))),#N/A,
IF(ISBLANK(CB1523),"",
IF(AND(NOT(ISERROR(VLOOKUP(CB1523,MonsterTable!$A:$B,MATCH(MonsterTable!$B$1,MonsterTable!$A$1:$B$1,0),0))),OR(ISBLANK(CD1523),ISBLANK(CE1523))),#N/A,
IFERROR(VLOOKUP(CB1523,MonsterTable!$A:$B,MATCH(MonsterTable!$B$1,MonsterTable!$A$1:$B$1,0),0),
IF(OR(NOT(ISBLANK(CD1523)),ISBLANK(CE1523)),#N/A,
IF(CB1523="empty","empty",
VLOOKUP(CB1523,MonsterGroupTable!$A:$A,1,0)))))))</f>
        <v/>
      </c>
      <c r="CJ1523" s="2" t="str">
        <f>IF(AND(ISBLANK(CI1523),OR(NOT(ISBLANK(CK1523)),NOT(ISBLANK(CL1523)))),#N/A,
IF(ISBLANK(CI1523),"",
IF(AND(NOT(ISERROR(VLOOKUP(CI1523,MonsterTable!$A:$B,MATCH(MonsterTable!$B$1,MonsterTable!$A$1:$B$1,0),0))),OR(ISBLANK(CK1523),ISBLANK(CL1523))),#N/A,
IFERROR(VLOOKUP(CI1523,MonsterTable!$A:$B,MATCH(MonsterTable!$B$1,MonsterTable!$A$1:$B$1,0),0),
IF(OR(NOT(ISBLANK(CK1523)),ISBLANK(CL1523)),#N/A,
IF(CI1523="empty","empty",
VLOOKUP(CI1523,MonsterGroupTable!$A:$A,1,0)))))))</f>
        <v/>
      </c>
    </row>
    <row r="1524" spans="1:88">
      <c r="A1524">
        <v>20490</v>
      </c>
      <c r="B1524">
        <f t="shared" si="51"/>
        <v>1.2</v>
      </c>
      <c r="C1524">
        <f t="shared" si="51"/>
        <v>1.1000000000000001</v>
      </c>
      <c r="F1524">
        <v>1680</v>
      </c>
      <c r="G1524">
        <v>49427</v>
      </c>
      <c r="H1524">
        <v>0</v>
      </c>
      <c r="I1524">
        <v>0</v>
      </c>
      <c r="J1524">
        <v>0</v>
      </c>
      <c r="K1524" t="s">
        <v>28</v>
      </c>
      <c r="L1524" t="s">
        <v>255</v>
      </c>
      <c r="M1524" t="s">
        <v>79</v>
      </c>
      <c r="N1524" t="s">
        <v>80</v>
      </c>
      <c r="O1524">
        <v>0</v>
      </c>
      <c r="P1524">
        <v>-4.75</v>
      </c>
      <c r="Q1524">
        <v>-3.5</v>
      </c>
      <c r="R1524">
        <v>4.75</v>
      </c>
      <c r="S1524">
        <v>3</v>
      </c>
      <c r="T1524">
        <v>-13.5</v>
      </c>
      <c r="U1524">
        <v>2.5499999999999998</v>
      </c>
      <c r="V1524">
        <v>-6.75</v>
      </c>
      <c r="W1524" t="str">
        <f t="shared" si="52"/>
        <v>g109,5,empty,3,204,1,1,0</v>
      </c>
      <c r="X1524" s="1" t="s">
        <v>287</v>
      </c>
      <c r="Y1524" s="2" t="str">
        <f>IF(AND(ISBLANK(X1524),OR(NOT(ISBLANK(Z1524)),NOT(ISBLANK(AA1524)))),#N/A,
IF(ISBLANK(X1524),"",
IF(AND(NOT(ISERROR(VLOOKUP(X1524,MonsterTable!$A:$B,MATCH(MonsterTable!$B$1,MonsterTable!$A$1:$B$1,0),0))),OR(ISBLANK(Z1524),ISBLANK(AA1524))),#N/A,
IFERROR(VLOOKUP(X1524,MonsterTable!$A:$B,MATCH(MonsterTable!$B$1,MonsterTable!$A$1:$B$1,0),0),
IF(OR(NOT(ISBLANK(Z1524)),ISBLANK(AA1524)),#N/A,
IF(X1524="empty","empty",
VLOOKUP(X1524,MonsterGroupTable!$A:$A,1,0)))))))</f>
        <v>g109</v>
      </c>
      <c r="AA1524">
        <v>5</v>
      </c>
      <c r="AE1524" s="1" t="s">
        <v>446</v>
      </c>
      <c r="AF1524" s="2" t="str">
        <f>IF(AND(ISBLANK(AE1524),OR(NOT(ISBLANK(AG1524)),NOT(ISBLANK(AH1524)))),#N/A,
IF(ISBLANK(AE1524),"",
IF(AND(NOT(ISERROR(VLOOKUP(AE1524,MonsterTable!$A:$B,MATCH(MonsterTable!$B$1,MonsterTable!$A$1:$B$1,0),0))),OR(ISBLANK(AG1524),ISBLANK(AH1524))),#N/A,
IFERROR(VLOOKUP(AE1524,MonsterTable!$A:$B,MATCH(MonsterTable!$B$1,MonsterTable!$A$1:$B$1,0),0),
IF(OR(NOT(ISBLANK(AG1524)),ISBLANK(AH1524)),#N/A,
IF(AE1524="empty","empty",
VLOOKUP(AE1524,MonsterGroupTable!$A:$A,1,0)))))))</f>
        <v>empty</v>
      </c>
      <c r="AH1524">
        <v>3</v>
      </c>
      <c r="AL1524" s="1" t="s">
        <v>340</v>
      </c>
      <c r="AM1524" s="2">
        <f>IF(AND(ISBLANK(AL1524),OR(NOT(ISBLANK(AN1524)),NOT(ISBLANK(AO1524)))),#N/A,
IF(ISBLANK(AL1524),"",
IF(AND(NOT(ISERROR(VLOOKUP(AL1524,MonsterTable!$A:$B,MATCH(MonsterTable!$B$1,MonsterTable!$A$1:$B$1,0),0))),OR(ISBLANK(AN1524),ISBLANK(AO1524))),#N/A,
IFERROR(VLOOKUP(AL1524,MonsterTable!$A:$B,MATCH(MonsterTable!$B$1,MonsterTable!$A$1:$B$1,0),0),
IF(OR(NOT(ISBLANK(AN1524)),ISBLANK(AO1524)),#N/A,
IF(AL1524="empty","empty",
VLOOKUP(AL1524,MonsterGroupTable!$A:$A,1,0)))))))</f>
        <v>204</v>
      </c>
      <c r="AN1524">
        <v>1</v>
      </c>
      <c r="AO1524">
        <v>1</v>
      </c>
      <c r="AP1524">
        <v>0</v>
      </c>
      <c r="AT1524" s="2" t="str">
        <f>IF(AND(ISBLANK(AS1524),OR(NOT(ISBLANK(AU1524)),NOT(ISBLANK(AV1524)))),#N/A,
IF(ISBLANK(AS1524),"",
IF(AND(NOT(ISERROR(VLOOKUP(AS1524,MonsterTable!$A:$B,MATCH(MonsterTable!$B$1,MonsterTable!$A$1:$B$1,0),0))),OR(ISBLANK(AU1524),ISBLANK(AV1524))),#N/A,
IFERROR(VLOOKUP(AS1524,MonsterTable!$A:$B,MATCH(MonsterTable!$B$1,MonsterTable!$A$1:$B$1,0),0),
IF(OR(NOT(ISBLANK(AU1524)),ISBLANK(AV1524)),#N/A,
IF(AS1524="empty","empty",
VLOOKUP(AS1524,MonsterGroupTable!$A:$A,1,0)))))))</f>
        <v/>
      </c>
      <c r="BA1524" s="2" t="str">
        <f>IF(AND(ISBLANK(AZ1524),OR(NOT(ISBLANK(BB1524)),NOT(ISBLANK(BC1524)))),#N/A,
IF(ISBLANK(AZ1524),"",
IF(AND(NOT(ISERROR(VLOOKUP(AZ1524,MonsterTable!$A:$B,MATCH(MonsterTable!$B$1,MonsterTable!$A$1:$B$1,0),0))),OR(ISBLANK(BB1524),ISBLANK(BC1524))),#N/A,
IFERROR(VLOOKUP(AZ1524,MonsterTable!$A:$B,MATCH(MonsterTable!$B$1,MonsterTable!$A$1:$B$1,0),0),
IF(OR(NOT(ISBLANK(BB1524)),ISBLANK(BC1524)),#N/A,
IF(AZ1524="empty","empty",
VLOOKUP(AZ1524,MonsterGroupTable!$A:$A,1,0)))))))</f>
        <v/>
      </c>
      <c r="BH1524" s="2" t="str">
        <f>IF(AND(ISBLANK(BG1524),OR(NOT(ISBLANK(BI1524)),NOT(ISBLANK(BJ1524)))),#N/A,
IF(ISBLANK(BG1524),"",
IF(AND(NOT(ISERROR(VLOOKUP(BG1524,MonsterTable!$A:$B,MATCH(MonsterTable!$B$1,MonsterTable!$A$1:$B$1,0),0))),OR(ISBLANK(BI1524),ISBLANK(BJ1524))),#N/A,
IFERROR(VLOOKUP(BG1524,MonsterTable!$A:$B,MATCH(MonsterTable!$B$1,MonsterTable!$A$1:$B$1,0),0),
IF(OR(NOT(ISBLANK(BI1524)),ISBLANK(BJ1524)),#N/A,
IF(BG1524="empty","empty",
VLOOKUP(BG1524,MonsterGroupTable!$A:$A,1,0)))))))</f>
        <v/>
      </c>
      <c r="BO1524" s="2" t="str">
        <f>IF(AND(ISBLANK(BN1524),OR(NOT(ISBLANK(BP1524)),NOT(ISBLANK(BQ1524)))),#N/A,
IF(ISBLANK(BN1524),"",
IF(AND(NOT(ISERROR(VLOOKUP(BN1524,MonsterTable!$A:$B,MATCH(MonsterTable!$B$1,MonsterTable!$A$1:$B$1,0),0))),OR(ISBLANK(BP1524),ISBLANK(BQ1524))),#N/A,
IFERROR(VLOOKUP(BN1524,MonsterTable!$A:$B,MATCH(MonsterTable!$B$1,MonsterTable!$A$1:$B$1,0),0),
IF(OR(NOT(ISBLANK(BP1524)),ISBLANK(BQ1524)),#N/A,
IF(BN1524="empty","empty",
VLOOKUP(BN1524,MonsterGroupTable!$A:$A,1,0)))))))</f>
        <v/>
      </c>
      <c r="BV1524" s="2" t="str">
        <f>IF(AND(ISBLANK(BU1524),OR(NOT(ISBLANK(BW1524)),NOT(ISBLANK(BX1524)))),#N/A,
IF(ISBLANK(BU1524),"",
IF(AND(NOT(ISERROR(VLOOKUP(BU1524,MonsterTable!$A:$B,MATCH(MonsterTable!$B$1,MonsterTable!$A$1:$B$1,0),0))),OR(ISBLANK(BW1524),ISBLANK(BX1524))),#N/A,
IFERROR(VLOOKUP(BU1524,MonsterTable!$A:$B,MATCH(MonsterTable!$B$1,MonsterTable!$A$1:$B$1,0),0),
IF(OR(NOT(ISBLANK(BW1524)),ISBLANK(BX1524)),#N/A,
IF(BU1524="empty","empty",
VLOOKUP(BU1524,MonsterGroupTable!$A:$A,1,0)))))))</f>
        <v/>
      </c>
      <c r="CC1524" s="2" t="str">
        <f>IF(AND(ISBLANK(CB1524),OR(NOT(ISBLANK(CD1524)),NOT(ISBLANK(CE1524)))),#N/A,
IF(ISBLANK(CB1524),"",
IF(AND(NOT(ISERROR(VLOOKUP(CB1524,MonsterTable!$A:$B,MATCH(MonsterTable!$B$1,MonsterTable!$A$1:$B$1,0),0))),OR(ISBLANK(CD1524),ISBLANK(CE1524))),#N/A,
IFERROR(VLOOKUP(CB1524,MonsterTable!$A:$B,MATCH(MonsterTable!$B$1,MonsterTable!$A$1:$B$1,0),0),
IF(OR(NOT(ISBLANK(CD1524)),ISBLANK(CE1524)),#N/A,
IF(CB1524="empty","empty",
VLOOKUP(CB1524,MonsterGroupTable!$A:$A,1,0)))))))</f>
        <v/>
      </c>
      <c r="CJ1524" s="2" t="str">
        <f>IF(AND(ISBLANK(CI1524),OR(NOT(ISBLANK(CK1524)),NOT(ISBLANK(CL1524)))),#N/A,
IF(ISBLANK(CI1524),"",
IF(AND(NOT(ISERROR(VLOOKUP(CI1524,MonsterTable!$A:$B,MATCH(MonsterTable!$B$1,MonsterTable!$A$1:$B$1,0),0))),OR(ISBLANK(CK1524),ISBLANK(CL1524))),#N/A,
IFERROR(VLOOKUP(CI1524,MonsterTable!$A:$B,MATCH(MonsterTable!$B$1,MonsterTable!$A$1:$B$1,0),0),
IF(OR(NOT(ISBLANK(CK1524)),ISBLANK(CL1524)),#N/A,
IF(CI1524="empty","empty",
VLOOKUP(CI1524,MonsterGroupTable!$A:$A,1,0)))))))</f>
        <v/>
      </c>
    </row>
    <row r="1525" spans="1:88">
      <c r="A1525">
        <v>20491</v>
      </c>
      <c r="B1525">
        <f t="shared" si="51"/>
        <v>1.1000000000000001</v>
      </c>
      <c r="C1525">
        <f t="shared" si="51"/>
        <v>1.1000000000000001</v>
      </c>
      <c r="F1525">
        <v>1680</v>
      </c>
      <c r="G1525">
        <v>49679</v>
      </c>
      <c r="H1525">
        <v>0</v>
      </c>
      <c r="I1525">
        <v>0</v>
      </c>
      <c r="J1525">
        <v>0</v>
      </c>
      <c r="K1525" t="s">
        <v>28</v>
      </c>
      <c r="L1525" t="s">
        <v>256</v>
      </c>
      <c r="M1525" t="s">
        <v>79</v>
      </c>
      <c r="N1525" t="s">
        <v>80</v>
      </c>
      <c r="O1525">
        <v>0</v>
      </c>
      <c r="P1525">
        <v>-4.75</v>
      </c>
      <c r="Q1525">
        <v>-3.5</v>
      </c>
      <c r="R1525">
        <v>4.75</v>
      </c>
      <c r="S1525">
        <v>3</v>
      </c>
      <c r="T1525">
        <v>-13.5</v>
      </c>
      <c r="U1525">
        <v>2.5499999999999998</v>
      </c>
      <c r="V1525">
        <v>-6.75</v>
      </c>
      <c r="W1525" t="str">
        <f t="shared" si="52"/>
        <v>g110,5,empty,3,206,1,1,0</v>
      </c>
      <c r="X1525" s="1" t="s">
        <v>288</v>
      </c>
      <c r="Y1525" s="2" t="str">
        <f>IF(AND(ISBLANK(X1525),OR(NOT(ISBLANK(Z1525)),NOT(ISBLANK(AA1525)))),#N/A,
IF(ISBLANK(X1525),"",
IF(AND(NOT(ISERROR(VLOOKUP(X1525,MonsterTable!$A:$B,MATCH(MonsterTable!$B$1,MonsterTable!$A$1:$B$1,0),0))),OR(ISBLANK(Z1525),ISBLANK(AA1525))),#N/A,
IFERROR(VLOOKUP(X1525,MonsterTable!$A:$B,MATCH(MonsterTable!$B$1,MonsterTable!$A$1:$B$1,0),0),
IF(OR(NOT(ISBLANK(Z1525)),ISBLANK(AA1525)),#N/A,
IF(X1525="empty","empty",
VLOOKUP(X1525,MonsterGroupTable!$A:$A,1,0)))))))</f>
        <v>g110</v>
      </c>
      <c r="AA1525">
        <v>5</v>
      </c>
      <c r="AE1525" s="1" t="s">
        <v>446</v>
      </c>
      <c r="AF1525" s="2" t="str">
        <f>IF(AND(ISBLANK(AE1525),OR(NOT(ISBLANK(AG1525)),NOT(ISBLANK(AH1525)))),#N/A,
IF(ISBLANK(AE1525),"",
IF(AND(NOT(ISERROR(VLOOKUP(AE1525,MonsterTable!$A:$B,MATCH(MonsterTable!$B$1,MonsterTable!$A$1:$B$1,0),0))),OR(ISBLANK(AG1525),ISBLANK(AH1525))),#N/A,
IFERROR(VLOOKUP(AE1525,MonsterTable!$A:$B,MATCH(MonsterTable!$B$1,MonsterTable!$A$1:$B$1,0),0),
IF(OR(NOT(ISBLANK(AG1525)),ISBLANK(AH1525)),#N/A,
IF(AE1525="empty","empty",
VLOOKUP(AE1525,MonsterGroupTable!$A:$A,1,0)))))))</f>
        <v>empty</v>
      </c>
      <c r="AH1525">
        <v>3</v>
      </c>
      <c r="AL1525" s="1" t="s">
        <v>342</v>
      </c>
      <c r="AM1525" s="2">
        <f>IF(AND(ISBLANK(AL1525),OR(NOT(ISBLANK(AN1525)),NOT(ISBLANK(AO1525)))),#N/A,
IF(ISBLANK(AL1525),"",
IF(AND(NOT(ISERROR(VLOOKUP(AL1525,MonsterTable!$A:$B,MATCH(MonsterTable!$B$1,MonsterTable!$A$1:$B$1,0),0))),OR(ISBLANK(AN1525),ISBLANK(AO1525))),#N/A,
IFERROR(VLOOKUP(AL1525,MonsterTable!$A:$B,MATCH(MonsterTable!$B$1,MonsterTable!$A$1:$B$1,0),0),
IF(OR(NOT(ISBLANK(AN1525)),ISBLANK(AO1525)),#N/A,
IF(AL1525="empty","empty",
VLOOKUP(AL1525,MonsterGroupTable!$A:$A,1,0)))))))</f>
        <v>206</v>
      </c>
      <c r="AN1525">
        <v>1</v>
      </c>
      <c r="AO1525">
        <v>1</v>
      </c>
      <c r="AP1525">
        <v>0</v>
      </c>
      <c r="AT1525" s="2" t="str">
        <f>IF(AND(ISBLANK(AS1525),OR(NOT(ISBLANK(AU1525)),NOT(ISBLANK(AV1525)))),#N/A,
IF(ISBLANK(AS1525),"",
IF(AND(NOT(ISERROR(VLOOKUP(AS1525,MonsterTable!$A:$B,MATCH(MonsterTable!$B$1,MonsterTable!$A$1:$B$1,0),0))),OR(ISBLANK(AU1525),ISBLANK(AV1525))),#N/A,
IFERROR(VLOOKUP(AS1525,MonsterTable!$A:$B,MATCH(MonsterTable!$B$1,MonsterTable!$A$1:$B$1,0),0),
IF(OR(NOT(ISBLANK(AU1525)),ISBLANK(AV1525)),#N/A,
IF(AS1525="empty","empty",
VLOOKUP(AS1525,MonsterGroupTable!$A:$A,1,0)))))))</f>
        <v/>
      </c>
      <c r="BA1525" s="2" t="str">
        <f>IF(AND(ISBLANK(AZ1525),OR(NOT(ISBLANK(BB1525)),NOT(ISBLANK(BC1525)))),#N/A,
IF(ISBLANK(AZ1525),"",
IF(AND(NOT(ISERROR(VLOOKUP(AZ1525,MonsterTable!$A:$B,MATCH(MonsterTable!$B$1,MonsterTable!$A$1:$B$1,0),0))),OR(ISBLANK(BB1525),ISBLANK(BC1525))),#N/A,
IFERROR(VLOOKUP(AZ1525,MonsterTable!$A:$B,MATCH(MonsterTable!$B$1,MonsterTable!$A$1:$B$1,0),0),
IF(OR(NOT(ISBLANK(BB1525)),ISBLANK(BC1525)),#N/A,
IF(AZ1525="empty","empty",
VLOOKUP(AZ1525,MonsterGroupTable!$A:$A,1,0)))))))</f>
        <v/>
      </c>
      <c r="BH1525" s="2" t="str">
        <f>IF(AND(ISBLANK(BG1525),OR(NOT(ISBLANK(BI1525)),NOT(ISBLANK(BJ1525)))),#N/A,
IF(ISBLANK(BG1525),"",
IF(AND(NOT(ISERROR(VLOOKUP(BG1525,MonsterTable!$A:$B,MATCH(MonsterTable!$B$1,MonsterTable!$A$1:$B$1,0),0))),OR(ISBLANK(BI1525),ISBLANK(BJ1525))),#N/A,
IFERROR(VLOOKUP(BG1525,MonsterTable!$A:$B,MATCH(MonsterTable!$B$1,MonsterTable!$A$1:$B$1,0),0),
IF(OR(NOT(ISBLANK(BI1525)),ISBLANK(BJ1525)),#N/A,
IF(BG1525="empty","empty",
VLOOKUP(BG1525,MonsterGroupTable!$A:$A,1,0)))))))</f>
        <v/>
      </c>
      <c r="BO1525" s="2" t="str">
        <f>IF(AND(ISBLANK(BN1525),OR(NOT(ISBLANK(BP1525)),NOT(ISBLANK(BQ1525)))),#N/A,
IF(ISBLANK(BN1525),"",
IF(AND(NOT(ISERROR(VLOOKUP(BN1525,MonsterTable!$A:$B,MATCH(MonsterTable!$B$1,MonsterTable!$A$1:$B$1,0),0))),OR(ISBLANK(BP1525),ISBLANK(BQ1525))),#N/A,
IFERROR(VLOOKUP(BN1525,MonsterTable!$A:$B,MATCH(MonsterTable!$B$1,MonsterTable!$A$1:$B$1,0),0),
IF(OR(NOT(ISBLANK(BP1525)),ISBLANK(BQ1525)),#N/A,
IF(BN1525="empty","empty",
VLOOKUP(BN1525,MonsterGroupTable!$A:$A,1,0)))))))</f>
        <v/>
      </c>
      <c r="BV1525" s="2" t="str">
        <f>IF(AND(ISBLANK(BU1525),OR(NOT(ISBLANK(BW1525)),NOT(ISBLANK(BX1525)))),#N/A,
IF(ISBLANK(BU1525),"",
IF(AND(NOT(ISERROR(VLOOKUP(BU1525,MonsterTable!$A:$B,MATCH(MonsterTable!$B$1,MonsterTable!$A$1:$B$1,0),0))),OR(ISBLANK(BW1525),ISBLANK(BX1525))),#N/A,
IFERROR(VLOOKUP(BU1525,MonsterTable!$A:$B,MATCH(MonsterTable!$B$1,MonsterTable!$A$1:$B$1,0),0),
IF(OR(NOT(ISBLANK(BW1525)),ISBLANK(BX1525)),#N/A,
IF(BU1525="empty","empty",
VLOOKUP(BU1525,MonsterGroupTable!$A:$A,1,0)))))))</f>
        <v/>
      </c>
      <c r="CC1525" s="2" t="str">
        <f>IF(AND(ISBLANK(CB1525),OR(NOT(ISBLANK(CD1525)),NOT(ISBLANK(CE1525)))),#N/A,
IF(ISBLANK(CB1525),"",
IF(AND(NOT(ISERROR(VLOOKUP(CB1525,MonsterTable!$A:$B,MATCH(MonsterTable!$B$1,MonsterTable!$A$1:$B$1,0),0))),OR(ISBLANK(CD1525),ISBLANK(CE1525))),#N/A,
IFERROR(VLOOKUP(CB1525,MonsterTable!$A:$B,MATCH(MonsterTable!$B$1,MonsterTable!$A$1:$B$1,0),0),
IF(OR(NOT(ISBLANK(CD1525)),ISBLANK(CE1525)),#N/A,
IF(CB1525="empty","empty",
VLOOKUP(CB1525,MonsterGroupTable!$A:$A,1,0)))))))</f>
        <v/>
      </c>
      <c r="CJ1525" s="2" t="str">
        <f>IF(AND(ISBLANK(CI1525),OR(NOT(ISBLANK(CK1525)),NOT(ISBLANK(CL1525)))),#N/A,
IF(ISBLANK(CI1525),"",
IF(AND(NOT(ISERROR(VLOOKUP(CI1525,MonsterTable!$A:$B,MATCH(MonsterTable!$B$1,MonsterTable!$A$1:$B$1,0),0))),OR(ISBLANK(CK1525),ISBLANK(CL1525))),#N/A,
IFERROR(VLOOKUP(CI1525,MonsterTable!$A:$B,MATCH(MonsterTable!$B$1,MonsterTable!$A$1:$B$1,0),0),
IF(OR(NOT(ISBLANK(CK1525)),ISBLANK(CL1525)),#N/A,
IF(CI1525="empty","empty",
VLOOKUP(CI1525,MonsterGroupTable!$A:$A,1,0)))))))</f>
        <v/>
      </c>
    </row>
    <row r="1526" spans="1:88">
      <c r="A1526">
        <v>20492</v>
      </c>
      <c r="B1526">
        <f t="shared" si="51"/>
        <v>1.1000000000000001</v>
      </c>
      <c r="C1526">
        <f t="shared" si="51"/>
        <v>1.1000000000000001</v>
      </c>
      <c r="F1526">
        <v>1680</v>
      </c>
      <c r="G1526">
        <v>49931</v>
      </c>
      <c r="H1526">
        <v>0</v>
      </c>
      <c r="I1526">
        <v>0</v>
      </c>
      <c r="J1526">
        <v>0</v>
      </c>
      <c r="K1526" t="s">
        <v>28</v>
      </c>
      <c r="L1526" t="s">
        <v>256</v>
      </c>
      <c r="M1526" t="s">
        <v>79</v>
      </c>
      <c r="N1526" t="s">
        <v>80</v>
      </c>
      <c r="O1526">
        <v>0</v>
      </c>
      <c r="P1526">
        <v>-4.75</v>
      </c>
      <c r="Q1526">
        <v>-3.5</v>
      </c>
      <c r="R1526">
        <v>4.75</v>
      </c>
      <c r="S1526">
        <v>3</v>
      </c>
      <c r="T1526">
        <v>-13.5</v>
      </c>
      <c r="U1526">
        <v>2.5499999999999998</v>
      </c>
      <c r="V1526">
        <v>-6.75</v>
      </c>
      <c r="W1526" t="str">
        <f t="shared" si="52"/>
        <v>g110,5,empty,3,206,1,1,0</v>
      </c>
      <c r="X1526" s="1" t="s">
        <v>288</v>
      </c>
      <c r="Y1526" s="2" t="str">
        <f>IF(AND(ISBLANK(X1526),OR(NOT(ISBLANK(Z1526)),NOT(ISBLANK(AA1526)))),#N/A,
IF(ISBLANK(X1526),"",
IF(AND(NOT(ISERROR(VLOOKUP(X1526,MonsterTable!$A:$B,MATCH(MonsterTable!$B$1,MonsterTable!$A$1:$B$1,0),0))),OR(ISBLANK(Z1526),ISBLANK(AA1526))),#N/A,
IFERROR(VLOOKUP(X1526,MonsterTable!$A:$B,MATCH(MonsterTable!$B$1,MonsterTable!$A$1:$B$1,0),0),
IF(OR(NOT(ISBLANK(Z1526)),ISBLANK(AA1526)),#N/A,
IF(X1526="empty","empty",
VLOOKUP(X1526,MonsterGroupTable!$A:$A,1,0)))))))</f>
        <v>g110</v>
      </c>
      <c r="AA1526">
        <v>5</v>
      </c>
      <c r="AE1526" s="1" t="s">
        <v>446</v>
      </c>
      <c r="AF1526" s="2" t="str">
        <f>IF(AND(ISBLANK(AE1526),OR(NOT(ISBLANK(AG1526)),NOT(ISBLANK(AH1526)))),#N/A,
IF(ISBLANK(AE1526),"",
IF(AND(NOT(ISERROR(VLOOKUP(AE1526,MonsterTable!$A:$B,MATCH(MonsterTable!$B$1,MonsterTable!$A$1:$B$1,0),0))),OR(ISBLANK(AG1526),ISBLANK(AH1526))),#N/A,
IFERROR(VLOOKUP(AE1526,MonsterTable!$A:$B,MATCH(MonsterTable!$B$1,MonsterTable!$A$1:$B$1,0),0),
IF(OR(NOT(ISBLANK(AG1526)),ISBLANK(AH1526)),#N/A,
IF(AE1526="empty","empty",
VLOOKUP(AE1526,MonsterGroupTable!$A:$A,1,0)))))))</f>
        <v>empty</v>
      </c>
      <c r="AH1526">
        <v>3</v>
      </c>
      <c r="AL1526" s="1" t="s">
        <v>342</v>
      </c>
      <c r="AM1526" s="2">
        <f>IF(AND(ISBLANK(AL1526),OR(NOT(ISBLANK(AN1526)),NOT(ISBLANK(AO1526)))),#N/A,
IF(ISBLANK(AL1526),"",
IF(AND(NOT(ISERROR(VLOOKUP(AL1526,MonsterTable!$A:$B,MATCH(MonsterTable!$B$1,MonsterTable!$A$1:$B$1,0),0))),OR(ISBLANK(AN1526),ISBLANK(AO1526))),#N/A,
IFERROR(VLOOKUP(AL1526,MonsterTable!$A:$B,MATCH(MonsterTable!$B$1,MonsterTable!$A$1:$B$1,0),0),
IF(OR(NOT(ISBLANK(AN1526)),ISBLANK(AO1526)),#N/A,
IF(AL1526="empty","empty",
VLOOKUP(AL1526,MonsterGroupTable!$A:$A,1,0)))))))</f>
        <v>206</v>
      </c>
      <c r="AN1526">
        <v>1</v>
      </c>
      <c r="AO1526">
        <v>1</v>
      </c>
      <c r="AP1526">
        <v>0</v>
      </c>
      <c r="AT1526" s="2" t="str">
        <f>IF(AND(ISBLANK(AS1526),OR(NOT(ISBLANK(AU1526)),NOT(ISBLANK(AV1526)))),#N/A,
IF(ISBLANK(AS1526),"",
IF(AND(NOT(ISERROR(VLOOKUP(AS1526,MonsterTable!$A:$B,MATCH(MonsterTable!$B$1,MonsterTable!$A$1:$B$1,0),0))),OR(ISBLANK(AU1526),ISBLANK(AV1526))),#N/A,
IFERROR(VLOOKUP(AS1526,MonsterTable!$A:$B,MATCH(MonsterTable!$B$1,MonsterTable!$A$1:$B$1,0),0),
IF(OR(NOT(ISBLANK(AU1526)),ISBLANK(AV1526)),#N/A,
IF(AS1526="empty","empty",
VLOOKUP(AS1526,MonsterGroupTable!$A:$A,1,0)))))))</f>
        <v/>
      </c>
      <c r="BA1526" s="2" t="str">
        <f>IF(AND(ISBLANK(AZ1526),OR(NOT(ISBLANK(BB1526)),NOT(ISBLANK(BC1526)))),#N/A,
IF(ISBLANK(AZ1526),"",
IF(AND(NOT(ISERROR(VLOOKUP(AZ1526,MonsterTable!$A:$B,MATCH(MonsterTable!$B$1,MonsterTable!$A$1:$B$1,0),0))),OR(ISBLANK(BB1526),ISBLANK(BC1526))),#N/A,
IFERROR(VLOOKUP(AZ1526,MonsterTable!$A:$B,MATCH(MonsterTable!$B$1,MonsterTable!$A$1:$B$1,0),0),
IF(OR(NOT(ISBLANK(BB1526)),ISBLANK(BC1526)),#N/A,
IF(AZ1526="empty","empty",
VLOOKUP(AZ1526,MonsterGroupTable!$A:$A,1,0)))))))</f>
        <v/>
      </c>
      <c r="BH1526" s="2" t="str">
        <f>IF(AND(ISBLANK(BG1526),OR(NOT(ISBLANK(BI1526)),NOT(ISBLANK(BJ1526)))),#N/A,
IF(ISBLANK(BG1526),"",
IF(AND(NOT(ISERROR(VLOOKUP(BG1526,MonsterTable!$A:$B,MATCH(MonsterTable!$B$1,MonsterTable!$A$1:$B$1,0),0))),OR(ISBLANK(BI1526),ISBLANK(BJ1526))),#N/A,
IFERROR(VLOOKUP(BG1526,MonsterTable!$A:$B,MATCH(MonsterTable!$B$1,MonsterTable!$A$1:$B$1,0),0),
IF(OR(NOT(ISBLANK(BI1526)),ISBLANK(BJ1526)),#N/A,
IF(BG1526="empty","empty",
VLOOKUP(BG1526,MonsterGroupTable!$A:$A,1,0)))))))</f>
        <v/>
      </c>
      <c r="BO1526" s="2" t="str">
        <f>IF(AND(ISBLANK(BN1526),OR(NOT(ISBLANK(BP1526)),NOT(ISBLANK(BQ1526)))),#N/A,
IF(ISBLANK(BN1526),"",
IF(AND(NOT(ISERROR(VLOOKUP(BN1526,MonsterTable!$A:$B,MATCH(MonsterTable!$B$1,MonsterTable!$A$1:$B$1,0),0))),OR(ISBLANK(BP1526),ISBLANK(BQ1526))),#N/A,
IFERROR(VLOOKUP(BN1526,MonsterTable!$A:$B,MATCH(MonsterTable!$B$1,MonsterTable!$A$1:$B$1,0),0),
IF(OR(NOT(ISBLANK(BP1526)),ISBLANK(BQ1526)),#N/A,
IF(BN1526="empty","empty",
VLOOKUP(BN1526,MonsterGroupTable!$A:$A,1,0)))))))</f>
        <v/>
      </c>
      <c r="BV1526" s="2" t="str">
        <f>IF(AND(ISBLANK(BU1526),OR(NOT(ISBLANK(BW1526)),NOT(ISBLANK(BX1526)))),#N/A,
IF(ISBLANK(BU1526),"",
IF(AND(NOT(ISERROR(VLOOKUP(BU1526,MonsterTable!$A:$B,MATCH(MonsterTable!$B$1,MonsterTable!$A$1:$B$1,0),0))),OR(ISBLANK(BW1526),ISBLANK(BX1526))),#N/A,
IFERROR(VLOOKUP(BU1526,MonsterTable!$A:$B,MATCH(MonsterTable!$B$1,MonsterTable!$A$1:$B$1,0),0),
IF(OR(NOT(ISBLANK(BW1526)),ISBLANK(BX1526)),#N/A,
IF(BU1526="empty","empty",
VLOOKUP(BU1526,MonsterGroupTable!$A:$A,1,0)))))))</f>
        <v/>
      </c>
      <c r="CC1526" s="2" t="str">
        <f>IF(AND(ISBLANK(CB1526),OR(NOT(ISBLANK(CD1526)),NOT(ISBLANK(CE1526)))),#N/A,
IF(ISBLANK(CB1526),"",
IF(AND(NOT(ISERROR(VLOOKUP(CB1526,MonsterTable!$A:$B,MATCH(MonsterTable!$B$1,MonsterTable!$A$1:$B$1,0),0))),OR(ISBLANK(CD1526),ISBLANK(CE1526))),#N/A,
IFERROR(VLOOKUP(CB1526,MonsterTable!$A:$B,MATCH(MonsterTable!$B$1,MonsterTable!$A$1:$B$1,0),0),
IF(OR(NOT(ISBLANK(CD1526)),ISBLANK(CE1526)),#N/A,
IF(CB1526="empty","empty",
VLOOKUP(CB1526,MonsterGroupTable!$A:$A,1,0)))))))</f>
        <v/>
      </c>
      <c r="CJ1526" s="2" t="str">
        <f>IF(AND(ISBLANK(CI1526),OR(NOT(ISBLANK(CK1526)),NOT(ISBLANK(CL1526)))),#N/A,
IF(ISBLANK(CI1526),"",
IF(AND(NOT(ISERROR(VLOOKUP(CI1526,MonsterTable!$A:$B,MATCH(MonsterTable!$B$1,MonsterTable!$A$1:$B$1,0),0))),OR(ISBLANK(CK1526),ISBLANK(CL1526))),#N/A,
IFERROR(VLOOKUP(CI1526,MonsterTable!$A:$B,MATCH(MonsterTable!$B$1,MonsterTable!$A$1:$B$1,0),0),
IF(OR(NOT(ISBLANK(CK1526)),ISBLANK(CL1526)),#N/A,
IF(CI1526="empty","empty",
VLOOKUP(CI1526,MonsterGroupTable!$A:$A,1,0)))))))</f>
        <v/>
      </c>
    </row>
    <row r="1527" spans="1:88">
      <c r="A1527">
        <v>20493</v>
      </c>
      <c r="B1527">
        <f t="shared" si="51"/>
        <v>1.1000000000000001</v>
      </c>
      <c r="C1527">
        <f t="shared" si="51"/>
        <v>1.1000000000000001</v>
      </c>
      <c r="F1527">
        <v>1680</v>
      </c>
      <c r="G1527">
        <v>50183</v>
      </c>
      <c r="H1527">
        <v>0</v>
      </c>
      <c r="I1527">
        <v>0</v>
      </c>
      <c r="J1527">
        <v>0</v>
      </c>
      <c r="K1527" t="s">
        <v>28</v>
      </c>
      <c r="L1527" t="s">
        <v>256</v>
      </c>
      <c r="M1527" t="s">
        <v>79</v>
      </c>
      <c r="N1527" t="s">
        <v>80</v>
      </c>
      <c r="O1527">
        <v>0</v>
      </c>
      <c r="P1527">
        <v>-4.75</v>
      </c>
      <c r="Q1527">
        <v>-3.5</v>
      </c>
      <c r="R1527">
        <v>4.75</v>
      </c>
      <c r="S1527">
        <v>3</v>
      </c>
      <c r="T1527">
        <v>-13.5</v>
      </c>
      <c r="U1527">
        <v>2.5499999999999998</v>
      </c>
      <c r="V1527">
        <v>-6.75</v>
      </c>
      <c r="W1527" t="str">
        <f t="shared" si="52"/>
        <v>g110,5,empty,3,206,1,1,0</v>
      </c>
      <c r="X1527" s="1" t="s">
        <v>288</v>
      </c>
      <c r="Y1527" s="2" t="str">
        <f>IF(AND(ISBLANK(X1527),OR(NOT(ISBLANK(Z1527)),NOT(ISBLANK(AA1527)))),#N/A,
IF(ISBLANK(X1527),"",
IF(AND(NOT(ISERROR(VLOOKUP(X1527,MonsterTable!$A:$B,MATCH(MonsterTable!$B$1,MonsterTable!$A$1:$B$1,0),0))),OR(ISBLANK(Z1527),ISBLANK(AA1527))),#N/A,
IFERROR(VLOOKUP(X1527,MonsterTable!$A:$B,MATCH(MonsterTable!$B$1,MonsterTable!$A$1:$B$1,0),0),
IF(OR(NOT(ISBLANK(Z1527)),ISBLANK(AA1527)),#N/A,
IF(X1527="empty","empty",
VLOOKUP(X1527,MonsterGroupTable!$A:$A,1,0)))))))</f>
        <v>g110</v>
      </c>
      <c r="AA1527">
        <v>5</v>
      </c>
      <c r="AE1527" s="1" t="s">
        <v>446</v>
      </c>
      <c r="AF1527" s="2" t="str">
        <f>IF(AND(ISBLANK(AE1527),OR(NOT(ISBLANK(AG1527)),NOT(ISBLANK(AH1527)))),#N/A,
IF(ISBLANK(AE1527),"",
IF(AND(NOT(ISERROR(VLOOKUP(AE1527,MonsterTable!$A:$B,MATCH(MonsterTable!$B$1,MonsterTable!$A$1:$B$1,0),0))),OR(ISBLANK(AG1527),ISBLANK(AH1527))),#N/A,
IFERROR(VLOOKUP(AE1527,MonsterTable!$A:$B,MATCH(MonsterTable!$B$1,MonsterTable!$A$1:$B$1,0),0),
IF(OR(NOT(ISBLANK(AG1527)),ISBLANK(AH1527)),#N/A,
IF(AE1527="empty","empty",
VLOOKUP(AE1527,MonsterGroupTable!$A:$A,1,0)))))))</f>
        <v>empty</v>
      </c>
      <c r="AH1527">
        <v>3</v>
      </c>
      <c r="AL1527" s="1" t="s">
        <v>342</v>
      </c>
      <c r="AM1527" s="2">
        <f>IF(AND(ISBLANK(AL1527),OR(NOT(ISBLANK(AN1527)),NOT(ISBLANK(AO1527)))),#N/A,
IF(ISBLANK(AL1527),"",
IF(AND(NOT(ISERROR(VLOOKUP(AL1527,MonsterTable!$A:$B,MATCH(MonsterTable!$B$1,MonsterTable!$A$1:$B$1,0),0))),OR(ISBLANK(AN1527),ISBLANK(AO1527))),#N/A,
IFERROR(VLOOKUP(AL1527,MonsterTable!$A:$B,MATCH(MonsterTable!$B$1,MonsterTable!$A$1:$B$1,0),0),
IF(OR(NOT(ISBLANK(AN1527)),ISBLANK(AO1527)),#N/A,
IF(AL1527="empty","empty",
VLOOKUP(AL1527,MonsterGroupTable!$A:$A,1,0)))))))</f>
        <v>206</v>
      </c>
      <c r="AN1527">
        <v>1</v>
      </c>
      <c r="AO1527">
        <v>1</v>
      </c>
      <c r="AP1527">
        <v>0</v>
      </c>
      <c r="AT1527" s="2" t="str">
        <f>IF(AND(ISBLANK(AS1527),OR(NOT(ISBLANK(AU1527)),NOT(ISBLANK(AV1527)))),#N/A,
IF(ISBLANK(AS1527),"",
IF(AND(NOT(ISERROR(VLOOKUP(AS1527,MonsterTable!$A:$B,MATCH(MonsterTable!$B$1,MonsterTable!$A$1:$B$1,0),0))),OR(ISBLANK(AU1527),ISBLANK(AV1527))),#N/A,
IFERROR(VLOOKUP(AS1527,MonsterTable!$A:$B,MATCH(MonsterTable!$B$1,MonsterTable!$A$1:$B$1,0),0),
IF(OR(NOT(ISBLANK(AU1527)),ISBLANK(AV1527)),#N/A,
IF(AS1527="empty","empty",
VLOOKUP(AS1527,MonsterGroupTable!$A:$A,1,0)))))))</f>
        <v/>
      </c>
      <c r="BA1527" s="2" t="str">
        <f>IF(AND(ISBLANK(AZ1527),OR(NOT(ISBLANK(BB1527)),NOT(ISBLANK(BC1527)))),#N/A,
IF(ISBLANK(AZ1527),"",
IF(AND(NOT(ISERROR(VLOOKUP(AZ1527,MonsterTable!$A:$B,MATCH(MonsterTable!$B$1,MonsterTable!$A$1:$B$1,0),0))),OR(ISBLANK(BB1527),ISBLANK(BC1527))),#N/A,
IFERROR(VLOOKUP(AZ1527,MonsterTable!$A:$B,MATCH(MonsterTable!$B$1,MonsterTable!$A$1:$B$1,0),0),
IF(OR(NOT(ISBLANK(BB1527)),ISBLANK(BC1527)),#N/A,
IF(AZ1527="empty","empty",
VLOOKUP(AZ1527,MonsterGroupTable!$A:$A,1,0)))))))</f>
        <v/>
      </c>
      <c r="BH1527" s="2" t="str">
        <f>IF(AND(ISBLANK(BG1527),OR(NOT(ISBLANK(BI1527)),NOT(ISBLANK(BJ1527)))),#N/A,
IF(ISBLANK(BG1527),"",
IF(AND(NOT(ISERROR(VLOOKUP(BG1527,MonsterTable!$A:$B,MATCH(MonsterTable!$B$1,MonsterTable!$A$1:$B$1,0),0))),OR(ISBLANK(BI1527),ISBLANK(BJ1527))),#N/A,
IFERROR(VLOOKUP(BG1527,MonsterTable!$A:$B,MATCH(MonsterTable!$B$1,MonsterTable!$A$1:$B$1,0),0),
IF(OR(NOT(ISBLANK(BI1527)),ISBLANK(BJ1527)),#N/A,
IF(BG1527="empty","empty",
VLOOKUP(BG1527,MonsterGroupTable!$A:$A,1,0)))))))</f>
        <v/>
      </c>
      <c r="BO1527" s="2" t="str">
        <f>IF(AND(ISBLANK(BN1527),OR(NOT(ISBLANK(BP1527)),NOT(ISBLANK(BQ1527)))),#N/A,
IF(ISBLANK(BN1527),"",
IF(AND(NOT(ISERROR(VLOOKUP(BN1527,MonsterTable!$A:$B,MATCH(MonsterTable!$B$1,MonsterTable!$A$1:$B$1,0),0))),OR(ISBLANK(BP1527),ISBLANK(BQ1527))),#N/A,
IFERROR(VLOOKUP(BN1527,MonsterTable!$A:$B,MATCH(MonsterTable!$B$1,MonsterTable!$A$1:$B$1,0),0),
IF(OR(NOT(ISBLANK(BP1527)),ISBLANK(BQ1527)),#N/A,
IF(BN1527="empty","empty",
VLOOKUP(BN1527,MonsterGroupTable!$A:$A,1,0)))))))</f>
        <v/>
      </c>
      <c r="BV1527" s="2" t="str">
        <f>IF(AND(ISBLANK(BU1527),OR(NOT(ISBLANK(BW1527)),NOT(ISBLANK(BX1527)))),#N/A,
IF(ISBLANK(BU1527),"",
IF(AND(NOT(ISERROR(VLOOKUP(BU1527,MonsterTable!$A:$B,MATCH(MonsterTable!$B$1,MonsterTable!$A$1:$B$1,0),0))),OR(ISBLANK(BW1527),ISBLANK(BX1527))),#N/A,
IFERROR(VLOOKUP(BU1527,MonsterTable!$A:$B,MATCH(MonsterTable!$B$1,MonsterTable!$A$1:$B$1,0),0),
IF(OR(NOT(ISBLANK(BW1527)),ISBLANK(BX1527)),#N/A,
IF(BU1527="empty","empty",
VLOOKUP(BU1527,MonsterGroupTable!$A:$A,1,0)))))))</f>
        <v/>
      </c>
      <c r="CC1527" s="2" t="str">
        <f>IF(AND(ISBLANK(CB1527),OR(NOT(ISBLANK(CD1527)),NOT(ISBLANK(CE1527)))),#N/A,
IF(ISBLANK(CB1527),"",
IF(AND(NOT(ISERROR(VLOOKUP(CB1527,MonsterTable!$A:$B,MATCH(MonsterTable!$B$1,MonsterTable!$A$1:$B$1,0),0))),OR(ISBLANK(CD1527),ISBLANK(CE1527))),#N/A,
IFERROR(VLOOKUP(CB1527,MonsterTable!$A:$B,MATCH(MonsterTable!$B$1,MonsterTable!$A$1:$B$1,0),0),
IF(OR(NOT(ISBLANK(CD1527)),ISBLANK(CE1527)),#N/A,
IF(CB1527="empty","empty",
VLOOKUP(CB1527,MonsterGroupTable!$A:$A,1,0)))))))</f>
        <v/>
      </c>
      <c r="CJ1527" s="2" t="str">
        <f>IF(AND(ISBLANK(CI1527),OR(NOT(ISBLANK(CK1527)),NOT(ISBLANK(CL1527)))),#N/A,
IF(ISBLANK(CI1527),"",
IF(AND(NOT(ISERROR(VLOOKUP(CI1527,MonsterTable!$A:$B,MATCH(MonsterTable!$B$1,MonsterTable!$A$1:$B$1,0),0))),OR(ISBLANK(CK1527),ISBLANK(CL1527))),#N/A,
IFERROR(VLOOKUP(CI1527,MonsterTable!$A:$B,MATCH(MonsterTable!$B$1,MonsterTable!$A$1:$B$1,0),0),
IF(OR(NOT(ISBLANK(CK1527)),ISBLANK(CL1527)),#N/A,
IF(CI1527="empty","empty",
VLOOKUP(CI1527,MonsterGroupTable!$A:$A,1,0)))))))</f>
        <v/>
      </c>
    </row>
    <row r="1528" spans="1:88">
      <c r="A1528">
        <v>20494</v>
      </c>
      <c r="B1528">
        <f t="shared" si="51"/>
        <v>1.1000000000000001</v>
      </c>
      <c r="C1528">
        <f t="shared" si="51"/>
        <v>1.1000000000000001</v>
      </c>
      <c r="F1528">
        <v>1680</v>
      </c>
      <c r="G1528">
        <v>50435</v>
      </c>
      <c r="H1528">
        <v>0</v>
      </c>
      <c r="I1528">
        <v>0</v>
      </c>
      <c r="J1528">
        <v>0</v>
      </c>
      <c r="K1528" t="s">
        <v>28</v>
      </c>
      <c r="L1528" t="s">
        <v>256</v>
      </c>
      <c r="M1528" t="s">
        <v>79</v>
      </c>
      <c r="N1528" t="s">
        <v>80</v>
      </c>
      <c r="O1528">
        <v>0</v>
      </c>
      <c r="P1528">
        <v>-4.75</v>
      </c>
      <c r="Q1528">
        <v>-3.5</v>
      </c>
      <c r="R1528">
        <v>4.75</v>
      </c>
      <c r="S1528">
        <v>3</v>
      </c>
      <c r="T1528">
        <v>-13.5</v>
      </c>
      <c r="U1528">
        <v>2.5499999999999998</v>
      </c>
      <c r="V1528">
        <v>-6.75</v>
      </c>
      <c r="W1528" t="str">
        <f t="shared" si="52"/>
        <v>g110,5,empty,3,206,1,1,0</v>
      </c>
      <c r="X1528" s="1" t="s">
        <v>288</v>
      </c>
      <c r="Y1528" s="2" t="str">
        <f>IF(AND(ISBLANK(X1528),OR(NOT(ISBLANK(Z1528)),NOT(ISBLANK(AA1528)))),#N/A,
IF(ISBLANK(X1528),"",
IF(AND(NOT(ISERROR(VLOOKUP(X1528,MonsterTable!$A:$B,MATCH(MonsterTable!$B$1,MonsterTable!$A$1:$B$1,0),0))),OR(ISBLANK(Z1528),ISBLANK(AA1528))),#N/A,
IFERROR(VLOOKUP(X1528,MonsterTable!$A:$B,MATCH(MonsterTable!$B$1,MonsterTable!$A$1:$B$1,0),0),
IF(OR(NOT(ISBLANK(Z1528)),ISBLANK(AA1528)),#N/A,
IF(X1528="empty","empty",
VLOOKUP(X1528,MonsterGroupTable!$A:$A,1,0)))))))</f>
        <v>g110</v>
      </c>
      <c r="AA1528">
        <v>5</v>
      </c>
      <c r="AE1528" s="1" t="s">
        <v>446</v>
      </c>
      <c r="AF1528" s="2" t="str">
        <f>IF(AND(ISBLANK(AE1528),OR(NOT(ISBLANK(AG1528)),NOT(ISBLANK(AH1528)))),#N/A,
IF(ISBLANK(AE1528),"",
IF(AND(NOT(ISERROR(VLOOKUP(AE1528,MonsterTable!$A:$B,MATCH(MonsterTable!$B$1,MonsterTable!$A$1:$B$1,0),0))),OR(ISBLANK(AG1528),ISBLANK(AH1528))),#N/A,
IFERROR(VLOOKUP(AE1528,MonsterTable!$A:$B,MATCH(MonsterTable!$B$1,MonsterTable!$A$1:$B$1,0),0),
IF(OR(NOT(ISBLANK(AG1528)),ISBLANK(AH1528)),#N/A,
IF(AE1528="empty","empty",
VLOOKUP(AE1528,MonsterGroupTable!$A:$A,1,0)))))))</f>
        <v>empty</v>
      </c>
      <c r="AH1528">
        <v>3</v>
      </c>
      <c r="AL1528" s="1" t="s">
        <v>342</v>
      </c>
      <c r="AM1528" s="2">
        <f>IF(AND(ISBLANK(AL1528),OR(NOT(ISBLANK(AN1528)),NOT(ISBLANK(AO1528)))),#N/A,
IF(ISBLANK(AL1528),"",
IF(AND(NOT(ISERROR(VLOOKUP(AL1528,MonsterTable!$A:$B,MATCH(MonsterTable!$B$1,MonsterTable!$A$1:$B$1,0),0))),OR(ISBLANK(AN1528),ISBLANK(AO1528))),#N/A,
IFERROR(VLOOKUP(AL1528,MonsterTable!$A:$B,MATCH(MonsterTable!$B$1,MonsterTable!$A$1:$B$1,0),0),
IF(OR(NOT(ISBLANK(AN1528)),ISBLANK(AO1528)),#N/A,
IF(AL1528="empty","empty",
VLOOKUP(AL1528,MonsterGroupTable!$A:$A,1,0)))))))</f>
        <v>206</v>
      </c>
      <c r="AN1528">
        <v>1</v>
      </c>
      <c r="AO1528">
        <v>1</v>
      </c>
      <c r="AP1528">
        <v>0</v>
      </c>
      <c r="AT1528" s="2" t="str">
        <f>IF(AND(ISBLANK(AS1528),OR(NOT(ISBLANK(AU1528)),NOT(ISBLANK(AV1528)))),#N/A,
IF(ISBLANK(AS1528),"",
IF(AND(NOT(ISERROR(VLOOKUP(AS1528,MonsterTable!$A:$B,MATCH(MonsterTable!$B$1,MonsterTable!$A$1:$B$1,0),0))),OR(ISBLANK(AU1528),ISBLANK(AV1528))),#N/A,
IFERROR(VLOOKUP(AS1528,MonsterTable!$A:$B,MATCH(MonsterTable!$B$1,MonsterTable!$A$1:$B$1,0),0),
IF(OR(NOT(ISBLANK(AU1528)),ISBLANK(AV1528)),#N/A,
IF(AS1528="empty","empty",
VLOOKUP(AS1528,MonsterGroupTable!$A:$A,1,0)))))))</f>
        <v/>
      </c>
      <c r="BA1528" s="2" t="str">
        <f>IF(AND(ISBLANK(AZ1528),OR(NOT(ISBLANK(BB1528)),NOT(ISBLANK(BC1528)))),#N/A,
IF(ISBLANK(AZ1528),"",
IF(AND(NOT(ISERROR(VLOOKUP(AZ1528,MonsterTable!$A:$B,MATCH(MonsterTable!$B$1,MonsterTable!$A$1:$B$1,0),0))),OR(ISBLANK(BB1528),ISBLANK(BC1528))),#N/A,
IFERROR(VLOOKUP(AZ1528,MonsterTable!$A:$B,MATCH(MonsterTable!$B$1,MonsterTable!$A$1:$B$1,0),0),
IF(OR(NOT(ISBLANK(BB1528)),ISBLANK(BC1528)),#N/A,
IF(AZ1528="empty","empty",
VLOOKUP(AZ1528,MonsterGroupTable!$A:$A,1,0)))))))</f>
        <v/>
      </c>
      <c r="BH1528" s="2" t="str">
        <f>IF(AND(ISBLANK(BG1528),OR(NOT(ISBLANK(BI1528)),NOT(ISBLANK(BJ1528)))),#N/A,
IF(ISBLANK(BG1528),"",
IF(AND(NOT(ISERROR(VLOOKUP(BG1528,MonsterTable!$A:$B,MATCH(MonsterTable!$B$1,MonsterTable!$A$1:$B$1,0),0))),OR(ISBLANK(BI1528),ISBLANK(BJ1528))),#N/A,
IFERROR(VLOOKUP(BG1528,MonsterTable!$A:$B,MATCH(MonsterTable!$B$1,MonsterTable!$A$1:$B$1,0),0),
IF(OR(NOT(ISBLANK(BI1528)),ISBLANK(BJ1528)),#N/A,
IF(BG1528="empty","empty",
VLOOKUP(BG1528,MonsterGroupTable!$A:$A,1,0)))))))</f>
        <v/>
      </c>
      <c r="BO1528" s="2" t="str">
        <f>IF(AND(ISBLANK(BN1528),OR(NOT(ISBLANK(BP1528)),NOT(ISBLANK(BQ1528)))),#N/A,
IF(ISBLANK(BN1528),"",
IF(AND(NOT(ISERROR(VLOOKUP(BN1528,MonsterTable!$A:$B,MATCH(MonsterTable!$B$1,MonsterTable!$A$1:$B$1,0),0))),OR(ISBLANK(BP1528),ISBLANK(BQ1528))),#N/A,
IFERROR(VLOOKUP(BN1528,MonsterTable!$A:$B,MATCH(MonsterTable!$B$1,MonsterTable!$A$1:$B$1,0),0),
IF(OR(NOT(ISBLANK(BP1528)),ISBLANK(BQ1528)),#N/A,
IF(BN1528="empty","empty",
VLOOKUP(BN1528,MonsterGroupTable!$A:$A,1,0)))))))</f>
        <v/>
      </c>
      <c r="BV1528" s="2" t="str">
        <f>IF(AND(ISBLANK(BU1528),OR(NOT(ISBLANK(BW1528)),NOT(ISBLANK(BX1528)))),#N/A,
IF(ISBLANK(BU1528),"",
IF(AND(NOT(ISERROR(VLOOKUP(BU1528,MonsterTable!$A:$B,MATCH(MonsterTable!$B$1,MonsterTable!$A$1:$B$1,0),0))),OR(ISBLANK(BW1528),ISBLANK(BX1528))),#N/A,
IFERROR(VLOOKUP(BU1528,MonsterTable!$A:$B,MATCH(MonsterTable!$B$1,MonsterTable!$A$1:$B$1,0),0),
IF(OR(NOT(ISBLANK(BW1528)),ISBLANK(BX1528)),#N/A,
IF(BU1528="empty","empty",
VLOOKUP(BU1528,MonsterGroupTable!$A:$A,1,0)))))))</f>
        <v/>
      </c>
      <c r="CC1528" s="2" t="str">
        <f>IF(AND(ISBLANK(CB1528),OR(NOT(ISBLANK(CD1528)),NOT(ISBLANK(CE1528)))),#N/A,
IF(ISBLANK(CB1528),"",
IF(AND(NOT(ISERROR(VLOOKUP(CB1528,MonsterTable!$A:$B,MATCH(MonsterTable!$B$1,MonsterTable!$A$1:$B$1,0),0))),OR(ISBLANK(CD1528),ISBLANK(CE1528))),#N/A,
IFERROR(VLOOKUP(CB1528,MonsterTable!$A:$B,MATCH(MonsterTable!$B$1,MonsterTable!$A$1:$B$1,0),0),
IF(OR(NOT(ISBLANK(CD1528)),ISBLANK(CE1528)),#N/A,
IF(CB1528="empty","empty",
VLOOKUP(CB1528,MonsterGroupTable!$A:$A,1,0)))))))</f>
        <v/>
      </c>
      <c r="CJ1528" s="2" t="str">
        <f>IF(AND(ISBLANK(CI1528),OR(NOT(ISBLANK(CK1528)),NOT(ISBLANK(CL1528)))),#N/A,
IF(ISBLANK(CI1528),"",
IF(AND(NOT(ISERROR(VLOOKUP(CI1528,MonsterTable!$A:$B,MATCH(MonsterTable!$B$1,MonsterTable!$A$1:$B$1,0),0))),OR(ISBLANK(CK1528),ISBLANK(CL1528))),#N/A,
IFERROR(VLOOKUP(CI1528,MonsterTable!$A:$B,MATCH(MonsterTable!$B$1,MonsterTable!$A$1:$B$1,0),0),
IF(OR(NOT(ISBLANK(CK1528)),ISBLANK(CL1528)),#N/A,
IF(CI1528="empty","empty",
VLOOKUP(CI1528,MonsterGroupTable!$A:$A,1,0)))))))</f>
        <v/>
      </c>
    </row>
    <row r="1529" spans="1:88">
      <c r="A1529">
        <v>20495</v>
      </c>
      <c r="B1529">
        <f t="shared" si="51"/>
        <v>1.1000000000000001</v>
      </c>
      <c r="C1529">
        <f t="shared" si="51"/>
        <v>1.1000000000000001</v>
      </c>
      <c r="F1529">
        <v>1680</v>
      </c>
      <c r="G1529">
        <v>50687</v>
      </c>
      <c r="H1529">
        <v>0</v>
      </c>
      <c r="I1529">
        <v>0</v>
      </c>
      <c r="J1529">
        <v>0</v>
      </c>
      <c r="K1529" t="s">
        <v>28</v>
      </c>
      <c r="L1529" t="s">
        <v>256</v>
      </c>
      <c r="M1529" t="s">
        <v>79</v>
      </c>
      <c r="N1529" t="s">
        <v>80</v>
      </c>
      <c r="O1529">
        <v>0</v>
      </c>
      <c r="P1529">
        <v>-4.75</v>
      </c>
      <c r="Q1529">
        <v>-3.5</v>
      </c>
      <c r="R1529">
        <v>4.75</v>
      </c>
      <c r="S1529">
        <v>3</v>
      </c>
      <c r="T1529">
        <v>-13.5</v>
      </c>
      <c r="U1529">
        <v>2.5499999999999998</v>
      </c>
      <c r="V1529">
        <v>-6.75</v>
      </c>
      <c r="W1529" t="str">
        <f t="shared" si="52"/>
        <v>g110,5,empty,3,206,1,1,0</v>
      </c>
      <c r="X1529" s="1" t="s">
        <v>288</v>
      </c>
      <c r="Y1529" s="2" t="str">
        <f>IF(AND(ISBLANK(X1529),OR(NOT(ISBLANK(Z1529)),NOT(ISBLANK(AA1529)))),#N/A,
IF(ISBLANK(X1529),"",
IF(AND(NOT(ISERROR(VLOOKUP(X1529,MonsterTable!$A:$B,MATCH(MonsterTable!$B$1,MonsterTable!$A$1:$B$1,0),0))),OR(ISBLANK(Z1529),ISBLANK(AA1529))),#N/A,
IFERROR(VLOOKUP(X1529,MonsterTable!$A:$B,MATCH(MonsterTable!$B$1,MonsterTable!$A$1:$B$1,0),0),
IF(OR(NOT(ISBLANK(Z1529)),ISBLANK(AA1529)),#N/A,
IF(X1529="empty","empty",
VLOOKUP(X1529,MonsterGroupTable!$A:$A,1,0)))))))</f>
        <v>g110</v>
      </c>
      <c r="AA1529">
        <v>5</v>
      </c>
      <c r="AE1529" s="1" t="s">
        <v>446</v>
      </c>
      <c r="AF1529" s="2" t="str">
        <f>IF(AND(ISBLANK(AE1529),OR(NOT(ISBLANK(AG1529)),NOT(ISBLANK(AH1529)))),#N/A,
IF(ISBLANK(AE1529),"",
IF(AND(NOT(ISERROR(VLOOKUP(AE1529,MonsterTable!$A:$B,MATCH(MonsterTable!$B$1,MonsterTable!$A$1:$B$1,0),0))),OR(ISBLANK(AG1529),ISBLANK(AH1529))),#N/A,
IFERROR(VLOOKUP(AE1529,MonsterTable!$A:$B,MATCH(MonsterTable!$B$1,MonsterTable!$A$1:$B$1,0),0),
IF(OR(NOT(ISBLANK(AG1529)),ISBLANK(AH1529)),#N/A,
IF(AE1529="empty","empty",
VLOOKUP(AE1529,MonsterGroupTable!$A:$A,1,0)))))))</f>
        <v>empty</v>
      </c>
      <c r="AH1529">
        <v>3</v>
      </c>
      <c r="AL1529" s="1" t="s">
        <v>342</v>
      </c>
      <c r="AM1529" s="2">
        <f>IF(AND(ISBLANK(AL1529),OR(NOT(ISBLANK(AN1529)),NOT(ISBLANK(AO1529)))),#N/A,
IF(ISBLANK(AL1529),"",
IF(AND(NOT(ISERROR(VLOOKUP(AL1529,MonsterTable!$A:$B,MATCH(MonsterTable!$B$1,MonsterTable!$A$1:$B$1,0),0))),OR(ISBLANK(AN1529),ISBLANK(AO1529))),#N/A,
IFERROR(VLOOKUP(AL1529,MonsterTable!$A:$B,MATCH(MonsterTable!$B$1,MonsterTable!$A$1:$B$1,0),0),
IF(OR(NOT(ISBLANK(AN1529)),ISBLANK(AO1529)),#N/A,
IF(AL1529="empty","empty",
VLOOKUP(AL1529,MonsterGroupTable!$A:$A,1,0)))))))</f>
        <v>206</v>
      </c>
      <c r="AN1529">
        <v>1</v>
      </c>
      <c r="AO1529">
        <v>1</v>
      </c>
      <c r="AP1529">
        <v>0</v>
      </c>
      <c r="AT1529" s="2" t="str">
        <f>IF(AND(ISBLANK(AS1529),OR(NOT(ISBLANK(AU1529)),NOT(ISBLANK(AV1529)))),#N/A,
IF(ISBLANK(AS1529),"",
IF(AND(NOT(ISERROR(VLOOKUP(AS1529,MonsterTable!$A:$B,MATCH(MonsterTable!$B$1,MonsterTable!$A$1:$B$1,0),0))),OR(ISBLANK(AU1529),ISBLANK(AV1529))),#N/A,
IFERROR(VLOOKUP(AS1529,MonsterTable!$A:$B,MATCH(MonsterTable!$B$1,MonsterTable!$A$1:$B$1,0),0),
IF(OR(NOT(ISBLANK(AU1529)),ISBLANK(AV1529)),#N/A,
IF(AS1529="empty","empty",
VLOOKUP(AS1529,MonsterGroupTable!$A:$A,1,0)))))))</f>
        <v/>
      </c>
      <c r="BA1529" s="2" t="str">
        <f>IF(AND(ISBLANK(AZ1529),OR(NOT(ISBLANK(BB1529)),NOT(ISBLANK(BC1529)))),#N/A,
IF(ISBLANK(AZ1529),"",
IF(AND(NOT(ISERROR(VLOOKUP(AZ1529,MonsterTable!$A:$B,MATCH(MonsterTable!$B$1,MonsterTable!$A$1:$B$1,0),0))),OR(ISBLANK(BB1529),ISBLANK(BC1529))),#N/A,
IFERROR(VLOOKUP(AZ1529,MonsterTable!$A:$B,MATCH(MonsterTable!$B$1,MonsterTable!$A$1:$B$1,0),0),
IF(OR(NOT(ISBLANK(BB1529)),ISBLANK(BC1529)),#N/A,
IF(AZ1529="empty","empty",
VLOOKUP(AZ1529,MonsterGroupTable!$A:$A,1,0)))))))</f>
        <v/>
      </c>
      <c r="BH1529" s="2" t="str">
        <f>IF(AND(ISBLANK(BG1529),OR(NOT(ISBLANK(BI1529)),NOT(ISBLANK(BJ1529)))),#N/A,
IF(ISBLANK(BG1529),"",
IF(AND(NOT(ISERROR(VLOOKUP(BG1529,MonsterTable!$A:$B,MATCH(MonsterTable!$B$1,MonsterTable!$A$1:$B$1,0),0))),OR(ISBLANK(BI1529),ISBLANK(BJ1529))),#N/A,
IFERROR(VLOOKUP(BG1529,MonsterTable!$A:$B,MATCH(MonsterTable!$B$1,MonsterTable!$A$1:$B$1,0),0),
IF(OR(NOT(ISBLANK(BI1529)),ISBLANK(BJ1529)),#N/A,
IF(BG1529="empty","empty",
VLOOKUP(BG1529,MonsterGroupTable!$A:$A,1,0)))))))</f>
        <v/>
      </c>
      <c r="BO1529" s="2" t="str">
        <f>IF(AND(ISBLANK(BN1529),OR(NOT(ISBLANK(BP1529)),NOT(ISBLANK(BQ1529)))),#N/A,
IF(ISBLANK(BN1529),"",
IF(AND(NOT(ISERROR(VLOOKUP(BN1529,MonsterTable!$A:$B,MATCH(MonsterTable!$B$1,MonsterTable!$A$1:$B$1,0),0))),OR(ISBLANK(BP1529),ISBLANK(BQ1529))),#N/A,
IFERROR(VLOOKUP(BN1529,MonsterTable!$A:$B,MATCH(MonsterTable!$B$1,MonsterTable!$A$1:$B$1,0),0),
IF(OR(NOT(ISBLANK(BP1529)),ISBLANK(BQ1529)),#N/A,
IF(BN1529="empty","empty",
VLOOKUP(BN1529,MonsterGroupTable!$A:$A,1,0)))))))</f>
        <v/>
      </c>
      <c r="BV1529" s="2" t="str">
        <f>IF(AND(ISBLANK(BU1529),OR(NOT(ISBLANK(BW1529)),NOT(ISBLANK(BX1529)))),#N/A,
IF(ISBLANK(BU1529),"",
IF(AND(NOT(ISERROR(VLOOKUP(BU1529,MonsterTable!$A:$B,MATCH(MonsterTable!$B$1,MonsterTable!$A$1:$B$1,0),0))),OR(ISBLANK(BW1529),ISBLANK(BX1529))),#N/A,
IFERROR(VLOOKUP(BU1529,MonsterTable!$A:$B,MATCH(MonsterTable!$B$1,MonsterTable!$A$1:$B$1,0),0),
IF(OR(NOT(ISBLANK(BW1529)),ISBLANK(BX1529)),#N/A,
IF(BU1529="empty","empty",
VLOOKUP(BU1529,MonsterGroupTable!$A:$A,1,0)))))))</f>
        <v/>
      </c>
      <c r="CC1529" s="2" t="str">
        <f>IF(AND(ISBLANK(CB1529),OR(NOT(ISBLANK(CD1529)),NOT(ISBLANK(CE1529)))),#N/A,
IF(ISBLANK(CB1529),"",
IF(AND(NOT(ISERROR(VLOOKUP(CB1529,MonsterTable!$A:$B,MATCH(MonsterTable!$B$1,MonsterTable!$A$1:$B$1,0),0))),OR(ISBLANK(CD1529),ISBLANK(CE1529))),#N/A,
IFERROR(VLOOKUP(CB1529,MonsterTable!$A:$B,MATCH(MonsterTable!$B$1,MonsterTable!$A$1:$B$1,0),0),
IF(OR(NOT(ISBLANK(CD1529)),ISBLANK(CE1529)),#N/A,
IF(CB1529="empty","empty",
VLOOKUP(CB1529,MonsterGroupTable!$A:$A,1,0)))))))</f>
        <v/>
      </c>
      <c r="CJ1529" s="2" t="str">
        <f>IF(AND(ISBLANK(CI1529),OR(NOT(ISBLANK(CK1529)),NOT(ISBLANK(CL1529)))),#N/A,
IF(ISBLANK(CI1529),"",
IF(AND(NOT(ISERROR(VLOOKUP(CI1529,MonsterTable!$A:$B,MATCH(MonsterTable!$B$1,MonsterTable!$A$1:$B$1,0),0))),OR(ISBLANK(CK1529),ISBLANK(CL1529))),#N/A,
IFERROR(VLOOKUP(CI1529,MonsterTable!$A:$B,MATCH(MonsterTable!$B$1,MonsterTable!$A$1:$B$1,0),0),
IF(OR(NOT(ISBLANK(CK1529)),ISBLANK(CL1529)),#N/A,
IF(CI1529="empty","empty",
VLOOKUP(CI1529,MonsterGroupTable!$A:$A,1,0)))))))</f>
        <v/>
      </c>
    </row>
    <row r="1530" spans="1:88">
      <c r="A1530">
        <v>20496</v>
      </c>
      <c r="B1530">
        <f t="shared" si="51"/>
        <v>1.1000000000000001</v>
      </c>
      <c r="C1530">
        <f t="shared" si="51"/>
        <v>1.1000000000000001</v>
      </c>
      <c r="F1530">
        <v>1680</v>
      </c>
      <c r="G1530">
        <v>50939</v>
      </c>
      <c r="H1530">
        <v>0</v>
      </c>
      <c r="I1530">
        <v>0</v>
      </c>
      <c r="J1530">
        <v>0</v>
      </c>
      <c r="K1530" t="s">
        <v>28</v>
      </c>
      <c r="L1530" t="s">
        <v>256</v>
      </c>
      <c r="M1530" t="s">
        <v>79</v>
      </c>
      <c r="N1530" t="s">
        <v>80</v>
      </c>
      <c r="O1530">
        <v>0</v>
      </c>
      <c r="P1530">
        <v>-4.75</v>
      </c>
      <c r="Q1530">
        <v>-3.5</v>
      </c>
      <c r="R1530">
        <v>4.75</v>
      </c>
      <c r="S1530">
        <v>3</v>
      </c>
      <c r="T1530">
        <v>-13.5</v>
      </c>
      <c r="U1530">
        <v>2.5499999999999998</v>
      </c>
      <c r="V1530">
        <v>-6.75</v>
      </c>
      <c r="W1530" t="str">
        <f t="shared" si="52"/>
        <v>g110,5,empty,3,206,1,1,0</v>
      </c>
      <c r="X1530" s="1" t="s">
        <v>288</v>
      </c>
      <c r="Y1530" s="2" t="str">
        <f>IF(AND(ISBLANK(X1530),OR(NOT(ISBLANK(Z1530)),NOT(ISBLANK(AA1530)))),#N/A,
IF(ISBLANK(X1530),"",
IF(AND(NOT(ISERROR(VLOOKUP(X1530,MonsterTable!$A:$B,MATCH(MonsterTable!$B$1,MonsterTable!$A$1:$B$1,0),0))),OR(ISBLANK(Z1530),ISBLANK(AA1530))),#N/A,
IFERROR(VLOOKUP(X1530,MonsterTable!$A:$B,MATCH(MonsterTable!$B$1,MonsterTable!$A$1:$B$1,0),0),
IF(OR(NOT(ISBLANK(Z1530)),ISBLANK(AA1530)),#N/A,
IF(X1530="empty","empty",
VLOOKUP(X1530,MonsterGroupTable!$A:$A,1,0)))))))</f>
        <v>g110</v>
      </c>
      <c r="AA1530">
        <v>5</v>
      </c>
      <c r="AE1530" s="1" t="s">
        <v>446</v>
      </c>
      <c r="AF1530" s="2" t="str">
        <f>IF(AND(ISBLANK(AE1530),OR(NOT(ISBLANK(AG1530)),NOT(ISBLANK(AH1530)))),#N/A,
IF(ISBLANK(AE1530),"",
IF(AND(NOT(ISERROR(VLOOKUP(AE1530,MonsterTable!$A:$B,MATCH(MonsterTable!$B$1,MonsterTable!$A$1:$B$1,0),0))),OR(ISBLANK(AG1530),ISBLANK(AH1530))),#N/A,
IFERROR(VLOOKUP(AE1530,MonsterTable!$A:$B,MATCH(MonsterTable!$B$1,MonsterTable!$A$1:$B$1,0),0),
IF(OR(NOT(ISBLANK(AG1530)),ISBLANK(AH1530)),#N/A,
IF(AE1530="empty","empty",
VLOOKUP(AE1530,MonsterGroupTable!$A:$A,1,0)))))))</f>
        <v>empty</v>
      </c>
      <c r="AH1530">
        <v>3</v>
      </c>
      <c r="AL1530" s="1" t="s">
        <v>342</v>
      </c>
      <c r="AM1530" s="2">
        <f>IF(AND(ISBLANK(AL1530),OR(NOT(ISBLANK(AN1530)),NOT(ISBLANK(AO1530)))),#N/A,
IF(ISBLANK(AL1530),"",
IF(AND(NOT(ISERROR(VLOOKUP(AL1530,MonsterTable!$A:$B,MATCH(MonsterTable!$B$1,MonsterTable!$A$1:$B$1,0),0))),OR(ISBLANK(AN1530),ISBLANK(AO1530))),#N/A,
IFERROR(VLOOKUP(AL1530,MonsterTable!$A:$B,MATCH(MonsterTable!$B$1,MonsterTable!$A$1:$B$1,0),0),
IF(OR(NOT(ISBLANK(AN1530)),ISBLANK(AO1530)),#N/A,
IF(AL1530="empty","empty",
VLOOKUP(AL1530,MonsterGroupTable!$A:$A,1,0)))))))</f>
        <v>206</v>
      </c>
      <c r="AN1530">
        <v>1</v>
      </c>
      <c r="AO1530">
        <v>1</v>
      </c>
      <c r="AP1530">
        <v>0</v>
      </c>
      <c r="AT1530" s="2" t="str">
        <f>IF(AND(ISBLANK(AS1530),OR(NOT(ISBLANK(AU1530)),NOT(ISBLANK(AV1530)))),#N/A,
IF(ISBLANK(AS1530),"",
IF(AND(NOT(ISERROR(VLOOKUP(AS1530,MonsterTable!$A:$B,MATCH(MonsterTable!$B$1,MonsterTable!$A$1:$B$1,0),0))),OR(ISBLANK(AU1530),ISBLANK(AV1530))),#N/A,
IFERROR(VLOOKUP(AS1530,MonsterTable!$A:$B,MATCH(MonsterTable!$B$1,MonsterTable!$A$1:$B$1,0),0),
IF(OR(NOT(ISBLANK(AU1530)),ISBLANK(AV1530)),#N/A,
IF(AS1530="empty","empty",
VLOOKUP(AS1530,MonsterGroupTable!$A:$A,1,0)))))))</f>
        <v/>
      </c>
      <c r="BA1530" s="2" t="str">
        <f>IF(AND(ISBLANK(AZ1530),OR(NOT(ISBLANK(BB1530)),NOT(ISBLANK(BC1530)))),#N/A,
IF(ISBLANK(AZ1530),"",
IF(AND(NOT(ISERROR(VLOOKUP(AZ1530,MonsterTable!$A:$B,MATCH(MonsterTable!$B$1,MonsterTable!$A$1:$B$1,0),0))),OR(ISBLANK(BB1530),ISBLANK(BC1530))),#N/A,
IFERROR(VLOOKUP(AZ1530,MonsterTable!$A:$B,MATCH(MonsterTable!$B$1,MonsterTable!$A$1:$B$1,0),0),
IF(OR(NOT(ISBLANK(BB1530)),ISBLANK(BC1530)),#N/A,
IF(AZ1530="empty","empty",
VLOOKUP(AZ1530,MonsterGroupTable!$A:$A,1,0)))))))</f>
        <v/>
      </c>
      <c r="BH1530" s="2" t="str">
        <f>IF(AND(ISBLANK(BG1530),OR(NOT(ISBLANK(BI1530)),NOT(ISBLANK(BJ1530)))),#N/A,
IF(ISBLANK(BG1530),"",
IF(AND(NOT(ISERROR(VLOOKUP(BG1530,MonsterTable!$A:$B,MATCH(MonsterTable!$B$1,MonsterTable!$A$1:$B$1,0),0))),OR(ISBLANK(BI1530),ISBLANK(BJ1530))),#N/A,
IFERROR(VLOOKUP(BG1530,MonsterTable!$A:$B,MATCH(MonsterTable!$B$1,MonsterTable!$A$1:$B$1,0),0),
IF(OR(NOT(ISBLANK(BI1530)),ISBLANK(BJ1530)),#N/A,
IF(BG1530="empty","empty",
VLOOKUP(BG1530,MonsterGroupTable!$A:$A,1,0)))))))</f>
        <v/>
      </c>
      <c r="BO1530" s="2" t="str">
        <f>IF(AND(ISBLANK(BN1530),OR(NOT(ISBLANK(BP1530)),NOT(ISBLANK(BQ1530)))),#N/A,
IF(ISBLANK(BN1530),"",
IF(AND(NOT(ISERROR(VLOOKUP(BN1530,MonsterTable!$A:$B,MATCH(MonsterTable!$B$1,MonsterTable!$A$1:$B$1,0),0))),OR(ISBLANK(BP1530),ISBLANK(BQ1530))),#N/A,
IFERROR(VLOOKUP(BN1530,MonsterTable!$A:$B,MATCH(MonsterTable!$B$1,MonsterTable!$A$1:$B$1,0),0),
IF(OR(NOT(ISBLANK(BP1530)),ISBLANK(BQ1530)),#N/A,
IF(BN1530="empty","empty",
VLOOKUP(BN1530,MonsterGroupTable!$A:$A,1,0)))))))</f>
        <v/>
      </c>
      <c r="BV1530" s="2" t="str">
        <f>IF(AND(ISBLANK(BU1530),OR(NOT(ISBLANK(BW1530)),NOT(ISBLANK(BX1530)))),#N/A,
IF(ISBLANK(BU1530),"",
IF(AND(NOT(ISERROR(VLOOKUP(BU1530,MonsterTable!$A:$B,MATCH(MonsterTable!$B$1,MonsterTable!$A$1:$B$1,0),0))),OR(ISBLANK(BW1530),ISBLANK(BX1530))),#N/A,
IFERROR(VLOOKUP(BU1530,MonsterTable!$A:$B,MATCH(MonsterTable!$B$1,MonsterTable!$A$1:$B$1,0),0),
IF(OR(NOT(ISBLANK(BW1530)),ISBLANK(BX1530)),#N/A,
IF(BU1530="empty","empty",
VLOOKUP(BU1530,MonsterGroupTable!$A:$A,1,0)))))))</f>
        <v/>
      </c>
      <c r="CC1530" s="2" t="str">
        <f>IF(AND(ISBLANK(CB1530),OR(NOT(ISBLANK(CD1530)),NOT(ISBLANK(CE1530)))),#N/A,
IF(ISBLANK(CB1530),"",
IF(AND(NOT(ISERROR(VLOOKUP(CB1530,MonsterTable!$A:$B,MATCH(MonsterTable!$B$1,MonsterTable!$A$1:$B$1,0),0))),OR(ISBLANK(CD1530),ISBLANK(CE1530))),#N/A,
IFERROR(VLOOKUP(CB1530,MonsterTable!$A:$B,MATCH(MonsterTable!$B$1,MonsterTable!$A$1:$B$1,0),0),
IF(OR(NOT(ISBLANK(CD1530)),ISBLANK(CE1530)),#N/A,
IF(CB1530="empty","empty",
VLOOKUP(CB1530,MonsterGroupTable!$A:$A,1,0)))))))</f>
        <v/>
      </c>
      <c r="CJ1530" s="2" t="str">
        <f>IF(AND(ISBLANK(CI1530),OR(NOT(ISBLANK(CK1530)),NOT(ISBLANK(CL1530)))),#N/A,
IF(ISBLANK(CI1530),"",
IF(AND(NOT(ISERROR(VLOOKUP(CI1530,MonsterTable!$A:$B,MATCH(MonsterTable!$B$1,MonsterTable!$A$1:$B$1,0),0))),OR(ISBLANK(CK1530),ISBLANK(CL1530))),#N/A,
IFERROR(VLOOKUP(CI1530,MonsterTable!$A:$B,MATCH(MonsterTable!$B$1,MonsterTable!$A$1:$B$1,0),0),
IF(OR(NOT(ISBLANK(CK1530)),ISBLANK(CL1530)),#N/A,
IF(CI1530="empty","empty",
VLOOKUP(CI1530,MonsterGroupTable!$A:$A,1,0)))))))</f>
        <v/>
      </c>
    </row>
    <row r="1531" spans="1:88">
      <c r="A1531">
        <v>20497</v>
      </c>
      <c r="B1531">
        <f t="shared" si="51"/>
        <v>1.1000000000000001</v>
      </c>
      <c r="C1531">
        <f t="shared" si="51"/>
        <v>1.1000000000000001</v>
      </c>
      <c r="F1531">
        <v>1680</v>
      </c>
      <c r="G1531">
        <v>51191</v>
      </c>
      <c r="H1531">
        <v>0</v>
      </c>
      <c r="I1531">
        <v>0</v>
      </c>
      <c r="J1531">
        <v>0</v>
      </c>
      <c r="K1531" t="s">
        <v>28</v>
      </c>
      <c r="L1531" t="s">
        <v>256</v>
      </c>
      <c r="M1531" t="s">
        <v>79</v>
      </c>
      <c r="N1531" t="s">
        <v>80</v>
      </c>
      <c r="O1531">
        <v>0</v>
      </c>
      <c r="P1531">
        <v>-4.75</v>
      </c>
      <c r="Q1531">
        <v>-3.5</v>
      </c>
      <c r="R1531">
        <v>4.75</v>
      </c>
      <c r="S1531">
        <v>3</v>
      </c>
      <c r="T1531">
        <v>-13.5</v>
      </c>
      <c r="U1531">
        <v>2.5499999999999998</v>
      </c>
      <c r="V1531">
        <v>-6.75</v>
      </c>
      <c r="W1531" t="str">
        <f t="shared" si="52"/>
        <v>g110,5,empty,3,206,1,1,0</v>
      </c>
      <c r="X1531" s="1" t="s">
        <v>288</v>
      </c>
      <c r="Y1531" s="2" t="str">
        <f>IF(AND(ISBLANK(X1531),OR(NOT(ISBLANK(Z1531)),NOT(ISBLANK(AA1531)))),#N/A,
IF(ISBLANK(X1531),"",
IF(AND(NOT(ISERROR(VLOOKUP(X1531,MonsterTable!$A:$B,MATCH(MonsterTable!$B$1,MonsterTable!$A$1:$B$1,0),0))),OR(ISBLANK(Z1531),ISBLANK(AA1531))),#N/A,
IFERROR(VLOOKUP(X1531,MonsterTable!$A:$B,MATCH(MonsterTable!$B$1,MonsterTable!$A$1:$B$1,0),0),
IF(OR(NOT(ISBLANK(Z1531)),ISBLANK(AA1531)),#N/A,
IF(X1531="empty","empty",
VLOOKUP(X1531,MonsterGroupTable!$A:$A,1,0)))))))</f>
        <v>g110</v>
      </c>
      <c r="AA1531">
        <v>5</v>
      </c>
      <c r="AE1531" s="1" t="s">
        <v>446</v>
      </c>
      <c r="AF1531" s="2" t="str">
        <f>IF(AND(ISBLANK(AE1531),OR(NOT(ISBLANK(AG1531)),NOT(ISBLANK(AH1531)))),#N/A,
IF(ISBLANK(AE1531),"",
IF(AND(NOT(ISERROR(VLOOKUP(AE1531,MonsterTable!$A:$B,MATCH(MonsterTable!$B$1,MonsterTable!$A$1:$B$1,0),0))),OR(ISBLANK(AG1531),ISBLANK(AH1531))),#N/A,
IFERROR(VLOOKUP(AE1531,MonsterTable!$A:$B,MATCH(MonsterTable!$B$1,MonsterTable!$A$1:$B$1,0),0),
IF(OR(NOT(ISBLANK(AG1531)),ISBLANK(AH1531)),#N/A,
IF(AE1531="empty","empty",
VLOOKUP(AE1531,MonsterGroupTable!$A:$A,1,0)))))))</f>
        <v>empty</v>
      </c>
      <c r="AH1531">
        <v>3</v>
      </c>
      <c r="AL1531" s="1" t="s">
        <v>342</v>
      </c>
      <c r="AM1531" s="2">
        <f>IF(AND(ISBLANK(AL1531),OR(NOT(ISBLANK(AN1531)),NOT(ISBLANK(AO1531)))),#N/A,
IF(ISBLANK(AL1531),"",
IF(AND(NOT(ISERROR(VLOOKUP(AL1531,MonsterTable!$A:$B,MATCH(MonsterTable!$B$1,MonsterTable!$A$1:$B$1,0),0))),OR(ISBLANK(AN1531),ISBLANK(AO1531))),#N/A,
IFERROR(VLOOKUP(AL1531,MonsterTable!$A:$B,MATCH(MonsterTable!$B$1,MonsterTable!$A$1:$B$1,0),0),
IF(OR(NOT(ISBLANK(AN1531)),ISBLANK(AO1531)),#N/A,
IF(AL1531="empty","empty",
VLOOKUP(AL1531,MonsterGroupTable!$A:$A,1,0)))))))</f>
        <v>206</v>
      </c>
      <c r="AN1531">
        <v>1</v>
      </c>
      <c r="AO1531">
        <v>1</v>
      </c>
      <c r="AP1531">
        <v>0</v>
      </c>
      <c r="AT1531" s="2" t="str">
        <f>IF(AND(ISBLANK(AS1531),OR(NOT(ISBLANK(AU1531)),NOT(ISBLANK(AV1531)))),#N/A,
IF(ISBLANK(AS1531),"",
IF(AND(NOT(ISERROR(VLOOKUP(AS1531,MonsterTable!$A:$B,MATCH(MonsterTable!$B$1,MonsterTable!$A$1:$B$1,0),0))),OR(ISBLANK(AU1531),ISBLANK(AV1531))),#N/A,
IFERROR(VLOOKUP(AS1531,MonsterTable!$A:$B,MATCH(MonsterTable!$B$1,MonsterTable!$A$1:$B$1,0),0),
IF(OR(NOT(ISBLANK(AU1531)),ISBLANK(AV1531)),#N/A,
IF(AS1531="empty","empty",
VLOOKUP(AS1531,MonsterGroupTable!$A:$A,1,0)))))))</f>
        <v/>
      </c>
      <c r="BA1531" s="2" t="str">
        <f>IF(AND(ISBLANK(AZ1531),OR(NOT(ISBLANK(BB1531)),NOT(ISBLANK(BC1531)))),#N/A,
IF(ISBLANK(AZ1531),"",
IF(AND(NOT(ISERROR(VLOOKUP(AZ1531,MonsterTable!$A:$B,MATCH(MonsterTable!$B$1,MonsterTable!$A$1:$B$1,0),0))),OR(ISBLANK(BB1531),ISBLANK(BC1531))),#N/A,
IFERROR(VLOOKUP(AZ1531,MonsterTable!$A:$B,MATCH(MonsterTable!$B$1,MonsterTable!$A$1:$B$1,0),0),
IF(OR(NOT(ISBLANK(BB1531)),ISBLANK(BC1531)),#N/A,
IF(AZ1531="empty","empty",
VLOOKUP(AZ1531,MonsterGroupTable!$A:$A,1,0)))))))</f>
        <v/>
      </c>
      <c r="BH1531" s="2" t="str">
        <f>IF(AND(ISBLANK(BG1531),OR(NOT(ISBLANK(BI1531)),NOT(ISBLANK(BJ1531)))),#N/A,
IF(ISBLANK(BG1531),"",
IF(AND(NOT(ISERROR(VLOOKUP(BG1531,MonsterTable!$A:$B,MATCH(MonsterTable!$B$1,MonsterTable!$A$1:$B$1,0),0))),OR(ISBLANK(BI1531),ISBLANK(BJ1531))),#N/A,
IFERROR(VLOOKUP(BG1531,MonsterTable!$A:$B,MATCH(MonsterTable!$B$1,MonsterTable!$A$1:$B$1,0),0),
IF(OR(NOT(ISBLANK(BI1531)),ISBLANK(BJ1531)),#N/A,
IF(BG1531="empty","empty",
VLOOKUP(BG1531,MonsterGroupTable!$A:$A,1,0)))))))</f>
        <v/>
      </c>
      <c r="BO1531" s="2" t="str">
        <f>IF(AND(ISBLANK(BN1531),OR(NOT(ISBLANK(BP1531)),NOT(ISBLANK(BQ1531)))),#N/A,
IF(ISBLANK(BN1531),"",
IF(AND(NOT(ISERROR(VLOOKUP(BN1531,MonsterTable!$A:$B,MATCH(MonsterTable!$B$1,MonsterTable!$A$1:$B$1,0),0))),OR(ISBLANK(BP1531),ISBLANK(BQ1531))),#N/A,
IFERROR(VLOOKUP(BN1531,MonsterTable!$A:$B,MATCH(MonsterTable!$B$1,MonsterTable!$A$1:$B$1,0),0),
IF(OR(NOT(ISBLANK(BP1531)),ISBLANK(BQ1531)),#N/A,
IF(BN1531="empty","empty",
VLOOKUP(BN1531,MonsterGroupTable!$A:$A,1,0)))))))</f>
        <v/>
      </c>
      <c r="BV1531" s="2" t="str">
        <f>IF(AND(ISBLANK(BU1531),OR(NOT(ISBLANK(BW1531)),NOT(ISBLANK(BX1531)))),#N/A,
IF(ISBLANK(BU1531),"",
IF(AND(NOT(ISERROR(VLOOKUP(BU1531,MonsterTable!$A:$B,MATCH(MonsterTable!$B$1,MonsterTable!$A$1:$B$1,0),0))),OR(ISBLANK(BW1531),ISBLANK(BX1531))),#N/A,
IFERROR(VLOOKUP(BU1531,MonsterTable!$A:$B,MATCH(MonsterTable!$B$1,MonsterTable!$A$1:$B$1,0),0),
IF(OR(NOT(ISBLANK(BW1531)),ISBLANK(BX1531)),#N/A,
IF(BU1531="empty","empty",
VLOOKUP(BU1531,MonsterGroupTable!$A:$A,1,0)))))))</f>
        <v/>
      </c>
      <c r="CC1531" s="2" t="str">
        <f>IF(AND(ISBLANK(CB1531),OR(NOT(ISBLANK(CD1531)),NOT(ISBLANK(CE1531)))),#N/A,
IF(ISBLANK(CB1531),"",
IF(AND(NOT(ISERROR(VLOOKUP(CB1531,MonsterTable!$A:$B,MATCH(MonsterTable!$B$1,MonsterTable!$A$1:$B$1,0),0))),OR(ISBLANK(CD1531),ISBLANK(CE1531))),#N/A,
IFERROR(VLOOKUP(CB1531,MonsterTable!$A:$B,MATCH(MonsterTable!$B$1,MonsterTable!$A$1:$B$1,0),0),
IF(OR(NOT(ISBLANK(CD1531)),ISBLANK(CE1531)),#N/A,
IF(CB1531="empty","empty",
VLOOKUP(CB1531,MonsterGroupTable!$A:$A,1,0)))))))</f>
        <v/>
      </c>
      <c r="CJ1531" s="2" t="str">
        <f>IF(AND(ISBLANK(CI1531),OR(NOT(ISBLANK(CK1531)),NOT(ISBLANK(CL1531)))),#N/A,
IF(ISBLANK(CI1531),"",
IF(AND(NOT(ISERROR(VLOOKUP(CI1531,MonsterTable!$A:$B,MATCH(MonsterTable!$B$1,MonsterTable!$A$1:$B$1,0),0))),OR(ISBLANK(CK1531),ISBLANK(CL1531))),#N/A,
IFERROR(VLOOKUP(CI1531,MonsterTable!$A:$B,MATCH(MonsterTable!$B$1,MonsterTable!$A$1:$B$1,0),0),
IF(OR(NOT(ISBLANK(CK1531)),ISBLANK(CL1531)),#N/A,
IF(CI1531="empty","empty",
VLOOKUP(CI1531,MonsterGroupTable!$A:$A,1,0)))))))</f>
        <v/>
      </c>
    </row>
    <row r="1532" spans="1:88">
      <c r="A1532">
        <v>20498</v>
      </c>
      <c r="B1532">
        <f t="shared" si="51"/>
        <v>1.1000000000000001</v>
      </c>
      <c r="C1532">
        <f t="shared" si="51"/>
        <v>1.1000000000000001</v>
      </c>
      <c r="F1532">
        <v>1680</v>
      </c>
      <c r="G1532">
        <v>51443</v>
      </c>
      <c r="H1532">
        <v>0</v>
      </c>
      <c r="I1532">
        <v>0</v>
      </c>
      <c r="J1532">
        <v>0</v>
      </c>
      <c r="K1532" t="s">
        <v>28</v>
      </c>
      <c r="L1532" t="s">
        <v>256</v>
      </c>
      <c r="M1532" t="s">
        <v>79</v>
      </c>
      <c r="N1532" t="s">
        <v>80</v>
      </c>
      <c r="O1532">
        <v>0</v>
      </c>
      <c r="P1532">
        <v>-4.75</v>
      </c>
      <c r="Q1532">
        <v>-3.5</v>
      </c>
      <c r="R1532">
        <v>4.75</v>
      </c>
      <c r="S1532">
        <v>3</v>
      </c>
      <c r="T1532">
        <v>-13.5</v>
      </c>
      <c r="U1532">
        <v>2.5499999999999998</v>
      </c>
      <c r="V1532">
        <v>-6.75</v>
      </c>
      <c r="W1532" t="str">
        <f t="shared" si="52"/>
        <v>g110,5,empty,3,206,1,1,0</v>
      </c>
      <c r="X1532" s="1" t="s">
        <v>288</v>
      </c>
      <c r="Y1532" s="2" t="str">
        <f>IF(AND(ISBLANK(X1532),OR(NOT(ISBLANK(Z1532)),NOT(ISBLANK(AA1532)))),#N/A,
IF(ISBLANK(X1532),"",
IF(AND(NOT(ISERROR(VLOOKUP(X1532,MonsterTable!$A:$B,MATCH(MonsterTable!$B$1,MonsterTable!$A$1:$B$1,0),0))),OR(ISBLANK(Z1532),ISBLANK(AA1532))),#N/A,
IFERROR(VLOOKUP(X1532,MonsterTable!$A:$B,MATCH(MonsterTable!$B$1,MonsterTable!$A$1:$B$1,0),0),
IF(OR(NOT(ISBLANK(Z1532)),ISBLANK(AA1532)),#N/A,
IF(X1532="empty","empty",
VLOOKUP(X1532,MonsterGroupTable!$A:$A,1,0)))))))</f>
        <v>g110</v>
      </c>
      <c r="AA1532">
        <v>5</v>
      </c>
      <c r="AE1532" s="1" t="s">
        <v>446</v>
      </c>
      <c r="AF1532" s="2" t="str">
        <f>IF(AND(ISBLANK(AE1532),OR(NOT(ISBLANK(AG1532)),NOT(ISBLANK(AH1532)))),#N/A,
IF(ISBLANK(AE1532),"",
IF(AND(NOT(ISERROR(VLOOKUP(AE1532,MonsterTable!$A:$B,MATCH(MonsterTable!$B$1,MonsterTable!$A$1:$B$1,0),0))),OR(ISBLANK(AG1532),ISBLANK(AH1532))),#N/A,
IFERROR(VLOOKUP(AE1532,MonsterTable!$A:$B,MATCH(MonsterTable!$B$1,MonsterTable!$A$1:$B$1,0),0),
IF(OR(NOT(ISBLANK(AG1532)),ISBLANK(AH1532)),#N/A,
IF(AE1532="empty","empty",
VLOOKUP(AE1532,MonsterGroupTable!$A:$A,1,0)))))))</f>
        <v>empty</v>
      </c>
      <c r="AH1532">
        <v>3</v>
      </c>
      <c r="AL1532" s="1" t="s">
        <v>342</v>
      </c>
      <c r="AM1532" s="2">
        <f>IF(AND(ISBLANK(AL1532),OR(NOT(ISBLANK(AN1532)),NOT(ISBLANK(AO1532)))),#N/A,
IF(ISBLANK(AL1532),"",
IF(AND(NOT(ISERROR(VLOOKUP(AL1532,MonsterTable!$A:$B,MATCH(MonsterTable!$B$1,MonsterTable!$A$1:$B$1,0),0))),OR(ISBLANK(AN1532),ISBLANK(AO1532))),#N/A,
IFERROR(VLOOKUP(AL1532,MonsterTable!$A:$B,MATCH(MonsterTable!$B$1,MonsterTable!$A$1:$B$1,0),0),
IF(OR(NOT(ISBLANK(AN1532)),ISBLANK(AO1532)),#N/A,
IF(AL1532="empty","empty",
VLOOKUP(AL1532,MonsterGroupTable!$A:$A,1,0)))))))</f>
        <v>206</v>
      </c>
      <c r="AN1532">
        <v>1</v>
      </c>
      <c r="AO1532">
        <v>1</v>
      </c>
      <c r="AP1532">
        <v>0</v>
      </c>
      <c r="AT1532" s="2" t="str">
        <f>IF(AND(ISBLANK(AS1532),OR(NOT(ISBLANK(AU1532)),NOT(ISBLANK(AV1532)))),#N/A,
IF(ISBLANK(AS1532),"",
IF(AND(NOT(ISERROR(VLOOKUP(AS1532,MonsterTable!$A:$B,MATCH(MonsterTable!$B$1,MonsterTable!$A$1:$B$1,0),0))),OR(ISBLANK(AU1532),ISBLANK(AV1532))),#N/A,
IFERROR(VLOOKUP(AS1532,MonsterTable!$A:$B,MATCH(MonsterTable!$B$1,MonsterTable!$A$1:$B$1,0),0),
IF(OR(NOT(ISBLANK(AU1532)),ISBLANK(AV1532)),#N/A,
IF(AS1532="empty","empty",
VLOOKUP(AS1532,MonsterGroupTable!$A:$A,1,0)))))))</f>
        <v/>
      </c>
      <c r="BA1532" s="2" t="str">
        <f>IF(AND(ISBLANK(AZ1532),OR(NOT(ISBLANK(BB1532)),NOT(ISBLANK(BC1532)))),#N/A,
IF(ISBLANK(AZ1532),"",
IF(AND(NOT(ISERROR(VLOOKUP(AZ1532,MonsterTable!$A:$B,MATCH(MonsterTable!$B$1,MonsterTable!$A$1:$B$1,0),0))),OR(ISBLANK(BB1532),ISBLANK(BC1532))),#N/A,
IFERROR(VLOOKUP(AZ1532,MonsterTable!$A:$B,MATCH(MonsterTable!$B$1,MonsterTable!$A$1:$B$1,0),0),
IF(OR(NOT(ISBLANK(BB1532)),ISBLANK(BC1532)),#N/A,
IF(AZ1532="empty","empty",
VLOOKUP(AZ1532,MonsterGroupTable!$A:$A,1,0)))))))</f>
        <v/>
      </c>
      <c r="BH1532" s="2" t="str">
        <f>IF(AND(ISBLANK(BG1532),OR(NOT(ISBLANK(BI1532)),NOT(ISBLANK(BJ1532)))),#N/A,
IF(ISBLANK(BG1532),"",
IF(AND(NOT(ISERROR(VLOOKUP(BG1532,MonsterTable!$A:$B,MATCH(MonsterTable!$B$1,MonsterTable!$A$1:$B$1,0),0))),OR(ISBLANK(BI1532),ISBLANK(BJ1532))),#N/A,
IFERROR(VLOOKUP(BG1532,MonsterTable!$A:$B,MATCH(MonsterTable!$B$1,MonsterTable!$A$1:$B$1,0),0),
IF(OR(NOT(ISBLANK(BI1532)),ISBLANK(BJ1532)),#N/A,
IF(BG1532="empty","empty",
VLOOKUP(BG1532,MonsterGroupTable!$A:$A,1,0)))))))</f>
        <v/>
      </c>
      <c r="BO1532" s="2" t="str">
        <f>IF(AND(ISBLANK(BN1532),OR(NOT(ISBLANK(BP1532)),NOT(ISBLANK(BQ1532)))),#N/A,
IF(ISBLANK(BN1532),"",
IF(AND(NOT(ISERROR(VLOOKUP(BN1532,MonsterTable!$A:$B,MATCH(MonsterTable!$B$1,MonsterTable!$A$1:$B$1,0),0))),OR(ISBLANK(BP1532),ISBLANK(BQ1532))),#N/A,
IFERROR(VLOOKUP(BN1532,MonsterTable!$A:$B,MATCH(MonsterTable!$B$1,MonsterTable!$A$1:$B$1,0),0),
IF(OR(NOT(ISBLANK(BP1532)),ISBLANK(BQ1532)),#N/A,
IF(BN1532="empty","empty",
VLOOKUP(BN1532,MonsterGroupTable!$A:$A,1,0)))))))</f>
        <v/>
      </c>
      <c r="BV1532" s="2" t="str">
        <f>IF(AND(ISBLANK(BU1532),OR(NOT(ISBLANK(BW1532)),NOT(ISBLANK(BX1532)))),#N/A,
IF(ISBLANK(BU1532),"",
IF(AND(NOT(ISERROR(VLOOKUP(BU1532,MonsterTable!$A:$B,MATCH(MonsterTable!$B$1,MonsterTable!$A$1:$B$1,0),0))),OR(ISBLANK(BW1532),ISBLANK(BX1532))),#N/A,
IFERROR(VLOOKUP(BU1532,MonsterTable!$A:$B,MATCH(MonsterTable!$B$1,MonsterTable!$A$1:$B$1,0),0),
IF(OR(NOT(ISBLANK(BW1532)),ISBLANK(BX1532)),#N/A,
IF(BU1532="empty","empty",
VLOOKUP(BU1532,MonsterGroupTable!$A:$A,1,0)))))))</f>
        <v/>
      </c>
      <c r="CC1532" s="2" t="str">
        <f>IF(AND(ISBLANK(CB1532),OR(NOT(ISBLANK(CD1532)),NOT(ISBLANK(CE1532)))),#N/A,
IF(ISBLANK(CB1532),"",
IF(AND(NOT(ISERROR(VLOOKUP(CB1532,MonsterTable!$A:$B,MATCH(MonsterTable!$B$1,MonsterTable!$A$1:$B$1,0),0))),OR(ISBLANK(CD1532),ISBLANK(CE1532))),#N/A,
IFERROR(VLOOKUP(CB1532,MonsterTable!$A:$B,MATCH(MonsterTable!$B$1,MonsterTable!$A$1:$B$1,0),0),
IF(OR(NOT(ISBLANK(CD1532)),ISBLANK(CE1532)),#N/A,
IF(CB1532="empty","empty",
VLOOKUP(CB1532,MonsterGroupTable!$A:$A,1,0)))))))</f>
        <v/>
      </c>
      <c r="CJ1532" s="2" t="str">
        <f>IF(AND(ISBLANK(CI1532),OR(NOT(ISBLANK(CK1532)),NOT(ISBLANK(CL1532)))),#N/A,
IF(ISBLANK(CI1532),"",
IF(AND(NOT(ISERROR(VLOOKUP(CI1532,MonsterTable!$A:$B,MATCH(MonsterTable!$B$1,MonsterTable!$A$1:$B$1,0),0))),OR(ISBLANK(CK1532),ISBLANK(CL1532))),#N/A,
IFERROR(VLOOKUP(CI1532,MonsterTable!$A:$B,MATCH(MonsterTable!$B$1,MonsterTable!$A$1:$B$1,0),0),
IF(OR(NOT(ISBLANK(CK1532)),ISBLANK(CL1532)),#N/A,
IF(CI1532="empty","empty",
VLOOKUP(CI1532,MonsterGroupTable!$A:$A,1,0)))))))</f>
        <v/>
      </c>
    </row>
    <row r="1533" spans="1:88">
      <c r="A1533">
        <v>20499</v>
      </c>
      <c r="B1533">
        <f t="shared" si="51"/>
        <v>1.1000000000000001</v>
      </c>
      <c r="C1533">
        <f t="shared" si="51"/>
        <v>1.1000000000000001</v>
      </c>
      <c r="F1533">
        <v>1680</v>
      </c>
      <c r="G1533">
        <v>51695</v>
      </c>
      <c r="H1533">
        <v>0</v>
      </c>
      <c r="I1533">
        <v>0</v>
      </c>
      <c r="J1533">
        <v>0</v>
      </c>
      <c r="K1533" t="s">
        <v>28</v>
      </c>
      <c r="L1533" t="s">
        <v>256</v>
      </c>
      <c r="M1533" t="s">
        <v>79</v>
      </c>
      <c r="N1533" t="s">
        <v>80</v>
      </c>
      <c r="O1533">
        <v>0</v>
      </c>
      <c r="P1533">
        <v>-4.75</v>
      </c>
      <c r="Q1533">
        <v>-3.5</v>
      </c>
      <c r="R1533">
        <v>4.75</v>
      </c>
      <c r="S1533">
        <v>3</v>
      </c>
      <c r="T1533">
        <v>-13.5</v>
      </c>
      <c r="U1533">
        <v>2.5499999999999998</v>
      </c>
      <c r="V1533">
        <v>-6.75</v>
      </c>
      <c r="W1533" t="str">
        <f t="shared" si="52"/>
        <v>g110,5,empty,3,206,1,1,0</v>
      </c>
      <c r="X1533" s="1" t="s">
        <v>288</v>
      </c>
      <c r="Y1533" s="2" t="str">
        <f>IF(AND(ISBLANK(X1533),OR(NOT(ISBLANK(Z1533)),NOT(ISBLANK(AA1533)))),#N/A,
IF(ISBLANK(X1533),"",
IF(AND(NOT(ISERROR(VLOOKUP(X1533,MonsterTable!$A:$B,MATCH(MonsterTable!$B$1,MonsterTable!$A$1:$B$1,0),0))),OR(ISBLANK(Z1533),ISBLANK(AA1533))),#N/A,
IFERROR(VLOOKUP(X1533,MonsterTable!$A:$B,MATCH(MonsterTable!$B$1,MonsterTable!$A$1:$B$1,0),0),
IF(OR(NOT(ISBLANK(Z1533)),ISBLANK(AA1533)),#N/A,
IF(X1533="empty","empty",
VLOOKUP(X1533,MonsterGroupTable!$A:$A,1,0)))))))</f>
        <v>g110</v>
      </c>
      <c r="AA1533">
        <v>5</v>
      </c>
      <c r="AE1533" s="1" t="s">
        <v>446</v>
      </c>
      <c r="AF1533" s="2" t="str">
        <f>IF(AND(ISBLANK(AE1533),OR(NOT(ISBLANK(AG1533)),NOT(ISBLANK(AH1533)))),#N/A,
IF(ISBLANK(AE1533),"",
IF(AND(NOT(ISERROR(VLOOKUP(AE1533,MonsterTable!$A:$B,MATCH(MonsterTable!$B$1,MonsterTable!$A$1:$B$1,0),0))),OR(ISBLANK(AG1533),ISBLANK(AH1533))),#N/A,
IFERROR(VLOOKUP(AE1533,MonsterTable!$A:$B,MATCH(MonsterTable!$B$1,MonsterTable!$A$1:$B$1,0),0),
IF(OR(NOT(ISBLANK(AG1533)),ISBLANK(AH1533)),#N/A,
IF(AE1533="empty","empty",
VLOOKUP(AE1533,MonsterGroupTable!$A:$A,1,0)))))))</f>
        <v>empty</v>
      </c>
      <c r="AH1533">
        <v>3</v>
      </c>
      <c r="AL1533" s="1" t="s">
        <v>342</v>
      </c>
      <c r="AM1533" s="2">
        <f>IF(AND(ISBLANK(AL1533),OR(NOT(ISBLANK(AN1533)),NOT(ISBLANK(AO1533)))),#N/A,
IF(ISBLANK(AL1533),"",
IF(AND(NOT(ISERROR(VLOOKUP(AL1533,MonsterTable!$A:$B,MATCH(MonsterTable!$B$1,MonsterTable!$A$1:$B$1,0),0))),OR(ISBLANK(AN1533),ISBLANK(AO1533))),#N/A,
IFERROR(VLOOKUP(AL1533,MonsterTable!$A:$B,MATCH(MonsterTable!$B$1,MonsterTable!$A$1:$B$1,0),0),
IF(OR(NOT(ISBLANK(AN1533)),ISBLANK(AO1533)),#N/A,
IF(AL1533="empty","empty",
VLOOKUP(AL1533,MonsterGroupTable!$A:$A,1,0)))))))</f>
        <v>206</v>
      </c>
      <c r="AN1533">
        <v>1</v>
      </c>
      <c r="AO1533">
        <v>1</v>
      </c>
      <c r="AP1533">
        <v>0</v>
      </c>
      <c r="AT1533" s="2" t="str">
        <f>IF(AND(ISBLANK(AS1533),OR(NOT(ISBLANK(AU1533)),NOT(ISBLANK(AV1533)))),#N/A,
IF(ISBLANK(AS1533),"",
IF(AND(NOT(ISERROR(VLOOKUP(AS1533,MonsterTable!$A:$B,MATCH(MonsterTable!$B$1,MonsterTable!$A$1:$B$1,0),0))),OR(ISBLANK(AU1533),ISBLANK(AV1533))),#N/A,
IFERROR(VLOOKUP(AS1533,MonsterTable!$A:$B,MATCH(MonsterTable!$B$1,MonsterTable!$A$1:$B$1,0),0),
IF(OR(NOT(ISBLANK(AU1533)),ISBLANK(AV1533)),#N/A,
IF(AS1533="empty","empty",
VLOOKUP(AS1533,MonsterGroupTable!$A:$A,1,0)))))))</f>
        <v/>
      </c>
      <c r="BA1533" s="2" t="str">
        <f>IF(AND(ISBLANK(AZ1533),OR(NOT(ISBLANK(BB1533)),NOT(ISBLANK(BC1533)))),#N/A,
IF(ISBLANK(AZ1533),"",
IF(AND(NOT(ISERROR(VLOOKUP(AZ1533,MonsterTable!$A:$B,MATCH(MonsterTable!$B$1,MonsterTable!$A$1:$B$1,0),0))),OR(ISBLANK(BB1533),ISBLANK(BC1533))),#N/A,
IFERROR(VLOOKUP(AZ1533,MonsterTable!$A:$B,MATCH(MonsterTable!$B$1,MonsterTable!$A$1:$B$1,0),0),
IF(OR(NOT(ISBLANK(BB1533)),ISBLANK(BC1533)),#N/A,
IF(AZ1533="empty","empty",
VLOOKUP(AZ1533,MonsterGroupTable!$A:$A,1,0)))))))</f>
        <v/>
      </c>
      <c r="BH1533" s="2" t="str">
        <f>IF(AND(ISBLANK(BG1533),OR(NOT(ISBLANK(BI1533)),NOT(ISBLANK(BJ1533)))),#N/A,
IF(ISBLANK(BG1533),"",
IF(AND(NOT(ISERROR(VLOOKUP(BG1533,MonsterTable!$A:$B,MATCH(MonsterTable!$B$1,MonsterTable!$A$1:$B$1,0),0))),OR(ISBLANK(BI1533),ISBLANK(BJ1533))),#N/A,
IFERROR(VLOOKUP(BG1533,MonsterTable!$A:$B,MATCH(MonsterTable!$B$1,MonsterTable!$A$1:$B$1,0),0),
IF(OR(NOT(ISBLANK(BI1533)),ISBLANK(BJ1533)),#N/A,
IF(BG1533="empty","empty",
VLOOKUP(BG1533,MonsterGroupTable!$A:$A,1,0)))))))</f>
        <v/>
      </c>
      <c r="BO1533" s="2" t="str">
        <f>IF(AND(ISBLANK(BN1533),OR(NOT(ISBLANK(BP1533)),NOT(ISBLANK(BQ1533)))),#N/A,
IF(ISBLANK(BN1533),"",
IF(AND(NOT(ISERROR(VLOOKUP(BN1533,MonsterTable!$A:$B,MATCH(MonsterTable!$B$1,MonsterTable!$A$1:$B$1,0),0))),OR(ISBLANK(BP1533),ISBLANK(BQ1533))),#N/A,
IFERROR(VLOOKUP(BN1533,MonsterTable!$A:$B,MATCH(MonsterTable!$B$1,MonsterTable!$A$1:$B$1,0),0),
IF(OR(NOT(ISBLANK(BP1533)),ISBLANK(BQ1533)),#N/A,
IF(BN1533="empty","empty",
VLOOKUP(BN1533,MonsterGroupTable!$A:$A,1,0)))))))</f>
        <v/>
      </c>
      <c r="BV1533" s="2" t="str">
        <f>IF(AND(ISBLANK(BU1533),OR(NOT(ISBLANK(BW1533)),NOT(ISBLANK(BX1533)))),#N/A,
IF(ISBLANK(BU1533),"",
IF(AND(NOT(ISERROR(VLOOKUP(BU1533,MonsterTable!$A:$B,MATCH(MonsterTable!$B$1,MonsterTable!$A$1:$B$1,0),0))),OR(ISBLANK(BW1533),ISBLANK(BX1533))),#N/A,
IFERROR(VLOOKUP(BU1533,MonsterTable!$A:$B,MATCH(MonsterTable!$B$1,MonsterTable!$A$1:$B$1,0),0),
IF(OR(NOT(ISBLANK(BW1533)),ISBLANK(BX1533)),#N/A,
IF(BU1533="empty","empty",
VLOOKUP(BU1533,MonsterGroupTable!$A:$A,1,0)))))))</f>
        <v/>
      </c>
      <c r="CC1533" s="2" t="str">
        <f>IF(AND(ISBLANK(CB1533),OR(NOT(ISBLANK(CD1533)),NOT(ISBLANK(CE1533)))),#N/A,
IF(ISBLANK(CB1533),"",
IF(AND(NOT(ISERROR(VLOOKUP(CB1533,MonsterTable!$A:$B,MATCH(MonsterTable!$B$1,MonsterTable!$A$1:$B$1,0),0))),OR(ISBLANK(CD1533),ISBLANK(CE1533))),#N/A,
IFERROR(VLOOKUP(CB1533,MonsterTable!$A:$B,MATCH(MonsterTable!$B$1,MonsterTable!$A$1:$B$1,0),0),
IF(OR(NOT(ISBLANK(CD1533)),ISBLANK(CE1533)),#N/A,
IF(CB1533="empty","empty",
VLOOKUP(CB1533,MonsterGroupTable!$A:$A,1,0)))))))</f>
        <v/>
      </c>
      <c r="CJ1533" s="2" t="str">
        <f>IF(AND(ISBLANK(CI1533),OR(NOT(ISBLANK(CK1533)),NOT(ISBLANK(CL1533)))),#N/A,
IF(ISBLANK(CI1533),"",
IF(AND(NOT(ISERROR(VLOOKUP(CI1533,MonsterTable!$A:$B,MATCH(MonsterTable!$B$1,MonsterTable!$A$1:$B$1,0),0))),OR(ISBLANK(CK1533),ISBLANK(CL1533))),#N/A,
IFERROR(VLOOKUP(CI1533,MonsterTable!$A:$B,MATCH(MonsterTable!$B$1,MonsterTable!$A$1:$B$1,0),0),
IF(OR(NOT(ISBLANK(CK1533)),ISBLANK(CL1533)),#N/A,
IF(CI1533="empty","empty",
VLOOKUP(CI1533,MonsterGroupTable!$A:$A,1,0)))))))</f>
        <v/>
      </c>
    </row>
    <row r="1534" spans="1:88">
      <c r="A1534">
        <v>20500</v>
      </c>
      <c r="B1534">
        <f t="shared" si="51"/>
        <v>1.2</v>
      </c>
      <c r="C1534">
        <f t="shared" si="51"/>
        <v>1.1000000000000001</v>
      </c>
      <c r="F1534">
        <v>1680</v>
      </c>
      <c r="G1534">
        <v>52647</v>
      </c>
      <c r="H1534">
        <v>0</v>
      </c>
      <c r="I1534">
        <v>0</v>
      </c>
      <c r="J1534">
        <v>0</v>
      </c>
      <c r="K1534" t="s">
        <v>28</v>
      </c>
      <c r="L1534" t="s">
        <v>258</v>
      </c>
      <c r="M1534" t="s">
        <v>79</v>
      </c>
      <c r="N1534" t="s">
        <v>80</v>
      </c>
      <c r="O1534">
        <v>0</v>
      </c>
      <c r="P1534">
        <v>-4.75</v>
      </c>
      <c r="Q1534">
        <v>-3.5</v>
      </c>
      <c r="R1534">
        <v>4.75</v>
      </c>
      <c r="S1534">
        <v>3</v>
      </c>
      <c r="T1534">
        <v>-13.5</v>
      </c>
      <c r="U1534">
        <v>2.5499999999999998</v>
      </c>
      <c r="V1534">
        <v>-6.75</v>
      </c>
      <c r="W1534" t="str">
        <f t="shared" si="52"/>
        <v>g110,5,empty,3,206,1,1,0</v>
      </c>
      <c r="X1534" s="1" t="s">
        <v>288</v>
      </c>
      <c r="Y1534" s="2" t="str">
        <f>IF(AND(ISBLANK(X1534),OR(NOT(ISBLANK(Z1534)),NOT(ISBLANK(AA1534)))),#N/A,
IF(ISBLANK(X1534),"",
IF(AND(NOT(ISERROR(VLOOKUP(X1534,MonsterTable!$A:$B,MATCH(MonsterTable!$B$1,MonsterTable!$A$1:$B$1,0),0))),OR(ISBLANK(Z1534),ISBLANK(AA1534))),#N/A,
IFERROR(VLOOKUP(X1534,MonsterTable!$A:$B,MATCH(MonsterTable!$B$1,MonsterTable!$A$1:$B$1,0),0),
IF(OR(NOT(ISBLANK(Z1534)),ISBLANK(AA1534)),#N/A,
IF(X1534="empty","empty",
VLOOKUP(X1534,MonsterGroupTable!$A:$A,1,0)))))))</f>
        <v>g110</v>
      </c>
      <c r="AA1534">
        <v>5</v>
      </c>
      <c r="AE1534" s="1" t="s">
        <v>446</v>
      </c>
      <c r="AF1534" s="2" t="str">
        <f>IF(AND(ISBLANK(AE1534),OR(NOT(ISBLANK(AG1534)),NOT(ISBLANK(AH1534)))),#N/A,
IF(ISBLANK(AE1534),"",
IF(AND(NOT(ISERROR(VLOOKUP(AE1534,MonsterTable!$A:$B,MATCH(MonsterTable!$B$1,MonsterTable!$A$1:$B$1,0),0))),OR(ISBLANK(AG1534),ISBLANK(AH1534))),#N/A,
IFERROR(VLOOKUP(AE1534,MonsterTable!$A:$B,MATCH(MonsterTable!$B$1,MonsterTable!$A$1:$B$1,0),0),
IF(OR(NOT(ISBLANK(AG1534)),ISBLANK(AH1534)),#N/A,
IF(AE1534="empty","empty",
VLOOKUP(AE1534,MonsterGroupTable!$A:$A,1,0)))))))</f>
        <v>empty</v>
      </c>
      <c r="AH1534">
        <v>3</v>
      </c>
      <c r="AL1534" s="1" t="s">
        <v>342</v>
      </c>
      <c r="AM1534" s="2">
        <f>IF(AND(ISBLANK(AL1534),OR(NOT(ISBLANK(AN1534)),NOT(ISBLANK(AO1534)))),#N/A,
IF(ISBLANK(AL1534),"",
IF(AND(NOT(ISERROR(VLOOKUP(AL1534,MonsterTable!$A:$B,MATCH(MonsterTable!$B$1,MonsterTable!$A$1:$B$1,0),0))),OR(ISBLANK(AN1534),ISBLANK(AO1534))),#N/A,
IFERROR(VLOOKUP(AL1534,MonsterTable!$A:$B,MATCH(MonsterTable!$B$1,MonsterTable!$A$1:$B$1,0),0),
IF(OR(NOT(ISBLANK(AN1534)),ISBLANK(AO1534)),#N/A,
IF(AL1534="empty","empty",
VLOOKUP(AL1534,MonsterGroupTable!$A:$A,1,0)))))))</f>
        <v>206</v>
      </c>
      <c r="AN1534">
        <v>1</v>
      </c>
      <c r="AO1534">
        <v>1</v>
      </c>
      <c r="AP1534">
        <v>0</v>
      </c>
      <c r="AT1534" s="2" t="str">
        <f>IF(AND(ISBLANK(AS1534),OR(NOT(ISBLANK(AU1534)),NOT(ISBLANK(AV1534)))),#N/A,
IF(ISBLANK(AS1534),"",
IF(AND(NOT(ISERROR(VLOOKUP(AS1534,MonsterTable!$A:$B,MATCH(MonsterTable!$B$1,MonsterTable!$A$1:$B$1,0),0))),OR(ISBLANK(AU1534),ISBLANK(AV1534))),#N/A,
IFERROR(VLOOKUP(AS1534,MonsterTable!$A:$B,MATCH(MonsterTable!$B$1,MonsterTable!$A$1:$B$1,0),0),
IF(OR(NOT(ISBLANK(AU1534)),ISBLANK(AV1534)),#N/A,
IF(AS1534="empty","empty",
VLOOKUP(AS1534,MonsterGroupTable!$A:$A,1,0)))))))</f>
        <v/>
      </c>
      <c r="BA1534" s="2" t="str">
        <f>IF(AND(ISBLANK(AZ1534),OR(NOT(ISBLANK(BB1534)),NOT(ISBLANK(BC1534)))),#N/A,
IF(ISBLANK(AZ1534),"",
IF(AND(NOT(ISERROR(VLOOKUP(AZ1534,MonsterTable!$A:$B,MATCH(MonsterTable!$B$1,MonsterTable!$A$1:$B$1,0),0))),OR(ISBLANK(BB1534),ISBLANK(BC1534))),#N/A,
IFERROR(VLOOKUP(AZ1534,MonsterTable!$A:$B,MATCH(MonsterTable!$B$1,MonsterTable!$A$1:$B$1,0),0),
IF(OR(NOT(ISBLANK(BB1534)),ISBLANK(BC1534)),#N/A,
IF(AZ1534="empty","empty",
VLOOKUP(AZ1534,MonsterGroupTable!$A:$A,1,0)))))))</f>
        <v/>
      </c>
      <c r="BH1534" s="2" t="str">
        <f>IF(AND(ISBLANK(BG1534),OR(NOT(ISBLANK(BI1534)),NOT(ISBLANK(BJ1534)))),#N/A,
IF(ISBLANK(BG1534),"",
IF(AND(NOT(ISERROR(VLOOKUP(BG1534,MonsterTable!$A:$B,MATCH(MonsterTable!$B$1,MonsterTable!$A$1:$B$1,0),0))),OR(ISBLANK(BI1534),ISBLANK(BJ1534))),#N/A,
IFERROR(VLOOKUP(BG1534,MonsterTable!$A:$B,MATCH(MonsterTable!$B$1,MonsterTable!$A$1:$B$1,0),0),
IF(OR(NOT(ISBLANK(BI1534)),ISBLANK(BJ1534)),#N/A,
IF(BG1534="empty","empty",
VLOOKUP(BG1534,MonsterGroupTable!$A:$A,1,0)))))))</f>
        <v/>
      </c>
      <c r="BO1534" s="2" t="str">
        <f>IF(AND(ISBLANK(BN1534),OR(NOT(ISBLANK(BP1534)),NOT(ISBLANK(BQ1534)))),#N/A,
IF(ISBLANK(BN1534),"",
IF(AND(NOT(ISERROR(VLOOKUP(BN1534,MonsterTable!$A:$B,MATCH(MonsterTable!$B$1,MonsterTable!$A$1:$B$1,0),0))),OR(ISBLANK(BP1534),ISBLANK(BQ1534))),#N/A,
IFERROR(VLOOKUP(BN1534,MonsterTable!$A:$B,MATCH(MonsterTable!$B$1,MonsterTable!$A$1:$B$1,0),0),
IF(OR(NOT(ISBLANK(BP1534)),ISBLANK(BQ1534)),#N/A,
IF(BN1534="empty","empty",
VLOOKUP(BN1534,MonsterGroupTable!$A:$A,1,0)))))))</f>
        <v/>
      </c>
      <c r="BV1534" s="2" t="str">
        <f>IF(AND(ISBLANK(BU1534),OR(NOT(ISBLANK(BW1534)),NOT(ISBLANK(BX1534)))),#N/A,
IF(ISBLANK(BU1534),"",
IF(AND(NOT(ISERROR(VLOOKUP(BU1534,MonsterTable!$A:$B,MATCH(MonsterTable!$B$1,MonsterTable!$A$1:$B$1,0),0))),OR(ISBLANK(BW1534),ISBLANK(BX1534))),#N/A,
IFERROR(VLOOKUP(BU1534,MonsterTable!$A:$B,MATCH(MonsterTable!$B$1,MonsterTable!$A$1:$B$1,0),0),
IF(OR(NOT(ISBLANK(BW1534)),ISBLANK(BX1534)),#N/A,
IF(BU1534="empty","empty",
VLOOKUP(BU1534,MonsterGroupTable!$A:$A,1,0)))))))</f>
        <v/>
      </c>
      <c r="CC1534" s="2" t="str">
        <f>IF(AND(ISBLANK(CB1534),OR(NOT(ISBLANK(CD1534)),NOT(ISBLANK(CE1534)))),#N/A,
IF(ISBLANK(CB1534),"",
IF(AND(NOT(ISERROR(VLOOKUP(CB1534,MonsterTable!$A:$B,MATCH(MonsterTable!$B$1,MonsterTable!$A$1:$B$1,0),0))),OR(ISBLANK(CD1534),ISBLANK(CE1534))),#N/A,
IFERROR(VLOOKUP(CB1534,MonsterTable!$A:$B,MATCH(MonsterTable!$B$1,MonsterTable!$A$1:$B$1,0),0),
IF(OR(NOT(ISBLANK(CD1534)),ISBLANK(CE1534)),#N/A,
IF(CB1534="empty","empty",
VLOOKUP(CB1534,MonsterGroupTable!$A:$A,1,0)))))))</f>
        <v/>
      </c>
      <c r="CJ1534" s="2" t="str">
        <f>IF(AND(ISBLANK(CI1534),OR(NOT(ISBLANK(CK1534)),NOT(ISBLANK(CL1534)))),#N/A,
IF(ISBLANK(CI1534),"",
IF(AND(NOT(ISERROR(VLOOKUP(CI1534,MonsterTable!$A:$B,MATCH(MonsterTable!$B$1,MonsterTable!$A$1:$B$1,0),0))),OR(ISBLANK(CK1534),ISBLANK(CL1534))),#N/A,
IFERROR(VLOOKUP(CI1534,MonsterTable!$A:$B,MATCH(MonsterTable!$B$1,MonsterTable!$A$1:$B$1,0),0),
IF(OR(NOT(ISBLANK(CK1534)),ISBLANK(CL1534)),#N/A,
IF(CI1534="empty","empty",
VLOOKUP(CI1534,MonsterGroupTable!$A:$A,1,0)))))))</f>
        <v/>
      </c>
    </row>
    <row r="1535" spans="1:88">
      <c r="A1535">
        <v>20501</v>
      </c>
      <c r="B1535">
        <f t="shared" si="51"/>
        <v>1.1000000000000001</v>
      </c>
      <c r="C1535">
        <f t="shared" si="51"/>
        <v>1.1000000000000001</v>
      </c>
      <c r="F1535">
        <v>1680</v>
      </c>
      <c r="G1535">
        <v>52899</v>
      </c>
      <c r="H1535">
        <v>0</v>
      </c>
      <c r="I1535">
        <v>0</v>
      </c>
      <c r="J1535">
        <v>0</v>
      </c>
      <c r="K1535" t="s">
        <v>28</v>
      </c>
      <c r="L1535" t="s">
        <v>260</v>
      </c>
      <c r="M1535" t="s">
        <v>79</v>
      </c>
      <c r="N1535" t="s">
        <v>80</v>
      </c>
      <c r="O1535">
        <v>0</v>
      </c>
      <c r="P1535">
        <v>-4.75</v>
      </c>
      <c r="Q1535">
        <v>-3.5</v>
      </c>
      <c r="R1535">
        <v>4.75</v>
      </c>
      <c r="S1535">
        <v>3</v>
      </c>
      <c r="T1535">
        <v>-13.5</v>
      </c>
      <c r="U1535">
        <v>2.5499999999999998</v>
      </c>
      <c r="V1535">
        <v>-6.75</v>
      </c>
      <c r="W1535" t="str">
        <f t="shared" si="52"/>
        <v>g111,5,empty,3,202,1,1,0</v>
      </c>
      <c r="X1535" s="1" t="s">
        <v>289</v>
      </c>
      <c r="Y1535" s="2" t="str">
        <f>IF(AND(ISBLANK(X1535),OR(NOT(ISBLANK(Z1535)),NOT(ISBLANK(AA1535)))),#N/A,
IF(ISBLANK(X1535),"",
IF(AND(NOT(ISERROR(VLOOKUP(X1535,MonsterTable!$A:$B,MATCH(MonsterTable!$B$1,MonsterTable!$A$1:$B$1,0),0))),OR(ISBLANK(Z1535),ISBLANK(AA1535))),#N/A,
IFERROR(VLOOKUP(X1535,MonsterTable!$A:$B,MATCH(MonsterTable!$B$1,MonsterTable!$A$1:$B$1,0),0),
IF(OR(NOT(ISBLANK(Z1535)),ISBLANK(AA1535)),#N/A,
IF(X1535="empty","empty",
VLOOKUP(X1535,MonsterGroupTable!$A:$A,1,0)))))))</f>
        <v>g111</v>
      </c>
      <c r="AA1535">
        <v>5</v>
      </c>
      <c r="AE1535" s="1" t="s">
        <v>446</v>
      </c>
      <c r="AF1535" s="2" t="str">
        <f>IF(AND(ISBLANK(AE1535),OR(NOT(ISBLANK(AG1535)),NOT(ISBLANK(AH1535)))),#N/A,
IF(ISBLANK(AE1535),"",
IF(AND(NOT(ISERROR(VLOOKUP(AE1535,MonsterTable!$A:$B,MATCH(MonsterTable!$B$1,MonsterTable!$A$1:$B$1,0),0))),OR(ISBLANK(AG1535),ISBLANK(AH1535))),#N/A,
IFERROR(VLOOKUP(AE1535,MonsterTable!$A:$B,MATCH(MonsterTable!$B$1,MonsterTable!$A$1:$B$1,0),0),
IF(OR(NOT(ISBLANK(AG1535)),ISBLANK(AH1535)),#N/A,
IF(AE1535="empty","empty",
VLOOKUP(AE1535,MonsterGroupTable!$A:$A,1,0)))))))</f>
        <v>empty</v>
      </c>
      <c r="AH1535">
        <v>3</v>
      </c>
      <c r="AL1535" s="1" t="s">
        <v>338</v>
      </c>
      <c r="AM1535" s="2">
        <f>IF(AND(ISBLANK(AL1535),OR(NOT(ISBLANK(AN1535)),NOT(ISBLANK(AO1535)))),#N/A,
IF(ISBLANK(AL1535),"",
IF(AND(NOT(ISERROR(VLOOKUP(AL1535,MonsterTable!$A:$B,MATCH(MonsterTable!$B$1,MonsterTable!$A$1:$B$1,0),0))),OR(ISBLANK(AN1535),ISBLANK(AO1535))),#N/A,
IFERROR(VLOOKUP(AL1535,MonsterTable!$A:$B,MATCH(MonsterTable!$B$1,MonsterTable!$A$1:$B$1,0),0),
IF(OR(NOT(ISBLANK(AN1535)),ISBLANK(AO1535)),#N/A,
IF(AL1535="empty","empty",
VLOOKUP(AL1535,MonsterGroupTable!$A:$A,1,0)))))))</f>
        <v>202</v>
      </c>
      <c r="AN1535">
        <v>1</v>
      </c>
      <c r="AO1535">
        <v>1</v>
      </c>
      <c r="AP1535">
        <v>0</v>
      </c>
      <c r="AT1535" s="2" t="str">
        <f>IF(AND(ISBLANK(AS1535),OR(NOT(ISBLANK(AU1535)),NOT(ISBLANK(AV1535)))),#N/A,
IF(ISBLANK(AS1535),"",
IF(AND(NOT(ISERROR(VLOOKUP(AS1535,MonsterTable!$A:$B,MATCH(MonsterTable!$B$1,MonsterTable!$A$1:$B$1,0),0))),OR(ISBLANK(AU1535),ISBLANK(AV1535))),#N/A,
IFERROR(VLOOKUP(AS1535,MonsterTable!$A:$B,MATCH(MonsterTable!$B$1,MonsterTable!$A$1:$B$1,0),0),
IF(OR(NOT(ISBLANK(AU1535)),ISBLANK(AV1535)),#N/A,
IF(AS1535="empty","empty",
VLOOKUP(AS1535,MonsterGroupTable!$A:$A,1,0)))))))</f>
        <v/>
      </c>
      <c r="BA1535" s="2" t="str">
        <f>IF(AND(ISBLANK(AZ1535),OR(NOT(ISBLANK(BB1535)),NOT(ISBLANK(BC1535)))),#N/A,
IF(ISBLANK(AZ1535),"",
IF(AND(NOT(ISERROR(VLOOKUP(AZ1535,MonsterTable!$A:$B,MATCH(MonsterTable!$B$1,MonsterTable!$A$1:$B$1,0),0))),OR(ISBLANK(BB1535),ISBLANK(BC1535))),#N/A,
IFERROR(VLOOKUP(AZ1535,MonsterTable!$A:$B,MATCH(MonsterTable!$B$1,MonsterTable!$A$1:$B$1,0),0),
IF(OR(NOT(ISBLANK(BB1535)),ISBLANK(BC1535)),#N/A,
IF(AZ1535="empty","empty",
VLOOKUP(AZ1535,MonsterGroupTable!$A:$A,1,0)))))))</f>
        <v/>
      </c>
      <c r="BH1535" s="2" t="str">
        <f>IF(AND(ISBLANK(BG1535),OR(NOT(ISBLANK(BI1535)),NOT(ISBLANK(BJ1535)))),#N/A,
IF(ISBLANK(BG1535),"",
IF(AND(NOT(ISERROR(VLOOKUP(BG1535,MonsterTable!$A:$B,MATCH(MonsterTable!$B$1,MonsterTable!$A$1:$B$1,0),0))),OR(ISBLANK(BI1535),ISBLANK(BJ1535))),#N/A,
IFERROR(VLOOKUP(BG1535,MonsterTable!$A:$B,MATCH(MonsterTable!$B$1,MonsterTable!$A$1:$B$1,0),0),
IF(OR(NOT(ISBLANK(BI1535)),ISBLANK(BJ1535)),#N/A,
IF(BG1535="empty","empty",
VLOOKUP(BG1535,MonsterGroupTable!$A:$A,1,0)))))))</f>
        <v/>
      </c>
      <c r="BO1535" s="2" t="str">
        <f>IF(AND(ISBLANK(BN1535),OR(NOT(ISBLANK(BP1535)),NOT(ISBLANK(BQ1535)))),#N/A,
IF(ISBLANK(BN1535),"",
IF(AND(NOT(ISERROR(VLOOKUP(BN1535,MonsterTable!$A:$B,MATCH(MonsterTable!$B$1,MonsterTable!$A$1:$B$1,0),0))),OR(ISBLANK(BP1535),ISBLANK(BQ1535))),#N/A,
IFERROR(VLOOKUP(BN1535,MonsterTable!$A:$B,MATCH(MonsterTable!$B$1,MonsterTable!$A$1:$B$1,0),0),
IF(OR(NOT(ISBLANK(BP1535)),ISBLANK(BQ1535)),#N/A,
IF(BN1535="empty","empty",
VLOOKUP(BN1535,MonsterGroupTable!$A:$A,1,0)))))))</f>
        <v/>
      </c>
      <c r="BV1535" s="2" t="str">
        <f>IF(AND(ISBLANK(BU1535),OR(NOT(ISBLANK(BW1535)),NOT(ISBLANK(BX1535)))),#N/A,
IF(ISBLANK(BU1535),"",
IF(AND(NOT(ISERROR(VLOOKUP(BU1535,MonsterTable!$A:$B,MATCH(MonsterTable!$B$1,MonsterTable!$A$1:$B$1,0),0))),OR(ISBLANK(BW1535),ISBLANK(BX1535))),#N/A,
IFERROR(VLOOKUP(BU1535,MonsterTable!$A:$B,MATCH(MonsterTable!$B$1,MonsterTable!$A$1:$B$1,0),0),
IF(OR(NOT(ISBLANK(BW1535)),ISBLANK(BX1535)),#N/A,
IF(BU1535="empty","empty",
VLOOKUP(BU1535,MonsterGroupTable!$A:$A,1,0)))))))</f>
        <v/>
      </c>
      <c r="CC1535" s="2" t="str">
        <f>IF(AND(ISBLANK(CB1535),OR(NOT(ISBLANK(CD1535)),NOT(ISBLANK(CE1535)))),#N/A,
IF(ISBLANK(CB1535),"",
IF(AND(NOT(ISERROR(VLOOKUP(CB1535,MonsterTable!$A:$B,MATCH(MonsterTable!$B$1,MonsterTable!$A$1:$B$1,0),0))),OR(ISBLANK(CD1535),ISBLANK(CE1535))),#N/A,
IFERROR(VLOOKUP(CB1535,MonsterTable!$A:$B,MATCH(MonsterTable!$B$1,MonsterTable!$A$1:$B$1,0),0),
IF(OR(NOT(ISBLANK(CD1535)),ISBLANK(CE1535)),#N/A,
IF(CB1535="empty","empty",
VLOOKUP(CB1535,MonsterGroupTable!$A:$A,1,0)))))))</f>
        <v/>
      </c>
      <c r="CJ1535" s="2" t="str">
        <f>IF(AND(ISBLANK(CI1535),OR(NOT(ISBLANK(CK1535)),NOT(ISBLANK(CL1535)))),#N/A,
IF(ISBLANK(CI1535),"",
IF(AND(NOT(ISERROR(VLOOKUP(CI1535,MonsterTable!$A:$B,MATCH(MonsterTable!$B$1,MonsterTable!$A$1:$B$1,0),0))),OR(ISBLANK(CK1535),ISBLANK(CL1535))),#N/A,
IFERROR(VLOOKUP(CI1535,MonsterTable!$A:$B,MATCH(MonsterTable!$B$1,MonsterTable!$A$1:$B$1,0),0),
IF(OR(NOT(ISBLANK(CK1535)),ISBLANK(CL1535)),#N/A,
IF(CI1535="empty","empty",
VLOOKUP(CI1535,MonsterGroupTable!$A:$A,1,0)))))))</f>
        <v/>
      </c>
    </row>
    <row r="1536" spans="1:88">
      <c r="A1536">
        <v>20502</v>
      </c>
      <c r="B1536">
        <f t="shared" si="51"/>
        <v>1.1000000000000001</v>
      </c>
      <c r="C1536">
        <f t="shared" si="51"/>
        <v>1.1000000000000001</v>
      </c>
      <c r="F1536">
        <v>1680</v>
      </c>
      <c r="G1536">
        <v>53151</v>
      </c>
      <c r="H1536">
        <v>0</v>
      </c>
      <c r="I1536">
        <v>0</v>
      </c>
      <c r="J1536">
        <v>0</v>
      </c>
      <c r="K1536" t="s">
        <v>28</v>
      </c>
      <c r="L1536" t="s">
        <v>260</v>
      </c>
      <c r="M1536" t="s">
        <v>79</v>
      </c>
      <c r="N1536" t="s">
        <v>80</v>
      </c>
      <c r="O1536">
        <v>0</v>
      </c>
      <c r="P1536">
        <v>-4.75</v>
      </c>
      <c r="Q1536">
        <v>-3.5</v>
      </c>
      <c r="R1536">
        <v>4.75</v>
      </c>
      <c r="S1536">
        <v>3</v>
      </c>
      <c r="T1536">
        <v>-13.5</v>
      </c>
      <c r="U1536">
        <v>2.5499999999999998</v>
      </c>
      <c r="V1536">
        <v>-6.75</v>
      </c>
      <c r="W1536" t="str">
        <f t="shared" si="52"/>
        <v>g111,5,empty,3,202,1,1,0</v>
      </c>
      <c r="X1536" s="1" t="s">
        <v>289</v>
      </c>
      <c r="Y1536" s="2" t="str">
        <f>IF(AND(ISBLANK(X1536),OR(NOT(ISBLANK(Z1536)),NOT(ISBLANK(AA1536)))),#N/A,
IF(ISBLANK(X1536),"",
IF(AND(NOT(ISERROR(VLOOKUP(X1536,MonsterTable!$A:$B,MATCH(MonsterTable!$B$1,MonsterTable!$A$1:$B$1,0),0))),OR(ISBLANK(Z1536),ISBLANK(AA1536))),#N/A,
IFERROR(VLOOKUP(X1536,MonsterTable!$A:$B,MATCH(MonsterTable!$B$1,MonsterTable!$A$1:$B$1,0),0),
IF(OR(NOT(ISBLANK(Z1536)),ISBLANK(AA1536)),#N/A,
IF(X1536="empty","empty",
VLOOKUP(X1536,MonsterGroupTable!$A:$A,1,0)))))))</f>
        <v>g111</v>
      </c>
      <c r="AA1536">
        <v>5</v>
      </c>
      <c r="AE1536" s="1" t="s">
        <v>446</v>
      </c>
      <c r="AF1536" s="2" t="str">
        <f>IF(AND(ISBLANK(AE1536),OR(NOT(ISBLANK(AG1536)),NOT(ISBLANK(AH1536)))),#N/A,
IF(ISBLANK(AE1536),"",
IF(AND(NOT(ISERROR(VLOOKUP(AE1536,MonsterTable!$A:$B,MATCH(MonsterTable!$B$1,MonsterTable!$A$1:$B$1,0),0))),OR(ISBLANK(AG1536),ISBLANK(AH1536))),#N/A,
IFERROR(VLOOKUP(AE1536,MonsterTable!$A:$B,MATCH(MonsterTable!$B$1,MonsterTable!$A$1:$B$1,0),0),
IF(OR(NOT(ISBLANK(AG1536)),ISBLANK(AH1536)),#N/A,
IF(AE1536="empty","empty",
VLOOKUP(AE1536,MonsterGroupTable!$A:$A,1,0)))))))</f>
        <v>empty</v>
      </c>
      <c r="AH1536">
        <v>3</v>
      </c>
      <c r="AL1536" s="1" t="s">
        <v>338</v>
      </c>
      <c r="AM1536" s="2">
        <f>IF(AND(ISBLANK(AL1536),OR(NOT(ISBLANK(AN1536)),NOT(ISBLANK(AO1536)))),#N/A,
IF(ISBLANK(AL1536),"",
IF(AND(NOT(ISERROR(VLOOKUP(AL1536,MonsterTable!$A:$B,MATCH(MonsterTable!$B$1,MonsterTable!$A$1:$B$1,0),0))),OR(ISBLANK(AN1536),ISBLANK(AO1536))),#N/A,
IFERROR(VLOOKUP(AL1536,MonsterTable!$A:$B,MATCH(MonsterTable!$B$1,MonsterTable!$A$1:$B$1,0),0),
IF(OR(NOT(ISBLANK(AN1536)),ISBLANK(AO1536)),#N/A,
IF(AL1536="empty","empty",
VLOOKUP(AL1536,MonsterGroupTable!$A:$A,1,0)))))))</f>
        <v>202</v>
      </c>
      <c r="AN1536">
        <v>1</v>
      </c>
      <c r="AO1536">
        <v>1</v>
      </c>
      <c r="AP1536">
        <v>0</v>
      </c>
      <c r="AT1536" s="2" t="str">
        <f>IF(AND(ISBLANK(AS1536),OR(NOT(ISBLANK(AU1536)),NOT(ISBLANK(AV1536)))),#N/A,
IF(ISBLANK(AS1536),"",
IF(AND(NOT(ISERROR(VLOOKUP(AS1536,MonsterTable!$A:$B,MATCH(MonsterTable!$B$1,MonsterTable!$A$1:$B$1,0),0))),OR(ISBLANK(AU1536),ISBLANK(AV1536))),#N/A,
IFERROR(VLOOKUP(AS1536,MonsterTable!$A:$B,MATCH(MonsterTable!$B$1,MonsterTable!$A$1:$B$1,0),0),
IF(OR(NOT(ISBLANK(AU1536)),ISBLANK(AV1536)),#N/A,
IF(AS1536="empty","empty",
VLOOKUP(AS1536,MonsterGroupTable!$A:$A,1,0)))))))</f>
        <v/>
      </c>
      <c r="BA1536" s="2" t="str">
        <f>IF(AND(ISBLANK(AZ1536),OR(NOT(ISBLANK(BB1536)),NOT(ISBLANK(BC1536)))),#N/A,
IF(ISBLANK(AZ1536),"",
IF(AND(NOT(ISERROR(VLOOKUP(AZ1536,MonsterTable!$A:$B,MATCH(MonsterTable!$B$1,MonsterTable!$A$1:$B$1,0),0))),OR(ISBLANK(BB1536),ISBLANK(BC1536))),#N/A,
IFERROR(VLOOKUP(AZ1536,MonsterTable!$A:$B,MATCH(MonsterTable!$B$1,MonsterTable!$A$1:$B$1,0),0),
IF(OR(NOT(ISBLANK(BB1536)),ISBLANK(BC1536)),#N/A,
IF(AZ1536="empty","empty",
VLOOKUP(AZ1536,MonsterGroupTable!$A:$A,1,0)))))))</f>
        <v/>
      </c>
      <c r="BH1536" s="2" t="str">
        <f>IF(AND(ISBLANK(BG1536),OR(NOT(ISBLANK(BI1536)),NOT(ISBLANK(BJ1536)))),#N/A,
IF(ISBLANK(BG1536),"",
IF(AND(NOT(ISERROR(VLOOKUP(BG1536,MonsterTable!$A:$B,MATCH(MonsterTable!$B$1,MonsterTable!$A$1:$B$1,0),0))),OR(ISBLANK(BI1536),ISBLANK(BJ1536))),#N/A,
IFERROR(VLOOKUP(BG1536,MonsterTable!$A:$B,MATCH(MonsterTable!$B$1,MonsterTable!$A$1:$B$1,0),0),
IF(OR(NOT(ISBLANK(BI1536)),ISBLANK(BJ1536)),#N/A,
IF(BG1536="empty","empty",
VLOOKUP(BG1536,MonsterGroupTable!$A:$A,1,0)))))))</f>
        <v/>
      </c>
      <c r="BO1536" s="2" t="str">
        <f>IF(AND(ISBLANK(BN1536),OR(NOT(ISBLANK(BP1536)),NOT(ISBLANK(BQ1536)))),#N/A,
IF(ISBLANK(BN1536),"",
IF(AND(NOT(ISERROR(VLOOKUP(BN1536,MonsterTable!$A:$B,MATCH(MonsterTable!$B$1,MonsterTable!$A$1:$B$1,0),0))),OR(ISBLANK(BP1536),ISBLANK(BQ1536))),#N/A,
IFERROR(VLOOKUP(BN1536,MonsterTable!$A:$B,MATCH(MonsterTable!$B$1,MonsterTable!$A$1:$B$1,0),0),
IF(OR(NOT(ISBLANK(BP1536)),ISBLANK(BQ1536)),#N/A,
IF(BN1536="empty","empty",
VLOOKUP(BN1536,MonsterGroupTable!$A:$A,1,0)))))))</f>
        <v/>
      </c>
      <c r="BV1536" s="2" t="str">
        <f>IF(AND(ISBLANK(BU1536),OR(NOT(ISBLANK(BW1536)),NOT(ISBLANK(BX1536)))),#N/A,
IF(ISBLANK(BU1536),"",
IF(AND(NOT(ISERROR(VLOOKUP(BU1536,MonsterTable!$A:$B,MATCH(MonsterTable!$B$1,MonsterTable!$A$1:$B$1,0),0))),OR(ISBLANK(BW1536),ISBLANK(BX1536))),#N/A,
IFERROR(VLOOKUP(BU1536,MonsterTable!$A:$B,MATCH(MonsterTable!$B$1,MonsterTable!$A$1:$B$1,0),0),
IF(OR(NOT(ISBLANK(BW1536)),ISBLANK(BX1536)),#N/A,
IF(BU1536="empty","empty",
VLOOKUP(BU1536,MonsterGroupTable!$A:$A,1,0)))))))</f>
        <v/>
      </c>
      <c r="CC1536" s="2" t="str">
        <f>IF(AND(ISBLANK(CB1536),OR(NOT(ISBLANK(CD1536)),NOT(ISBLANK(CE1536)))),#N/A,
IF(ISBLANK(CB1536),"",
IF(AND(NOT(ISERROR(VLOOKUP(CB1536,MonsterTable!$A:$B,MATCH(MonsterTable!$B$1,MonsterTable!$A$1:$B$1,0),0))),OR(ISBLANK(CD1536),ISBLANK(CE1536))),#N/A,
IFERROR(VLOOKUP(CB1536,MonsterTable!$A:$B,MATCH(MonsterTable!$B$1,MonsterTable!$A$1:$B$1,0),0),
IF(OR(NOT(ISBLANK(CD1536)),ISBLANK(CE1536)),#N/A,
IF(CB1536="empty","empty",
VLOOKUP(CB1536,MonsterGroupTable!$A:$A,1,0)))))))</f>
        <v/>
      </c>
      <c r="CJ1536" s="2" t="str">
        <f>IF(AND(ISBLANK(CI1536),OR(NOT(ISBLANK(CK1536)),NOT(ISBLANK(CL1536)))),#N/A,
IF(ISBLANK(CI1536),"",
IF(AND(NOT(ISERROR(VLOOKUP(CI1536,MonsterTable!$A:$B,MATCH(MonsterTable!$B$1,MonsterTable!$A$1:$B$1,0),0))),OR(ISBLANK(CK1536),ISBLANK(CL1536))),#N/A,
IFERROR(VLOOKUP(CI1536,MonsterTable!$A:$B,MATCH(MonsterTable!$B$1,MonsterTable!$A$1:$B$1,0),0),
IF(OR(NOT(ISBLANK(CK1536)),ISBLANK(CL1536)),#N/A,
IF(CI1536="empty","empty",
VLOOKUP(CI1536,MonsterGroupTable!$A:$A,1,0)))))))</f>
        <v/>
      </c>
    </row>
    <row r="1537" spans="1:88">
      <c r="A1537">
        <v>20503</v>
      </c>
      <c r="B1537">
        <f t="shared" si="51"/>
        <v>1.1000000000000001</v>
      </c>
      <c r="C1537">
        <f t="shared" si="51"/>
        <v>1.1000000000000001</v>
      </c>
      <c r="F1537">
        <v>1680</v>
      </c>
      <c r="G1537">
        <v>53403</v>
      </c>
      <c r="H1537">
        <v>0</v>
      </c>
      <c r="I1537">
        <v>0</v>
      </c>
      <c r="J1537">
        <v>0</v>
      </c>
      <c r="K1537" t="s">
        <v>28</v>
      </c>
      <c r="L1537" t="s">
        <v>260</v>
      </c>
      <c r="M1537" t="s">
        <v>79</v>
      </c>
      <c r="N1537" t="s">
        <v>80</v>
      </c>
      <c r="O1537">
        <v>0</v>
      </c>
      <c r="P1537">
        <v>-4.75</v>
      </c>
      <c r="Q1537">
        <v>-3.5</v>
      </c>
      <c r="R1537">
        <v>4.75</v>
      </c>
      <c r="S1537">
        <v>3</v>
      </c>
      <c r="T1537">
        <v>-13.5</v>
      </c>
      <c r="U1537">
        <v>2.5499999999999998</v>
      </c>
      <c r="V1537">
        <v>-6.75</v>
      </c>
      <c r="W1537" t="str">
        <f t="shared" si="52"/>
        <v>g111,5,empty,3,202,1,1,0</v>
      </c>
      <c r="X1537" s="1" t="s">
        <v>289</v>
      </c>
      <c r="Y1537" s="2" t="str">
        <f>IF(AND(ISBLANK(X1537),OR(NOT(ISBLANK(Z1537)),NOT(ISBLANK(AA1537)))),#N/A,
IF(ISBLANK(X1537),"",
IF(AND(NOT(ISERROR(VLOOKUP(X1537,MonsterTable!$A:$B,MATCH(MonsterTable!$B$1,MonsterTable!$A$1:$B$1,0),0))),OR(ISBLANK(Z1537),ISBLANK(AA1537))),#N/A,
IFERROR(VLOOKUP(X1537,MonsterTable!$A:$B,MATCH(MonsterTable!$B$1,MonsterTable!$A$1:$B$1,0),0),
IF(OR(NOT(ISBLANK(Z1537)),ISBLANK(AA1537)),#N/A,
IF(X1537="empty","empty",
VLOOKUP(X1537,MonsterGroupTable!$A:$A,1,0)))))))</f>
        <v>g111</v>
      </c>
      <c r="AA1537">
        <v>5</v>
      </c>
      <c r="AE1537" s="1" t="s">
        <v>446</v>
      </c>
      <c r="AF1537" s="2" t="str">
        <f>IF(AND(ISBLANK(AE1537),OR(NOT(ISBLANK(AG1537)),NOT(ISBLANK(AH1537)))),#N/A,
IF(ISBLANK(AE1537),"",
IF(AND(NOT(ISERROR(VLOOKUP(AE1537,MonsterTable!$A:$B,MATCH(MonsterTable!$B$1,MonsterTable!$A$1:$B$1,0),0))),OR(ISBLANK(AG1537),ISBLANK(AH1537))),#N/A,
IFERROR(VLOOKUP(AE1537,MonsterTable!$A:$B,MATCH(MonsterTable!$B$1,MonsterTable!$A$1:$B$1,0),0),
IF(OR(NOT(ISBLANK(AG1537)),ISBLANK(AH1537)),#N/A,
IF(AE1537="empty","empty",
VLOOKUP(AE1537,MonsterGroupTable!$A:$A,1,0)))))))</f>
        <v>empty</v>
      </c>
      <c r="AH1537">
        <v>3</v>
      </c>
      <c r="AL1537" s="1" t="s">
        <v>338</v>
      </c>
      <c r="AM1537" s="2">
        <f>IF(AND(ISBLANK(AL1537),OR(NOT(ISBLANK(AN1537)),NOT(ISBLANK(AO1537)))),#N/A,
IF(ISBLANK(AL1537),"",
IF(AND(NOT(ISERROR(VLOOKUP(AL1537,MonsterTable!$A:$B,MATCH(MonsterTable!$B$1,MonsterTable!$A$1:$B$1,0),0))),OR(ISBLANK(AN1537),ISBLANK(AO1537))),#N/A,
IFERROR(VLOOKUP(AL1537,MonsterTable!$A:$B,MATCH(MonsterTable!$B$1,MonsterTable!$A$1:$B$1,0),0),
IF(OR(NOT(ISBLANK(AN1537)),ISBLANK(AO1537)),#N/A,
IF(AL1537="empty","empty",
VLOOKUP(AL1537,MonsterGroupTable!$A:$A,1,0)))))))</f>
        <v>202</v>
      </c>
      <c r="AN1537">
        <v>1</v>
      </c>
      <c r="AO1537">
        <v>1</v>
      </c>
      <c r="AP1537">
        <v>0</v>
      </c>
      <c r="AT1537" s="2" t="str">
        <f>IF(AND(ISBLANK(AS1537),OR(NOT(ISBLANK(AU1537)),NOT(ISBLANK(AV1537)))),#N/A,
IF(ISBLANK(AS1537),"",
IF(AND(NOT(ISERROR(VLOOKUP(AS1537,MonsterTable!$A:$B,MATCH(MonsterTable!$B$1,MonsterTable!$A$1:$B$1,0),0))),OR(ISBLANK(AU1537),ISBLANK(AV1537))),#N/A,
IFERROR(VLOOKUP(AS1537,MonsterTable!$A:$B,MATCH(MonsterTable!$B$1,MonsterTable!$A$1:$B$1,0),0),
IF(OR(NOT(ISBLANK(AU1537)),ISBLANK(AV1537)),#N/A,
IF(AS1537="empty","empty",
VLOOKUP(AS1537,MonsterGroupTable!$A:$A,1,0)))))))</f>
        <v/>
      </c>
      <c r="BA1537" s="2" t="str">
        <f>IF(AND(ISBLANK(AZ1537),OR(NOT(ISBLANK(BB1537)),NOT(ISBLANK(BC1537)))),#N/A,
IF(ISBLANK(AZ1537),"",
IF(AND(NOT(ISERROR(VLOOKUP(AZ1537,MonsterTable!$A:$B,MATCH(MonsterTable!$B$1,MonsterTable!$A$1:$B$1,0),0))),OR(ISBLANK(BB1537),ISBLANK(BC1537))),#N/A,
IFERROR(VLOOKUP(AZ1537,MonsterTable!$A:$B,MATCH(MonsterTable!$B$1,MonsterTable!$A$1:$B$1,0),0),
IF(OR(NOT(ISBLANK(BB1537)),ISBLANK(BC1537)),#N/A,
IF(AZ1537="empty","empty",
VLOOKUP(AZ1537,MonsterGroupTable!$A:$A,1,0)))))))</f>
        <v/>
      </c>
      <c r="BH1537" s="2" t="str">
        <f>IF(AND(ISBLANK(BG1537),OR(NOT(ISBLANK(BI1537)),NOT(ISBLANK(BJ1537)))),#N/A,
IF(ISBLANK(BG1537),"",
IF(AND(NOT(ISERROR(VLOOKUP(BG1537,MonsterTable!$A:$B,MATCH(MonsterTable!$B$1,MonsterTable!$A$1:$B$1,0),0))),OR(ISBLANK(BI1537),ISBLANK(BJ1537))),#N/A,
IFERROR(VLOOKUP(BG1537,MonsterTable!$A:$B,MATCH(MonsterTable!$B$1,MonsterTable!$A$1:$B$1,0),0),
IF(OR(NOT(ISBLANK(BI1537)),ISBLANK(BJ1537)),#N/A,
IF(BG1537="empty","empty",
VLOOKUP(BG1537,MonsterGroupTable!$A:$A,1,0)))))))</f>
        <v/>
      </c>
      <c r="BO1537" s="2" t="str">
        <f>IF(AND(ISBLANK(BN1537),OR(NOT(ISBLANK(BP1537)),NOT(ISBLANK(BQ1537)))),#N/A,
IF(ISBLANK(BN1537),"",
IF(AND(NOT(ISERROR(VLOOKUP(BN1537,MonsterTable!$A:$B,MATCH(MonsterTable!$B$1,MonsterTable!$A$1:$B$1,0),0))),OR(ISBLANK(BP1537),ISBLANK(BQ1537))),#N/A,
IFERROR(VLOOKUP(BN1537,MonsterTable!$A:$B,MATCH(MonsterTable!$B$1,MonsterTable!$A$1:$B$1,0),0),
IF(OR(NOT(ISBLANK(BP1537)),ISBLANK(BQ1537)),#N/A,
IF(BN1537="empty","empty",
VLOOKUP(BN1537,MonsterGroupTable!$A:$A,1,0)))))))</f>
        <v/>
      </c>
      <c r="BV1537" s="2" t="str">
        <f>IF(AND(ISBLANK(BU1537),OR(NOT(ISBLANK(BW1537)),NOT(ISBLANK(BX1537)))),#N/A,
IF(ISBLANK(BU1537),"",
IF(AND(NOT(ISERROR(VLOOKUP(BU1537,MonsterTable!$A:$B,MATCH(MonsterTable!$B$1,MonsterTable!$A$1:$B$1,0),0))),OR(ISBLANK(BW1537),ISBLANK(BX1537))),#N/A,
IFERROR(VLOOKUP(BU1537,MonsterTable!$A:$B,MATCH(MonsterTable!$B$1,MonsterTable!$A$1:$B$1,0),0),
IF(OR(NOT(ISBLANK(BW1537)),ISBLANK(BX1537)),#N/A,
IF(BU1537="empty","empty",
VLOOKUP(BU1537,MonsterGroupTable!$A:$A,1,0)))))))</f>
        <v/>
      </c>
      <c r="CC1537" s="2" t="str">
        <f>IF(AND(ISBLANK(CB1537),OR(NOT(ISBLANK(CD1537)),NOT(ISBLANK(CE1537)))),#N/A,
IF(ISBLANK(CB1537),"",
IF(AND(NOT(ISERROR(VLOOKUP(CB1537,MonsterTable!$A:$B,MATCH(MonsterTable!$B$1,MonsterTable!$A$1:$B$1,0),0))),OR(ISBLANK(CD1537),ISBLANK(CE1537))),#N/A,
IFERROR(VLOOKUP(CB1537,MonsterTable!$A:$B,MATCH(MonsterTable!$B$1,MonsterTable!$A$1:$B$1,0),0),
IF(OR(NOT(ISBLANK(CD1537)),ISBLANK(CE1537)),#N/A,
IF(CB1537="empty","empty",
VLOOKUP(CB1537,MonsterGroupTable!$A:$A,1,0)))))))</f>
        <v/>
      </c>
      <c r="CJ1537" s="2" t="str">
        <f>IF(AND(ISBLANK(CI1537),OR(NOT(ISBLANK(CK1537)),NOT(ISBLANK(CL1537)))),#N/A,
IF(ISBLANK(CI1537),"",
IF(AND(NOT(ISERROR(VLOOKUP(CI1537,MonsterTable!$A:$B,MATCH(MonsterTable!$B$1,MonsterTable!$A$1:$B$1,0),0))),OR(ISBLANK(CK1537),ISBLANK(CL1537))),#N/A,
IFERROR(VLOOKUP(CI1537,MonsterTable!$A:$B,MATCH(MonsterTable!$B$1,MonsterTable!$A$1:$B$1,0),0),
IF(OR(NOT(ISBLANK(CK1537)),ISBLANK(CL1537)),#N/A,
IF(CI1537="empty","empty",
VLOOKUP(CI1537,MonsterGroupTable!$A:$A,1,0)))))))</f>
        <v/>
      </c>
    </row>
    <row r="1538" spans="1:88">
      <c r="A1538">
        <v>20504</v>
      </c>
      <c r="B1538">
        <f t="shared" si="51"/>
        <v>1.1000000000000001</v>
      </c>
      <c r="C1538">
        <f t="shared" si="51"/>
        <v>1.1000000000000001</v>
      </c>
      <c r="F1538">
        <v>1680</v>
      </c>
      <c r="G1538">
        <v>53655</v>
      </c>
      <c r="H1538">
        <v>0</v>
      </c>
      <c r="I1538">
        <v>0</v>
      </c>
      <c r="J1538">
        <v>0</v>
      </c>
      <c r="K1538" t="s">
        <v>28</v>
      </c>
      <c r="L1538" t="s">
        <v>260</v>
      </c>
      <c r="M1538" t="s">
        <v>79</v>
      </c>
      <c r="N1538" t="s">
        <v>80</v>
      </c>
      <c r="O1538">
        <v>0</v>
      </c>
      <c r="P1538">
        <v>-4.75</v>
      </c>
      <c r="Q1538">
        <v>-3.5</v>
      </c>
      <c r="R1538">
        <v>4.75</v>
      </c>
      <c r="S1538">
        <v>3</v>
      </c>
      <c r="T1538">
        <v>-13.5</v>
      </c>
      <c r="U1538">
        <v>2.5499999999999998</v>
      </c>
      <c r="V1538">
        <v>-6.75</v>
      </c>
      <c r="W1538" t="str">
        <f t="shared" si="52"/>
        <v>g111,5,empty,3,202,1,1,0</v>
      </c>
      <c r="X1538" s="1" t="s">
        <v>289</v>
      </c>
      <c r="Y1538" s="2" t="str">
        <f>IF(AND(ISBLANK(X1538),OR(NOT(ISBLANK(Z1538)),NOT(ISBLANK(AA1538)))),#N/A,
IF(ISBLANK(X1538),"",
IF(AND(NOT(ISERROR(VLOOKUP(X1538,MonsterTable!$A:$B,MATCH(MonsterTable!$B$1,MonsterTable!$A$1:$B$1,0),0))),OR(ISBLANK(Z1538),ISBLANK(AA1538))),#N/A,
IFERROR(VLOOKUP(X1538,MonsterTable!$A:$B,MATCH(MonsterTable!$B$1,MonsterTable!$A$1:$B$1,0),0),
IF(OR(NOT(ISBLANK(Z1538)),ISBLANK(AA1538)),#N/A,
IF(X1538="empty","empty",
VLOOKUP(X1538,MonsterGroupTable!$A:$A,1,0)))))))</f>
        <v>g111</v>
      </c>
      <c r="AA1538">
        <v>5</v>
      </c>
      <c r="AE1538" s="1" t="s">
        <v>446</v>
      </c>
      <c r="AF1538" s="2" t="str">
        <f>IF(AND(ISBLANK(AE1538),OR(NOT(ISBLANK(AG1538)),NOT(ISBLANK(AH1538)))),#N/A,
IF(ISBLANK(AE1538),"",
IF(AND(NOT(ISERROR(VLOOKUP(AE1538,MonsterTable!$A:$B,MATCH(MonsterTable!$B$1,MonsterTable!$A$1:$B$1,0),0))),OR(ISBLANK(AG1538),ISBLANK(AH1538))),#N/A,
IFERROR(VLOOKUP(AE1538,MonsterTable!$A:$B,MATCH(MonsterTable!$B$1,MonsterTable!$A$1:$B$1,0),0),
IF(OR(NOT(ISBLANK(AG1538)),ISBLANK(AH1538)),#N/A,
IF(AE1538="empty","empty",
VLOOKUP(AE1538,MonsterGroupTable!$A:$A,1,0)))))))</f>
        <v>empty</v>
      </c>
      <c r="AH1538">
        <v>3</v>
      </c>
      <c r="AL1538" s="1" t="s">
        <v>338</v>
      </c>
      <c r="AM1538" s="2">
        <f>IF(AND(ISBLANK(AL1538),OR(NOT(ISBLANK(AN1538)),NOT(ISBLANK(AO1538)))),#N/A,
IF(ISBLANK(AL1538),"",
IF(AND(NOT(ISERROR(VLOOKUP(AL1538,MonsterTable!$A:$B,MATCH(MonsterTable!$B$1,MonsterTable!$A$1:$B$1,0),0))),OR(ISBLANK(AN1538),ISBLANK(AO1538))),#N/A,
IFERROR(VLOOKUP(AL1538,MonsterTable!$A:$B,MATCH(MonsterTable!$B$1,MonsterTable!$A$1:$B$1,0),0),
IF(OR(NOT(ISBLANK(AN1538)),ISBLANK(AO1538)),#N/A,
IF(AL1538="empty","empty",
VLOOKUP(AL1538,MonsterGroupTable!$A:$A,1,0)))))))</f>
        <v>202</v>
      </c>
      <c r="AN1538">
        <v>1</v>
      </c>
      <c r="AO1538">
        <v>1</v>
      </c>
      <c r="AP1538">
        <v>0</v>
      </c>
      <c r="AT1538" s="2" t="str">
        <f>IF(AND(ISBLANK(AS1538),OR(NOT(ISBLANK(AU1538)),NOT(ISBLANK(AV1538)))),#N/A,
IF(ISBLANK(AS1538),"",
IF(AND(NOT(ISERROR(VLOOKUP(AS1538,MonsterTable!$A:$B,MATCH(MonsterTable!$B$1,MonsterTable!$A$1:$B$1,0),0))),OR(ISBLANK(AU1538),ISBLANK(AV1538))),#N/A,
IFERROR(VLOOKUP(AS1538,MonsterTable!$A:$B,MATCH(MonsterTable!$B$1,MonsterTable!$A$1:$B$1,0),0),
IF(OR(NOT(ISBLANK(AU1538)),ISBLANK(AV1538)),#N/A,
IF(AS1538="empty","empty",
VLOOKUP(AS1538,MonsterGroupTable!$A:$A,1,0)))))))</f>
        <v/>
      </c>
      <c r="BA1538" s="2" t="str">
        <f>IF(AND(ISBLANK(AZ1538),OR(NOT(ISBLANK(BB1538)),NOT(ISBLANK(BC1538)))),#N/A,
IF(ISBLANK(AZ1538),"",
IF(AND(NOT(ISERROR(VLOOKUP(AZ1538,MonsterTable!$A:$B,MATCH(MonsterTable!$B$1,MonsterTable!$A$1:$B$1,0),0))),OR(ISBLANK(BB1538),ISBLANK(BC1538))),#N/A,
IFERROR(VLOOKUP(AZ1538,MonsterTable!$A:$B,MATCH(MonsterTable!$B$1,MonsterTable!$A$1:$B$1,0),0),
IF(OR(NOT(ISBLANK(BB1538)),ISBLANK(BC1538)),#N/A,
IF(AZ1538="empty","empty",
VLOOKUP(AZ1538,MonsterGroupTable!$A:$A,1,0)))))))</f>
        <v/>
      </c>
      <c r="BH1538" s="2" t="str">
        <f>IF(AND(ISBLANK(BG1538),OR(NOT(ISBLANK(BI1538)),NOT(ISBLANK(BJ1538)))),#N/A,
IF(ISBLANK(BG1538),"",
IF(AND(NOT(ISERROR(VLOOKUP(BG1538,MonsterTable!$A:$B,MATCH(MonsterTable!$B$1,MonsterTable!$A$1:$B$1,0),0))),OR(ISBLANK(BI1538),ISBLANK(BJ1538))),#N/A,
IFERROR(VLOOKUP(BG1538,MonsterTable!$A:$B,MATCH(MonsterTable!$B$1,MonsterTable!$A$1:$B$1,0),0),
IF(OR(NOT(ISBLANK(BI1538)),ISBLANK(BJ1538)),#N/A,
IF(BG1538="empty","empty",
VLOOKUP(BG1538,MonsterGroupTable!$A:$A,1,0)))))))</f>
        <v/>
      </c>
      <c r="BO1538" s="2" t="str">
        <f>IF(AND(ISBLANK(BN1538),OR(NOT(ISBLANK(BP1538)),NOT(ISBLANK(BQ1538)))),#N/A,
IF(ISBLANK(BN1538),"",
IF(AND(NOT(ISERROR(VLOOKUP(BN1538,MonsterTable!$A:$B,MATCH(MonsterTable!$B$1,MonsterTable!$A$1:$B$1,0),0))),OR(ISBLANK(BP1538),ISBLANK(BQ1538))),#N/A,
IFERROR(VLOOKUP(BN1538,MonsterTable!$A:$B,MATCH(MonsterTable!$B$1,MonsterTable!$A$1:$B$1,0),0),
IF(OR(NOT(ISBLANK(BP1538)),ISBLANK(BQ1538)),#N/A,
IF(BN1538="empty","empty",
VLOOKUP(BN1538,MonsterGroupTable!$A:$A,1,0)))))))</f>
        <v/>
      </c>
      <c r="BV1538" s="2" t="str">
        <f>IF(AND(ISBLANK(BU1538),OR(NOT(ISBLANK(BW1538)),NOT(ISBLANK(BX1538)))),#N/A,
IF(ISBLANK(BU1538),"",
IF(AND(NOT(ISERROR(VLOOKUP(BU1538,MonsterTable!$A:$B,MATCH(MonsterTable!$B$1,MonsterTable!$A$1:$B$1,0),0))),OR(ISBLANK(BW1538),ISBLANK(BX1538))),#N/A,
IFERROR(VLOOKUP(BU1538,MonsterTable!$A:$B,MATCH(MonsterTable!$B$1,MonsterTable!$A$1:$B$1,0),0),
IF(OR(NOT(ISBLANK(BW1538)),ISBLANK(BX1538)),#N/A,
IF(BU1538="empty","empty",
VLOOKUP(BU1538,MonsterGroupTable!$A:$A,1,0)))))))</f>
        <v/>
      </c>
      <c r="CC1538" s="2" t="str">
        <f>IF(AND(ISBLANK(CB1538),OR(NOT(ISBLANK(CD1538)),NOT(ISBLANK(CE1538)))),#N/A,
IF(ISBLANK(CB1538),"",
IF(AND(NOT(ISERROR(VLOOKUP(CB1538,MonsterTable!$A:$B,MATCH(MonsterTable!$B$1,MonsterTable!$A$1:$B$1,0),0))),OR(ISBLANK(CD1538),ISBLANK(CE1538))),#N/A,
IFERROR(VLOOKUP(CB1538,MonsterTable!$A:$B,MATCH(MonsterTable!$B$1,MonsterTable!$A$1:$B$1,0),0),
IF(OR(NOT(ISBLANK(CD1538)),ISBLANK(CE1538)),#N/A,
IF(CB1538="empty","empty",
VLOOKUP(CB1538,MonsterGroupTable!$A:$A,1,0)))))))</f>
        <v/>
      </c>
      <c r="CJ1538" s="2" t="str">
        <f>IF(AND(ISBLANK(CI1538),OR(NOT(ISBLANK(CK1538)),NOT(ISBLANK(CL1538)))),#N/A,
IF(ISBLANK(CI1538),"",
IF(AND(NOT(ISERROR(VLOOKUP(CI1538,MonsterTable!$A:$B,MATCH(MonsterTable!$B$1,MonsterTable!$A$1:$B$1,0),0))),OR(ISBLANK(CK1538),ISBLANK(CL1538))),#N/A,
IFERROR(VLOOKUP(CI1538,MonsterTable!$A:$B,MATCH(MonsterTable!$B$1,MonsterTable!$A$1:$B$1,0),0),
IF(OR(NOT(ISBLANK(CK1538)),ISBLANK(CL1538)),#N/A,
IF(CI1538="empty","empty",
VLOOKUP(CI1538,MonsterGroupTable!$A:$A,1,0)))))))</f>
        <v/>
      </c>
    </row>
    <row r="1539" spans="1:88">
      <c r="A1539">
        <v>20505</v>
      </c>
      <c r="B1539">
        <f t="shared" si="51"/>
        <v>1.1000000000000001</v>
      </c>
      <c r="C1539">
        <f t="shared" si="51"/>
        <v>1.1000000000000001</v>
      </c>
      <c r="F1539">
        <v>1680</v>
      </c>
      <c r="G1539">
        <v>53907</v>
      </c>
      <c r="H1539">
        <v>0</v>
      </c>
      <c r="I1539">
        <v>0</v>
      </c>
      <c r="J1539">
        <v>0</v>
      </c>
      <c r="K1539" t="s">
        <v>28</v>
      </c>
      <c r="L1539" t="s">
        <v>260</v>
      </c>
      <c r="M1539" t="s">
        <v>79</v>
      </c>
      <c r="N1539" t="s">
        <v>80</v>
      </c>
      <c r="O1539">
        <v>0</v>
      </c>
      <c r="P1539">
        <v>-4.75</v>
      </c>
      <c r="Q1539">
        <v>-3.5</v>
      </c>
      <c r="R1539">
        <v>4.75</v>
      </c>
      <c r="S1539">
        <v>3</v>
      </c>
      <c r="T1539">
        <v>-13.5</v>
      </c>
      <c r="U1539">
        <v>2.5499999999999998</v>
      </c>
      <c r="V1539">
        <v>-6.75</v>
      </c>
      <c r="W1539" t="str">
        <f t="shared" si="52"/>
        <v>g111,5,empty,3,202,1,1,0</v>
      </c>
      <c r="X1539" s="1" t="s">
        <v>289</v>
      </c>
      <c r="Y1539" s="2" t="str">
        <f>IF(AND(ISBLANK(X1539),OR(NOT(ISBLANK(Z1539)),NOT(ISBLANK(AA1539)))),#N/A,
IF(ISBLANK(X1539),"",
IF(AND(NOT(ISERROR(VLOOKUP(X1539,MonsterTable!$A:$B,MATCH(MonsterTable!$B$1,MonsterTable!$A$1:$B$1,0),0))),OR(ISBLANK(Z1539),ISBLANK(AA1539))),#N/A,
IFERROR(VLOOKUP(X1539,MonsterTable!$A:$B,MATCH(MonsterTable!$B$1,MonsterTable!$A$1:$B$1,0),0),
IF(OR(NOT(ISBLANK(Z1539)),ISBLANK(AA1539)),#N/A,
IF(X1539="empty","empty",
VLOOKUP(X1539,MonsterGroupTable!$A:$A,1,0)))))))</f>
        <v>g111</v>
      </c>
      <c r="AA1539">
        <v>5</v>
      </c>
      <c r="AE1539" s="1" t="s">
        <v>446</v>
      </c>
      <c r="AF1539" s="2" t="str">
        <f>IF(AND(ISBLANK(AE1539),OR(NOT(ISBLANK(AG1539)),NOT(ISBLANK(AH1539)))),#N/A,
IF(ISBLANK(AE1539),"",
IF(AND(NOT(ISERROR(VLOOKUP(AE1539,MonsterTable!$A:$B,MATCH(MonsterTable!$B$1,MonsterTable!$A$1:$B$1,0),0))),OR(ISBLANK(AG1539),ISBLANK(AH1539))),#N/A,
IFERROR(VLOOKUP(AE1539,MonsterTable!$A:$B,MATCH(MonsterTable!$B$1,MonsterTable!$A$1:$B$1,0),0),
IF(OR(NOT(ISBLANK(AG1539)),ISBLANK(AH1539)),#N/A,
IF(AE1539="empty","empty",
VLOOKUP(AE1539,MonsterGroupTable!$A:$A,1,0)))))))</f>
        <v>empty</v>
      </c>
      <c r="AH1539">
        <v>3</v>
      </c>
      <c r="AL1539" s="1" t="s">
        <v>338</v>
      </c>
      <c r="AM1539" s="2">
        <f>IF(AND(ISBLANK(AL1539),OR(NOT(ISBLANK(AN1539)),NOT(ISBLANK(AO1539)))),#N/A,
IF(ISBLANK(AL1539),"",
IF(AND(NOT(ISERROR(VLOOKUP(AL1539,MonsterTable!$A:$B,MATCH(MonsterTable!$B$1,MonsterTable!$A$1:$B$1,0),0))),OR(ISBLANK(AN1539),ISBLANK(AO1539))),#N/A,
IFERROR(VLOOKUP(AL1539,MonsterTable!$A:$B,MATCH(MonsterTable!$B$1,MonsterTable!$A$1:$B$1,0),0),
IF(OR(NOT(ISBLANK(AN1539)),ISBLANK(AO1539)),#N/A,
IF(AL1539="empty","empty",
VLOOKUP(AL1539,MonsterGroupTable!$A:$A,1,0)))))))</f>
        <v>202</v>
      </c>
      <c r="AN1539">
        <v>1</v>
      </c>
      <c r="AO1539">
        <v>1</v>
      </c>
      <c r="AP1539">
        <v>0</v>
      </c>
      <c r="AT1539" s="2" t="str">
        <f>IF(AND(ISBLANK(AS1539),OR(NOT(ISBLANK(AU1539)),NOT(ISBLANK(AV1539)))),#N/A,
IF(ISBLANK(AS1539),"",
IF(AND(NOT(ISERROR(VLOOKUP(AS1539,MonsterTable!$A:$B,MATCH(MonsterTable!$B$1,MonsterTable!$A$1:$B$1,0),0))),OR(ISBLANK(AU1539),ISBLANK(AV1539))),#N/A,
IFERROR(VLOOKUP(AS1539,MonsterTable!$A:$B,MATCH(MonsterTable!$B$1,MonsterTable!$A$1:$B$1,0),0),
IF(OR(NOT(ISBLANK(AU1539)),ISBLANK(AV1539)),#N/A,
IF(AS1539="empty","empty",
VLOOKUP(AS1539,MonsterGroupTable!$A:$A,1,0)))))))</f>
        <v/>
      </c>
      <c r="BA1539" s="2" t="str">
        <f>IF(AND(ISBLANK(AZ1539),OR(NOT(ISBLANK(BB1539)),NOT(ISBLANK(BC1539)))),#N/A,
IF(ISBLANK(AZ1539),"",
IF(AND(NOT(ISERROR(VLOOKUP(AZ1539,MonsterTable!$A:$B,MATCH(MonsterTable!$B$1,MonsterTable!$A$1:$B$1,0),0))),OR(ISBLANK(BB1539),ISBLANK(BC1539))),#N/A,
IFERROR(VLOOKUP(AZ1539,MonsterTable!$A:$B,MATCH(MonsterTable!$B$1,MonsterTable!$A$1:$B$1,0),0),
IF(OR(NOT(ISBLANK(BB1539)),ISBLANK(BC1539)),#N/A,
IF(AZ1539="empty","empty",
VLOOKUP(AZ1539,MonsterGroupTable!$A:$A,1,0)))))))</f>
        <v/>
      </c>
      <c r="BH1539" s="2" t="str">
        <f>IF(AND(ISBLANK(BG1539),OR(NOT(ISBLANK(BI1539)),NOT(ISBLANK(BJ1539)))),#N/A,
IF(ISBLANK(BG1539),"",
IF(AND(NOT(ISERROR(VLOOKUP(BG1539,MonsterTable!$A:$B,MATCH(MonsterTable!$B$1,MonsterTable!$A$1:$B$1,0),0))),OR(ISBLANK(BI1539),ISBLANK(BJ1539))),#N/A,
IFERROR(VLOOKUP(BG1539,MonsterTable!$A:$B,MATCH(MonsterTable!$B$1,MonsterTable!$A$1:$B$1,0),0),
IF(OR(NOT(ISBLANK(BI1539)),ISBLANK(BJ1539)),#N/A,
IF(BG1539="empty","empty",
VLOOKUP(BG1539,MonsterGroupTable!$A:$A,1,0)))))))</f>
        <v/>
      </c>
      <c r="BO1539" s="2" t="str">
        <f>IF(AND(ISBLANK(BN1539),OR(NOT(ISBLANK(BP1539)),NOT(ISBLANK(BQ1539)))),#N/A,
IF(ISBLANK(BN1539),"",
IF(AND(NOT(ISERROR(VLOOKUP(BN1539,MonsterTable!$A:$B,MATCH(MonsterTable!$B$1,MonsterTable!$A$1:$B$1,0),0))),OR(ISBLANK(BP1539),ISBLANK(BQ1539))),#N/A,
IFERROR(VLOOKUP(BN1539,MonsterTable!$A:$B,MATCH(MonsterTable!$B$1,MonsterTable!$A$1:$B$1,0),0),
IF(OR(NOT(ISBLANK(BP1539)),ISBLANK(BQ1539)),#N/A,
IF(BN1539="empty","empty",
VLOOKUP(BN1539,MonsterGroupTable!$A:$A,1,0)))))))</f>
        <v/>
      </c>
      <c r="BV1539" s="2" t="str">
        <f>IF(AND(ISBLANK(BU1539),OR(NOT(ISBLANK(BW1539)),NOT(ISBLANK(BX1539)))),#N/A,
IF(ISBLANK(BU1539),"",
IF(AND(NOT(ISERROR(VLOOKUP(BU1539,MonsterTable!$A:$B,MATCH(MonsterTable!$B$1,MonsterTable!$A$1:$B$1,0),0))),OR(ISBLANK(BW1539),ISBLANK(BX1539))),#N/A,
IFERROR(VLOOKUP(BU1539,MonsterTable!$A:$B,MATCH(MonsterTable!$B$1,MonsterTable!$A$1:$B$1,0),0),
IF(OR(NOT(ISBLANK(BW1539)),ISBLANK(BX1539)),#N/A,
IF(BU1539="empty","empty",
VLOOKUP(BU1539,MonsterGroupTable!$A:$A,1,0)))))))</f>
        <v/>
      </c>
      <c r="CC1539" s="2" t="str">
        <f>IF(AND(ISBLANK(CB1539),OR(NOT(ISBLANK(CD1539)),NOT(ISBLANK(CE1539)))),#N/A,
IF(ISBLANK(CB1539),"",
IF(AND(NOT(ISERROR(VLOOKUP(CB1539,MonsterTable!$A:$B,MATCH(MonsterTable!$B$1,MonsterTable!$A$1:$B$1,0),0))),OR(ISBLANK(CD1539),ISBLANK(CE1539))),#N/A,
IFERROR(VLOOKUP(CB1539,MonsterTable!$A:$B,MATCH(MonsterTable!$B$1,MonsterTable!$A$1:$B$1,0),0),
IF(OR(NOT(ISBLANK(CD1539)),ISBLANK(CE1539)),#N/A,
IF(CB1539="empty","empty",
VLOOKUP(CB1539,MonsterGroupTable!$A:$A,1,0)))))))</f>
        <v/>
      </c>
      <c r="CJ1539" s="2" t="str">
        <f>IF(AND(ISBLANK(CI1539),OR(NOT(ISBLANK(CK1539)),NOT(ISBLANK(CL1539)))),#N/A,
IF(ISBLANK(CI1539),"",
IF(AND(NOT(ISERROR(VLOOKUP(CI1539,MonsterTable!$A:$B,MATCH(MonsterTable!$B$1,MonsterTable!$A$1:$B$1,0),0))),OR(ISBLANK(CK1539),ISBLANK(CL1539))),#N/A,
IFERROR(VLOOKUP(CI1539,MonsterTable!$A:$B,MATCH(MonsterTable!$B$1,MonsterTable!$A$1:$B$1,0),0),
IF(OR(NOT(ISBLANK(CK1539)),ISBLANK(CL1539)),#N/A,
IF(CI1539="empty","empty",
VLOOKUP(CI1539,MonsterGroupTable!$A:$A,1,0)))))))</f>
        <v/>
      </c>
    </row>
    <row r="1540" spans="1:88">
      <c r="A1540">
        <v>20506</v>
      </c>
      <c r="B1540">
        <f t="shared" si="51"/>
        <v>1.1000000000000001</v>
      </c>
      <c r="C1540">
        <f t="shared" si="51"/>
        <v>1.1000000000000001</v>
      </c>
      <c r="F1540">
        <v>1680</v>
      </c>
      <c r="G1540">
        <v>54159</v>
      </c>
      <c r="H1540">
        <v>0</v>
      </c>
      <c r="I1540">
        <v>0</v>
      </c>
      <c r="J1540">
        <v>0</v>
      </c>
      <c r="K1540" t="s">
        <v>28</v>
      </c>
      <c r="L1540" t="s">
        <v>260</v>
      </c>
      <c r="M1540" t="s">
        <v>79</v>
      </c>
      <c r="N1540" t="s">
        <v>80</v>
      </c>
      <c r="O1540">
        <v>0</v>
      </c>
      <c r="P1540">
        <v>-4.75</v>
      </c>
      <c r="Q1540">
        <v>-3.5</v>
      </c>
      <c r="R1540">
        <v>4.75</v>
      </c>
      <c r="S1540">
        <v>3</v>
      </c>
      <c r="T1540">
        <v>-13.5</v>
      </c>
      <c r="U1540">
        <v>2.5499999999999998</v>
      </c>
      <c r="V1540">
        <v>-6.75</v>
      </c>
      <c r="W1540" t="str">
        <f t="shared" si="52"/>
        <v>g111,5,empty,3,202,1,1,0</v>
      </c>
      <c r="X1540" s="1" t="s">
        <v>289</v>
      </c>
      <c r="Y1540" s="2" t="str">
        <f>IF(AND(ISBLANK(X1540),OR(NOT(ISBLANK(Z1540)),NOT(ISBLANK(AA1540)))),#N/A,
IF(ISBLANK(X1540),"",
IF(AND(NOT(ISERROR(VLOOKUP(X1540,MonsterTable!$A:$B,MATCH(MonsterTable!$B$1,MonsterTable!$A$1:$B$1,0),0))),OR(ISBLANK(Z1540),ISBLANK(AA1540))),#N/A,
IFERROR(VLOOKUP(X1540,MonsterTable!$A:$B,MATCH(MonsterTable!$B$1,MonsterTable!$A$1:$B$1,0),0),
IF(OR(NOT(ISBLANK(Z1540)),ISBLANK(AA1540)),#N/A,
IF(X1540="empty","empty",
VLOOKUP(X1540,MonsterGroupTable!$A:$A,1,0)))))))</f>
        <v>g111</v>
      </c>
      <c r="AA1540">
        <v>5</v>
      </c>
      <c r="AE1540" s="1" t="s">
        <v>446</v>
      </c>
      <c r="AF1540" s="2" t="str">
        <f>IF(AND(ISBLANK(AE1540),OR(NOT(ISBLANK(AG1540)),NOT(ISBLANK(AH1540)))),#N/A,
IF(ISBLANK(AE1540),"",
IF(AND(NOT(ISERROR(VLOOKUP(AE1540,MonsterTable!$A:$B,MATCH(MonsterTable!$B$1,MonsterTable!$A$1:$B$1,0),0))),OR(ISBLANK(AG1540),ISBLANK(AH1540))),#N/A,
IFERROR(VLOOKUP(AE1540,MonsterTable!$A:$B,MATCH(MonsterTable!$B$1,MonsterTable!$A$1:$B$1,0),0),
IF(OR(NOT(ISBLANK(AG1540)),ISBLANK(AH1540)),#N/A,
IF(AE1540="empty","empty",
VLOOKUP(AE1540,MonsterGroupTable!$A:$A,1,0)))))))</f>
        <v>empty</v>
      </c>
      <c r="AH1540">
        <v>3</v>
      </c>
      <c r="AL1540" s="1" t="s">
        <v>338</v>
      </c>
      <c r="AM1540" s="2">
        <f>IF(AND(ISBLANK(AL1540),OR(NOT(ISBLANK(AN1540)),NOT(ISBLANK(AO1540)))),#N/A,
IF(ISBLANK(AL1540),"",
IF(AND(NOT(ISERROR(VLOOKUP(AL1540,MonsterTable!$A:$B,MATCH(MonsterTable!$B$1,MonsterTable!$A$1:$B$1,0),0))),OR(ISBLANK(AN1540),ISBLANK(AO1540))),#N/A,
IFERROR(VLOOKUP(AL1540,MonsterTable!$A:$B,MATCH(MonsterTable!$B$1,MonsterTable!$A$1:$B$1,0),0),
IF(OR(NOT(ISBLANK(AN1540)),ISBLANK(AO1540)),#N/A,
IF(AL1540="empty","empty",
VLOOKUP(AL1540,MonsterGroupTable!$A:$A,1,0)))))))</f>
        <v>202</v>
      </c>
      <c r="AN1540">
        <v>1</v>
      </c>
      <c r="AO1540">
        <v>1</v>
      </c>
      <c r="AP1540">
        <v>0</v>
      </c>
      <c r="AT1540" s="2" t="str">
        <f>IF(AND(ISBLANK(AS1540),OR(NOT(ISBLANK(AU1540)),NOT(ISBLANK(AV1540)))),#N/A,
IF(ISBLANK(AS1540),"",
IF(AND(NOT(ISERROR(VLOOKUP(AS1540,MonsterTable!$A:$B,MATCH(MonsterTable!$B$1,MonsterTable!$A$1:$B$1,0),0))),OR(ISBLANK(AU1540),ISBLANK(AV1540))),#N/A,
IFERROR(VLOOKUP(AS1540,MonsterTable!$A:$B,MATCH(MonsterTable!$B$1,MonsterTable!$A$1:$B$1,0),0),
IF(OR(NOT(ISBLANK(AU1540)),ISBLANK(AV1540)),#N/A,
IF(AS1540="empty","empty",
VLOOKUP(AS1540,MonsterGroupTable!$A:$A,1,0)))))))</f>
        <v/>
      </c>
      <c r="BA1540" s="2" t="str">
        <f>IF(AND(ISBLANK(AZ1540),OR(NOT(ISBLANK(BB1540)),NOT(ISBLANK(BC1540)))),#N/A,
IF(ISBLANK(AZ1540),"",
IF(AND(NOT(ISERROR(VLOOKUP(AZ1540,MonsterTable!$A:$B,MATCH(MonsterTable!$B$1,MonsterTable!$A$1:$B$1,0),0))),OR(ISBLANK(BB1540),ISBLANK(BC1540))),#N/A,
IFERROR(VLOOKUP(AZ1540,MonsterTable!$A:$B,MATCH(MonsterTable!$B$1,MonsterTable!$A$1:$B$1,0),0),
IF(OR(NOT(ISBLANK(BB1540)),ISBLANK(BC1540)),#N/A,
IF(AZ1540="empty","empty",
VLOOKUP(AZ1540,MonsterGroupTable!$A:$A,1,0)))))))</f>
        <v/>
      </c>
      <c r="BH1540" s="2" t="str">
        <f>IF(AND(ISBLANK(BG1540),OR(NOT(ISBLANK(BI1540)),NOT(ISBLANK(BJ1540)))),#N/A,
IF(ISBLANK(BG1540),"",
IF(AND(NOT(ISERROR(VLOOKUP(BG1540,MonsterTable!$A:$B,MATCH(MonsterTable!$B$1,MonsterTable!$A$1:$B$1,0),0))),OR(ISBLANK(BI1540),ISBLANK(BJ1540))),#N/A,
IFERROR(VLOOKUP(BG1540,MonsterTable!$A:$B,MATCH(MonsterTable!$B$1,MonsterTable!$A$1:$B$1,0),0),
IF(OR(NOT(ISBLANK(BI1540)),ISBLANK(BJ1540)),#N/A,
IF(BG1540="empty","empty",
VLOOKUP(BG1540,MonsterGroupTable!$A:$A,1,0)))))))</f>
        <v/>
      </c>
      <c r="BO1540" s="2" t="str">
        <f>IF(AND(ISBLANK(BN1540),OR(NOT(ISBLANK(BP1540)),NOT(ISBLANK(BQ1540)))),#N/A,
IF(ISBLANK(BN1540),"",
IF(AND(NOT(ISERROR(VLOOKUP(BN1540,MonsterTable!$A:$B,MATCH(MonsterTable!$B$1,MonsterTable!$A$1:$B$1,0),0))),OR(ISBLANK(BP1540),ISBLANK(BQ1540))),#N/A,
IFERROR(VLOOKUP(BN1540,MonsterTable!$A:$B,MATCH(MonsterTable!$B$1,MonsterTable!$A$1:$B$1,0),0),
IF(OR(NOT(ISBLANK(BP1540)),ISBLANK(BQ1540)),#N/A,
IF(BN1540="empty","empty",
VLOOKUP(BN1540,MonsterGroupTable!$A:$A,1,0)))))))</f>
        <v/>
      </c>
      <c r="BV1540" s="2" t="str">
        <f>IF(AND(ISBLANK(BU1540),OR(NOT(ISBLANK(BW1540)),NOT(ISBLANK(BX1540)))),#N/A,
IF(ISBLANK(BU1540),"",
IF(AND(NOT(ISERROR(VLOOKUP(BU1540,MonsterTable!$A:$B,MATCH(MonsterTable!$B$1,MonsterTable!$A$1:$B$1,0),0))),OR(ISBLANK(BW1540),ISBLANK(BX1540))),#N/A,
IFERROR(VLOOKUP(BU1540,MonsterTable!$A:$B,MATCH(MonsterTable!$B$1,MonsterTable!$A$1:$B$1,0),0),
IF(OR(NOT(ISBLANK(BW1540)),ISBLANK(BX1540)),#N/A,
IF(BU1540="empty","empty",
VLOOKUP(BU1540,MonsterGroupTable!$A:$A,1,0)))))))</f>
        <v/>
      </c>
      <c r="CC1540" s="2" t="str">
        <f>IF(AND(ISBLANK(CB1540),OR(NOT(ISBLANK(CD1540)),NOT(ISBLANK(CE1540)))),#N/A,
IF(ISBLANK(CB1540),"",
IF(AND(NOT(ISERROR(VLOOKUP(CB1540,MonsterTable!$A:$B,MATCH(MonsterTable!$B$1,MonsterTable!$A$1:$B$1,0),0))),OR(ISBLANK(CD1540),ISBLANK(CE1540))),#N/A,
IFERROR(VLOOKUP(CB1540,MonsterTable!$A:$B,MATCH(MonsterTable!$B$1,MonsterTable!$A$1:$B$1,0),0),
IF(OR(NOT(ISBLANK(CD1540)),ISBLANK(CE1540)),#N/A,
IF(CB1540="empty","empty",
VLOOKUP(CB1540,MonsterGroupTable!$A:$A,1,0)))))))</f>
        <v/>
      </c>
      <c r="CJ1540" s="2" t="str">
        <f>IF(AND(ISBLANK(CI1540),OR(NOT(ISBLANK(CK1540)),NOT(ISBLANK(CL1540)))),#N/A,
IF(ISBLANK(CI1540),"",
IF(AND(NOT(ISERROR(VLOOKUP(CI1540,MonsterTable!$A:$B,MATCH(MonsterTable!$B$1,MonsterTable!$A$1:$B$1,0),0))),OR(ISBLANK(CK1540),ISBLANK(CL1540))),#N/A,
IFERROR(VLOOKUP(CI1540,MonsterTable!$A:$B,MATCH(MonsterTable!$B$1,MonsterTable!$A$1:$B$1,0),0),
IF(OR(NOT(ISBLANK(CK1540)),ISBLANK(CL1540)),#N/A,
IF(CI1540="empty","empty",
VLOOKUP(CI1540,MonsterGroupTable!$A:$A,1,0)))))))</f>
        <v/>
      </c>
    </row>
    <row r="1541" spans="1:88">
      <c r="A1541">
        <v>20507</v>
      </c>
      <c r="B1541">
        <f t="shared" si="51"/>
        <v>1.1000000000000001</v>
      </c>
      <c r="C1541">
        <f t="shared" si="51"/>
        <v>1.1000000000000001</v>
      </c>
      <c r="F1541">
        <v>1680</v>
      </c>
      <c r="G1541">
        <v>54411</v>
      </c>
      <c r="H1541">
        <v>0</v>
      </c>
      <c r="I1541">
        <v>0</v>
      </c>
      <c r="J1541">
        <v>0</v>
      </c>
      <c r="K1541" t="s">
        <v>28</v>
      </c>
      <c r="L1541" t="s">
        <v>260</v>
      </c>
      <c r="M1541" t="s">
        <v>79</v>
      </c>
      <c r="N1541" t="s">
        <v>80</v>
      </c>
      <c r="O1541">
        <v>0</v>
      </c>
      <c r="P1541">
        <v>-4.75</v>
      </c>
      <c r="Q1541">
        <v>-3.5</v>
      </c>
      <c r="R1541">
        <v>4.75</v>
      </c>
      <c r="S1541">
        <v>3</v>
      </c>
      <c r="T1541">
        <v>-13.5</v>
      </c>
      <c r="U1541">
        <v>2.5499999999999998</v>
      </c>
      <c r="V1541">
        <v>-6.75</v>
      </c>
      <c r="W1541" t="str">
        <f t="shared" si="52"/>
        <v>g111,5,empty,3,202,1,1,0</v>
      </c>
      <c r="X1541" s="1" t="s">
        <v>289</v>
      </c>
      <c r="Y1541" s="2" t="str">
        <f>IF(AND(ISBLANK(X1541),OR(NOT(ISBLANK(Z1541)),NOT(ISBLANK(AA1541)))),#N/A,
IF(ISBLANK(X1541),"",
IF(AND(NOT(ISERROR(VLOOKUP(X1541,MonsterTable!$A:$B,MATCH(MonsterTable!$B$1,MonsterTable!$A$1:$B$1,0),0))),OR(ISBLANK(Z1541),ISBLANK(AA1541))),#N/A,
IFERROR(VLOOKUP(X1541,MonsterTable!$A:$B,MATCH(MonsterTable!$B$1,MonsterTable!$A$1:$B$1,0),0),
IF(OR(NOT(ISBLANK(Z1541)),ISBLANK(AA1541)),#N/A,
IF(X1541="empty","empty",
VLOOKUP(X1541,MonsterGroupTable!$A:$A,1,0)))))))</f>
        <v>g111</v>
      </c>
      <c r="AA1541">
        <v>5</v>
      </c>
      <c r="AE1541" s="1" t="s">
        <v>446</v>
      </c>
      <c r="AF1541" s="2" t="str">
        <f>IF(AND(ISBLANK(AE1541),OR(NOT(ISBLANK(AG1541)),NOT(ISBLANK(AH1541)))),#N/A,
IF(ISBLANK(AE1541),"",
IF(AND(NOT(ISERROR(VLOOKUP(AE1541,MonsterTable!$A:$B,MATCH(MonsterTable!$B$1,MonsterTable!$A$1:$B$1,0),0))),OR(ISBLANK(AG1541),ISBLANK(AH1541))),#N/A,
IFERROR(VLOOKUP(AE1541,MonsterTable!$A:$B,MATCH(MonsterTable!$B$1,MonsterTable!$A$1:$B$1,0),0),
IF(OR(NOT(ISBLANK(AG1541)),ISBLANK(AH1541)),#N/A,
IF(AE1541="empty","empty",
VLOOKUP(AE1541,MonsterGroupTable!$A:$A,1,0)))))))</f>
        <v>empty</v>
      </c>
      <c r="AH1541">
        <v>3</v>
      </c>
      <c r="AL1541" s="1" t="s">
        <v>338</v>
      </c>
      <c r="AM1541" s="2">
        <f>IF(AND(ISBLANK(AL1541),OR(NOT(ISBLANK(AN1541)),NOT(ISBLANK(AO1541)))),#N/A,
IF(ISBLANK(AL1541),"",
IF(AND(NOT(ISERROR(VLOOKUP(AL1541,MonsterTable!$A:$B,MATCH(MonsterTable!$B$1,MonsterTable!$A$1:$B$1,0),0))),OR(ISBLANK(AN1541),ISBLANK(AO1541))),#N/A,
IFERROR(VLOOKUP(AL1541,MonsterTable!$A:$B,MATCH(MonsterTable!$B$1,MonsterTable!$A$1:$B$1,0),0),
IF(OR(NOT(ISBLANK(AN1541)),ISBLANK(AO1541)),#N/A,
IF(AL1541="empty","empty",
VLOOKUP(AL1541,MonsterGroupTable!$A:$A,1,0)))))))</f>
        <v>202</v>
      </c>
      <c r="AN1541">
        <v>1</v>
      </c>
      <c r="AO1541">
        <v>1</v>
      </c>
      <c r="AP1541">
        <v>0</v>
      </c>
      <c r="AT1541" s="2" t="str">
        <f>IF(AND(ISBLANK(AS1541),OR(NOT(ISBLANK(AU1541)),NOT(ISBLANK(AV1541)))),#N/A,
IF(ISBLANK(AS1541),"",
IF(AND(NOT(ISERROR(VLOOKUP(AS1541,MonsterTable!$A:$B,MATCH(MonsterTable!$B$1,MonsterTable!$A$1:$B$1,0),0))),OR(ISBLANK(AU1541),ISBLANK(AV1541))),#N/A,
IFERROR(VLOOKUP(AS1541,MonsterTable!$A:$B,MATCH(MonsterTable!$B$1,MonsterTable!$A$1:$B$1,0),0),
IF(OR(NOT(ISBLANK(AU1541)),ISBLANK(AV1541)),#N/A,
IF(AS1541="empty","empty",
VLOOKUP(AS1541,MonsterGroupTable!$A:$A,1,0)))))))</f>
        <v/>
      </c>
      <c r="BA1541" s="2" t="str">
        <f>IF(AND(ISBLANK(AZ1541),OR(NOT(ISBLANK(BB1541)),NOT(ISBLANK(BC1541)))),#N/A,
IF(ISBLANK(AZ1541),"",
IF(AND(NOT(ISERROR(VLOOKUP(AZ1541,MonsterTable!$A:$B,MATCH(MonsterTable!$B$1,MonsterTable!$A$1:$B$1,0),0))),OR(ISBLANK(BB1541),ISBLANK(BC1541))),#N/A,
IFERROR(VLOOKUP(AZ1541,MonsterTable!$A:$B,MATCH(MonsterTable!$B$1,MonsterTable!$A$1:$B$1,0),0),
IF(OR(NOT(ISBLANK(BB1541)),ISBLANK(BC1541)),#N/A,
IF(AZ1541="empty","empty",
VLOOKUP(AZ1541,MonsterGroupTable!$A:$A,1,0)))))))</f>
        <v/>
      </c>
      <c r="BH1541" s="2" t="str">
        <f>IF(AND(ISBLANK(BG1541),OR(NOT(ISBLANK(BI1541)),NOT(ISBLANK(BJ1541)))),#N/A,
IF(ISBLANK(BG1541),"",
IF(AND(NOT(ISERROR(VLOOKUP(BG1541,MonsterTable!$A:$B,MATCH(MonsterTable!$B$1,MonsterTable!$A$1:$B$1,0),0))),OR(ISBLANK(BI1541),ISBLANK(BJ1541))),#N/A,
IFERROR(VLOOKUP(BG1541,MonsterTable!$A:$B,MATCH(MonsterTable!$B$1,MonsterTable!$A$1:$B$1,0),0),
IF(OR(NOT(ISBLANK(BI1541)),ISBLANK(BJ1541)),#N/A,
IF(BG1541="empty","empty",
VLOOKUP(BG1541,MonsterGroupTable!$A:$A,1,0)))))))</f>
        <v/>
      </c>
      <c r="BO1541" s="2" t="str">
        <f>IF(AND(ISBLANK(BN1541),OR(NOT(ISBLANK(BP1541)),NOT(ISBLANK(BQ1541)))),#N/A,
IF(ISBLANK(BN1541),"",
IF(AND(NOT(ISERROR(VLOOKUP(BN1541,MonsterTable!$A:$B,MATCH(MonsterTable!$B$1,MonsterTable!$A$1:$B$1,0),0))),OR(ISBLANK(BP1541),ISBLANK(BQ1541))),#N/A,
IFERROR(VLOOKUP(BN1541,MonsterTable!$A:$B,MATCH(MonsterTable!$B$1,MonsterTable!$A$1:$B$1,0),0),
IF(OR(NOT(ISBLANK(BP1541)),ISBLANK(BQ1541)),#N/A,
IF(BN1541="empty","empty",
VLOOKUP(BN1541,MonsterGroupTable!$A:$A,1,0)))))))</f>
        <v/>
      </c>
      <c r="BV1541" s="2" t="str">
        <f>IF(AND(ISBLANK(BU1541),OR(NOT(ISBLANK(BW1541)),NOT(ISBLANK(BX1541)))),#N/A,
IF(ISBLANK(BU1541),"",
IF(AND(NOT(ISERROR(VLOOKUP(BU1541,MonsterTable!$A:$B,MATCH(MonsterTable!$B$1,MonsterTable!$A$1:$B$1,0),0))),OR(ISBLANK(BW1541),ISBLANK(BX1541))),#N/A,
IFERROR(VLOOKUP(BU1541,MonsterTable!$A:$B,MATCH(MonsterTable!$B$1,MonsterTable!$A$1:$B$1,0),0),
IF(OR(NOT(ISBLANK(BW1541)),ISBLANK(BX1541)),#N/A,
IF(BU1541="empty","empty",
VLOOKUP(BU1541,MonsterGroupTable!$A:$A,1,0)))))))</f>
        <v/>
      </c>
      <c r="CC1541" s="2" t="str">
        <f>IF(AND(ISBLANK(CB1541),OR(NOT(ISBLANK(CD1541)),NOT(ISBLANK(CE1541)))),#N/A,
IF(ISBLANK(CB1541),"",
IF(AND(NOT(ISERROR(VLOOKUP(CB1541,MonsterTable!$A:$B,MATCH(MonsterTable!$B$1,MonsterTable!$A$1:$B$1,0),0))),OR(ISBLANK(CD1541),ISBLANK(CE1541))),#N/A,
IFERROR(VLOOKUP(CB1541,MonsterTable!$A:$B,MATCH(MonsterTable!$B$1,MonsterTable!$A$1:$B$1,0),0),
IF(OR(NOT(ISBLANK(CD1541)),ISBLANK(CE1541)),#N/A,
IF(CB1541="empty","empty",
VLOOKUP(CB1541,MonsterGroupTable!$A:$A,1,0)))))))</f>
        <v/>
      </c>
      <c r="CJ1541" s="2" t="str">
        <f>IF(AND(ISBLANK(CI1541),OR(NOT(ISBLANK(CK1541)),NOT(ISBLANK(CL1541)))),#N/A,
IF(ISBLANK(CI1541),"",
IF(AND(NOT(ISERROR(VLOOKUP(CI1541,MonsterTable!$A:$B,MATCH(MonsterTable!$B$1,MonsterTable!$A$1:$B$1,0),0))),OR(ISBLANK(CK1541),ISBLANK(CL1541))),#N/A,
IFERROR(VLOOKUP(CI1541,MonsterTable!$A:$B,MATCH(MonsterTable!$B$1,MonsterTable!$A$1:$B$1,0),0),
IF(OR(NOT(ISBLANK(CK1541)),ISBLANK(CL1541)),#N/A,
IF(CI1541="empty","empty",
VLOOKUP(CI1541,MonsterGroupTable!$A:$A,1,0)))))))</f>
        <v/>
      </c>
    </row>
    <row r="1542" spans="1:88">
      <c r="A1542">
        <v>20508</v>
      </c>
      <c r="B1542">
        <f t="shared" si="51"/>
        <v>1.1000000000000001</v>
      </c>
      <c r="C1542">
        <f t="shared" si="51"/>
        <v>1.1000000000000001</v>
      </c>
      <c r="F1542">
        <v>1680</v>
      </c>
      <c r="G1542">
        <v>54663</v>
      </c>
      <c r="H1542">
        <v>0</v>
      </c>
      <c r="I1542">
        <v>0</v>
      </c>
      <c r="J1542">
        <v>0</v>
      </c>
      <c r="K1542" t="s">
        <v>28</v>
      </c>
      <c r="L1542" t="s">
        <v>260</v>
      </c>
      <c r="M1542" t="s">
        <v>79</v>
      </c>
      <c r="N1542" t="s">
        <v>80</v>
      </c>
      <c r="O1542">
        <v>0</v>
      </c>
      <c r="P1542">
        <v>-4.75</v>
      </c>
      <c r="Q1542">
        <v>-3.5</v>
      </c>
      <c r="R1542">
        <v>4.75</v>
      </c>
      <c r="S1542">
        <v>3</v>
      </c>
      <c r="T1542">
        <v>-13.5</v>
      </c>
      <c r="U1542">
        <v>2.5499999999999998</v>
      </c>
      <c r="V1542">
        <v>-6.75</v>
      </c>
      <c r="W1542" t="str">
        <f t="shared" si="52"/>
        <v>g111,5,empty,3,202,1,1,0</v>
      </c>
      <c r="X1542" s="1" t="s">
        <v>289</v>
      </c>
      <c r="Y1542" s="2" t="str">
        <f>IF(AND(ISBLANK(X1542),OR(NOT(ISBLANK(Z1542)),NOT(ISBLANK(AA1542)))),#N/A,
IF(ISBLANK(X1542),"",
IF(AND(NOT(ISERROR(VLOOKUP(X1542,MonsterTable!$A:$B,MATCH(MonsterTable!$B$1,MonsterTable!$A$1:$B$1,0),0))),OR(ISBLANK(Z1542),ISBLANK(AA1542))),#N/A,
IFERROR(VLOOKUP(X1542,MonsterTable!$A:$B,MATCH(MonsterTable!$B$1,MonsterTable!$A$1:$B$1,0),0),
IF(OR(NOT(ISBLANK(Z1542)),ISBLANK(AA1542)),#N/A,
IF(X1542="empty","empty",
VLOOKUP(X1542,MonsterGroupTable!$A:$A,1,0)))))))</f>
        <v>g111</v>
      </c>
      <c r="AA1542">
        <v>5</v>
      </c>
      <c r="AE1542" s="1" t="s">
        <v>446</v>
      </c>
      <c r="AF1542" s="2" t="str">
        <f>IF(AND(ISBLANK(AE1542),OR(NOT(ISBLANK(AG1542)),NOT(ISBLANK(AH1542)))),#N/A,
IF(ISBLANK(AE1542),"",
IF(AND(NOT(ISERROR(VLOOKUP(AE1542,MonsterTable!$A:$B,MATCH(MonsterTable!$B$1,MonsterTable!$A$1:$B$1,0),0))),OR(ISBLANK(AG1542),ISBLANK(AH1542))),#N/A,
IFERROR(VLOOKUP(AE1542,MonsterTable!$A:$B,MATCH(MonsterTable!$B$1,MonsterTable!$A$1:$B$1,0),0),
IF(OR(NOT(ISBLANK(AG1542)),ISBLANK(AH1542)),#N/A,
IF(AE1542="empty","empty",
VLOOKUP(AE1542,MonsterGroupTable!$A:$A,1,0)))))))</f>
        <v>empty</v>
      </c>
      <c r="AH1542">
        <v>3</v>
      </c>
      <c r="AL1542" s="1" t="s">
        <v>338</v>
      </c>
      <c r="AM1542" s="2">
        <f>IF(AND(ISBLANK(AL1542),OR(NOT(ISBLANK(AN1542)),NOT(ISBLANK(AO1542)))),#N/A,
IF(ISBLANK(AL1542),"",
IF(AND(NOT(ISERROR(VLOOKUP(AL1542,MonsterTable!$A:$B,MATCH(MonsterTable!$B$1,MonsterTable!$A$1:$B$1,0),0))),OR(ISBLANK(AN1542),ISBLANK(AO1542))),#N/A,
IFERROR(VLOOKUP(AL1542,MonsterTable!$A:$B,MATCH(MonsterTable!$B$1,MonsterTable!$A$1:$B$1,0),0),
IF(OR(NOT(ISBLANK(AN1542)),ISBLANK(AO1542)),#N/A,
IF(AL1542="empty","empty",
VLOOKUP(AL1542,MonsterGroupTable!$A:$A,1,0)))))))</f>
        <v>202</v>
      </c>
      <c r="AN1542">
        <v>1</v>
      </c>
      <c r="AO1542">
        <v>1</v>
      </c>
      <c r="AP1542">
        <v>0</v>
      </c>
      <c r="AT1542" s="2" t="str">
        <f>IF(AND(ISBLANK(AS1542),OR(NOT(ISBLANK(AU1542)),NOT(ISBLANK(AV1542)))),#N/A,
IF(ISBLANK(AS1542),"",
IF(AND(NOT(ISERROR(VLOOKUP(AS1542,MonsterTable!$A:$B,MATCH(MonsterTable!$B$1,MonsterTable!$A$1:$B$1,0),0))),OR(ISBLANK(AU1542),ISBLANK(AV1542))),#N/A,
IFERROR(VLOOKUP(AS1542,MonsterTable!$A:$B,MATCH(MonsterTable!$B$1,MonsterTable!$A$1:$B$1,0),0),
IF(OR(NOT(ISBLANK(AU1542)),ISBLANK(AV1542)),#N/A,
IF(AS1542="empty","empty",
VLOOKUP(AS1542,MonsterGroupTable!$A:$A,1,0)))))))</f>
        <v/>
      </c>
      <c r="BA1542" s="2" t="str">
        <f>IF(AND(ISBLANK(AZ1542),OR(NOT(ISBLANK(BB1542)),NOT(ISBLANK(BC1542)))),#N/A,
IF(ISBLANK(AZ1542),"",
IF(AND(NOT(ISERROR(VLOOKUP(AZ1542,MonsterTable!$A:$B,MATCH(MonsterTable!$B$1,MonsterTable!$A$1:$B$1,0),0))),OR(ISBLANK(BB1542),ISBLANK(BC1542))),#N/A,
IFERROR(VLOOKUP(AZ1542,MonsterTable!$A:$B,MATCH(MonsterTable!$B$1,MonsterTable!$A$1:$B$1,0),0),
IF(OR(NOT(ISBLANK(BB1542)),ISBLANK(BC1542)),#N/A,
IF(AZ1542="empty","empty",
VLOOKUP(AZ1542,MonsterGroupTable!$A:$A,1,0)))))))</f>
        <v/>
      </c>
      <c r="BH1542" s="2" t="str">
        <f>IF(AND(ISBLANK(BG1542),OR(NOT(ISBLANK(BI1542)),NOT(ISBLANK(BJ1542)))),#N/A,
IF(ISBLANK(BG1542),"",
IF(AND(NOT(ISERROR(VLOOKUP(BG1542,MonsterTable!$A:$B,MATCH(MonsterTable!$B$1,MonsterTable!$A$1:$B$1,0),0))),OR(ISBLANK(BI1542),ISBLANK(BJ1542))),#N/A,
IFERROR(VLOOKUP(BG1542,MonsterTable!$A:$B,MATCH(MonsterTable!$B$1,MonsterTable!$A$1:$B$1,0),0),
IF(OR(NOT(ISBLANK(BI1542)),ISBLANK(BJ1542)),#N/A,
IF(BG1542="empty","empty",
VLOOKUP(BG1542,MonsterGroupTable!$A:$A,1,0)))))))</f>
        <v/>
      </c>
      <c r="BO1542" s="2" t="str">
        <f>IF(AND(ISBLANK(BN1542),OR(NOT(ISBLANK(BP1542)),NOT(ISBLANK(BQ1542)))),#N/A,
IF(ISBLANK(BN1542),"",
IF(AND(NOT(ISERROR(VLOOKUP(BN1542,MonsterTable!$A:$B,MATCH(MonsterTable!$B$1,MonsterTable!$A$1:$B$1,0),0))),OR(ISBLANK(BP1542),ISBLANK(BQ1542))),#N/A,
IFERROR(VLOOKUP(BN1542,MonsterTable!$A:$B,MATCH(MonsterTable!$B$1,MonsterTable!$A$1:$B$1,0),0),
IF(OR(NOT(ISBLANK(BP1542)),ISBLANK(BQ1542)),#N/A,
IF(BN1542="empty","empty",
VLOOKUP(BN1542,MonsterGroupTable!$A:$A,1,0)))))))</f>
        <v/>
      </c>
      <c r="BV1542" s="2" t="str">
        <f>IF(AND(ISBLANK(BU1542),OR(NOT(ISBLANK(BW1542)),NOT(ISBLANK(BX1542)))),#N/A,
IF(ISBLANK(BU1542),"",
IF(AND(NOT(ISERROR(VLOOKUP(BU1542,MonsterTable!$A:$B,MATCH(MonsterTable!$B$1,MonsterTable!$A$1:$B$1,0),0))),OR(ISBLANK(BW1542),ISBLANK(BX1542))),#N/A,
IFERROR(VLOOKUP(BU1542,MonsterTable!$A:$B,MATCH(MonsterTable!$B$1,MonsterTable!$A$1:$B$1,0),0),
IF(OR(NOT(ISBLANK(BW1542)),ISBLANK(BX1542)),#N/A,
IF(BU1542="empty","empty",
VLOOKUP(BU1542,MonsterGroupTable!$A:$A,1,0)))))))</f>
        <v/>
      </c>
      <c r="CC1542" s="2" t="str">
        <f>IF(AND(ISBLANK(CB1542),OR(NOT(ISBLANK(CD1542)),NOT(ISBLANK(CE1542)))),#N/A,
IF(ISBLANK(CB1542),"",
IF(AND(NOT(ISERROR(VLOOKUP(CB1542,MonsterTable!$A:$B,MATCH(MonsterTable!$B$1,MonsterTable!$A$1:$B$1,0),0))),OR(ISBLANK(CD1542),ISBLANK(CE1542))),#N/A,
IFERROR(VLOOKUP(CB1542,MonsterTable!$A:$B,MATCH(MonsterTable!$B$1,MonsterTable!$A$1:$B$1,0),0),
IF(OR(NOT(ISBLANK(CD1542)),ISBLANK(CE1542)),#N/A,
IF(CB1542="empty","empty",
VLOOKUP(CB1542,MonsterGroupTable!$A:$A,1,0)))))))</f>
        <v/>
      </c>
      <c r="CJ1542" s="2" t="str">
        <f>IF(AND(ISBLANK(CI1542),OR(NOT(ISBLANK(CK1542)),NOT(ISBLANK(CL1542)))),#N/A,
IF(ISBLANK(CI1542),"",
IF(AND(NOT(ISERROR(VLOOKUP(CI1542,MonsterTable!$A:$B,MATCH(MonsterTable!$B$1,MonsterTable!$A$1:$B$1,0),0))),OR(ISBLANK(CK1542),ISBLANK(CL1542))),#N/A,
IFERROR(VLOOKUP(CI1542,MonsterTable!$A:$B,MATCH(MonsterTable!$B$1,MonsterTable!$A$1:$B$1,0),0),
IF(OR(NOT(ISBLANK(CK1542)),ISBLANK(CL1542)),#N/A,
IF(CI1542="empty","empty",
VLOOKUP(CI1542,MonsterGroupTable!$A:$A,1,0)))))))</f>
        <v/>
      </c>
    </row>
    <row r="1543" spans="1:88">
      <c r="A1543">
        <v>20509</v>
      </c>
      <c r="B1543">
        <f t="shared" si="51"/>
        <v>1.1000000000000001</v>
      </c>
      <c r="C1543">
        <f t="shared" si="51"/>
        <v>1.1000000000000001</v>
      </c>
      <c r="F1543">
        <v>1680</v>
      </c>
      <c r="G1543">
        <v>54915</v>
      </c>
      <c r="H1543">
        <v>0</v>
      </c>
      <c r="I1543">
        <v>0</v>
      </c>
      <c r="J1543">
        <v>0</v>
      </c>
      <c r="K1543" t="s">
        <v>28</v>
      </c>
      <c r="L1543" t="s">
        <v>260</v>
      </c>
      <c r="M1543" t="s">
        <v>79</v>
      </c>
      <c r="N1543" t="s">
        <v>80</v>
      </c>
      <c r="O1543">
        <v>0</v>
      </c>
      <c r="P1543">
        <v>-4.75</v>
      </c>
      <c r="Q1543">
        <v>-3.5</v>
      </c>
      <c r="R1543">
        <v>4.75</v>
      </c>
      <c r="S1543">
        <v>3</v>
      </c>
      <c r="T1543">
        <v>-13.5</v>
      </c>
      <c r="U1543">
        <v>2.5499999999999998</v>
      </c>
      <c r="V1543">
        <v>-6.75</v>
      </c>
      <c r="W1543" t="str">
        <f t="shared" si="52"/>
        <v>g111,5,empty,3,202,1,1,0</v>
      </c>
      <c r="X1543" s="1" t="s">
        <v>289</v>
      </c>
      <c r="Y1543" s="2" t="str">
        <f>IF(AND(ISBLANK(X1543),OR(NOT(ISBLANK(Z1543)),NOT(ISBLANK(AA1543)))),#N/A,
IF(ISBLANK(X1543),"",
IF(AND(NOT(ISERROR(VLOOKUP(X1543,MonsterTable!$A:$B,MATCH(MonsterTable!$B$1,MonsterTable!$A$1:$B$1,0),0))),OR(ISBLANK(Z1543),ISBLANK(AA1543))),#N/A,
IFERROR(VLOOKUP(X1543,MonsterTable!$A:$B,MATCH(MonsterTable!$B$1,MonsterTable!$A$1:$B$1,0),0),
IF(OR(NOT(ISBLANK(Z1543)),ISBLANK(AA1543)),#N/A,
IF(X1543="empty","empty",
VLOOKUP(X1543,MonsterGroupTable!$A:$A,1,0)))))))</f>
        <v>g111</v>
      </c>
      <c r="AA1543">
        <v>5</v>
      </c>
      <c r="AE1543" s="1" t="s">
        <v>446</v>
      </c>
      <c r="AF1543" s="2" t="str">
        <f>IF(AND(ISBLANK(AE1543),OR(NOT(ISBLANK(AG1543)),NOT(ISBLANK(AH1543)))),#N/A,
IF(ISBLANK(AE1543),"",
IF(AND(NOT(ISERROR(VLOOKUP(AE1543,MonsterTable!$A:$B,MATCH(MonsterTable!$B$1,MonsterTable!$A$1:$B$1,0),0))),OR(ISBLANK(AG1543),ISBLANK(AH1543))),#N/A,
IFERROR(VLOOKUP(AE1543,MonsterTable!$A:$B,MATCH(MonsterTable!$B$1,MonsterTable!$A$1:$B$1,0),0),
IF(OR(NOT(ISBLANK(AG1543)),ISBLANK(AH1543)),#N/A,
IF(AE1543="empty","empty",
VLOOKUP(AE1543,MonsterGroupTable!$A:$A,1,0)))))))</f>
        <v>empty</v>
      </c>
      <c r="AH1543">
        <v>3</v>
      </c>
      <c r="AL1543" s="1" t="s">
        <v>338</v>
      </c>
      <c r="AM1543" s="2">
        <f>IF(AND(ISBLANK(AL1543),OR(NOT(ISBLANK(AN1543)),NOT(ISBLANK(AO1543)))),#N/A,
IF(ISBLANK(AL1543),"",
IF(AND(NOT(ISERROR(VLOOKUP(AL1543,MonsterTable!$A:$B,MATCH(MonsterTable!$B$1,MonsterTable!$A$1:$B$1,0),0))),OR(ISBLANK(AN1543),ISBLANK(AO1543))),#N/A,
IFERROR(VLOOKUP(AL1543,MonsterTable!$A:$B,MATCH(MonsterTable!$B$1,MonsterTable!$A$1:$B$1,0),0),
IF(OR(NOT(ISBLANK(AN1543)),ISBLANK(AO1543)),#N/A,
IF(AL1543="empty","empty",
VLOOKUP(AL1543,MonsterGroupTable!$A:$A,1,0)))))))</f>
        <v>202</v>
      </c>
      <c r="AN1543">
        <v>1</v>
      </c>
      <c r="AO1543">
        <v>1</v>
      </c>
      <c r="AP1543">
        <v>0</v>
      </c>
      <c r="AT1543" s="2" t="str">
        <f>IF(AND(ISBLANK(AS1543),OR(NOT(ISBLANK(AU1543)),NOT(ISBLANK(AV1543)))),#N/A,
IF(ISBLANK(AS1543),"",
IF(AND(NOT(ISERROR(VLOOKUP(AS1543,MonsterTable!$A:$B,MATCH(MonsterTable!$B$1,MonsterTable!$A$1:$B$1,0),0))),OR(ISBLANK(AU1543),ISBLANK(AV1543))),#N/A,
IFERROR(VLOOKUP(AS1543,MonsterTable!$A:$B,MATCH(MonsterTable!$B$1,MonsterTable!$A$1:$B$1,0),0),
IF(OR(NOT(ISBLANK(AU1543)),ISBLANK(AV1543)),#N/A,
IF(AS1543="empty","empty",
VLOOKUP(AS1543,MonsterGroupTable!$A:$A,1,0)))))))</f>
        <v/>
      </c>
      <c r="BA1543" s="2" t="str">
        <f>IF(AND(ISBLANK(AZ1543),OR(NOT(ISBLANK(BB1543)),NOT(ISBLANK(BC1543)))),#N/A,
IF(ISBLANK(AZ1543),"",
IF(AND(NOT(ISERROR(VLOOKUP(AZ1543,MonsterTable!$A:$B,MATCH(MonsterTable!$B$1,MonsterTable!$A$1:$B$1,0),0))),OR(ISBLANK(BB1543),ISBLANK(BC1543))),#N/A,
IFERROR(VLOOKUP(AZ1543,MonsterTable!$A:$B,MATCH(MonsterTable!$B$1,MonsterTable!$A$1:$B$1,0),0),
IF(OR(NOT(ISBLANK(BB1543)),ISBLANK(BC1543)),#N/A,
IF(AZ1543="empty","empty",
VLOOKUP(AZ1543,MonsterGroupTable!$A:$A,1,0)))))))</f>
        <v/>
      </c>
      <c r="BH1543" s="2" t="str">
        <f>IF(AND(ISBLANK(BG1543),OR(NOT(ISBLANK(BI1543)),NOT(ISBLANK(BJ1543)))),#N/A,
IF(ISBLANK(BG1543),"",
IF(AND(NOT(ISERROR(VLOOKUP(BG1543,MonsterTable!$A:$B,MATCH(MonsterTable!$B$1,MonsterTable!$A$1:$B$1,0),0))),OR(ISBLANK(BI1543),ISBLANK(BJ1543))),#N/A,
IFERROR(VLOOKUP(BG1543,MonsterTable!$A:$B,MATCH(MonsterTable!$B$1,MonsterTable!$A$1:$B$1,0),0),
IF(OR(NOT(ISBLANK(BI1543)),ISBLANK(BJ1543)),#N/A,
IF(BG1543="empty","empty",
VLOOKUP(BG1543,MonsterGroupTable!$A:$A,1,0)))))))</f>
        <v/>
      </c>
      <c r="BO1543" s="2" t="str">
        <f>IF(AND(ISBLANK(BN1543),OR(NOT(ISBLANK(BP1543)),NOT(ISBLANK(BQ1543)))),#N/A,
IF(ISBLANK(BN1543),"",
IF(AND(NOT(ISERROR(VLOOKUP(BN1543,MonsterTable!$A:$B,MATCH(MonsterTable!$B$1,MonsterTable!$A$1:$B$1,0),0))),OR(ISBLANK(BP1543),ISBLANK(BQ1543))),#N/A,
IFERROR(VLOOKUP(BN1543,MonsterTable!$A:$B,MATCH(MonsterTable!$B$1,MonsterTable!$A$1:$B$1,0),0),
IF(OR(NOT(ISBLANK(BP1543)),ISBLANK(BQ1543)),#N/A,
IF(BN1543="empty","empty",
VLOOKUP(BN1543,MonsterGroupTable!$A:$A,1,0)))))))</f>
        <v/>
      </c>
      <c r="BV1543" s="2" t="str">
        <f>IF(AND(ISBLANK(BU1543),OR(NOT(ISBLANK(BW1543)),NOT(ISBLANK(BX1543)))),#N/A,
IF(ISBLANK(BU1543),"",
IF(AND(NOT(ISERROR(VLOOKUP(BU1543,MonsterTable!$A:$B,MATCH(MonsterTable!$B$1,MonsterTable!$A$1:$B$1,0),0))),OR(ISBLANK(BW1543),ISBLANK(BX1543))),#N/A,
IFERROR(VLOOKUP(BU1543,MonsterTable!$A:$B,MATCH(MonsterTable!$B$1,MonsterTable!$A$1:$B$1,0),0),
IF(OR(NOT(ISBLANK(BW1543)),ISBLANK(BX1543)),#N/A,
IF(BU1543="empty","empty",
VLOOKUP(BU1543,MonsterGroupTable!$A:$A,1,0)))))))</f>
        <v/>
      </c>
      <c r="CC1543" s="2" t="str">
        <f>IF(AND(ISBLANK(CB1543),OR(NOT(ISBLANK(CD1543)),NOT(ISBLANK(CE1543)))),#N/A,
IF(ISBLANK(CB1543),"",
IF(AND(NOT(ISERROR(VLOOKUP(CB1543,MonsterTable!$A:$B,MATCH(MonsterTable!$B$1,MonsterTable!$A$1:$B$1,0),0))),OR(ISBLANK(CD1543),ISBLANK(CE1543))),#N/A,
IFERROR(VLOOKUP(CB1543,MonsterTable!$A:$B,MATCH(MonsterTable!$B$1,MonsterTable!$A$1:$B$1,0),0),
IF(OR(NOT(ISBLANK(CD1543)),ISBLANK(CE1543)),#N/A,
IF(CB1543="empty","empty",
VLOOKUP(CB1543,MonsterGroupTable!$A:$A,1,0)))))))</f>
        <v/>
      </c>
      <c r="CJ1543" s="2" t="str">
        <f>IF(AND(ISBLANK(CI1543),OR(NOT(ISBLANK(CK1543)),NOT(ISBLANK(CL1543)))),#N/A,
IF(ISBLANK(CI1543),"",
IF(AND(NOT(ISERROR(VLOOKUP(CI1543,MonsterTable!$A:$B,MATCH(MonsterTable!$B$1,MonsterTable!$A$1:$B$1,0),0))),OR(ISBLANK(CK1543),ISBLANK(CL1543))),#N/A,
IFERROR(VLOOKUP(CI1543,MonsterTable!$A:$B,MATCH(MonsterTable!$B$1,MonsterTable!$A$1:$B$1,0),0),
IF(OR(NOT(ISBLANK(CK1543)),ISBLANK(CL1543)),#N/A,
IF(CI1543="empty","empty",
VLOOKUP(CI1543,MonsterGroupTable!$A:$A,1,0)))))))</f>
        <v/>
      </c>
    </row>
    <row r="1544" spans="1:88">
      <c r="A1544">
        <v>20510</v>
      </c>
      <c r="B1544">
        <f t="shared" si="51"/>
        <v>1.2</v>
      </c>
      <c r="C1544">
        <f t="shared" si="51"/>
        <v>1.1000000000000001</v>
      </c>
      <c r="F1544">
        <v>1680</v>
      </c>
      <c r="G1544">
        <v>55167</v>
      </c>
      <c r="H1544">
        <v>0</v>
      </c>
      <c r="I1544">
        <v>0</v>
      </c>
      <c r="J1544">
        <v>0</v>
      </c>
      <c r="K1544" t="s">
        <v>28</v>
      </c>
      <c r="L1544" t="s">
        <v>260</v>
      </c>
      <c r="M1544" t="s">
        <v>79</v>
      </c>
      <c r="N1544" t="s">
        <v>80</v>
      </c>
      <c r="O1544">
        <v>0</v>
      </c>
      <c r="P1544">
        <v>-4.75</v>
      </c>
      <c r="Q1544">
        <v>-3.5</v>
      </c>
      <c r="R1544">
        <v>4.75</v>
      </c>
      <c r="S1544">
        <v>3</v>
      </c>
      <c r="T1544">
        <v>-13.5</v>
      </c>
      <c r="U1544">
        <v>2.5499999999999998</v>
      </c>
      <c r="V1544">
        <v>-6.75</v>
      </c>
      <c r="W1544" t="str">
        <f t="shared" si="52"/>
        <v>g111,5,empty,3,202,1,1,0</v>
      </c>
      <c r="X1544" s="1" t="s">
        <v>289</v>
      </c>
      <c r="Y1544" s="2" t="str">
        <f>IF(AND(ISBLANK(X1544),OR(NOT(ISBLANK(Z1544)),NOT(ISBLANK(AA1544)))),#N/A,
IF(ISBLANK(X1544),"",
IF(AND(NOT(ISERROR(VLOOKUP(X1544,MonsterTable!$A:$B,MATCH(MonsterTable!$B$1,MonsterTable!$A$1:$B$1,0),0))),OR(ISBLANK(Z1544),ISBLANK(AA1544))),#N/A,
IFERROR(VLOOKUP(X1544,MonsterTable!$A:$B,MATCH(MonsterTable!$B$1,MonsterTable!$A$1:$B$1,0),0),
IF(OR(NOT(ISBLANK(Z1544)),ISBLANK(AA1544)),#N/A,
IF(X1544="empty","empty",
VLOOKUP(X1544,MonsterGroupTable!$A:$A,1,0)))))))</f>
        <v>g111</v>
      </c>
      <c r="AA1544">
        <v>5</v>
      </c>
      <c r="AE1544" s="1" t="s">
        <v>446</v>
      </c>
      <c r="AF1544" s="2" t="str">
        <f>IF(AND(ISBLANK(AE1544),OR(NOT(ISBLANK(AG1544)),NOT(ISBLANK(AH1544)))),#N/A,
IF(ISBLANK(AE1544),"",
IF(AND(NOT(ISERROR(VLOOKUP(AE1544,MonsterTable!$A:$B,MATCH(MonsterTable!$B$1,MonsterTable!$A$1:$B$1,0),0))),OR(ISBLANK(AG1544),ISBLANK(AH1544))),#N/A,
IFERROR(VLOOKUP(AE1544,MonsterTable!$A:$B,MATCH(MonsterTable!$B$1,MonsterTable!$A$1:$B$1,0),0),
IF(OR(NOT(ISBLANK(AG1544)),ISBLANK(AH1544)),#N/A,
IF(AE1544="empty","empty",
VLOOKUP(AE1544,MonsterGroupTable!$A:$A,1,0)))))))</f>
        <v>empty</v>
      </c>
      <c r="AH1544">
        <v>3</v>
      </c>
      <c r="AL1544" s="1" t="s">
        <v>338</v>
      </c>
      <c r="AM1544" s="2">
        <f>IF(AND(ISBLANK(AL1544),OR(NOT(ISBLANK(AN1544)),NOT(ISBLANK(AO1544)))),#N/A,
IF(ISBLANK(AL1544),"",
IF(AND(NOT(ISERROR(VLOOKUP(AL1544,MonsterTable!$A:$B,MATCH(MonsterTable!$B$1,MonsterTable!$A$1:$B$1,0),0))),OR(ISBLANK(AN1544),ISBLANK(AO1544))),#N/A,
IFERROR(VLOOKUP(AL1544,MonsterTable!$A:$B,MATCH(MonsterTable!$B$1,MonsterTable!$A$1:$B$1,0),0),
IF(OR(NOT(ISBLANK(AN1544)),ISBLANK(AO1544)),#N/A,
IF(AL1544="empty","empty",
VLOOKUP(AL1544,MonsterGroupTable!$A:$A,1,0)))))))</f>
        <v>202</v>
      </c>
      <c r="AN1544">
        <v>1</v>
      </c>
      <c r="AO1544">
        <v>1</v>
      </c>
      <c r="AP1544">
        <v>0</v>
      </c>
      <c r="AT1544" s="2" t="str">
        <f>IF(AND(ISBLANK(AS1544),OR(NOT(ISBLANK(AU1544)),NOT(ISBLANK(AV1544)))),#N/A,
IF(ISBLANK(AS1544),"",
IF(AND(NOT(ISERROR(VLOOKUP(AS1544,MonsterTable!$A:$B,MATCH(MonsterTable!$B$1,MonsterTable!$A$1:$B$1,0),0))),OR(ISBLANK(AU1544),ISBLANK(AV1544))),#N/A,
IFERROR(VLOOKUP(AS1544,MonsterTable!$A:$B,MATCH(MonsterTable!$B$1,MonsterTable!$A$1:$B$1,0),0),
IF(OR(NOT(ISBLANK(AU1544)),ISBLANK(AV1544)),#N/A,
IF(AS1544="empty","empty",
VLOOKUP(AS1544,MonsterGroupTable!$A:$A,1,0)))))))</f>
        <v/>
      </c>
      <c r="BA1544" s="2" t="str">
        <f>IF(AND(ISBLANK(AZ1544),OR(NOT(ISBLANK(BB1544)),NOT(ISBLANK(BC1544)))),#N/A,
IF(ISBLANK(AZ1544),"",
IF(AND(NOT(ISERROR(VLOOKUP(AZ1544,MonsterTable!$A:$B,MATCH(MonsterTable!$B$1,MonsterTable!$A$1:$B$1,0),0))),OR(ISBLANK(BB1544),ISBLANK(BC1544))),#N/A,
IFERROR(VLOOKUP(AZ1544,MonsterTable!$A:$B,MATCH(MonsterTable!$B$1,MonsterTable!$A$1:$B$1,0),0),
IF(OR(NOT(ISBLANK(BB1544)),ISBLANK(BC1544)),#N/A,
IF(AZ1544="empty","empty",
VLOOKUP(AZ1544,MonsterGroupTable!$A:$A,1,0)))))))</f>
        <v/>
      </c>
      <c r="BH1544" s="2" t="str">
        <f>IF(AND(ISBLANK(BG1544),OR(NOT(ISBLANK(BI1544)),NOT(ISBLANK(BJ1544)))),#N/A,
IF(ISBLANK(BG1544),"",
IF(AND(NOT(ISERROR(VLOOKUP(BG1544,MonsterTable!$A:$B,MATCH(MonsterTable!$B$1,MonsterTable!$A$1:$B$1,0),0))),OR(ISBLANK(BI1544),ISBLANK(BJ1544))),#N/A,
IFERROR(VLOOKUP(BG1544,MonsterTable!$A:$B,MATCH(MonsterTable!$B$1,MonsterTable!$A$1:$B$1,0),0),
IF(OR(NOT(ISBLANK(BI1544)),ISBLANK(BJ1544)),#N/A,
IF(BG1544="empty","empty",
VLOOKUP(BG1544,MonsterGroupTable!$A:$A,1,0)))))))</f>
        <v/>
      </c>
      <c r="BO1544" s="2" t="str">
        <f>IF(AND(ISBLANK(BN1544),OR(NOT(ISBLANK(BP1544)),NOT(ISBLANK(BQ1544)))),#N/A,
IF(ISBLANK(BN1544),"",
IF(AND(NOT(ISERROR(VLOOKUP(BN1544,MonsterTable!$A:$B,MATCH(MonsterTable!$B$1,MonsterTable!$A$1:$B$1,0),0))),OR(ISBLANK(BP1544),ISBLANK(BQ1544))),#N/A,
IFERROR(VLOOKUP(BN1544,MonsterTable!$A:$B,MATCH(MonsterTable!$B$1,MonsterTable!$A$1:$B$1,0),0),
IF(OR(NOT(ISBLANK(BP1544)),ISBLANK(BQ1544)),#N/A,
IF(BN1544="empty","empty",
VLOOKUP(BN1544,MonsterGroupTable!$A:$A,1,0)))))))</f>
        <v/>
      </c>
      <c r="BV1544" s="2" t="str">
        <f>IF(AND(ISBLANK(BU1544),OR(NOT(ISBLANK(BW1544)),NOT(ISBLANK(BX1544)))),#N/A,
IF(ISBLANK(BU1544),"",
IF(AND(NOT(ISERROR(VLOOKUP(BU1544,MonsterTable!$A:$B,MATCH(MonsterTable!$B$1,MonsterTable!$A$1:$B$1,0),0))),OR(ISBLANK(BW1544),ISBLANK(BX1544))),#N/A,
IFERROR(VLOOKUP(BU1544,MonsterTable!$A:$B,MATCH(MonsterTable!$B$1,MonsterTable!$A$1:$B$1,0),0),
IF(OR(NOT(ISBLANK(BW1544)),ISBLANK(BX1544)),#N/A,
IF(BU1544="empty","empty",
VLOOKUP(BU1544,MonsterGroupTable!$A:$A,1,0)))))))</f>
        <v/>
      </c>
      <c r="CC1544" s="2" t="str">
        <f>IF(AND(ISBLANK(CB1544),OR(NOT(ISBLANK(CD1544)),NOT(ISBLANK(CE1544)))),#N/A,
IF(ISBLANK(CB1544),"",
IF(AND(NOT(ISERROR(VLOOKUP(CB1544,MonsterTable!$A:$B,MATCH(MonsterTable!$B$1,MonsterTable!$A$1:$B$1,0),0))),OR(ISBLANK(CD1544),ISBLANK(CE1544))),#N/A,
IFERROR(VLOOKUP(CB1544,MonsterTable!$A:$B,MATCH(MonsterTable!$B$1,MonsterTable!$A$1:$B$1,0),0),
IF(OR(NOT(ISBLANK(CD1544)),ISBLANK(CE1544)),#N/A,
IF(CB1544="empty","empty",
VLOOKUP(CB1544,MonsterGroupTable!$A:$A,1,0)))))))</f>
        <v/>
      </c>
      <c r="CJ1544" s="2" t="str">
        <f>IF(AND(ISBLANK(CI1544),OR(NOT(ISBLANK(CK1544)),NOT(ISBLANK(CL1544)))),#N/A,
IF(ISBLANK(CI1544),"",
IF(AND(NOT(ISERROR(VLOOKUP(CI1544,MonsterTable!$A:$B,MATCH(MonsterTable!$B$1,MonsterTable!$A$1:$B$1,0),0))),OR(ISBLANK(CK1544),ISBLANK(CL1544))),#N/A,
IFERROR(VLOOKUP(CI1544,MonsterTable!$A:$B,MATCH(MonsterTable!$B$1,MonsterTable!$A$1:$B$1,0),0),
IF(OR(NOT(ISBLANK(CK1544)),ISBLANK(CL1544)),#N/A,
IF(CI1544="empty","empty",
VLOOKUP(CI1544,MonsterGroupTable!$A:$A,1,0)))))))</f>
        <v/>
      </c>
    </row>
    <row r="1545" spans="1:88">
      <c r="A1545">
        <v>20511</v>
      </c>
      <c r="B1545">
        <f t="shared" si="51"/>
        <v>1.1000000000000001</v>
      </c>
      <c r="C1545">
        <f t="shared" si="51"/>
        <v>1.1000000000000001</v>
      </c>
      <c r="F1545">
        <v>1680</v>
      </c>
      <c r="G1545">
        <v>55419</v>
      </c>
      <c r="H1545">
        <v>0</v>
      </c>
      <c r="I1545">
        <v>0</v>
      </c>
      <c r="J1545">
        <v>0</v>
      </c>
      <c r="K1545" t="s">
        <v>28</v>
      </c>
      <c r="L1545" t="s">
        <v>243</v>
      </c>
      <c r="M1545" t="s">
        <v>79</v>
      </c>
      <c r="N1545" t="s">
        <v>80</v>
      </c>
      <c r="O1545">
        <v>0</v>
      </c>
      <c r="P1545">
        <v>-4.75</v>
      </c>
      <c r="Q1545">
        <v>-3.5</v>
      </c>
      <c r="R1545">
        <v>4.75</v>
      </c>
      <c r="S1545">
        <v>3</v>
      </c>
      <c r="T1545">
        <v>-13.5</v>
      </c>
      <c r="U1545">
        <v>2.5499999999999998</v>
      </c>
      <c r="V1545">
        <v>-6.75</v>
      </c>
      <c r="W1545" t="str">
        <f t="shared" si="52"/>
        <v>g112,5,empty,3,203,1,1,0</v>
      </c>
      <c r="X1545" s="1" t="s">
        <v>311</v>
      </c>
      <c r="Y1545" s="2" t="str">
        <f>IF(AND(ISBLANK(X1545),OR(NOT(ISBLANK(Z1545)),NOT(ISBLANK(AA1545)))),#N/A,
IF(ISBLANK(X1545),"",
IF(AND(NOT(ISERROR(VLOOKUP(X1545,MonsterTable!$A:$B,MATCH(MonsterTable!$B$1,MonsterTable!$A$1:$B$1,0),0))),OR(ISBLANK(Z1545),ISBLANK(AA1545))),#N/A,
IFERROR(VLOOKUP(X1545,MonsterTable!$A:$B,MATCH(MonsterTable!$B$1,MonsterTable!$A$1:$B$1,0),0),
IF(OR(NOT(ISBLANK(Z1545)),ISBLANK(AA1545)),#N/A,
IF(X1545="empty","empty",
VLOOKUP(X1545,MonsterGroupTable!$A:$A,1,0)))))))</f>
        <v>g112</v>
      </c>
      <c r="AA1545">
        <v>5</v>
      </c>
      <c r="AE1545" s="1" t="s">
        <v>446</v>
      </c>
      <c r="AF1545" s="2" t="str">
        <f>IF(AND(ISBLANK(AE1545),OR(NOT(ISBLANK(AG1545)),NOT(ISBLANK(AH1545)))),#N/A,
IF(ISBLANK(AE1545),"",
IF(AND(NOT(ISERROR(VLOOKUP(AE1545,MonsterTable!$A:$B,MATCH(MonsterTable!$B$1,MonsterTable!$A$1:$B$1,0),0))),OR(ISBLANK(AG1545),ISBLANK(AH1545))),#N/A,
IFERROR(VLOOKUP(AE1545,MonsterTable!$A:$B,MATCH(MonsterTable!$B$1,MonsterTable!$A$1:$B$1,0),0),
IF(OR(NOT(ISBLANK(AG1545)),ISBLANK(AH1545)),#N/A,
IF(AE1545="empty","empty",
VLOOKUP(AE1545,MonsterGroupTable!$A:$A,1,0)))))))</f>
        <v>empty</v>
      </c>
      <c r="AH1545">
        <v>3</v>
      </c>
      <c r="AL1545" s="1" t="s">
        <v>339</v>
      </c>
      <c r="AM1545" s="2">
        <f>IF(AND(ISBLANK(AL1545),OR(NOT(ISBLANK(AN1545)),NOT(ISBLANK(AO1545)))),#N/A,
IF(ISBLANK(AL1545),"",
IF(AND(NOT(ISERROR(VLOOKUP(AL1545,MonsterTable!$A:$B,MATCH(MonsterTable!$B$1,MonsterTable!$A$1:$B$1,0),0))),OR(ISBLANK(AN1545),ISBLANK(AO1545))),#N/A,
IFERROR(VLOOKUP(AL1545,MonsterTable!$A:$B,MATCH(MonsterTable!$B$1,MonsterTable!$A$1:$B$1,0),0),
IF(OR(NOT(ISBLANK(AN1545)),ISBLANK(AO1545)),#N/A,
IF(AL1545="empty","empty",
VLOOKUP(AL1545,MonsterGroupTable!$A:$A,1,0)))))))</f>
        <v>203</v>
      </c>
      <c r="AN1545">
        <v>1</v>
      </c>
      <c r="AO1545">
        <v>1</v>
      </c>
      <c r="AP1545">
        <v>0</v>
      </c>
      <c r="AT1545" s="2" t="str">
        <f>IF(AND(ISBLANK(AS1545),OR(NOT(ISBLANK(AU1545)),NOT(ISBLANK(AV1545)))),#N/A,
IF(ISBLANK(AS1545),"",
IF(AND(NOT(ISERROR(VLOOKUP(AS1545,MonsterTable!$A:$B,MATCH(MonsterTable!$B$1,MonsterTable!$A$1:$B$1,0),0))),OR(ISBLANK(AU1545),ISBLANK(AV1545))),#N/A,
IFERROR(VLOOKUP(AS1545,MonsterTable!$A:$B,MATCH(MonsterTable!$B$1,MonsterTable!$A$1:$B$1,0),0),
IF(OR(NOT(ISBLANK(AU1545)),ISBLANK(AV1545)),#N/A,
IF(AS1545="empty","empty",
VLOOKUP(AS1545,MonsterGroupTable!$A:$A,1,0)))))))</f>
        <v/>
      </c>
      <c r="BA1545" s="2" t="str">
        <f>IF(AND(ISBLANK(AZ1545),OR(NOT(ISBLANK(BB1545)),NOT(ISBLANK(BC1545)))),#N/A,
IF(ISBLANK(AZ1545),"",
IF(AND(NOT(ISERROR(VLOOKUP(AZ1545,MonsterTable!$A:$B,MATCH(MonsterTable!$B$1,MonsterTable!$A$1:$B$1,0),0))),OR(ISBLANK(BB1545),ISBLANK(BC1545))),#N/A,
IFERROR(VLOOKUP(AZ1545,MonsterTable!$A:$B,MATCH(MonsterTable!$B$1,MonsterTable!$A$1:$B$1,0),0),
IF(OR(NOT(ISBLANK(BB1545)),ISBLANK(BC1545)),#N/A,
IF(AZ1545="empty","empty",
VLOOKUP(AZ1545,MonsterGroupTable!$A:$A,1,0)))))))</f>
        <v/>
      </c>
      <c r="BH1545" s="2" t="str">
        <f>IF(AND(ISBLANK(BG1545),OR(NOT(ISBLANK(BI1545)),NOT(ISBLANK(BJ1545)))),#N/A,
IF(ISBLANK(BG1545),"",
IF(AND(NOT(ISERROR(VLOOKUP(BG1545,MonsterTable!$A:$B,MATCH(MonsterTable!$B$1,MonsterTable!$A$1:$B$1,0),0))),OR(ISBLANK(BI1545),ISBLANK(BJ1545))),#N/A,
IFERROR(VLOOKUP(BG1545,MonsterTable!$A:$B,MATCH(MonsterTable!$B$1,MonsterTable!$A$1:$B$1,0),0),
IF(OR(NOT(ISBLANK(BI1545)),ISBLANK(BJ1545)),#N/A,
IF(BG1545="empty","empty",
VLOOKUP(BG1545,MonsterGroupTable!$A:$A,1,0)))))))</f>
        <v/>
      </c>
      <c r="BO1545" s="2" t="str">
        <f>IF(AND(ISBLANK(BN1545),OR(NOT(ISBLANK(BP1545)),NOT(ISBLANK(BQ1545)))),#N/A,
IF(ISBLANK(BN1545),"",
IF(AND(NOT(ISERROR(VLOOKUP(BN1545,MonsterTable!$A:$B,MATCH(MonsterTable!$B$1,MonsterTable!$A$1:$B$1,0),0))),OR(ISBLANK(BP1545),ISBLANK(BQ1545))),#N/A,
IFERROR(VLOOKUP(BN1545,MonsterTable!$A:$B,MATCH(MonsterTable!$B$1,MonsterTable!$A$1:$B$1,0),0),
IF(OR(NOT(ISBLANK(BP1545)),ISBLANK(BQ1545)),#N/A,
IF(BN1545="empty","empty",
VLOOKUP(BN1545,MonsterGroupTable!$A:$A,1,0)))))))</f>
        <v/>
      </c>
      <c r="BV1545" s="2" t="str">
        <f>IF(AND(ISBLANK(BU1545),OR(NOT(ISBLANK(BW1545)),NOT(ISBLANK(BX1545)))),#N/A,
IF(ISBLANK(BU1545),"",
IF(AND(NOT(ISERROR(VLOOKUP(BU1545,MonsterTable!$A:$B,MATCH(MonsterTable!$B$1,MonsterTable!$A$1:$B$1,0),0))),OR(ISBLANK(BW1545),ISBLANK(BX1545))),#N/A,
IFERROR(VLOOKUP(BU1545,MonsterTable!$A:$B,MATCH(MonsterTable!$B$1,MonsterTable!$A$1:$B$1,0),0),
IF(OR(NOT(ISBLANK(BW1545)),ISBLANK(BX1545)),#N/A,
IF(BU1545="empty","empty",
VLOOKUP(BU1545,MonsterGroupTable!$A:$A,1,0)))))))</f>
        <v/>
      </c>
      <c r="CC1545" s="2" t="str">
        <f>IF(AND(ISBLANK(CB1545),OR(NOT(ISBLANK(CD1545)),NOT(ISBLANK(CE1545)))),#N/A,
IF(ISBLANK(CB1545),"",
IF(AND(NOT(ISERROR(VLOOKUP(CB1545,MonsterTable!$A:$B,MATCH(MonsterTable!$B$1,MonsterTable!$A$1:$B$1,0),0))),OR(ISBLANK(CD1545),ISBLANK(CE1545))),#N/A,
IFERROR(VLOOKUP(CB1545,MonsterTable!$A:$B,MATCH(MonsterTable!$B$1,MonsterTable!$A$1:$B$1,0),0),
IF(OR(NOT(ISBLANK(CD1545)),ISBLANK(CE1545)),#N/A,
IF(CB1545="empty","empty",
VLOOKUP(CB1545,MonsterGroupTable!$A:$A,1,0)))))))</f>
        <v/>
      </c>
      <c r="CJ1545" s="2" t="str">
        <f>IF(AND(ISBLANK(CI1545),OR(NOT(ISBLANK(CK1545)),NOT(ISBLANK(CL1545)))),#N/A,
IF(ISBLANK(CI1545),"",
IF(AND(NOT(ISERROR(VLOOKUP(CI1545,MonsterTable!$A:$B,MATCH(MonsterTable!$B$1,MonsterTable!$A$1:$B$1,0),0))),OR(ISBLANK(CK1545),ISBLANK(CL1545))),#N/A,
IFERROR(VLOOKUP(CI1545,MonsterTable!$A:$B,MATCH(MonsterTable!$B$1,MonsterTable!$A$1:$B$1,0),0),
IF(OR(NOT(ISBLANK(CK1545)),ISBLANK(CL1545)),#N/A,
IF(CI1545="empty","empty",
VLOOKUP(CI1545,MonsterGroupTable!$A:$A,1,0)))))))</f>
        <v/>
      </c>
    </row>
    <row r="1546" spans="1:88">
      <c r="A1546">
        <v>20512</v>
      </c>
      <c r="B1546">
        <f t="shared" si="51"/>
        <v>1.1000000000000001</v>
      </c>
      <c r="C1546">
        <f t="shared" si="51"/>
        <v>1.1000000000000001</v>
      </c>
      <c r="F1546">
        <v>1680</v>
      </c>
      <c r="G1546">
        <v>55671</v>
      </c>
      <c r="H1546">
        <v>0</v>
      </c>
      <c r="I1546">
        <v>0</v>
      </c>
      <c r="J1546">
        <v>0</v>
      </c>
      <c r="K1546" t="s">
        <v>28</v>
      </c>
      <c r="L1546" t="s">
        <v>243</v>
      </c>
      <c r="M1546" t="s">
        <v>79</v>
      </c>
      <c r="N1546" t="s">
        <v>80</v>
      </c>
      <c r="O1546">
        <v>0</v>
      </c>
      <c r="P1546">
        <v>-4.75</v>
      </c>
      <c r="Q1546">
        <v>-3.5</v>
      </c>
      <c r="R1546">
        <v>4.75</v>
      </c>
      <c r="S1546">
        <v>3</v>
      </c>
      <c r="T1546">
        <v>-13.5</v>
      </c>
      <c r="U1546">
        <v>2.5499999999999998</v>
      </c>
      <c r="V1546">
        <v>-6.75</v>
      </c>
      <c r="W1546" t="str">
        <f t="shared" si="52"/>
        <v>g112,5,empty,3,203,1,1,0</v>
      </c>
      <c r="X1546" s="1" t="s">
        <v>311</v>
      </c>
      <c r="Y1546" s="2" t="str">
        <f>IF(AND(ISBLANK(X1546),OR(NOT(ISBLANK(Z1546)),NOT(ISBLANK(AA1546)))),#N/A,
IF(ISBLANK(X1546),"",
IF(AND(NOT(ISERROR(VLOOKUP(X1546,MonsterTable!$A:$B,MATCH(MonsterTable!$B$1,MonsterTable!$A$1:$B$1,0),0))),OR(ISBLANK(Z1546),ISBLANK(AA1546))),#N/A,
IFERROR(VLOOKUP(X1546,MonsterTable!$A:$B,MATCH(MonsterTable!$B$1,MonsterTable!$A$1:$B$1,0),0),
IF(OR(NOT(ISBLANK(Z1546)),ISBLANK(AA1546)),#N/A,
IF(X1546="empty","empty",
VLOOKUP(X1546,MonsterGroupTable!$A:$A,1,0)))))))</f>
        <v>g112</v>
      </c>
      <c r="AA1546">
        <v>5</v>
      </c>
      <c r="AE1546" s="1" t="s">
        <v>446</v>
      </c>
      <c r="AF1546" s="2" t="str">
        <f>IF(AND(ISBLANK(AE1546),OR(NOT(ISBLANK(AG1546)),NOT(ISBLANK(AH1546)))),#N/A,
IF(ISBLANK(AE1546),"",
IF(AND(NOT(ISERROR(VLOOKUP(AE1546,MonsterTable!$A:$B,MATCH(MonsterTable!$B$1,MonsterTable!$A$1:$B$1,0),0))),OR(ISBLANK(AG1546),ISBLANK(AH1546))),#N/A,
IFERROR(VLOOKUP(AE1546,MonsterTable!$A:$B,MATCH(MonsterTable!$B$1,MonsterTable!$A$1:$B$1,0),0),
IF(OR(NOT(ISBLANK(AG1546)),ISBLANK(AH1546)),#N/A,
IF(AE1546="empty","empty",
VLOOKUP(AE1546,MonsterGroupTable!$A:$A,1,0)))))))</f>
        <v>empty</v>
      </c>
      <c r="AH1546">
        <v>3</v>
      </c>
      <c r="AL1546" s="1" t="s">
        <v>339</v>
      </c>
      <c r="AM1546" s="2">
        <f>IF(AND(ISBLANK(AL1546),OR(NOT(ISBLANK(AN1546)),NOT(ISBLANK(AO1546)))),#N/A,
IF(ISBLANK(AL1546),"",
IF(AND(NOT(ISERROR(VLOOKUP(AL1546,MonsterTable!$A:$B,MATCH(MonsterTable!$B$1,MonsterTable!$A$1:$B$1,0),0))),OR(ISBLANK(AN1546),ISBLANK(AO1546))),#N/A,
IFERROR(VLOOKUP(AL1546,MonsterTable!$A:$B,MATCH(MonsterTable!$B$1,MonsterTable!$A$1:$B$1,0),0),
IF(OR(NOT(ISBLANK(AN1546)),ISBLANK(AO1546)),#N/A,
IF(AL1546="empty","empty",
VLOOKUP(AL1546,MonsterGroupTable!$A:$A,1,0)))))))</f>
        <v>203</v>
      </c>
      <c r="AN1546">
        <v>1</v>
      </c>
      <c r="AO1546">
        <v>1</v>
      </c>
      <c r="AP1546">
        <v>0</v>
      </c>
      <c r="AT1546" s="2" t="str">
        <f>IF(AND(ISBLANK(AS1546),OR(NOT(ISBLANK(AU1546)),NOT(ISBLANK(AV1546)))),#N/A,
IF(ISBLANK(AS1546),"",
IF(AND(NOT(ISERROR(VLOOKUP(AS1546,MonsterTable!$A:$B,MATCH(MonsterTable!$B$1,MonsterTable!$A$1:$B$1,0),0))),OR(ISBLANK(AU1546),ISBLANK(AV1546))),#N/A,
IFERROR(VLOOKUP(AS1546,MonsterTable!$A:$B,MATCH(MonsterTable!$B$1,MonsterTable!$A$1:$B$1,0),0),
IF(OR(NOT(ISBLANK(AU1546)),ISBLANK(AV1546)),#N/A,
IF(AS1546="empty","empty",
VLOOKUP(AS1546,MonsterGroupTable!$A:$A,1,0)))))))</f>
        <v/>
      </c>
      <c r="BA1546" s="2" t="str">
        <f>IF(AND(ISBLANK(AZ1546),OR(NOT(ISBLANK(BB1546)),NOT(ISBLANK(BC1546)))),#N/A,
IF(ISBLANK(AZ1546),"",
IF(AND(NOT(ISERROR(VLOOKUP(AZ1546,MonsterTable!$A:$B,MATCH(MonsterTable!$B$1,MonsterTable!$A$1:$B$1,0),0))),OR(ISBLANK(BB1546),ISBLANK(BC1546))),#N/A,
IFERROR(VLOOKUP(AZ1546,MonsterTable!$A:$B,MATCH(MonsterTable!$B$1,MonsterTable!$A$1:$B$1,0),0),
IF(OR(NOT(ISBLANK(BB1546)),ISBLANK(BC1546)),#N/A,
IF(AZ1546="empty","empty",
VLOOKUP(AZ1546,MonsterGroupTable!$A:$A,1,0)))))))</f>
        <v/>
      </c>
      <c r="BH1546" s="2" t="str">
        <f>IF(AND(ISBLANK(BG1546),OR(NOT(ISBLANK(BI1546)),NOT(ISBLANK(BJ1546)))),#N/A,
IF(ISBLANK(BG1546),"",
IF(AND(NOT(ISERROR(VLOOKUP(BG1546,MonsterTable!$A:$B,MATCH(MonsterTable!$B$1,MonsterTable!$A$1:$B$1,0),0))),OR(ISBLANK(BI1546),ISBLANK(BJ1546))),#N/A,
IFERROR(VLOOKUP(BG1546,MonsterTable!$A:$B,MATCH(MonsterTable!$B$1,MonsterTable!$A$1:$B$1,0),0),
IF(OR(NOT(ISBLANK(BI1546)),ISBLANK(BJ1546)),#N/A,
IF(BG1546="empty","empty",
VLOOKUP(BG1546,MonsterGroupTable!$A:$A,1,0)))))))</f>
        <v/>
      </c>
      <c r="BO1546" s="2" t="str">
        <f>IF(AND(ISBLANK(BN1546),OR(NOT(ISBLANK(BP1546)),NOT(ISBLANK(BQ1546)))),#N/A,
IF(ISBLANK(BN1546),"",
IF(AND(NOT(ISERROR(VLOOKUP(BN1546,MonsterTable!$A:$B,MATCH(MonsterTable!$B$1,MonsterTable!$A$1:$B$1,0),0))),OR(ISBLANK(BP1546),ISBLANK(BQ1546))),#N/A,
IFERROR(VLOOKUP(BN1546,MonsterTable!$A:$B,MATCH(MonsterTable!$B$1,MonsterTable!$A$1:$B$1,0),0),
IF(OR(NOT(ISBLANK(BP1546)),ISBLANK(BQ1546)),#N/A,
IF(BN1546="empty","empty",
VLOOKUP(BN1546,MonsterGroupTable!$A:$A,1,0)))))))</f>
        <v/>
      </c>
      <c r="BV1546" s="2" t="str">
        <f>IF(AND(ISBLANK(BU1546),OR(NOT(ISBLANK(BW1546)),NOT(ISBLANK(BX1546)))),#N/A,
IF(ISBLANK(BU1546),"",
IF(AND(NOT(ISERROR(VLOOKUP(BU1546,MonsterTable!$A:$B,MATCH(MonsterTable!$B$1,MonsterTable!$A$1:$B$1,0),0))),OR(ISBLANK(BW1546),ISBLANK(BX1546))),#N/A,
IFERROR(VLOOKUP(BU1546,MonsterTable!$A:$B,MATCH(MonsterTable!$B$1,MonsterTable!$A$1:$B$1,0),0),
IF(OR(NOT(ISBLANK(BW1546)),ISBLANK(BX1546)),#N/A,
IF(BU1546="empty","empty",
VLOOKUP(BU1546,MonsterGroupTable!$A:$A,1,0)))))))</f>
        <v/>
      </c>
      <c r="CC1546" s="2" t="str">
        <f>IF(AND(ISBLANK(CB1546),OR(NOT(ISBLANK(CD1546)),NOT(ISBLANK(CE1546)))),#N/A,
IF(ISBLANK(CB1546),"",
IF(AND(NOT(ISERROR(VLOOKUP(CB1546,MonsterTable!$A:$B,MATCH(MonsterTable!$B$1,MonsterTable!$A$1:$B$1,0),0))),OR(ISBLANK(CD1546),ISBLANK(CE1546))),#N/A,
IFERROR(VLOOKUP(CB1546,MonsterTable!$A:$B,MATCH(MonsterTable!$B$1,MonsterTable!$A$1:$B$1,0),0),
IF(OR(NOT(ISBLANK(CD1546)),ISBLANK(CE1546)),#N/A,
IF(CB1546="empty","empty",
VLOOKUP(CB1546,MonsterGroupTable!$A:$A,1,0)))))))</f>
        <v/>
      </c>
      <c r="CJ1546" s="2" t="str">
        <f>IF(AND(ISBLANK(CI1546),OR(NOT(ISBLANK(CK1546)),NOT(ISBLANK(CL1546)))),#N/A,
IF(ISBLANK(CI1546),"",
IF(AND(NOT(ISERROR(VLOOKUP(CI1546,MonsterTable!$A:$B,MATCH(MonsterTable!$B$1,MonsterTable!$A$1:$B$1,0),0))),OR(ISBLANK(CK1546),ISBLANK(CL1546))),#N/A,
IFERROR(VLOOKUP(CI1546,MonsterTable!$A:$B,MATCH(MonsterTable!$B$1,MonsterTable!$A$1:$B$1,0),0),
IF(OR(NOT(ISBLANK(CK1546)),ISBLANK(CL1546)),#N/A,
IF(CI1546="empty","empty",
VLOOKUP(CI1546,MonsterGroupTable!$A:$A,1,0)))))))</f>
        <v/>
      </c>
    </row>
    <row r="1547" spans="1:88">
      <c r="A1547">
        <v>20513</v>
      </c>
      <c r="B1547">
        <f t="shared" si="51"/>
        <v>1.1000000000000001</v>
      </c>
      <c r="C1547">
        <f t="shared" si="51"/>
        <v>1.1000000000000001</v>
      </c>
      <c r="F1547">
        <v>1680</v>
      </c>
      <c r="G1547">
        <v>55923</v>
      </c>
      <c r="H1547">
        <v>0</v>
      </c>
      <c r="I1547">
        <v>0</v>
      </c>
      <c r="J1547">
        <v>0</v>
      </c>
      <c r="K1547" t="s">
        <v>28</v>
      </c>
      <c r="L1547" t="s">
        <v>243</v>
      </c>
      <c r="M1547" t="s">
        <v>79</v>
      </c>
      <c r="N1547" t="s">
        <v>80</v>
      </c>
      <c r="O1547">
        <v>0</v>
      </c>
      <c r="P1547">
        <v>-4.75</v>
      </c>
      <c r="Q1547">
        <v>-3.5</v>
      </c>
      <c r="R1547">
        <v>4.75</v>
      </c>
      <c r="S1547">
        <v>3</v>
      </c>
      <c r="T1547">
        <v>-13.5</v>
      </c>
      <c r="U1547">
        <v>2.5499999999999998</v>
      </c>
      <c r="V1547">
        <v>-6.75</v>
      </c>
      <c r="W1547" t="str">
        <f t="shared" si="52"/>
        <v>g112,5,empty,3,203,1,1,0</v>
      </c>
      <c r="X1547" s="1" t="s">
        <v>311</v>
      </c>
      <c r="Y1547" s="2" t="str">
        <f>IF(AND(ISBLANK(X1547),OR(NOT(ISBLANK(Z1547)),NOT(ISBLANK(AA1547)))),#N/A,
IF(ISBLANK(X1547),"",
IF(AND(NOT(ISERROR(VLOOKUP(X1547,MonsterTable!$A:$B,MATCH(MonsterTable!$B$1,MonsterTable!$A$1:$B$1,0),0))),OR(ISBLANK(Z1547),ISBLANK(AA1547))),#N/A,
IFERROR(VLOOKUP(X1547,MonsterTable!$A:$B,MATCH(MonsterTable!$B$1,MonsterTable!$A$1:$B$1,0),0),
IF(OR(NOT(ISBLANK(Z1547)),ISBLANK(AA1547)),#N/A,
IF(X1547="empty","empty",
VLOOKUP(X1547,MonsterGroupTable!$A:$A,1,0)))))))</f>
        <v>g112</v>
      </c>
      <c r="AA1547">
        <v>5</v>
      </c>
      <c r="AE1547" s="1" t="s">
        <v>446</v>
      </c>
      <c r="AF1547" s="2" t="str">
        <f>IF(AND(ISBLANK(AE1547),OR(NOT(ISBLANK(AG1547)),NOT(ISBLANK(AH1547)))),#N/A,
IF(ISBLANK(AE1547),"",
IF(AND(NOT(ISERROR(VLOOKUP(AE1547,MonsterTable!$A:$B,MATCH(MonsterTable!$B$1,MonsterTable!$A$1:$B$1,0),0))),OR(ISBLANK(AG1547),ISBLANK(AH1547))),#N/A,
IFERROR(VLOOKUP(AE1547,MonsterTable!$A:$B,MATCH(MonsterTable!$B$1,MonsterTable!$A$1:$B$1,0),0),
IF(OR(NOT(ISBLANK(AG1547)),ISBLANK(AH1547)),#N/A,
IF(AE1547="empty","empty",
VLOOKUP(AE1547,MonsterGroupTable!$A:$A,1,0)))))))</f>
        <v>empty</v>
      </c>
      <c r="AH1547">
        <v>3</v>
      </c>
      <c r="AL1547" s="1" t="s">
        <v>339</v>
      </c>
      <c r="AM1547" s="2">
        <f>IF(AND(ISBLANK(AL1547),OR(NOT(ISBLANK(AN1547)),NOT(ISBLANK(AO1547)))),#N/A,
IF(ISBLANK(AL1547),"",
IF(AND(NOT(ISERROR(VLOOKUP(AL1547,MonsterTable!$A:$B,MATCH(MonsterTable!$B$1,MonsterTable!$A$1:$B$1,0),0))),OR(ISBLANK(AN1547),ISBLANK(AO1547))),#N/A,
IFERROR(VLOOKUP(AL1547,MonsterTable!$A:$B,MATCH(MonsterTable!$B$1,MonsterTable!$A$1:$B$1,0),0),
IF(OR(NOT(ISBLANK(AN1547)),ISBLANK(AO1547)),#N/A,
IF(AL1547="empty","empty",
VLOOKUP(AL1547,MonsterGroupTable!$A:$A,1,0)))))))</f>
        <v>203</v>
      </c>
      <c r="AN1547">
        <v>1</v>
      </c>
      <c r="AO1547">
        <v>1</v>
      </c>
      <c r="AP1547">
        <v>0</v>
      </c>
      <c r="AT1547" s="2" t="str">
        <f>IF(AND(ISBLANK(AS1547),OR(NOT(ISBLANK(AU1547)),NOT(ISBLANK(AV1547)))),#N/A,
IF(ISBLANK(AS1547),"",
IF(AND(NOT(ISERROR(VLOOKUP(AS1547,MonsterTable!$A:$B,MATCH(MonsterTable!$B$1,MonsterTable!$A$1:$B$1,0),0))),OR(ISBLANK(AU1547),ISBLANK(AV1547))),#N/A,
IFERROR(VLOOKUP(AS1547,MonsterTable!$A:$B,MATCH(MonsterTable!$B$1,MonsterTable!$A$1:$B$1,0),0),
IF(OR(NOT(ISBLANK(AU1547)),ISBLANK(AV1547)),#N/A,
IF(AS1547="empty","empty",
VLOOKUP(AS1547,MonsterGroupTable!$A:$A,1,0)))))))</f>
        <v/>
      </c>
      <c r="BA1547" s="2" t="str">
        <f>IF(AND(ISBLANK(AZ1547),OR(NOT(ISBLANK(BB1547)),NOT(ISBLANK(BC1547)))),#N/A,
IF(ISBLANK(AZ1547),"",
IF(AND(NOT(ISERROR(VLOOKUP(AZ1547,MonsterTable!$A:$B,MATCH(MonsterTable!$B$1,MonsterTable!$A$1:$B$1,0),0))),OR(ISBLANK(BB1547),ISBLANK(BC1547))),#N/A,
IFERROR(VLOOKUP(AZ1547,MonsterTable!$A:$B,MATCH(MonsterTable!$B$1,MonsterTable!$A$1:$B$1,0),0),
IF(OR(NOT(ISBLANK(BB1547)),ISBLANK(BC1547)),#N/A,
IF(AZ1547="empty","empty",
VLOOKUP(AZ1547,MonsterGroupTable!$A:$A,1,0)))))))</f>
        <v/>
      </c>
      <c r="BH1547" s="2" t="str">
        <f>IF(AND(ISBLANK(BG1547),OR(NOT(ISBLANK(BI1547)),NOT(ISBLANK(BJ1547)))),#N/A,
IF(ISBLANK(BG1547),"",
IF(AND(NOT(ISERROR(VLOOKUP(BG1547,MonsterTable!$A:$B,MATCH(MonsterTable!$B$1,MonsterTable!$A$1:$B$1,0),0))),OR(ISBLANK(BI1547),ISBLANK(BJ1547))),#N/A,
IFERROR(VLOOKUP(BG1547,MonsterTable!$A:$B,MATCH(MonsterTable!$B$1,MonsterTable!$A$1:$B$1,0),0),
IF(OR(NOT(ISBLANK(BI1547)),ISBLANK(BJ1547)),#N/A,
IF(BG1547="empty","empty",
VLOOKUP(BG1547,MonsterGroupTable!$A:$A,1,0)))))))</f>
        <v/>
      </c>
      <c r="BO1547" s="2" t="str">
        <f>IF(AND(ISBLANK(BN1547),OR(NOT(ISBLANK(BP1547)),NOT(ISBLANK(BQ1547)))),#N/A,
IF(ISBLANK(BN1547),"",
IF(AND(NOT(ISERROR(VLOOKUP(BN1547,MonsterTable!$A:$B,MATCH(MonsterTable!$B$1,MonsterTable!$A$1:$B$1,0),0))),OR(ISBLANK(BP1547),ISBLANK(BQ1547))),#N/A,
IFERROR(VLOOKUP(BN1547,MonsterTable!$A:$B,MATCH(MonsterTable!$B$1,MonsterTable!$A$1:$B$1,0),0),
IF(OR(NOT(ISBLANK(BP1547)),ISBLANK(BQ1547)),#N/A,
IF(BN1547="empty","empty",
VLOOKUP(BN1547,MonsterGroupTable!$A:$A,1,0)))))))</f>
        <v/>
      </c>
      <c r="BV1547" s="2" t="str">
        <f>IF(AND(ISBLANK(BU1547),OR(NOT(ISBLANK(BW1547)),NOT(ISBLANK(BX1547)))),#N/A,
IF(ISBLANK(BU1547),"",
IF(AND(NOT(ISERROR(VLOOKUP(BU1547,MonsterTable!$A:$B,MATCH(MonsterTable!$B$1,MonsterTable!$A$1:$B$1,0),0))),OR(ISBLANK(BW1547),ISBLANK(BX1547))),#N/A,
IFERROR(VLOOKUP(BU1547,MonsterTable!$A:$B,MATCH(MonsterTable!$B$1,MonsterTable!$A$1:$B$1,0),0),
IF(OR(NOT(ISBLANK(BW1547)),ISBLANK(BX1547)),#N/A,
IF(BU1547="empty","empty",
VLOOKUP(BU1547,MonsterGroupTable!$A:$A,1,0)))))))</f>
        <v/>
      </c>
      <c r="CC1547" s="2" t="str">
        <f>IF(AND(ISBLANK(CB1547),OR(NOT(ISBLANK(CD1547)),NOT(ISBLANK(CE1547)))),#N/A,
IF(ISBLANK(CB1547),"",
IF(AND(NOT(ISERROR(VLOOKUP(CB1547,MonsterTable!$A:$B,MATCH(MonsterTable!$B$1,MonsterTable!$A$1:$B$1,0),0))),OR(ISBLANK(CD1547),ISBLANK(CE1547))),#N/A,
IFERROR(VLOOKUP(CB1547,MonsterTable!$A:$B,MATCH(MonsterTable!$B$1,MonsterTable!$A$1:$B$1,0),0),
IF(OR(NOT(ISBLANK(CD1547)),ISBLANK(CE1547)),#N/A,
IF(CB1547="empty","empty",
VLOOKUP(CB1547,MonsterGroupTable!$A:$A,1,0)))))))</f>
        <v/>
      </c>
      <c r="CJ1547" s="2" t="str">
        <f>IF(AND(ISBLANK(CI1547),OR(NOT(ISBLANK(CK1547)),NOT(ISBLANK(CL1547)))),#N/A,
IF(ISBLANK(CI1547),"",
IF(AND(NOT(ISERROR(VLOOKUP(CI1547,MonsterTable!$A:$B,MATCH(MonsterTable!$B$1,MonsterTable!$A$1:$B$1,0),0))),OR(ISBLANK(CK1547),ISBLANK(CL1547))),#N/A,
IFERROR(VLOOKUP(CI1547,MonsterTable!$A:$B,MATCH(MonsterTable!$B$1,MonsterTable!$A$1:$B$1,0),0),
IF(OR(NOT(ISBLANK(CK1547)),ISBLANK(CL1547)),#N/A,
IF(CI1547="empty","empty",
VLOOKUP(CI1547,MonsterGroupTable!$A:$A,1,0)))))))</f>
        <v/>
      </c>
    </row>
    <row r="1548" spans="1:88">
      <c r="A1548">
        <v>20514</v>
      </c>
      <c r="B1548">
        <f t="shared" si="51"/>
        <v>1.1000000000000001</v>
      </c>
      <c r="C1548">
        <f t="shared" si="51"/>
        <v>1.1000000000000001</v>
      </c>
      <c r="F1548">
        <v>1680</v>
      </c>
      <c r="G1548">
        <v>56175</v>
      </c>
      <c r="H1548">
        <v>0</v>
      </c>
      <c r="I1548">
        <v>0</v>
      </c>
      <c r="J1548">
        <v>0</v>
      </c>
      <c r="K1548" t="s">
        <v>28</v>
      </c>
      <c r="L1548" t="s">
        <v>243</v>
      </c>
      <c r="M1548" t="s">
        <v>79</v>
      </c>
      <c r="N1548" t="s">
        <v>80</v>
      </c>
      <c r="O1548">
        <v>0</v>
      </c>
      <c r="P1548">
        <v>-4.75</v>
      </c>
      <c r="Q1548">
        <v>-3.5</v>
      </c>
      <c r="R1548">
        <v>4.75</v>
      </c>
      <c r="S1548">
        <v>3</v>
      </c>
      <c r="T1548">
        <v>-13.5</v>
      </c>
      <c r="U1548">
        <v>2.5499999999999998</v>
      </c>
      <c r="V1548">
        <v>-6.75</v>
      </c>
      <c r="W1548" t="str">
        <f t="shared" si="52"/>
        <v>g112,5,empty,3,203,1,1,0</v>
      </c>
      <c r="X1548" s="1" t="s">
        <v>311</v>
      </c>
      <c r="Y1548" s="2" t="str">
        <f>IF(AND(ISBLANK(X1548),OR(NOT(ISBLANK(Z1548)),NOT(ISBLANK(AA1548)))),#N/A,
IF(ISBLANK(X1548),"",
IF(AND(NOT(ISERROR(VLOOKUP(X1548,MonsterTable!$A:$B,MATCH(MonsterTable!$B$1,MonsterTable!$A$1:$B$1,0),0))),OR(ISBLANK(Z1548),ISBLANK(AA1548))),#N/A,
IFERROR(VLOOKUP(X1548,MonsterTable!$A:$B,MATCH(MonsterTable!$B$1,MonsterTable!$A$1:$B$1,0),0),
IF(OR(NOT(ISBLANK(Z1548)),ISBLANK(AA1548)),#N/A,
IF(X1548="empty","empty",
VLOOKUP(X1548,MonsterGroupTable!$A:$A,1,0)))))))</f>
        <v>g112</v>
      </c>
      <c r="AA1548">
        <v>5</v>
      </c>
      <c r="AE1548" s="1" t="s">
        <v>446</v>
      </c>
      <c r="AF1548" s="2" t="str">
        <f>IF(AND(ISBLANK(AE1548),OR(NOT(ISBLANK(AG1548)),NOT(ISBLANK(AH1548)))),#N/A,
IF(ISBLANK(AE1548),"",
IF(AND(NOT(ISERROR(VLOOKUP(AE1548,MonsterTable!$A:$B,MATCH(MonsterTable!$B$1,MonsterTable!$A$1:$B$1,0),0))),OR(ISBLANK(AG1548),ISBLANK(AH1548))),#N/A,
IFERROR(VLOOKUP(AE1548,MonsterTable!$A:$B,MATCH(MonsterTable!$B$1,MonsterTable!$A$1:$B$1,0),0),
IF(OR(NOT(ISBLANK(AG1548)),ISBLANK(AH1548)),#N/A,
IF(AE1548="empty","empty",
VLOOKUP(AE1548,MonsterGroupTable!$A:$A,1,0)))))))</f>
        <v>empty</v>
      </c>
      <c r="AH1548">
        <v>3</v>
      </c>
      <c r="AL1548" s="1" t="s">
        <v>339</v>
      </c>
      <c r="AM1548" s="2">
        <f>IF(AND(ISBLANK(AL1548),OR(NOT(ISBLANK(AN1548)),NOT(ISBLANK(AO1548)))),#N/A,
IF(ISBLANK(AL1548),"",
IF(AND(NOT(ISERROR(VLOOKUP(AL1548,MonsterTable!$A:$B,MATCH(MonsterTable!$B$1,MonsterTable!$A$1:$B$1,0),0))),OR(ISBLANK(AN1548),ISBLANK(AO1548))),#N/A,
IFERROR(VLOOKUP(AL1548,MonsterTable!$A:$B,MATCH(MonsterTable!$B$1,MonsterTable!$A$1:$B$1,0),0),
IF(OR(NOT(ISBLANK(AN1548)),ISBLANK(AO1548)),#N/A,
IF(AL1548="empty","empty",
VLOOKUP(AL1548,MonsterGroupTable!$A:$A,1,0)))))))</f>
        <v>203</v>
      </c>
      <c r="AN1548">
        <v>1</v>
      </c>
      <c r="AO1548">
        <v>1</v>
      </c>
      <c r="AP1548">
        <v>0</v>
      </c>
      <c r="AT1548" s="2" t="str">
        <f>IF(AND(ISBLANK(AS1548),OR(NOT(ISBLANK(AU1548)),NOT(ISBLANK(AV1548)))),#N/A,
IF(ISBLANK(AS1548),"",
IF(AND(NOT(ISERROR(VLOOKUP(AS1548,MonsterTable!$A:$B,MATCH(MonsterTable!$B$1,MonsterTable!$A$1:$B$1,0),0))),OR(ISBLANK(AU1548),ISBLANK(AV1548))),#N/A,
IFERROR(VLOOKUP(AS1548,MonsterTable!$A:$B,MATCH(MonsterTable!$B$1,MonsterTable!$A$1:$B$1,0),0),
IF(OR(NOT(ISBLANK(AU1548)),ISBLANK(AV1548)),#N/A,
IF(AS1548="empty","empty",
VLOOKUP(AS1548,MonsterGroupTable!$A:$A,1,0)))))))</f>
        <v/>
      </c>
      <c r="BA1548" s="2" t="str">
        <f>IF(AND(ISBLANK(AZ1548),OR(NOT(ISBLANK(BB1548)),NOT(ISBLANK(BC1548)))),#N/A,
IF(ISBLANK(AZ1548),"",
IF(AND(NOT(ISERROR(VLOOKUP(AZ1548,MonsterTable!$A:$B,MATCH(MonsterTable!$B$1,MonsterTable!$A$1:$B$1,0),0))),OR(ISBLANK(BB1548),ISBLANK(BC1548))),#N/A,
IFERROR(VLOOKUP(AZ1548,MonsterTable!$A:$B,MATCH(MonsterTable!$B$1,MonsterTable!$A$1:$B$1,0),0),
IF(OR(NOT(ISBLANK(BB1548)),ISBLANK(BC1548)),#N/A,
IF(AZ1548="empty","empty",
VLOOKUP(AZ1548,MonsterGroupTable!$A:$A,1,0)))))))</f>
        <v/>
      </c>
      <c r="BH1548" s="2" t="str">
        <f>IF(AND(ISBLANK(BG1548),OR(NOT(ISBLANK(BI1548)),NOT(ISBLANK(BJ1548)))),#N/A,
IF(ISBLANK(BG1548),"",
IF(AND(NOT(ISERROR(VLOOKUP(BG1548,MonsterTable!$A:$B,MATCH(MonsterTable!$B$1,MonsterTable!$A$1:$B$1,0),0))),OR(ISBLANK(BI1548),ISBLANK(BJ1548))),#N/A,
IFERROR(VLOOKUP(BG1548,MonsterTable!$A:$B,MATCH(MonsterTable!$B$1,MonsterTable!$A$1:$B$1,0),0),
IF(OR(NOT(ISBLANK(BI1548)),ISBLANK(BJ1548)),#N/A,
IF(BG1548="empty","empty",
VLOOKUP(BG1548,MonsterGroupTable!$A:$A,1,0)))))))</f>
        <v/>
      </c>
      <c r="BO1548" s="2" t="str">
        <f>IF(AND(ISBLANK(BN1548),OR(NOT(ISBLANK(BP1548)),NOT(ISBLANK(BQ1548)))),#N/A,
IF(ISBLANK(BN1548),"",
IF(AND(NOT(ISERROR(VLOOKUP(BN1548,MonsterTable!$A:$B,MATCH(MonsterTable!$B$1,MonsterTable!$A$1:$B$1,0),0))),OR(ISBLANK(BP1548),ISBLANK(BQ1548))),#N/A,
IFERROR(VLOOKUP(BN1548,MonsterTable!$A:$B,MATCH(MonsterTable!$B$1,MonsterTable!$A$1:$B$1,0),0),
IF(OR(NOT(ISBLANK(BP1548)),ISBLANK(BQ1548)),#N/A,
IF(BN1548="empty","empty",
VLOOKUP(BN1548,MonsterGroupTable!$A:$A,1,0)))))))</f>
        <v/>
      </c>
      <c r="BV1548" s="2" t="str">
        <f>IF(AND(ISBLANK(BU1548),OR(NOT(ISBLANK(BW1548)),NOT(ISBLANK(BX1548)))),#N/A,
IF(ISBLANK(BU1548),"",
IF(AND(NOT(ISERROR(VLOOKUP(BU1548,MonsterTable!$A:$B,MATCH(MonsterTable!$B$1,MonsterTable!$A$1:$B$1,0),0))),OR(ISBLANK(BW1548),ISBLANK(BX1548))),#N/A,
IFERROR(VLOOKUP(BU1548,MonsterTable!$A:$B,MATCH(MonsterTable!$B$1,MonsterTable!$A$1:$B$1,0),0),
IF(OR(NOT(ISBLANK(BW1548)),ISBLANK(BX1548)),#N/A,
IF(BU1548="empty","empty",
VLOOKUP(BU1548,MonsterGroupTable!$A:$A,1,0)))))))</f>
        <v/>
      </c>
      <c r="CC1548" s="2" t="str">
        <f>IF(AND(ISBLANK(CB1548),OR(NOT(ISBLANK(CD1548)),NOT(ISBLANK(CE1548)))),#N/A,
IF(ISBLANK(CB1548),"",
IF(AND(NOT(ISERROR(VLOOKUP(CB1548,MonsterTable!$A:$B,MATCH(MonsterTable!$B$1,MonsterTable!$A$1:$B$1,0),0))),OR(ISBLANK(CD1548),ISBLANK(CE1548))),#N/A,
IFERROR(VLOOKUP(CB1548,MonsterTable!$A:$B,MATCH(MonsterTable!$B$1,MonsterTable!$A$1:$B$1,0),0),
IF(OR(NOT(ISBLANK(CD1548)),ISBLANK(CE1548)),#N/A,
IF(CB1548="empty","empty",
VLOOKUP(CB1548,MonsterGroupTable!$A:$A,1,0)))))))</f>
        <v/>
      </c>
      <c r="CJ1548" s="2" t="str">
        <f>IF(AND(ISBLANK(CI1548),OR(NOT(ISBLANK(CK1548)),NOT(ISBLANK(CL1548)))),#N/A,
IF(ISBLANK(CI1548),"",
IF(AND(NOT(ISERROR(VLOOKUP(CI1548,MonsterTable!$A:$B,MATCH(MonsterTable!$B$1,MonsterTable!$A$1:$B$1,0),0))),OR(ISBLANK(CK1548),ISBLANK(CL1548))),#N/A,
IFERROR(VLOOKUP(CI1548,MonsterTable!$A:$B,MATCH(MonsterTable!$B$1,MonsterTable!$A$1:$B$1,0),0),
IF(OR(NOT(ISBLANK(CK1548)),ISBLANK(CL1548)),#N/A,
IF(CI1548="empty","empty",
VLOOKUP(CI1548,MonsterGroupTable!$A:$A,1,0)))))))</f>
        <v/>
      </c>
    </row>
    <row r="1549" spans="1:88">
      <c r="A1549">
        <v>20515</v>
      </c>
      <c r="B1549">
        <f t="shared" si="51"/>
        <v>1.1000000000000001</v>
      </c>
      <c r="C1549">
        <f t="shared" si="51"/>
        <v>1.1000000000000001</v>
      </c>
      <c r="F1549">
        <v>1680</v>
      </c>
      <c r="G1549">
        <v>56427</v>
      </c>
      <c r="H1549">
        <v>0</v>
      </c>
      <c r="I1549">
        <v>0</v>
      </c>
      <c r="J1549">
        <v>0</v>
      </c>
      <c r="K1549" t="s">
        <v>28</v>
      </c>
      <c r="L1549" t="s">
        <v>243</v>
      </c>
      <c r="M1549" t="s">
        <v>79</v>
      </c>
      <c r="N1549" t="s">
        <v>80</v>
      </c>
      <c r="O1549">
        <v>0</v>
      </c>
      <c r="P1549">
        <v>-4.75</v>
      </c>
      <c r="Q1549">
        <v>-3.5</v>
      </c>
      <c r="R1549">
        <v>4.75</v>
      </c>
      <c r="S1549">
        <v>3</v>
      </c>
      <c r="T1549">
        <v>-13.5</v>
      </c>
      <c r="U1549">
        <v>2.5499999999999998</v>
      </c>
      <c r="V1549">
        <v>-6.75</v>
      </c>
      <c r="W1549" t="str">
        <f t="shared" si="52"/>
        <v>g112,5,empty,3,203,1,1,0</v>
      </c>
      <c r="X1549" s="1" t="s">
        <v>311</v>
      </c>
      <c r="Y1549" s="2" t="str">
        <f>IF(AND(ISBLANK(X1549),OR(NOT(ISBLANK(Z1549)),NOT(ISBLANK(AA1549)))),#N/A,
IF(ISBLANK(X1549),"",
IF(AND(NOT(ISERROR(VLOOKUP(X1549,MonsterTable!$A:$B,MATCH(MonsterTable!$B$1,MonsterTable!$A$1:$B$1,0),0))),OR(ISBLANK(Z1549),ISBLANK(AA1549))),#N/A,
IFERROR(VLOOKUP(X1549,MonsterTable!$A:$B,MATCH(MonsterTable!$B$1,MonsterTable!$A$1:$B$1,0),0),
IF(OR(NOT(ISBLANK(Z1549)),ISBLANK(AA1549)),#N/A,
IF(X1549="empty","empty",
VLOOKUP(X1549,MonsterGroupTable!$A:$A,1,0)))))))</f>
        <v>g112</v>
      </c>
      <c r="AA1549">
        <v>5</v>
      </c>
      <c r="AE1549" s="1" t="s">
        <v>446</v>
      </c>
      <c r="AF1549" s="2" t="str">
        <f>IF(AND(ISBLANK(AE1549),OR(NOT(ISBLANK(AG1549)),NOT(ISBLANK(AH1549)))),#N/A,
IF(ISBLANK(AE1549),"",
IF(AND(NOT(ISERROR(VLOOKUP(AE1549,MonsterTable!$A:$B,MATCH(MonsterTable!$B$1,MonsterTable!$A$1:$B$1,0),0))),OR(ISBLANK(AG1549),ISBLANK(AH1549))),#N/A,
IFERROR(VLOOKUP(AE1549,MonsterTable!$A:$B,MATCH(MonsterTable!$B$1,MonsterTable!$A$1:$B$1,0),0),
IF(OR(NOT(ISBLANK(AG1549)),ISBLANK(AH1549)),#N/A,
IF(AE1549="empty","empty",
VLOOKUP(AE1549,MonsterGroupTable!$A:$A,1,0)))))))</f>
        <v>empty</v>
      </c>
      <c r="AH1549">
        <v>3</v>
      </c>
      <c r="AL1549" s="1" t="s">
        <v>339</v>
      </c>
      <c r="AM1549" s="2">
        <f>IF(AND(ISBLANK(AL1549),OR(NOT(ISBLANK(AN1549)),NOT(ISBLANK(AO1549)))),#N/A,
IF(ISBLANK(AL1549),"",
IF(AND(NOT(ISERROR(VLOOKUP(AL1549,MonsterTable!$A:$B,MATCH(MonsterTable!$B$1,MonsterTable!$A$1:$B$1,0),0))),OR(ISBLANK(AN1549),ISBLANK(AO1549))),#N/A,
IFERROR(VLOOKUP(AL1549,MonsterTable!$A:$B,MATCH(MonsterTable!$B$1,MonsterTable!$A$1:$B$1,0),0),
IF(OR(NOT(ISBLANK(AN1549)),ISBLANK(AO1549)),#N/A,
IF(AL1549="empty","empty",
VLOOKUP(AL1549,MonsterGroupTable!$A:$A,1,0)))))))</f>
        <v>203</v>
      </c>
      <c r="AN1549">
        <v>1</v>
      </c>
      <c r="AO1549">
        <v>1</v>
      </c>
      <c r="AP1549">
        <v>0</v>
      </c>
      <c r="AT1549" s="2" t="str">
        <f>IF(AND(ISBLANK(AS1549),OR(NOT(ISBLANK(AU1549)),NOT(ISBLANK(AV1549)))),#N/A,
IF(ISBLANK(AS1549),"",
IF(AND(NOT(ISERROR(VLOOKUP(AS1549,MonsterTable!$A:$B,MATCH(MonsterTable!$B$1,MonsterTable!$A$1:$B$1,0),0))),OR(ISBLANK(AU1549),ISBLANK(AV1549))),#N/A,
IFERROR(VLOOKUP(AS1549,MonsterTable!$A:$B,MATCH(MonsterTable!$B$1,MonsterTable!$A$1:$B$1,0),0),
IF(OR(NOT(ISBLANK(AU1549)),ISBLANK(AV1549)),#N/A,
IF(AS1549="empty","empty",
VLOOKUP(AS1549,MonsterGroupTable!$A:$A,1,0)))))))</f>
        <v/>
      </c>
      <c r="BA1549" s="2" t="str">
        <f>IF(AND(ISBLANK(AZ1549),OR(NOT(ISBLANK(BB1549)),NOT(ISBLANK(BC1549)))),#N/A,
IF(ISBLANK(AZ1549),"",
IF(AND(NOT(ISERROR(VLOOKUP(AZ1549,MonsterTable!$A:$B,MATCH(MonsterTable!$B$1,MonsterTable!$A$1:$B$1,0),0))),OR(ISBLANK(BB1549),ISBLANK(BC1549))),#N/A,
IFERROR(VLOOKUP(AZ1549,MonsterTable!$A:$B,MATCH(MonsterTable!$B$1,MonsterTable!$A$1:$B$1,0),0),
IF(OR(NOT(ISBLANK(BB1549)),ISBLANK(BC1549)),#N/A,
IF(AZ1549="empty","empty",
VLOOKUP(AZ1549,MonsterGroupTable!$A:$A,1,0)))))))</f>
        <v/>
      </c>
      <c r="BH1549" s="2" t="str">
        <f>IF(AND(ISBLANK(BG1549),OR(NOT(ISBLANK(BI1549)),NOT(ISBLANK(BJ1549)))),#N/A,
IF(ISBLANK(BG1549),"",
IF(AND(NOT(ISERROR(VLOOKUP(BG1549,MonsterTable!$A:$B,MATCH(MonsterTable!$B$1,MonsterTable!$A$1:$B$1,0),0))),OR(ISBLANK(BI1549),ISBLANK(BJ1549))),#N/A,
IFERROR(VLOOKUP(BG1549,MonsterTable!$A:$B,MATCH(MonsterTable!$B$1,MonsterTable!$A$1:$B$1,0),0),
IF(OR(NOT(ISBLANK(BI1549)),ISBLANK(BJ1549)),#N/A,
IF(BG1549="empty","empty",
VLOOKUP(BG1549,MonsterGroupTable!$A:$A,1,0)))))))</f>
        <v/>
      </c>
      <c r="BO1549" s="2" t="str">
        <f>IF(AND(ISBLANK(BN1549),OR(NOT(ISBLANK(BP1549)),NOT(ISBLANK(BQ1549)))),#N/A,
IF(ISBLANK(BN1549),"",
IF(AND(NOT(ISERROR(VLOOKUP(BN1549,MonsterTable!$A:$B,MATCH(MonsterTable!$B$1,MonsterTable!$A$1:$B$1,0),0))),OR(ISBLANK(BP1549),ISBLANK(BQ1549))),#N/A,
IFERROR(VLOOKUP(BN1549,MonsterTable!$A:$B,MATCH(MonsterTable!$B$1,MonsterTable!$A$1:$B$1,0),0),
IF(OR(NOT(ISBLANK(BP1549)),ISBLANK(BQ1549)),#N/A,
IF(BN1549="empty","empty",
VLOOKUP(BN1549,MonsterGroupTable!$A:$A,1,0)))))))</f>
        <v/>
      </c>
      <c r="BV1549" s="2" t="str">
        <f>IF(AND(ISBLANK(BU1549),OR(NOT(ISBLANK(BW1549)),NOT(ISBLANK(BX1549)))),#N/A,
IF(ISBLANK(BU1549),"",
IF(AND(NOT(ISERROR(VLOOKUP(BU1549,MonsterTable!$A:$B,MATCH(MonsterTable!$B$1,MonsterTable!$A$1:$B$1,0),0))),OR(ISBLANK(BW1549),ISBLANK(BX1549))),#N/A,
IFERROR(VLOOKUP(BU1549,MonsterTable!$A:$B,MATCH(MonsterTable!$B$1,MonsterTable!$A$1:$B$1,0),0),
IF(OR(NOT(ISBLANK(BW1549)),ISBLANK(BX1549)),#N/A,
IF(BU1549="empty","empty",
VLOOKUP(BU1549,MonsterGroupTable!$A:$A,1,0)))))))</f>
        <v/>
      </c>
      <c r="CC1549" s="2" t="str">
        <f>IF(AND(ISBLANK(CB1549),OR(NOT(ISBLANK(CD1549)),NOT(ISBLANK(CE1549)))),#N/A,
IF(ISBLANK(CB1549),"",
IF(AND(NOT(ISERROR(VLOOKUP(CB1549,MonsterTable!$A:$B,MATCH(MonsterTable!$B$1,MonsterTable!$A$1:$B$1,0),0))),OR(ISBLANK(CD1549),ISBLANK(CE1549))),#N/A,
IFERROR(VLOOKUP(CB1549,MonsterTable!$A:$B,MATCH(MonsterTable!$B$1,MonsterTable!$A$1:$B$1,0),0),
IF(OR(NOT(ISBLANK(CD1549)),ISBLANK(CE1549)),#N/A,
IF(CB1549="empty","empty",
VLOOKUP(CB1549,MonsterGroupTable!$A:$A,1,0)))))))</f>
        <v/>
      </c>
      <c r="CJ1549" s="2" t="str">
        <f>IF(AND(ISBLANK(CI1549),OR(NOT(ISBLANK(CK1549)),NOT(ISBLANK(CL1549)))),#N/A,
IF(ISBLANK(CI1549),"",
IF(AND(NOT(ISERROR(VLOOKUP(CI1549,MonsterTable!$A:$B,MATCH(MonsterTable!$B$1,MonsterTable!$A$1:$B$1,0),0))),OR(ISBLANK(CK1549),ISBLANK(CL1549))),#N/A,
IFERROR(VLOOKUP(CI1549,MonsterTable!$A:$B,MATCH(MonsterTable!$B$1,MonsterTable!$A$1:$B$1,0),0),
IF(OR(NOT(ISBLANK(CK1549)),ISBLANK(CL1549)),#N/A,
IF(CI1549="empty","empty",
VLOOKUP(CI1549,MonsterGroupTable!$A:$A,1,0)))))))</f>
        <v/>
      </c>
    </row>
    <row r="1550" spans="1:88">
      <c r="A1550">
        <v>20516</v>
      </c>
      <c r="B1550">
        <f t="shared" si="51"/>
        <v>1.1000000000000001</v>
      </c>
      <c r="C1550">
        <f t="shared" si="51"/>
        <v>1.1000000000000001</v>
      </c>
      <c r="F1550">
        <v>1680</v>
      </c>
      <c r="G1550">
        <v>56679</v>
      </c>
      <c r="H1550">
        <v>0</v>
      </c>
      <c r="I1550">
        <v>0</v>
      </c>
      <c r="J1550">
        <v>0</v>
      </c>
      <c r="K1550" t="s">
        <v>28</v>
      </c>
      <c r="L1550" t="s">
        <v>243</v>
      </c>
      <c r="M1550" t="s">
        <v>79</v>
      </c>
      <c r="N1550" t="s">
        <v>80</v>
      </c>
      <c r="O1550">
        <v>0</v>
      </c>
      <c r="P1550">
        <v>-4.75</v>
      </c>
      <c r="Q1550">
        <v>-3.5</v>
      </c>
      <c r="R1550">
        <v>4.75</v>
      </c>
      <c r="S1550">
        <v>3</v>
      </c>
      <c r="T1550">
        <v>-13.5</v>
      </c>
      <c r="U1550">
        <v>2.5499999999999998</v>
      </c>
      <c r="V1550">
        <v>-6.75</v>
      </c>
      <c r="W1550" t="str">
        <f t="shared" si="52"/>
        <v>g112,5,empty,3,203,1,1,0</v>
      </c>
      <c r="X1550" s="1" t="s">
        <v>311</v>
      </c>
      <c r="Y1550" s="2" t="str">
        <f>IF(AND(ISBLANK(X1550),OR(NOT(ISBLANK(Z1550)),NOT(ISBLANK(AA1550)))),#N/A,
IF(ISBLANK(X1550),"",
IF(AND(NOT(ISERROR(VLOOKUP(X1550,MonsterTable!$A:$B,MATCH(MonsterTable!$B$1,MonsterTable!$A$1:$B$1,0),0))),OR(ISBLANK(Z1550),ISBLANK(AA1550))),#N/A,
IFERROR(VLOOKUP(X1550,MonsterTable!$A:$B,MATCH(MonsterTable!$B$1,MonsterTable!$A$1:$B$1,0),0),
IF(OR(NOT(ISBLANK(Z1550)),ISBLANK(AA1550)),#N/A,
IF(X1550="empty","empty",
VLOOKUP(X1550,MonsterGroupTable!$A:$A,1,0)))))))</f>
        <v>g112</v>
      </c>
      <c r="AA1550">
        <v>5</v>
      </c>
      <c r="AE1550" s="1" t="s">
        <v>446</v>
      </c>
      <c r="AF1550" s="2" t="str">
        <f>IF(AND(ISBLANK(AE1550),OR(NOT(ISBLANK(AG1550)),NOT(ISBLANK(AH1550)))),#N/A,
IF(ISBLANK(AE1550),"",
IF(AND(NOT(ISERROR(VLOOKUP(AE1550,MonsterTable!$A:$B,MATCH(MonsterTable!$B$1,MonsterTable!$A$1:$B$1,0),0))),OR(ISBLANK(AG1550),ISBLANK(AH1550))),#N/A,
IFERROR(VLOOKUP(AE1550,MonsterTable!$A:$B,MATCH(MonsterTable!$B$1,MonsterTable!$A$1:$B$1,0),0),
IF(OR(NOT(ISBLANK(AG1550)),ISBLANK(AH1550)),#N/A,
IF(AE1550="empty","empty",
VLOOKUP(AE1550,MonsterGroupTable!$A:$A,1,0)))))))</f>
        <v>empty</v>
      </c>
      <c r="AH1550">
        <v>3</v>
      </c>
      <c r="AL1550" s="1" t="s">
        <v>339</v>
      </c>
      <c r="AM1550" s="2">
        <f>IF(AND(ISBLANK(AL1550),OR(NOT(ISBLANK(AN1550)),NOT(ISBLANK(AO1550)))),#N/A,
IF(ISBLANK(AL1550),"",
IF(AND(NOT(ISERROR(VLOOKUP(AL1550,MonsterTable!$A:$B,MATCH(MonsterTable!$B$1,MonsterTable!$A$1:$B$1,0),0))),OR(ISBLANK(AN1550),ISBLANK(AO1550))),#N/A,
IFERROR(VLOOKUP(AL1550,MonsterTable!$A:$B,MATCH(MonsterTable!$B$1,MonsterTable!$A$1:$B$1,0),0),
IF(OR(NOT(ISBLANK(AN1550)),ISBLANK(AO1550)),#N/A,
IF(AL1550="empty","empty",
VLOOKUP(AL1550,MonsterGroupTable!$A:$A,1,0)))))))</f>
        <v>203</v>
      </c>
      <c r="AN1550">
        <v>1</v>
      </c>
      <c r="AO1550">
        <v>1</v>
      </c>
      <c r="AP1550">
        <v>0</v>
      </c>
      <c r="AT1550" s="2" t="str">
        <f>IF(AND(ISBLANK(AS1550),OR(NOT(ISBLANK(AU1550)),NOT(ISBLANK(AV1550)))),#N/A,
IF(ISBLANK(AS1550),"",
IF(AND(NOT(ISERROR(VLOOKUP(AS1550,MonsterTable!$A:$B,MATCH(MonsterTable!$B$1,MonsterTable!$A$1:$B$1,0),0))),OR(ISBLANK(AU1550),ISBLANK(AV1550))),#N/A,
IFERROR(VLOOKUP(AS1550,MonsterTable!$A:$B,MATCH(MonsterTable!$B$1,MonsterTable!$A$1:$B$1,0),0),
IF(OR(NOT(ISBLANK(AU1550)),ISBLANK(AV1550)),#N/A,
IF(AS1550="empty","empty",
VLOOKUP(AS1550,MonsterGroupTable!$A:$A,1,0)))))))</f>
        <v/>
      </c>
      <c r="BA1550" s="2" t="str">
        <f>IF(AND(ISBLANK(AZ1550),OR(NOT(ISBLANK(BB1550)),NOT(ISBLANK(BC1550)))),#N/A,
IF(ISBLANK(AZ1550),"",
IF(AND(NOT(ISERROR(VLOOKUP(AZ1550,MonsterTable!$A:$B,MATCH(MonsterTable!$B$1,MonsterTable!$A$1:$B$1,0),0))),OR(ISBLANK(BB1550),ISBLANK(BC1550))),#N/A,
IFERROR(VLOOKUP(AZ1550,MonsterTable!$A:$B,MATCH(MonsterTable!$B$1,MonsterTable!$A$1:$B$1,0),0),
IF(OR(NOT(ISBLANK(BB1550)),ISBLANK(BC1550)),#N/A,
IF(AZ1550="empty","empty",
VLOOKUP(AZ1550,MonsterGroupTable!$A:$A,1,0)))))))</f>
        <v/>
      </c>
      <c r="BH1550" s="2" t="str">
        <f>IF(AND(ISBLANK(BG1550),OR(NOT(ISBLANK(BI1550)),NOT(ISBLANK(BJ1550)))),#N/A,
IF(ISBLANK(BG1550),"",
IF(AND(NOT(ISERROR(VLOOKUP(BG1550,MonsterTable!$A:$B,MATCH(MonsterTable!$B$1,MonsterTable!$A$1:$B$1,0),0))),OR(ISBLANK(BI1550),ISBLANK(BJ1550))),#N/A,
IFERROR(VLOOKUP(BG1550,MonsterTable!$A:$B,MATCH(MonsterTable!$B$1,MonsterTable!$A$1:$B$1,0),0),
IF(OR(NOT(ISBLANK(BI1550)),ISBLANK(BJ1550)),#N/A,
IF(BG1550="empty","empty",
VLOOKUP(BG1550,MonsterGroupTable!$A:$A,1,0)))))))</f>
        <v/>
      </c>
      <c r="BO1550" s="2" t="str">
        <f>IF(AND(ISBLANK(BN1550),OR(NOT(ISBLANK(BP1550)),NOT(ISBLANK(BQ1550)))),#N/A,
IF(ISBLANK(BN1550),"",
IF(AND(NOT(ISERROR(VLOOKUP(BN1550,MonsterTable!$A:$B,MATCH(MonsterTable!$B$1,MonsterTable!$A$1:$B$1,0),0))),OR(ISBLANK(BP1550),ISBLANK(BQ1550))),#N/A,
IFERROR(VLOOKUP(BN1550,MonsterTable!$A:$B,MATCH(MonsterTable!$B$1,MonsterTable!$A$1:$B$1,0),0),
IF(OR(NOT(ISBLANK(BP1550)),ISBLANK(BQ1550)),#N/A,
IF(BN1550="empty","empty",
VLOOKUP(BN1550,MonsterGroupTable!$A:$A,1,0)))))))</f>
        <v/>
      </c>
      <c r="BV1550" s="2" t="str">
        <f>IF(AND(ISBLANK(BU1550),OR(NOT(ISBLANK(BW1550)),NOT(ISBLANK(BX1550)))),#N/A,
IF(ISBLANK(BU1550),"",
IF(AND(NOT(ISERROR(VLOOKUP(BU1550,MonsterTable!$A:$B,MATCH(MonsterTable!$B$1,MonsterTable!$A$1:$B$1,0),0))),OR(ISBLANK(BW1550),ISBLANK(BX1550))),#N/A,
IFERROR(VLOOKUP(BU1550,MonsterTable!$A:$B,MATCH(MonsterTable!$B$1,MonsterTable!$A$1:$B$1,0),0),
IF(OR(NOT(ISBLANK(BW1550)),ISBLANK(BX1550)),#N/A,
IF(BU1550="empty","empty",
VLOOKUP(BU1550,MonsterGroupTable!$A:$A,1,0)))))))</f>
        <v/>
      </c>
      <c r="CC1550" s="2" t="str">
        <f>IF(AND(ISBLANK(CB1550),OR(NOT(ISBLANK(CD1550)),NOT(ISBLANK(CE1550)))),#N/A,
IF(ISBLANK(CB1550),"",
IF(AND(NOT(ISERROR(VLOOKUP(CB1550,MonsterTable!$A:$B,MATCH(MonsterTable!$B$1,MonsterTable!$A$1:$B$1,0),0))),OR(ISBLANK(CD1550),ISBLANK(CE1550))),#N/A,
IFERROR(VLOOKUP(CB1550,MonsterTable!$A:$B,MATCH(MonsterTable!$B$1,MonsterTable!$A$1:$B$1,0),0),
IF(OR(NOT(ISBLANK(CD1550)),ISBLANK(CE1550)),#N/A,
IF(CB1550="empty","empty",
VLOOKUP(CB1550,MonsterGroupTable!$A:$A,1,0)))))))</f>
        <v/>
      </c>
      <c r="CJ1550" s="2" t="str">
        <f>IF(AND(ISBLANK(CI1550),OR(NOT(ISBLANK(CK1550)),NOT(ISBLANK(CL1550)))),#N/A,
IF(ISBLANK(CI1550),"",
IF(AND(NOT(ISERROR(VLOOKUP(CI1550,MonsterTable!$A:$B,MATCH(MonsterTable!$B$1,MonsterTable!$A$1:$B$1,0),0))),OR(ISBLANK(CK1550),ISBLANK(CL1550))),#N/A,
IFERROR(VLOOKUP(CI1550,MonsterTable!$A:$B,MATCH(MonsterTable!$B$1,MonsterTable!$A$1:$B$1,0),0),
IF(OR(NOT(ISBLANK(CK1550)),ISBLANK(CL1550)),#N/A,
IF(CI1550="empty","empty",
VLOOKUP(CI1550,MonsterGroupTable!$A:$A,1,0)))))))</f>
        <v/>
      </c>
    </row>
    <row r="1551" spans="1:88">
      <c r="A1551">
        <v>20517</v>
      </c>
      <c r="B1551">
        <f t="shared" si="51"/>
        <v>1.1000000000000001</v>
      </c>
      <c r="C1551">
        <f t="shared" si="51"/>
        <v>1.1000000000000001</v>
      </c>
      <c r="F1551">
        <v>1680</v>
      </c>
      <c r="G1551">
        <v>56931</v>
      </c>
      <c r="H1551">
        <v>0</v>
      </c>
      <c r="I1551">
        <v>0</v>
      </c>
      <c r="J1551">
        <v>0</v>
      </c>
      <c r="K1551" t="s">
        <v>28</v>
      </c>
      <c r="L1551" t="s">
        <v>243</v>
      </c>
      <c r="M1551" t="s">
        <v>79</v>
      </c>
      <c r="N1551" t="s">
        <v>80</v>
      </c>
      <c r="O1551">
        <v>0</v>
      </c>
      <c r="P1551">
        <v>-4.75</v>
      </c>
      <c r="Q1551">
        <v>-3.5</v>
      </c>
      <c r="R1551">
        <v>4.75</v>
      </c>
      <c r="S1551">
        <v>3</v>
      </c>
      <c r="T1551">
        <v>-13.5</v>
      </c>
      <c r="U1551">
        <v>2.5499999999999998</v>
      </c>
      <c r="V1551">
        <v>-6.75</v>
      </c>
      <c r="W1551" t="str">
        <f t="shared" si="52"/>
        <v>g112,5,empty,3,203,1,1,0</v>
      </c>
      <c r="X1551" s="1" t="s">
        <v>311</v>
      </c>
      <c r="Y1551" s="2" t="str">
        <f>IF(AND(ISBLANK(X1551),OR(NOT(ISBLANK(Z1551)),NOT(ISBLANK(AA1551)))),#N/A,
IF(ISBLANK(X1551),"",
IF(AND(NOT(ISERROR(VLOOKUP(X1551,MonsterTable!$A:$B,MATCH(MonsterTable!$B$1,MonsterTable!$A$1:$B$1,0),0))),OR(ISBLANK(Z1551),ISBLANK(AA1551))),#N/A,
IFERROR(VLOOKUP(X1551,MonsterTable!$A:$B,MATCH(MonsterTable!$B$1,MonsterTable!$A$1:$B$1,0),0),
IF(OR(NOT(ISBLANK(Z1551)),ISBLANK(AA1551)),#N/A,
IF(X1551="empty","empty",
VLOOKUP(X1551,MonsterGroupTable!$A:$A,1,0)))))))</f>
        <v>g112</v>
      </c>
      <c r="AA1551">
        <v>5</v>
      </c>
      <c r="AE1551" s="1" t="s">
        <v>446</v>
      </c>
      <c r="AF1551" s="2" t="str">
        <f>IF(AND(ISBLANK(AE1551),OR(NOT(ISBLANK(AG1551)),NOT(ISBLANK(AH1551)))),#N/A,
IF(ISBLANK(AE1551),"",
IF(AND(NOT(ISERROR(VLOOKUP(AE1551,MonsterTable!$A:$B,MATCH(MonsterTable!$B$1,MonsterTable!$A$1:$B$1,0),0))),OR(ISBLANK(AG1551),ISBLANK(AH1551))),#N/A,
IFERROR(VLOOKUP(AE1551,MonsterTable!$A:$B,MATCH(MonsterTable!$B$1,MonsterTable!$A$1:$B$1,0),0),
IF(OR(NOT(ISBLANK(AG1551)),ISBLANK(AH1551)),#N/A,
IF(AE1551="empty","empty",
VLOOKUP(AE1551,MonsterGroupTable!$A:$A,1,0)))))))</f>
        <v>empty</v>
      </c>
      <c r="AH1551">
        <v>3</v>
      </c>
      <c r="AL1551" s="1" t="s">
        <v>339</v>
      </c>
      <c r="AM1551" s="2">
        <f>IF(AND(ISBLANK(AL1551),OR(NOT(ISBLANK(AN1551)),NOT(ISBLANK(AO1551)))),#N/A,
IF(ISBLANK(AL1551),"",
IF(AND(NOT(ISERROR(VLOOKUP(AL1551,MonsterTable!$A:$B,MATCH(MonsterTable!$B$1,MonsterTable!$A$1:$B$1,0),0))),OR(ISBLANK(AN1551),ISBLANK(AO1551))),#N/A,
IFERROR(VLOOKUP(AL1551,MonsterTable!$A:$B,MATCH(MonsterTable!$B$1,MonsterTable!$A$1:$B$1,0),0),
IF(OR(NOT(ISBLANK(AN1551)),ISBLANK(AO1551)),#N/A,
IF(AL1551="empty","empty",
VLOOKUP(AL1551,MonsterGroupTable!$A:$A,1,0)))))))</f>
        <v>203</v>
      </c>
      <c r="AN1551">
        <v>1</v>
      </c>
      <c r="AO1551">
        <v>1</v>
      </c>
      <c r="AP1551">
        <v>0</v>
      </c>
      <c r="AT1551" s="2" t="str">
        <f>IF(AND(ISBLANK(AS1551),OR(NOT(ISBLANK(AU1551)),NOT(ISBLANK(AV1551)))),#N/A,
IF(ISBLANK(AS1551),"",
IF(AND(NOT(ISERROR(VLOOKUP(AS1551,MonsterTable!$A:$B,MATCH(MonsterTable!$B$1,MonsterTable!$A$1:$B$1,0),0))),OR(ISBLANK(AU1551),ISBLANK(AV1551))),#N/A,
IFERROR(VLOOKUP(AS1551,MonsterTable!$A:$B,MATCH(MonsterTable!$B$1,MonsterTable!$A$1:$B$1,0),0),
IF(OR(NOT(ISBLANK(AU1551)),ISBLANK(AV1551)),#N/A,
IF(AS1551="empty","empty",
VLOOKUP(AS1551,MonsterGroupTable!$A:$A,1,0)))))))</f>
        <v/>
      </c>
      <c r="BA1551" s="2" t="str">
        <f>IF(AND(ISBLANK(AZ1551),OR(NOT(ISBLANK(BB1551)),NOT(ISBLANK(BC1551)))),#N/A,
IF(ISBLANK(AZ1551),"",
IF(AND(NOT(ISERROR(VLOOKUP(AZ1551,MonsterTable!$A:$B,MATCH(MonsterTable!$B$1,MonsterTable!$A$1:$B$1,0),0))),OR(ISBLANK(BB1551),ISBLANK(BC1551))),#N/A,
IFERROR(VLOOKUP(AZ1551,MonsterTable!$A:$B,MATCH(MonsterTable!$B$1,MonsterTable!$A$1:$B$1,0),0),
IF(OR(NOT(ISBLANK(BB1551)),ISBLANK(BC1551)),#N/A,
IF(AZ1551="empty","empty",
VLOOKUP(AZ1551,MonsterGroupTable!$A:$A,1,0)))))))</f>
        <v/>
      </c>
      <c r="BH1551" s="2" t="str">
        <f>IF(AND(ISBLANK(BG1551),OR(NOT(ISBLANK(BI1551)),NOT(ISBLANK(BJ1551)))),#N/A,
IF(ISBLANK(BG1551),"",
IF(AND(NOT(ISERROR(VLOOKUP(BG1551,MonsterTable!$A:$B,MATCH(MonsterTable!$B$1,MonsterTable!$A$1:$B$1,0),0))),OR(ISBLANK(BI1551),ISBLANK(BJ1551))),#N/A,
IFERROR(VLOOKUP(BG1551,MonsterTable!$A:$B,MATCH(MonsterTable!$B$1,MonsterTable!$A$1:$B$1,0),0),
IF(OR(NOT(ISBLANK(BI1551)),ISBLANK(BJ1551)),#N/A,
IF(BG1551="empty","empty",
VLOOKUP(BG1551,MonsterGroupTable!$A:$A,1,0)))))))</f>
        <v/>
      </c>
      <c r="BO1551" s="2" t="str">
        <f>IF(AND(ISBLANK(BN1551),OR(NOT(ISBLANK(BP1551)),NOT(ISBLANK(BQ1551)))),#N/A,
IF(ISBLANK(BN1551),"",
IF(AND(NOT(ISERROR(VLOOKUP(BN1551,MonsterTable!$A:$B,MATCH(MonsterTable!$B$1,MonsterTable!$A$1:$B$1,0),0))),OR(ISBLANK(BP1551),ISBLANK(BQ1551))),#N/A,
IFERROR(VLOOKUP(BN1551,MonsterTable!$A:$B,MATCH(MonsterTable!$B$1,MonsterTable!$A$1:$B$1,0),0),
IF(OR(NOT(ISBLANK(BP1551)),ISBLANK(BQ1551)),#N/A,
IF(BN1551="empty","empty",
VLOOKUP(BN1551,MonsterGroupTable!$A:$A,1,0)))))))</f>
        <v/>
      </c>
      <c r="BV1551" s="2" t="str">
        <f>IF(AND(ISBLANK(BU1551),OR(NOT(ISBLANK(BW1551)),NOT(ISBLANK(BX1551)))),#N/A,
IF(ISBLANK(BU1551),"",
IF(AND(NOT(ISERROR(VLOOKUP(BU1551,MonsterTable!$A:$B,MATCH(MonsterTable!$B$1,MonsterTable!$A$1:$B$1,0),0))),OR(ISBLANK(BW1551),ISBLANK(BX1551))),#N/A,
IFERROR(VLOOKUP(BU1551,MonsterTable!$A:$B,MATCH(MonsterTable!$B$1,MonsterTable!$A$1:$B$1,0),0),
IF(OR(NOT(ISBLANK(BW1551)),ISBLANK(BX1551)),#N/A,
IF(BU1551="empty","empty",
VLOOKUP(BU1551,MonsterGroupTable!$A:$A,1,0)))))))</f>
        <v/>
      </c>
      <c r="CC1551" s="2" t="str">
        <f>IF(AND(ISBLANK(CB1551),OR(NOT(ISBLANK(CD1551)),NOT(ISBLANK(CE1551)))),#N/A,
IF(ISBLANK(CB1551),"",
IF(AND(NOT(ISERROR(VLOOKUP(CB1551,MonsterTable!$A:$B,MATCH(MonsterTable!$B$1,MonsterTable!$A$1:$B$1,0),0))),OR(ISBLANK(CD1551),ISBLANK(CE1551))),#N/A,
IFERROR(VLOOKUP(CB1551,MonsterTable!$A:$B,MATCH(MonsterTable!$B$1,MonsterTable!$A$1:$B$1,0),0),
IF(OR(NOT(ISBLANK(CD1551)),ISBLANK(CE1551)),#N/A,
IF(CB1551="empty","empty",
VLOOKUP(CB1551,MonsterGroupTable!$A:$A,1,0)))))))</f>
        <v/>
      </c>
      <c r="CJ1551" s="2" t="str">
        <f>IF(AND(ISBLANK(CI1551),OR(NOT(ISBLANK(CK1551)),NOT(ISBLANK(CL1551)))),#N/A,
IF(ISBLANK(CI1551),"",
IF(AND(NOT(ISERROR(VLOOKUP(CI1551,MonsterTable!$A:$B,MATCH(MonsterTable!$B$1,MonsterTable!$A$1:$B$1,0),0))),OR(ISBLANK(CK1551),ISBLANK(CL1551))),#N/A,
IFERROR(VLOOKUP(CI1551,MonsterTable!$A:$B,MATCH(MonsterTable!$B$1,MonsterTable!$A$1:$B$1,0),0),
IF(OR(NOT(ISBLANK(CK1551)),ISBLANK(CL1551)),#N/A,
IF(CI1551="empty","empty",
VLOOKUP(CI1551,MonsterGroupTable!$A:$A,1,0)))))))</f>
        <v/>
      </c>
    </row>
    <row r="1552" spans="1:88">
      <c r="A1552">
        <v>20518</v>
      </c>
      <c r="B1552">
        <f t="shared" si="51"/>
        <v>1.1000000000000001</v>
      </c>
      <c r="C1552">
        <f t="shared" si="51"/>
        <v>1.1000000000000001</v>
      </c>
      <c r="F1552">
        <v>1680</v>
      </c>
      <c r="G1552">
        <v>57183</v>
      </c>
      <c r="H1552">
        <v>0</v>
      </c>
      <c r="I1552">
        <v>0</v>
      </c>
      <c r="J1552">
        <v>0</v>
      </c>
      <c r="K1552" t="s">
        <v>28</v>
      </c>
      <c r="L1552" t="s">
        <v>243</v>
      </c>
      <c r="M1552" t="s">
        <v>79</v>
      </c>
      <c r="N1552" t="s">
        <v>80</v>
      </c>
      <c r="O1552">
        <v>0</v>
      </c>
      <c r="P1552">
        <v>-4.75</v>
      </c>
      <c r="Q1552">
        <v>-3.5</v>
      </c>
      <c r="R1552">
        <v>4.75</v>
      </c>
      <c r="S1552">
        <v>3</v>
      </c>
      <c r="T1552">
        <v>-13.5</v>
      </c>
      <c r="U1552">
        <v>2.5499999999999998</v>
      </c>
      <c r="V1552">
        <v>-6.75</v>
      </c>
      <c r="W1552" t="str">
        <f t="shared" si="52"/>
        <v>g112,5,empty,3,203,1,1,0</v>
      </c>
      <c r="X1552" s="1" t="s">
        <v>311</v>
      </c>
      <c r="Y1552" s="2" t="str">
        <f>IF(AND(ISBLANK(X1552),OR(NOT(ISBLANK(Z1552)),NOT(ISBLANK(AA1552)))),#N/A,
IF(ISBLANK(X1552),"",
IF(AND(NOT(ISERROR(VLOOKUP(X1552,MonsterTable!$A:$B,MATCH(MonsterTable!$B$1,MonsterTable!$A$1:$B$1,0),0))),OR(ISBLANK(Z1552),ISBLANK(AA1552))),#N/A,
IFERROR(VLOOKUP(X1552,MonsterTable!$A:$B,MATCH(MonsterTable!$B$1,MonsterTable!$A$1:$B$1,0),0),
IF(OR(NOT(ISBLANK(Z1552)),ISBLANK(AA1552)),#N/A,
IF(X1552="empty","empty",
VLOOKUP(X1552,MonsterGroupTable!$A:$A,1,0)))))))</f>
        <v>g112</v>
      </c>
      <c r="AA1552">
        <v>5</v>
      </c>
      <c r="AE1552" s="1" t="s">
        <v>446</v>
      </c>
      <c r="AF1552" s="2" t="str">
        <f>IF(AND(ISBLANK(AE1552),OR(NOT(ISBLANK(AG1552)),NOT(ISBLANK(AH1552)))),#N/A,
IF(ISBLANK(AE1552),"",
IF(AND(NOT(ISERROR(VLOOKUP(AE1552,MonsterTable!$A:$B,MATCH(MonsterTable!$B$1,MonsterTable!$A$1:$B$1,0),0))),OR(ISBLANK(AG1552),ISBLANK(AH1552))),#N/A,
IFERROR(VLOOKUP(AE1552,MonsterTable!$A:$B,MATCH(MonsterTable!$B$1,MonsterTable!$A$1:$B$1,0),0),
IF(OR(NOT(ISBLANK(AG1552)),ISBLANK(AH1552)),#N/A,
IF(AE1552="empty","empty",
VLOOKUP(AE1552,MonsterGroupTable!$A:$A,1,0)))))))</f>
        <v>empty</v>
      </c>
      <c r="AH1552">
        <v>3</v>
      </c>
      <c r="AL1552" s="1" t="s">
        <v>339</v>
      </c>
      <c r="AM1552" s="2">
        <f>IF(AND(ISBLANK(AL1552),OR(NOT(ISBLANK(AN1552)),NOT(ISBLANK(AO1552)))),#N/A,
IF(ISBLANK(AL1552),"",
IF(AND(NOT(ISERROR(VLOOKUP(AL1552,MonsterTable!$A:$B,MATCH(MonsterTable!$B$1,MonsterTable!$A$1:$B$1,0),0))),OR(ISBLANK(AN1552),ISBLANK(AO1552))),#N/A,
IFERROR(VLOOKUP(AL1552,MonsterTable!$A:$B,MATCH(MonsterTable!$B$1,MonsterTable!$A$1:$B$1,0),0),
IF(OR(NOT(ISBLANK(AN1552)),ISBLANK(AO1552)),#N/A,
IF(AL1552="empty","empty",
VLOOKUP(AL1552,MonsterGroupTable!$A:$A,1,0)))))))</f>
        <v>203</v>
      </c>
      <c r="AN1552">
        <v>1</v>
      </c>
      <c r="AO1552">
        <v>1</v>
      </c>
      <c r="AP1552">
        <v>0</v>
      </c>
      <c r="AT1552" s="2" t="str">
        <f>IF(AND(ISBLANK(AS1552),OR(NOT(ISBLANK(AU1552)),NOT(ISBLANK(AV1552)))),#N/A,
IF(ISBLANK(AS1552),"",
IF(AND(NOT(ISERROR(VLOOKUP(AS1552,MonsterTable!$A:$B,MATCH(MonsterTable!$B$1,MonsterTable!$A$1:$B$1,0),0))),OR(ISBLANK(AU1552),ISBLANK(AV1552))),#N/A,
IFERROR(VLOOKUP(AS1552,MonsterTable!$A:$B,MATCH(MonsterTable!$B$1,MonsterTable!$A$1:$B$1,0),0),
IF(OR(NOT(ISBLANK(AU1552)),ISBLANK(AV1552)),#N/A,
IF(AS1552="empty","empty",
VLOOKUP(AS1552,MonsterGroupTable!$A:$A,1,0)))))))</f>
        <v/>
      </c>
      <c r="BA1552" s="2" t="str">
        <f>IF(AND(ISBLANK(AZ1552),OR(NOT(ISBLANK(BB1552)),NOT(ISBLANK(BC1552)))),#N/A,
IF(ISBLANK(AZ1552),"",
IF(AND(NOT(ISERROR(VLOOKUP(AZ1552,MonsterTable!$A:$B,MATCH(MonsterTable!$B$1,MonsterTable!$A$1:$B$1,0),0))),OR(ISBLANK(BB1552),ISBLANK(BC1552))),#N/A,
IFERROR(VLOOKUP(AZ1552,MonsterTable!$A:$B,MATCH(MonsterTable!$B$1,MonsterTable!$A$1:$B$1,0),0),
IF(OR(NOT(ISBLANK(BB1552)),ISBLANK(BC1552)),#N/A,
IF(AZ1552="empty","empty",
VLOOKUP(AZ1552,MonsterGroupTable!$A:$A,1,0)))))))</f>
        <v/>
      </c>
      <c r="BH1552" s="2" t="str">
        <f>IF(AND(ISBLANK(BG1552),OR(NOT(ISBLANK(BI1552)),NOT(ISBLANK(BJ1552)))),#N/A,
IF(ISBLANK(BG1552),"",
IF(AND(NOT(ISERROR(VLOOKUP(BG1552,MonsterTable!$A:$B,MATCH(MonsterTable!$B$1,MonsterTable!$A$1:$B$1,0),0))),OR(ISBLANK(BI1552),ISBLANK(BJ1552))),#N/A,
IFERROR(VLOOKUP(BG1552,MonsterTable!$A:$B,MATCH(MonsterTable!$B$1,MonsterTable!$A$1:$B$1,0),0),
IF(OR(NOT(ISBLANK(BI1552)),ISBLANK(BJ1552)),#N/A,
IF(BG1552="empty","empty",
VLOOKUP(BG1552,MonsterGroupTable!$A:$A,1,0)))))))</f>
        <v/>
      </c>
      <c r="BO1552" s="2" t="str">
        <f>IF(AND(ISBLANK(BN1552),OR(NOT(ISBLANK(BP1552)),NOT(ISBLANK(BQ1552)))),#N/A,
IF(ISBLANK(BN1552),"",
IF(AND(NOT(ISERROR(VLOOKUP(BN1552,MonsterTable!$A:$B,MATCH(MonsterTable!$B$1,MonsterTable!$A$1:$B$1,0),0))),OR(ISBLANK(BP1552),ISBLANK(BQ1552))),#N/A,
IFERROR(VLOOKUP(BN1552,MonsterTable!$A:$B,MATCH(MonsterTable!$B$1,MonsterTable!$A$1:$B$1,0),0),
IF(OR(NOT(ISBLANK(BP1552)),ISBLANK(BQ1552)),#N/A,
IF(BN1552="empty","empty",
VLOOKUP(BN1552,MonsterGroupTable!$A:$A,1,0)))))))</f>
        <v/>
      </c>
      <c r="BV1552" s="2" t="str">
        <f>IF(AND(ISBLANK(BU1552),OR(NOT(ISBLANK(BW1552)),NOT(ISBLANK(BX1552)))),#N/A,
IF(ISBLANK(BU1552),"",
IF(AND(NOT(ISERROR(VLOOKUP(BU1552,MonsterTable!$A:$B,MATCH(MonsterTable!$B$1,MonsterTable!$A$1:$B$1,0),0))),OR(ISBLANK(BW1552),ISBLANK(BX1552))),#N/A,
IFERROR(VLOOKUP(BU1552,MonsterTable!$A:$B,MATCH(MonsterTable!$B$1,MonsterTable!$A$1:$B$1,0),0),
IF(OR(NOT(ISBLANK(BW1552)),ISBLANK(BX1552)),#N/A,
IF(BU1552="empty","empty",
VLOOKUP(BU1552,MonsterGroupTable!$A:$A,1,0)))))))</f>
        <v/>
      </c>
      <c r="CC1552" s="2" t="str">
        <f>IF(AND(ISBLANK(CB1552),OR(NOT(ISBLANK(CD1552)),NOT(ISBLANK(CE1552)))),#N/A,
IF(ISBLANK(CB1552),"",
IF(AND(NOT(ISERROR(VLOOKUP(CB1552,MonsterTable!$A:$B,MATCH(MonsterTable!$B$1,MonsterTable!$A$1:$B$1,0),0))),OR(ISBLANK(CD1552),ISBLANK(CE1552))),#N/A,
IFERROR(VLOOKUP(CB1552,MonsterTable!$A:$B,MATCH(MonsterTable!$B$1,MonsterTable!$A$1:$B$1,0),0),
IF(OR(NOT(ISBLANK(CD1552)),ISBLANK(CE1552)),#N/A,
IF(CB1552="empty","empty",
VLOOKUP(CB1552,MonsterGroupTable!$A:$A,1,0)))))))</f>
        <v/>
      </c>
      <c r="CJ1552" s="2" t="str">
        <f>IF(AND(ISBLANK(CI1552),OR(NOT(ISBLANK(CK1552)),NOT(ISBLANK(CL1552)))),#N/A,
IF(ISBLANK(CI1552),"",
IF(AND(NOT(ISERROR(VLOOKUP(CI1552,MonsterTable!$A:$B,MATCH(MonsterTable!$B$1,MonsterTable!$A$1:$B$1,0),0))),OR(ISBLANK(CK1552),ISBLANK(CL1552))),#N/A,
IFERROR(VLOOKUP(CI1552,MonsterTable!$A:$B,MATCH(MonsterTable!$B$1,MonsterTable!$A$1:$B$1,0),0),
IF(OR(NOT(ISBLANK(CK1552)),ISBLANK(CL1552)),#N/A,
IF(CI1552="empty","empty",
VLOOKUP(CI1552,MonsterGroupTable!$A:$A,1,0)))))))</f>
        <v/>
      </c>
    </row>
    <row r="1553" spans="1:88">
      <c r="A1553">
        <v>20519</v>
      </c>
      <c r="B1553">
        <f t="shared" si="51"/>
        <v>1.1000000000000001</v>
      </c>
      <c r="C1553">
        <f t="shared" si="51"/>
        <v>1.1000000000000001</v>
      </c>
      <c r="F1553">
        <v>1680</v>
      </c>
      <c r="G1553">
        <v>57435</v>
      </c>
      <c r="H1553">
        <v>0</v>
      </c>
      <c r="I1553">
        <v>0</v>
      </c>
      <c r="J1553">
        <v>0</v>
      </c>
      <c r="K1553" t="s">
        <v>28</v>
      </c>
      <c r="L1553" t="s">
        <v>243</v>
      </c>
      <c r="M1553" t="s">
        <v>79</v>
      </c>
      <c r="N1553" t="s">
        <v>80</v>
      </c>
      <c r="O1553">
        <v>0</v>
      </c>
      <c r="P1553">
        <v>-4.75</v>
      </c>
      <c r="Q1553">
        <v>-3.5</v>
      </c>
      <c r="R1553">
        <v>4.75</v>
      </c>
      <c r="S1553">
        <v>3</v>
      </c>
      <c r="T1553">
        <v>-13.5</v>
      </c>
      <c r="U1553">
        <v>2.5499999999999998</v>
      </c>
      <c r="V1553">
        <v>-6.75</v>
      </c>
      <c r="W1553" t="str">
        <f t="shared" si="52"/>
        <v>g112,5,empty,3,203,1,1,0</v>
      </c>
      <c r="X1553" s="1" t="s">
        <v>311</v>
      </c>
      <c r="Y1553" s="2" t="str">
        <f>IF(AND(ISBLANK(X1553),OR(NOT(ISBLANK(Z1553)),NOT(ISBLANK(AA1553)))),#N/A,
IF(ISBLANK(X1553),"",
IF(AND(NOT(ISERROR(VLOOKUP(X1553,MonsterTable!$A:$B,MATCH(MonsterTable!$B$1,MonsterTable!$A$1:$B$1,0),0))),OR(ISBLANK(Z1553),ISBLANK(AA1553))),#N/A,
IFERROR(VLOOKUP(X1553,MonsterTable!$A:$B,MATCH(MonsterTable!$B$1,MonsterTable!$A$1:$B$1,0),0),
IF(OR(NOT(ISBLANK(Z1553)),ISBLANK(AA1553)),#N/A,
IF(X1553="empty","empty",
VLOOKUP(X1553,MonsterGroupTable!$A:$A,1,0)))))))</f>
        <v>g112</v>
      </c>
      <c r="AA1553">
        <v>5</v>
      </c>
      <c r="AE1553" s="1" t="s">
        <v>446</v>
      </c>
      <c r="AF1553" s="2" t="str">
        <f>IF(AND(ISBLANK(AE1553),OR(NOT(ISBLANK(AG1553)),NOT(ISBLANK(AH1553)))),#N/A,
IF(ISBLANK(AE1553),"",
IF(AND(NOT(ISERROR(VLOOKUP(AE1553,MonsterTable!$A:$B,MATCH(MonsterTable!$B$1,MonsterTable!$A$1:$B$1,0),0))),OR(ISBLANK(AG1553),ISBLANK(AH1553))),#N/A,
IFERROR(VLOOKUP(AE1553,MonsterTable!$A:$B,MATCH(MonsterTable!$B$1,MonsterTable!$A$1:$B$1,0),0),
IF(OR(NOT(ISBLANK(AG1553)),ISBLANK(AH1553)),#N/A,
IF(AE1553="empty","empty",
VLOOKUP(AE1553,MonsterGroupTable!$A:$A,1,0)))))))</f>
        <v>empty</v>
      </c>
      <c r="AH1553">
        <v>3</v>
      </c>
      <c r="AL1553" s="1" t="s">
        <v>339</v>
      </c>
      <c r="AM1553" s="2">
        <f>IF(AND(ISBLANK(AL1553),OR(NOT(ISBLANK(AN1553)),NOT(ISBLANK(AO1553)))),#N/A,
IF(ISBLANK(AL1553),"",
IF(AND(NOT(ISERROR(VLOOKUP(AL1553,MonsterTable!$A:$B,MATCH(MonsterTable!$B$1,MonsterTable!$A$1:$B$1,0),0))),OR(ISBLANK(AN1553),ISBLANK(AO1553))),#N/A,
IFERROR(VLOOKUP(AL1553,MonsterTable!$A:$B,MATCH(MonsterTable!$B$1,MonsterTable!$A$1:$B$1,0),0),
IF(OR(NOT(ISBLANK(AN1553)),ISBLANK(AO1553)),#N/A,
IF(AL1553="empty","empty",
VLOOKUP(AL1553,MonsterGroupTable!$A:$A,1,0)))))))</f>
        <v>203</v>
      </c>
      <c r="AN1553">
        <v>1</v>
      </c>
      <c r="AO1553">
        <v>1</v>
      </c>
      <c r="AP1553">
        <v>0</v>
      </c>
      <c r="AT1553" s="2" t="str">
        <f>IF(AND(ISBLANK(AS1553),OR(NOT(ISBLANK(AU1553)),NOT(ISBLANK(AV1553)))),#N/A,
IF(ISBLANK(AS1553),"",
IF(AND(NOT(ISERROR(VLOOKUP(AS1553,MonsterTable!$A:$B,MATCH(MonsterTable!$B$1,MonsterTable!$A$1:$B$1,0),0))),OR(ISBLANK(AU1553),ISBLANK(AV1553))),#N/A,
IFERROR(VLOOKUP(AS1553,MonsterTable!$A:$B,MATCH(MonsterTable!$B$1,MonsterTable!$A$1:$B$1,0),0),
IF(OR(NOT(ISBLANK(AU1553)),ISBLANK(AV1553)),#N/A,
IF(AS1553="empty","empty",
VLOOKUP(AS1553,MonsterGroupTable!$A:$A,1,0)))))))</f>
        <v/>
      </c>
      <c r="BA1553" s="2" t="str">
        <f>IF(AND(ISBLANK(AZ1553),OR(NOT(ISBLANK(BB1553)),NOT(ISBLANK(BC1553)))),#N/A,
IF(ISBLANK(AZ1553),"",
IF(AND(NOT(ISERROR(VLOOKUP(AZ1553,MonsterTable!$A:$B,MATCH(MonsterTable!$B$1,MonsterTable!$A$1:$B$1,0),0))),OR(ISBLANK(BB1553),ISBLANK(BC1553))),#N/A,
IFERROR(VLOOKUP(AZ1553,MonsterTable!$A:$B,MATCH(MonsterTable!$B$1,MonsterTable!$A$1:$B$1,0),0),
IF(OR(NOT(ISBLANK(BB1553)),ISBLANK(BC1553)),#N/A,
IF(AZ1553="empty","empty",
VLOOKUP(AZ1553,MonsterGroupTable!$A:$A,1,0)))))))</f>
        <v/>
      </c>
      <c r="BH1553" s="2" t="str">
        <f>IF(AND(ISBLANK(BG1553),OR(NOT(ISBLANK(BI1553)),NOT(ISBLANK(BJ1553)))),#N/A,
IF(ISBLANK(BG1553),"",
IF(AND(NOT(ISERROR(VLOOKUP(BG1553,MonsterTable!$A:$B,MATCH(MonsterTable!$B$1,MonsterTable!$A$1:$B$1,0),0))),OR(ISBLANK(BI1553),ISBLANK(BJ1553))),#N/A,
IFERROR(VLOOKUP(BG1553,MonsterTable!$A:$B,MATCH(MonsterTable!$B$1,MonsterTable!$A$1:$B$1,0),0),
IF(OR(NOT(ISBLANK(BI1553)),ISBLANK(BJ1553)),#N/A,
IF(BG1553="empty","empty",
VLOOKUP(BG1553,MonsterGroupTable!$A:$A,1,0)))))))</f>
        <v/>
      </c>
      <c r="BO1553" s="2" t="str">
        <f>IF(AND(ISBLANK(BN1553),OR(NOT(ISBLANK(BP1553)),NOT(ISBLANK(BQ1553)))),#N/A,
IF(ISBLANK(BN1553),"",
IF(AND(NOT(ISERROR(VLOOKUP(BN1553,MonsterTable!$A:$B,MATCH(MonsterTable!$B$1,MonsterTable!$A$1:$B$1,0),0))),OR(ISBLANK(BP1553),ISBLANK(BQ1553))),#N/A,
IFERROR(VLOOKUP(BN1553,MonsterTable!$A:$B,MATCH(MonsterTable!$B$1,MonsterTable!$A$1:$B$1,0),0),
IF(OR(NOT(ISBLANK(BP1553)),ISBLANK(BQ1553)),#N/A,
IF(BN1553="empty","empty",
VLOOKUP(BN1553,MonsterGroupTable!$A:$A,1,0)))))))</f>
        <v/>
      </c>
      <c r="BV1553" s="2" t="str">
        <f>IF(AND(ISBLANK(BU1553),OR(NOT(ISBLANK(BW1553)),NOT(ISBLANK(BX1553)))),#N/A,
IF(ISBLANK(BU1553),"",
IF(AND(NOT(ISERROR(VLOOKUP(BU1553,MonsterTable!$A:$B,MATCH(MonsterTable!$B$1,MonsterTable!$A$1:$B$1,0),0))),OR(ISBLANK(BW1553),ISBLANK(BX1553))),#N/A,
IFERROR(VLOOKUP(BU1553,MonsterTable!$A:$B,MATCH(MonsterTable!$B$1,MonsterTable!$A$1:$B$1,0),0),
IF(OR(NOT(ISBLANK(BW1553)),ISBLANK(BX1553)),#N/A,
IF(BU1553="empty","empty",
VLOOKUP(BU1553,MonsterGroupTable!$A:$A,1,0)))))))</f>
        <v/>
      </c>
      <c r="CC1553" s="2" t="str">
        <f>IF(AND(ISBLANK(CB1553),OR(NOT(ISBLANK(CD1553)),NOT(ISBLANK(CE1553)))),#N/A,
IF(ISBLANK(CB1553),"",
IF(AND(NOT(ISERROR(VLOOKUP(CB1553,MonsterTable!$A:$B,MATCH(MonsterTable!$B$1,MonsterTable!$A$1:$B$1,0),0))),OR(ISBLANK(CD1553),ISBLANK(CE1553))),#N/A,
IFERROR(VLOOKUP(CB1553,MonsterTable!$A:$B,MATCH(MonsterTable!$B$1,MonsterTable!$A$1:$B$1,0),0),
IF(OR(NOT(ISBLANK(CD1553)),ISBLANK(CE1553)),#N/A,
IF(CB1553="empty","empty",
VLOOKUP(CB1553,MonsterGroupTable!$A:$A,1,0)))))))</f>
        <v/>
      </c>
      <c r="CJ1553" s="2" t="str">
        <f>IF(AND(ISBLANK(CI1553),OR(NOT(ISBLANK(CK1553)),NOT(ISBLANK(CL1553)))),#N/A,
IF(ISBLANK(CI1553),"",
IF(AND(NOT(ISERROR(VLOOKUP(CI1553,MonsterTable!$A:$B,MATCH(MonsterTable!$B$1,MonsterTable!$A$1:$B$1,0),0))),OR(ISBLANK(CK1553),ISBLANK(CL1553))),#N/A,
IFERROR(VLOOKUP(CI1553,MonsterTable!$A:$B,MATCH(MonsterTable!$B$1,MonsterTable!$A$1:$B$1,0),0),
IF(OR(NOT(ISBLANK(CK1553)),ISBLANK(CL1553)),#N/A,
IF(CI1553="empty","empty",
VLOOKUP(CI1553,MonsterGroupTable!$A:$A,1,0)))))))</f>
        <v/>
      </c>
    </row>
    <row r="1554" spans="1:88">
      <c r="A1554">
        <v>20520</v>
      </c>
      <c r="B1554">
        <f t="shared" ref="B1554:C1617" si="53">IF(MOD(A1554,10)=0,1.2,1.1)</f>
        <v>1.2</v>
      </c>
      <c r="C1554">
        <f t="shared" si="53"/>
        <v>1.1000000000000001</v>
      </c>
      <c r="F1554">
        <v>1680</v>
      </c>
      <c r="G1554">
        <v>57687</v>
      </c>
      <c r="H1554">
        <v>0</v>
      </c>
      <c r="I1554">
        <v>0</v>
      </c>
      <c r="J1554">
        <v>0</v>
      </c>
      <c r="K1554" t="s">
        <v>28</v>
      </c>
      <c r="L1554" t="s">
        <v>243</v>
      </c>
      <c r="M1554" t="s">
        <v>79</v>
      </c>
      <c r="N1554" t="s">
        <v>80</v>
      </c>
      <c r="O1554">
        <v>0</v>
      </c>
      <c r="P1554">
        <v>-4.75</v>
      </c>
      <c r="Q1554">
        <v>-3.5</v>
      </c>
      <c r="R1554">
        <v>4.75</v>
      </c>
      <c r="S1554">
        <v>3</v>
      </c>
      <c r="T1554">
        <v>-13.5</v>
      </c>
      <c r="U1554">
        <v>2.5499999999999998</v>
      </c>
      <c r="V1554">
        <v>-6.75</v>
      </c>
      <c r="W1554" t="str">
        <f t="shared" ref="W1554:W1617" si="54">Y1554&amp;IF(ISBLANK(Z1554),"",","&amp;Z1554)&amp;IF(ISBLANK(AA1554),"",","&amp;AA1554)&amp;IF(ISBLANK(AB1554),"",","&amp;AB1554)&amp;IF(ISBLANK(AC1554),"",","&amp;AC1554)&amp;IF(ISBLANK(AD1554),"",","&amp;AD1554)
&amp;IF(LEN(AF1554)=0,"",","&amp;AF1554)&amp;IF(ISBLANK(AG1554),"",","&amp;AG1554)&amp;IF(ISBLANK(AH1554),"",","&amp;AH1554)&amp;IF(ISBLANK(AI1554),"",","&amp;AI1554)&amp;IF(ISBLANK(AJ1554),"",","&amp;AJ1554)&amp;IF(ISBLANK(AK1554),"",","&amp;AK1554)
&amp;IF(LEN(AM1554)=0,"",","&amp;AM1554)&amp;IF(ISBLANK(AN1554),"",","&amp;AN1554)&amp;IF(ISBLANK(AO1554),"",","&amp;AO1554)&amp;IF(ISBLANK(AP1554),"",","&amp;AP1554)&amp;IF(ISBLANK(AQ1554),"",","&amp;AQ1554)&amp;IF(ISBLANK(AR1554),"",","&amp;AR1554)
&amp;IF(LEN(AT1554)=0,"",","&amp;AT1554)&amp;IF(ISBLANK(AU1554),"",","&amp;AU1554)&amp;IF(ISBLANK(AV1554),"",","&amp;AV1554)&amp;IF(ISBLANK(AW1554),"",","&amp;AW1554)&amp;IF(ISBLANK(AX1554),"",","&amp;AX1554)&amp;IF(ISBLANK(AY1554),"",","&amp;AY1554)
&amp;IF(LEN(BA1554)=0,"",","&amp;BA1554)&amp;IF(ISBLANK(BB1554),"",","&amp;BB1554)&amp;IF(ISBLANK(BC1554),"",","&amp;BC1554)&amp;IF(ISBLANK(BD1554),"",","&amp;BD1554)&amp;IF(ISBLANK(BE1554),"",","&amp;BE1554)&amp;IF(ISBLANK(BF1554),"",","&amp;BF1554)
&amp;IF(LEN(BH1554)=0,"",","&amp;BH1554)&amp;IF(ISBLANK(BI1554),"",","&amp;BI1554)&amp;IF(ISBLANK(BJ1554),"",","&amp;BJ1554)&amp;IF(ISBLANK(BK1554),"",","&amp;BK1554)&amp;IF(ISBLANK(BL1554),"",","&amp;BL1554)&amp;IF(ISBLANK(BM1554),"",","&amp;BM1554)
&amp;IF(LEN(BO1554)=0,"",","&amp;BO1554)&amp;IF(ISBLANK(BP1554),"",","&amp;BP1554)&amp;IF(ISBLANK(BQ1554),"",","&amp;BQ1554)&amp;IF(ISBLANK(BR1554),"",","&amp;BR1554)&amp;IF(ISBLANK(BS1554),"",","&amp;BS1554)&amp;IF(ISBLANK(BT1554),"",","&amp;BT1554)
&amp;IF(LEN(BV1554)=0,"",","&amp;BV1554)&amp;IF(ISBLANK(BW1554),"",","&amp;BW1554)&amp;IF(ISBLANK(BX1554),"",","&amp;BX1554)&amp;IF(ISBLANK(BY1554),"",","&amp;BY1554)&amp;IF(ISBLANK(BZ1554),"",","&amp;BZ1554)&amp;IF(ISBLANK(CA1554),"",","&amp;CA1554)
&amp;IF(LEN(CC1554)=0,"",","&amp;CC1554)&amp;IF(ISBLANK(CD1554),"",","&amp;CD1554)&amp;IF(ISBLANK(CE1554),"",","&amp;CE1554)&amp;IF(ISBLANK(CF1554),"",","&amp;CF1554)&amp;IF(ISBLANK(CG1554),"",","&amp;CG1554)&amp;IF(ISBLANK(CH1554),"",","&amp;CH1554)
&amp;IF(LEN(CJ1554)=0,"",","&amp;CJ1554)&amp;IF(ISBLANK(CK1554),"",","&amp;CK1554)&amp;IF(ISBLANK(CL1554),"",","&amp;CL1554)&amp;IF(ISBLANK(CM1554),"",","&amp;CM1554)&amp;IF(ISBLANK(CN1554),"",","&amp;CN1554)&amp;IF(ISBLANK(CO1554),"",","&amp;CO1554)</f>
        <v>g112,5,empty,3,203,1,1,0</v>
      </c>
      <c r="X1554" s="1" t="s">
        <v>311</v>
      </c>
      <c r="Y1554" s="2" t="str">
        <f>IF(AND(ISBLANK(X1554),OR(NOT(ISBLANK(Z1554)),NOT(ISBLANK(AA1554)))),#N/A,
IF(ISBLANK(X1554),"",
IF(AND(NOT(ISERROR(VLOOKUP(X1554,MonsterTable!$A:$B,MATCH(MonsterTable!$B$1,MonsterTable!$A$1:$B$1,0),0))),OR(ISBLANK(Z1554),ISBLANK(AA1554))),#N/A,
IFERROR(VLOOKUP(X1554,MonsterTable!$A:$B,MATCH(MonsterTable!$B$1,MonsterTable!$A$1:$B$1,0),0),
IF(OR(NOT(ISBLANK(Z1554)),ISBLANK(AA1554)),#N/A,
IF(X1554="empty","empty",
VLOOKUP(X1554,MonsterGroupTable!$A:$A,1,0)))))))</f>
        <v>g112</v>
      </c>
      <c r="AA1554">
        <v>5</v>
      </c>
      <c r="AE1554" s="1" t="s">
        <v>446</v>
      </c>
      <c r="AF1554" s="2" t="str">
        <f>IF(AND(ISBLANK(AE1554),OR(NOT(ISBLANK(AG1554)),NOT(ISBLANK(AH1554)))),#N/A,
IF(ISBLANK(AE1554),"",
IF(AND(NOT(ISERROR(VLOOKUP(AE1554,MonsterTable!$A:$B,MATCH(MonsterTable!$B$1,MonsterTable!$A$1:$B$1,0),0))),OR(ISBLANK(AG1554),ISBLANK(AH1554))),#N/A,
IFERROR(VLOOKUP(AE1554,MonsterTable!$A:$B,MATCH(MonsterTable!$B$1,MonsterTable!$A$1:$B$1,0),0),
IF(OR(NOT(ISBLANK(AG1554)),ISBLANK(AH1554)),#N/A,
IF(AE1554="empty","empty",
VLOOKUP(AE1554,MonsterGroupTable!$A:$A,1,0)))))))</f>
        <v>empty</v>
      </c>
      <c r="AH1554">
        <v>3</v>
      </c>
      <c r="AL1554" s="1" t="s">
        <v>339</v>
      </c>
      <c r="AM1554" s="2">
        <f>IF(AND(ISBLANK(AL1554),OR(NOT(ISBLANK(AN1554)),NOT(ISBLANK(AO1554)))),#N/A,
IF(ISBLANK(AL1554),"",
IF(AND(NOT(ISERROR(VLOOKUP(AL1554,MonsterTable!$A:$B,MATCH(MonsterTable!$B$1,MonsterTable!$A$1:$B$1,0),0))),OR(ISBLANK(AN1554),ISBLANK(AO1554))),#N/A,
IFERROR(VLOOKUP(AL1554,MonsterTable!$A:$B,MATCH(MonsterTable!$B$1,MonsterTable!$A$1:$B$1,0),0),
IF(OR(NOT(ISBLANK(AN1554)),ISBLANK(AO1554)),#N/A,
IF(AL1554="empty","empty",
VLOOKUP(AL1554,MonsterGroupTable!$A:$A,1,0)))))))</f>
        <v>203</v>
      </c>
      <c r="AN1554">
        <v>1</v>
      </c>
      <c r="AO1554">
        <v>1</v>
      </c>
      <c r="AP1554">
        <v>0</v>
      </c>
      <c r="AT1554" s="2" t="str">
        <f>IF(AND(ISBLANK(AS1554),OR(NOT(ISBLANK(AU1554)),NOT(ISBLANK(AV1554)))),#N/A,
IF(ISBLANK(AS1554),"",
IF(AND(NOT(ISERROR(VLOOKUP(AS1554,MonsterTable!$A:$B,MATCH(MonsterTable!$B$1,MonsterTable!$A$1:$B$1,0),0))),OR(ISBLANK(AU1554),ISBLANK(AV1554))),#N/A,
IFERROR(VLOOKUP(AS1554,MonsterTable!$A:$B,MATCH(MonsterTable!$B$1,MonsterTable!$A$1:$B$1,0),0),
IF(OR(NOT(ISBLANK(AU1554)),ISBLANK(AV1554)),#N/A,
IF(AS1554="empty","empty",
VLOOKUP(AS1554,MonsterGroupTable!$A:$A,1,0)))))))</f>
        <v/>
      </c>
      <c r="BA1554" s="2" t="str">
        <f>IF(AND(ISBLANK(AZ1554),OR(NOT(ISBLANK(BB1554)),NOT(ISBLANK(BC1554)))),#N/A,
IF(ISBLANK(AZ1554),"",
IF(AND(NOT(ISERROR(VLOOKUP(AZ1554,MonsterTable!$A:$B,MATCH(MonsterTable!$B$1,MonsterTable!$A$1:$B$1,0),0))),OR(ISBLANK(BB1554),ISBLANK(BC1554))),#N/A,
IFERROR(VLOOKUP(AZ1554,MonsterTable!$A:$B,MATCH(MonsterTable!$B$1,MonsterTable!$A$1:$B$1,0),0),
IF(OR(NOT(ISBLANK(BB1554)),ISBLANK(BC1554)),#N/A,
IF(AZ1554="empty","empty",
VLOOKUP(AZ1554,MonsterGroupTable!$A:$A,1,0)))))))</f>
        <v/>
      </c>
      <c r="BH1554" s="2" t="str">
        <f>IF(AND(ISBLANK(BG1554),OR(NOT(ISBLANK(BI1554)),NOT(ISBLANK(BJ1554)))),#N/A,
IF(ISBLANK(BG1554),"",
IF(AND(NOT(ISERROR(VLOOKUP(BG1554,MonsterTable!$A:$B,MATCH(MonsterTable!$B$1,MonsterTable!$A$1:$B$1,0),0))),OR(ISBLANK(BI1554),ISBLANK(BJ1554))),#N/A,
IFERROR(VLOOKUP(BG1554,MonsterTable!$A:$B,MATCH(MonsterTable!$B$1,MonsterTable!$A$1:$B$1,0),0),
IF(OR(NOT(ISBLANK(BI1554)),ISBLANK(BJ1554)),#N/A,
IF(BG1554="empty","empty",
VLOOKUP(BG1554,MonsterGroupTable!$A:$A,1,0)))))))</f>
        <v/>
      </c>
      <c r="BO1554" s="2" t="str">
        <f>IF(AND(ISBLANK(BN1554),OR(NOT(ISBLANK(BP1554)),NOT(ISBLANK(BQ1554)))),#N/A,
IF(ISBLANK(BN1554),"",
IF(AND(NOT(ISERROR(VLOOKUP(BN1554,MonsterTable!$A:$B,MATCH(MonsterTable!$B$1,MonsterTable!$A$1:$B$1,0),0))),OR(ISBLANK(BP1554),ISBLANK(BQ1554))),#N/A,
IFERROR(VLOOKUP(BN1554,MonsterTable!$A:$B,MATCH(MonsterTable!$B$1,MonsterTable!$A$1:$B$1,0),0),
IF(OR(NOT(ISBLANK(BP1554)),ISBLANK(BQ1554)),#N/A,
IF(BN1554="empty","empty",
VLOOKUP(BN1554,MonsterGroupTable!$A:$A,1,0)))))))</f>
        <v/>
      </c>
      <c r="BV1554" s="2" t="str">
        <f>IF(AND(ISBLANK(BU1554),OR(NOT(ISBLANK(BW1554)),NOT(ISBLANK(BX1554)))),#N/A,
IF(ISBLANK(BU1554),"",
IF(AND(NOT(ISERROR(VLOOKUP(BU1554,MonsterTable!$A:$B,MATCH(MonsterTable!$B$1,MonsterTable!$A$1:$B$1,0),0))),OR(ISBLANK(BW1554),ISBLANK(BX1554))),#N/A,
IFERROR(VLOOKUP(BU1554,MonsterTable!$A:$B,MATCH(MonsterTable!$B$1,MonsterTable!$A$1:$B$1,0),0),
IF(OR(NOT(ISBLANK(BW1554)),ISBLANK(BX1554)),#N/A,
IF(BU1554="empty","empty",
VLOOKUP(BU1554,MonsterGroupTable!$A:$A,1,0)))))))</f>
        <v/>
      </c>
      <c r="CC1554" s="2" t="str">
        <f>IF(AND(ISBLANK(CB1554),OR(NOT(ISBLANK(CD1554)),NOT(ISBLANK(CE1554)))),#N/A,
IF(ISBLANK(CB1554),"",
IF(AND(NOT(ISERROR(VLOOKUP(CB1554,MonsterTable!$A:$B,MATCH(MonsterTable!$B$1,MonsterTable!$A$1:$B$1,0),0))),OR(ISBLANK(CD1554),ISBLANK(CE1554))),#N/A,
IFERROR(VLOOKUP(CB1554,MonsterTable!$A:$B,MATCH(MonsterTable!$B$1,MonsterTable!$A$1:$B$1,0),0),
IF(OR(NOT(ISBLANK(CD1554)),ISBLANK(CE1554)),#N/A,
IF(CB1554="empty","empty",
VLOOKUP(CB1554,MonsterGroupTable!$A:$A,1,0)))))))</f>
        <v/>
      </c>
      <c r="CJ1554" s="2" t="str">
        <f>IF(AND(ISBLANK(CI1554),OR(NOT(ISBLANK(CK1554)),NOT(ISBLANK(CL1554)))),#N/A,
IF(ISBLANK(CI1554),"",
IF(AND(NOT(ISERROR(VLOOKUP(CI1554,MonsterTable!$A:$B,MATCH(MonsterTable!$B$1,MonsterTable!$A$1:$B$1,0),0))),OR(ISBLANK(CK1554),ISBLANK(CL1554))),#N/A,
IFERROR(VLOOKUP(CI1554,MonsterTable!$A:$B,MATCH(MonsterTable!$B$1,MonsterTable!$A$1:$B$1,0),0),
IF(OR(NOT(ISBLANK(CK1554)),ISBLANK(CL1554)),#N/A,
IF(CI1554="empty","empty",
VLOOKUP(CI1554,MonsterGroupTable!$A:$A,1,0)))))))</f>
        <v/>
      </c>
    </row>
    <row r="1555" spans="1:88">
      <c r="A1555">
        <v>20521</v>
      </c>
      <c r="B1555">
        <f t="shared" si="53"/>
        <v>1.1000000000000001</v>
      </c>
      <c r="C1555">
        <f t="shared" si="53"/>
        <v>1.1000000000000001</v>
      </c>
      <c r="F1555">
        <v>1680</v>
      </c>
      <c r="G1555">
        <v>57939</v>
      </c>
      <c r="H1555">
        <v>0</v>
      </c>
      <c r="I1555">
        <v>0</v>
      </c>
      <c r="J1555">
        <v>0</v>
      </c>
      <c r="K1555" t="s">
        <v>28</v>
      </c>
      <c r="L1555" t="s">
        <v>245</v>
      </c>
      <c r="M1555" t="s">
        <v>79</v>
      </c>
      <c r="N1555" t="s">
        <v>80</v>
      </c>
      <c r="O1555">
        <v>0</v>
      </c>
      <c r="P1555">
        <v>-4.75</v>
      </c>
      <c r="Q1555">
        <v>-3.5</v>
      </c>
      <c r="R1555">
        <v>4.75</v>
      </c>
      <c r="S1555">
        <v>3</v>
      </c>
      <c r="T1555">
        <v>-13.5</v>
      </c>
      <c r="U1555">
        <v>2.5499999999999998</v>
      </c>
      <c r="V1555">
        <v>-6.75</v>
      </c>
      <c r="W1555" t="str">
        <f t="shared" si="54"/>
        <v>g113,5,empty,3,204,1,1,0</v>
      </c>
      <c r="X1555" s="1" t="s">
        <v>312</v>
      </c>
      <c r="Y1555" s="2" t="str">
        <f>IF(AND(ISBLANK(X1555),OR(NOT(ISBLANK(Z1555)),NOT(ISBLANK(AA1555)))),#N/A,
IF(ISBLANK(X1555),"",
IF(AND(NOT(ISERROR(VLOOKUP(X1555,MonsterTable!$A:$B,MATCH(MonsterTable!$B$1,MonsterTable!$A$1:$B$1,0),0))),OR(ISBLANK(Z1555),ISBLANK(AA1555))),#N/A,
IFERROR(VLOOKUP(X1555,MonsterTable!$A:$B,MATCH(MonsterTable!$B$1,MonsterTable!$A$1:$B$1,0),0),
IF(OR(NOT(ISBLANK(Z1555)),ISBLANK(AA1555)),#N/A,
IF(X1555="empty","empty",
VLOOKUP(X1555,MonsterGroupTable!$A:$A,1,0)))))))</f>
        <v>g113</v>
      </c>
      <c r="AA1555">
        <v>5</v>
      </c>
      <c r="AE1555" s="1" t="s">
        <v>446</v>
      </c>
      <c r="AF1555" s="2" t="str">
        <f>IF(AND(ISBLANK(AE1555),OR(NOT(ISBLANK(AG1555)),NOT(ISBLANK(AH1555)))),#N/A,
IF(ISBLANK(AE1555),"",
IF(AND(NOT(ISERROR(VLOOKUP(AE1555,MonsterTable!$A:$B,MATCH(MonsterTable!$B$1,MonsterTable!$A$1:$B$1,0),0))),OR(ISBLANK(AG1555),ISBLANK(AH1555))),#N/A,
IFERROR(VLOOKUP(AE1555,MonsterTable!$A:$B,MATCH(MonsterTable!$B$1,MonsterTable!$A$1:$B$1,0),0),
IF(OR(NOT(ISBLANK(AG1555)),ISBLANK(AH1555)),#N/A,
IF(AE1555="empty","empty",
VLOOKUP(AE1555,MonsterGroupTable!$A:$A,1,0)))))))</f>
        <v>empty</v>
      </c>
      <c r="AH1555">
        <v>3</v>
      </c>
      <c r="AL1555" s="1" t="s">
        <v>340</v>
      </c>
      <c r="AM1555" s="2">
        <f>IF(AND(ISBLANK(AL1555),OR(NOT(ISBLANK(AN1555)),NOT(ISBLANK(AO1555)))),#N/A,
IF(ISBLANK(AL1555),"",
IF(AND(NOT(ISERROR(VLOOKUP(AL1555,MonsterTable!$A:$B,MATCH(MonsterTable!$B$1,MonsterTable!$A$1:$B$1,0),0))),OR(ISBLANK(AN1555),ISBLANK(AO1555))),#N/A,
IFERROR(VLOOKUP(AL1555,MonsterTable!$A:$B,MATCH(MonsterTable!$B$1,MonsterTable!$A$1:$B$1,0),0),
IF(OR(NOT(ISBLANK(AN1555)),ISBLANK(AO1555)),#N/A,
IF(AL1555="empty","empty",
VLOOKUP(AL1555,MonsterGroupTable!$A:$A,1,0)))))))</f>
        <v>204</v>
      </c>
      <c r="AN1555">
        <v>1</v>
      </c>
      <c r="AO1555">
        <v>1</v>
      </c>
      <c r="AP1555">
        <v>0</v>
      </c>
      <c r="AT1555" s="2" t="str">
        <f>IF(AND(ISBLANK(AS1555),OR(NOT(ISBLANK(AU1555)),NOT(ISBLANK(AV1555)))),#N/A,
IF(ISBLANK(AS1555),"",
IF(AND(NOT(ISERROR(VLOOKUP(AS1555,MonsterTable!$A:$B,MATCH(MonsterTable!$B$1,MonsterTable!$A$1:$B$1,0),0))),OR(ISBLANK(AU1555),ISBLANK(AV1555))),#N/A,
IFERROR(VLOOKUP(AS1555,MonsterTable!$A:$B,MATCH(MonsterTable!$B$1,MonsterTable!$A$1:$B$1,0),0),
IF(OR(NOT(ISBLANK(AU1555)),ISBLANK(AV1555)),#N/A,
IF(AS1555="empty","empty",
VLOOKUP(AS1555,MonsterGroupTable!$A:$A,1,0)))))))</f>
        <v/>
      </c>
      <c r="BA1555" s="2" t="str">
        <f>IF(AND(ISBLANK(AZ1555),OR(NOT(ISBLANK(BB1555)),NOT(ISBLANK(BC1555)))),#N/A,
IF(ISBLANK(AZ1555),"",
IF(AND(NOT(ISERROR(VLOOKUP(AZ1555,MonsterTable!$A:$B,MATCH(MonsterTable!$B$1,MonsterTable!$A$1:$B$1,0),0))),OR(ISBLANK(BB1555),ISBLANK(BC1555))),#N/A,
IFERROR(VLOOKUP(AZ1555,MonsterTable!$A:$B,MATCH(MonsterTable!$B$1,MonsterTable!$A$1:$B$1,0),0),
IF(OR(NOT(ISBLANK(BB1555)),ISBLANK(BC1555)),#N/A,
IF(AZ1555="empty","empty",
VLOOKUP(AZ1555,MonsterGroupTable!$A:$A,1,0)))))))</f>
        <v/>
      </c>
      <c r="BH1555" s="2" t="str">
        <f>IF(AND(ISBLANK(BG1555),OR(NOT(ISBLANK(BI1555)),NOT(ISBLANK(BJ1555)))),#N/A,
IF(ISBLANK(BG1555),"",
IF(AND(NOT(ISERROR(VLOOKUP(BG1555,MonsterTable!$A:$B,MATCH(MonsterTable!$B$1,MonsterTable!$A$1:$B$1,0),0))),OR(ISBLANK(BI1555),ISBLANK(BJ1555))),#N/A,
IFERROR(VLOOKUP(BG1555,MonsterTable!$A:$B,MATCH(MonsterTable!$B$1,MonsterTable!$A$1:$B$1,0),0),
IF(OR(NOT(ISBLANK(BI1555)),ISBLANK(BJ1555)),#N/A,
IF(BG1555="empty","empty",
VLOOKUP(BG1555,MonsterGroupTable!$A:$A,1,0)))))))</f>
        <v/>
      </c>
      <c r="BO1555" s="2" t="str">
        <f>IF(AND(ISBLANK(BN1555),OR(NOT(ISBLANK(BP1555)),NOT(ISBLANK(BQ1555)))),#N/A,
IF(ISBLANK(BN1555),"",
IF(AND(NOT(ISERROR(VLOOKUP(BN1555,MonsterTable!$A:$B,MATCH(MonsterTable!$B$1,MonsterTable!$A$1:$B$1,0),0))),OR(ISBLANK(BP1555),ISBLANK(BQ1555))),#N/A,
IFERROR(VLOOKUP(BN1555,MonsterTable!$A:$B,MATCH(MonsterTable!$B$1,MonsterTable!$A$1:$B$1,0),0),
IF(OR(NOT(ISBLANK(BP1555)),ISBLANK(BQ1555)),#N/A,
IF(BN1555="empty","empty",
VLOOKUP(BN1555,MonsterGroupTable!$A:$A,1,0)))))))</f>
        <v/>
      </c>
      <c r="BV1555" s="2" t="str">
        <f>IF(AND(ISBLANK(BU1555),OR(NOT(ISBLANK(BW1555)),NOT(ISBLANK(BX1555)))),#N/A,
IF(ISBLANK(BU1555),"",
IF(AND(NOT(ISERROR(VLOOKUP(BU1555,MonsterTable!$A:$B,MATCH(MonsterTable!$B$1,MonsterTable!$A$1:$B$1,0),0))),OR(ISBLANK(BW1555),ISBLANK(BX1555))),#N/A,
IFERROR(VLOOKUP(BU1555,MonsterTable!$A:$B,MATCH(MonsterTable!$B$1,MonsterTable!$A$1:$B$1,0),0),
IF(OR(NOT(ISBLANK(BW1555)),ISBLANK(BX1555)),#N/A,
IF(BU1555="empty","empty",
VLOOKUP(BU1555,MonsterGroupTable!$A:$A,1,0)))))))</f>
        <v/>
      </c>
      <c r="CC1555" s="2" t="str">
        <f>IF(AND(ISBLANK(CB1555),OR(NOT(ISBLANK(CD1555)),NOT(ISBLANK(CE1555)))),#N/A,
IF(ISBLANK(CB1555),"",
IF(AND(NOT(ISERROR(VLOOKUP(CB1555,MonsterTable!$A:$B,MATCH(MonsterTable!$B$1,MonsterTable!$A$1:$B$1,0),0))),OR(ISBLANK(CD1555),ISBLANK(CE1555))),#N/A,
IFERROR(VLOOKUP(CB1555,MonsterTable!$A:$B,MATCH(MonsterTable!$B$1,MonsterTable!$A$1:$B$1,0),0),
IF(OR(NOT(ISBLANK(CD1555)),ISBLANK(CE1555)),#N/A,
IF(CB1555="empty","empty",
VLOOKUP(CB1555,MonsterGroupTable!$A:$A,1,0)))))))</f>
        <v/>
      </c>
      <c r="CJ1555" s="2" t="str">
        <f>IF(AND(ISBLANK(CI1555),OR(NOT(ISBLANK(CK1555)),NOT(ISBLANK(CL1555)))),#N/A,
IF(ISBLANK(CI1555),"",
IF(AND(NOT(ISERROR(VLOOKUP(CI1555,MonsterTable!$A:$B,MATCH(MonsterTable!$B$1,MonsterTable!$A$1:$B$1,0),0))),OR(ISBLANK(CK1555),ISBLANK(CL1555))),#N/A,
IFERROR(VLOOKUP(CI1555,MonsterTable!$A:$B,MATCH(MonsterTable!$B$1,MonsterTable!$A$1:$B$1,0),0),
IF(OR(NOT(ISBLANK(CK1555)),ISBLANK(CL1555)),#N/A,
IF(CI1555="empty","empty",
VLOOKUP(CI1555,MonsterGroupTable!$A:$A,1,0)))))))</f>
        <v/>
      </c>
    </row>
    <row r="1556" spans="1:88">
      <c r="A1556">
        <v>20522</v>
      </c>
      <c r="B1556">
        <f t="shared" si="53"/>
        <v>1.1000000000000001</v>
      </c>
      <c r="C1556">
        <f t="shared" si="53"/>
        <v>1.1000000000000001</v>
      </c>
      <c r="F1556">
        <v>1680</v>
      </c>
      <c r="G1556">
        <v>58191</v>
      </c>
      <c r="H1556">
        <v>0</v>
      </c>
      <c r="I1556">
        <v>0</v>
      </c>
      <c r="J1556">
        <v>0</v>
      </c>
      <c r="K1556" t="s">
        <v>28</v>
      </c>
      <c r="L1556" t="s">
        <v>245</v>
      </c>
      <c r="M1556" t="s">
        <v>79</v>
      </c>
      <c r="N1556" t="s">
        <v>80</v>
      </c>
      <c r="O1556">
        <v>0</v>
      </c>
      <c r="P1556">
        <v>-4.75</v>
      </c>
      <c r="Q1556">
        <v>-3.5</v>
      </c>
      <c r="R1556">
        <v>4.75</v>
      </c>
      <c r="S1556">
        <v>3</v>
      </c>
      <c r="T1556">
        <v>-13.5</v>
      </c>
      <c r="U1556">
        <v>2.5499999999999998</v>
      </c>
      <c r="V1556">
        <v>-6.75</v>
      </c>
      <c r="W1556" t="str">
        <f t="shared" si="54"/>
        <v>g113,5,empty,3,204,1,1,0</v>
      </c>
      <c r="X1556" s="1" t="s">
        <v>312</v>
      </c>
      <c r="Y1556" s="2" t="str">
        <f>IF(AND(ISBLANK(X1556),OR(NOT(ISBLANK(Z1556)),NOT(ISBLANK(AA1556)))),#N/A,
IF(ISBLANK(X1556),"",
IF(AND(NOT(ISERROR(VLOOKUP(X1556,MonsterTable!$A:$B,MATCH(MonsterTable!$B$1,MonsterTable!$A$1:$B$1,0),0))),OR(ISBLANK(Z1556),ISBLANK(AA1556))),#N/A,
IFERROR(VLOOKUP(X1556,MonsterTable!$A:$B,MATCH(MonsterTable!$B$1,MonsterTable!$A$1:$B$1,0),0),
IF(OR(NOT(ISBLANK(Z1556)),ISBLANK(AA1556)),#N/A,
IF(X1556="empty","empty",
VLOOKUP(X1556,MonsterGroupTable!$A:$A,1,0)))))))</f>
        <v>g113</v>
      </c>
      <c r="AA1556">
        <v>5</v>
      </c>
      <c r="AE1556" s="1" t="s">
        <v>446</v>
      </c>
      <c r="AF1556" s="2" t="str">
        <f>IF(AND(ISBLANK(AE1556),OR(NOT(ISBLANK(AG1556)),NOT(ISBLANK(AH1556)))),#N/A,
IF(ISBLANK(AE1556),"",
IF(AND(NOT(ISERROR(VLOOKUP(AE1556,MonsterTable!$A:$B,MATCH(MonsterTable!$B$1,MonsterTable!$A$1:$B$1,0),0))),OR(ISBLANK(AG1556),ISBLANK(AH1556))),#N/A,
IFERROR(VLOOKUP(AE1556,MonsterTable!$A:$B,MATCH(MonsterTable!$B$1,MonsterTable!$A$1:$B$1,0),0),
IF(OR(NOT(ISBLANK(AG1556)),ISBLANK(AH1556)),#N/A,
IF(AE1556="empty","empty",
VLOOKUP(AE1556,MonsterGroupTable!$A:$A,1,0)))))))</f>
        <v>empty</v>
      </c>
      <c r="AH1556">
        <v>3</v>
      </c>
      <c r="AL1556" s="1" t="s">
        <v>340</v>
      </c>
      <c r="AM1556" s="2">
        <f>IF(AND(ISBLANK(AL1556),OR(NOT(ISBLANK(AN1556)),NOT(ISBLANK(AO1556)))),#N/A,
IF(ISBLANK(AL1556),"",
IF(AND(NOT(ISERROR(VLOOKUP(AL1556,MonsterTable!$A:$B,MATCH(MonsterTable!$B$1,MonsterTable!$A$1:$B$1,0),0))),OR(ISBLANK(AN1556),ISBLANK(AO1556))),#N/A,
IFERROR(VLOOKUP(AL1556,MonsterTable!$A:$B,MATCH(MonsterTable!$B$1,MonsterTable!$A$1:$B$1,0),0),
IF(OR(NOT(ISBLANK(AN1556)),ISBLANK(AO1556)),#N/A,
IF(AL1556="empty","empty",
VLOOKUP(AL1556,MonsterGroupTable!$A:$A,1,0)))))))</f>
        <v>204</v>
      </c>
      <c r="AN1556">
        <v>1</v>
      </c>
      <c r="AO1556">
        <v>1</v>
      </c>
      <c r="AP1556">
        <v>0</v>
      </c>
      <c r="AT1556" s="2" t="str">
        <f>IF(AND(ISBLANK(AS1556),OR(NOT(ISBLANK(AU1556)),NOT(ISBLANK(AV1556)))),#N/A,
IF(ISBLANK(AS1556),"",
IF(AND(NOT(ISERROR(VLOOKUP(AS1556,MonsterTable!$A:$B,MATCH(MonsterTable!$B$1,MonsterTable!$A$1:$B$1,0),0))),OR(ISBLANK(AU1556),ISBLANK(AV1556))),#N/A,
IFERROR(VLOOKUP(AS1556,MonsterTable!$A:$B,MATCH(MonsterTable!$B$1,MonsterTable!$A$1:$B$1,0),0),
IF(OR(NOT(ISBLANK(AU1556)),ISBLANK(AV1556)),#N/A,
IF(AS1556="empty","empty",
VLOOKUP(AS1556,MonsterGroupTable!$A:$A,1,0)))))))</f>
        <v/>
      </c>
      <c r="BA1556" s="2" t="str">
        <f>IF(AND(ISBLANK(AZ1556),OR(NOT(ISBLANK(BB1556)),NOT(ISBLANK(BC1556)))),#N/A,
IF(ISBLANK(AZ1556),"",
IF(AND(NOT(ISERROR(VLOOKUP(AZ1556,MonsterTable!$A:$B,MATCH(MonsterTable!$B$1,MonsterTable!$A$1:$B$1,0),0))),OR(ISBLANK(BB1556),ISBLANK(BC1556))),#N/A,
IFERROR(VLOOKUP(AZ1556,MonsterTable!$A:$B,MATCH(MonsterTable!$B$1,MonsterTable!$A$1:$B$1,0),0),
IF(OR(NOT(ISBLANK(BB1556)),ISBLANK(BC1556)),#N/A,
IF(AZ1556="empty","empty",
VLOOKUP(AZ1556,MonsterGroupTable!$A:$A,1,0)))))))</f>
        <v/>
      </c>
      <c r="BH1556" s="2" t="str">
        <f>IF(AND(ISBLANK(BG1556),OR(NOT(ISBLANK(BI1556)),NOT(ISBLANK(BJ1556)))),#N/A,
IF(ISBLANK(BG1556),"",
IF(AND(NOT(ISERROR(VLOOKUP(BG1556,MonsterTable!$A:$B,MATCH(MonsterTable!$B$1,MonsterTable!$A$1:$B$1,0),0))),OR(ISBLANK(BI1556),ISBLANK(BJ1556))),#N/A,
IFERROR(VLOOKUP(BG1556,MonsterTable!$A:$B,MATCH(MonsterTable!$B$1,MonsterTable!$A$1:$B$1,0),0),
IF(OR(NOT(ISBLANK(BI1556)),ISBLANK(BJ1556)),#N/A,
IF(BG1556="empty","empty",
VLOOKUP(BG1556,MonsterGroupTable!$A:$A,1,0)))))))</f>
        <v/>
      </c>
      <c r="BO1556" s="2" t="str">
        <f>IF(AND(ISBLANK(BN1556),OR(NOT(ISBLANK(BP1556)),NOT(ISBLANK(BQ1556)))),#N/A,
IF(ISBLANK(BN1556),"",
IF(AND(NOT(ISERROR(VLOOKUP(BN1556,MonsterTable!$A:$B,MATCH(MonsterTable!$B$1,MonsterTable!$A$1:$B$1,0),0))),OR(ISBLANK(BP1556),ISBLANK(BQ1556))),#N/A,
IFERROR(VLOOKUP(BN1556,MonsterTable!$A:$B,MATCH(MonsterTable!$B$1,MonsterTable!$A$1:$B$1,0),0),
IF(OR(NOT(ISBLANK(BP1556)),ISBLANK(BQ1556)),#N/A,
IF(BN1556="empty","empty",
VLOOKUP(BN1556,MonsterGroupTable!$A:$A,1,0)))))))</f>
        <v/>
      </c>
      <c r="BV1556" s="2" t="str">
        <f>IF(AND(ISBLANK(BU1556),OR(NOT(ISBLANK(BW1556)),NOT(ISBLANK(BX1556)))),#N/A,
IF(ISBLANK(BU1556),"",
IF(AND(NOT(ISERROR(VLOOKUP(BU1556,MonsterTable!$A:$B,MATCH(MonsterTable!$B$1,MonsterTable!$A$1:$B$1,0),0))),OR(ISBLANK(BW1556),ISBLANK(BX1556))),#N/A,
IFERROR(VLOOKUP(BU1556,MonsterTable!$A:$B,MATCH(MonsterTable!$B$1,MonsterTable!$A$1:$B$1,0),0),
IF(OR(NOT(ISBLANK(BW1556)),ISBLANK(BX1556)),#N/A,
IF(BU1556="empty","empty",
VLOOKUP(BU1556,MonsterGroupTable!$A:$A,1,0)))))))</f>
        <v/>
      </c>
      <c r="CC1556" s="2" t="str">
        <f>IF(AND(ISBLANK(CB1556),OR(NOT(ISBLANK(CD1556)),NOT(ISBLANK(CE1556)))),#N/A,
IF(ISBLANK(CB1556),"",
IF(AND(NOT(ISERROR(VLOOKUP(CB1556,MonsterTable!$A:$B,MATCH(MonsterTable!$B$1,MonsterTable!$A$1:$B$1,0),0))),OR(ISBLANK(CD1556),ISBLANK(CE1556))),#N/A,
IFERROR(VLOOKUP(CB1556,MonsterTable!$A:$B,MATCH(MonsterTable!$B$1,MonsterTable!$A$1:$B$1,0),0),
IF(OR(NOT(ISBLANK(CD1556)),ISBLANK(CE1556)),#N/A,
IF(CB1556="empty","empty",
VLOOKUP(CB1556,MonsterGroupTable!$A:$A,1,0)))))))</f>
        <v/>
      </c>
      <c r="CJ1556" s="2" t="str">
        <f>IF(AND(ISBLANK(CI1556),OR(NOT(ISBLANK(CK1556)),NOT(ISBLANK(CL1556)))),#N/A,
IF(ISBLANK(CI1556),"",
IF(AND(NOT(ISERROR(VLOOKUP(CI1556,MonsterTable!$A:$B,MATCH(MonsterTable!$B$1,MonsterTable!$A$1:$B$1,0),0))),OR(ISBLANK(CK1556),ISBLANK(CL1556))),#N/A,
IFERROR(VLOOKUP(CI1556,MonsterTable!$A:$B,MATCH(MonsterTable!$B$1,MonsterTable!$A$1:$B$1,0),0),
IF(OR(NOT(ISBLANK(CK1556)),ISBLANK(CL1556)),#N/A,
IF(CI1556="empty","empty",
VLOOKUP(CI1556,MonsterGroupTable!$A:$A,1,0)))))))</f>
        <v/>
      </c>
    </row>
    <row r="1557" spans="1:88">
      <c r="A1557">
        <v>20523</v>
      </c>
      <c r="B1557">
        <f t="shared" si="53"/>
        <v>1.1000000000000001</v>
      </c>
      <c r="C1557">
        <f t="shared" si="53"/>
        <v>1.1000000000000001</v>
      </c>
      <c r="F1557">
        <v>1680</v>
      </c>
      <c r="G1557">
        <v>58443</v>
      </c>
      <c r="H1557">
        <v>0</v>
      </c>
      <c r="I1557">
        <v>0</v>
      </c>
      <c r="J1557">
        <v>0</v>
      </c>
      <c r="K1557" t="s">
        <v>28</v>
      </c>
      <c r="L1557" t="s">
        <v>245</v>
      </c>
      <c r="M1557" t="s">
        <v>79</v>
      </c>
      <c r="N1557" t="s">
        <v>80</v>
      </c>
      <c r="O1557">
        <v>0</v>
      </c>
      <c r="P1557">
        <v>-4.75</v>
      </c>
      <c r="Q1557">
        <v>-3.5</v>
      </c>
      <c r="R1557">
        <v>4.75</v>
      </c>
      <c r="S1557">
        <v>3</v>
      </c>
      <c r="T1557">
        <v>-13.5</v>
      </c>
      <c r="U1557">
        <v>2.5499999999999998</v>
      </c>
      <c r="V1557">
        <v>-6.75</v>
      </c>
      <c r="W1557" t="str">
        <f t="shared" si="54"/>
        <v>g113,5,empty,3,204,1,1,0</v>
      </c>
      <c r="X1557" s="1" t="s">
        <v>312</v>
      </c>
      <c r="Y1557" s="2" t="str">
        <f>IF(AND(ISBLANK(X1557),OR(NOT(ISBLANK(Z1557)),NOT(ISBLANK(AA1557)))),#N/A,
IF(ISBLANK(X1557),"",
IF(AND(NOT(ISERROR(VLOOKUP(X1557,MonsterTable!$A:$B,MATCH(MonsterTable!$B$1,MonsterTable!$A$1:$B$1,0),0))),OR(ISBLANK(Z1557),ISBLANK(AA1557))),#N/A,
IFERROR(VLOOKUP(X1557,MonsterTable!$A:$B,MATCH(MonsterTable!$B$1,MonsterTable!$A$1:$B$1,0),0),
IF(OR(NOT(ISBLANK(Z1557)),ISBLANK(AA1557)),#N/A,
IF(X1557="empty","empty",
VLOOKUP(X1557,MonsterGroupTable!$A:$A,1,0)))))))</f>
        <v>g113</v>
      </c>
      <c r="AA1557">
        <v>5</v>
      </c>
      <c r="AE1557" s="1" t="s">
        <v>446</v>
      </c>
      <c r="AF1557" s="2" t="str">
        <f>IF(AND(ISBLANK(AE1557),OR(NOT(ISBLANK(AG1557)),NOT(ISBLANK(AH1557)))),#N/A,
IF(ISBLANK(AE1557),"",
IF(AND(NOT(ISERROR(VLOOKUP(AE1557,MonsterTable!$A:$B,MATCH(MonsterTable!$B$1,MonsterTable!$A$1:$B$1,0),0))),OR(ISBLANK(AG1557),ISBLANK(AH1557))),#N/A,
IFERROR(VLOOKUP(AE1557,MonsterTable!$A:$B,MATCH(MonsterTable!$B$1,MonsterTable!$A$1:$B$1,0),0),
IF(OR(NOT(ISBLANK(AG1557)),ISBLANK(AH1557)),#N/A,
IF(AE1557="empty","empty",
VLOOKUP(AE1557,MonsterGroupTable!$A:$A,1,0)))))))</f>
        <v>empty</v>
      </c>
      <c r="AH1557">
        <v>3</v>
      </c>
      <c r="AL1557" s="1" t="s">
        <v>340</v>
      </c>
      <c r="AM1557" s="2">
        <f>IF(AND(ISBLANK(AL1557),OR(NOT(ISBLANK(AN1557)),NOT(ISBLANK(AO1557)))),#N/A,
IF(ISBLANK(AL1557),"",
IF(AND(NOT(ISERROR(VLOOKUP(AL1557,MonsterTable!$A:$B,MATCH(MonsterTable!$B$1,MonsterTable!$A$1:$B$1,0),0))),OR(ISBLANK(AN1557),ISBLANK(AO1557))),#N/A,
IFERROR(VLOOKUP(AL1557,MonsterTable!$A:$B,MATCH(MonsterTable!$B$1,MonsterTable!$A$1:$B$1,0),0),
IF(OR(NOT(ISBLANK(AN1557)),ISBLANK(AO1557)),#N/A,
IF(AL1557="empty","empty",
VLOOKUP(AL1557,MonsterGroupTable!$A:$A,1,0)))))))</f>
        <v>204</v>
      </c>
      <c r="AN1557">
        <v>1</v>
      </c>
      <c r="AO1557">
        <v>1</v>
      </c>
      <c r="AP1557">
        <v>0</v>
      </c>
      <c r="AT1557" s="2" t="str">
        <f>IF(AND(ISBLANK(AS1557),OR(NOT(ISBLANK(AU1557)),NOT(ISBLANK(AV1557)))),#N/A,
IF(ISBLANK(AS1557),"",
IF(AND(NOT(ISERROR(VLOOKUP(AS1557,MonsterTable!$A:$B,MATCH(MonsterTable!$B$1,MonsterTable!$A$1:$B$1,0),0))),OR(ISBLANK(AU1557),ISBLANK(AV1557))),#N/A,
IFERROR(VLOOKUP(AS1557,MonsterTable!$A:$B,MATCH(MonsterTable!$B$1,MonsterTable!$A$1:$B$1,0),0),
IF(OR(NOT(ISBLANK(AU1557)),ISBLANK(AV1557)),#N/A,
IF(AS1557="empty","empty",
VLOOKUP(AS1557,MonsterGroupTable!$A:$A,1,0)))))))</f>
        <v/>
      </c>
      <c r="BA1557" s="2" t="str">
        <f>IF(AND(ISBLANK(AZ1557),OR(NOT(ISBLANK(BB1557)),NOT(ISBLANK(BC1557)))),#N/A,
IF(ISBLANK(AZ1557),"",
IF(AND(NOT(ISERROR(VLOOKUP(AZ1557,MonsterTable!$A:$B,MATCH(MonsterTable!$B$1,MonsterTable!$A$1:$B$1,0),0))),OR(ISBLANK(BB1557),ISBLANK(BC1557))),#N/A,
IFERROR(VLOOKUP(AZ1557,MonsterTable!$A:$B,MATCH(MonsterTable!$B$1,MonsterTable!$A$1:$B$1,0),0),
IF(OR(NOT(ISBLANK(BB1557)),ISBLANK(BC1557)),#N/A,
IF(AZ1557="empty","empty",
VLOOKUP(AZ1557,MonsterGroupTable!$A:$A,1,0)))))))</f>
        <v/>
      </c>
      <c r="BH1557" s="2" t="str">
        <f>IF(AND(ISBLANK(BG1557),OR(NOT(ISBLANK(BI1557)),NOT(ISBLANK(BJ1557)))),#N/A,
IF(ISBLANK(BG1557),"",
IF(AND(NOT(ISERROR(VLOOKUP(BG1557,MonsterTable!$A:$B,MATCH(MonsterTable!$B$1,MonsterTable!$A$1:$B$1,0),0))),OR(ISBLANK(BI1557),ISBLANK(BJ1557))),#N/A,
IFERROR(VLOOKUP(BG1557,MonsterTable!$A:$B,MATCH(MonsterTable!$B$1,MonsterTable!$A$1:$B$1,0),0),
IF(OR(NOT(ISBLANK(BI1557)),ISBLANK(BJ1557)),#N/A,
IF(BG1557="empty","empty",
VLOOKUP(BG1557,MonsterGroupTable!$A:$A,1,0)))))))</f>
        <v/>
      </c>
      <c r="BO1557" s="2" t="str">
        <f>IF(AND(ISBLANK(BN1557),OR(NOT(ISBLANK(BP1557)),NOT(ISBLANK(BQ1557)))),#N/A,
IF(ISBLANK(BN1557),"",
IF(AND(NOT(ISERROR(VLOOKUP(BN1557,MonsterTable!$A:$B,MATCH(MonsterTable!$B$1,MonsterTable!$A$1:$B$1,0),0))),OR(ISBLANK(BP1557),ISBLANK(BQ1557))),#N/A,
IFERROR(VLOOKUP(BN1557,MonsterTable!$A:$B,MATCH(MonsterTable!$B$1,MonsterTable!$A$1:$B$1,0),0),
IF(OR(NOT(ISBLANK(BP1557)),ISBLANK(BQ1557)),#N/A,
IF(BN1557="empty","empty",
VLOOKUP(BN1557,MonsterGroupTable!$A:$A,1,0)))))))</f>
        <v/>
      </c>
      <c r="BV1557" s="2" t="str">
        <f>IF(AND(ISBLANK(BU1557),OR(NOT(ISBLANK(BW1557)),NOT(ISBLANK(BX1557)))),#N/A,
IF(ISBLANK(BU1557),"",
IF(AND(NOT(ISERROR(VLOOKUP(BU1557,MonsterTable!$A:$B,MATCH(MonsterTable!$B$1,MonsterTable!$A$1:$B$1,0),0))),OR(ISBLANK(BW1557),ISBLANK(BX1557))),#N/A,
IFERROR(VLOOKUP(BU1557,MonsterTable!$A:$B,MATCH(MonsterTable!$B$1,MonsterTable!$A$1:$B$1,0),0),
IF(OR(NOT(ISBLANK(BW1557)),ISBLANK(BX1557)),#N/A,
IF(BU1557="empty","empty",
VLOOKUP(BU1557,MonsterGroupTable!$A:$A,1,0)))))))</f>
        <v/>
      </c>
      <c r="CC1557" s="2" t="str">
        <f>IF(AND(ISBLANK(CB1557),OR(NOT(ISBLANK(CD1557)),NOT(ISBLANK(CE1557)))),#N/A,
IF(ISBLANK(CB1557),"",
IF(AND(NOT(ISERROR(VLOOKUP(CB1557,MonsterTable!$A:$B,MATCH(MonsterTable!$B$1,MonsterTable!$A$1:$B$1,0),0))),OR(ISBLANK(CD1557),ISBLANK(CE1557))),#N/A,
IFERROR(VLOOKUP(CB1557,MonsterTable!$A:$B,MATCH(MonsterTable!$B$1,MonsterTable!$A$1:$B$1,0),0),
IF(OR(NOT(ISBLANK(CD1557)),ISBLANK(CE1557)),#N/A,
IF(CB1557="empty","empty",
VLOOKUP(CB1557,MonsterGroupTable!$A:$A,1,0)))))))</f>
        <v/>
      </c>
      <c r="CJ1557" s="2" t="str">
        <f>IF(AND(ISBLANK(CI1557),OR(NOT(ISBLANK(CK1557)),NOT(ISBLANK(CL1557)))),#N/A,
IF(ISBLANK(CI1557),"",
IF(AND(NOT(ISERROR(VLOOKUP(CI1557,MonsterTable!$A:$B,MATCH(MonsterTable!$B$1,MonsterTable!$A$1:$B$1,0),0))),OR(ISBLANK(CK1557),ISBLANK(CL1557))),#N/A,
IFERROR(VLOOKUP(CI1557,MonsterTable!$A:$B,MATCH(MonsterTable!$B$1,MonsterTable!$A$1:$B$1,0),0),
IF(OR(NOT(ISBLANK(CK1557)),ISBLANK(CL1557)),#N/A,
IF(CI1557="empty","empty",
VLOOKUP(CI1557,MonsterGroupTable!$A:$A,1,0)))))))</f>
        <v/>
      </c>
    </row>
    <row r="1558" spans="1:88">
      <c r="A1558">
        <v>20524</v>
      </c>
      <c r="B1558">
        <f t="shared" si="53"/>
        <v>1.1000000000000001</v>
      </c>
      <c r="C1558">
        <f t="shared" si="53"/>
        <v>1.1000000000000001</v>
      </c>
      <c r="F1558">
        <v>1680</v>
      </c>
      <c r="G1558">
        <v>58695</v>
      </c>
      <c r="H1558">
        <v>0</v>
      </c>
      <c r="I1558">
        <v>0</v>
      </c>
      <c r="J1558">
        <v>0</v>
      </c>
      <c r="K1558" t="s">
        <v>28</v>
      </c>
      <c r="L1558" t="s">
        <v>245</v>
      </c>
      <c r="M1558" t="s">
        <v>79</v>
      </c>
      <c r="N1558" t="s">
        <v>80</v>
      </c>
      <c r="O1558">
        <v>0</v>
      </c>
      <c r="P1558">
        <v>-4.75</v>
      </c>
      <c r="Q1558">
        <v>-3.5</v>
      </c>
      <c r="R1558">
        <v>4.75</v>
      </c>
      <c r="S1558">
        <v>3</v>
      </c>
      <c r="T1558">
        <v>-13.5</v>
      </c>
      <c r="U1558">
        <v>2.5499999999999998</v>
      </c>
      <c r="V1558">
        <v>-6.75</v>
      </c>
      <c r="W1558" t="str">
        <f t="shared" si="54"/>
        <v>g113,5,empty,3,204,1,1,0</v>
      </c>
      <c r="X1558" s="1" t="s">
        <v>312</v>
      </c>
      <c r="Y1558" s="2" t="str">
        <f>IF(AND(ISBLANK(X1558),OR(NOT(ISBLANK(Z1558)),NOT(ISBLANK(AA1558)))),#N/A,
IF(ISBLANK(X1558),"",
IF(AND(NOT(ISERROR(VLOOKUP(X1558,MonsterTable!$A:$B,MATCH(MonsterTable!$B$1,MonsterTable!$A$1:$B$1,0),0))),OR(ISBLANK(Z1558),ISBLANK(AA1558))),#N/A,
IFERROR(VLOOKUP(X1558,MonsterTable!$A:$B,MATCH(MonsterTable!$B$1,MonsterTable!$A$1:$B$1,0),0),
IF(OR(NOT(ISBLANK(Z1558)),ISBLANK(AA1558)),#N/A,
IF(X1558="empty","empty",
VLOOKUP(X1558,MonsterGroupTable!$A:$A,1,0)))))))</f>
        <v>g113</v>
      </c>
      <c r="AA1558">
        <v>5</v>
      </c>
      <c r="AE1558" s="1" t="s">
        <v>446</v>
      </c>
      <c r="AF1558" s="2" t="str">
        <f>IF(AND(ISBLANK(AE1558),OR(NOT(ISBLANK(AG1558)),NOT(ISBLANK(AH1558)))),#N/A,
IF(ISBLANK(AE1558),"",
IF(AND(NOT(ISERROR(VLOOKUP(AE1558,MonsterTable!$A:$B,MATCH(MonsterTable!$B$1,MonsterTable!$A$1:$B$1,0),0))),OR(ISBLANK(AG1558),ISBLANK(AH1558))),#N/A,
IFERROR(VLOOKUP(AE1558,MonsterTable!$A:$B,MATCH(MonsterTable!$B$1,MonsterTable!$A$1:$B$1,0),0),
IF(OR(NOT(ISBLANK(AG1558)),ISBLANK(AH1558)),#N/A,
IF(AE1558="empty","empty",
VLOOKUP(AE1558,MonsterGroupTable!$A:$A,1,0)))))))</f>
        <v>empty</v>
      </c>
      <c r="AH1558">
        <v>3</v>
      </c>
      <c r="AL1558" s="1" t="s">
        <v>340</v>
      </c>
      <c r="AM1558" s="2">
        <f>IF(AND(ISBLANK(AL1558),OR(NOT(ISBLANK(AN1558)),NOT(ISBLANK(AO1558)))),#N/A,
IF(ISBLANK(AL1558),"",
IF(AND(NOT(ISERROR(VLOOKUP(AL1558,MonsterTable!$A:$B,MATCH(MonsterTable!$B$1,MonsterTable!$A$1:$B$1,0),0))),OR(ISBLANK(AN1558),ISBLANK(AO1558))),#N/A,
IFERROR(VLOOKUP(AL1558,MonsterTable!$A:$B,MATCH(MonsterTable!$B$1,MonsterTable!$A$1:$B$1,0),0),
IF(OR(NOT(ISBLANK(AN1558)),ISBLANK(AO1558)),#N/A,
IF(AL1558="empty","empty",
VLOOKUP(AL1558,MonsterGroupTable!$A:$A,1,0)))))))</f>
        <v>204</v>
      </c>
      <c r="AN1558">
        <v>1</v>
      </c>
      <c r="AO1558">
        <v>1</v>
      </c>
      <c r="AP1558">
        <v>0</v>
      </c>
      <c r="AT1558" s="2" t="str">
        <f>IF(AND(ISBLANK(AS1558),OR(NOT(ISBLANK(AU1558)),NOT(ISBLANK(AV1558)))),#N/A,
IF(ISBLANK(AS1558),"",
IF(AND(NOT(ISERROR(VLOOKUP(AS1558,MonsterTable!$A:$B,MATCH(MonsterTable!$B$1,MonsterTable!$A$1:$B$1,0),0))),OR(ISBLANK(AU1558),ISBLANK(AV1558))),#N/A,
IFERROR(VLOOKUP(AS1558,MonsterTable!$A:$B,MATCH(MonsterTable!$B$1,MonsterTable!$A$1:$B$1,0),0),
IF(OR(NOT(ISBLANK(AU1558)),ISBLANK(AV1558)),#N/A,
IF(AS1558="empty","empty",
VLOOKUP(AS1558,MonsterGroupTable!$A:$A,1,0)))))))</f>
        <v/>
      </c>
      <c r="BA1558" s="2" t="str">
        <f>IF(AND(ISBLANK(AZ1558),OR(NOT(ISBLANK(BB1558)),NOT(ISBLANK(BC1558)))),#N/A,
IF(ISBLANK(AZ1558),"",
IF(AND(NOT(ISERROR(VLOOKUP(AZ1558,MonsterTable!$A:$B,MATCH(MonsterTable!$B$1,MonsterTable!$A$1:$B$1,0),0))),OR(ISBLANK(BB1558),ISBLANK(BC1558))),#N/A,
IFERROR(VLOOKUP(AZ1558,MonsterTable!$A:$B,MATCH(MonsterTable!$B$1,MonsterTable!$A$1:$B$1,0),0),
IF(OR(NOT(ISBLANK(BB1558)),ISBLANK(BC1558)),#N/A,
IF(AZ1558="empty","empty",
VLOOKUP(AZ1558,MonsterGroupTable!$A:$A,1,0)))))))</f>
        <v/>
      </c>
      <c r="BH1558" s="2" t="str">
        <f>IF(AND(ISBLANK(BG1558),OR(NOT(ISBLANK(BI1558)),NOT(ISBLANK(BJ1558)))),#N/A,
IF(ISBLANK(BG1558),"",
IF(AND(NOT(ISERROR(VLOOKUP(BG1558,MonsterTable!$A:$B,MATCH(MonsterTable!$B$1,MonsterTable!$A$1:$B$1,0),0))),OR(ISBLANK(BI1558),ISBLANK(BJ1558))),#N/A,
IFERROR(VLOOKUP(BG1558,MonsterTable!$A:$B,MATCH(MonsterTable!$B$1,MonsterTable!$A$1:$B$1,0),0),
IF(OR(NOT(ISBLANK(BI1558)),ISBLANK(BJ1558)),#N/A,
IF(BG1558="empty","empty",
VLOOKUP(BG1558,MonsterGroupTable!$A:$A,1,0)))))))</f>
        <v/>
      </c>
      <c r="BO1558" s="2" t="str">
        <f>IF(AND(ISBLANK(BN1558),OR(NOT(ISBLANK(BP1558)),NOT(ISBLANK(BQ1558)))),#N/A,
IF(ISBLANK(BN1558),"",
IF(AND(NOT(ISERROR(VLOOKUP(BN1558,MonsterTable!$A:$B,MATCH(MonsterTable!$B$1,MonsterTable!$A$1:$B$1,0),0))),OR(ISBLANK(BP1558),ISBLANK(BQ1558))),#N/A,
IFERROR(VLOOKUP(BN1558,MonsterTable!$A:$B,MATCH(MonsterTable!$B$1,MonsterTable!$A$1:$B$1,0),0),
IF(OR(NOT(ISBLANK(BP1558)),ISBLANK(BQ1558)),#N/A,
IF(BN1558="empty","empty",
VLOOKUP(BN1558,MonsterGroupTable!$A:$A,1,0)))))))</f>
        <v/>
      </c>
      <c r="BV1558" s="2" t="str">
        <f>IF(AND(ISBLANK(BU1558),OR(NOT(ISBLANK(BW1558)),NOT(ISBLANK(BX1558)))),#N/A,
IF(ISBLANK(BU1558),"",
IF(AND(NOT(ISERROR(VLOOKUP(BU1558,MonsterTable!$A:$B,MATCH(MonsterTable!$B$1,MonsterTable!$A$1:$B$1,0),0))),OR(ISBLANK(BW1558),ISBLANK(BX1558))),#N/A,
IFERROR(VLOOKUP(BU1558,MonsterTable!$A:$B,MATCH(MonsterTable!$B$1,MonsterTable!$A$1:$B$1,0),0),
IF(OR(NOT(ISBLANK(BW1558)),ISBLANK(BX1558)),#N/A,
IF(BU1558="empty","empty",
VLOOKUP(BU1558,MonsterGroupTable!$A:$A,1,0)))))))</f>
        <v/>
      </c>
      <c r="CC1558" s="2" t="str">
        <f>IF(AND(ISBLANK(CB1558),OR(NOT(ISBLANK(CD1558)),NOT(ISBLANK(CE1558)))),#N/A,
IF(ISBLANK(CB1558),"",
IF(AND(NOT(ISERROR(VLOOKUP(CB1558,MonsterTable!$A:$B,MATCH(MonsterTable!$B$1,MonsterTable!$A$1:$B$1,0),0))),OR(ISBLANK(CD1558),ISBLANK(CE1558))),#N/A,
IFERROR(VLOOKUP(CB1558,MonsterTable!$A:$B,MATCH(MonsterTable!$B$1,MonsterTable!$A$1:$B$1,0),0),
IF(OR(NOT(ISBLANK(CD1558)),ISBLANK(CE1558)),#N/A,
IF(CB1558="empty","empty",
VLOOKUP(CB1558,MonsterGroupTable!$A:$A,1,0)))))))</f>
        <v/>
      </c>
      <c r="CJ1558" s="2" t="str">
        <f>IF(AND(ISBLANK(CI1558),OR(NOT(ISBLANK(CK1558)),NOT(ISBLANK(CL1558)))),#N/A,
IF(ISBLANK(CI1558),"",
IF(AND(NOT(ISERROR(VLOOKUP(CI1558,MonsterTable!$A:$B,MATCH(MonsterTable!$B$1,MonsterTable!$A$1:$B$1,0),0))),OR(ISBLANK(CK1558),ISBLANK(CL1558))),#N/A,
IFERROR(VLOOKUP(CI1558,MonsterTable!$A:$B,MATCH(MonsterTable!$B$1,MonsterTable!$A$1:$B$1,0),0),
IF(OR(NOT(ISBLANK(CK1558)),ISBLANK(CL1558)),#N/A,
IF(CI1558="empty","empty",
VLOOKUP(CI1558,MonsterGroupTable!$A:$A,1,0)))))))</f>
        <v/>
      </c>
    </row>
    <row r="1559" spans="1:88">
      <c r="A1559">
        <v>20525</v>
      </c>
      <c r="B1559">
        <f t="shared" si="53"/>
        <v>1.1000000000000001</v>
      </c>
      <c r="C1559">
        <f t="shared" si="53"/>
        <v>1.1000000000000001</v>
      </c>
      <c r="F1559">
        <v>1680</v>
      </c>
      <c r="G1559">
        <v>58947</v>
      </c>
      <c r="H1559">
        <v>0</v>
      </c>
      <c r="I1559">
        <v>0</v>
      </c>
      <c r="J1559">
        <v>0</v>
      </c>
      <c r="K1559" t="s">
        <v>28</v>
      </c>
      <c r="L1559" t="s">
        <v>245</v>
      </c>
      <c r="M1559" t="s">
        <v>79</v>
      </c>
      <c r="N1559" t="s">
        <v>80</v>
      </c>
      <c r="O1559">
        <v>0</v>
      </c>
      <c r="P1559">
        <v>-4.75</v>
      </c>
      <c r="Q1559">
        <v>-3.5</v>
      </c>
      <c r="R1559">
        <v>4.75</v>
      </c>
      <c r="S1559">
        <v>3</v>
      </c>
      <c r="T1559">
        <v>-13.5</v>
      </c>
      <c r="U1559">
        <v>2.5499999999999998</v>
      </c>
      <c r="V1559">
        <v>-6.75</v>
      </c>
      <c r="W1559" t="str">
        <f t="shared" si="54"/>
        <v>g113,5,empty,3,204,1,1,0</v>
      </c>
      <c r="X1559" s="1" t="s">
        <v>312</v>
      </c>
      <c r="Y1559" s="2" t="str">
        <f>IF(AND(ISBLANK(X1559),OR(NOT(ISBLANK(Z1559)),NOT(ISBLANK(AA1559)))),#N/A,
IF(ISBLANK(X1559),"",
IF(AND(NOT(ISERROR(VLOOKUP(X1559,MonsterTable!$A:$B,MATCH(MonsterTable!$B$1,MonsterTable!$A$1:$B$1,0),0))),OR(ISBLANK(Z1559),ISBLANK(AA1559))),#N/A,
IFERROR(VLOOKUP(X1559,MonsterTable!$A:$B,MATCH(MonsterTable!$B$1,MonsterTable!$A$1:$B$1,0),0),
IF(OR(NOT(ISBLANK(Z1559)),ISBLANK(AA1559)),#N/A,
IF(X1559="empty","empty",
VLOOKUP(X1559,MonsterGroupTable!$A:$A,1,0)))))))</f>
        <v>g113</v>
      </c>
      <c r="AA1559">
        <v>5</v>
      </c>
      <c r="AE1559" s="1" t="s">
        <v>446</v>
      </c>
      <c r="AF1559" s="2" t="str">
        <f>IF(AND(ISBLANK(AE1559),OR(NOT(ISBLANK(AG1559)),NOT(ISBLANK(AH1559)))),#N/A,
IF(ISBLANK(AE1559),"",
IF(AND(NOT(ISERROR(VLOOKUP(AE1559,MonsterTable!$A:$B,MATCH(MonsterTable!$B$1,MonsterTable!$A$1:$B$1,0),0))),OR(ISBLANK(AG1559),ISBLANK(AH1559))),#N/A,
IFERROR(VLOOKUP(AE1559,MonsterTable!$A:$B,MATCH(MonsterTable!$B$1,MonsterTable!$A$1:$B$1,0),0),
IF(OR(NOT(ISBLANK(AG1559)),ISBLANK(AH1559)),#N/A,
IF(AE1559="empty","empty",
VLOOKUP(AE1559,MonsterGroupTable!$A:$A,1,0)))))))</f>
        <v>empty</v>
      </c>
      <c r="AH1559">
        <v>3</v>
      </c>
      <c r="AL1559" s="1" t="s">
        <v>340</v>
      </c>
      <c r="AM1559" s="2">
        <f>IF(AND(ISBLANK(AL1559),OR(NOT(ISBLANK(AN1559)),NOT(ISBLANK(AO1559)))),#N/A,
IF(ISBLANK(AL1559),"",
IF(AND(NOT(ISERROR(VLOOKUP(AL1559,MonsterTable!$A:$B,MATCH(MonsterTable!$B$1,MonsterTable!$A$1:$B$1,0),0))),OR(ISBLANK(AN1559),ISBLANK(AO1559))),#N/A,
IFERROR(VLOOKUP(AL1559,MonsterTable!$A:$B,MATCH(MonsterTable!$B$1,MonsterTable!$A$1:$B$1,0),0),
IF(OR(NOT(ISBLANK(AN1559)),ISBLANK(AO1559)),#N/A,
IF(AL1559="empty","empty",
VLOOKUP(AL1559,MonsterGroupTable!$A:$A,1,0)))))))</f>
        <v>204</v>
      </c>
      <c r="AN1559">
        <v>1</v>
      </c>
      <c r="AO1559">
        <v>1</v>
      </c>
      <c r="AP1559">
        <v>0</v>
      </c>
      <c r="AT1559" s="2" t="str">
        <f>IF(AND(ISBLANK(AS1559),OR(NOT(ISBLANK(AU1559)),NOT(ISBLANK(AV1559)))),#N/A,
IF(ISBLANK(AS1559),"",
IF(AND(NOT(ISERROR(VLOOKUP(AS1559,MonsterTable!$A:$B,MATCH(MonsterTable!$B$1,MonsterTable!$A$1:$B$1,0),0))),OR(ISBLANK(AU1559),ISBLANK(AV1559))),#N/A,
IFERROR(VLOOKUP(AS1559,MonsterTable!$A:$B,MATCH(MonsterTable!$B$1,MonsterTable!$A$1:$B$1,0),0),
IF(OR(NOT(ISBLANK(AU1559)),ISBLANK(AV1559)),#N/A,
IF(AS1559="empty","empty",
VLOOKUP(AS1559,MonsterGroupTable!$A:$A,1,0)))))))</f>
        <v/>
      </c>
      <c r="BA1559" s="2" t="str">
        <f>IF(AND(ISBLANK(AZ1559),OR(NOT(ISBLANK(BB1559)),NOT(ISBLANK(BC1559)))),#N/A,
IF(ISBLANK(AZ1559),"",
IF(AND(NOT(ISERROR(VLOOKUP(AZ1559,MonsterTable!$A:$B,MATCH(MonsterTable!$B$1,MonsterTable!$A$1:$B$1,0),0))),OR(ISBLANK(BB1559),ISBLANK(BC1559))),#N/A,
IFERROR(VLOOKUP(AZ1559,MonsterTable!$A:$B,MATCH(MonsterTable!$B$1,MonsterTable!$A$1:$B$1,0),0),
IF(OR(NOT(ISBLANK(BB1559)),ISBLANK(BC1559)),#N/A,
IF(AZ1559="empty","empty",
VLOOKUP(AZ1559,MonsterGroupTable!$A:$A,1,0)))))))</f>
        <v/>
      </c>
      <c r="BH1559" s="2" t="str">
        <f>IF(AND(ISBLANK(BG1559),OR(NOT(ISBLANK(BI1559)),NOT(ISBLANK(BJ1559)))),#N/A,
IF(ISBLANK(BG1559),"",
IF(AND(NOT(ISERROR(VLOOKUP(BG1559,MonsterTable!$A:$B,MATCH(MonsterTable!$B$1,MonsterTable!$A$1:$B$1,0),0))),OR(ISBLANK(BI1559),ISBLANK(BJ1559))),#N/A,
IFERROR(VLOOKUP(BG1559,MonsterTable!$A:$B,MATCH(MonsterTable!$B$1,MonsterTable!$A$1:$B$1,0),0),
IF(OR(NOT(ISBLANK(BI1559)),ISBLANK(BJ1559)),#N/A,
IF(BG1559="empty","empty",
VLOOKUP(BG1559,MonsterGroupTable!$A:$A,1,0)))))))</f>
        <v/>
      </c>
      <c r="BO1559" s="2" t="str">
        <f>IF(AND(ISBLANK(BN1559),OR(NOT(ISBLANK(BP1559)),NOT(ISBLANK(BQ1559)))),#N/A,
IF(ISBLANK(BN1559),"",
IF(AND(NOT(ISERROR(VLOOKUP(BN1559,MonsterTable!$A:$B,MATCH(MonsterTable!$B$1,MonsterTable!$A$1:$B$1,0),0))),OR(ISBLANK(BP1559),ISBLANK(BQ1559))),#N/A,
IFERROR(VLOOKUP(BN1559,MonsterTable!$A:$B,MATCH(MonsterTable!$B$1,MonsterTable!$A$1:$B$1,0),0),
IF(OR(NOT(ISBLANK(BP1559)),ISBLANK(BQ1559)),#N/A,
IF(BN1559="empty","empty",
VLOOKUP(BN1559,MonsterGroupTable!$A:$A,1,0)))))))</f>
        <v/>
      </c>
      <c r="BV1559" s="2" t="str">
        <f>IF(AND(ISBLANK(BU1559),OR(NOT(ISBLANK(BW1559)),NOT(ISBLANK(BX1559)))),#N/A,
IF(ISBLANK(BU1559),"",
IF(AND(NOT(ISERROR(VLOOKUP(BU1559,MonsterTable!$A:$B,MATCH(MonsterTable!$B$1,MonsterTable!$A$1:$B$1,0),0))),OR(ISBLANK(BW1559),ISBLANK(BX1559))),#N/A,
IFERROR(VLOOKUP(BU1559,MonsterTable!$A:$B,MATCH(MonsterTable!$B$1,MonsterTable!$A$1:$B$1,0),0),
IF(OR(NOT(ISBLANK(BW1559)),ISBLANK(BX1559)),#N/A,
IF(BU1559="empty","empty",
VLOOKUP(BU1559,MonsterGroupTable!$A:$A,1,0)))))))</f>
        <v/>
      </c>
      <c r="CC1559" s="2" t="str">
        <f>IF(AND(ISBLANK(CB1559),OR(NOT(ISBLANK(CD1559)),NOT(ISBLANK(CE1559)))),#N/A,
IF(ISBLANK(CB1559),"",
IF(AND(NOT(ISERROR(VLOOKUP(CB1559,MonsterTable!$A:$B,MATCH(MonsterTable!$B$1,MonsterTable!$A$1:$B$1,0),0))),OR(ISBLANK(CD1559),ISBLANK(CE1559))),#N/A,
IFERROR(VLOOKUP(CB1559,MonsterTable!$A:$B,MATCH(MonsterTable!$B$1,MonsterTable!$A$1:$B$1,0),0),
IF(OR(NOT(ISBLANK(CD1559)),ISBLANK(CE1559)),#N/A,
IF(CB1559="empty","empty",
VLOOKUP(CB1559,MonsterGroupTable!$A:$A,1,0)))))))</f>
        <v/>
      </c>
      <c r="CJ1559" s="2" t="str">
        <f>IF(AND(ISBLANK(CI1559),OR(NOT(ISBLANK(CK1559)),NOT(ISBLANK(CL1559)))),#N/A,
IF(ISBLANK(CI1559),"",
IF(AND(NOT(ISERROR(VLOOKUP(CI1559,MonsterTable!$A:$B,MATCH(MonsterTable!$B$1,MonsterTable!$A$1:$B$1,0),0))),OR(ISBLANK(CK1559),ISBLANK(CL1559))),#N/A,
IFERROR(VLOOKUP(CI1559,MonsterTable!$A:$B,MATCH(MonsterTable!$B$1,MonsterTable!$A$1:$B$1,0),0),
IF(OR(NOT(ISBLANK(CK1559)),ISBLANK(CL1559)),#N/A,
IF(CI1559="empty","empty",
VLOOKUP(CI1559,MonsterGroupTable!$A:$A,1,0)))))))</f>
        <v/>
      </c>
    </row>
    <row r="1560" spans="1:88">
      <c r="A1560">
        <v>20526</v>
      </c>
      <c r="B1560">
        <f t="shared" si="53"/>
        <v>1.1000000000000001</v>
      </c>
      <c r="C1560">
        <f t="shared" si="53"/>
        <v>1.1000000000000001</v>
      </c>
      <c r="F1560">
        <v>1760</v>
      </c>
      <c r="G1560">
        <v>59199</v>
      </c>
      <c r="H1560">
        <v>0</v>
      </c>
      <c r="I1560">
        <v>0</v>
      </c>
      <c r="J1560">
        <v>0</v>
      </c>
      <c r="K1560" t="s">
        <v>28</v>
      </c>
      <c r="L1560" t="s">
        <v>245</v>
      </c>
      <c r="M1560" t="s">
        <v>79</v>
      </c>
      <c r="N1560" t="s">
        <v>80</v>
      </c>
      <c r="O1560">
        <v>0</v>
      </c>
      <c r="P1560">
        <v>-4.75</v>
      </c>
      <c r="Q1560">
        <v>-3.5</v>
      </c>
      <c r="R1560">
        <v>4.75</v>
      </c>
      <c r="S1560">
        <v>3</v>
      </c>
      <c r="T1560">
        <v>-13.5</v>
      </c>
      <c r="U1560">
        <v>2.5499999999999998</v>
      </c>
      <c r="V1560">
        <v>-6.75</v>
      </c>
      <c r="W1560" t="str">
        <f t="shared" si="54"/>
        <v>g113,5,empty,3,204,1,1,0</v>
      </c>
      <c r="X1560" s="1" t="s">
        <v>312</v>
      </c>
      <c r="Y1560" s="2" t="str">
        <f>IF(AND(ISBLANK(X1560),OR(NOT(ISBLANK(Z1560)),NOT(ISBLANK(AA1560)))),#N/A,
IF(ISBLANK(X1560),"",
IF(AND(NOT(ISERROR(VLOOKUP(X1560,MonsterTable!$A:$B,MATCH(MonsterTable!$B$1,MonsterTable!$A$1:$B$1,0),0))),OR(ISBLANK(Z1560),ISBLANK(AA1560))),#N/A,
IFERROR(VLOOKUP(X1560,MonsterTable!$A:$B,MATCH(MonsterTable!$B$1,MonsterTable!$A$1:$B$1,0),0),
IF(OR(NOT(ISBLANK(Z1560)),ISBLANK(AA1560)),#N/A,
IF(X1560="empty","empty",
VLOOKUP(X1560,MonsterGroupTable!$A:$A,1,0)))))))</f>
        <v>g113</v>
      </c>
      <c r="AA1560">
        <v>5</v>
      </c>
      <c r="AE1560" s="1" t="s">
        <v>446</v>
      </c>
      <c r="AF1560" s="2" t="str">
        <f>IF(AND(ISBLANK(AE1560),OR(NOT(ISBLANK(AG1560)),NOT(ISBLANK(AH1560)))),#N/A,
IF(ISBLANK(AE1560),"",
IF(AND(NOT(ISERROR(VLOOKUP(AE1560,MonsterTable!$A:$B,MATCH(MonsterTable!$B$1,MonsterTable!$A$1:$B$1,0),0))),OR(ISBLANK(AG1560),ISBLANK(AH1560))),#N/A,
IFERROR(VLOOKUP(AE1560,MonsterTable!$A:$B,MATCH(MonsterTable!$B$1,MonsterTable!$A$1:$B$1,0),0),
IF(OR(NOT(ISBLANK(AG1560)),ISBLANK(AH1560)),#N/A,
IF(AE1560="empty","empty",
VLOOKUP(AE1560,MonsterGroupTable!$A:$A,1,0)))))))</f>
        <v>empty</v>
      </c>
      <c r="AH1560">
        <v>3</v>
      </c>
      <c r="AL1560" s="1" t="s">
        <v>340</v>
      </c>
      <c r="AM1560" s="2">
        <f>IF(AND(ISBLANK(AL1560),OR(NOT(ISBLANK(AN1560)),NOT(ISBLANK(AO1560)))),#N/A,
IF(ISBLANK(AL1560),"",
IF(AND(NOT(ISERROR(VLOOKUP(AL1560,MonsterTable!$A:$B,MATCH(MonsterTable!$B$1,MonsterTable!$A$1:$B$1,0),0))),OR(ISBLANK(AN1560),ISBLANK(AO1560))),#N/A,
IFERROR(VLOOKUP(AL1560,MonsterTable!$A:$B,MATCH(MonsterTable!$B$1,MonsterTable!$A$1:$B$1,0),0),
IF(OR(NOT(ISBLANK(AN1560)),ISBLANK(AO1560)),#N/A,
IF(AL1560="empty","empty",
VLOOKUP(AL1560,MonsterGroupTable!$A:$A,1,0)))))))</f>
        <v>204</v>
      </c>
      <c r="AN1560">
        <v>1</v>
      </c>
      <c r="AO1560">
        <v>1</v>
      </c>
      <c r="AP1560">
        <v>0</v>
      </c>
      <c r="AT1560" s="2" t="str">
        <f>IF(AND(ISBLANK(AS1560),OR(NOT(ISBLANK(AU1560)),NOT(ISBLANK(AV1560)))),#N/A,
IF(ISBLANK(AS1560),"",
IF(AND(NOT(ISERROR(VLOOKUP(AS1560,MonsterTable!$A:$B,MATCH(MonsterTable!$B$1,MonsterTable!$A$1:$B$1,0),0))),OR(ISBLANK(AU1560),ISBLANK(AV1560))),#N/A,
IFERROR(VLOOKUP(AS1560,MonsterTable!$A:$B,MATCH(MonsterTable!$B$1,MonsterTable!$A$1:$B$1,0),0),
IF(OR(NOT(ISBLANK(AU1560)),ISBLANK(AV1560)),#N/A,
IF(AS1560="empty","empty",
VLOOKUP(AS1560,MonsterGroupTable!$A:$A,1,0)))))))</f>
        <v/>
      </c>
      <c r="BA1560" s="2" t="str">
        <f>IF(AND(ISBLANK(AZ1560),OR(NOT(ISBLANK(BB1560)),NOT(ISBLANK(BC1560)))),#N/A,
IF(ISBLANK(AZ1560),"",
IF(AND(NOT(ISERROR(VLOOKUP(AZ1560,MonsterTable!$A:$B,MATCH(MonsterTable!$B$1,MonsterTable!$A$1:$B$1,0),0))),OR(ISBLANK(BB1560),ISBLANK(BC1560))),#N/A,
IFERROR(VLOOKUP(AZ1560,MonsterTable!$A:$B,MATCH(MonsterTable!$B$1,MonsterTable!$A$1:$B$1,0),0),
IF(OR(NOT(ISBLANK(BB1560)),ISBLANK(BC1560)),#N/A,
IF(AZ1560="empty","empty",
VLOOKUP(AZ1560,MonsterGroupTable!$A:$A,1,0)))))))</f>
        <v/>
      </c>
      <c r="BH1560" s="2" t="str">
        <f>IF(AND(ISBLANK(BG1560),OR(NOT(ISBLANK(BI1560)),NOT(ISBLANK(BJ1560)))),#N/A,
IF(ISBLANK(BG1560),"",
IF(AND(NOT(ISERROR(VLOOKUP(BG1560,MonsterTable!$A:$B,MATCH(MonsterTable!$B$1,MonsterTable!$A$1:$B$1,0),0))),OR(ISBLANK(BI1560),ISBLANK(BJ1560))),#N/A,
IFERROR(VLOOKUP(BG1560,MonsterTable!$A:$B,MATCH(MonsterTable!$B$1,MonsterTable!$A$1:$B$1,0),0),
IF(OR(NOT(ISBLANK(BI1560)),ISBLANK(BJ1560)),#N/A,
IF(BG1560="empty","empty",
VLOOKUP(BG1560,MonsterGroupTable!$A:$A,1,0)))))))</f>
        <v/>
      </c>
      <c r="BO1560" s="2" t="str">
        <f>IF(AND(ISBLANK(BN1560),OR(NOT(ISBLANK(BP1560)),NOT(ISBLANK(BQ1560)))),#N/A,
IF(ISBLANK(BN1560),"",
IF(AND(NOT(ISERROR(VLOOKUP(BN1560,MonsterTable!$A:$B,MATCH(MonsterTable!$B$1,MonsterTable!$A$1:$B$1,0),0))),OR(ISBLANK(BP1560),ISBLANK(BQ1560))),#N/A,
IFERROR(VLOOKUP(BN1560,MonsterTable!$A:$B,MATCH(MonsterTable!$B$1,MonsterTable!$A$1:$B$1,0),0),
IF(OR(NOT(ISBLANK(BP1560)),ISBLANK(BQ1560)),#N/A,
IF(BN1560="empty","empty",
VLOOKUP(BN1560,MonsterGroupTable!$A:$A,1,0)))))))</f>
        <v/>
      </c>
      <c r="BV1560" s="2" t="str">
        <f>IF(AND(ISBLANK(BU1560),OR(NOT(ISBLANK(BW1560)),NOT(ISBLANK(BX1560)))),#N/A,
IF(ISBLANK(BU1560),"",
IF(AND(NOT(ISERROR(VLOOKUP(BU1560,MonsterTable!$A:$B,MATCH(MonsterTable!$B$1,MonsterTable!$A$1:$B$1,0),0))),OR(ISBLANK(BW1560),ISBLANK(BX1560))),#N/A,
IFERROR(VLOOKUP(BU1560,MonsterTable!$A:$B,MATCH(MonsterTable!$B$1,MonsterTable!$A$1:$B$1,0),0),
IF(OR(NOT(ISBLANK(BW1560)),ISBLANK(BX1560)),#N/A,
IF(BU1560="empty","empty",
VLOOKUP(BU1560,MonsterGroupTable!$A:$A,1,0)))))))</f>
        <v/>
      </c>
      <c r="CC1560" s="2" t="str">
        <f>IF(AND(ISBLANK(CB1560),OR(NOT(ISBLANK(CD1560)),NOT(ISBLANK(CE1560)))),#N/A,
IF(ISBLANK(CB1560),"",
IF(AND(NOT(ISERROR(VLOOKUP(CB1560,MonsterTable!$A:$B,MATCH(MonsterTable!$B$1,MonsterTable!$A$1:$B$1,0),0))),OR(ISBLANK(CD1560),ISBLANK(CE1560))),#N/A,
IFERROR(VLOOKUP(CB1560,MonsterTable!$A:$B,MATCH(MonsterTable!$B$1,MonsterTable!$A$1:$B$1,0),0),
IF(OR(NOT(ISBLANK(CD1560)),ISBLANK(CE1560)),#N/A,
IF(CB1560="empty","empty",
VLOOKUP(CB1560,MonsterGroupTable!$A:$A,1,0)))))))</f>
        <v/>
      </c>
      <c r="CJ1560" s="2" t="str">
        <f>IF(AND(ISBLANK(CI1560),OR(NOT(ISBLANK(CK1560)),NOT(ISBLANK(CL1560)))),#N/A,
IF(ISBLANK(CI1560),"",
IF(AND(NOT(ISERROR(VLOOKUP(CI1560,MonsterTable!$A:$B,MATCH(MonsterTable!$B$1,MonsterTable!$A$1:$B$1,0),0))),OR(ISBLANK(CK1560),ISBLANK(CL1560))),#N/A,
IFERROR(VLOOKUP(CI1560,MonsterTable!$A:$B,MATCH(MonsterTable!$B$1,MonsterTable!$A$1:$B$1,0),0),
IF(OR(NOT(ISBLANK(CK1560)),ISBLANK(CL1560)),#N/A,
IF(CI1560="empty","empty",
VLOOKUP(CI1560,MonsterGroupTable!$A:$A,1,0)))))))</f>
        <v/>
      </c>
    </row>
    <row r="1561" spans="1:88">
      <c r="A1561">
        <v>20527</v>
      </c>
      <c r="B1561">
        <f t="shared" si="53"/>
        <v>1.1000000000000001</v>
      </c>
      <c r="C1561">
        <f t="shared" si="53"/>
        <v>1.1000000000000001</v>
      </c>
      <c r="F1561">
        <v>1840</v>
      </c>
      <c r="G1561">
        <v>59451</v>
      </c>
      <c r="H1561">
        <v>0</v>
      </c>
      <c r="I1561">
        <v>0</v>
      </c>
      <c r="J1561">
        <v>0</v>
      </c>
      <c r="K1561" t="s">
        <v>28</v>
      </c>
      <c r="L1561" t="s">
        <v>245</v>
      </c>
      <c r="M1561" t="s">
        <v>79</v>
      </c>
      <c r="N1561" t="s">
        <v>80</v>
      </c>
      <c r="O1561">
        <v>0</v>
      </c>
      <c r="P1561">
        <v>-4.75</v>
      </c>
      <c r="Q1561">
        <v>-3.5</v>
      </c>
      <c r="R1561">
        <v>4.75</v>
      </c>
      <c r="S1561">
        <v>3</v>
      </c>
      <c r="T1561">
        <v>-13.5</v>
      </c>
      <c r="U1561">
        <v>2.5499999999999998</v>
      </c>
      <c r="V1561">
        <v>-6.75</v>
      </c>
      <c r="W1561" t="str">
        <f t="shared" si="54"/>
        <v>g113,5,empty,3,204,1,1,0</v>
      </c>
      <c r="X1561" s="1" t="s">
        <v>312</v>
      </c>
      <c r="Y1561" s="2" t="str">
        <f>IF(AND(ISBLANK(X1561),OR(NOT(ISBLANK(Z1561)),NOT(ISBLANK(AA1561)))),#N/A,
IF(ISBLANK(X1561),"",
IF(AND(NOT(ISERROR(VLOOKUP(X1561,MonsterTable!$A:$B,MATCH(MonsterTable!$B$1,MonsterTable!$A$1:$B$1,0),0))),OR(ISBLANK(Z1561),ISBLANK(AA1561))),#N/A,
IFERROR(VLOOKUP(X1561,MonsterTable!$A:$B,MATCH(MonsterTable!$B$1,MonsterTable!$A$1:$B$1,0),0),
IF(OR(NOT(ISBLANK(Z1561)),ISBLANK(AA1561)),#N/A,
IF(X1561="empty","empty",
VLOOKUP(X1561,MonsterGroupTable!$A:$A,1,0)))))))</f>
        <v>g113</v>
      </c>
      <c r="AA1561">
        <v>5</v>
      </c>
      <c r="AE1561" s="1" t="s">
        <v>446</v>
      </c>
      <c r="AF1561" s="2" t="str">
        <f>IF(AND(ISBLANK(AE1561),OR(NOT(ISBLANK(AG1561)),NOT(ISBLANK(AH1561)))),#N/A,
IF(ISBLANK(AE1561),"",
IF(AND(NOT(ISERROR(VLOOKUP(AE1561,MonsterTable!$A:$B,MATCH(MonsterTable!$B$1,MonsterTable!$A$1:$B$1,0),0))),OR(ISBLANK(AG1561),ISBLANK(AH1561))),#N/A,
IFERROR(VLOOKUP(AE1561,MonsterTable!$A:$B,MATCH(MonsterTable!$B$1,MonsterTable!$A$1:$B$1,0),0),
IF(OR(NOT(ISBLANK(AG1561)),ISBLANK(AH1561)),#N/A,
IF(AE1561="empty","empty",
VLOOKUP(AE1561,MonsterGroupTable!$A:$A,1,0)))))))</f>
        <v>empty</v>
      </c>
      <c r="AH1561">
        <v>3</v>
      </c>
      <c r="AL1561" s="1" t="s">
        <v>340</v>
      </c>
      <c r="AM1561" s="2">
        <f>IF(AND(ISBLANK(AL1561),OR(NOT(ISBLANK(AN1561)),NOT(ISBLANK(AO1561)))),#N/A,
IF(ISBLANK(AL1561),"",
IF(AND(NOT(ISERROR(VLOOKUP(AL1561,MonsterTable!$A:$B,MATCH(MonsterTable!$B$1,MonsterTable!$A$1:$B$1,0),0))),OR(ISBLANK(AN1561),ISBLANK(AO1561))),#N/A,
IFERROR(VLOOKUP(AL1561,MonsterTable!$A:$B,MATCH(MonsterTable!$B$1,MonsterTable!$A$1:$B$1,0),0),
IF(OR(NOT(ISBLANK(AN1561)),ISBLANK(AO1561)),#N/A,
IF(AL1561="empty","empty",
VLOOKUP(AL1561,MonsterGroupTable!$A:$A,1,0)))))))</f>
        <v>204</v>
      </c>
      <c r="AN1561">
        <v>1</v>
      </c>
      <c r="AO1561">
        <v>1</v>
      </c>
      <c r="AP1561">
        <v>0</v>
      </c>
      <c r="AT1561" s="2" t="str">
        <f>IF(AND(ISBLANK(AS1561),OR(NOT(ISBLANK(AU1561)),NOT(ISBLANK(AV1561)))),#N/A,
IF(ISBLANK(AS1561),"",
IF(AND(NOT(ISERROR(VLOOKUP(AS1561,MonsterTable!$A:$B,MATCH(MonsterTable!$B$1,MonsterTable!$A$1:$B$1,0),0))),OR(ISBLANK(AU1561),ISBLANK(AV1561))),#N/A,
IFERROR(VLOOKUP(AS1561,MonsterTable!$A:$B,MATCH(MonsterTable!$B$1,MonsterTable!$A$1:$B$1,0),0),
IF(OR(NOT(ISBLANK(AU1561)),ISBLANK(AV1561)),#N/A,
IF(AS1561="empty","empty",
VLOOKUP(AS1561,MonsterGroupTable!$A:$A,1,0)))))))</f>
        <v/>
      </c>
      <c r="BA1561" s="2" t="str">
        <f>IF(AND(ISBLANK(AZ1561),OR(NOT(ISBLANK(BB1561)),NOT(ISBLANK(BC1561)))),#N/A,
IF(ISBLANK(AZ1561),"",
IF(AND(NOT(ISERROR(VLOOKUP(AZ1561,MonsterTable!$A:$B,MATCH(MonsterTable!$B$1,MonsterTable!$A$1:$B$1,0),0))),OR(ISBLANK(BB1561),ISBLANK(BC1561))),#N/A,
IFERROR(VLOOKUP(AZ1561,MonsterTable!$A:$B,MATCH(MonsterTable!$B$1,MonsterTable!$A$1:$B$1,0),0),
IF(OR(NOT(ISBLANK(BB1561)),ISBLANK(BC1561)),#N/A,
IF(AZ1561="empty","empty",
VLOOKUP(AZ1561,MonsterGroupTable!$A:$A,1,0)))))))</f>
        <v/>
      </c>
      <c r="BH1561" s="2" t="str">
        <f>IF(AND(ISBLANK(BG1561),OR(NOT(ISBLANK(BI1561)),NOT(ISBLANK(BJ1561)))),#N/A,
IF(ISBLANK(BG1561),"",
IF(AND(NOT(ISERROR(VLOOKUP(BG1561,MonsterTable!$A:$B,MATCH(MonsterTable!$B$1,MonsterTable!$A$1:$B$1,0),0))),OR(ISBLANK(BI1561),ISBLANK(BJ1561))),#N/A,
IFERROR(VLOOKUP(BG1561,MonsterTable!$A:$B,MATCH(MonsterTable!$B$1,MonsterTable!$A$1:$B$1,0),0),
IF(OR(NOT(ISBLANK(BI1561)),ISBLANK(BJ1561)),#N/A,
IF(BG1561="empty","empty",
VLOOKUP(BG1561,MonsterGroupTable!$A:$A,1,0)))))))</f>
        <v/>
      </c>
      <c r="BO1561" s="2" t="str">
        <f>IF(AND(ISBLANK(BN1561),OR(NOT(ISBLANK(BP1561)),NOT(ISBLANK(BQ1561)))),#N/A,
IF(ISBLANK(BN1561),"",
IF(AND(NOT(ISERROR(VLOOKUP(BN1561,MonsterTable!$A:$B,MATCH(MonsterTable!$B$1,MonsterTable!$A$1:$B$1,0),0))),OR(ISBLANK(BP1561),ISBLANK(BQ1561))),#N/A,
IFERROR(VLOOKUP(BN1561,MonsterTable!$A:$B,MATCH(MonsterTable!$B$1,MonsterTable!$A$1:$B$1,0),0),
IF(OR(NOT(ISBLANK(BP1561)),ISBLANK(BQ1561)),#N/A,
IF(BN1561="empty","empty",
VLOOKUP(BN1561,MonsterGroupTable!$A:$A,1,0)))))))</f>
        <v/>
      </c>
      <c r="BV1561" s="2" t="str">
        <f>IF(AND(ISBLANK(BU1561),OR(NOT(ISBLANK(BW1561)),NOT(ISBLANK(BX1561)))),#N/A,
IF(ISBLANK(BU1561),"",
IF(AND(NOT(ISERROR(VLOOKUP(BU1561,MonsterTable!$A:$B,MATCH(MonsterTable!$B$1,MonsterTable!$A$1:$B$1,0),0))),OR(ISBLANK(BW1561),ISBLANK(BX1561))),#N/A,
IFERROR(VLOOKUP(BU1561,MonsterTable!$A:$B,MATCH(MonsterTable!$B$1,MonsterTable!$A$1:$B$1,0),0),
IF(OR(NOT(ISBLANK(BW1561)),ISBLANK(BX1561)),#N/A,
IF(BU1561="empty","empty",
VLOOKUP(BU1561,MonsterGroupTable!$A:$A,1,0)))))))</f>
        <v/>
      </c>
      <c r="CC1561" s="2" t="str">
        <f>IF(AND(ISBLANK(CB1561),OR(NOT(ISBLANK(CD1561)),NOT(ISBLANK(CE1561)))),#N/A,
IF(ISBLANK(CB1561),"",
IF(AND(NOT(ISERROR(VLOOKUP(CB1561,MonsterTable!$A:$B,MATCH(MonsterTable!$B$1,MonsterTable!$A$1:$B$1,0),0))),OR(ISBLANK(CD1561),ISBLANK(CE1561))),#N/A,
IFERROR(VLOOKUP(CB1561,MonsterTable!$A:$B,MATCH(MonsterTable!$B$1,MonsterTable!$A$1:$B$1,0),0),
IF(OR(NOT(ISBLANK(CD1561)),ISBLANK(CE1561)),#N/A,
IF(CB1561="empty","empty",
VLOOKUP(CB1561,MonsterGroupTable!$A:$A,1,0)))))))</f>
        <v/>
      </c>
      <c r="CJ1561" s="2" t="str">
        <f>IF(AND(ISBLANK(CI1561),OR(NOT(ISBLANK(CK1561)),NOT(ISBLANK(CL1561)))),#N/A,
IF(ISBLANK(CI1561),"",
IF(AND(NOT(ISERROR(VLOOKUP(CI1561,MonsterTable!$A:$B,MATCH(MonsterTable!$B$1,MonsterTable!$A$1:$B$1,0),0))),OR(ISBLANK(CK1561),ISBLANK(CL1561))),#N/A,
IFERROR(VLOOKUP(CI1561,MonsterTable!$A:$B,MATCH(MonsterTable!$B$1,MonsterTable!$A$1:$B$1,0),0),
IF(OR(NOT(ISBLANK(CK1561)),ISBLANK(CL1561)),#N/A,
IF(CI1561="empty","empty",
VLOOKUP(CI1561,MonsterGroupTable!$A:$A,1,0)))))))</f>
        <v/>
      </c>
    </row>
    <row r="1562" spans="1:88">
      <c r="A1562">
        <v>20528</v>
      </c>
      <c r="B1562">
        <f t="shared" si="53"/>
        <v>1.1000000000000001</v>
      </c>
      <c r="C1562">
        <f t="shared" si="53"/>
        <v>1.1000000000000001</v>
      </c>
      <c r="F1562">
        <v>1920</v>
      </c>
      <c r="G1562">
        <v>59703</v>
      </c>
      <c r="H1562">
        <v>0</v>
      </c>
      <c r="I1562">
        <v>0</v>
      </c>
      <c r="J1562">
        <v>0</v>
      </c>
      <c r="K1562" t="s">
        <v>28</v>
      </c>
      <c r="L1562" t="s">
        <v>245</v>
      </c>
      <c r="M1562" t="s">
        <v>79</v>
      </c>
      <c r="N1562" t="s">
        <v>80</v>
      </c>
      <c r="O1562">
        <v>0</v>
      </c>
      <c r="P1562">
        <v>-4.75</v>
      </c>
      <c r="Q1562">
        <v>-3.5</v>
      </c>
      <c r="R1562">
        <v>4.75</v>
      </c>
      <c r="S1562">
        <v>3</v>
      </c>
      <c r="T1562">
        <v>-13.5</v>
      </c>
      <c r="U1562">
        <v>2.5499999999999998</v>
      </c>
      <c r="V1562">
        <v>-6.75</v>
      </c>
      <c r="W1562" t="str">
        <f t="shared" si="54"/>
        <v>g113,5,empty,3,204,1,1,0</v>
      </c>
      <c r="X1562" s="1" t="s">
        <v>312</v>
      </c>
      <c r="Y1562" s="2" t="str">
        <f>IF(AND(ISBLANK(X1562),OR(NOT(ISBLANK(Z1562)),NOT(ISBLANK(AA1562)))),#N/A,
IF(ISBLANK(X1562),"",
IF(AND(NOT(ISERROR(VLOOKUP(X1562,MonsterTable!$A:$B,MATCH(MonsterTable!$B$1,MonsterTable!$A$1:$B$1,0),0))),OR(ISBLANK(Z1562),ISBLANK(AA1562))),#N/A,
IFERROR(VLOOKUP(X1562,MonsterTable!$A:$B,MATCH(MonsterTable!$B$1,MonsterTable!$A$1:$B$1,0),0),
IF(OR(NOT(ISBLANK(Z1562)),ISBLANK(AA1562)),#N/A,
IF(X1562="empty","empty",
VLOOKUP(X1562,MonsterGroupTable!$A:$A,1,0)))))))</f>
        <v>g113</v>
      </c>
      <c r="AA1562">
        <v>5</v>
      </c>
      <c r="AE1562" s="1" t="s">
        <v>446</v>
      </c>
      <c r="AF1562" s="2" t="str">
        <f>IF(AND(ISBLANK(AE1562),OR(NOT(ISBLANK(AG1562)),NOT(ISBLANK(AH1562)))),#N/A,
IF(ISBLANK(AE1562),"",
IF(AND(NOT(ISERROR(VLOOKUP(AE1562,MonsterTable!$A:$B,MATCH(MonsterTable!$B$1,MonsterTable!$A$1:$B$1,0),0))),OR(ISBLANK(AG1562),ISBLANK(AH1562))),#N/A,
IFERROR(VLOOKUP(AE1562,MonsterTable!$A:$B,MATCH(MonsterTable!$B$1,MonsterTable!$A$1:$B$1,0),0),
IF(OR(NOT(ISBLANK(AG1562)),ISBLANK(AH1562)),#N/A,
IF(AE1562="empty","empty",
VLOOKUP(AE1562,MonsterGroupTable!$A:$A,1,0)))))))</f>
        <v>empty</v>
      </c>
      <c r="AH1562">
        <v>3</v>
      </c>
      <c r="AL1562" s="1" t="s">
        <v>340</v>
      </c>
      <c r="AM1562" s="2">
        <f>IF(AND(ISBLANK(AL1562),OR(NOT(ISBLANK(AN1562)),NOT(ISBLANK(AO1562)))),#N/A,
IF(ISBLANK(AL1562),"",
IF(AND(NOT(ISERROR(VLOOKUP(AL1562,MonsterTable!$A:$B,MATCH(MonsterTable!$B$1,MonsterTable!$A$1:$B$1,0),0))),OR(ISBLANK(AN1562),ISBLANK(AO1562))),#N/A,
IFERROR(VLOOKUP(AL1562,MonsterTable!$A:$B,MATCH(MonsterTable!$B$1,MonsterTable!$A$1:$B$1,0),0),
IF(OR(NOT(ISBLANK(AN1562)),ISBLANK(AO1562)),#N/A,
IF(AL1562="empty","empty",
VLOOKUP(AL1562,MonsterGroupTable!$A:$A,1,0)))))))</f>
        <v>204</v>
      </c>
      <c r="AN1562">
        <v>1</v>
      </c>
      <c r="AO1562">
        <v>1</v>
      </c>
      <c r="AP1562">
        <v>0</v>
      </c>
      <c r="AT1562" s="2" t="str">
        <f>IF(AND(ISBLANK(AS1562),OR(NOT(ISBLANK(AU1562)),NOT(ISBLANK(AV1562)))),#N/A,
IF(ISBLANK(AS1562),"",
IF(AND(NOT(ISERROR(VLOOKUP(AS1562,MonsterTable!$A:$B,MATCH(MonsterTable!$B$1,MonsterTable!$A$1:$B$1,0),0))),OR(ISBLANK(AU1562),ISBLANK(AV1562))),#N/A,
IFERROR(VLOOKUP(AS1562,MonsterTable!$A:$B,MATCH(MonsterTable!$B$1,MonsterTable!$A$1:$B$1,0),0),
IF(OR(NOT(ISBLANK(AU1562)),ISBLANK(AV1562)),#N/A,
IF(AS1562="empty","empty",
VLOOKUP(AS1562,MonsterGroupTable!$A:$A,1,0)))))))</f>
        <v/>
      </c>
      <c r="BA1562" s="2" t="str">
        <f>IF(AND(ISBLANK(AZ1562),OR(NOT(ISBLANK(BB1562)),NOT(ISBLANK(BC1562)))),#N/A,
IF(ISBLANK(AZ1562),"",
IF(AND(NOT(ISERROR(VLOOKUP(AZ1562,MonsterTable!$A:$B,MATCH(MonsterTable!$B$1,MonsterTable!$A$1:$B$1,0),0))),OR(ISBLANK(BB1562),ISBLANK(BC1562))),#N/A,
IFERROR(VLOOKUP(AZ1562,MonsterTable!$A:$B,MATCH(MonsterTable!$B$1,MonsterTable!$A$1:$B$1,0),0),
IF(OR(NOT(ISBLANK(BB1562)),ISBLANK(BC1562)),#N/A,
IF(AZ1562="empty","empty",
VLOOKUP(AZ1562,MonsterGroupTable!$A:$A,1,0)))))))</f>
        <v/>
      </c>
      <c r="BH1562" s="2" t="str">
        <f>IF(AND(ISBLANK(BG1562),OR(NOT(ISBLANK(BI1562)),NOT(ISBLANK(BJ1562)))),#N/A,
IF(ISBLANK(BG1562),"",
IF(AND(NOT(ISERROR(VLOOKUP(BG1562,MonsterTable!$A:$B,MATCH(MonsterTable!$B$1,MonsterTable!$A$1:$B$1,0),0))),OR(ISBLANK(BI1562),ISBLANK(BJ1562))),#N/A,
IFERROR(VLOOKUP(BG1562,MonsterTable!$A:$B,MATCH(MonsterTable!$B$1,MonsterTable!$A$1:$B$1,0),0),
IF(OR(NOT(ISBLANK(BI1562)),ISBLANK(BJ1562)),#N/A,
IF(BG1562="empty","empty",
VLOOKUP(BG1562,MonsterGroupTable!$A:$A,1,0)))))))</f>
        <v/>
      </c>
      <c r="BO1562" s="2" t="str">
        <f>IF(AND(ISBLANK(BN1562),OR(NOT(ISBLANK(BP1562)),NOT(ISBLANK(BQ1562)))),#N/A,
IF(ISBLANK(BN1562),"",
IF(AND(NOT(ISERROR(VLOOKUP(BN1562,MonsterTable!$A:$B,MATCH(MonsterTable!$B$1,MonsterTable!$A$1:$B$1,0),0))),OR(ISBLANK(BP1562),ISBLANK(BQ1562))),#N/A,
IFERROR(VLOOKUP(BN1562,MonsterTable!$A:$B,MATCH(MonsterTable!$B$1,MonsterTable!$A$1:$B$1,0),0),
IF(OR(NOT(ISBLANK(BP1562)),ISBLANK(BQ1562)),#N/A,
IF(BN1562="empty","empty",
VLOOKUP(BN1562,MonsterGroupTable!$A:$A,1,0)))))))</f>
        <v/>
      </c>
      <c r="BV1562" s="2" t="str">
        <f>IF(AND(ISBLANK(BU1562),OR(NOT(ISBLANK(BW1562)),NOT(ISBLANK(BX1562)))),#N/A,
IF(ISBLANK(BU1562),"",
IF(AND(NOT(ISERROR(VLOOKUP(BU1562,MonsterTable!$A:$B,MATCH(MonsterTable!$B$1,MonsterTable!$A$1:$B$1,0),0))),OR(ISBLANK(BW1562),ISBLANK(BX1562))),#N/A,
IFERROR(VLOOKUP(BU1562,MonsterTable!$A:$B,MATCH(MonsterTable!$B$1,MonsterTable!$A$1:$B$1,0),0),
IF(OR(NOT(ISBLANK(BW1562)),ISBLANK(BX1562)),#N/A,
IF(BU1562="empty","empty",
VLOOKUP(BU1562,MonsterGroupTable!$A:$A,1,0)))))))</f>
        <v/>
      </c>
      <c r="CC1562" s="2" t="str">
        <f>IF(AND(ISBLANK(CB1562),OR(NOT(ISBLANK(CD1562)),NOT(ISBLANK(CE1562)))),#N/A,
IF(ISBLANK(CB1562),"",
IF(AND(NOT(ISERROR(VLOOKUP(CB1562,MonsterTable!$A:$B,MATCH(MonsterTable!$B$1,MonsterTable!$A$1:$B$1,0),0))),OR(ISBLANK(CD1562),ISBLANK(CE1562))),#N/A,
IFERROR(VLOOKUP(CB1562,MonsterTable!$A:$B,MATCH(MonsterTable!$B$1,MonsterTable!$A$1:$B$1,0),0),
IF(OR(NOT(ISBLANK(CD1562)),ISBLANK(CE1562)),#N/A,
IF(CB1562="empty","empty",
VLOOKUP(CB1562,MonsterGroupTable!$A:$A,1,0)))))))</f>
        <v/>
      </c>
      <c r="CJ1562" s="2" t="str">
        <f>IF(AND(ISBLANK(CI1562),OR(NOT(ISBLANK(CK1562)),NOT(ISBLANK(CL1562)))),#N/A,
IF(ISBLANK(CI1562),"",
IF(AND(NOT(ISERROR(VLOOKUP(CI1562,MonsterTable!$A:$B,MATCH(MonsterTable!$B$1,MonsterTable!$A$1:$B$1,0),0))),OR(ISBLANK(CK1562),ISBLANK(CL1562))),#N/A,
IFERROR(VLOOKUP(CI1562,MonsterTable!$A:$B,MATCH(MonsterTable!$B$1,MonsterTable!$A$1:$B$1,0),0),
IF(OR(NOT(ISBLANK(CK1562)),ISBLANK(CL1562)),#N/A,
IF(CI1562="empty","empty",
VLOOKUP(CI1562,MonsterGroupTable!$A:$A,1,0)))))))</f>
        <v/>
      </c>
    </row>
    <row r="1563" spans="1:88">
      <c r="A1563">
        <v>20529</v>
      </c>
      <c r="B1563">
        <f t="shared" si="53"/>
        <v>1.1000000000000001</v>
      </c>
      <c r="C1563">
        <f t="shared" si="53"/>
        <v>1.1000000000000001</v>
      </c>
      <c r="F1563">
        <v>2000</v>
      </c>
      <c r="G1563">
        <v>59955</v>
      </c>
      <c r="H1563">
        <v>0</v>
      </c>
      <c r="I1563">
        <v>0</v>
      </c>
      <c r="J1563">
        <v>0</v>
      </c>
      <c r="K1563" t="s">
        <v>28</v>
      </c>
      <c r="L1563" t="s">
        <v>245</v>
      </c>
      <c r="M1563" t="s">
        <v>79</v>
      </c>
      <c r="N1563" t="s">
        <v>80</v>
      </c>
      <c r="O1563">
        <v>0</v>
      </c>
      <c r="P1563">
        <v>-4.75</v>
      </c>
      <c r="Q1563">
        <v>-3.5</v>
      </c>
      <c r="R1563">
        <v>4.75</v>
      </c>
      <c r="S1563">
        <v>3</v>
      </c>
      <c r="T1563">
        <v>-13.5</v>
      </c>
      <c r="U1563">
        <v>2.5499999999999998</v>
      </c>
      <c r="V1563">
        <v>-6.75</v>
      </c>
      <c r="W1563" t="str">
        <f t="shared" si="54"/>
        <v>g113,5,empty,3,204,1,1,0</v>
      </c>
      <c r="X1563" s="1" t="s">
        <v>312</v>
      </c>
      <c r="Y1563" s="2" t="str">
        <f>IF(AND(ISBLANK(X1563),OR(NOT(ISBLANK(Z1563)),NOT(ISBLANK(AA1563)))),#N/A,
IF(ISBLANK(X1563),"",
IF(AND(NOT(ISERROR(VLOOKUP(X1563,MonsterTable!$A:$B,MATCH(MonsterTable!$B$1,MonsterTable!$A$1:$B$1,0),0))),OR(ISBLANK(Z1563),ISBLANK(AA1563))),#N/A,
IFERROR(VLOOKUP(X1563,MonsterTable!$A:$B,MATCH(MonsterTable!$B$1,MonsterTable!$A$1:$B$1,0),0),
IF(OR(NOT(ISBLANK(Z1563)),ISBLANK(AA1563)),#N/A,
IF(X1563="empty","empty",
VLOOKUP(X1563,MonsterGroupTable!$A:$A,1,0)))))))</f>
        <v>g113</v>
      </c>
      <c r="AA1563">
        <v>5</v>
      </c>
      <c r="AE1563" s="1" t="s">
        <v>446</v>
      </c>
      <c r="AF1563" s="2" t="str">
        <f>IF(AND(ISBLANK(AE1563),OR(NOT(ISBLANK(AG1563)),NOT(ISBLANK(AH1563)))),#N/A,
IF(ISBLANK(AE1563),"",
IF(AND(NOT(ISERROR(VLOOKUP(AE1563,MonsterTable!$A:$B,MATCH(MonsterTable!$B$1,MonsterTable!$A$1:$B$1,0),0))),OR(ISBLANK(AG1563),ISBLANK(AH1563))),#N/A,
IFERROR(VLOOKUP(AE1563,MonsterTable!$A:$B,MATCH(MonsterTable!$B$1,MonsterTable!$A$1:$B$1,0),0),
IF(OR(NOT(ISBLANK(AG1563)),ISBLANK(AH1563)),#N/A,
IF(AE1563="empty","empty",
VLOOKUP(AE1563,MonsterGroupTable!$A:$A,1,0)))))))</f>
        <v>empty</v>
      </c>
      <c r="AH1563">
        <v>3</v>
      </c>
      <c r="AL1563" s="1" t="s">
        <v>340</v>
      </c>
      <c r="AM1563" s="2">
        <f>IF(AND(ISBLANK(AL1563),OR(NOT(ISBLANK(AN1563)),NOT(ISBLANK(AO1563)))),#N/A,
IF(ISBLANK(AL1563),"",
IF(AND(NOT(ISERROR(VLOOKUP(AL1563,MonsterTable!$A:$B,MATCH(MonsterTable!$B$1,MonsterTable!$A$1:$B$1,0),0))),OR(ISBLANK(AN1563),ISBLANK(AO1563))),#N/A,
IFERROR(VLOOKUP(AL1563,MonsterTable!$A:$B,MATCH(MonsterTable!$B$1,MonsterTable!$A$1:$B$1,0),0),
IF(OR(NOT(ISBLANK(AN1563)),ISBLANK(AO1563)),#N/A,
IF(AL1563="empty","empty",
VLOOKUP(AL1563,MonsterGroupTable!$A:$A,1,0)))))))</f>
        <v>204</v>
      </c>
      <c r="AN1563">
        <v>1</v>
      </c>
      <c r="AO1563">
        <v>1</v>
      </c>
      <c r="AP1563">
        <v>0</v>
      </c>
      <c r="AT1563" s="2" t="str">
        <f>IF(AND(ISBLANK(AS1563),OR(NOT(ISBLANK(AU1563)),NOT(ISBLANK(AV1563)))),#N/A,
IF(ISBLANK(AS1563),"",
IF(AND(NOT(ISERROR(VLOOKUP(AS1563,MonsterTable!$A:$B,MATCH(MonsterTable!$B$1,MonsterTable!$A$1:$B$1,0),0))),OR(ISBLANK(AU1563),ISBLANK(AV1563))),#N/A,
IFERROR(VLOOKUP(AS1563,MonsterTable!$A:$B,MATCH(MonsterTable!$B$1,MonsterTable!$A$1:$B$1,0),0),
IF(OR(NOT(ISBLANK(AU1563)),ISBLANK(AV1563)),#N/A,
IF(AS1563="empty","empty",
VLOOKUP(AS1563,MonsterGroupTable!$A:$A,1,0)))))))</f>
        <v/>
      </c>
      <c r="BA1563" s="2" t="str">
        <f>IF(AND(ISBLANK(AZ1563),OR(NOT(ISBLANK(BB1563)),NOT(ISBLANK(BC1563)))),#N/A,
IF(ISBLANK(AZ1563),"",
IF(AND(NOT(ISERROR(VLOOKUP(AZ1563,MonsterTable!$A:$B,MATCH(MonsterTable!$B$1,MonsterTable!$A$1:$B$1,0),0))),OR(ISBLANK(BB1563),ISBLANK(BC1563))),#N/A,
IFERROR(VLOOKUP(AZ1563,MonsterTable!$A:$B,MATCH(MonsterTable!$B$1,MonsterTable!$A$1:$B$1,0),0),
IF(OR(NOT(ISBLANK(BB1563)),ISBLANK(BC1563)),#N/A,
IF(AZ1563="empty","empty",
VLOOKUP(AZ1563,MonsterGroupTable!$A:$A,1,0)))))))</f>
        <v/>
      </c>
      <c r="BH1563" s="2" t="str">
        <f>IF(AND(ISBLANK(BG1563),OR(NOT(ISBLANK(BI1563)),NOT(ISBLANK(BJ1563)))),#N/A,
IF(ISBLANK(BG1563),"",
IF(AND(NOT(ISERROR(VLOOKUP(BG1563,MonsterTable!$A:$B,MATCH(MonsterTable!$B$1,MonsterTable!$A$1:$B$1,0),0))),OR(ISBLANK(BI1563),ISBLANK(BJ1563))),#N/A,
IFERROR(VLOOKUP(BG1563,MonsterTable!$A:$B,MATCH(MonsterTable!$B$1,MonsterTable!$A$1:$B$1,0),0),
IF(OR(NOT(ISBLANK(BI1563)),ISBLANK(BJ1563)),#N/A,
IF(BG1563="empty","empty",
VLOOKUP(BG1563,MonsterGroupTable!$A:$A,1,0)))))))</f>
        <v/>
      </c>
      <c r="BO1563" s="2" t="str">
        <f>IF(AND(ISBLANK(BN1563),OR(NOT(ISBLANK(BP1563)),NOT(ISBLANK(BQ1563)))),#N/A,
IF(ISBLANK(BN1563),"",
IF(AND(NOT(ISERROR(VLOOKUP(BN1563,MonsterTable!$A:$B,MATCH(MonsterTable!$B$1,MonsterTable!$A$1:$B$1,0),0))),OR(ISBLANK(BP1563),ISBLANK(BQ1563))),#N/A,
IFERROR(VLOOKUP(BN1563,MonsterTable!$A:$B,MATCH(MonsterTable!$B$1,MonsterTable!$A$1:$B$1,0),0),
IF(OR(NOT(ISBLANK(BP1563)),ISBLANK(BQ1563)),#N/A,
IF(BN1563="empty","empty",
VLOOKUP(BN1563,MonsterGroupTable!$A:$A,1,0)))))))</f>
        <v/>
      </c>
      <c r="BV1563" s="2" t="str">
        <f>IF(AND(ISBLANK(BU1563),OR(NOT(ISBLANK(BW1563)),NOT(ISBLANK(BX1563)))),#N/A,
IF(ISBLANK(BU1563),"",
IF(AND(NOT(ISERROR(VLOOKUP(BU1563,MonsterTable!$A:$B,MATCH(MonsterTable!$B$1,MonsterTable!$A$1:$B$1,0),0))),OR(ISBLANK(BW1563),ISBLANK(BX1563))),#N/A,
IFERROR(VLOOKUP(BU1563,MonsterTable!$A:$B,MATCH(MonsterTable!$B$1,MonsterTable!$A$1:$B$1,0),0),
IF(OR(NOT(ISBLANK(BW1563)),ISBLANK(BX1563)),#N/A,
IF(BU1563="empty","empty",
VLOOKUP(BU1563,MonsterGroupTable!$A:$A,1,0)))))))</f>
        <v/>
      </c>
      <c r="CC1563" s="2" t="str">
        <f>IF(AND(ISBLANK(CB1563),OR(NOT(ISBLANK(CD1563)),NOT(ISBLANK(CE1563)))),#N/A,
IF(ISBLANK(CB1563),"",
IF(AND(NOT(ISERROR(VLOOKUP(CB1563,MonsterTable!$A:$B,MATCH(MonsterTable!$B$1,MonsterTable!$A$1:$B$1,0),0))),OR(ISBLANK(CD1563),ISBLANK(CE1563))),#N/A,
IFERROR(VLOOKUP(CB1563,MonsterTable!$A:$B,MATCH(MonsterTable!$B$1,MonsterTable!$A$1:$B$1,0),0),
IF(OR(NOT(ISBLANK(CD1563)),ISBLANK(CE1563)),#N/A,
IF(CB1563="empty","empty",
VLOOKUP(CB1563,MonsterGroupTable!$A:$A,1,0)))))))</f>
        <v/>
      </c>
      <c r="CJ1563" s="2" t="str">
        <f>IF(AND(ISBLANK(CI1563),OR(NOT(ISBLANK(CK1563)),NOT(ISBLANK(CL1563)))),#N/A,
IF(ISBLANK(CI1563),"",
IF(AND(NOT(ISERROR(VLOOKUP(CI1563,MonsterTable!$A:$B,MATCH(MonsterTable!$B$1,MonsterTable!$A$1:$B$1,0),0))),OR(ISBLANK(CK1563),ISBLANK(CL1563))),#N/A,
IFERROR(VLOOKUP(CI1563,MonsterTable!$A:$B,MATCH(MonsterTable!$B$1,MonsterTable!$A$1:$B$1,0),0),
IF(OR(NOT(ISBLANK(CK1563)),ISBLANK(CL1563)),#N/A,
IF(CI1563="empty","empty",
VLOOKUP(CI1563,MonsterGroupTable!$A:$A,1,0)))))))</f>
        <v/>
      </c>
    </row>
    <row r="1564" spans="1:88">
      <c r="A1564">
        <v>20530</v>
      </c>
      <c r="B1564">
        <f t="shared" si="53"/>
        <v>1.2</v>
      </c>
      <c r="C1564">
        <f t="shared" si="53"/>
        <v>1.1000000000000001</v>
      </c>
      <c r="F1564">
        <v>2080</v>
      </c>
      <c r="G1564">
        <v>60207</v>
      </c>
      <c r="H1564">
        <v>0</v>
      </c>
      <c r="I1564">
        <v>0</v>
      </c>
      <c r="J1564">
        <v>0</v>
      </c>
      <c r="K1564" t="s">
        <v>28</v>
      </c>
      <c r="L1564" t="s">
        <v>245</v>
      </c>
      <c r="M1564" t="s">
        <v>79</v>
      </c>
      <c r="N1564" t="s">
        <v>80</v>
      </c>
      <c r="O1564">
        <v>0</v>
      </c>
      <c r="P1564">
        <v>-4.75</v>
      </c>
      <c r="Q1564">
        <v>-3.5</v>
      </c>
      <c r="R1564">
        <v>4.75</v>
      </c>
      <c r="S1564">
        <v>3</v>
      </c>
      <c r="T1564">
        <v>-13.5</v>
      </c>
      <c r="U1564">
        <v>2.5499999999999998</v>
      </c>
      <c r="V1564">
        <v>-6.75</v>
      </c>
      <c r="W1564" t="str">
        <f t="shared" si="54"/>
        <v>g113,5,empty,3,204,1,1,0</v>
      </c>
      <c r="X1564" s="1" t="s">
        <v>312</v>
      </c>
      <c r="Y1564" s="2" t="str">
        <f>IF(AND(ISBLANK(X1564),OR(NOT(ISBLANK(Z1564)),NOT(ISBLANK(AA1564)))),#N/A,
IF(ISBLANK(X1564),"",
IF(AND(NOT(ISERROR(VLOOKUP(X1564,MonsterTable!$A:$B,MATCH(MonsterTable!$B$1,MonsterTable!$A$1:$B$1,0),0))),OR(ISBLANK(Z1564),ISBLANK(AA1564))),#N/A,
IFERROR(VLOOKUP(X1564,MonsterTable!$A:$B,MATCH(MonsterTable!$B$1,MonsterTable!$A$1:$B$1,0),0),
IF(OR(NOT(ISBLANK(Z1564)),ISBLANK(AA1564)),#N/A,
IF(X1564="empty","empty",
VLOOKUP(X1564,MonsterGroupTable!$A:$A,1,0)))))))</f>
        <v>g113</v>
      </c>
      <c r="AA1564">
        <v>5</v>
      </c>
      <c r="AE1564" s="1" t="s">
        <v>446</v>
      </c>
      <c r="AF1564" s="2" t="str">
        <f>IF(AND(ISBLANK(AE1564),OR(NOT(ISBLANK(AG1564)),NOT(ISBLANK(AH1564)))),#N/A,
IF(ISBLANK(AE1564),"",
IF(AND(NOT(ISERROR(VLOOKUP(AE1564,MonsterTable!$A:$B,MATCH(MonsterTable!$B$1,MonsterTable!$A$1:$B$1,0),0))),OR(ISBLANK(AG1564),ISBLANK(AH1564))),#N/A,
IFERROR(VLOOKUP(AE1564,MonsterTable!$A:$B,MATCH(MonsterTable!$B$1,MonsterTable!$A$1:$B$1,0),0),
IF(OR(NOT(ISBLANK(AG1564)),ISBLANK(AH1564)),#N/A,
IF(AE1564="empty","empty",
VLOOKUP(AE1564,MonsterGroupTable!$A:$A,1,0)))))))</f>
        <v>empty</v>
      </c>
      <c r="AH1564">
        <v>3</v>
      </c>
      <c r="AL1564" s="1" t="s">
        <v>340</v>
      </c>
      <c r="AM1564" s="2">
        <f>IF(AND(ISBLANK(AL1564),OR(NOT(ISBLANK(AN1564)),NOT(ISBLANK(AO1564)))),#N/A,
IF(ISBLANK(AL1564),"",
IF(AND(NOT(ISERROR(VLOOKUP(AL1564,MonsterTable!$A:$B,MATCH(MonsterTable!$B$1,MonsterTable!$A$1:$B$1,0),0))),OR(ISBLANK(AN1564),ISBLANK(AO1564))),#N/A,
IFERROR(VLOOKUP(AL1564,MonsterTable!$A:$B,MATCH(MonsterTable!$B$1,MonsterTable!$A$1:$B$1,0),0),
IF(OR(NOT(ISBLANK(AN1564)),ISBLANK(AO1564)),#N/A,
IF(AL1564="empty","empty",
VLOOKUP(AL1564,MonsterGroupTable!$A:$A,1,0)))))))</f>
        <v>204</v>
      </c>
      <c r="AN1564">
        <v>1</v>
      </c>
      <c r="AO1564">
        <v>1</v>
      </c>
      <c r="AP1564">
        <v>0</v>
      </c>
      <c r="AT1564" s="2" t="str">
        <f>IF(AND(ISBLANK(AS1564),OR(NOT(ISBLANK(AU1564)),NOT(ISBLANK(AV1564)))),#N/A,
IF(ISBLANK(AS1564),"",
IF(AND(NOT(ISERROR(VLOOKUP(AS1564,MonsterTable!$A:$B,MATCH(MonsterTable!$B$1,MonsterTable!$A$1:$B$1,0),0))),OR(ISBLANK(AU1564),ISBLANK(AV1564))),#N/A,
IFERROR(VLOOKUP(AS1564,MonsterTable!$A:$B,MATCH(MonsterTable!$B$1,MonsterTable!$A$1:$B$1,0),0),
IF(OR(NOT(ISBLANK(AU1564)),ISBLANK(AV1564)),#N/A,
IF(AS1564="empty","empty",
VLOOKUP(AS1564,MonsterGroupTable!$A:$A,1,0)))))))</f>
        <v/>
      </c>
      <c r="BA1564" s="2" t="str">
        <f>IF(AND(ISBLANK(AZ1564),OR(NOT(ISBLANK(BB1564)),NOT(ISBLANK(BC1564)))),#N/A,
IF(ISBLANK(AZ1564),"",
IF(AND(NOT(ISERROR(VLOOKUP(AZ1564,MonsterTable!$A:$B,MATCH(MonsterTable!$B$1,MonsterTable!$A$1:$B$1,0),0))),OR(ISBLANK(BB1564),ISBLANK(BC1564))),#N/A,
IFERROR(VLOOKUP(AZ1564,MonsterTable!$A:$B,MATCH(MonsterTable!$B$1,MonsterTable!$A$1:$B$1,0),0),
IF(OR(NOT(ISBLANK(BB1564)),ISBLANK(BC1564)),#N/A,
IF(AZ1564="empty","empty",
VLOOKUP(AZ1564,MonsterGroupTable!$A:$A,1,0)))))))</f>
        <v/>
      </c>
      <c r="BH1564" s="2" t="str">
        <f>IF(AND(ISBLANK(BG1564),OR(NOT(ISBLANK(BI1564)),NOT(ISBLANK(BJ1564)))),#N/A,
IF(ISBLANK(BG1564),"",
IF(AND(NOT(ISERROR(VLOOKUP(BG1564,MonsterTable!$A:$B,MATCH(MonsterTable!$B$1,MonsterTable!$A$1:$B$1,0),0))),OR(ISBLANK(BI1564),ISBLANK(BJ1564))),#N/A,
IFERROR(VLOOKUP(BG1564,MonsterTable!$A:$B,MATCH(MonsterTable!$B$1,MonsterTable!$A$1:$B$1,0),0),
IF(OR(NOT(ISBLANK(BI1564)),ISBLANK(BJ1564)),#N/A,
IF(BG1564="empty","empty",
VLOOKUP(BG1564,MonsterGroupTable!$A:$A,1,0)))))))</f>
        <v/>
      </c>
      <c r="BO1564" s="2" t="str">
        <f>IF(AND(ISBLANK(BN1564),OR(NOT(ISBLANK(BP1564)),NOT(ISBLANK(BQ1564)))),#N/A,
IF(ISBLANK(BN1564),"",
IF(AND(NOT(ISERROR(VLOOKUP(BN1564,MonsterTable!$A:$B,MATCH(MonsterTable!$B$1,MonsterTable!$A$1:$B$1,0),0))),OR(ISBLANK(BP1564),ISBLANK(BQ1564))),#N/A,
IFERROR(VLOOKUP(BN1564,MonsterTable!$A:$B,MATCH(MonsterTable!$B$1,MonsterTable!$A$1:$B$1,0),0),
IF(OR(NOT(ISBLANK(BP1564)),ISBLANK(BQ1564)),#N/A,
IF(BN1564="empty","empty",
VLOOKUP(BN1564,MonsterGroupTable!$A:$A,1,0)))))))</f>
        <v/>
      </c>
      <c r="BV1564" s="2" t="str">
        <f>IF(AND(ISBLANK(BU1564),OR(NOT(ISBLANK(BW1564)),NOT(ISBLANK(BX1564)))),#N/A,
IF(ISBLANK(BU1564),"",
IF(AND(NOT(ISERROR(VLOOKUP(BU1564,MonsterTable!$A:$B,MATCH(MonsterTable!$B$1,MonsterTable!$A$1:$B$1,0),0))),OR(ISBLANK(BW1564),ISBLANK(BX1564))),#N/A,
IFERROR(VLOOKUP(BU1564,MonsterTable!$A:$B,MATCH(MonsterTable!$B$1,MonsterTable!$A$1:$B$1,0),0),
IF(OR(NOT(ISBLANK(BW1564)),ISBLANK(BX1564)),#N/A,
IF(BU1564="empty","empty",
VLOOKUP(BU1564,MonsterGroupTable!$A:$A,1,0)))))))</f>
        <v/>
      </c>
      <c r="CC1564" s="2" t="str">
        <f>IF(AND(ISBLANK(CB1564),OR(NOT(ISBLANK(CD1564)),NOT(ISBLANK(CE1564)))),#N/A,
IF(ISBLANK(CB1564),"",
IF(AND(NOT(ISERROR(VLOOKUP(CB1564,MonsterTable!$A:$B,MATCH(MonsterTable!$B$1,MonsterTable!$A$1:$B$1,0),0))),OR(ISBLANK(CD1564),ISBLANK(CE1564))),#N/A,
IFERROR(VLOOKUP(CB1564,MonsterTable!$A:$B,MATCH(MonsterTable!$B$1,MonsterTable!$A$1:$B$1,0),0),
IF(OR(NOT(ISBLANK(CD1564)),ISBLANK(CE1564)),#N/A,
IF(CB1564="empty","empty",
VLOOKUP(CB1564,MonsterGroupTable!$A:$A,1,0)))))))</f>
        <v/>
      </c>
      <c r="CJ1564" s="2" t="str">
        <f>IF(AND(ISBLANK(CI1564),OR(NOT(ISBLANK(CK1564)),NOT(ISBLANK(CL1564)))),#N/A,
IF(ISBLANK(CI1564),"",
IF(AND(NOT(ISERROR(VLOOKUP(CI1564,MonsterTable!$A:$B,MATCH(MonsterTable!$B$1,MonsterTable!$A$1:$B$1,0),0))),OR(ISBLANK(CK1564),ISBLANK(CL1564))),#N/A,
IFERROR(VLOOKUP(CI1564,MonsterTable!$A:$B,MATCH(MonsterTable!$B$1,MonsterTable!$A$1:$B$1,0),0),
IF(OR(NOT(ISBLANK(CK1564)),ISBLANK(CL1564)),#N/A,
IF(CI1564="empty","empty",
VLOOKUP(CI1564,MonsterGroupTable!$A:$A,1,0)))))))</f>
        <v/>
      </c>
    </row>
    <row r="1565" spans="1:88">
      <c r="A1565">
        <v>20531</v>
      </c>
      <c r="B1565">
        <f t="shared" si="53"/>
        <v>1.1000000000000001</v>
      </c>
      <c r="C1565">
        <f t="shared" si="53"/>
        <v>1.1000000000000001</v>
      </c>
      <c r="F1565">
        <v>2160</v>
      </c>
      <c r="G1565">
        <v>60459</v>
      </c>
      <c r="H1565">
        <v>0</v>
      </c>
      <c r="I1565">
        <v>0</v>
      </c>
      <c r="J1565">
        <v>0</v>
      </c>
      <c r="K1565" t="s">
        <v>28</v>
      </c>
      <c r="L1565" t="s">
        <v>247</v>
      </c>
      <c r="M1565" t="s">
        <v>79</v>
      </c>
      <c r="N1565" t="s">
        <v>80</v>
      </c>
      <c r="O1565">
        <v>0</v>
      </c>
      <c r="P1565">
        <v>-4.75</v>
      </c>
      <c r="Q1565">
        <v>-3.5</v>
      </c>
      <c r="R1565">
        <v>4.75</v>
      </c>
      <c r="S1565">
        <v>3</v>
      </c>
      <c r="T1565">
        <v>-13.5</v>
      </c>
      <c r="U1565">
        <v>2.5499999999999998</v>
      </c>
      <c r="V1565">
        <v>-6.75</v>
      </c>
      <c r="W1565" t="str">
        <f t="shared" si="54"/>
        <v>g114,5,empty,3,201,1,1,0</v>
      </c>
      <c r="X1565" s="1" t="s">
        <v>313</v>
      </c>
      <c r="Y1565" s="2" t="str">
        <f>IF(AND(ISBLANK(X1565),OR(NOT(ISBLANK(Z1565)),NOT(ISBLANK(AA1565)))),#N/A,
IF(ISBLANK(X1565),"",
IF(AND(NOT(ISERROR(VLOOKUP(X1565,MonsterTable!$A:$B,MATCH(MonsterTable!$B$1,MonsterTable!$A$1:$B$1,0),0))),OR(ISBLANK(Z1565),ISBLANK(AA1565))),#N/A,
IFERROR(VLOOKUP(X1565,MonsterTable!$A:$B,MATCH(MonsterTable!$B$1,MonsterTable!$A$1:$B$1,0),0),
IF(OR(NOT(ISBLANK(Z1565)),ISBLANK(AA1565)),#N/A,
IF(X1565="empty","empty",
VLOOKUP(X1565,MonsterGroupTable!$A:$A,1,0)))))))</f>
        <v>g114</v>
      </c>
      <c r="AA1565">
        <v>5</v>
      </c>
      <c r="AE1565" s="1" t="s">
        <v>446</v>
      </c>
      <c r="AF1565" s="2" t="str">
        <f>IF(AND(ISBLANK(AE1565),OR(NOT(ISBLANK(AG1565)),NOT(ISBLANK(AH1565)))),#N/A,
IF(ISBLANK(AE1565),"",
IF(AND(NOT(ISERROR(VLOOKUP(AE1565,MonsterTable!$A:$B,MATCH(MonsterTable!$B$1,MonsterTable!$A$1:$B$1,0),0))),OR(ISBLANK(AG1565),ISBLANK(AH1565))),#N/A,
IFERROR(VLOOKUP(AE1565,MonsterTable!$A:$B,MATCH(MonsterTable!$B$1,MonsterTable!$A$1:$B$1,0),0),
IF(OR(NOT(ISBLANK(AG1565)),ISBLANK(AH1565)),#N/A,
IF(AE1565="empty","empty",
VLOOKUP(AE1565,MonsterGroupTable!$A:$A,1,0)))))))</f>
        <v>empty</v>
      </c>
      <c r="AH1565">
        <v>3</v>
      </c>
      <c r="AL1565" s="1" t="s">
        <v>242</v>
      </c>
      <c r="AM1565" s="2">
        <f>IF(AND(ISBLANK(AL1565),OR(NOT(ISBLANK(AN1565)),NOT(ISBLANK(AO1565)))),#N/A,
IF(ISBLANK(AL1565),"",
IF(AND(NOT(ISERROR(VLOOKUP(AL1565,MonsterTable!$A:$B,MATCH(MonsterTable!$B$1,MonsterTable!$A$1:$B$1,0),0))),OR(ISBLANK(AN1565),ISBLANK(AO1565))),#N/A,
IFERROR(VLOOKUP(AL1565,MonsterTable!$A:$B,MATCH(MonsterTable!$B$1,MonsterTable!$A$1:$B$1,0),0),
IF(OR(NOT(ISBLANK(AN1565)),ISBLANK(AO1565)),#N/A,
IF(AL1565="empty","empty",
VLOOKUP(AL1565,MonsterGroupTable!$A:$A,1,0)))))))</f>
        <v>201</v>
      </c>
      <c r="AN1565">
        <v>1</v>
      </c>
      <c r="AO1565">
        <v>1</v>
      </c>
      <c r="AP1565">
        <v>0</v>
      </c>
      <c r="AT1565" s="2" t="str">
        <f>IF(AND(ISBLANK(AS1565),OR(NOT(ISBLANK(AU1565)),NOT(ISBLANK(AV1565)))),#N/A,
IF(ISBLANK(AS1565),"",
IF(AND(NOT(ISERROR(VLOOKUP(AS1565,MonsterTable!$A:$B,MATCH(MonsterTable!$B$1,MonsterTable!$A$1:$B$1,0),0))),OR(ISBLANK(AU1565),ISBLANK(AV1565))),#N/A,
IFERROR(VLOOKUP(AS1565,MonsterTable!$A:$B,MATCH(MonsterTable!$B$1,MonsterTable!$A$1:$B$1,0),0),
IF(OR(NOT(ISBLANK(AU1565)),ISBLANK(AV1565)),#N/A,
IF(AS1565="empty","empty",
VLOOKUP(AS1565,MonsterGroupTable!$A:$A,1,0)))))))</f>
        <v/>
      </c>
      <c r="BA1565" s="2" t="str">
        <f>IF(AND(ISBLANK(AZ1565),OR(NOT(ISBLANK(BB1565)),NOT(ISBLANK(BC1565)))),#N/A,
IF(ISBLANK(AZ1565),"",
IF(AND(NOT(ISERROR(VLOOKUP(AZ1565,MonsterTable!$A:$B,MATCH(MonsterTable!$B$1,MonsterTable!$A$1:$B$1,0),0))),OR(ISBLANK(BB1565),ISBLANK(BC1565))),#N/A,
IFERROR(VLOOKUP(AZ1565,MonsterTable!$A:$B,MATCH(MonsterTable!$B$1,MonsterTable!$A$1:$B$1,0),0),
IF(OR(NOT(ISBLANK(BB1565)),ISBLANK(BC1565)),#N/A,
IF(AZ1565="empty","empty",
VLOOKUP(AZ1565,MonsterGroupTable!$A:$A,1,0)))))))</f>
        <v/>
      </c>
      <c r="BH1565" s="2" t="str">
        <f>IF(AND(ISBLANK(BG1565),OR(NOT(ISBLANK(BI1565)),NOT(ISBLANK(BJ1565)))),#N/A,
IF(ISBLANK(BG1565),"",
IF(AND(NOT(ISERROR(VLOOKUP(BG1565,MonsterTable!$A:$B,MATCH(MonsterTable!$B$1,MonsterTable!$A$1:$B$1,0),0))),OR(ISBLANK(BI1565),ISBLANK(BJ1565))),#N/A,
IFERROR(VLOOKUP(BG1565,MonsterTable!$A:$B,MATCH(MonsterTable!$B$1,MonsterTable!$A$1:$B$1,0),0),
IF(OR(NOT(ISBLANK(BI1565)),ISBLANK(BJ1565)),#N/A,
IF(BG1565="empty","empty",
VLOOKUP(BG1565,MonsterGroupTable!$A:$A,1,0)))))))</f>
        <v/>
      </c>
      <c r="BO1565" s="2" t="str">
        <f>IF(AND(ISBLANK(BN1565),OR(NOT(ISBLANK(BP1565)),NOT(ISBLANK(BQ1565)))),#N/A,
IF(ISBLANK(BN1565),"",
IF(AND(NOT(ISERROR(VLOOKUP(BN1565,MonsterTable!$A:$B,MATCH(MonsterTable!$B$1,MonsterTable!$A$1:$B$1,0),0))),OR(ISBLANK(BP1565),ISBLANK(BQ1565))),#N/A,
IFERROR(VLOOKUP(BN1565,MonsterTable!$A:$B,MATCH(MonsterTable!$B$1,MonsterTable!$A$1:$B$1,0),0),
IF(OR(NOT(ISBLANK(BP1565)),ISBLANK(BQ1565)),#N/A,
IF(BN1565="empty","empty",
VLOOKUP(BN1565,MonsterGroupTable!$A:$A,1,0)))))))</f>
        <v/>
      </c>
      <c r="BV1565" s="2" t="str">
        <f>IF(AND(ISBLANK(BU1565),OR(NOT(ISBLANK(BW1565)),NOT(ISBLANK(BX1565)))),#N/A,
IF(ISBLANK(BU1565),"",
IF(AND(NOT(ISERROR(VLOOKUP(BU1565,MonsterTable!$A:$B,MATCH(MonsterTable!$B$1,MonsterTable!$A$1:$B$1,0),0))),OR(ISBLANK(BW1565),ISBLANK(BX1565))),#N/A,
IFERROR(VLOOKUP(BU1565,MonsterTable!$A:$B,MATCH(MonsterTable!$B$1,MonsterTable!$A$1:$B$1,0),0),
IF(OR(NOT(ISBLANK(BW1565)),ISBLANK(BX1565)),#N/A,
IF(BU1565="empty","empty",
VLOOKUP(BU1565,MonsterGroupTable!$A:$A,1,0)))))))</f>
        <v/>
      </c>
      <c r="CC1565" s="2" t="str">
        <f>IF(AND(ISBLANK(CB1565),OR(NOT(ISBLANK(CD1565)),NOT(ISBLANK(CE1565)))),#N/A,
IF(ISBLANK(CB1565),"",
IF(AND(NOT(ISERROR(VLOOKUP(CB1565,MonsterTable!$A:$B,MATCH(MonsterTable!$B$1,MonsterTable!$A$1:$B$1,0),0))),OR(ISBLANK(CD1565),ISBLANK(CE1565))),#N/A,
IFERROR(VLOOKUP(CB1565,MonsterTable!$A:$B,MATCH(MonsterTable!$B$1,MonsterTable!$A$1:$B$1,0),0),
IF(OR(NOT(ISBLANK(CD1565)),ISBLANK(CE1565)),#N/A,
IF(CB1565="empty","empty",
VLOOKUP(CB1565,MonsterGroupTable!$A:$A,1,0)))))))</f>
        <v/>
      </c>
      <c r="CJ1565" s="2" t="str">
        <f>IF(AND(ISBLANK(CI1565),OR(NOT(ISBLANK(CK1565)),NOT(ISBLANK(CL1565)))),#N/A,
IF(ISBLANK(CI1565),"",
IF(AND(NOT(ISERROR(VLOOKUP(CI1565,MonsterTable!$A:$B,MATCH(MonsterTable!$B$1,MonsterTable!$A$1:$B$1,0),0))),OR(ISBLANK(CK1565),ISBLANK(CL1565))),#N/A,
IFERROR(VLOOKUP(CI1565,MonsterTable!$A:$B,MATCH(MonsterTable!$B$1,MonsterTable!$A$1:$B$1,0),0),
IF(OR(NOT(ISBLANK(CK1565)),ISBLANK(CL1565)),#N/A,
IF(CI1565="empty","empty",
VLOOKUP(CI1565,MonsterGroupTable!$A:$A,1,0)))))))</f>
        <v/>
      </c>
    </row>
    <row r="1566" spans="1:88">
      <c r="A1566">
        <v>20532</v>
      </c>
      <c r="B1566">
        <f t="shared" si="53"/>
        <v>1.1000000000000001</v>
      </c>
      <c r="C1566">
        <f t="shared" si="53"/>
        <v>1.1000000000000001</v>
      </c>
      <c r="F1566">
        <v>2160</v>
      </c>
      <c r="G1566">
        <v>60783</v>
      </c>
      <c r="H1566">
        <v>0</v>
      </c>
      <c r="I1566">
        <v>0</v>
      </c>
      <c r="J1566">
        <v>0</v>
      </c>
      <c r="K1566" t="s">
        <v>28</v>
      </c>
      <c r="L1566" t="s">
        <v>247</v>
      </c>
      <c r="M1566" t="s">
        <v>79</v>
      </c>
      <c r="N1566" t="s">
        <v>80</v>
      </c>
      <c r="O1566">
        <v>0</v>
      </c>
      <c r="P1566">
        <v>-4.75</v>
      </c>
      <c r="Q1566">
        <v>-3.5</v>
      </c>
      <c r="R1566">
        <v>4.75</v>
      </c>
      <c r="S1566">
        <v>3</v>
      </c>
      <c r="T1566">
        <v>-13.5</v>
      </c>
      <c r="U1566">
        <v>2.5499999999999998</v>
      </c>
      <c r="V1566">
        <v>-6.75</v>
      </c>
      <c r="W1566" t="str">
        <f t="shared" si="54"/>
        <v>g114,5,empty,3,201,1,1,0</v>
      </c>
      <c r="X1566" s="1" t="s">
        <v>313</v>
      </c>
      <c r="Y1566" s="2" t="str">
        <f>IF(AND(ISBLANK(X1566),OR(NOT(ISBLANK(Z1566)),NOT(ISBLANK(AA1566)))),#N/A,
IF(ISBLANK(X1566),"",
IF(AND(NOT(ISERROR(VLOOKUP(X1566,MonsterTable!$A:$B,MATCH(MonsterTable!$B$1,MonsterTable!$A$1:$B$1,0),0))),OR(ISBLANK(Z1566),ISBLANK(AA1566))),#N/A,
IFERROR(VLOOKUP(X1566,MonsterTable!$A:$B,MATCH(MonsterTable!$B$1,MonsterTable!$A$1:$B$1,0),0),
IF(OR(NOT(ISBLANK(Z1566)),ISBLANK(AA1566)),#N/A,
IF(X1566="empty","empty",
VLOOKUP(X1566,MonsterGroupTable!$A:$A,1,0)))))))</f>
        <v>g114</v>
      </c>
      <c r="AA1566">
        <v>5</v>
      </c>
      <c r="AE1566" s="1" t="s">
        <v>446</v>
      </c>
      <c r="AF1566" s="2" t="str">
        <f>IF(AND(ISBLANK(AE1566),OR(NOT(ISBLANK(AG1566)),NOT(ISBLANK(AH1566)))),#N/A,
IF(ISBLANK(AE1566),"",
IF(AND(NOT(ISERROR(VLOOKUP(AE1566,MonsterTable!$A:$B,MATCH(MonsterTable!$B$1,MonsterTable!$A$1:$B$1,0),0))),OR(ISBLANK(AG1566),ISBLANK(AH1566))),#N/A,
IFERROR(VLOOKUP(AE1566,MonsterTable!$A:$B,MATCH(MonsterTable!$B$1,MonsterTable!$A$1:$B$1,0),0),
IF(OR(NOT(ISBLANK(AG1566)),ISBLANK(AH1566)),#N/A,
IF(AE1566="empty","empty",
VLOOKUP(AE1566,MonsterGroupTable!$A:$A,1,0)))))))</f>
        <v>empty</v>
      </c>
      <c r="AH1566">
        <v>3</v>
      </c>
      <c r="AL1566" s="1" t="s">
        <v>242</v>
      </c>
      <c r="AM1566" s="2">
        <f>IF(AND(ISBLANK(AL1566),OR(NOT(ISBLANK(AN1566)),NOT(ISBLANK(AO1566)))),#N/A,
IF(ISBLANK(AL1566),"",
IF(AND(NOT(ISERROR(VLOOKUP(AL1566,MonsterTable!$A:$B,MATCH(MonsterTable!$B$1,MonsterTable!$A$1:$B$1,0),0))),OR(ISBLANK(AN1566),ISBLANK(AO1566))),#N/A,
IFERROR(VLOOKUP(AL1566,MonsterTable!$A:$B,MATCH(MonsterTable!$B$1,MonsterTable!$A$1:$B$1,0),0),
IF(OR(NOT(ISBLANK(AN1566)),ISBLANK(AO1566)),#N/A,
IF(AL1566="empty","empty",
VLOOKUP(AL1566,MonsterGroupTable!$A:$A,1,0)))))))</f>
        <v>201</v>
      </c>
      <c r="AN1566">
        <v>1</v>
      </c>
      <c r="AO1566">
        <v>1</v>
      </c>
      <c r="AP1566">
        <v>0</v>
      </c>
      <c r="AT1566" s="2" t="str">
        <f>IF(AND(ISBLANK(AS1566),OR(NOT(ISBLANK(AU1566)),NOT(ISBLANK(AV1566)))),#N/A,
IF(ISBLANK(AS1566),"",
IF(AND(NOT(ISERROR(VLOOKUP(AS1566,MonsterTable!$A:$B,MATCH(MonsterTable!$B$1,MonsterTable!$A$1:$B$1,0),0))),OR(ISBLANK(AU1566),ISBLANK(AV1566))),#N/A,
IFERROR(VLOOKUP(AS1566,MonsterTable!$A:$B,MATCH(MonsterTable!$B$1,MonsterTable!$A$1:$B$1,0),0),
IF(OR(NOT(ISBLANK(AU1566)),ISBLANK(AV1566)),#N/A,
IF(AS1566="empty","empty",
VLOOKUP(AS1566,MonsterGroupTable!$A:$A,1,0)))))))</f>
        <v/>
      </c>
      <c r="BA1566" s="2" t="str">
        <f>IF(AND(ISBLANK(AZ1566),OR(NOT(ISBLANK(BB1566)),NOT(ISBLANK(BC1566)))),#N/A,
IF(ISBLANK(AZ1566),"",
IF(AND(NOT(ISERROR(VLOOKUP(AZ1566,MonsterTable!$A:$B,MATCH(MonsterTable!$B$1,MonsterTable!$A$1:$B$1,0),0))),OR(ISBLANK(BB1566),ISBLANK(BC1566))),#N/A,
IFERROR(VLOOKUP(AZ1566,MonsterTable!$A:$B,MATCH(MonsterTable!$B$1,MonsterTable!$A$1:$B$1,0),0),
IF(OR(NOT(ISBLANK(BB1566)),ISBLANK(BC1566)),#N/A,
IF(AZ1566="empty","empty",
VLOOKUP(AZ1566,MonsterGroupTable!$A:$A,1,0)))))))</f>
        <v/>
      </c>
      <c r="BH1566" s="2" t="str">
        <f>IF(AND(ISBLANK(BG1566),OR(NOT(ISBLANK(BI1566)),NOT(ISBLANK(BJ1566)))),#N/A,
IF(ISBLANK(BG1566),"",
IF(AND(NOT(ISERROR(VLOOKUP(BG1566,MonsterTable!$A:$B,MATCH(MonsterTable!$B$1,MonsterTable!$A$1:$B$1,0),0))),OR(ISBLANK(BI1566),ISBLANK(BJ1566))),#N/A,
IFERROR(VLOOKUP(BG1566,MonsterTable!$A:$B,MATCH(MonsterTable!$B$1,MonsterTable!$A$1:$B$1,0),0),
IF(OR(NOT(ISBLANK(BI1566)),ISBLANK(BJ1566)),#N/A,
IF(BG1566="empty","empty",
VLOOKUP(BG1566,MonsterGroupTable!$A:$A,1,0)))))))</f>
        <v/>
      </c>
      <c r="BO1566" s="2" t="str">
        <f>IF(AND(ISBLANK(BN1566),OR(NOT(ISBLANK(BP1566)),NOT(ISBLANK(BQ1566)))),#N/A,
IF(ISBLANK(BN1566),"",
IF(AND(NOT(ISERROR(VLOOKUP(BN1566,MonsterTable!$A:$B,MATCH(MonsterTable!$B$1,MonsterTable!$A$1:$B$1,0),0))),OR(ISBLANK(BP1566),ISBLANK(BQ1566))),#N/A,
IFERROR(VLOOKUP(BN1566,MonsterTable!$A:$B,MATCH(MonsterTable!$B$1,MonsterTable!$A$1:$B$1,0),0),
IF(OR(NOT(ISBLANK(BP1566)),ISBLANK(BQ1566)),#N/A,
IF(BN1566="empty","empty",
VLOOKUP(BN1566,MonsterGroupTable!$A:$A,1,0)))))))</f>
        <v/>
      </c>
      <c r="BV1566" s="2" t="str">
        <f>IF(AND(ISBLANK(BU1566),OR(NOT(ISBLANK(BW1566)),NOT(ISBLANK(BX1566)))),#N/A,
IF(ISBLANK(BU1566),"",
IF(AND(NOT(ISERROR(VLOOKUP(BU1566,MonsterTable!$A:$B,MATCH(MonsterTable!$B$1,MonsterTable!$A$1:$B$1,0),0))),OR(ISBLANK(BW1566),ISBLANK(BX1566))),#N/A,
IFERROR(VLOOKUP(BU1566,MonsterTable!$A:$B,MATCH(MonsterTable!$B$1,MonsterTable!$A$1:$B$1,0),0),
IF(OR(NOT(ISBLANK(BW1566)),ISBLANK(BX1566)),#N/A,
IF(BU1566="empty","empty",
VLOOKUP(BU1566,MonsterGroupTable!$A:$A,1,0)))))))</f>
        <v/>
      </c>
      <c r="CC1566" s="2" t="str">
        <f>IF(AND(ISBLANK(CB1566),OR(NOT(ISBLANK(CD1566)),NOT(ISBLANK(CE1566)))),#N/A,
IF(ISBLANK(CB1566),"",
IF(AND(NOT(ISERROR(VLOOKUP(CB1566,MonsterTable!$A:$B,MATCH(MonsterTable!$B$1,MonsterTable!$A$1:$B$1,0),0))),OR(ISBLANK(CD1566),ISBLANK(CE1566))),#N/A,
IFERROR(VLOOKUP(CB1566,MonsterTable!$A:$B,MATCH(MonsterTable!$B$1,MonsterTable!$A$1:$B$1,0),0),
IF(OR(NOT(ISBLANK(CD1566)),ISBLANK(CE1566)),#N/A,
IF(CB1566="empty","empty",
VLOOKUP(CB1566,MonsterGroupTable!$A:$A,1,0)))))))</f>
        <v/>
      </c>
      <c r="CJ1566" s="2" t="str">
        <f>IF(AND(ISBLANK(CI1566),OR(NOT(ISBLANK(CK1566)),NOT(ISBLANK(CL1566)))),#N/A,
IF(ISBLANK(CI1566),"",
IF(AND(NOT(ISERROR(VLOOKUP(CI1566,MonsterTable!$A:$B,MATCH(MonsterTable!$B$1,MonsterTable!$A$1:$B$1,0),0))),OR(ISBLANK(CK1566),ISBLANK(CL1566))),#N/A,
IFERROR(VLOOKUP(CI1566,MonsterTable!$A:$B,MATCH(MonsterTable!$B$1,MonsterTable!$A$1:$B$1,0),0),
IF(OR(NOT(ISBLANK(CK1566)),ISBLANK(CL1566)),#N/A,
IF(CI1566="empty","empty",
VLOOKUP(CI1566,MonsterGroupTable!$A:$A,1,0)))))))</f>
        <v/>
      </c>
    </row>
    <row r="1567" spans="1:88">
      <c r="A1567">
        <v>20533</v>
      </c>
      <c r="B1567">
        <f t="shared" si="53"/>
        <v>1.1000000000000001</v>
      </c>
      <c r="C1567">
        <f t="shared" si="53"/>
        <v>1.1000000000000001</v>
      </c>
      <c r="F1567">
        <v>2160</v>
      </c>
      <c r="G1567">
        <v>61107</v>
      </c>
      <c r="H1567">
        <v>0</v>
      </c>
      <c r="I1567">
        <v>0</v>
      </c>
      <c r="J1567">
        <v>0</v>
      </c>
      <c r="K1567" t="s">
        <v>28</v>
      </c>
      <c r="L1567" t="s">
        <v>247</v>
      </c>
      <c r="M1567" t="s">
        <v>79</v>
      </c>
      <c r="N1567" t="s">
        <v>80</v>
      </c>
      <c r="O1567">
        <v>0</v>
      </c>
      <c r="P1567">
        <v>-4.75</v>
      </c>
      <c r="Q1567">
        <v>-3.5</v>
      </c>
      <c r="R1567">
        <v>4.75</v>
      </c>
      <c r="S1567">
        <v>3</v>
      </c>
      <c r="T1567">
        <v>-13.5</v>
      </c>
      <c r="U1567">
        <v>2.5499999999999998</v>
      </c>
      <c r="V1567">
        <v>-6.75</v>
      </c>
      <c r="W1567" t="str">
        <f t="shared" si="54"/>
        <v>g114,5,empty,3,201,1,1,0</v>
      </c>
      <c r="X1567" s="1" t="s">
        <v>313</v>
      </c>
      <c r="Y1567" s="2" t="str">
        <f>IF(AND(ISBLANK(X1567),OR(NOT(ISBLANK(Z1567)),NOT(ISBLANK(AA1567)))),#N/A,
IF(ISBLANK(X1567),"",
IF(AND(NOT(ISERROR(VLOOKUP(X1567,MonsterTable!$A:$B,MATCH(MonsterTable!$B$1,MonsterTable!$A$1:$B$1,0),0))),OR(ISBLANK(Z1567),ISBLANK(AA1567))),#N/A,
IFERROR(VLOOKUP(X1567,MonsterTable!$A:$B,MATCH(MonsterTable!$B$1,MonsterTable!$A$1:$B$1,0),0),
IF(OR(NOT(ISBLANK(Z1567)),ISBLANK(AA1567)),#N/A,
IF(X1567="empty","empty",
VLOOKUP(X1567,MonsterGroupTable!$A:$A,1,0)))))))</f>
        <v>g114</v>
      </c>
      <c r="AA1567">
        <v>5</v>
      </c>
      <c r="AE1567" s="1" t="s">
        <v>446</v>
      </c>
      <c r="AF1567" s="2" t="str">
        <f>IF(AND(ISBLANK(AE1567),OR(NOT(ISBLANK(AG1567)),NOT(ISBLANK(AH1567)))),#N/A,
IF(ISBLANK(AE1567),"",
IF(AND(NOT(ISERROR(VLOOKUP(AE1567,MonsterTable!$A:$B,MATCH(MonsterTable!$B$1,MonsterTable!$A$1:$B$1,0),0))),OR(ISBLANK(AG1567),ISBLANK(AH1567))),#N/A,
IFERROR(VLOOKUP(AE1567,MonsterTable!$A:$B,MATCH(MonsterTable!$B$1,MonsterTable!$A$1:$B$1,0),0),
IF(OR(NOT(ISBLANK(AG1567)),ISBLANK(AH1567)),#N/A,
IF(AE1567="empty","empty",
VLOOKUP(AE1567,MonsterGroupTable!$A:$A,1,0)))))))</f>
        <v>empty</v>
      </c>
      <c r="AH1567">
        <v>3</v>
      </c>
      <c r="AL1567" s="1" t="s">
        <v>242</v>
      </c>
      <c r="AM1567" s="2">
        <f>IF(AND(ISBLANK(AL1567),OR(NOT(ISBLANK(AN1567)),NOT(ISBLANK(AO1567)))),#N/A,
IF(ISBLANK(AL1567),"",
IF(AND(NOT(ISERROR(VLOOKUP(AL1567,MonsterTable!$A:$B,MATCH(MonsterTable!$B$1,MonsterTable!$A$1:$B$1,0),0))),OR(ISBLANK(AN1567),ISBLANK(AO1567))),#N/A,
IFERROR(VLOOKUP(AL1567,MonsterTable!$A:$B,MATCH(MonsterTable!$B$1,MonsterTable!$A$1:$B$1,0),0),
IF(OR(NOT(ISBLANK(AN1567)),ISBLANK(AO1567)),#N/A,
IF(AL1567="empty","empty",
VLOOKUP(AL1567,MonsterGroupTable!$A:$A,1,0)))))))</f>
        <v>201</v>
      </c>
      <c r="AN1567">
        <v>1</v>
      </c>
      <c r="AO1567">
        <v>1</v>
      </c>
      <c r="AP1567">
        <v>0</v>
      </c>
      <c r="AT1567" s="2" t="str">
        <f>IF(AND(ISBLANK(AS1567),OR(NOT(ISBLANK(AU1567)),NOT(ISBLANK(AV1567)))),#N/A,
IF(ISBLANK(AS1567),"",
IF(AND(NOT(ISERROR(VLOOKUP(AS1567,MonsterTable!$A:$B,MATCH(MonsterTable!$B$1,MonsterTable!$A$1:$B$1,0),0))),OR(ISBLANK(AU1567),ISBLANK(AV1567))),#N/A,
IFERROR(VLOOKUP(AS1567,MonsterTable!$A:$B,MATCH(MonsterTable!$B$1,MonsterTable!$A$1:$B$1,0),0),
IF(OR(NOT(ISBLANK(AU1567)),ISBLANK(AV1567)),#N/A,
IF(AS1567="empty","empty",
VLOOKUP(AS1567,MonsterGroupTable!$A:$A,1,0)))))))</f>
        <v/>
      </c>
      <c r="BA1567" s="2" t="str">
        <f>IF(AND(ISBLANK(AZ1567),OR(NOT(ISBLANK(BB1567)),NOT(ISBLANK(BC1567)))),#N/A,
IF(ISBLANK(AZ1567),"",
IF(AND(NOT(ISERROR(VLOOKUP(AZ1567,MonsterTable!$A:$B,MATCH(MonsterTable!$B$1,MonsterTable!$A$1:$B$1,0),0))),OR(ISBLANK(BB1567),ISBLANK(BC1567))),#N/A,
IFERROR(VLOOKUP(AZ1567,MonsterTable!$A:$B,MATCH(MonsterTable!$B$1,MonsterTable!$A$1:$B$1,0),0),
IF(OR(NOT(ISBLANK(BB1567)),ISBLANK(BC1567)),#N/A,
IF(AZ1567="empty","empty",
VLOOKUP(AZ1567,MonsterGroupTable!$A:$A,1,0)))))))</f>
        <v/>
      </c>
      <c r="BH1567" s="2" t="str">
        <f>IF(AND(ISBLANK(BG1567),OR(NOT(ISBLANK(BI1567)),NOT(ISBLANK(BJ1567)))),#N/A,
IF(ISBLANK(BG1567),"",
IF(AND(NOT(ISERROR(VLOOKUP(BG1567,MonsterTable!$A:$B,MATCH(MonsterTable!$B$1,MonsterTable!$A$1:$B$1,0),0))),OR(ISBLANK(BI1567),ISBLANK(BJ1567))),#N/A,
IFERROR(VLOOKUP(BG1567,MonsterTable!$A:$B,MATCH(MonsterTable!$B$1,MonsterTable!$A$1:$B$1,0),0),
IF(OR(NOT(ISBLANK(BI1567)),ISBLANK(BJ1567)),#N/A,
IF(BG1567="empty","empty",
VLOOKUP(BG1567,MonsterGroupTable!$A:$A,1,0)))))))</f>
        <v/>
      </c>
      <c r="BO1567" s="2" t="str">
        <f>IF(AND(ISBLANK(BN1567),OR(NOT(ISBLANK(BP1567)),NOT(ISBLANK(BQ1567)))),#N/A,
IF(ISBLANK(BN1567),"",
IF(AND(NOT(ISERROR(VLOOKUP(BN1567,MonsterTable!$A:$B,MATCH(MonsterTable!$B$1,MonsterTable!$A$1:$B$1,0),0))),OR(ISBLANK(BP1567),ISBLANK(BQ1567))),#N/A,
IFERROR(VLOOKUP(BN1567,MonsterTable!$A:$B,MATCH(MonsterTable!$B$1,MonsterTable!$A$1:$B$1,0),0),
IF(OR(NOT(ISBLANK(BP1567)),ISBLANK(BQ1567)),#N/A,
IF(BN1567="empty","empty",
VLOOKUP(BN1567,MonsterGroupTable!$A:$A,1,0)))))))</f>
        <v/>
      </c>
      <c r="BV1567" s="2" t="str">
        <f>IF(AND(ISBLANK(BU1567),OR(NOT(ISBLANK(BW1567)),NOT(ISBLANK(BX1567)))),#N/A,
IF(ISBLANK(BU1567),"",
IF(AND(NOT(ISERROR(VLOOKUP(BU1567,MonsterTable!$A:$B,MATCH(MonsterTable!$B$1,MonsterTable!$A$1:$B$1,0),0))),OR(ISBLANK(BW1567),ISBLANK(BX1567))),#N/A,
IFERROR(VLOOKUP(BU1567,MonsterTable!$A:$B,MATCH(MonsterTable!$B$1,MonsterTable!$A$1:$B$1,0),0),
IF(OR(NOT(ISBLANK(BW1567)),ISBLANK(BX1567)),#N/A,
IF(BU1567="empty","empty",
VLOOKUP(BU1567,MonsterGroupTable!$A:$A,1,0)))))))</f>
        <v/>
      </c>
      <c r="CC1567" s="2" t="str">
        <f>IF(AND(ISBLANK(CB1567),OR(NOT(ISBLANK(CD1567)),NOT(ISBLANK(CE1567)))),#N/A,
IF(ISBLANK(CB1567),"",
IF(AND(NOT(ISERROR(VLOOKUP(CB1567,MonsterTable!$A:$B,MATCH(MonsterTable!$B$1,MonsterTable!$A$1:$B$1,0),0))),OR(ISBLANK(CD1567),ISBLANK(CE1567))),#N/A,
IFERROR(VLOOKUP(CB1567,MonsterTable!$A:$B,MATCH(MonsterTable!$B$1,MonsterTable!$A$1:$B$1,0),0),
IF(OR(NOT(ISBLANK(CD1567)),ISBLANK(CE1567)),#N/A,
IF(CB1567="empty","empty",
VLOOKUP(CB1567,MonsterGroupTable!$A:$A,1,0)))))))</f>
        <v/>
      </c>
      <c r="CJ1567" s="2" t="str">
        <f>IF(AND(ISBLANK(CI1567),OR(NOT(ISBLANK(CK1567)),NOT(ISBLANK(CL1567)))),#N/A,
IF(ISBLANK(CI1567),"",
IF(AND(NOT(ISERROR(VLOOKUP(CI1567,MonsterTable!$A:$B,MATCH(MonsterTable!$B$1,MonsterTable!$A$1:$B$1,0),0))),OR(ISBLANK(CK1567),ISBLANK(CL1567))),#N/A,
IFERROR(VLOOKUP(CI1567,MonsterTable!$A:$B,MATCH(MonsterTable!$B$1,MonsterTable!$A$1:$B$1,0),0),
IF(OR(NOT(ISBLANK(CK1567)),ISBLANK(CL1567)),#N/A,
IF(CI1567="empty","empty",
VLOOKUP(CI1567,MonsterGroupTable!$A:$A,1,0)))))))</f>
        <v/>
      </c>
    </row>
    <row r="1568" spans="1:88">
      <c r="A1568">
        <v>20534</v>
      </c>
      <c r="B1568">
        <f t="shared" si="53"/>
        <v>1.1000000000000001</v>
      </c>
      <c r="C1568">
        <f t="shared" si="53"/>
        <v>1.1000000000000001</v>
      </c>
      <c r="F1568">
        <v>2160</v>
      </c>
      <c r="G1568">
        <v>61431</v>
      </c>
      <c r="H1568">
        <v>0</v>
      </c>
      <c r="I1568">
        <v>0</v>
      </c>
      <c r="J1568">
        <v>0</v>
      </c>
      <c r="K1568" t="s">
        <v>28</v>
      </c>
      <c r="L1568" t="s">
        <v>247</v>
      </c>
      <c r="M1568" t="s">
        <v>79</v>
      </c>
      <c r="N1568" t="s">
        <v>80</v>
      </c>
      <c r="O1568">
        <v>0</v>
      </c>
      <c r="P1568">
        <v>-4.75</v>
      </c>
      <c r="Q1568">
        <v>-3.5</v>
      </c>
      <c r="R1568">
        <v>4.75</v>
      </c>
      <c r="S1568">
        <v>3</v>
      </c>
      <c r="T1568">
        <v>-13.5</v>
      </c>
      <c r="U1568">
        <v>2.5499999999999998</v>
      </c>
      <c r="V1568">
        <v>-6.75</v>
      </c>
      <c r="W1568" t="str">
        <f t="shared" si="54"/>
        <v>g114,5,empty,3,201,1,1,0</v>
      </c>
      <c r="X1568" s="1" t="s">
        <v>313</v>
      </c>
      <c r="Y1568" s="2" t="str">
        <f>IF(AND(ISBLANK(X1568),OR(NOT(ISBLANK(Z1568)),NOT(ISBLANK(AA1568)))),#N/A,
IF(ISBLANK(X1568),"",
IF(AND(NOT(ISERROR(VLOOKUP(X1568,MonsterTable!$A:$B,MATCH(MonsterTable!$B$1,MonsterTable!$A$1:$B$1,0),0))),OR(ISBLANK(Z1568),ISBLANK(AA1568))),#N/A,
IFERROR(VLOOKUP(X1568,MonsterTable!$A:$B,MATCH(MonsterTable!$B$1,MonsterTable!$A$1:$B$1,0),0),
IF(OR(NOT(ISBLANK(Z1568)),ISBLANK(AA1568)),#N/A,
IF(X1568="empty","empty",
VLOOKUP(X1568,MonsterGroupTable!$A:$A,1,0)))))))</f>
        <v>g114</v>
      </c>
      <c r="AA1568">
        <v>5</v>
      </c>
      <c r="AE1568" s="1" t="s">
        <v>446</v>
      </c>
      <c r="AF1568" s="2" t="str">
        <f>IF(AND(ISBLANK(AE1568),OR(NOT(ISBLANK(AG1568)),NOT(ISBLANK(AH1568)))),#N/A,
IF(ISBLANK(AE1568),"",
IF(AND(NOT(ISERROR(VLOOKUP(AE1568,MonsterTable!$A:$B,MATCH(MonsterTable!$B$1,MonsterTable!$A$1:$B$1,0),0))),OR(ISBLANK(AG1568),ISBLANK(AH1568))),#N/A,
IFERROR(VLOOKUP(AE1568,MonsterTable!$A:$B,MATCH(MonsterTable!$B$1,MonsterTable!$A$1:$B$1,0),0),
IF(OR(NOT(ISBLANK(AG1568)),ISBLANK(AH1568)),#N/A,
IF(AE1568="empty","empty",
VLOOKUP(AE1568,MonsterGroupTable!$A:$A,1,0)))))))</f>
        <v>empty</v>
      </c>
      <c r="AH1568">
        <v>3</v>
      </c>
      <c r="AL1568" s="1" t="s">
        <v>242</v>
      </c>
      <c r="AM1568" s="2">
        <f>IF(AND(ISBLANK(AL1568),OR(NOT(ISBLANK(AN1568)),NOT(ISBLANK(AO1568)))),#N/A,
IF(ISBLANK(AL1568),"",
IF(AND(NOT(ISERROR(VLOOKUP(AL1568,MonsterTable!$A:$B,MATCH(MonsterTable!$B$1,MonsterTable!$A$1:$B$1,0),0))),OR(ISBLANK(AN1568),ISBLANK(AO1568))),#N/A,
IFERROR(VLOOKUP(AL1568,MonsterTable!$A:$B,MATCH(MonsterTable!$B$1,MonsterTable!$A$1:$B$1,0),0),
IF(OR(NOT(ISBLANK(AN1568)),ISBLANK(AO1568)),#N/A,
IF(AL1568="empty","empty",
VLOOKUP(AL1568,MonsterGroupTable!$A:$A,1,0)))))))</f>
        <v>201</v>
      </c>
      <c r="AN1568">
        <v>1</v>
      </c>
      <c r="AO1568">
        <v>1</v>
      </c>
      <c r="AP1568">
        <v>0</v>
      </c>
      <c r="AT1568" s="2" t="str">
        <f>IF(AND(ISBLANK(AS1568),OR(NOT(ISBLANK(AU1568)),NOT(ISBLANK(AV1568)))),#N/A,
IF(ISBLANK(AS1568),"",
IF(AND(NOT(ISERROR(VLOOKUP(AS1568,MonsterTable!$A:$B,MATCH(MonsterTable!$B$1,MonsterTable!$A$1:$B$1,0),0))),OR(ISBLANK(AU1568),ISBLANK(AV1568))),#N/A,
IFERROR(VLOOKUP(AS1568,MonsterTable!$A:$B,MATCH(MonsterTable!$B$1,MonsterTable!$A$1:$B$1,0),0),
IF(OR(NOT(ISBLANK(AU1568)),ISBLANK(AV1568)),#N/A,
IF(AS1568="empty","empty",
VLOOKUP(AS1568,MonsterGroupTable!$A:$A,1,0)))))))</f>
        <v/>
      </c>
      <c r="BA1568" s="2" t="str">
        <f>IF(AND(ISBLANK(AZ1568),OR(NOT(ISBLANK(BB1568)),NOT(ISBLANK(BC1568)))),#N/A,
IF(ISBLANK(AZ1568),"",
IF(AND(NOT(ISERROR(VLOOKUP(AZ1568,MonsterTable!$A:$B,MATCH(MonsterTable!$B$1,MonsterTable!$A$1:$B$1,0),0))),OR(ISBLANK(BB1568),ISBLANK(BC1568))),#N/A,
IFERROR(VLOOKUP(AZ1568,MonsterTable!$A:$B,MATCH(MonsterTable!$B$1,MonsterTable!$A$1:$B$1,0),0),
IF(OR(NOT(ISBLANK(BB1568)),ISBLANK(BC1568)),#N/A,
IF(AZ1568="empty","empty",
VLOOKUP(AZ1568,MonsterGroupTable!$A:$A,1,0)))))))</f>
        <v/>
      </c>
      <c r="BH1568" s="2" t="str">
        <f>IF(AND(ISBLANK(BG1568),OR(NOT(ISBLANK(BI1568)),NOT(ISBLANK(BJ1568)))),#N/A,
IF(ISBLANK(BG1568),"",
IF(AND(NOT(ISERROR(VLOOKUP(BG1568,MonsterTable!$A:$B,MATCH(MonsterTable!$B$1,MonsterTable!$A$1:$B$1,0),0))),OR(ISBLANK(BI1568),ISBLANK(BJ1568))),#N/A,
IFERROR(VLOOKUP(BG1568,MonsterTable!$A:$B,MATCH(MonsterTable!$B$1,MonsterTable!$A$1:$B$1,0),0),
IF(OR(NOT(ISBLANK(BI1568)),ISBLANK(BJ1568)),#N/A,
IF(BG1568="empty","empty",
VLOOKUP(BG1568,MonsterGroupTable!$A:$A,1,0)))))))</f>
        <v/>
      </c>
      <c r="BO1568" s="2" t="str">
        <f>IF(AND(ISBLANK(BN1568),OR(NOT(ISBLANK(BP1568)),NOT(ISBLANK(BQ1568)))),#N/A,
IF(ISBLANK(BN1568),"",
IF(AND(NOT(ISERROR(VLOOKUP(BN1568,MonsterTable!$A:$B,MATCH(MonsterTable!$B$1,MonsterTable!$A$1:$B$1,0),0))),OR(ISBLANK(BP1568),ISBLANK(BQ1568))),#N/A,
IFERROR(VLOOKUP(BN1568,MonsterTable!$A:$B,MATCH(MonsterTable!$B$1,MonsterTable!$A$1:$B$1,0),0),
IF(OR(NOT(ISBLANK(BP1568)),ISBLANK(BQ1568)),#N/A,
IF(BN1568="empty","empty",
VLOOKUP(BN1568,MonsterGroupTable!$A:$A,1,0)))))))</f>
        <v/>
      </c>
      <c r="BV1568" s="2" t="str">
        <f>IF(AND(ISBLANK(BU1568),OR(NOT(ISBLANK(BW1568)),NOT(ISBLANK(BX1568)))),#N/A,
IF(ISBLANK(BU1568),"",
IF(AND(NOT(ISERROR(VLOOKUP(BU1568,MonsterTable!$A:$B,MATCH(MonsterTable!$B$1,MonsterTable!$A$1:$B$1,0),0))),OR(ISBLANK(BW1568),ISBLANK(BX1568))),#N/A,
IFERROR(VLOOKUP(BU1568,MonsterTable!$A:$B,MATCH(MonsterTable!$B$1,MonsterTable!$A$1:$B$1,0),0),
IF(OR(NOT(ISBLANK(BW1568)),ISBLANK(BX1568)),#N/A,
IF(BU1568="empty","empty",
VLOOKUP(BU1568,MonsterGroupTable!$A:$A,1,0)))))))</f>
        <v/>
      </c>
      <c r="CC1568" s="2" t="str">
        <f>IF(AND(ISBLANK(CB1568),OR(NOT(ISBLANK(CD1568)),NOT(ISBLANK(CE1568)))),#N/A,
IF(ISBLANK(CB1568),"",
IF(AND(NOT(ISERROR(VLOOKUP(CB1568,MonsterTable!$A:$B,MATCH(MonsterTable!$B$1,MonsterTable!$A$1:$B$1,0),0))),OR(ISBLANK(CD1568),ISBLANK(CE1568))),#N/A,
IFERROR(VLOOKUP(CB1568,MonsterTable!$A:$B,MATCH(MonsterTable!$B$1,MonsterTable!$A$1:$B$1,0),0),
IF(OR(NOT(ISBLANK(CD1568)),ISBLANK(CE1568)),#N/A,
IF(CB1568="empty","empty",
VLOOKUP(CB1568,MonsterGroupTable!$A:$A,1,0)))))))</f>
        <v/>
      </c>
      <c r="CJ1568" s="2" t="str">
        <f>IF(AND(ISBLANK(CI1568),OR(NOT(ISBLANK(CK1568)),NOT(ISBLANK(CL1568)))),#N/A,
IF(ISBLANK(CI1568),"",
IF(AND(NOT(ISERROR(VLOOKUP(CI1568,MonsterTable!$A:$B,MATCH(MonsterTable!$B$1,MonsterTable!$A$1:$B$1,0),0))),OR(ISBLANK(CK1568),ISBLANK(CL1568))),#N/A,
IFERROR(VLOOKUP(CI1568,MonsterTable!$A:$B,MATCH(MonsterTable!$B$1,MonsterTable!$A$1:$B$1,0),0),
IF(OR(NOT(ISBLANK(CK1568)),ISBLANK(CL1568)),#N/A,
IF(CI1568="empty","empty",
VLOOKUP(CI1568,MonsterGroupTable!$A:$A,1,0)))))))</f>
        <v/>
      </c>
    </row>
    <row r="1569" spans="1:88">
      <c r="A1569">
        <v>20535</v>
      </c>
      <c r="B1569">
        <f t="shared" si="53"/>
        <v>1.1000000000000001</v>
      </c>
      <c r="C1569">
        <f t="shared" si="53"/>
        <v>1.1000000000000001</v>
      </c>
      <c r="F1569">
        <v>2160</v>
      </c>
      <c r="G1569">
        <v>61755</v>
      </c>
      <c r="H1569">
        <v>0</v>
      </c>
      <c r="I1569">
        <v>0</v>
      </c>
      <c r="J1569">
        <v>0</v>
      </c>
      <c r="K1569" t="s">
        <v>28</v>
      </c>
      <c r="L1569" t="s">
        <v>247</v>
      </c>
      <c r="M1569" t="s">
        <v>79</v>
      </c>
      <c r="N1569" t="s">
        <v>80</v>
      </c>
      <c r="O1569">
        <v>0</v>
      </c>
      <c r="P1569">
        <v>-4.75</v>
      </c>
      <c r="Q1569">
        <v>-3.5</v>
      </c>
      <c r="R1569">
        <v>4.75</v>
      </c>
      <c r="S1569">
        <v>3</v>
      </c>
      <c r="T1569">
        <v>-13.5</v>
      </c>
      <c r="U1569">
        <v>2.5499999999999998</v>
      </c>
      <c r="V1569">
        <v>-6.75</v>
      </c>
      <c r="W1569" t="str">
        <f t="shared" si="54"/>
        <v>g114,5,empty,3,201,1,1,0</v>
      </c>
      <c r="X1569" s="1" t="s">
        <v>313</v>
      </c>
      <c r="Y1569" s="2" t="str">
        <f>IF(AND(ISBLANK(X1569),OR(NOT(ISBLANK(Z1569)),NOT(ISBLANK(AA1569)))),#N/A,
IF(ISBLANK(X1569),"",
IF(AND(NOT(ISERROR(VLOOKUP(X1569,MonsterTable!$A:$B,MATCH(MonsterTable!$B$1,MonsterTable!$A$1:$B$1,0),0))),OR(ISBLANK(Z1569),ISBLANK(AA1569))),#N/A,
IFERROR(VLOOKUP(X1569,MonsterTable!$A:$B,MATCH(MonsterTable!$B$1,MonsterTable!$A$1:$B$1,0),0),
IF(OR(NOT(ISBLANK(Z1569)),ISBLANK(AA1569)),#N/A,
IF(X1569="empty","empty",
VLOOKUP(X1569,MonsterGroupTable!$A:$A,1,0)))))))</f>
        <v>g114</v>
      </c>
      <c r="AA1569">
        <v>5</v>
      </c>
      <c r="AE1569" s="1" t="s">
        <v>446</v>
      </c>
      <c r="AF1569" s="2" t="str">
        <f>IF(AND(ISBLANK(AE1569),OR(NOT(ISBLANK(AG1569)),NOT(ISBLANK(AH1569)))),#N/A,
IF(ISBLANK(AE1569),"",
IF(AND(NOT(ISERROR(VLOOKUP(AE1569,MonsterTable!$A:$B,MATCH(MonsterTable!$B$1,MonsterTable!$A$1:$B$1,0),0))),OR(ISBLANK(AG1569),ISBLANK(AH1569))),#N/A,
IFERROR(VLOOKUP(AE1569,MonsterTable!$A:$B,MATCH(MonsterTable!$B$1,MonsterTable!$A$1:$B$1,0),0),
IF(OR(NOT(ISBLANK(AG1569)),ISBLANK(AH1569)),#N/A,
IF(AE1569="empty","empty",
VLOOKUP(AE1569,MonsterGroupTable!$A:$A,1,0)))))))</f>
        <v>empty</v>
      </c>
      <c r="AH1569">
        <v>3</v>
      </c>
      <c r="AL1569" s="1" t="s">
        <v>242</v>
      </c>
      <c r="AM1569" s="2">
        <f>IF(AND(ISBLANK(AL1569),OR(NOT(ISBLANK(AN1569)),NOT(ISBLANK(AO1569)))),#N/A,
IF(ISBLANK(AL1569),"",
IF(AND(NOT(ISERROR(VLOOKUP(AL1569,MonsterTable!$A:$B,MATCH(MonsterTable!$B$1,MonsterTable!$A$1:$B$1,0),0))),OR(ISBLANK(AN1569),ISBLANK(AO1569))),#N/A,
IFERROR(VLOOKUP(AL1569,MonsterTable!$A:$B,MATCH(MonsterTable!$B$1,MonsterTable!$A$1:$B$1,0),0),
IF(OR(NOT(ISBLANK(AN1569)),ISBLANK(AO1569)),#N/A,
IF(AL1569="empty","empty",
VLOOKUP(AL1569,MonsterGroupTable!$A:$A,1,0)))))))</f>
        <v>201</v>
      </c>
      <c r="AN1569">
        <v>1</v>
      </c>
      <c r="AO1569">
        <v>1</v>
      </c>
      <c r="AP1569">
        <v>0</v>
      </c>
      <c r="AT1569" s="2" t="str">
        <f>IF(AND(ISBLANK(AS1569),OR(NOT(ISBLANK(AU1569)),NOT(ISBLANK(AV1569)))),#N/A,
IF(ISBLANK(AS1569),"",
IF(AND(NOT(ISERROR(VLOOKUP(AS1569,MonsterTable!$A:$B,MATCH(MonsterTable!$B$1,MonsterTable!$A$1:$B$1,0),0))),OR(ISBLANK(AU1569),ISBLANK(AV1569))),#N/A,
IFERROR(VLOOKUP(AS1569,MonsterTable!$A:$B,MATCH(MonsterTable!$B$1,MonsterTable!$A$1:$B$1,0),0),
IF(OR(NOT(ISBLANK(AU1569)),ISBLANK(AV1569)),#N/A,
IF(AS1569="empty","empty",
VLOOKUP(AS1569,MonsterGroupTable!$A:$A,1,0)))))))</f>
        <v/>
      </c>
      <c r="BA1569" s="2" t="str">
        <f>IF(AND(ISBLANK(AZ1569),OR(NOT(ISBLANK(BB1569)),NOT(ISBLANK(BC1569)))),#N/A,
IF(ISBLANK(AZ1569),"",
IF(AND(NOT(ISERROR(VLOOKUP(AZ1569,MonsterTable!$A:$B,MATCH(MonsterTable!$B$1,MonsterTable!$A$1:$B$1,0),0))),OR(ISBLANK(BB1569),ISBLANK(BC1569))),#N/A,
IFERROR(VLOOKUP(AZ1569,MonsterTable!$A:$B,MATCH(MonsterTable!$B$1,MonsterTable!$A$1:$B$1,0),0),
IF(OR(NOT(ISBLANK(BB1569)),ISBLANK(BC1569)),#N/A,
IF(AZ1569="empty","empty",
VLOOKUP(AZ1569,MonsterGroupTable!$A:$A,1,0)))))))</f>
        <v/>
      </c>
      <c r="BH1569" s="2" t="str">
        <f>IF(AND(ISBLANK(BG1569),OR(NOT(ISBLANK(BI1569)),NOT(ISBLANK(BJ1569)))),#N/A,
IF(ISBLANK(BG1569),"",
IF(AND(NOT(ISERROR(VLOOKUP(BG1569,MonsterTable!$A:$B,MATCH(MonsterTable!$B$1,MonsterTable!$A$1:$B$1,0),0))),OR(ISBLANK(BI1569),ISBLANK(BJ1569))),#N/A,
IFERROR(VLOOKUP(BG1569,MonsterTable!$A:$B,MATCH(MonsterTable!$B$1,MonsterTable!$A$1:$B$1,0),0),
IF(OR(NOT(ISBLANK(BI1569)),ISBLANK(BJ1569)),#N/A,
IF(BG1569="empty","empty",
VLOOKUP(BG1569,MonsterGroupTable!$A:$A,1,0)))))))</f>
        <v/>
      </c>
      <c r="BO1569" s="2" t="str">
        <f>IF(AND(ISBLANK(BN1569),OR(NOT(ISBLANK(BP1569)),NOT(ISBLANK(BQ1569)))),#N/A,
IF(ISBLANK(BN1569),"",
IF(AND(NOT(ISERROR(VLOOKUP(BN1569,MonsterTable!$A:$B,MATCH(MonsterTable!$B$1,MonsterTable!$A$1:$B$1,0),0))),OR(ISBLANK(BP1569),ISBLANK(BQ1569))),#N/A,
IFERROR(VLOOKUP(BN1569,MonsterTable!$A:$B,MATCH(MonsterTable!$B$1,MonsterTable!$A$1:$B$1,0),0),
IF(OR(NOT(ISBLANK(BP1569)),ISBLANK(BQ1569)),#N/A,
IF(BN1569="empty","empty",
VLOOKUP(BN1569,MonsterGroupTable!$A:$A,1,0)))))))</f>
        <v/>
      </c>
      <c r="BV1569" s="2" t="str">
        <f>IF(AND(ISBLANK(BU1569),OR(NOT(ISBLANK(BW1569)),NOT(ISBLANK(BX1569)))),#N/A,
IF(ISBLANK(BU1569),"",
IF(AND(NOT(ISERROR(VLOOKUP(BU1569,MonsterTable!$A:$B,MATCH(MonsterTable!$B$1,MonsterTable!$A$1:$B$1,0),0))),OR(ISBLANK(BW1569),ISBLANK(BX1569))),#N/A,
IFERROR(VLOOKUP(BU1569,MonsterTable!$A:$B,MATCH(MonsterTable!$B$1,MonsterTable!$A$1:$B$1,0),0),
IF(OR(NOT(ISBLANK(BW1569)),ISBLANK(BX1569)),#N/A,
IF(BU1569="empty","empty",
VLOOKUP(BU1569,MonsterGroupTable!$A:$A,1,0)))))))</f>
        <v/>
      </c>
      <c r="CC1569" s="2" t="str">
        <f>IF(AND(ISBLANK(CB1569),OR(NOT(ISBLANK(CD1569)),NOT(ISBLANK(CE1569)))),#N/A,
IF(ISBLANK(CB1569),"",
IF(AND(NOT(ISERROR(VLOOKUP(CB1569,MonsterTable!$A:$B,MATCH(MonsterTable!$B$1,MonsterTable!$A$1:$B$1,0),0))),OR(ISBLANK(CD1569),ISBLANK(CE1569))),#N/A,
IFERROR(VLOOKUP(CB1569,MonsterTable!$A:$B,MATCH(MonsterTable!$B$1,MonsterTable!$A$1:$B$1,0),0),
IF(OR(NOT(ISBLANK(CD1569)),ISBLANK(CE1569)),#N/A,
IF(CB1569="empty","empty",
VLOOKUP(CB1569,MonsterGroupTable!$A:$A,1,0)))))))</f>
        <v/>
      </c>
      <c r="CJ1569" s="2" t="str">
        <f>IF(AND(ISBLANK(CI1569),OR(NOT(ISBLANK(CK1569)),NOT(ISBLANK(CL1569)))),#N/A,
IF(ISBLANK(CI1569),"",
IF(AND(NOT(ISERROR(VLOOKUP(CI1569,MonsterTable!$A:$B,MATCH(MonsterTable!$B$1,MonsterTable!$A$1:$B$1,0),0))),OR(ISBLANK(CK1569),ISBLANK(CL1569))),#N/A,
IFERROR(VLOOKUP(CI1569,MonsterTable!$A:$B,MATCH(MonsterTable!$B$1,MonsterTable!$A$1:$B$1,0),0),
IF(OR(NOT(ISBLANK(CK1569)),ISBLANK(CL1569)),#N/A,
IF(CI1569="empty","empty",
VLOOKUP(CI1569,MonsterGroupTable!$A:$A,1,0)))))))</f>
        <v/>
      </c>
    </row>
    <row r="1570" spans="1:88">
      <c r="A1570">
        <v>20536</v>
      </c>
      <c r="B1570">
        <f t="shared" si="53"/>
        <v>1.1000000000000001</v>
      </c>
      <c r="C1570">
        <f t="shared" si="53"/>
        <v>1.1000000000000001</v>
      </c>
      <c r="F1570">
        <v>2160</v>
      </c>
      <c r="G1570">
        <v>62079</v>
      </c>
      <c r="H1570">
        <v>0</v>
      </c>
      <c r="I1570">
        <v>0</v>
      </c>
      <c r="J1570">
        <v>0</v>
      </c>
      <c r="K1570" t="s">
        <v>28</v>
      </c>
      <c r="L1570" t="s">
        <v>247</v>
      </c>
      <c r="M1570" t="s">
        <v>79</v>
      </c>
      <c r="N1570" t="s">
        <v>80</v>
      </c>
      <c r="O1570">
        <v>0</v>
      </c>
      <c r="P1570">
        <v>-4.75</v>
      </c>
      <c r="Q1570">
        <v>-3.5</v>
      </c>
      <c r="R1570">
        <v>4.75</v>
      </c>
      <c r="S1570">
        <v>3</v>
      </c>
      <c r="T1570">
        <v>-13.5</v>
      </c>
      <c r="U1570">
        <v>2.5499999999999998</v>
      </c>
      <c r="V1570">
        <v>-6.75</v>
      </c>
      <c r="W1570" t="str">
        <f t="shared" si="54"/>
        <v>g114,5,empty,3,201,1,1,0</v>
      </c>
      <c r="X1570" s="1" t="s">
        <v>313</v>
      </c>
      <c r="Y1570" s="2" t="str">
        <f>IF(AND(ISBLANK(X1570),OR(NOT(ISBLANK(Z1570)),NOT(ISBLANK(AA1570)))),#N/A,
IF(ISBLANK(X1570),"",
IF(AND(NOT(ISERROR(VLOOKUP(X1570,MonsterTable!$A:$B,MATCH(MonsterTable!$B$1,MonsterTable!$A$1:$B$1,0),0))),OR(ISBLANK(Z1570),ISBLANK(AA1570))),#N/A,
IFERROR(VLOOKUP(X1570,MonsterTable!$A:$B,MATCH(MonsterTable!$B$1,MonsterTable!$A$1:$B$1,0),0),
IF(OR(NOT(ISBLANK(Z1570)),ISBLANK(AA1570)),#N/A,
IF(X1570="empty","empty",
VLOOKUP(X1570,MonsterGroupTable!$A:$A,1,0)))))))</f>
        <v>g114</v>
      </c>
      <c r="AA1570">
        <v>5</v>
      </c>
      <c r="AE1570" s="1" t="s">
        <v>446</v>
      </c>
      <c r="AF1570" s="2" t="str">
        <f>IF(AND(ISBLANK(AE1570),OR(NOT(ISBLANK(AG1570)),NOT(ISBLANK(AH1570)))),#N/A,
IF(ISBLANK(AE1570),"",
IF(AND(NOT(ISERROR(VLOOKUP(AE1570,MonsterTable!$A:$B,MATCH(MonsterTable!$B$1,MonsterTable!$A$1:$B$1,0),0))),OR(ISBLANK(AG1570),ISBLANK(AH1570))),#N/A,
IFERROR(VLOOKUP(AE1570,MonsterTable!$A:$B,MATCH(MonsterTable!$B$1,MonsterTable!$A$1:$B$1,0),0),
IF(OR(NOT(ISBLANK(AG1570)),ISBLANK(AH1570)),#N/A,
IF(AE1570="empty","empty",
VLOOKUP(AE1570,MonsterGroupTable!$A:$A,1,0)))))))</f>
        <v>empty</v>
      </c>
      <c r="AH1570">
        <v>3</v>
      </c>
      <c r="AL1570" s="1" t="s">
        <v>242</v>
      </c>
      <c r="AM1570" s="2">
        <f>IF(AND(ISBLANK(AL1570),OR(NOT(ISBLANK(AN1570)),NOT(ISBLANK(AO1570)))),#N/A,
IF(ISBLANK(AL1570),"",
IF(AND(NOT(ISERROR(VLOOKUP(AL1570,MonsterTable!$A:$B,MATCH(MonsterTable!$B$1,MonsterTable!$A$1:$B$1,0),0))),OR(ISBLANK(AN1570),ISBLANK(AO1570))),#N/A,
IFERROR(VLOOKUP(AL1570,MonsterTable!$A:$B,MATCH(MonsterTable!$B$1,MonsterTable!$A$1:$B$1,0),0),
IF(OR(NOT(ISBLANK(AN1570)),ISBLANK(AO1570)),#N/A,
IF(AL1570="empty","empty",
VLOOKUP(AL1570,MonsterGroupTable!$A:$A,1,0)))))))</f>
        <v>201</v>
      </c>
      <c r="AN1570">
        <v>1</v>
      </c>
      <c r="AO1570">
        <v>1</v>
      </c>
      <c r="AP1570">
        <v>0</v>
      </c>
      <c r="AT1570" s="2" t="str">
        <f>IF(AND(ISBLANK(AS1570),OR(NOT(ISBLANK(AU1570)),NOT(ISBLANK(AV1570)))),#N/A,
IF(ISBLANK(AS1570),"",
IF(AND(NOT(ISERROR(VLOOKUP(AS1570,MonsterTable!$A:$B,MATCH(MonsterTable!$B$1,MonsterTable!$A$1:$B$1,0),0))),OR(ISBLANK(AU1570),ISBLANK(AV1570))),#N/A,
IFERROR(VLOOKUP(AS1570,MonsterTable!$A:$B,MATCH(MonsterTable!$B$1,MonsterTable!$A$1:$B$1,0),0),
IF(OR(NOT(ISBLANK(AU1570)),ISBLANK(AV1570)),#N/A,
IF(AS1570="empty","empty",
VLOOKUP(AS1570,MonsterGroupTable!$A:$A,1,0)))))))</f>
        <v/>
      </c>
      <c r="BA1570" s="2" t="str">
        <f>IF(AND(ISBLANK(AZ1570),OR(NOT(ISBLANK(BB1570)),NOT(ISBLANK(BC1570)))),#N/A,
IF(ISBLANK(AZ1570),"",
IF(AND(NOT(ISERROR(VLOOKUP(AZ1570,MonsterTable!$A:$B,MATCH(MonsterTable!$B$1,MonsterTable!$A$1:$B$1,0),0))),OR(ISBLANK(BB1570),ISBLANK(BC1570))),#N/A,
IFERROR(VLOOKUP(AZ1570,MonsterTable!$A:$B,MATCH(MonsterTable!$B$1,MonsterTable!$A$1:$B$1,0),0),
IF(OR(NOT(ISBLANK(BB1570)),ISBLANK(BC1570)),#N/A,
IF(AZ1570="empty","empty",
VLOOKUP(AZ1570,MonsterGroupTable!$A:$A,1,0)))))))</f>
        <v/>
      </c>
      <c r="BH1570" s="2" t="str">
        <f>IF(AND(ISBLANK(BG1570),OR(NOT(ISBLANK(BI1570)),NOT(ISBLANK(BJ1570)))),#N/A,
IF(ISBLANK(BG1570),"",
IF(AND(NOT(ISERROR(VLOOKUP(BG1570,MonsterTable!$A:$B,MATCH(MonsterTable!$B$1,MonsterTable!$A$1:$B$1,0),0))),OR(ISBLANK(BI1570),ISBLANK(BJ1570))),#N/A,
IFERROR(VLOOKUP(BG1570,MonsterTable!$A:$B,MATCH(MonsterTable!$B$1,MonsterTable!$A$1:$B$1,0),0),
IF(OR(NOT(ISBLANK(BI1570)),ISBLANK(BJ1570)),#N/A,
IF(BG1570="empty","empty",
VLOOKUP(BG1570,MonsterGroupTable!$A:$A,1,0)))))))</f>
        <v/>
      </c>
      <c r="BO1570" s="2" t="str">
        <f>IF(AND(ISBLANK(BN1570),OR(NOT(ISBLANK(BP1570)),NOT(ISBLANK(BQ1570)))),#N/A,
IF(ISBLANK(BN1570),"",
IF(AND(NOT(ISERROR(VLOOKUP(BN1570,MonsterTable!$A:$B,MATCH(MonsterTable!$B$1,MonsterTable!$A$1:$B$1,0),0))),OR(ISBLANK(BP1570),ISBLANK(BQ1570))),#N/A,
IFERROR(VLOOKUP(BN1570,MonsterTable!$A:$B,MATCH(MonsterTable!$B$1,MonsterTable!$A$1:$B$1,0),0),
IF(OR(NOT(ISBLANK(BP1570)),ISBLANK(BQ1570)),#N/A,
IF(BN1570="empty","empty",
VLOOKUP(BN1570,MonsterGroupTable!$A:$A,1,0)))))))</f>
        <v/>
      </c>
      <c r="BV1570" s="2" t="str">
        <f>IF(AND(ISBLANK(BU1570),OR(NOT(ISBLANK(BW1570)),NOT(ISBLANK(BX1570)))),#N/A,
IF(ISBLANK(BU1570),"",
IF(AND(NOT(ISERROR(VLOOKUP(BU1570,MonsterTable!$A:$B,MATCH(MonsterTable!$B$1,MonsterTable!$A$1:$B$1,0),0))),OR(ISBLANK(BW1570),ISBLANK(BX1570))),#N/A,
IFERROR(VLOOKUP(BU1570,MonsterTable!$A:$B,MATCH(MonsterTable!$B$1,MonsterTable!$A$1:$B$1,0),0),
IF(OR(NOT(ISBLANK(BW1570)),ISBLANK(BX1570)),#N/A,
IF(BU1570="empty","empty",
VLOOKUP(BU1570,MonsterGroupTable!$A:$A,1,0)))))))</f>
        <v/>
      </c>
      <c r="CC1570" s="2" t="str">
        <f>IF(AND(ISBLANK(CB1570),OR(NOT(ISBLANK(CD1570)),NOT(ISBLANK(CE1570)))),#N/A,
IF(ISBLANK(CB1570),"",
IF(AND(NOT(ISERROR(VLOOKUP(CB1570,MonsterTable!$A:$B,MATCH(MonsterTable!$B$1,MonsterTable!$A$1:$B$1,0),0))),OR(ISBLANK(CD1570),ISBLANK(CE1570))),#N/A,
IFERROR(VLOOKUP(CB1570,MonsterTable!$A:$B,MATCH(MonsterTable!$B$1,MonsterTable!$A$1:$B$1,0),0),
IF(OR(NOT(ISBLANK(CD1570)),ISBLANK(CE1570)),#N/A,
IF(CB1570="empty","empty",
VLOOKUP(CB1570,MonsterGroupTable!$A:$A,1,0)))))))</f>
        <v/>
      </c>
      <c r="CJ1570" s="2" t="str">
        <f>IF(AND(ISBLANK(CI1570),OR(NOT(ISBLANK(CK1570)),NOT(ISBLANK(CL1570)))),#N/A,
IF(ISBLANK(CI1570),"",
IF(AND(NOT(ISERROR(VLOOKUP(CI1570,MonsterTable!$A:$B,MATCH(MonsterTable!$B$1,MonsterTable!$A$1:$B$1,0),0))),OR(ISBLANK(CK1570),ISBLANK(CL1570))),#N/A,
IFERROR(VLOOKUP(CI1570,MonsterTable!$A:$B,MATCH(MonsterTable!$B$1,MonsterTable!$A$1:$B$1,0),0),
IF(OR(NOT(ISBLANK(CK1570)),ISBLANK(CL1570)),#N/A,
IF(CI1570="empty","empty",
VLOOKUP(CI1570,MonsterGroupTable!$A:$A,1,0)))))))</f>
        <v/>
      </c>
    </row>
    <row r="1571" spans="1:88">
      <c r="A1571">
        <v>20537</v>
      </c>
      <c r="B1571">
        <f t="shared" si="53"/>
        <v>1.1000000000000001</v>
      </c>
      <c r="C1571">
        <f t="shared" si="53"/>
        <v>1.1000000000000001</v>
      </c>
      <c r="F1571">
        <v>2160</v>
      </c>
      <c r="G1571">
        <v>62403</v>
      </c>
      <c r="H1571">
        <v>0</v>
      </c>
      <c r="I1571">
        <v>0</v>
      </c>
      <c r="J1571">
        <v>0</v>
      </c>
      <c r="K1571" t="s">
        <v>28</v>
      </c>
      <c r="L1571" t="s">
        <v>247</v>
      </c>
      <c r="M1571" t="s">
        <v>79</v>
      </c>
      <c r="N1571" t="s">
        <v>80</v>
      </c>
      <c r="O1571">
        <v>0</v>
      </c>
      <c r="P1571">
        <v>-4.75</v>
      </c>
      <c r="Q1571">
        <v>-3.5</v>
      </c>
      <c r="R1571">
        <v>4.75</v>
      </c>
      <c r="S1571">
        <v>3</v>
      </c>
      <c r="T1571">
        <v>-13.5</v>
      </c>
      <c r="U1571">
        <v>2.5499999999999998</v>
      </c>
      <c r="V1571">
        <v>-6.75</v>
      </c>
      <c r="W1571" t="str">
        <f t="shared" si="54"/>
        <v>g114,5,empty,3,201,1,1,0</v>
      </c>
      <c r="X1571" s="1" t="s">
        <v>313</v>
      </c>
      <c r="Y1571" s="2" t="str">
        <f>IF(AND(ISBLANK(X1571),OR(NOT(ISBLANK(Z1571)),NOT(ISBLANK(AA1571)))),#N/A,
IF(ISBLANK(X1571),"",
IF(AND(NOT(ISERROR(VLOOKUP(X1571,MonsterTable!$A:$B,MATCH(MonsterTable!$B$1,MonsterTable!$A$1:$B$1,0),0))),OR(ISBLANK(Z1571),ISBLANK(AA1571))),#N/A,
IFERROR(VLOOKUP(X1571,MonsterTable!$A:$B,MATCH(MonsterTable!$B$1,MonsterTable!$A$1:$B$1,0),0),
IF(OR(NOT(ISBLANK(Z1571)),ISBLANK(AA1571)),#N/A,
IF(X1571="empty","empty",
VLOOKUP(X1571,MonsterGroupTable!$A:$A,1,0)))))))</f>
        <v>g114</v>
      </c>
      <c r="AA1571">
        <v>5</v>
      </c>
      <c r="AE1571" s="1" t="s">
        <v>446</v>
      </c>
      <c r="AF1571" s="2" t="str">
        <f>IF(AND(ISBLANK(AE1571),OR(NOT(ISBLANK(AG1571)),NOT(ISBLANK(AH1571)))),#N/A,
IF(ISBLANK(AE1571),"",
IF(AND(NOT(ISERROR(VLOOKUP(AE1571,MonsterTable!$A:$B,MATCH(MonsterTable!$B$1,MonsterTable!$A$1:$B$1,0),0))),OR(ISBLANK(AG1571),ISBLANK(AH1571))),#N/A,
IFERROR(VLOOKUP(AE1571,MonsterTable!$A:$B,MATCH(MonsterTable!$B$1,MonsterTable!$A$1:$B$1,0),0),
IF(OR(NOT(ISBLANK(AG1571)),ISBLANK(AH1571)),#N/A,
IF(AE1571="empty","empty",
VLOOKUP(AE1571,MonsterGroupTable!$A:$A,1,0)))))))</f>
        <v>empty</v>
      </c>
      <c r="AH1571">
        <v>3</v>
      </c>
      <c r="AL1571" s="1" t="s">
        <v>242</v>
      </c>
      <c r="AM1571" s="2">
        <f>IF(AND(ISBLANK(AL1571),OR(NOT(ISBLANK(AN1571)),NOT(ISBLANK(AO1571)))),#N/A,
IF(ISBLANK(AL1571),"",
IF(AND(NOT(ISERROR(VLOOKUP(AL1571,MonsterTable!$A:$B,MATCH(MonsterTable!$B$1,MonsterTable!$A$1:$B$1,0),0))),OR(ISBLANK(AN1571),ISBLANK(AO1571))),#N/A,
IFERROR(VLOOKUP(AL1571,MonsterTable!$A:$B,MATCH(MonsterTable!$B$1,MonsterTable!$A$1:$B$1,0),0),
IF(OR(NOT(ISBLANK(AN1571)),ISBLANK(AO1571)),#N/A,
IF(AL1571="empty","empty",
VLOOKUP(AL1571,MonsterGroupTable!$A:$A,1,0)))))))</f>
        <v>201</v>
      </c>
      <c r="AN1571">
        <v>1</v>
      </c>
      <c r="AO1571">
        <v>1</v>
      </c>
      <c r="AP1571">
        <v>0</v>
      </c>
      <c r="AT1571" s="2" t="str">
        <f>IF(AND(ISBLANK(AS1571),OR(NOT(ISBLANK(AU1571)),NOT(ISBLANK(AV1571)))),#N/A,
IF(ISBLANK(AS1571),"",
IF(AND(NOT(ISERROR(VLOOKUP(AS1571,MonsterTable!$A:$B,MATCH(MonsterTable!$B$1,MonsterTable!$A$1:$B$1,0),0))),OR(ISBLANK(AU1571),ISBLANK(AV1571))),#N/A,
IFERROR(VLOOKUP(AS1571,MonsterTable!$A:$B,MATCH(MonsterTable!$B$1,MonsterTable!$A$1:$B$1,0),0),
IF(OR(NOT(ISBLANK(AU1571)),ISBLANK(AV1571)),#N/A,
IF(AS1571="empty","empty",
VLOOKUP(AS1571,MonsterGroupTable!$A:$A,1,0)))))))</f>
        <v/>
      </c>
      <c r="BA1571" s="2" t="str">
        <f>IF(AND(ISBLANK(AZ1571),OR(NOT(ISBLANK(BB1571)),NOT(ISBLANK(BC1571)))),#N/A,
IF(ISBLANK(AZ1571),"",
IF(AND(NOT(ISERROR(VLOOKUP(AZ1571,MonsterTable!$A:$B,MATCH(MonsterTable!$B$1,MonsterTable!$A$1:$B$1,0),0))),OR(ISBLANK(BB1571),ISBLANK(BC1571))),#N/A,
IFERROR(VLOOKUP(AZ1571,MonsterTable!$A:$B,MATCH(MonsterTable!$B$1,MonsterTable!$A$1:$B$1,0),0),
IF(OR(NOT(ISBLANK(BB1571)),ISBLANK(BC1571)),#N/A,
IF(AZ1571="empty","empty",
VLOOKUP(AZ1571,MonsterGroupTable!$A:$A,1,0)))))))</f>
        <v/>
      </c>
      <c r="BH1571" s="2" t="str">
        <f>IF(AND(ISBLANK(BG1571),OR(NOT(ISBLANK(BI1571)),NOT(ISBLANK(BJ1571)))),#N/A,
IF(ISBLANK(BG1571),"",
IF(AND(NOT(ISERROR(VLOOKUP(BG1571,MonsterTable!$A:$B,MATCH(MonsterTable!$B$1,MonsterTable!$A$1:$B$1,0),0))),OR(ISBLANK(BI1571),ISBLANK(BJ1571))),#N/A,
IFERROR(VLOOKUP(BG1571,MonsterTable!$A:$B,MATCH(MonsterTable!$B$1,MonsterTable!$A$1:$B$1,0),0),
IF(OR(NOT(ISBLANK(BI1571)),ISBLANK(BJ1571)),#N/A,
IF(BG1571="empty","empty",
VLOOKUP(BG1571,MonsterGroupTable!$A:$A,1,0)))))))</f>
        <v/>
      </c>
      <c r="BO1571" s="2" t="str">
        <f>IF(AND(ISBLANK(BN1571),OR(NOT(ISBLANK(BP1571)),NOT(ISBLANK(BQ1571)))),#N/A,
IF(ISBLANK(BN1571),"",
IF(AND(NOT(ISERROR(VLOOKUP(BN1571,MonsterTable!$A:$B,MATCH(MonsterTable!$B$1,MonsterTable!$A$1:$B$1,0),0))),OR(ISBLANK(BP1571),ISBLANK(BQ1571))),#N/A,
IFERROR(VLOOKUP(BN1571,MonsterTable!$A:$B,MATCH(MonsterTable!$B$1,MonsterTable!$A$1:$B$1,0),0),
IF(OR(NOT(ISBLANK(BP1571)),ISBLANK(BQ1571)),#N/A,
IF(BN1571="empty","empty",
VLOOKUP(BN1571,MonsterGroupTable!$A:$A,1,0)))))))</f>
        <v/>
      </c>
      <c r="BV1571" s="2" t="str">
        <f>IF(AND(ISBLANK(BU1571),OR(NOT(ISBLANK(BW1571)),NOT(ISBLANK(BX1571)))),#N/A,
IF(ISBLANK(BU1571),"",
IF(AND(NOT(ISERROR(VLOOKUP(BU1571,MonsterTable!$A:$B,MATCH(MonsterTable!$B$1,MonsterTable!$A$1:$B$1,0),0))),OR(ISBLANK(BW1571),ISBLANK(BX1571))),#N/A,
IFERROR(VLOOKUP(BU1571,MonsterTable!$A:$B,MATCH(MonsterTable!$B$1,MonsterTable!$A$1:$B$1,0),0),
IF(OR(NOT(ISBLANK(BW1571)),ISBLANK(BX1571)),#N/A,
IF(BU1571="empty","empty",
VLOOKUP(BU1571,MonsterGroupTable!$A:$A,1,0)))))))</f>
        <v/>
      </c>
      <c r="CC1571" s="2" t="str">
        <f>IF(AND(ISBLANK(CB1571),OR(NOT(ISBLANK(CD1571)),NOT(ISBLANK(CE1571)))),#N/A,
IF(ISBLANK(CB1571),"",
IF(AND(NOT(ISERROR(VLOOKUP(CB1571,MonsterTable!$A:$B,MATCH(MonsterTable!$B$1,MonsterTable!$A$1:$B$1,0),0))),OR(ISBLANK(CD1571),ISBLANK(CE1571))),#N/A,
IFERROR(VLOOKUP(CB1571,MonsterTable!$A:$B,MATCH(MonsterTable!$B$1,MonsterTable!$A$1:$B$1,0),0),
IF(OR(NOT(ISBLANK(CD1571)),ISBLANK(CE1571)),#N/A,
IF(CB1571="empty","empty",
VLOOKUP(CB1571,MonsterGroupTable!$A:$A,1,0)))))))</f>
        <v/>
      </c>
      <c r="CJ1571" s="2" t="str">
        <f>IF(AND(ISBLANK(CI1571),OR(NOT(ISBLANK(CK1571)),NOT(ISBLANK(CL1571)))),#N/A,
IF(ISBLANK(CI1571),"",
IF(AND(NOT(ISERROR(VLOOKUP(CI1571,MonsterTable!$A:$B,MATCH(MonsterTable!$B$1,MonsterTable!$A$1:$B$1,0),0))),OR(ISBLANK(CK1571),ISBLANK(CL1571))),#N/A,
IFERROR(VLOOKUP(CI1571,MonsterTable!$A:$B,MATCH(MonsterTable!$B$1,MonsterTable!$A$1:$B$1,0),0),
IF(OR(NOT(ISBLANK(CK1571)),ISBLANK(CL1571)),#N/A,
IF(CI1571="empty","empty",
VLOOKUP(CI1571,MonsterGroupTable!$A:$A,1,0)))))))</f>
        <v/>
      </c>
    </row>
    <row r="1572" spans="1:88">
      <c r="A1572">
        <v>20538</v>
      </c>
      <c r="B1572">
        <f t="shared" si="53"/>
        <v>1.1000000000000001</v>
      </c>
      <c r="C1572">
        <f t="shared" si="53"/>
        <v>1.1000000000000001</v>
      </c>
      <c r="F1572">
        <v>2160</v>
      </c>
      <c r="G1572">
        <v>62727</v>
      </c>
      <c r="H1572">
        <v>0</v>
      </c>
      <c r="I1572">
        <v>0</v>
      </c>
      <c r="J1572">
        <v>0</v>
      </c>
      <c r="K1572" t="s">
        <v>28</v>
      </c>
      <c r="L1572" t="s">
        <v>247</v>
      </c>
      <c r="M1572" t="s">
        <v>79</v>
      </c>
      <c r="N1572" t="s">
        <v>80</v>
      </c>
      <c r="O1572">
        <v>0</v>
      </c>
      <c r="P1572">
        <v>-4.75</v>
      </c>
      <c r="Q1572">
        <v>-3.5</v>
      </c>
      <c r="R1572">
        <v>4.75</v>
      </c>
      <c r="S1572">
        <v>3</v>
      </c>
      <c r="T1572">
        <v>-13.5</v>
      </c>
      <c r="U1572">
        <v>2.5499999999999998</v>
      </c>
      <c r="V1572">
        <v>-6.75</v>
      </c>
      <c r="W1572" t="str">
        <f t="shared" si="54"/>
        <v>g114,5,empty,3,201,1,1,0</v>
      </c>
      <c r="X1572" s="1" t="s">
        <v>313</v>
      </c>
      <c r="Y1572" s="2" t="str">
        <f>IF(AND(ISBLANK(X1572),OR(NOT(ISBLANK(Z1572)),NOT(ISBLANK(AA1572)))),#N/A,
IF(ISBLANK(X1572),"",
IF(AND(NOT(ISERROR(VLOOKUP(X1572,MonsterTable!$A:$B,MATCH(MonsterTable!$B$1,MonsterTable!$A$1:$B$1,0),0))),OR(ISBLANK(Z1572),ISBLANK(AA1572))),#N/A,
IFERROR(VLOOKUP(X1572,MonsterTable!$A:$B,MATCH(MonsterTable!$B$1,MonsterTable!$A$1:$B$1,0),0),
IF(OR(NOT(ISBLANK(Z1572)),ISBLANK(AA1572)),#N/A,
IF(X1572="empty","empty",
VLOOKUP(X1572,MonsterGroupTable!$A:$A,1,0)))))))</f>
        <v>g114</v>
      </c>
      <c r="AA1572">
        <v>5</v>
      </c>
      <c r="AE1572" s="1" t="s">
        <v>446</v>
      </c>
      <c r="AF1572" s="2" t="str">
        <f>IF(AND(ISBLANK(AE1572),OR(NOT(ISBLANK(AG1572)),NOT(ISBLANK(AH1572)))),#N/A,
IF(ISBLANK(AE1572),"",
IF(AND(NOT(ISERROR(VLOOKUP(AE1572,MonsterTable!$A:$B,MATCH(MonsterTable!$B$1,MonsterTable!$A$1:$B$1,0),0))),OR(ISBLANK(AG1572),ISBLANK(AH1572))),#N/A,
IFERROR(VLOOKUP(AE1572,MonsterTable!$A:$B,MATCH(MonsterTable!$B$1,MonsterTable!$A$1:$B$1,0),0),
IF(OR(NOT(ISBLANK(AG1572)),ISBLANK(AH1572)),#N/A,
IF(AE1572="empty","empty",
VLOOKUP(AE1572,MonsterGroupTable!$A:$A,1,0)))))))</f>
        <v>empty</v>
      </c>
      <c r="AH1572">
        <v>3</v>
      </c>
      <c r="AL1572" s="1" t="s">
        <v>242</v>
      </c>
      <c r="AM1572" s="2">
        <f>IF(AND(ISBLANK(AL1572),OR(NOT(ISBLANK(AN1572)),NOT(ISBLANK(AO1572)))),#N/A,
IF(ISBLANK(AL1572),"",
IF(AND(NOT(ISERROR(VLOOKUP(AL1572,MonsterTable!$A:$B,MATCH(MonsterTable!$B$1,MonsterTable!$A$1:$B$1,0),0))),OR(ISBLANK(AN1572),ISBLANK(AO1572))),#N/A,
IFERROR(VLOOKUP(AL1572,MonsterTable!$A:$B,MATCH(MonsterTable!$B$1,MonsterTable!$A$1:$B$1,0),0),
IF(OR(NOT(ISBLANK(AN1572)),ISBLANK(AO1572)),#N/A,
IF(AL1572="empty","empty",
VLOOKUP(AL1572,MonsterGroupTable!$A:$A,1,0)))))))</f>
        <v>201</v>
      </c>
      <c r="AN1572">
        <v>1</v>
      </c>
      <c r="AO1572">
        <v>1</v>
      </c>
      <c r="AP1572">
        <v>0</v>
      </c>
      <c r="AT1572" s="2" t="str">
        <f>IF(AND(ISBLANK(AS1572),OR(NOT(ISBLANK(AU1572)),NOT(ISBLANK(AV1572)))),#N/A,
IF(ISBLANK(AS1572),"",
IF(AND(NOT(ISERROR(VLOOKUP(AS1572,MonsterTable!$A:$B,MATCH(MonsterTable!$B$1,MonsterTable!$A$1:$B$1,0),0))),OR(ISBLANK(AU1572),ISBLANK(AV1572))),#N/A,
IFERROR(VLOOKUP(AS1572,MonsterTable!$A:$B,MATCH(MonsterTable!$B$1,MonsterTable!$A$1:$B$1,0),0),
IF(OR(NOT(ISBLANK(AU1572)),ISBLANK(AV1572)),#N/A,
IF(AS1572="empty","empty",
VLOOKUP(AS1572,MonsterGroupTable!$A:$A,1,0)))))))</f>
        <v/>
      </c>
      <c r="BA1572" s="2" t="str">
        <f>IF(AND(ISBLANK(AZ1572),OR(NOT(ISBLANK(BB1572)),NOT(ISBLANK(BC1572)))),#N/A,
IF(ISBLANK(AZ1572),"",
IF(AND(NOT(ISERROR(VLOOKUP(AZ1572,MonsterTable!$A:$B,MATCH(MonsterTable!$B$1,MonsterTable!$A$1:$B$1,0),0))),OR(ISBLANK(BB1572),ISBLANK(BC1572))),#N/A,
IFERROR(VLOOKUP(AZ1572,MonsterTable!$A:$B,MATCH(MonsterTable!$B$1,MonsterTable!$A$1:$B$1,0),0),
IF(OR(NOT(ISBLANK(BB1572)),ISBLANK(BC1572)),#N/A,
IF(AZ1572="empty","empty",
VLOOKUP(AZ1572,MonsterGroupTable!$A:$A,1,0)))))))</f>
        <v/>
      </c>
      <c r="BH1572" s="2" t="str">
        <f>IF(AND(ISBLANK(BG1572),OR(NOT(ISBLANK(BI1572)),NOT(ISBLANK(BJ1572)))),#N/A,
IF(ISBLANK(BG1572),"",
IF(AND(NOT(ISERROR(VLOOKUP(BG1572,MonsterTable!$A:$B,MATCH(MonsterTable!$B$1,MonsterTable!$A$1:$B$1,0),0))),OR(ISBLANK(BI1572),ISBLANK(BJ1572))),#N/A,
IFERROR(VLOOKUP(BG1572,MonsterTable!$A:$B,MATCH(MonsterTable!$B$1,MonsterTable!$A$1:$B$1,0),0),
IF(OR(NOT(ISBLANK(BI1572)),ISBLANK(BJ1572)),#N/A,
IF(BG1572="empty","empty",
VLOOKUP(BG1572,MonsterGroupTable!$A:$A,1,0)))))))</f>
        <v/>
      </c>
      <c r="BO1572" s="2" t="str">
        <f>IF(AND(ISBLANK(BN1572),OR(NOT(ISBLANK(BP1572)),NOT(ISBLANK(BQ1572)))),#N/A,
IF(ISBLANK(BN1572),"",
IF(AND(NOT(ISERROR(VLOOKUP(BN1572,MonsterTable!$A:$B,MATCH(MonsterTable!$B$1,MonsterTable!$A$1:$B$1,0),0))),OR(ISBLANK(BP1572),ISBLANK(BQ1572))),#N/A,
IFERROR(VLOOKUP(BN1572,MonsterTable!$A:$B,MATCH(MonsterTable!$B$1,MonsterTable!$A$1:$B$1,0),0),
IF(OR(NOT(ISBLANK(BP1572)),ISBLANK(BQ1572)),#N/A,
IF(BN1572="empty","empty",
VLOOKUP(BN1572,MonsterGroupTable!$A:$A,1,0)))))))</f>
        <v/>
      </c>
      <c r="BV1572" s="2" t="str">
        <f>IF(AND(ISBLANK(BU1572),OR(NOT(ISBLANK(BW1572)),NOT(ISBLANK(BX1572)))),#N/A,
IF(ISBLANK(BU1572),"",
IF(AND(NOT(ISERROR(VLOOKUP(BU1572,MonsterTable!$A:$B,MATCH(MonsterTable!$B$1,MonsterTable!$A$1:$B$1,0),0))),OR(ISBLANK(BW1572),ISBLANK(BX1572))),#N/A,
IFERROR(VLOOKUP(BU1572,MonsterTable!$A:$B,MATCH(MonsterTable!$B$1,MonsterTable!$A$1:$B$1,0),0),
IF(OR(NOT(ISBLANK(BW1572)),ISBLANK(BX1572)),#N/A,
IF(BU1572="empty","empty",
VLOOKUP(BU1572,MonsterGroupTable!$A:$A,1,0)))))))</f>
        <v/>
      </c>
      <c r="CC1572" s="2" t="str">
        <f>IF(AND(ISBLANK(CB1572),OR(NOT(ISBLANK(CD1572)),NOT(ISBLANK(CE1572)))),#N/A,
IF(ISBLANK(CB1572),"",
IF(AND(NOT(ISERROR(VLOOKUP(CB1572,MonsterTable!$A:$B,MATCH(MonsterTable!$B$1,MonsterTable!$A$1:$B$1,0),0))),OR(ISBLANK(CD1572),ISBLANK(CE1572))),#N/A,
IFERROR(VLOOKUP(CB1572,MonsterTable!$A:$B,MATCH(MonsterTable!$B$1,MonsterTable!$A$1:$B$1,0),0),
IF(OR(NOT(ISBLANK(CD1572)),ISBLANK(CE1572)),#N/A,
IF(CB1572="empty","empty",
VLOOKUP(CB1572,MonsterGroupTable!$A:$A,1,0)))))))</f>
        <v/>
      </c>
      <c r="CJ1572" s="2" t="str">
        <f>IF(AND(ISBLANK(CI1572),OR(NOT(ISBLANK(CK1572)),NOT(ISBLANK(CL1572)))),#N/A,
IF(ISBLANK(CI1572),"",
IF(AND(NOT(ISERROR(VLOOKUP(CI1572,MonsterTable!$A:$B,MATCH(MonsterTable!$B$1,MonsterTable!$A$1:$B$1,0),0))),OR(ISBLANK(CK1572),ISBLANK(CL1572))),#N/A,
IFERROR(VLOOKUP(CI1572,MonsterTable!$A:$B,MATCH(MonsterTable!$B$1,MonsterTable!$A$1:$B$1,0),0),
IF(OR(NOT(ISBLANK(CK1572)),ISBLANK(CL1572)),#N/A,
IF(CI1572="empty","empty",
VLOOKUP(CI1572,MonsterGroupTable!$A:$A,1,0)))))))</f>
        <v/>
      </c>
    </row>
    <row r="1573" spans="1:88">
      <c r="A1573">
        <v>20539</v>
      </c>
      <c r="B1573">
        <f t="shared" si="53"/>
        <v>1.1000000000000001</v>
      </c>
      <c r="C1573">
        <f t="shared" si="53"/>
        <v>1.1000000000000001</v>
      </c>
      <c r="F1573">
        <v>2160</v>
      </c>
      <c r="G1573">
        <v>63051</v>
      </c>
      <c r="H1573">
        <v>0</v>
      </c>
      <c r="I1573">
        <v>0</v>
      </c>
      <c r="J1573">
        <v>0</v>
      </c>
      <c r="K1573" t="s">
        <v>28</v>
      </c>
      <c r="L1573" t="s">
        <v>247</v>
      </c>
      <c r="M1573" t="s">
        <v>79</v>
      </c>
      <c r="N1573" t="s">
        <v>80</v>
      </c>
      <c r="O1573">
        <v>0</v>
      </c>
      <c r="P1573">
        <v>-4.75</v>
      </c>
      <c r="Q1573">
        <v>-3.5</v>
      </c>
      <c r="R1573">
        <v>4.75</v>
      </c>
      <c r="S1573">
        <v>3</v>
      </c>
      <c r="T1573">
        <v>-13.5</v>
      </c>
      <c r="U1573">
        <v>2.5499999999999998</v>
      </c>
      <c r="V1573">
        <v>-6.75</v>
      </c>
      <c r="W1573" t="str">
        <f t="shared" si="54"/>
        <v>g114,5,empty,3,201,1,1,0</v>
      </c>
      <c r="X1573" s="1" t="s">
        <v>313</v>
      </c>
      <c r="Y1573" s="2" t="str">
        <f>IF(AND(ISBLANK(X1573),OR(NOT(ISBLANK(Z1573)),NOT(ISBLANK(AA1573)))),#N/A,
IF(ISBLANK(X1573),"",
IF(AND(NOT(ISERROR(VLOOKUP(X1573,MonsterTable!$A:$B,MATCH(MonsterTable!$B$1,MonsterTable!$A$1:$B$1,0),0))),OR(ISBLANK(Z1573),ISBLANK(AA1573))),#N/A,
IFERROR(VLOOKUP(X1573,MonsterTable!$A:$B,MATCH(MonsterTable!$B$1,MonsterTable!$A$1:$B$1,0),0),
IF(OR(NOT(ISBLANK(Z1573)),ISBLANK(AA1573)),#N/A,
IF(X1573="empty","empty",
VLOOKUP(X1573,MonsterGroupTable!$A:$A,1,0)))))))</f>
        <v>g114</v>
      </c>
      <c r="AA1573">
        <v>5</v>
      </c>
      <c r="AE1573" s="1" t="s">
        <v>446</v>
      </c>
      <c r="AF1573" s="2" t="str">
        <f>IF(AND(ISBLANK(AE1573),OR(NOT(ISBLANK(AG1573)),NOT(ISBLANK(AH1573)))),#N/A,
IF(ISBLANK(AE1573),"",
IF(AND(NOT(ISERROR(VLOOKUP(AE1573,MonsterTable!$A:$B,MATCH(MonsterTable!$B$1,MonsterTable!$A$1:$B$1,0),0))),OR(ISBLANK(AG1573),ISBLANK(AH1573))),#N/A,
IFERROR(VLOOKUP(AE1573,MonsterTable!$A:$B,MATCH(MonsterTable!$B$1,MonsterTable!$A$1:$B$1,0),0),
IF(OR(NOT(ISBLANK(AG1573)),ISBLANK(AH1573)),#N/A,
IF(AE1573="empty","empty",
VLOOKUP(AE1573,MonsterGroupTable!$A:$A,1,0)))))))</f>
        <v>empty</v>
      </c>
      <c r="AH1573">
        <v>3</v>
      </c>
      <c r="AL1573" s="1" t="s">
        <v>242</v>
      </c>
      <c r="AM1573" s="2">
        <f>IF(AND(ISBLANK(AL1573),OR(NOT(ISBLANK(AN1573)),NOT(ISBLANK(AO1573)))),#N/A,
IF(ISBLANK(AL1573),"",
IF(AND(NOT(ISERROR(VLOOKUP(AL1573,MonsterTable!$A:$B,MATCH(MonsterTable!$B$1,MonsterTable!$A$1:$B$1,0),0))),OR(ISBLANK(AN1573),ISBLANK(AO1573))),#N/A,
IFERROR(VLOOKUP(AL1573,MonsterTable!$A:$B,MATCH(MonsterTable!$B$1,MonsterTable!$A$1:$B$1,0),0),
IF(OR(NOT(ISBLANK(AN1573)),ISBLANK(AO1573)),#N/A,
IF(AL1573="empty","empty",
VLOOKUP(AL1573,MonsterGroupTable!$A:$A,1,0)))))))</f>
        <v>201</v>
      </c>
      <c r="AN1573">
        <v>1</v>
      </c>
      <c r="AO1573">
        <v>1</v>
      </c>
      <c r="AP1573">
        <v>0</v>
      </c>
      <c r="AT1573" s="2" t="str">
        <f>IF(AND(ISBLANK(AS1573),OR(NOT(ISBLANK(AU1573)),NOT(ISBLANK(AV1573)))),#N/A,
IF(ISBLANK(AS1573),"",
IF(AND(NOT(ISERROR(VLOOKUP(AS1573,MonsterTable!$A:$B,MATCH(MonsterTable!$B$1,MonsterTable!$A$1:$B$1,0),0))),OR(ISBLANK(AU1573),ISBLANK(AV1573))),#N/A,
IFERROR(VLOOKUP(AS1573,MonsterTable!$A:$B,MATCH(MonsterTable!$B$1,MonsterTable!$A$1:$B$1,0),0),
IF(OR(NOT(ISBLANK(AU1573)),ISBLANK(AV1573)),#N/A,
IF(AS1573="empty","empty",
VLOOKUP(AS1573,MonsterGroupTable!$A:$A,1,0)))))))</f>
        <v/>
      </c>
      <c r="BA1573" s="2" t="str">
        <f>IF(AND(ISBLANK(AZ1573),OR(NOT(ISBLANK(BB1573)),NOT(ISBLANK(BC1573)))),#N/A,
IF(ISBLANK(AZ1573),"",
IF(AND(NOT(ISERROR(VLOOKUP(AZ1573,MonsterTable!$A:$B,MATCH(MonsterTable!$B$1,MonsterTable!$A$1:$B$1,0),0))),OR(ISBLANK(BB1573),ISBLANK(BC1573))),#N/A,
IFERROR(VLOOKUP(AZ1573,MonsterTable!$A:$B,MATCH(MonsterTable!$B$1,MonsterTable!$A$1:$B$1,0),0),
IF(OR(NOT(ISBLANK(BB1573)),ISBLANK(BC1573)),#N/A,
IF(AZ1573="empty","empty",
VLOOKUP(AZ1573,MonsterGroupTable!$A:$A,1,0)))))))</f>
        <v/>
      </c>
      <c r="BH1573" s="2" t="str">
        <f>IF(AND(ISBLANK(BG1573),OR(NOT(ISBLANK(BI1573)),NOT(ISBLANK(BJ1573)))),#N/A,
IF(ISBLANK(BG1573),"",
IF(AND(NOT(ISERROR(VLOOKUP(BG1573,MonsterTable!$A:$B,MATCH(MonsterTable!$B$1,MonsterTable!$A$1:$B$1,0),0))),OR(ISBLANK(BI1573),ISBLANK(BJ1573))),#N/A,
IFERROR(VLOOKUP(BG1573,MonsterTable!$A:$B,MATCH(MonsterTable!$B$1,MonsterTable!$A$1:$B$1,0),0),
IF(OR(NOT(ISBLANK(BI1573)),ISBLANK(BJ1573)),#N/A,
IF(BG1573="empty","empty",
VLOOKUP(BG1573,MonsterGroupTable!$A:$A,1,0)))))))</f>
        <v/>
      </c>
      <c r="BO1573" s="2" t="str">
        <f>IF(AND(ISBLANK(BN1573),OR(NOT(ISBLANK(BP1573)),NOT(ISBLANK(BQ1573)))),#N/A,
IF(ISBLANK(BN1573),"",
IF(AND(NOT(ISERROR(VLOOKUP(BN1573,MonsterTable!$A:$B,MATCH(MonsterTable!$B$1,MonsterTable!$A$1:$B$1,0),0))),OR(ISBLANK(BP1573),ISBLANK(BQ1573))),#N/A,
IFERROR(VLOOKUP(BN1573,MonsterTable!$A:$B,MATCH(MonsterTable!$B$1,MonsterTable!$A$1:$B$1,0),0),
IF(OR(NOT(ISBLANK(BP1573)),ISBLANK(BQ1573)),#N/A,
IF(BN1573="empty","empty",
VLOOKUP(BN1573,MonsterGroupTable!$A:$A,1,0)))))))</f>
        <v/>
      </c>
      <c r="BV1573" s="2" t="str">
        <f>IF(AND(ISBLANK(BU1573),OR(NOT(ISBLANK(BW1573)),NOT(ISBLANK(BX1573)))),#N/A,
IF(ISBLANK(BU1573),"",
IF(AND(NOT(ISERROR(VLOOKUP(BU1573,MonsterTable!$A:$B,MATCH(MonsterTable!$B$1,MonsterTable!$A$1:$B$1,0),0))),OR(ISBLANK(BW1573),ISBLANK(BX1573))),#N/A,
IFERROR(VLOOKUP(BU1573,MonsterTable!$A:$B,MATCH(MonsterTable!$B$1,MonsterTable!$A$1:$B$1,0),0),
IF(OR(NOT(ISBLANK(BW1573)),ISBLANK(BX1573)),#N/A,
IF(BU1573="empty","empty",
VLOOKUP(BU1573,MonsterGroupTable!$A:$A,1,0)))))))</f>
        <v/>
      </c>
      <c r="CC1573" s="2" t="str">
        <f>IF(AND(ISBLANK(CB1573),OR(NOT(ISBLANK(CD1573)),NOT(ISBLANK(CE1573)))),#N/A,
IF(ISBLANK(CB1573),"",
IF(AND(NOT(ISERROR(VLOOKUP(CB1573,MonsterTable!$A:$B,MATCH(MonsterTable!$B$1,MonsterTable!$A$1:$B$1,0),0))),OR(ISBLANK(CD1573),ISBLANK(CE1573))),#N/A,
IFERROR(VLOOKUP(CB1573,MonsterTable!$A:$B,MATCH(MonsterTable!$B$1,MonsterTable!$A$1:$B$1,0),0),
IF(OR(NOT(ISBLANK(CD1573)),ISBLANK(CE1573)),#N/A,
IF(CB1573="empty","empty",
VLOOKUP(CB1573,MonsterGroupTable!$A:$A,1,0)))))))</f>
        <v/>
      </c>
      <c r="CJ1573" s="2" t="str">
        <f>IF(AND(ISBLANK(CI1573),OR(NOT(ISBLANK(CK1573)),NOT(ISBLANK(CL1573)))),#N/A,
IF(ISBLANK(CI1573),"",
IF(AND(NOT(ISERROR(VLOOKUP(CI1573,MonsterTable!$A:$B,MATCH(MonsterTable!$B$1,MonsterTable!$A$1:$B$1,0),0))),OR(ISBLANK(CK1573),ISBLANK(CL1573))),#N/A,
IFERROR(VLOOKUP(CI1573,MonsterTable!$A:$B,MATCH(MonsterTable!$B$1,MonsterTable!$A$1:$B$1,0),0),
IF(OR(NOT(ISBLANK(CK1573)),ISBLANK(CL1573)),#N/A,
IF(CI1573="empty","empty",
VLOOKUP(CI1573,MonsterGroupTable!$A:$A,1,0)))))))</f>
        <v/>
      </c>
    </row>
    <row r="1574" spans="1:88">
      <c r="A1574">
        <v>20540</v>
      </c>
      <c r="B1574">
        <f t="shared" si="53"/>
        <v>1.2</v>
      </c>
      <c r="C1574">
        <f t="shared" si="53"/>
        <v>1.1000000000000001</v>
      </c>
      <c r="F1574">
        <v>2160</v>
      </c>
      <c r="G1574">
        <v>63375</v>
      </c>
      <c r="H1574">
        <v>0</v>
      </c>
      <c r="I1574">
        <v>0</v>
      </c>
      <c r="J1574">
        <v>0</v>
      </c>
      <c r="K1574" t="s">
        <v>28</v>
      </c>
      <c r="L1574" t="s">
        <v>247</v>
      </c>
      <c r="M1574" t="s">
        <v>79</v>
      </c>
      <c r="N1574" t="s">
        <v>80</v>
      </c>
      <c r="O1574">
        <v>0</v>
      </c>
      <c r="P1574">
        <v>-4.75</v>
      </c>
      <c r="Q1574">
        <v>-3.5</v>
      </c>
      <c r="R1574">
        <v>4.75</v>
      </c>
      <c r="S1574">
        <v>3</v>
      </c>
      <c r="T1574">
        <v>-13.5</v>
      </c>
      <c r="U1574">
        <v>2.5499999999999998</v>
      </c>
      <c r="V1574">
        <v>-6.75</v>
      </c>
      <c r="W1574" t="str">
        <f t="shared" si="54"/>
        <v>g114,5,empty,3,201,1,1,0</v>
      </c>
      <c r="X1574" s="1" t="s">
        <v>313</v>
      </c>
      <c r="Y1574" s="2" t="str">
        <f>IF(AND(ISBLANK(X1574),OR(NOT(ISBLANK(Z1574)),NOT(ISBLANK(AA1574)))),#N/A,
IF(ISBLANK(X1574),"",
IF(AND(NOT(ISERROR(VLOOKUP(X1574,MonsterTable!$A:$B,MATCH(MonsterTable!$B$1,MonsterTable!$A$1:$B$1,0),0))),OR(ISBLANK(Z1574),ISBLANK(AA1574))),#N/A,
IFERROR(VLOOKUP(X1574,MonsterTable!$A:$B,MATCH(MonsterTable!$B$1,MonsterTable!$A$1:$B$1,0),0),
IF(OR(NOT(ISBLANK(Z1574)),ISBLANK(AA1574)),#N/A,
IF(X1574="empty","empty",
VLOOKUP(X1574,MonsterGroupTable!$A:$A,1,0)))))))</f>
        <v>g114</v>
      </c>
      <c r="AA1574">
        <v>5</v>
      </c>
      <c r="AE1574" s="1" t="s">
        <v>446</v>
      </c>
      <c r="AF1574" s="2" t="str">
        <f>IF(AND(ISBLANK(AE1574),OR(NOT(ISBLANK(AG1574)),NOT(ISBLANK(AH1574)))),#N/A,
IF(ISBLANK(AE1574),"",
IF(AND(NOT(ISERROR(VLOOKUP(AE1574,MonsterTable!$A:$B,MATCH(MonsterTable!$B$1,MonsterTable!$A$1:$B$1,0),0))),OR(ISBLANK(AG1574),ISBLANK(AH1574))),#N/A,
IFERROR(VLOOKUP(AE1574,MonsterTable!$A:$B,MATCH(MonsterTable!$B$1,MonsterTable!$A$1:$B$1,0),0),
IF(OR(NOT(ISBLANK(AG1574)),ISBLANK(AH1574)),#N/A,
IF(AE1574="empty","empty",
VLOOKUP(AE1574,MonsterGroupTable!$A:$A,1,0)))))))</f>
        <v>empty</v>
      </c>
      <c r="AH1574">
        <v>3</v>
      </c>
      <c r="AL1574" s="1" t="s">
        <v>242</v>
      </c>
      <c r="AM1574" s="2">
        <f>IF(AND(ISBLANK(AL1574),OR(NOT(ISBLANK(AN1574)),NOT(ISBLANK(AO1574)))),#N/A,
IF(ISBLANK(AL1574),"",
IF(AND(NOT(ISERROR(VLOOKUP(AL1574,MonsterTable!$A:$B,MATCH(MonsterTable!$B$1,MonsterTable!$A$1:$B$1,0),0))),OR(ISBLANK(AN1574),ISBLANK(AO1574))),#N/A,
IFERROR(VLOOKUP(AL1574,MonsterTable!$A:$B,MATCH(MonsterTable!$B$1,MonsterTable!$A$1:$B$1,0),0),
IF(OR(NOT(ISBLANK(AN1574)),ISBLANK(AO1574)),#N/A,
IF(AL1574="empty","empty",
VLOOKUP(AL1574,MonsterGroupTable!$A:$A,1,0)))))))</f>
        <v>201</v>
      </c>
      <c r="AN1574">
        <v>1</v>
      </c>
      <c r="AO1574">
        <v>1</v>
      </c>
      <c r="AP1574">
        <v>0</v>
      </c>
      <c r="AT1574" s="2" t="str">
        <f>IF(AND(ISBLANK(AS1574),OR(NOT(ISBLANK(AU1574)),NOT(ISBLANK(AV1574)))),#N/A,
IF(ISBLANK(AS1574),"",
IF(AND(NOT(ISERROR(VLOOKUP(AS1574,MonsterTable!$A:$B,MATCH(MonsterTable!$B$1,MonsterTable!$A$1:$B$1,0),0))),OR(ISBLANK(AU1574),ISBLANK(AV1574))),#N/A,
IFERROR(VLOOKUP(AS1574,MonsterTable!$A:$B,MATCH(MonsterTable!$B$1,MonsterTable!$A$1:$B$1,0),0),
IF(OR(NOT(ISBLANK(AU1574)),ISBLANK(AV1574)),#N/A,
IF(AS1574="empty","empty",
VLOOKUP(AS1574,MonsterGroupTable!$A:$A,1,0)))))))</f>
        <v/>
      </c>
      <c r="BA1574" s="2" t="str">
        <f>IF(AND(ISBLANK(AZ1574),OR(NOT(ISBLANK(BB1574)),NOT(ISBLANK(BC1574)))),#N/A,
IF(ISBLANK(AZ1574),"",
IF(AND(NOT(ISERROR(VLOOKUP(AZ1574,MonsterTable!$A:$B,MATCH(MonsterTable!$B$1,MonsterTable!$A$1:$B$1,0),0))),OR(ISBLANK(BB1574),ISBLANK(BC1574))),#N/A,
IFERROR(VLOOKUP(AZ1574,MonsterTable!$A:$B,MATCH(MonsterTable!$B$1,MonsterTable!$A$1:$B$1,0),0),
IF(OR(NOT(ISBLANK(BB1574)),ISBLANK(BC1574)),#N/A,
IF(AZ1574="empty","empty",
VLOOKUP(AZ1574,MonsterGroupTable!$A:$A,1,0)))))))</f>
        <v/>
      </c>
      <c r="BH1574" s="2" t="str">
        <f>IF(AND(ISBLANK(BG1574),OR(NOT(ISBLANK(BI1574)),NOT(ISBLANK(BJ1574)))),#N/A,
IF(ISBLANK(BG1574),"",
IF(AND(NOT(ISERROR(VLOOKUP(BG1574,MonsterTable!$A:$B,MATCH(MonsterTable!$B$1,MonsterTable!$A$1:$B$1,0),0))),OR(ISBLANK(BI1574),ISBLANK(BJ1574))),#N/A,
IFERROR(VLOOKUP(BG1574,MonsterTable!$A:$B,MATCH(MonsterTable!$B$1,MonsterTable!$A$1:$B$1,0),0),
IF(OR(NOT(ISBLANK(BI1574)),ISBLANK(BJ1574)),#N/A,
IF(BG1574="empty","empty",
VLOOKUP(BG1574,MonsterGroupTable!$A:$A,1,0)))))))</f>
        <v/>
      </c>
      <c r="BO1574" s="2" t="str">
        <f>IF(AND(ISBLANK(BN1574),OR(NOT(ISBLANK(BP1574)),NOT(ISBLANK(BQ1574)))),#N/A,
IF(ISBLANK(BN1574),"",
IF(AND(NOT(ISERROR(VLOOKUP(BN1574,MonsterTable!$A:$B,MATCH(MonsterTable!$B$1,MonsterTable!$A$1:$B$1,0),0))),OR(ISBLANK(BP1574),ISBLANK(BQ1574))),#N/A,
IFERROR(VLOOKUP(BN1574,MonsterTable!$A:$B,MATCH(MonsterTable!$B$1,MonsterTable!$A$1:$B$1,0),0),
IF(OR(NOT(ISBLANK(BP1574)),ISBLANK(BQ1574)),#N/A,
IF(BN1574="empty","empty",
VLOOKUP(BN1574,MonsterGroupTable!$A:$A,1,0)))))))</f>
        <v/>
      </c>
      <c r="BV1574" s="2" t="str">
        <f>IF(AND(ISBLANK(BU1574),OR(NOT(ISBLANK(BW1574)),NOT(ISBLANK(BX1574)))),#N/A,
IF(ISBLANK(BU1574),"",
IF(AND(NOT(ISERROR(VLOOKUP(BU1574,MonsterTable!$A:$B,MATCH(MonsterTable!$B$1,MonsterTable!$A$1:$B$1,0),0))),OR(ISBLANK(BW1574),ISBLANK(BX1574))),#N/A,
IFERROR(VLOOKUP(BU1574,MonsterTable!$A:$B,MATCH(MonsterTable!$B$1,MonsterTable!$A$1:$B$1,0),0),
IF(OR(NOT(ISBLANK(BW1574)),ISBLANK(BX1574)),#N/A,
IF(BU1574="empty","empty",
VLOOKUP(BU1574,MonsterGroupTable!$A:$A,1,0)))))))</f>
        <v/>
      </c>
      <c r="CC1574" s="2" t="str">
        <f>IF(AND(ISBLANK(CB1574),OR(NOT(ISBLANK(CD1574)),NOT(ISBLANK(CE1574)))),#N/A,
IF(ISBLANK(CB1574),"",
IF(AND(NOT(ISERROR(VLOOKUP(CB1574,MonsterTable!$A:$B,MATCH(MonsterTable!$B$1,MonsterTable!$A$1:$B$1,0),0))),OR(ISBLANK(CD1574),ISBLANK(CE1574))),#N/A,
IFERROR(VLOOKUP(CB1574,MonsterTable!$A:$B,MATCH(MonsterTable!$B$1,MonsterTable!$A$1:$B$1,0),0),
IF(OR(NOT(ISBLANK(CD1574)),ISBLANK(CE1574)),#N/A,
IF(CB1574="empty","empty",
VLOOKUP(CB1574,MonsterGroupTable!$A:$A,1,0)))))))</f>
        <v/>
      </c>
      <c r="CJ1574" s="2" t="str">
        <f>IF(AND(ISBLANK(CI1574),OR(NOT(ISBLANK(CK1574)),NOT(ISBLANK(CL1574)))),#N/A,
IF(ISBLANK(CI1574),"",
IF(AND(NOT(ISERROR(VLOOKUP(CI1574,MonsterTable!$A:$B,MATCH(MonsterTable!$B$1,MonsterTable!$A$1:$B$1,0),0))),OR(ISBLANK(CK1574),ISBLANK(CL1574))),#N/A,
IFERROR(VLOOKUP(CI1574,MonsterTable!$A:$B,MATCH(MonsterTable!$B$1,MonsterTable!$A$1:$B$1,0),0),
IF(OR(NOT(ISBLANK(CK1574)),ISBLANK(CL1574)),#N/A,
IF(CI1574="empty","empty",
VLOOKUP(CI1574,MonsterGroupTable!$A:$A,1,0)))))))</f>
        <v/>
      </c>
    </row>
    <row r="1575" spans="1:88">
      <c r="A1575">
        <v>20541</v>
      </c>
      <c r="B1575">
        <f t="shared" si="53"/>
        <v>1.1000000000000001</v>
      </c>
      <c r="C1575">
        <f t="shared" si="53"/>
        <v>1.1000000000000001</v>
      </c>
      <c r="F1575">
        <v>2160</v>
      </c>
      <c r="G1575">
        <v>63699</v>
      </c>
      <c r="H1575">
        <v>0</v>
      </c>
      <c r="I1575">
        <v>0</v>
      </c>
      <c r="J1575">
        <v>0</v>
      </c>
      <c r="K1575" t="s">
        <v>28</v>
      </c>
      <c r="L1575" t="s">
        <v>249</v>
      </c>
      <c r="M1575" t="s">
        <v>79</v>
      </c>
      <c r="N1575" t="s">
        <v>80</v>
      </c>
      <c r="O1575">
        <v>0</v>
      </c>
      <c r="P1575">
        <v>-4.75</v>
      </c>
      <c r="Q1575">
        <v>-3.5</v>
      </c>
      <c r="R1575">
        <v>4.75</v>
      </c>
      <c r="S1575">
        <v>3</v>
      </c>
      <c r="T1575">
        <v>-13.5</v>
      </c>
      <c r="U1575">
        <v>2.5499999999999998</v>
      </c>
      <c r="V1575">
        <v>-6.75</v>
      </c>
      <c r="W1575" t="str">
        <f t="shared" si="54"/>
        <v>g115,5,empty,3,205,1,1,0</v>
      </c>
      <c r="X1575" s="1" t="s">
        <v>314</v>
      </c>
      <c r="Y1575" s="2" t="str">
        <f>IF(AND(ISBLANK(X1575),OR(NOT(ISBLANK(Z1575)),NOT(ISBLANK(AA1575)))),#N/A,
IF(ISBLANK(X1575),"",
IF(AND(NOT(ISERROR(VLOOKUP(X1575,MonsterTable!$A:$B,MATCH(MonsterTable!$B$1,MonsterTable!$A$1:$B$1,0),0))),OR(ISBLANK(Z1575),ISBLANK(AA1575))),#N/A,
IFERROR(VLOOKUP(X1575,MonsterTable!$A:$B,MATCH(MonsterTable!$B$1,MonsterTable!$A$1:$B$1,0),0),
IF(OR(NOT(ISBLANK(Z1575)),ISBLANK(AA1575)),#N/A,
IF(X1575="empty","empty",
VLOOKUP(X1575,MonsterGroupTable!$A:$A,1,0)))))))</f>
        <v>g115</v>
      </c>
      <c r="AA1575">
        <v>5</v>
      </c>
      <c r="AE1575" s="1" t="s">
        <v>446</v>
      </c>
      <c r="AF1575" s="2" t="str">
        <f>IF(AND(ISBLANK(AE1575),OR(NOT(ISBLANK(AG1575)),NOT(ISBLANK(AH1575)))),#N/A,
IF(ISBLANK(AE1575),"",
IF(AND(NOT(ISERROR(VLOOKUP(AE1575,MonsterTable!$A:$B,MATCH(MonsterTable!$B$1,MonsterTable!$A$1:$B$1,0),0))),OR(ISBLANK(AG1575),ISBLANK(AH1575))),#N/A,
IFERROR(VLOOKUP(AE1575,MonsterTable!$A:$B,MATCH(MonsterTable!$B$1,MonsterTable!$A$1:$B$1,0),0),
IF(OR(NOT(ISBLANK(AG1575)),ISBLANK(AH1575)),#N/A,
IF(AE1575="empty","empty",
VLOOKUP(AE1575,MonsterGroupTable!$A:$A,1,0)))))))</f>
        <v>empty</v>
      </c>
      <c r="AH1575">
        <v>3</v>
      </c>
      <c r="AL1575" s="1" t="s">
        <v>341</v>
      </c>
      <c r="AM1575" s="2">
        <f>IF(AND(ISBLANK(AL1575),OR(NOT(ISBLANK(AN1575)),NOT(ISBLANK(AO1575)))),#N/A,
IF(ISBLANK(AL1575),"",
IF(AND(NOT(ISERROR(VLOOKUP(AL1575,MonsterTable!$A:$B,MATCH(MonsterTable!$B$1,MonsterTable!$A$1:$B$1,0),0))),OR(ISBLANK(AN1575),ISBLANK(AO1575))),#N/A,
IFERROR(VLOOKUP(AL1575,MonsterTable!$A:$B,MATCH(MonsterTable!$B$1,MonsterTable!$A$1:$B$1,0),0),
IF(OR(NOT(ISBLANK(AN1575)),ISBLANK(AO1575)),#N/A,
IF(AL1575="empty","empty",
VLOOKUP(AL1575,MonsterGroupTable!$A:$A,1,0)))))))</f>
        <v>205</v>
      </c>
      <c r="AN1575">
        <v>1</v>
      </c>
      <c r="AO1575">
        <v>1</v>
      </c>
      <c r="AP1575">
        <v>0</v>
      </c>
      <c r="AT1575" s="2" t="str">
        <f>IF(AND(ISBLANK(AS1575),OR(NOT(ISBLANK(AU1575)),NOT(ISBLANK(AV1575)))),#N/A,
IF(ISBLANK(AS1575),"",
IF(AND(NOT(ISERROR(VLOOKUP(AS1575,MonsterTable!$A:$B,MATCH(MonsterTable!$B$1,MonsterTable!$A$1:$B$1,0),0))),OR(ISBLANK(AU1575),ISBLANK(AV1575))),#N/A,
IFERROR(VLOOKUP(AS1575,MonsterTable!$A:$B,MATCH(MonsterTable!$B$1,MonsterTable!$A$1:$B$1,0),0),
IF(OR(NOT(ISBLANK(AU1575)),ISBLANK(AV1575)),#N/A,
IF(AS1575="empty","empty",
VLOOKUP(AS1575,MonsterGroupTable!$A:$A,1,0)))))))</f>
        <v/>
      </c>
      <c r="BA1575" s="2" t="str">
        <f>IF(AND(ISBLANK(AZ1575),OR(NOT(ISBLANK(BB1575)),NOT(ISBLANK(BC1575)))),#N/A,
IF(ISBLANK(AZ1575),"",
IF(AND(NOT(ISERROR(VLOOKUP(AZ1575,MonsterTable!$A:$B,MATCH(MonsterTable!$B$1,MonsterTable!$A$1:$B$1,0),0))),OR(ISBLANK(BB1575),ISBLANK(BC1575))),#N/A,
IFERROR(VLOOKUP(AZ1575,MonsterTable!$A:$B,MATCH(MonsterTable!$B$1,MonsterTable!$A$1:$B$1,0),0),
IF(OR(NOT(ISBLANK(BB1575)),ISBLANK(BC1575)),#N/A,
IF(AZ1575="empty","empty",
VLOOKUP(AZ1575,MonsterGroupTable!$A:$A,1,0)))))))</f>
        <v/>
      </c>
      <c r="BH1575" s="2" t="str">
        <f>IF(AND(ISBLANK(BG1575),OR(NOT(ISBLANK(BI1575)),NOT(ISBLANK(BJ1575)))),#N/A,
IF(ISBLANK(BG1575),"",
IF(AND(NOT(ISERROR(VLOOKUP(BG1575,MonsterTable!$A:$B,MATCH(MonsterTable!$B$1,MonsterTable!$A$1:$B$1,0),0))),OR(ISBLANK(BI1575),ISBLANK(BJ1575))),#N/A,
IFERROR(VLOOKUP(BG1575,MonsterTable!$A:$B,MATCH(MonsterTable!$B$1,MonsterTable!$A$1:$B$1,0),0),
IF(OR(NOT(ISBLANK(BI1575)),ISBLANK(BJ1575)),#N/A,
IF(BG1575="empty","empty",
VLOOKUP(BG1575,MonsterGroupTable!$A:$A,1,0)))))))</f>
        <v/>
      </c>
      <c r="BO1575" s="2" t="str">
        <f>IF(AND(ISBLANK(BN1575),OR(NOT(ISBLANK(BP1575)),NOT(ISBLANK(BQ1575)))),#N/A,
IF(ISBLANK(BN1575),"",
IF(AND(NOT(ISERROR(VLOOKUP(BN1575,MonsterTable!$A:$B,MATCH(MonsterTable!$B$1,MonsterTable!$A$1:$B$1,0),0))),OR(ISBLANK(BP1575),ISBLANK(BQ1575))),#N/A,
IFERROR(VLOOKUP(BN1575,MonsterTable!$A:$B,MATCH(MonsterTable!$B$1,MonsterTable!$A$1:$B$1,0),0),
IF(OR(NOT(ISBLANK(BP1575)),ISBLANK(BQ1575)),#N/A,
IF(BN1575="empty","empty",
VLOOKUP(BN1575,MonsterGroupTable!$A:$A,1,0)))))))</f>
        <v/>
      </c>
      <c r="BV1575" s="2" t="str">
        <f>IF(AND(ISBLANK(BU1575),OR(NOT(ISBLANK(BW1575)),NOT(ISBLANK(BX1575)))),#N/A,
IF(ISBLANK(BU1575),"",
IF(AND(NOT(ISERROR(VLOOKUP(BU1575,MonsterTable!$A:$B,MATCH(MonsterTable!$B$1,MonsterTable!$A$1:$B$1,0),0))),OR(ISBLANK(BW1575),ISBLANK(BX1575))),#N/A,
IFERROR(VLOOKUP(BU1575,MonsterTable!$A:$B,MATCH(MonsterTable!$B$1,MonsterTable!$A$1:$B$1,0),0),
IF(OR(NOT(ISBLANK(BW1575)),ISBLANK(BX1575)),#N/A,
IF(BU1575="empty","empty",
VLOOKUP(BU1575,MonsterGroupTable!$A:$A,1,0)))))))</f>
        <v/>
      </c>
      <c r="CC1575" s="2" t="str">
        <f>IF(AND(ISBLANK(CB1575),OR(NOT(ISBLANK(CD1575)),NOT(ISBLANK(CE1575)))),#N/A,
IF(ISBLANK(CB1575),"",
IF(AND(NOT(ISERROR(VLOOKUP(CB1575,MonsterTable!$A:$B,MATCH(MonsterTable!$B$1,MonsterTable!$A$1:$B$1,0),0))),OR(ISBLANK(CD1575),ISBLANK(CE1575))),#N/A,
IFERROR(VLOOKUP(CB1575,MonsterTable!$A:$B,MATCH(MonsterTable!$B$1,MonsterTable!$A$1:$B$1,0),0),
IF(OR(NOT(ISBLANK(CD1575)),ISBLANK(CE1575)),#N/A,
IF(CB1575="empty","empty",
VLOOKUP(CB1575,MonsterGroupTable!$A:$A,1,0)))))))</f>
        <v/>
      </c>
      <c r="CJ1575" s="2" t="str">
        <f>IF(AND(ISBLANK(CI1575),OR(NOT(ISBLANK(CK1575)),NOT(ISBLANK(CL1575)))),#N/A,
IF(ISBLANK(CI1575),"",
IF(AND(NOT(ISERROR(VLOOKUP(CI1575,MonsterTable!$A:$B,MATCH(MonsterTable!$B$1,MonsterTable!$A$1:$B$1,0),0))),OR(ISBLANK(CK1575),ISBLANK(CL1575))),#N/A,
IFERROR(VLOOKUP(CI1575,MonsterTable!$A:$B,MATCH(MonsterTable!$B$1,MonsterTable!$A$1:$B$1,0),0),
IF(OR(NOT(ISBLANK(CK1575)),ISBLANK(CL1575)),#N/A,
IF(CI1575="empty","empty",
VLOOKUP(CI1575,MonsterGroupTable!$A:$A,1,0)))))))</f>
        <v/>
      </c>
    </row>
    <row r="1576" spans="1:88">
      <c r="A1576">
        <v>20542</v>
      </c>
      <c r="B1576">
        <f t="shared" si="53"/>
        <v>1.1000000000000001</v>
      </c>
      <c r="C1576">
        <f t="shared" si="53"/>
        <v>1.1000000000000001</v>
      </c>
      <c r="F1576">
        <v>2160</v>
      </c>
      <c r="G1576">
        <v>64023</v>
      </c>
      <c r="H1576">
        <v>0</v>
      </c>
      <c r="I1576">
        <v>0</v>
      </c>
      <c r="J1576">
        <v>0</v>
      </c>
      <c r="K1576" t="s">
        <v>28</v>
      </c>
      <c r="L1576" t="s">
        <v>249</v>
      </c>
      <c r="M1576" t="s">
        <v>79</v>
      </c>
      <c r="N1576" t="s">
        <v>80</v>
      </c>
      <c r="O1576">
        <v>0</v>
      </c>
      <c r="P1576">
        <v>-4.75</v>
      </c>
      <c r="Q1576">
        <v>-3.5</v>
      </c>
      <c r="R1576">
        <v>4.75</v>
      </c>
      <c r="S1576">
        <v>3</v>
      </c>
      <c r="T1576">
        <v>-13.5</v>
      </c>
      <c r="U1576">
        <v>2.5499999999999998</v>
      </c>
      <c r="V1576">
        <v>-6.75</v>
      </c>
      <c r="W1576" t="str">
        <f t="shared" si="54"/>
        <v>g115,5,empty,3,205,1,1,0</v>
      </c>
      <c r="X1576" s="1" t="s">
        <v>314</v>
      </c>
      <c r="Y1576" s="2" t="str">
        <f>IF(AND(ISBLANK(X1576),OR(NOT(ISBLANK(Z1576)),NOT(ISBLANK(AA1576)))),#N/A,
IF(ISBLANK(X1576),"",
IF(AND(NOT(ISERROR(VLOOKUP(X1576,MonsterTable!$A:$B,MATCH(MonsterTable!$B$1,MonsterTable!$A$1:$B$1,0),0))),OR(ISBLANK(Z1576),ISBLANK(AA1576))),#N/A,
IFERROR(VLOOKUP(X1576,MonsterTable!$A:$B,MATCH(MonsterTable!$B$1,MonsterTable!$A$1:$B$1,0),0),
IF(OR(NOT(ISBLANK(Z1576)),ISBLANK(AA1576)),#N/A,
IF(X1576="empty","empty",
VLOOKUP(X1576,MonsterGroupTable!$A:$A,1,0)))))))</f>
        <v>g115</v>
      </c>
      <c r="AA1576">
        <v>5</v>
      </c>
      <c r="AE1576" s="1" t="s">
        <v>446</v>
      </c>
      <c r="AF1576" s="2" t="str">
        <f>IF(AND(ISBLANK(AE1576),OR(NOT(ISBLANK(AG1576)),NOT(ISBLANK(AH1576)))),#N/A,
IF(ISBLANK(AE1576),"",
IF(AND(NOT(ISERROR(VLOOKUP(AE1576,MonsterTable!$A:$B,MATCH(MonsterTable!$B$1,MonsterTable!$A$1:$B$1,0),0))),OR(ISBLANK(AG1576),ISBLANK(AH1576))),#N/A,
IFERROR(VLOOKUP(AE1576,MonsterTable!$A:$B,MATCH(MonsterTable!$B$1,MonsterTable!$A$1:$B$1,0),0),
IF(OR(NOT(ISBLANK(AG1576)),ISBLANK(AH1576)),#N/A,
IF(AE1576="empty","empty",
VLOOKUP(AE1576,MonsterGroupTable!$A:$A,1,0)))))))</f>
        <v>empty</v>
      </c>
      <c r="AH1576">
        <v>3</v>
      </c>
      <c r="AL1576" s="1" t="s">
        <v>341</v>
      </c>
      <c r="AM1576" s="2">
        <f>IF(AND(ISBLANK(AL1576),OR(NOT(ISBLANK(AN1576)),NOT(ISBLANK(AO1576)))),#N/A,
IF(ISBLANK(AL1576),"",
IF(AND(NOT(ISERROR(VLOOKUP(AL1576,MonsterTable!$A:$B,MATCH(MonsterTable!$B$1,MonsterTable!$A$1:$B$1,0),0))),OR(ISBLANK(AN1576),ISBLANK(AO1576))),#N/A,
IFERROR(VLOOKUP(AL1576,MonsterTable!$A:$B,MATCH(MonsterTable!$B$1,MonsterTable!$A$1:$B$1,0),0),
IF(OR(NOT(ISBLANK(AN1576)),ISBLANK(AO1576)),#N/A,
IF(AL1576="empty","empty",
VLOOKUP(AL1576,MonsterGroupTable!$A:$A,1,0)))))))</f>
        <v>205</v>
      </c>
      <c r="AN1576">
        <v>1</v>
      </c>
      <c r="AO1576">
        <v>1</v>
      </c>
      <c r="AP1576">
        <v>0</v>
      </c>
      <c r="AT1576" s="2" t="str">
        <f>IF(AND(ISBLANK(AS1576),OR(NOT(ISBLANK(AU1576)),NOT(ISBLANK(AV1576)))),#N/A,
IF(ISBLANK(AS1576),"",
IF(AND(NOT(ISERROR(VLOOKUP(AS1576,MonsterTable!$A:$B,MATCH(MonsterTable!$B$1,MonsterTable!$A$1:$B$1,0),0))),OR(ISBLANK(AU1576),ISBLANK(AV1576))),#N/A,
IFERROR(VLOOKUP(AS1576,MonsterTable!$A:$B,MATCH(MonsterTable!$B$1,MonsterTable!$A$1:$B$1,0),0),
IF(OR(NOT(ISBLANK(AU1576)),ISBLANK(AV1576)),#N/A,
IF(AS1576="empty","empty",
VLOOKUP(AS1576,MonsterGroupTable!$A:$A,1,0)))))))</f>
        <v/>
      </c>
      <c r="BA1576" s="2" t="str">
        <f>IF(AND(ISBLANK(AZ1576),OR(NOT(ISBLANK(BB1576)),NOT(ISBLANK(BC1576)))),#N/A,
IF(ISBLANK(AZ1576),"",
IF(AND(NOT(ISERROR(VLOOKUP(AZ1576,MonsterTable!$A:$B,MATCH(MonsterTable!$B$1,MonsterTable!$A$1:$B$1,0),0))),OR(ISBLANK(BB1576),ISBLANK(BC1576))),#N/A,
IFERROR(VLOOKUP(AZ1576,MonsterTable!$A:$B,MATCH(MonsterTable!$B$1,MonsterTable!$A$1:$B$1,0),0),
IF(OR(NOT(ISBLANK(BB1576)),ISBLANK(BC1576)),#N/A,
IF(AZ1576="empty","empty",
VLOOKUP(AZ1576,MonsterGroupTable!$A:$A,1,0)))))))</f>
        <v/>
      </c>
      <c r="BH1576" s="2" t="str">
        <f>IF(AND(ISBLANK(BG1576),OR(NOT(ISBLANK(BI1576)),NOT(ISBLANK(BJ1576)))),#N/A,
IF(ISBLANK(BG1576),"",
IF(AND(NOT(ISERROR(VLOOKUP(BG1576,MonsterTable!$A:$B,MATCH(MonsterTable!$B$1,MonsterTable!$A$1:$B$1,0),0))),OR(ISBLANK(BI1576),ISBLANK(BJ1576))),#N/A,
IFERROR(VLOOKUP(BG1576,MonsterTable!$A:$B,MATCH(MonsterTable!$B$1,MonsterTable!$A$1:$B$1,0),0),
IF(OR(NOT(ISBLANK(BI1576)),ISBLANK(BJ1576)),#N/A,
IF(BG1576="empty","empty",
VLOOKUP(BG1576,MonsterGroupTable!$A:$A,1,0)))))))</f>
        <v/>
      </c>
      <c r="BO1576" s="2" t="str">
        <f>IF(AND(ISBLANK(BN1576),OR(NOT(ISBLANK(BP1576)),NOT(ISBLANK(BQ1576)))),#N/A,
IF(ISBLANK(BN1576),"",
IF(AND(NOT(ISERROR(VLOOKUP(BN1576,MonsterTable!$A:$B,MATCH(MonsterTable!$B$1,MonsterTable!$A$1:$B$1,0),0))),OR(ISBLANK(BP1576),ISBLANK(BQ1576))),#N/A,
IFERROR(VLOOKUP(BN1576,MonsterTable!$A:$B,MATCH(MonsterTable!$B$1,MonsterTable!$A$1:$B$1,0),0),
IF(OR(NOT(ISBLANK(BP1576)),ISBLANK(BQ1576)),#N/A,
IF(BN1576="empty","empty",
VLOOKUP(BN1576,MonsterGroupTable!$A:$A,1,0)))))))</f>
        <v/>
      </c>
      <c r="BV1576" s="2" t="str">
        <f>IF(AND(ISBLANK(BU1576),OR(NOT(ISBLANK(BW1576)),NOT(ISBLANK(BX1576)))),#N/A,
IF(ISBLANK(BU1576),"",
IF(AND(NOT(ISERROR(VLOOKUP(BU1576,MonsterTable!$A:$B,MATCH(MonsterTable!$B$1,MonsterTable!$A$1:$B$1,0),0))),OR(ISBLANK(BW1576),ISBLANK(BX1576))),#N/A,
IFERROR(VLOOKUP(BU1576,MonsterTable!$A:$B,MATCH(MonsterTable!$B$1,MonsterTable!$A$1:$B$1,0),0),
IF(OR(NOT(ISBLANK(BW1576)),ISBLANK(BX1576)),#N/A,
IF(BU1576="empty","empty",
VLOOKUP(BU1576,MonsterGroupTable!$A:$A,1,0)))))))</f>
        <v/>
      </c>
      <c r="CC1576" s="2" t="str">
        <f>IF(AND(ISBLANK(CB1576),OR(NOT(ISBLANK(CD1576)),NOT(ISBLANK(CE1576)))),#N/A,
IF(ISBLANK(CB1576),"",
IF(AND(NOT(ISERROR(VLOOKUP(CB1576,MonsterTable!$A:$B,MATCH(MonsterTable!$B$1,MonsterTable!$A$1:$B$1,0),0))),OR(ISBLANK(CD1576),ISBLANK(CE1576))),#N/A,
IFERROR(VLOOKUP(CB1576,MonsterTable!$A:$B,MATCH(MonsterTable!$B$1,MonsterTable!$A$1:$B$1,0),0),
IF(OR(NOT(ISBLANK(CD1576)),ISBLANK(CE1576)),#N/A,
IF(CB1576="empty","empty",
VLOOKUP(CB1576,MonsterGroupTable!$A:$A,1,0)))))))</f>
        <v/>
      </c>
      <c r="CJ1576" s="2" t="str">
        <f>IF(AND(ISBLANK(CI1576),OR(NOT(ISBLANK(CK1576)),NOT(ISBLANK(CL1576)))),#N/A,
IF(ISBLANK(CI1576),"",
IF(AND(NOT(ISERROR(VLOOKUP(CI1576,MonsterTable!$A:$B,MATCH(MonsterTable!$B$1,MonsterTable!$A$1:$B$1,0),0))),OR(ISBLANK(CK1576),ISBLANK(CL1576))),#N/A,
IFERROR(VLOOKUP(CI1576,MonsterTable!$A:$B,MATCH(MonsterTable!$B$1,MonsterTable!$A$1:$B$1,0),0),
IF(OR(NOT(ISBLANK(CK1576)),ISBLANK(CL1576)),#N/A,
IF(CI1576="empty","empty",
VLOOKUP(CI1576,MonsterGroupTable!$A:$A,1,0)))))))</f>
        <v/>
      </c>
    </row>
    <row r="1577" spans="1:88">
      <c r="A1577">
        <v>20543</v>
      </c>
      <c r="B1577">
        <f t="shared" si="53"/>
        <v>1.1000000000000001</v>
      </c>
      <c r="C1577">
        <f t="shared" si="53"/>
        <v>1.1000000000000001</v>
      </c>
      <c r="F1577">
        <v>2160</v>
      </c>
      <c r="G1577">
        <v>64347</v>
      </c>
      <c r="H1577">
        <v>0</v>
      </c>
      <c r="I1577">
        <v>0</v>
      </c>
      <c r="J1577">
        <v>0</v>
      </c>
      <c r="K1577" t="s">
        <v>28</v>
      </c>
      <c r="L1577" t="s">
        <v>249</v>
      </c>
      <c r="M1577" t="s">
        <v>79</v>
      </c>
      <c r="N1577" t="s">
        <v>80</v>
      </c>
      <c r="O1577">
        <v>0</v>
      </c>
      <c r="P1577">
        <v>-4.75</v>
      </c>
      <c r="Q1577">
        <v>-3.5</v>
      </c>
      <c r="R1577">
        <v>4.75</v>
      </c>
      <c r="S1577">
        <v>3</v>
      </c>
      <c r="T1577">
        <v>-13.5</v>
      </c>
      <c r="U1577">
        <v>2.5499999999999998</v>
      </c>
      <c r="V1577">
        <v>-6.75</v>
      </c>
      <c r="W1577" t="str">
        <f t="shared" si="54"/>
        <v>g115,5,empty,3,205,1,1,0</v>
      </c>
      <c r="X1577" s="1" t="s">
        <v>314</v>
      </c>
      <c r="Y1577" s="2" t="str">
        <f>IF(AND(ISBLANK(X1577),OR(NOT(ISBLANK(Z1577)),NOT(ISBLANK(AA1577)))),#N/A,
IF(ISBLANK(X1577),"",
IF(AND(NOT(ISERROR(VLOOKUP(X1577,MonsterTable!$A:$B,MATCH(MonsterTable!$B$1,MonsterTable!$A$1:$B$1,0),0))),OR(ISBLANK(Z1577),ISBLANK(AA1577))),#N/A,
IFERROR(VLOOKUP(X1577,MonsterTable!$A:$B,MATCH(MonsterTable!$B$1,MonsterTable!$A$1:$B$1,0),0),
IF(OR(NOT(ISBLANK(Z1577)),ISBLANK(AA1577)),#N/A,
IF(X1577="empty","empty",
VLOOKUP(X1577,MonsterGroupTable!$A:$A,1,0)))))))</f>
        <v>g115</v>
      </c>
      <c r="AA1577">
        <v>5</v>
      </c>
      <c r="AE1577" s="1" t="s">
        <v>446</v>
      </c>
      <c r="AF1577" s="2" t="str">
        <f>IF(AND(ISBLANK(AE1577),OR(NOT(ISBLANK(AG1577)),NOT(ISBLANK(AH1577)))),#N/A,
IF(ISBLANK(AE1577),"",
IF(AND(NOT(ISERROR(VLOOKUP(AE1577,MonsterTable!$A:$B,MATCH(MonsterTable!$B$1,MonsterTable!$A$1:$B$1,0),0))),OR(ISBLANK(AG1577),ISBLANK(AH1577))),#N/A,
IFERROR(VLOOKUP(AE1577,MonsterTable!$A:$B,MATCH(MonsterTable!$B$1,MonsterTable!$A$1:$B$1,0),0),
IF(OR(NOT(ISBLANK(AG1577)),ISBLANK(AH1577)),#N/A,
IF(AE1577="empty","empty",
VLOOKUP(AE1577,MonsterGroupTable!$A:$A,1,0)))))))</f>
        <v>empty</v>
      </c>
      <c r="AH1577">
        <v>3</v>
      </c>
      <c r="AL1577" s="1" t="s">
        <v>341</v>
      </c>
      <c r="AM1577" s="2">
        <f>IF(AND(ISBLANK(AL1577),OR(NOT(ISBLANK(AN1577)),NOT(ISBLANK(AO1577)))),#N/A,
IF(ISBLANK(AL1577),"",
IF(AND(NOT(ISERROR(VLOOKUP(AL1577,MonsterTable!$A:$B,MATCH(MonsterTable!$B$1,MonsterTable!$A$1:$B$1,0),0))),OR(ISBLANK(AN1577),ISBLANK(AO1577))),#N/A,
IFERROR(VLOOKUP(AL1577,MonsterTable!$A:$B,MATCH(MonsterTable!$B$1,MonsterTable!$A$1:$B$1,0),0),
IF(OR(NOT(ISBLANK(AN1577)),ISBLANK(AO1577)),#N/A,
IF(AL1577="empty","empty",
VLOOKUP(AL1577,MonsterGroupTable!$A:$A,1,0)))))))</f>
        <v>205</v>
      </c>
      <c r="AN1577">
        <v>1</v>
      </c>
      <c r="AO1577">
        <v>1</v>
      </c>
      <c r="AP1577">
        <v>0</v>
      </c>
      <c r="AT1577" s="2" t="str">
        <f>IF(AND(ISBLANK(AS1577),OR(NOT(ISBLANK(AU1577)),NOT(ISBLANK(AV1577)))),#N/A,
IF(ISBLANK(AS1577),"",
IF(AND(NOT(ISERROR(VLOOKUP(AS1577,MonsterTable!$A:$B,MATCH(MonsterTable!$B$1,MonsterTable!$A$1:$B$1,0),0))),OR(ISBLANK(AU1577),ISBLANK(AV1577))),#N/A,
IFERROR(VLOOKUP(AS1577,MonsterTable!$A:$B,MATCH(MonsterTable!$B$1,MonsterTable!$A$1:$B$1,0),0),
IF(OR(NOT(ISBLANK(AU1577)),ISBLANK(AV1577)),#N/A,
IF(AS1577="empty","empty",
VLOOKUP(AS1577,MonsterGroupTable!$A:$A,1,0)))))))</f>
        <v/>
      </c>
      <c r="BA1577" s="2" t="str">
        <f>IF(AND(ISBLANK(AZ1577),OR(NOT(ISBLANK(BB1577)),NOT(ISBLANK(BC1577)))),#N/A,
IF(ISBLANK(AZ1577),"",
IF(AND(NOT(ISERROR(VLOOKUP(AZ1577,MonsterTable!$A:$B,MATCH(MonsterTable!$B$1,MonsterTable!$A$1:$B$1,0),0))),OR(ISBLANK(BB1577),ISBLANK(BC1577))),#N/A,
IFERROR(VLOOKUP(AZ1577,MonsterTable!$A:$B,MATCH(MonsterTable!$B$1,MonsterTable!$A$1:$B$1,0),0),
IF(OR(NOT(ISBLANK(BB1577)),ISBLANK(BC1577)),#N/A,
IF(AZ1577="empty","empty",
VLOOKUP(AZ1577,MonsterGroupTable!$A:$A,1,0)))))))</f>
        <v/>
      </c>
      <c r="BH1577" s="2" t="str">
        <f>IF(AND(ISBLANK(BG1577),OR(NOT(ISBLANK(BI1577)),NOT(ISBLANK(BJ1577)))),#N/A,
IF(ISBLANK(BG1577),"",
IF(AND(NOT(ISERROR(VLOOKUP(BG1577,MonsterTable!$A:$B,MATCH(MonsterTable!$B$1,MonsterTable!$A$1:$B$1,0),0))),OR(ISBLANK(BI1577),ISBLANK(BJ1577))),#N/A,
IFERROR(VLOOKUP(BG1577,MonsterTable!$A:$B,MATCH(MonsterTable!$B$1,MonsterTable!$A$1:$B$1,0),0),
IF(OR(NOT(ISBLANK(BI1577)),ISBLANK(BJ1577)),#N/A,
IF(BG1577="empty","empty",
VLOOKUP(BG1577,MonsterGroupTable!$A:$A,1,0)))))))</f>
        <v/>
      </c>
      <c r="BO1577" s="2" t="str">
        <f>IF(AND(ISBLANK(BN1577),OR(NOT(ISBLANK(BP1577)),NOT(ISBLANK(BQ1577)))),#N/A,
IF(ISBLANK(BN1577),"",
IF(AND(NOT(ISERROR(VLOOKUP(BN1577,MonsterTable!$A:$B,MATCH(MonsterTable!$B$1,MonsterTable!$A$1:$B$1,0),0))),OR(ISBLANK(BP1577),ISBLANK(BQ1577))),#N/A,
IFERROR(VLOOKUP(BN1577,MonsterTable!$A:$B,MATCH(MonsterTable!$B$1,MonsterTable!$A$1:$B$1,0),0),
IF(OR(NOT(ISBLANK(BP1577)),ISBLANK(BQ1577)),#N/A,
IF(BN1577="empty","empty",
VLOOKUP(BN1577,MonsterGroupTable!$A:$A,1,0)))))))</f>
        <v/>
      </c>
      <c r="BV1577" s="2" t="str">
        <f>IF(AND(ISBLANK(BU1577),OR(NOT(ISBLANK(BW1577)),NOT(ISBLANK(BX1577)))),#N/A,
IF(ISBLANK(BU1577),"",
IF(AND(NOT(ISERROR(VLOOKUP(BU1577,MonsterTable!$A:$B,MATCH(MonsterTable!$B$1,MonsterTable!$A$1:$B$1,0),0))),OR(ISBLANK(BW1577),ISBLANK(BX1577))),#N/A,
IFERROR(VLOOKUP(BU1577,MonsterTable!$A:$B,MATCH(MonsterTable!$B$1,MonsterTable!$A$1:$B$1,0),0),
IF(OR(NOT(ISBLANK(BW1577)),ISBLANK(BX1577)),#N/A,
IF(BU1577="empty","empty",
VLOOKUP(BU1577,MonsterGroupTable!$A:$A,1,0)))))))</f>
        <v/>
      </c>
      <c r="CC1577" s="2" t="str">
        <f>IF(AND(ISBLANK(CB1577),OR(NOT(ISBLANK(CD1577)),NOT(ISBLANK(CE1577)))),#N/A,
IF(ISBLANK(CB1577),"",
IF(AND(NOT(ISERROR(VLOOKUP(CB1577,MonsterTable!$A:$B,MATCH(MonsterTable!$B$1,MonsterTable!$A$1:$B$1,0),0))),OR(ISBLANK(CD1577),ISBLANK(CE1577))),#N/A,
IFERROR(VLOOKUP(CB1577,MonsterTable!$A:$B,MATCH(MonsterTable!$B$1,MonsterTable!$A$1:$B$1,0),0),
IF(OR(NOT(ISBLANK(CD1577)),ISBLANK(CE1577)),#N/A,
IF(CB1577="empty","empty",
VLOOKUP(CB1577,MonsterGroupTable!$A:$A,1,0)))))))</f>
        <v/>
      </c>
      <c r="CJ1577" s="2" t="str">
        <f>IF(AND(ISBLANK(CI1577),OR(NOT(ISBLANK(CK1577)),NOT(ISBLANK(CL1577)))),#N/A,
IF(ISBLANK(CI1577),"",
IF(AND(NOT(ISERROR(VLOOKUP(CI1577,MonsterTable!$A:$B,MATCH(MonsterTable!$B$1,MonsterTable!$A$1:$B$1,0),0))),OR(ISBLANK(CK1577),ISBLANK(CL1577))),#N/A,
IFERROR(VLOOKUP(CI1577,MonsterTable!$A:$B,MATCH(MonsterTable!$B$1,MonsterTable!$A$1:$B$1,0),0),
IF(OR(NOT(ISBLANK(CK1577)),ISBLANK(CL1577)),#N/A,
IF(CI1577="empty","empty",
VLOOKUP(CI1577,MonsterGroupTable!$A:$A,1,0)))))))</f>
        <v/>
      </c>
    </row>
    <row r="1578" spans="1:88">
      <c r="A1578">
        <v>20544</v>
      </c>
      <c r="B1578">
        <f t="shared" si="53"/>
        <v>1.1000000000000001</v>
      </c>
      <c r="C1578">
        <f t="shared" si="53"/>
        <v>1.1000000000000001</v>
      </c>
      <c r="F1578">
        <v>2160</v>
      </c>
      <c r="G1578">
        <v>64671</v>
      </c>
      <c r="H1578">
        <v>0</v>
      </c>
      <c r="I1578">
        <v>0</v>
      </c>
      <c r="J1578">
        <v>0</v>
      </c>
      <c r="K1578" t="s">
        <v>28</v>
      </c>
      <c r="L1578" t="s">
        <v>249</v>
      </c>
      <c r="M1578" t="s">
        <v>79</v>
      </c>
      <c r="N1578" t="s">
        <v>80</v>
      </c>
      <c r="O1578">
        <v>0</v>
      </c>
      <c r="P1578">
        <v>-4.75</v>
      </c>
      <c r="Q1578">
        <v>-3.5</v>
      </c>
      <c r="R1578">
        <v>4.75</v>
      </c>
      <c r="S1578">
        <v>3</v>
      </c>
      <c r="T1578">
        <v>-13.5</v>
      </c>
      <c r="U1578">
        <v>2.5499999999999998</v>
      </c>
      <c r="V1578">
        <v>-6.75</v>
      </c>
      <c r="W1578" t="str">
        <f t="shared" si="54"/>
        <v>g115,5,empty,3,205,1,1,0</v>
      </c>
      <c r="X1578" s="1" t="s">
        <v>314</v>
      </c>
      <c r="Y1578" s="2" t="str">
        <f>IF(AND(ISBLANK(X1578),OR(NOT(ISBLANK(Z1578)),NOT(ISBLANK(AA1578)))),#N/A,
IF(ISBLANK(X1578),"",
IF(AND(NOT(ISERROR(VLOOKUP(X1578,MonsterTable!$A:$B,MATCH(MonsterTable!$B$1,MonsterTable!$A$1:$B$1,0),0))),OR(ISBLANK(Z1578),ISBLANK(AA1578))),#N/A,
IFERROR(VLOOKUP(X1578,MonsterTable!$A:$B,MATCH(MonsterTable!$B$1,MonsterTable!$A$1:$B$1,0),0),
IF(OR(NOT(ISBLANK(Z1578)),ISBLANK(AA1578)),#N/A,
IF(X1578="empty","empty",
VLOOKUP(X1578,MonsterGroupTable!$A:$A,1,0)))))))</f>
        <v>g115</v>
      </c>
      <c r="AA1578">
        <v>5</v>
      </c>
      <c r="AE1578" s="1" t="s">
        <v>446</v>
      </c>
      <c r="AF1578" s="2" t="str">
        <f>IF(AND(ISBLANK(AE1578),OR(NOT(ISBLANK(AG1578)),NOT(ISBLANK(AH1578)))),#N/A,
IF(ISBLANK(AE1578),"",
IF(AND(NOT(ISERROR(VLOOKUP(AE1578,MonsterTable!$A:$B,MATCH(MonsterTable!$B$1,MonsterTable!$A$1:$B$1,0),0))),OR(ISBLANK(AG1578),ISBLANK(AH1578))),#N/A,
IFERROR(VLOOKUP(AE1578,MonsterTable!$A:$B,MATCH(MonsterTable!$B$1,MonsterTable!$A$1:$B$1,0),0),
IF(OR(NOT(ISBLANK(AG1578)),ISBLANK(AH1578)),#N/A,
IF(AE1578="empty","empty",
VLOOKUP(AE1578,MonsterGroupTable!$A:$A,1,0)))))))</f>
        <v>empty</v>
      </c>
      <c r="AH1578">
        <v>3</v>
      </c>
      <c r="AL1578" s="1" t="s">
        <v>341</v>
      </c>
      <c r="AM1578" s="2">
        <f>IF(AND(ISBLANK(AL1578),OR(NOT(ISBLANK(AN1578)),NOT(ISBLANK(AO1578)))),#N/A,
IF(ISBLANK(AL1578),"",
IF(AND(NOT(ISERROR(VLOOKUP(AL1578,MonsterTable!$A:$B,MATCH(MonsterTable!$B$1,MonsterTable!$A$1:$B$1,0),0))),OR(ISBLANK(AN1578),ISBLANK(AO1578))),#N/A,
IFERROR(VLOOKUP(AL1578,MonsterTable!$A:$B,MATCH(MonsterTable!$B$1,MonsterTable!$A$1:$B$1,0),0),
IF(OR(NOT(ISBLANK(AN1578)),ISBLANK(AO1578)),#N/A,
IF(AL1578="empty","empty",
VLOOKUP(AL1578,MonsterGroupTable!$A:$A,1,0)))))))</f>
        <v>205</v>
      </c>
      <c r="AN1578">
        <v>1</v>
      </c>
      <c r="AO1578">
        <v>1</v>
      </c>
      <c r="AP1578">
        <v>0</v>
      </c>
      <c r="AT1578" s="2" t="str">
        <f>IF(AND(ISBLANK(AS1578),OR(NOT(ISBLANK(AU1578)),NOT(ISBLANK(AV1578)))),#N/A,
IF(ISBLANK(AS1578),"",
IF(AND(NOT(ISERROR(VLOOKUP(AS1578,MonsterTable!$A:$B,MATCH(MonsterTable!$B$1,MonsterTable!$A$1:$B$1,0),0))),OR(ISBLANK(AU1578),ISBLANK(AV1578))),#N/A,
IFERROR(VLOOKUP(AS1578,MonsterTable!$A:$B,MATCH(MonsterTable!$B$1,MonsterTable!$A$1:$B$1,0),0),
IF(OR(NOT(ISBLANK(AU1578)),ISBLANK(AV1578)),#N/A,
IF(AS1578="empty","empty",
VLOOKUP(AS1578,MonsterGroupTable!$A:$A,1,0)))))))</f>
        <v/>
      </c>
      <c r="BA1578" s="2" t="str">
        <f>IF(AND(ISBLANK(AZ1578),OR(NOT(ISBLANK(BB1578)),NOT(ISBLANK(BC1578)))),#N/A,
IF(ISBLANK(AZ1578),"",
IF(AND(NOT(ISERROR(VLOOKUP(AZ1578,MonsterTable!$A:$B,MATCH(MonsterTable!$B$1,MonsterTable!$A$1:$B$1,0),0))),OR(ISBLANK(BB1578),ISBLANK(BC1578))),#N/A,
IFERROR(VLOOKUP(AZ1578,MonsterTable!$A:$B,MATCH(MonsterTable!$B$1,MonsterTable!$A$1:$B$1,0),0),
IF(OR(NOT(ISBLANK(BB1578)),ISBLANK(BC1578)),#N/A,
IF(AZ1578="empty","empty",
VLOOKUP(AZ1578,MonsterGroupTable!$A:$A,1,0)))))))</f>
        <v/>
      </c>
      <c r="BH1578" s="2" t="str">
        <f>IF(AND(ISBLANK(BG1578),OR(NOT(ISBLANK(BI1578)),NOT(ISBLANK(BJ1578)))),#N/A,
IF(ISBLANK(BG1578),"",
IF(AND(NOT(ISERROR(VLOOKUP(BG1578,MonsterTable!$A:$B,MATCH(MonsterTable!$B$1,MonsterTable!$A$1:$B$1,0),0))),OR(ISBLANK(BI1578),ISBLANK(BJ1578))),#N/A,
IFERROR(VLOOKUP(BG1578,MonsterTable!$A:$B,MATCH(MonsterTable!$B$1,MonsterTable!$A$1:$B$1,0),0),
IF(OR(NOT(ISBLANK(BI1578)),ISBLANK(BJ1578)),#N/A,
IF(BG1578="empty","empty",
VLOOKUP(BG1578,MonsterGroupTable!$A:$A,1,0)))))))</f>
        <v/>
      </c>
      <c r="BO1578" s="2" t="str">
        <f>IF(AND(ISBLANK(BN1578),OR(NOT(ISBLANK(BP1578)),NOT(ISBLANK(BQ1578)))),#N/A,
IF(ISBLANK(BN1578),"",
IF(AND(NOT(ISERROR(VLOOKUP(BN1578,MonsterTable!$A:$B,MATCH(MonsterTable!$B$1,MonsterTable!$A$1:$B$1,0),0))),OR(ISBLANK(BP1578),ISBLANK(BQ1578))),#N/A,
IFERROR(VLOOKUP(BN1578,MonsterTable!$A:$B,MATCH(MonsterTable!$B$1,MonsterTable!$A$1:$B$1,0),0),
IF(OR(NOT(ISBLANK(BP1578)),ISBLANK(BQ1578)),#N/A,
IF(BN1578="empty","empty",
VLOOKUP(BN1578,MonsterGroupTable!$A:$A,1,0)))))))</f>
        <v/>
      </c>
      <c r="BV1578" s="2" t="str">
        <f>IF(AND(ISBLANK(BU1578),OR(NOT(ISBLANK(BW1578)),NOT(ISBLANK(BX1578)))),#N/A,
IF(ISBLANK(BU1578),"",
IF(AND(NOT(ISERROR(VLOOKUP(BU1578,MonsterTable!$A:$B,MATCH(MonsterTable!$B$1,MonsterTable!$A$1:$B$1,0),0))),OR(ISBLANK(BW1578),ISBLANK(BX1578))),#N/A,
IFERROR(VLOOKUP(BU1578,MonsterTable!$A:$B,MATCH(MonsterTable!$B$1,MonsterTable!$A$1:$B$1,0),0),
IF(OR(NOT(ISBLANK(BW1578)),ISBLANK(BX1578)),#N/A,
IF(BU1578="empty","empty",
VLOOKUP(BU1578,MonsterGroupTable!$A:$A,1,0)))))))</f>
        <v/>
      </c>
      <c r="CC1578" s="2" t="str">
        <f>IF(AND(ISBLANK(CB1578),OR(NOT(ISBLANK(CD1578)),NOT(ISBLANK(CE1578)))),#N/A,
IF(ISBLANK(CB1578),"",
IF(AND(NOT(ISERROR(VLOOKUP(CB1578,MonsterTable!$A:$B,MATCH(MonsterTable!$B$1,MonsterTable!$A$1:$B$1,0),0))),OR(ISBLANK(CD1578),ISBLANK(CE1578))),#N/A,
IFERROR(VLOOKUP(CB1578,MonsterTable!$A:$B,MATCH(MonsterTable!$B$1,MonsterTable!$A$1:$B$1,0),0),
IF(OR(NOT(ISBLANK(CD1578)),ISBLANK(CE1578)),#N/A,
IF(CB1578="empty","empty",
VLOOKUP(CB1578,MonsterGroupTable!$A:$A,1,0)))))))</f>
        <v/>
      </c>
      <c r="CJ1578" s="2" t="str">
        <f>IF(AND(ISBLANK(CI1578),OR(NOT(ISBLANK(CK1578)),NOT(ISBLANK(CL1578)))),#N/A,
IF(ISBLANK(CI1578),"",
IF(AND(NOT(ISERROR(VLOOKUP(CI1578,MonsterTable!$A:$B,MATCH(MonsterTable!$B$1,MonsterTable!$A$1:$B$1,0),0))),OR(ISBLANK(CK1578),ISBLANK(CL1578))),#N/A,
IFERROR(VLOOKUP(CI1578,MonsterTable!$A:$B,MATCH(MonsterTable!$B$1,MonsterTable!$A$1:$B$1,0),0),
IF(OR(NOT(ISBLANK(CK1578)),ISBLANK(CL1578)),#N/A,
IF(CI1578="empty","empty",
VLOOKUP(CI1578,MonsterGroupTable!$A:$A,1,0)))))))</f>
        <v/>
      </c>
    </row>
    <row r="1579" spans="1:88">
      <c r="A1579">
        <v>20545</v>
      </c>
      <c r="B1579">
        <f t="shared" si="53"/>
        <v>1.1000000000000001</v>
      </c>
      <c r="C1579">
        <f t="shared" si="53"/>
        <v>1.1000000000000001</v>
      </c>
      <c r="F1579">
        <v>2160</v>
      </c>
      <c r="G1579">
        <v>64995</v>
      </c>
      <c r="H1579">
        <v>0</v>
      </c>
      <c r="I1579">
        <v>0</v>
      </c>
      <c r="J1579">
        <v>0</v>
      </c>
      <c r="K1579" t="s">
        <v>28</v>
      </c>
      <c r="L1579" t="s">
        <v>249</v>
      </c>
      <c r="M1579" t="s">
        <v>79</v>
      </c>
      <c r="N1579" t="s">
        <v>80</v>
      </c>
      <c r="O1579">
        <v>0</v>
      </c>
      <c r="P1579">
        <v>-4.75</v>
      </c>
      <c r="Q1579">
        <v>-3.5</v>
      </c>
      <c r="R1579">
        <v>4.75</v>
      </c>
      <c r="S1579">
        <v>3</v>
      </c>
      <c r="T1579">
        <v>-13.5</v>
      </c>
      <c r="U1579">
        <v>2.5499999999999998</v>
      </c>
      <c r="V1579">
        <v>-6.75</v>
      </c>
      <c r="W1579" t="str">
        <f t="shared" si="54"/>
        <v>g115,5,empty,3,205,1,1,0</v>
      </c>
      <c r="X1579" s="1" t="s">
        <v>314</v>
      </c>
      <c r="Y1579" s="2" t="str">
        <f>IF(AND(ISBLANK(X1579),OR(NOT(ISBLANK(Z1579)),NOT(ISBLANK(AA1579)))),#N/A,
IF(ISBLANK(X1579),"",
IF(AND(NOT(ISERROR(VLOOKUP(X1579,MonsterTable!$A:$B,MATCH(MonsterTable!$B$1,MonsterTable!$A$1:$B$1,0),0))),OR(ISBLANK(Z1579),ISBLANK(AA1579))),#N/A,
IFERROR(VLOOKUP(X1579,MonsterTable!$A:$B,MATCH(MonsterTable!$B$1,MonsterTable!$A$1:$B$1,0),0),
IF(OR(NOT(ISBLANK(Z1579)),ISBLANK(AA1579)),#N/A,
IF(X1579="empty","empty",
VLOOKUP(X1579,MonsterGroupTable!$A:$A,1,0)))))))</f>
        <v>g115</v>
      </c>
      <c r="AA1579">
        <v>5</v>
      </c>
      <c r="AE1579" s="1" t="s">
        <v>446</v>
      </c>
      <c r="AF1579" s="2" t="str">
        <f>IF(AND(ISBLANK(AE1579),OR(NOT(ISBLANK(AG1579)),NOT(ISBLANK(AH1579)))),#N/A,
IF(ISBLANK(AE1579),"",
IF(AND(NOT(ISERROR(VLOOKUP(AE1579,MonsterTable!$A:$B,MATCH(MonsterTable!$B$1,MonsterTable!$A$1:$B$1,0),0))),OR(ISBLANK(AG1579),ISBLANK(AH1579))),#N/A,
IFERROR(VLOOKUP(AE1579,MonsterTable!$A:$B,MATCH(MonsterTable!$B$1,MonsterTable!$A$1:$B$1,0),0),
IF(OR(NOT(ISBLANK(AG1579)),ISBLANK(AH1579)),#N/A,
IF(AE1579="empty","empty",
VLOOKUP(AE1579,MonsterGroupTable!$A:$A,1,0)))))))</f>
        <v>empty</v>
      </c>
      <c r="AH1579">
        <v>3</v>
      </c>
      <c r="AL1579" s="1" t="s">
        <v>341</v>
      </c>
      <c r="AM1579" s="2">
        <f>IF(AND(ISBLANK(AL1579),OR(NOT(ISBLANK(AN1579)),NOT(ISBLANK(AO1579)))),#N/A,
IF(ISBLANK(AL1579),"",
IF(AND(NOT(ISERROR(VLOOKUP(AL1579,MonsterTable!$A:$B,MATCH(MonsterTable!$B$1,MonsterTable!$A$1:$B$1,0),0))),OR(ISBLANK(AN1579),ISBLANK(AO1579))),#N/A,
IFERROR(VLOOKUP(AL1579,MonsterTable!$A:$B,MATCH(MonsterTable!$B$1,MonsterTable!$A$1:$B$1,0),0),
IF(OR(NOT(ISBLANK(AN1579)),ISBLANK(AO1579)),#N/A,
IF(AL1579="empty","empty",
VLOOKUP(AL1579,MonsterGroupTable!$A:$A,1,0)))))))</f>
        <v>205</v>
      </c>
      <c r="AN1579">
        <v>1</v>
      </c>
      <c r="AO1579">
        <v>1</v>
      </c>
      <c r="AP1579">
        <v>0</v>
      </c>
      <c r="AT1579" s="2" t="str">
        <f>IF(AND(ISBLANK(AS1579),OR(NOT(ISBLANK(AU1579)),NOT(ISBLANK(AV1579)))),#N/A,
IF(ISBLANK(AS1579),"",
IF(AND(NOT(ISERROR(VLOOKUP(AS1579,MonsterTable!$A:$B,MATCH(MonsterTable!$B$1,MonsterTable!$A$1:$B$1,0),0))),OR(ISBLANK(AU1579),ISBLANK(AV1579))),#N/A,
IFERROR(VLOOKUP(AS1579,MonsterTable!$A:$B,MATCH(MonsterTable!$B$1,MonsterTable!$A$1:$B$1,0),0),
IF(OR(NOT(ISBLANK(AU1579)),ISBLANK(AV1579)),#N/A,
IF(AS1579="empty","empty",
VLOOKUP(AS1579,MonsterGroupTable!$A:$A,1,0)))))))</f>
        <v/>
      </c>
      <c r="BA1579" s="2" t="str">
        <f>IF(AND(ISBLANK(AZ1579),OR(NOT(ISBLANK(BB1579)),NOT(ISBLANK(BC1579)))),#N/A,
IF(ISBLANK(AZ1579),"",
IF(AND(NOT(ISERROR(VLOOKUP(AZ1579,MonsterTable!$A:$B,MATCH(MonsterTable!$B$1,MonsterTable!$A$1:$B$1,0),0))),OR(ISBLANK(BB1579),ISBLANK(BC1579))),#N/A,
IFERROR(VLOOKUP(AZ1579,MonsterTable!$A:$B,MATCH(MonsterTable!$B$1,MonsterTable!$A$1:$B$1,0),0),
IF(OR(NOT(ISBLANK(BB1579)),ISBLANK(BC1579)),#N/A,
IF(AZ1579="empty","empty",
VLOOKUP(AZ1579,MonsterGroupTable!$A:$A,1,0)))))))</f>
        <v/>
      </c>
      <c r="BH1579" s="2" t="str">
        <f>IF(AND(ISBLANK(BG1579),OR(NOT(ISBLANK(BI1579)),NOT(ISBLANK(BJ1579)))),#N/A,
IF(ISBLANK(BG1579),"",
IF(AND(NOT(ISERROR(VLOOKUP(BG1579,MonsterTable!$A:$B,MATCH(MonsterTable!$B$1,MonsterTable!$A$1:$B$1,0),0))),OR(ISBLANK(BI1579),ISBLANK(BJ1579))),#N/A,
IFERROR(VLOOKUP(BG1579,MonsterTable!$A:$B,MATCH(MonsterTable!$B$1,MonsterTable!$A$1:$B$1,0),0),
IF(OR(NOT(ISBLANK(BI1579)),ISBLANK(BJ1579)),#N/A,
IF(BG1579="empty","empty",
VLOOKUP(BG1579,MonsterGroupTable!$A:$A,1,0)))))))</f>
        <v/>
      </c>
      <c r="BO1579" s="2" t="str">
        <f>IF(AND(ISBLANK(BN1579),OR(NOT(ISBLANK(BP1579)),NOT(ISBLANK(BQ1579)))),#N/A,
IF(ISBLANK(BN1579),"",
IF(AND(NOT(ISERROR(VLOOKUP(BN1579,MonsterTable!$A:$B,MATCH(MonsterTable!$B$1,MonsterTable!$A$1:$B$1,0),0))),OR(ISBLANK(BP1579),ISBLANK(BQ1579))),#N/A,
IFERROR(VLOOKUP(BN1579,MonsterTable!$A:$B,MATCH(MonsterTable!$B$1,MonsterTable!$A$1:$B$1,0),0),
IF(OR(NOT(ISBLANK(BP1579)),ISBLANK(BQ1579)),#N/A,
IF(BN1579="empty","empty",
VLOOKUP(BN1579,MonsterGroupTable!$A:$A,1,0)))))))</f>
        <v/>
      </c>
      <c r="BV1579" s="2" t="str">
        <f>IF(AND(ISBLANK(BU1579),OR(NOT(ISBLANK(BW1579)),NOT(ISBLANK(BX1579)))),#N/A,
IF(ISBLANK(BU1579),"",
IF(AND(NOT(ISERROR(VLOOKUP(BU1579,MonsterTable!$A:$B,MATCH(MonsterTable!$B$1,MonsterTable!$A$1:$B$1,0),0))),OR(ISBLANK(BW1579),ISBLANK(BX1579))),#N/A,
IFERROR(VLOOKUP(BU1579,MonsterTable!$A:$B,MATCH(MonsterTable!$B$1,MonsterTable!$A$1:$B$1,0),0),
IF(OR(NOT(ISBLANK(BW1579)),ISBLANK(BX1579)),#N/A,
IF(BU1579="empty","empty",
VLOOKUP(BU1579,MonsterGroupTable!$A:$A,1,0)))))))</f>
        <v/>
      </c>
      <c r="CC1579" s="2" t="str">
        <f>IF(AND(ISBLANK(CB1579),OR(NOT(ISBLANK(CD1579)),NOT(ISBLANK(CE1579)))),#N/A,
IF(ISBLANK(CB1579),"",
IF(AND(NOT(ISERROR(VLOOKUP(CB1579,MonsterTable!$A:$B,MATCH(MonsterTable!$B$1,MonsterTable!$A$1:$B$1,0),0))),OR(ISBLANK(CD1579),ISBLANK(CE1579))),#N/A,
IFERROR(VLOOKUP(CB1579,MonsterTable!$A:$B,MATCH(MonsterTable!$B$1,MonsterTable!$A$1:$B$1,0),0),
IF(OR(NOT(ISBLANK(CD1579)),ISBLANK(CE1579)),#N/A,
IF(CB1579="empty","empty",
VLOOKUP(CB1579,MonsterGroupTable!$A:$A,1,0)))))))</f>
        <v/>
      </c>
      <c r="CJ1579" s="2" t="str">
        <f>IF(AND(ISBLANK(CI1579),OR(NOT(ISBLANK(CK1579)),NOT(ISBLANK(CL1579)))),#N/A,
IF(ISBLANK(CI1579),"",
IF(AND(NOT(ISERROR(VLOOKUP(CI1579,MonsterTable!$A:$B,MATCH(MonsterTable!$B$1,MonsterTable!$A$1:$B$1,0),0))),OR(ISBLANK(CK1579),ISBLANK(CL1579))),#N/A,
IFERROR(VLOOKUP(CI1579,MonsterTable!$A:$B,MATCH(MonsterTable!$B$1,MonsterTable!$A$1:$B$1,0),0),
IF(OR(NOT(ISBLANK(CK1579)),ISBLANK(CL1579)),#N/A,
IF(CI1579="empty","empty",
VLOOKUP(CI1579,MonsterGroupTable!$A:$A,1,0)))))))</f>
        <v/>
      </c>
    </row>
    <row r="1580" spans="1:88">
      <c r="A1580">
        <v>20546</v>
      </c>
      <c r="B1580">
        <f t="shared" si="53"/>
        <v>1.1000000000000001</v>
      </c>
      <c r="C1580">
        <f t="shared" si="53"/>
        <v>1.1000000000000001</v>
      </c>
      <c r="F1580">
        <v>2160</v>
      </c>
      <c r="G1580">
        <v>65319</v>
      </c>
      <c r="H1580">
        <v>0</v>
      </c>
      <c r="I1580">
        <v>0</v>
      </c>
      <c r="J1580">
        <v>0</v>
      </c>
      <c r="K1580" t="s">
        <v>28</v>
      </c>
      <c r="L1580" t="s">
        <v>249</v>
      </c>
      <c r="M1580" t="s">
        <v>79</v>
      </c>
      <c r="N1580" t="s">
        <v>80</v>
      </c>
      <c r="O1580">
        <v>0</v>
      </c>
      <c r="P1580">
        <v>-4.75</v>
      </c>
      <c r="Q1580">
        <v>-3.5</v>
      </c>
      <c r="R1580">
        <v>4.75</v>
      </c>
      <c r="S1580">
        <v>3</v>
      </c>
      <c r="T1580">
        <v>-13.5</v>
      </c>
      <c r="U1580">
        <v>2.5499999999999998</v>
      </c>
      <c r="V1580">
        <v>-6.75</v>
      </c>
      <c r="W1580" t="str">
        <f t="shared" si="54"/>
        <v>g115,5,empty,3,205,1,1,0</v>
      </c>
      <c r="X1580" s="1" t="s">
        <v>314</v>
      </c>
      <c r="Y1580" s="2" t="str">
        <f>IF(AND(ISBLANK(X1580),OR(NOT(ISBLANK(Z1580)),NOT(ISBLANK(AA1580)))),#N/A,
IF(ISBLANK(X1580),"",
IF(AND(NOT(ISERROR(VLOOKUP(X1580,MonsterTable!$A:$B,MATCH(MonsterTable!$B$1,MonsterTable!$A$1:$B$1,0),0))),OR(ISBLANK(Z1580),ISBLANK(AA1580))),#N/A,
IFERROR(VLOOKUP(X1580,MonsterTable!$A:$B,MATCH(MonsterTable!$B$1,MonsterTable!$A$1:$B$1,0),0),
IF(OR(NOT(ISBLANK(Z1580)),ISBLANK(AA1580)),#N/A,
IF(X1580="empty","empty",
VLOOKUP(X1580,MonsterGroupTable!$A:$A,1,0)))))))</f>
        <v>g115</v>
      </c>
      <c r="AA1580">
        <v>5</v>
      </c>
      <c r="AE1580" s="1" t="s">
        <v>446</v>
      </c>
      <c r="AF1580" s="2" t="str">
        <f>IF(AND(ISBLANK(AE1580),OR(NOT(ISBLANK(AG1580)),NOT(ISBLANK(AH1580)))),#N/A,
IF(ISBLANK(AE1580),"",
IF(AND(NOT(ISERROR(VLOOKUP(AE1580,MonsterTable!$A:$B,MATCH(MonsterTable!$B$1,MonsterTable!$A$1:$B$1,0),0))),OR(ISBLANK(AG1580),ISBLANK(AH1580))),#N/A,
IFERROR(VLOOKUP(AE1580,MonsterTable!$A:$B,MATCH(MonsterTable!$B$1,MonsterTable!$A$1:$B$1,0),0),
IF(OR(NOT(ISBLANK(AG1580)),ISBLANK(AH1580)),#N/A,
IF(AE1580="empty","empty",
VLOOKUP(AE1580,MonsterGroupTable!$A:$A,1,0)))))))</f>
        <v>empty</v>
      </c>
      <c r="AH1580">
        <v>3</v>
      </c>
      <c r="AL1580" s="1" t="s">
        <v>341</v>
      </c>
      <c r="AM1580" s="2">
        <f>IF(AND(ISBLANK(AL1580),OR(NOT(ISBLANK(AN1580)),NOT(ISBLANK(AO1580)))),#N/A,
IF(ISBLANK(AL1580),"",
IF(AND(NOT(ISERROR(VLOOKUP(AL1580,MonsterTable!$A:$B,MATCH(MonsterTable!$B$1,MonsterTable!$A$1:$B$1,0),0))),OR(ISBLANK(AN1580),ISBLANK(AO1580))),#N/A,
IFERROR(VLOOKUP(AL1580,MonsterTable!$A:$B,MATCH(MonsterTable!$B$1,MonsterTable!$A$1:$B$1,0),0),
IF(OR(NOT(ISBLANK(AN1580)),ISBLANK(AO1580)),#N/A,
IF(AL1580="empty","empty",
VLOOKUP(AL1580,MonsterGroupTable!$A:$A,1,0)))))))</f>
        <v>205</v>
      </c>
      <c r="AN1580">
        <v>1</v>
      </c>
      <c r="AO1580">
        <v>1</v>
      </c>
      <c r="AP1580">
        <v>0</v>
      </c>
      <c r="AT1580" s="2" t="str">
        <f>IF(AND(ISBLANK(AS1580),OR(NOT(ISBLANK(AU1580)),NOT(ISBLANK(AV1580)))),#N/A,
IF(ISBLANK(AS1580),"",
IF(AND(NOT(ISERROR(VLOOKUP(AS1580,MonsterTable!$A:$B,MATCH(MonsterTable!$B$1,MonsterTable!$A$1:$B$1,0),0))),OR(ISBLANK(AU1580),ISBLANK(AV1580))),#N/A,
IFERROR(VLOOKUP(AS1580,MonsterTable!$A:$B,MATCH(MonsterTable!$B$1,MonsterTable!$A$1:$B$1,0),0),
IF(OR(NOT(ISBLANK(AU1580)),ISBLANK(AV1580)),#N/A,
IF(AS1580="empty","empty",
VLOOKUP(AS1580,MonsterGroupTable!$A:$A,1,0)))))))</f>
        <v/>
      </c>
      <c r="BA1580" s="2" t="str">
        <f>IF(AND(ISBLANK(AZ1580),OR(NOT(ISBLANK(BB1580)),NOT(ISBLANK(BC1580)))),#N/A,
IF(ISBLANK(AZ1580),"",
IF(AND(NOT(ISERROR(VLOOKUP(AZ1580,MonsterTable!$A:$B,MATCH(MonsterTable!$B$1,MonsterTable!$A$1:$B$1,0),0))),OR(ISBLANK(BB1580),ISBLANK(BC1580))),#N/A,
IFERROR(VLOOKUP(AZ1580,MonsterTable!$A:$B,MATCH(MonsterTable!$B$1,MonsterTable!$A$1:$B$1,0),0),
IF(OR(NOT(ISBLANK(BB1580)),ISBLANK(BC1580)),#N/A,
IF(AZ1580="empty","empty",
VLOOKUP(AZ1580,MonsterGroupTable!$A:$A,1,0)))))))</f>
        <v/>
      </c>
      <c r="BH1580" s="2" t="str">
        <f>IF(AND(ISBLANK(BG1580),OR(NOT(ISBLANK(BI1580)),NOT(ISBLANK(BJ1580)))),#N/A,
IF(ISBLANK(BG1580),"",
IF(AND(NOT(ISERROR(VLOOKUP(BG1580,MonsterTable!$A:$B,MATCH(MonsterTable!$B$1,MonsterTable!$A$1:$B$1,0),0))),OR(ISBLANK(BI1580),ISBLANK(BJ1580))),#N/A,
IFERROR(VLOOKUP(BG1580,MonsterTable!$A:$B,MATCH(MonsterTable!$B$1,MonsterTable!$A$1:$B$1,0),0),
IF(OR(NOT(ISBLANK(BI1580)),ISBLANK(BJ1580)),#N/A,
IF(BG1580="empty","empty",
VLOOKUP(BG1580,MonsterGroupTable!$A:$A,1,0)))))))</f>
        <v/>
      </c>
      <c r="BO1580" s="2" t="str">
        <f>IF(AND(ISBLANK(BN1580),OR(NOT(ISBLANK(BP1580)),NOT(ISBLANK(BQ1580)))),#N/A,
IF(ISBLANK(BN1580),"",
IF(AND(NOT(ISERROR(VLOOKUP(BN1580,MonsterTable!$A:$B,MATCH(MonsterTable!$B$1,MonsterTable!$A$1:$B$1,0),0))),OR(ISBLANK(BP1580),ISBLANK(BQ1580))),#N/A,
IFERROR(VLOOKUP(BN1580,MonsterTable!$A:$B,MATCH(MonsterTable!$B$1,MonsterTable!$A$1:$B$1,0),0),
IF(OR(NOT(ISBLANK(BP1580)),ISBLANK(BQ1580)),#N/A,
IF(BN1580="empty","empty",
VLOOKUP(BN1580,MonsterGroupTable!$A:$A,1,0)))))))</f>
        <v/>
      </c>
      <c r="BV1580" s="2" t="str">
        <f>IF(AND(ISBLANK(BU1580),OR(NOT(ISBLANK(BW1580)),NOT(ISBLANK(BX1580)))),#N/A,
IF(ISBLANK(BU1580),"",
IF(AND(NOT(ISERROR(VLOOKUP(BU1580,MonsterTable!$A:$B,MATCH(MonsterTable!$B$1,MonsterTable!$A$1:$B$1,0),0))),OR(ISBLANK(BW1580),ISBLANK(BX1580))),#N/A,
IFERROR(VLOOKUP(BU1580,MonsterTable!$A:$B,MATCH(MonsterTable!$B$1,MonsterTable!$A$1:$B$1,0),0),
IF(OR(NOT(ISBLANK(BW1580)),ISBLANK(BX1580)),#N/A,
IF(BU1580="empty","empty",
VLOOKUP(BU1580,MonsterGroupTable!$A:$A,1,0)))))))</f>
        <v/>
      </c>
      <c r="CC1580" s="2" t="str">
        <f>IF(AND(ISBLANK(CB1580),OR(NOT(ISBLANK(CD1580)),NOT(ISBLANK(CE1580)))),#N/A,
IF(ISBLANK(CB1580),"",
IF(AND(NOT(ISERROR(VLOOKUP(CB1580,MonsterTable!$A:$B,MATCH(MonsterTable!$B$1,MonsterTable!$A$1:$B$1,0),0))),OR(ISBLANK(CD1580),ISBLANK(CE1580))),#N/A,
IFERROR(VLOOKUP(CB1580,MonsterTable!$A:$B,MATCH(MonsterTable!$B$1,MonsterTable!$A$1:$B$1,0),0),
IF(OR(NOT(ISBLANK(CD1580)),ISBLANK(CE1580)),#N/A,
IF(CB1580="empty","empty",
VLOOKUP(CB1580,MonsterGroupTable!$A:$A,1,0)))))))</f>
        <v/>
      </c>
      <c r="CJ1580" s="2" t="str">
        <f>IF(AND(ISBLANK(CI1580),OR(NOT(ISBLANK(CK1580)),NOT(ISBLANK(CL1580)))),#N/A,
IF(ISBLANK(CI1580),"",
IF(AND(NOT(ISERROR(VLOOKUP(CI1580,MonsterTable!$A:$B,MATCH(MonsterTable!$B$1,MonsterTable!$A$1:$B$1,0),0))),OR(ISBLANK(CK1580),ISBLANK(CL1580))),#N/A,
IFERROR(VLOOKUP(CI1580,MonsterTable!$A:$B,MATCH(MonsterTable!$B$1,MonsterTable!$A$1:$B$1,0),0),
IF(OR(NOT(ISBLANK(CK1580)),ISBLANK(CL1580)),#N/A,
IF(CI1580="empty","empty",
VLOOKUP(CI1580,MonsterGroupTable!$A:$A,1,0)))))))</f>
        <v/>
      </c>
    </row>
    <row r="1581" spans="1:88">
      <c r="A1581">
        <v>20547</v>
      </c>
      <c r="B1581">
        <f t="shared" si="53"/>
        <v>1.1000000000000001</v>
      </c>
      <c r="C1581">
        <f t="shared" si="53"/>
        <v>1.1000000000000001</v>
      </c>
      <c r="F1581">
        <v>2160</v>
      </c>
      <c r="G1581">
        <v>65643</v>
      </c>
      <c r="H1581">
        <v>0</v>
      </c>
      <c r="I1581">
        <v>0</v>
      </c>
      <c r="J1581">
        <v>0</v>
      </c>
      <c r="K1581" t="s">
        <v>28</v>
      </c>
      <c r="L1581" t="s">
        <v>249</v>
      </c>
      <c r="M1581" t="s">
        <v>79</v>
      </c>
      <c r="N1581" t="s">
        <v>80</v>
      </c>
      <c r="O1581">
        <v>0</v>
      </c>
      <c r="P1581">
        <v>-4.75</v>
      </c>
      <c r="Q1581">
        <v>-3.5</v>
      </c>
      <c r="R1581">
        <v>4.75</v>
      </c>
      <c r="S1581">
        <v>3</v>
      </c>
      <c r="T1581">
        <v>-13.5</v>
      </c>
      <c r="U1581">
        <v>2.5499999999999998</v>
      </c>
      <c r="V1581">
        <v>-6.75</v>
      </c>
      <c r="W1581" t="str">
        <f t="shared" si="54"/>
        <v>g115,5,empty,3,205,1,1,0</v>
      </c>
      <c r="X1581" s="1" t="s">
        <v>314</v>
      </c>
      <c r="Y1581" s="2" t="str">
        <f>IF(AND(ISBLANK(X1581),OR(NOT(ISBLANK(Z1581)),NOT(ISBLANK(AA1581)))),#N/A,
IF(ISBLANK(X1581),"",
IF(AND(NOT(ISERROR(VLOOKUP(X1581,MonsterTable!$A:$B,MATCH(MonsterTable!$B$1,MonsterTable!$A$1:$B$1,0),0))),OR(ISBLANK(Z1581),ISBLANK(AA1581))),#N/A,
IFERROR(VLOOKUP(X1581,MonsterTable!$A:$B,MATCH(MonsterTable!$B$1,MonsterTable!$A$1:$B$1,0),0),
IF(OR(NOT(ISBLANK(Z1581)),ISBLANK(AA1581)),#N/A,
IF(X1581="empty","empty",
VLOOKUP(X1581,MonsterGroupTable!$A:$A,1,0)))))))</f>
        <v>g115</v>
      </c>
      <c r="AA1581">
        <v>5</v>
      </c>
      <c r="AE1581" s="1" t="s">
        <v>446</v>
      </c>
      <c r="AF1581" s="2" t="str">
        <f>IF(AND(ISBLANK(AE1581),OR(NOT(ISBLANK(AG1581)),NOT(ISBLANK(AH1581)))),#N/A,
IF(ISBLANK(AE1581),"",
IF(AND(NOT(ISERROR(VLOOKUP(AE1581,MonsterTable!$A:$B,MATCH(MonsterTable!$B$1,MonsterTable!$A$1:$B$1,0),0))),OR(ISBLANK(AG1581),ISBLANK(AH1581))),#N/A,
IFERROR(VLOOKUP(AE1581,MonsterTable!$A:$B,MATCH(MonsterTable!$B$1,MonsterTable!$A$1:$B$1,0),0),
IF(OR(NOT(ISBLANK(AG1581)),ISBLANK(AH1581)),#N/A,
IF(AE1581="empty","empty",
VLOOKUP(AE1581,MonsterGroupTable!$A:$A,1,0)))))))</f>
        <v>empty</v>
      </c>
      <c r="AH1581">
        <v>3</v>
      </c>
      <c r="AL1581" s="1" t="s">
        <v>341</v>
      </c>
      <c r="AM1581" s="2">
        <f>IF(AND(ISBLANK(AL1581),OR(NOT(ISBLANK(AN1581)),NOT(ISBLANK(AO1581)))),#N/A,
IF(ISBLANK(AL1581),"",
IF(AND(NOT(ISERROR(VLOOKUP(AL1581,MonsterTable!$A:$B,MATCH(MonsterTable!$B$1,MonsterTable!$A$1:$B$1,0),0))),OR(ISBLANK(AN1581),ISBLANK(AO1581))),#N/A,
IFERROR(VLOOKUP(AL1581,MonsterTable!$A:$B,MATCH(MonsterTable!$B$1,MonsterTable!$A$1:$B$1,0),0),
IF(OR(NOT(ISBLANK(AN1581)),ISBLANK(AO1581)),#N/A,
IF(AL1581="empty","empty",
VLOOKUP(AL1581,MonsterGroupTable!$A:$A,1,0)))))))</f>
        <v>205</v>
      </c>
      <c r="AN1581">
        <v>1</v>
      </c>
      <c r="AO1581">
        <v>1</v>
      </c>
      <c r="AP1581">
        <v>0</v>
      </c>
      <c r="AT1581" s="2" t="str">
        <f>IF(AND(ISBLANK(AS1581),OR(NOT(ISBLANK(AU1581)),NOT(ISBLANK(AV1581)))),#N/A,
IF(ISBLANK(AS1581),"",
IF(AND(NOT(ISERROR(VLOOKUP(AS1581,MonsterTable!$A:$B,MATCH(MonsterTable!$B$1,MonsterTable!$A$1:$B$1,0),0))),OR(ISBLANK(AU1581),ISBLANK(AV1581))),#N/A,
IFERROR(VLOOKUP(AS1581,MonsterTable!$A:$B,MATCH(MonsterTable!$B$1,MonsterTable!$A$1:$B$1,0),0),
IF(OR(NOT(ISBLANK(AU1581)),ISBLANK(AV1581)),#N/A,
IF(AS1581="empty","empty",
VLOOKUP(AS1581,MonsterGroupTable!$A:$A,1,0)))))))</f>
        <v/>
      </c>
      <c r="BA1581" s="2" t="str">
        <f>IF(AND(ISBLANK(AZ1581),OR(NOT(ISBLANK(BB1581)),NOT(ISBLANK(BC1581)))),#N/A,
IF(ISBLANK(AZ1581),"",
IF(AND(NOT(ISERROR(VLOOKUP(AZ1581,MonsterTable!$A:$B,MATCH(MonsterTable!$B$1,MonsterTable!$A$1:$B$1,0),0))),OR(ISBLANK(BB1581),ISBLANK(BC1581))),#N/A,
IFERROR(VLOOKUP(AZ1581,MonsterTable!$A:$B,MATCH(MonsterTable!$B$1,MonsterTable!$A$1:$B$1,0),0),
IF(OR(NOT(ISBLANK(BB1581)),ISBLANK(BC1581)),#N/A,
IF(AZ1581="empty","empty",
VLOOKUP(AZ1581,MonsterGroupTable!$A:$A,1,0)))))))</f>
        <v/>
      </c>
      <c r="BH1581" s="2" t="str">
        <f>IF(AND(ISBLANK(BG1581),OR(NOT(ISBLANK(BI1581)),NOT(ISBLANK(BJ1581)))),#N/A,
IF(ISBLANK(BG1581),"",
IF(AND(NOT(ISERROR(VLOOKUP(BG1581,MonsterTable!$A:$B,MATCH(MonsterTable!$B$1,MonsterTable!$A$1:$B$1,0),0))),OR(ISBLANK(BI1581),ISBLANK(BJ1581))),#N/A,
IFERROR(VLOOKUP(BG1581,MonsterTable!$A:$B,MATCH(MonsterTable!$B$1,MonsterTable!$A$1:$B$1,0),0),
IF(OR(NOT(ISBLANK(BI1581)),ISBLANK(BJ1581)),#N/A,
IF(BG1581="empty","empty",
VLOOKUP(BG1581,MonsterGroupTable!$A:$A,1,0)))))))</f>
        <v/>
      </c>
      <c r="BO1581" s="2" t="str">
        <f>IF(AND(ISBLANK(BN1581),OR(NOT(ISBLANK(BP1581)),NOT(ISBLANK(BQ1581)))),#N/A,
IF(ISBLANK(BN1581),"",
IF(AND(NOT(ISERROR(VLOOKUP(BN1581,MonsterTable!$A:$B,MATCH(MonsterTable!$B$1,MonsterTable!$A$1:$B$1,0),0))),OR(ISBLANK(BP1581),ISBLANK(BQ1581))),#N/A,
IFERROR(VLOOKUP(BN1581,MonsterTable!$A:$B,MATCH(MonsterTable!$B$1,MonsterTable!$A$1:$B$1,0),0),
IF(OR(NOT(ISBLANK(BP1581)),ISBLANK(BQ1581)),#N/A,
IF(BN1581="empty","empty",
VLOOKUP(BN1581,MonsterGroupTable!$A:$A,1,0)))))))</f>
        <v/>
      </c>
      <c r="BV1581" s="2" t="str">
        <f>IF(AND(ISBLANK(BU1581),OR(NOT(ISBLANK(BW1581)),NOT(ISBLANK(BX1581)))),#N/A,
IF(ISBLANK(BU1581),"",
IF(AND(NOT(ISERROR(VLOOKUP(BU1581,MonsterTable!$A:$B,MATCH(MonsterTable!$B$1,MonsterTable!$A$1:$B$1,0),0))),OR(ISBLANK(BW1581),ISBLANK(BX1581))),#N/A,
IFERROR(VLOOKUP(BU1581,MonsterTable!$A:$B,MATCH(MonsterTable!$B$1,MonsterTable!$A$1:$B$1,0),0),
IF(OR(NOT(ISBLANK(BW1581)),ISBLANK(BX1581)),#N/A,
IF(BU1581="empty","empty",
VLOOKUP(BU1581,MonsterGroupTable!$A:$A,1,0)))))))</f>
        <v/>
      </c>
      <c r="CC1581" s="2" t="str">
        <f>IF(AND(ISBLANK(CB1581),OR(NOT(ISBLANK(CD1581)),NOT(ISBLANK(CE1581)))),#N/A,
IF(ISBLANK(CB1581),"",
IF(AND(NOT(ISERROR(VLOOKUP(CB1581,MonsterTable!$A:$B,MATCH(MonsterTable!$B$1,MonsterTable!$A$1:$B$1,0),0))),OR(ISBLANK(CD1581),ISBLANK(CE1581))),#N/A,
IFERROR(VLOOKUP(CB1581,MonsterTable!$A:$B,MATCH(MonsterTable!$B$1,MonsterTable!$A$1:$B$1,0),0),
IF(OR(NOT(ISBLANK(CD1581)),ISBLANK(CE1581)),#N/A,
IF(CB1581="empty","empty",
VLOOKUP(CB1581,MonsterGroupTable!$A:$A,1,0)))))))</f>
        <v/>
      </c>
      <c r="CJ1581" s="2" t="str">
        <f>IF(AND(ISBLANK(CI1581),OR(NOT(ISBLANK(CK1581)),NOT(ISBLANK(CL1581)))),#N/A,
IF(ISBLANK(CI1581),"",
IF(AND(NOT(ISERROR(VLOOKUP(CI1581,MonsterTable!$A:$B,MATCH(MonsterTable!$B$1,MonsterTable!$A$1:$B$1,0),0))),OR(ISBLANK(CK1581),ISBLANK(CL1581))),#N/A,
IFERROR(VLOOKUP(CI1581,MonsterTable!$A:$B,MATCH(MonsterTable!$B$1,MonsterTable!$A$1:$B$1,0),0),
IF(OR(NOT(ISBLANK(CK1581)),ISBLANK(CL1581)),#N/A,
IF(CI1581="empty","empty",
VLOOKUP(CI1581,MonsterGroupTable!$A:$A,1,0)))))))</f>
        <v/>
      </c>
    </row>
    <row r="1582" spans="1:88">
      <c r="A1582">
        <v>20548</v>
      </c>
      <c r="B1582">
        <f t="shared" si="53"/>
        <v>1.1000000000000001</v>
      </c>
      <c r="C1582">
        <f t="shared" si="53"/>
        <v>1.1000000000000001</v>
      </c>
      <c r="F1582">
        <v>2160</v>
      </c>
      <c r="G1582">
        <v>65967</v>
      </c>
      <c r="H1582">
        <v>0</v>
      </c>
      <c r="I1582">
        <v>0</v>
      </c>
      <c r="J1582">
        <v>0</v>
      </c>
      <c r="K1582" t="s">
        <v>28</v>
      </c>
      <c r="L1582" t="s">
        <v>249</v>
      </c>
      <c r="M1582" t="s">
        <v>79</v>
      </c>
      <c r="N1582" t="s">
        <v>80</v>
      </c>
      <c r="O1582">
        <v>0</v>
      </c>
      <c r="P1582">
        <v>-4.75</v>
      </c>
      <c r="Q1582">
        <v>-3.5</v>
      </c>
      <c r="R1582">
        <v>4.75</v>
      </c>
      <c r="S1582">
        <v>3</v>
      </c>
      <c r="T1582">
        <v>-13.5</v>
      </c>
      <c r="U1582">
        <v>2.5499999999999998</v>
      </c>
      <c r="V1582">
        <v>-6.75</v>
      </c>
      <c r="W1582" t="str">
        <f t="shared" si="54"/>
        <v>g115,5,empty,3,205,1,1,0</v>
      </c>
      <c r="X1582" s="1" t="s">
        <v>314</v>
      </c>
      <c r="Y1582" s="2" t="str">
        <f>IF(AND(ISBLANK(X1582),OR(NOT(ISBLANK(Z1582)),NOT(ISBLANK(AA1582)))),#N/A,
IF(ISBLANK(X1582),"",
IF(AND(NOT(ISERROR(VLOOKUP(X1582,MonsterTable!$A:$B,MATCH(MonsterTable!$B$1,MonsterTable!$A$1:$B$1,0),0))),OR(ISBLANK(Z1582),ISBLANK(AA1582))),#N/A,
IFERROR(VLOOKUP(X1582,MonsterTable!$A:$B,MATCH(MonsterTable!$B$1,MonsterTable!$A$1:$B$1,0),0),
IF(OR(NOT(ISBLANK(Z1582)),ISBLANK(AA1582)),#N/A,
IF(X1582="empty","empty",
VLOOKUP(X1582,MonsterGroupTable!$A:$A,1,0)))))))</f>
        <v>g115</v>
      </c>
      <c r="AA1582">
        <v>5</v>
      </c>
      <c r="AE1582" s="1" t="s">
        <v>446</v>
      </c>
      <c r="AF1582" s="2" t="str">
        <f>IF(AND(ISBLANK(AE1582),OR(NOT(ISBLANK(AG1582)),NOT(ISBLANK(AH1582)))),#N/A,
IF(ISBLANK(AE1582),"",
IF(AND(NOT(ISERROR(VLOOKUP(AE1582,MonsterTable!$A:$B,MATCH(MonsterTable!$B$1,MonsterTable!$A$1:$B$1,0),0))),OR(ISBLANK(AG1582),ISBLANK(AH1582))),#N/A,
IFERROR(VLOOKUP(AE1582,MonsterTable!$A:$B,MATCH(MonsterTable!$B$1,MonsterTable!$A$1:$B$1,0),0),
IF(OR(NOT(ISBLANK(AG1582)),ISBLANK(AH1582)),#N/A,
IF(AE1582="empty","empty",
VLOOKUP(AE1582,MonsterGroupTable!$A:$A,1,0)))))))</f>
        <v>empty</v>
      </c>
      <c r="AH1582">
        <v>3</v>
      </c>
      <c r="AL1582" s="1" t="s">
        <v>341</v>
      </c>
      <c r="AM1582" s="2">
        <f>IF(AND(ISBLANK(AL1582),OR(NOT(ISBLANK(AN1582)),NOT(ISBLANK(AO1582)))),#N/A,
IF(ISBLANK(AL1582),"",
IF(AND(NOT(ISERROR(VLOOKUP(AL1582,MonsterTable!$A:$B,MATCH(MonsterTable!$B$1,MonsterTable!$A$1:$B$1,0),0))),OR(ISBLANK(AN1582),ISBLANK(AO1582))),#N/A,
IFERROR(VLOOKUP(AL1582,MonsterTable!$A:$B,MATCH(MonsterTable!$B$1,MonsterTable!$A$1:$B$1,0),0),
IF(OR(NOT(ISBLANK(AN1582)),ISBLANK(AO1582)),#N/A,
IF(AL1582="empty","empty",
VLOOKUP(AL1582,MonsterGroupTable!$A:$A,1,0)))))))</f>
        <v>205</v>
      </c>
      <c r="AN1582">
        <v>1</v>
      </c>
      <c r="AO1582">
        <v>1</v>
      </c>
      <c r="AP1582">
        <v>0</v>
      </c>
      <c r="AT1582" s="2" t="str">
        <f>IF(AND(ISBLANK(AS1582),OR(NOT(ISBLANK(AU1582)),NOT(ISBLANK(AV1582)))),#N/A,
IF(ISBLANK(AS1582),"",
IF(AND(NOT(ISERROR(VLOOKUP(AS1582,MonsterTable!$A:$B,MATCH(MonsterTable!$B$1,MonsterTable!$A$1:$B$1,0),0))),OR(ISBLANK(AU1582),ISBLANK(AV1582))),#N/A,
IFERROR(VLOOKUP(AS1582,MonsterTable!$A:$B,MATCH(MonsterTable!$B$1,MonsterTable!$A$1:$B$1,0),0),
IF(OR(NOT(ISBLANK(AU1582)),ISBLANK(AV1582)),#N/A,
IF(AS1582="empty","empty",
VLOOKUP(AS1582,MonsterGroupTable!$A:$A,1,0)))))))</f>
        <v/>
      </c>
      <c r="BA1582" s="2" t="str">
        <f>IF(AND(ISBLANK(AZ1582),OR(NOT(ISBLANK(BB1582)),NOT(ISBLANK(BC1582)))),#N/A,
IF(ISBLANK(AZ1582),"",
IF(AND(NOT(ISERROR(VLOOKUP(AZ1582,MonsterTable!$A:$B,MATCH(MonsterTable!$B$1,MonsterTable!$A$1:$B$1,0),0))),OR(ISBLANK(BB1582),ISBLANK(BC1582))),#N/A,
IFERROR(VLOOKUP(AZ1582,MonsterTable!$A:$B,MATCH(MonsterTable!$B$1,MonsterTable!$A$1:$B$1,0),0),
IF(OR(NOT(ISBLANK(BB1582)),ISBLANK(BC1582)),#N/A,
IF(AZ1582="empty","empty",
VLOOKUP(AZ1582,MonsterGroupTable!$A:$A,1,0)))))))</f>
        <v/>
      </c>
      <c r="BH1582" s="2" t="str">
        <f>IF(AND(ISBLANK(BG1582),OR(NOT(ISBLANK(BI1582)),NOT(ISBLANK(BJ1582)))),#N/A,
IF(ISBLANK(BG1582),"",
IF(AND(NOT(ISERROR(VLOOKUP(BG1582,MonsterTable!$A:$B,MATCH(MonsterTable!$B$1,MonsterTable!$A$1:$B$1,0),0))),OR(ISBLANK(BI1582),ISBLANK(BJ1582))),#N/A,
IFERROR(VLOOKUP(BG1582,MonsterTable!$A:$B,MATCH(MonsterTable!$B$1,MonsterTable!$A$1:$B$1,0),0),
IF(OR(NOT(ISBLANK(BI1582)),ISBLANK(BJ1582)),#N/A,
IF(BG1582="empty","empty",
VLOOKUP(BG1582,MonsterGroupTable!$A:$A,1,0)))))))</f>
        <v/>
      </c>
      <c r="BO1582" s="2" t="str">
        <f>IF(AND(ISBLANK(BN1582),OR(NOT(ISBLANK(BP1582)),NOT(ISBLANK(BQ1582)))),#N/A,
IF(ISBLANK(BN1582),"",
IF(AND(NOT(ISERROR(VLOOKUP(BN1582,MonsterTable!$A:$B,MATCH(MonsterTable!$B$1,MonsterTable!$A$1:$B$1,0),0))),OR(ISBLANK(BP1582),ISBLANK(BQ1582))),#N/A,
IFERROR(VLOOKUP(BN1582,MonsterTable!$A:$B,MATCH(MonsterTable!$B$1,MonsterTable!$A$1:$B$1,0),0),
IF(OR(NOT(ISBLANK(BP1582)),ISBLANK(BQ1582)),#N/A,
IF(BN1582="empty","empty",
VLOOKUP(BN1582,MonsterGroupTable!$A:$A,1,0)))))))</f>
        <v/>
      </c>
      <c r="BV1582" s="2" t="str">
        <f>IF(AND(ISBLANK(BU1582),OR(NOT(ISBLANK(BW1582)),NOT(ISBLANK(BX1582)))),#N/A,
IF(ISBLANK(BU1582),"",
IF(AND(NOT(ISERROR(VLOOKUP(BU1582,MonsterTable!$A:$B,MATCH(MonsterTable!$B$1,MonsterTable!$A$1:$B$1,0),0))),OR(ISBLANK(BW1582),ISBLANK(BX1582))),#N/A,
IFERROR(VLOOKUP(BU1582,MonsterTable!$A:$B,MATCH(MonsterTable!$B$1,MonsterTable!$A$1:$B$1,0),0),
IF(OR(NOT(ISBLANK(BW1582)),ISBLANK(BX1582)),#N/A,
IF(BU1582="empty","empty",
VLOOKUP(BU1582,MonsterGroupTable!$A:$A,1,0)))))))</f>
        <v/>
      </c>
      <c r="CC1582" s="2" t="str">
        <f>IF(AND(ISBLANK(CB1582),OR(NOT(ISBLANK(CD1582)),NOT(ISBLANK(CE1582)))),#N/A,
IF(ISBLANK(CB1582),"",
IF(AND(NOT(ISERROR(VLOOKUP(CB1582,MonsterTable!$A:$B,MATCH(MonsterTable!$B$1,MonsterTable!$A$1:$B$1,0),0))),OR(ISBLANK(CD1582),ISBLANK(CE1582))),#N/A,
IFERROR(VLOOKUP(CB1582,MonsterTable!$A:$B,MATCH(MonsterTable!$B$1,MonsterTable!$A$1:$B$1,0),0),
IF(OR(NOT(ISBLANK(CD1582)),ISBLANK(CE1582)),#N/A,
IF(CB1582="empty","empty",
VLOOKUP(CB1582,MonsterGroupTable!$A:$A,1,0)))))))</f>
        <v/>
      </c>
      <c r="CJ1582" s="2" t="str">
        <f>IF(AND(ISBLANK(CI1582),OR(NOT(ISBLANK(CK1582)),NOT(ISBLANK(CL1582)))),#N/A,
IF(ISBLANK(CI1582),"",
IF(AND(NOT(ISERROR(VLOOKUP(CI1582,MonsterTable!$A:$B,MATCH(MonsterTable!$B$1,MonsterTable!$A$1:$B$1,0),0))),OR(ISBLANK(CK1582),ISBLANK(CL1582))),#N/A,
IFERROR(VLOOKUP(CI1582,MonsterTable!$A:$B,MATCH(MonsterTable!$B$1,MonsterTable!$A$1:$B$1,0),0),
IF(OR(NOT(ISBLANK(CK1582)),ISBLANK(CL1582)),#N/A,
IF(CI1582="empty","empty",
VLOOKUP(CI1582,MonsterGroupTable!$A:$A,1,0)))))))</f>
        <v/>
      </c>
    </row>
    <row r="1583" spans="1:88">
      <c r="A1583">
        <v>20549</v>
      </c>
      <c r="B1583">
        <f t="shared" si="53"/>
        <v>1.1000000000000001</v>
      </c>
      <c r="C1583">
        <f t="shared" si="53"/>
        <v>1.1000000000000001</v>
      </c>
      <c r="F1583">
        <v>2160</v>
      </c>
      <c r="G1583">
        <v>66291</v>
      </c>
      <c r="H1583">
        <v>0</v>
      </c>
      <c r="I1583">
        <v>0</v>
      </c>
      <c r="J1583">
        <v>0</v>
      </c>
      <c r="K1583" t="s">
        <v>28</v>
      </c>
      <c r="L1583" t="s">
        <v>249</v>
      </c>
      <c r="M1583" t="s">
        <v>79</v>
      </c>
      <c r="N1583" t="s">
        <v>80</v>
      </c>
      <c r="O1583">
        <v>0</v>
      </c>
      <c r="P1583">
        <v>-4.75</v>
      </c>
      <c r="Q1583">
        <v>-3.5</v>
      </c>
      <c r="R1583">
        <v>4.75</v>
      </c>
      <c r="S1583">
        <v>3</v>
      </c>
      <c r="T1583">
        <v>-13.5</v>
      </c>
      <c r="U1583">
        <v>2.5499999999999998</v>
      </c>
      <c r="V1583">
        <v>-6.75</v>
      </c>
      <c r="W1583" t="str">
        <f t="shared" si="54"/>
        <v>g115,5,empty,3,205,1,1,0</v>
      </c>
      <c r="X1583" s="1" t="s">
        <v>314</v>
      </c>
      <c r="Y1583" s="2" t="str">
        <f>IF(AND(ISBLANK(X1583),OR(NOT(ISBLANK(Z1583)),NOT(ISBLANK(AA1583)))),#N/A,
IF(ISBLANK(X1583),"",
IF(AND(NOT(ISERROR(VLOOKUP(X1583,MonsterTable!$A:$B,MATCH(MonsterTable!$B$1,MonsterTable!$A$1:$B$1,0),0))),OR(ISBLANK(Z1583),ISBLANK(AA1583))),#N/A,
IFERROR(VLOOKUP(X1583,MonsterTable!$A:$B,MATCH(MonsterTable!$B$1,MonsterTable!$A$1:$B$1,0),0),
IF(OR(NOT(ISBLANK(Z1583)),ISBLANK(AA1583)),#N/A,
IF(X1583="empty","empty",
VLOOKUP(X1583,MonsterGroupTable!$A:$A,1,0)))))))</f>
        <v>g115</v>
      </c>
      <c r="AA1583">
        <v>5</v>
      </c>
      <c r="AE1583" s="1" t="s">
        <v>446</v>
      </c>
      <c r="AF1583" s="2" t="str">
        <f>IF(AND(ISBLANK(AE1583),OR(NOT(ISBLANK(AG1583)),NOT(ISBLANK(AH1583)))),#N/A,
IF(ISBLANK(AE1583),"",
IF(AND(NOT(ISERROR(VLOOKUP(AE1583,MonsterTable!$A:$B,MATCH(MonsterTable!$B$1,MonsterTable!$A$1:$B$1,0),0))),OR(ISBLANK(AG1583),ISBLANK(AH1583))),#N/A,
IFERROR(VLOOKUP(AE1583,MonsterTable!$A:$B,MATCH(MonsterTable!$B$1,MonsterTable!$A$1:$B$1,0),0),
IF(OR(NOT(ISBLANK(AG1583)),ISBLANK(AH1583)),#N/A,
IF(AE1583="empty","empty",
VLOOKUP(AE1583,MonsterGroupTable!$A:$A,1,0)))))))</f>
        <v>empty</v>
      </c>
      <c r="AH1583">
        <v>3</v>
      </c>
      <c r="AL1583" s="1" t="s">
        <v>341</v>
      </c>
      <c r="AM1583" s="2">
        <f>IF(AND(ISBLANK(AL1583),OR(NOT(ISBLANK(AN1583)),NOT(ISBLANK(AO1583)))),#N/A,
IF(ISBLANK(AL1583),"",
IF(AND(NOT(ISERROR(VLOOKUP(AL1583,MonsterTable!$A:$B,MATCH(MonsterTable!$B$1,MonsterTable!$A$1:$B$1,0),0))),OR(ISBLANK(AN1583),ISBLANK(AO1583))),#N/A,
IFERROR(VLOOKUP(AL1583,MonsterTable!$A:$B,MATCH(MonsterTable!$B$1,MonsterTable!$A$1:$B$1,0),0),
IF(OR(NOT(ISBLANK(AN1583)),ISBLANK(AO1583)),#N/A,
IF(AL1583="empty","empty",
VLOOKUP(AL1583,MonsterGroupTable!$A:$A,1,0)))))))</f>
        <v>205</v>
      </c>
      <c r="AN1583">
        <v>1</v>
      </c>
      <c r="AO1583">
        <v>1</v>
      </c>
      <c r="AP1583">
        <v>0</v>
      </c>
      <c r="AT1583" s="2" t="str">
        <f>IF(AND(ISBLANK(AS1583),OR(NOT(ISBLANK(AU1583)),NOT(ISBLANK(AV1583)))),#N/A,
IF(ISBLANK(AS1583),"",
IF(AND(NOT(ISERROR(VLOOKUP(AS1583,MonsterTable!$A:$B,MATCH(MonsterTable!$B$1,MonsterTable!$A$1:$B$1,0),0))),OR(ISBLANK(AU1583),ISBLANK(AV1583))),#N/A,
IFERROR(VLOOKUP(AS1583,MonsterTable!$A:$B,MATCH(MonsterTable!$B$1,MonsterTable!$A$1:$B$1,0),0),
IF(OR(NOT(ISBLANK(AU1583)),ISBLANK(AV1583)),#N/A,
IF(AS1583="empty","empty",
VLOOKUP(AS1583,MonsterGroupTable!$A:$A,1,0)))))))</f>
        <v/>
      </c>
      <c r="BA1583" s="2" t="str">
        <f>IF(AND(ISBLANK(AZ1583),OR(NOT(ISBLANK(BB1583)),NOT(ISBLANK(BC1583)))),#N/A,
IF(ISBLANK(AZ1583),"",
IF(AND(NOT(ISERROR(VLOOKUP(AZ1583,MonsterTable!$A:$B,MATCH(MonsterTable!$B$1,MonsterTable!$A$1:$B$1,0),0))),OR(ISBLANK(BB1583),ISBLANK(BC1583))),#N/A,
IFERROR(VLOOKUP(AZ1583,MonsterTable!$A:$B,MATCH(MonsterTable!$B$1,MonsterTable!$A$1:$B$1,0),0),
IF(OR(NOT(ISBLANK(BB1583)),ISBLANK(BC1583)),#N/A,
IF(AZ1583="empty","empty",
VLOOKUP(AZ1583,MonsterGroupTable!$A:$A,1,0)))))))</f>
        <v/>
      </c>
      <c r="BH1583" s="2" t="str">
        <f>IF(AND(ISBLANK(BG1583),OR(NOT(ISBLANK(BI1583)),NOT(ISBLANK(BJ1583)))),#N/A,
IF(ISBLANK(BG1583),"",
IF(AND(NOT(ISERROR(VLOOKUP(BG1583,MonsterTable!$A:$B,MATCH(MonsterTable!$B$1,MonsterTable!$A$1:$B$1,0),0))),OR(ISBLANK(BI1583),ISBLANK(BJ1583))),#N/A,
IFERROR(VLOOKUP(BG1583,MonsterTable!$A:$B,MATCH(MonsterTable!$B$1,MonsterTable!$A$1:$B$1,0),0),
IF(OR(NOT(ISBLANK(BI1583)),ISBLANK(BJ1583)),#N/A,
IF(BG1583="empty","empty",
VLOOKUP(BG1583,MonsterGroupTable!$A:$A,1,0)))))))</f>
        <v/>
      </c>
      <c r="BO1583" s="2" t="str">
        <f>IF(AND(ISBLANK(BN1583),OR(NOT(ISBLANK(BP1583)),NOT(ISBLANK(BQ1583)))),#N/A,
IF(ISBLANK(BN1583),"",
IF(AND(NOT(ISERROR(VLOOKUP(BN1583,MonsterTable!$A:$B,MATCH(MonsterTable!$B$1,MonsterTable!$A$1:$B$1,0),0))),OR(ISBLANK(BP1583),ISBLANK(BQ1583))),#N/A,
IFERROR(VLOOKUP(BN1583,MonsterTable!$A:$B,MATCH(MonsterTable!$B$1,MonsterTable!$A$1:$B$1,0),0),
IF(OR(NOT(ISBLANK(BP1583)),ISBLANK(BQ1583)),#N/A,
IF(BN1583="empty","empty",
VLOOKUP(BN1583,MonsterGroupTable!$A:$A,1,0)))))))</f>
        <v/>
      </c>
      <c r="BV1583" s="2" t="str">
        <f>IF(AND(ISBLANK(BU1583),OR(NOT(ISBLANK(BW1583)),NOT(ISBLANK(BX1583)))),#N/A,
IF(ISBLANK(BU1583),"",
IF(AND(NOT(ISERROR(VLOOKUP(BU1583,MonsterTable!$A:$B,MATCH(MonsterTable!$B$1,MonsterTable!$A$1:$B$1,0),0))),OR(ISBLANK(BW1583),ISBLANK(BX1583))),#N/A,
IFERROR(VLOOKUP(BU1583,MonsterTable!$A:$B,MATCH(MonsterTable!$B$1,MonsterTable!$A$1:$B$1,0),0),
IF(OR(NOT(ISBLANK(BW1583)),ISBLANK(BX1583)),#N/A,
IF(BU1583="empty","empty",
VLOOKUP(BU1583,MonsterGroupTable!$A:$A,1,0)))))))</f>
        <v/>
      </c>
      <c r="CC1583" s="2" t="str">
        <f>IF(AND(ISBLANK(CB1583),OR(NOT(ISBLANK(CD1583)),NOT(ISBLANK(CE1583)))),#N/A,
IF(ISBLANK(CB1583),"",
IF(AND(NOT(ISERROR(VLOOKUP(CB1583,MonsterTable!$A:$B,MATCH(MonsterTable!$B$1,MonsterTable!$A$1:$B$1,0),0))),OR(ISBLANK(CD1583),ISBLANK(CE1583))),#N/A,
IFERROR(VLOOKUP(CB1583,MonsterTable!$A:$B,MATCH(MonsterTable!$B$1,MonsterTable!$A$1:$B$1,0),0),
IF(OR(NOT(ISBLANK(CD1583)),ISBLANK(CE1583)),#N/A,
IF(CB1583="empty","empty",
VLOOKUP(CB1583,MonsterGroupTable!$A:$A,1,0)))))))</f>
        <v/>
      </c>
      <c r="CJ1583" s="2" t="str">
        <f>IF(AND(ISBLANK(CI1583),OR(NOT(ISBLANK(CK1583)),NOT(ISBLANK(CL1583)))),#N/A,
IF(ISBLANK(CI1583),"",
IF(AND(NOT(ISERROR(VLOOKUP(CI1583,MonsterTable!$A:$B,MATCH(MonsterTable!$B$1,MonsterTable!$A$1:$B$1,0),0))),OR(ISBLANK(CK1583),ISBLANK(CL1583))),#N/A,
IFERROR(VLOOKUP(CI1583,MonsterTable!$A:$B,MATCH(MonsterTable!$B$1,MonsterTable!$A$1:$B$1,0),0),
IF(OR(NOT(ISBLANK(CK1583)),ISBLANK(CL1583)),#N/A,
IF(CI1583="empty","empty",
VLOOKUP(CI1583,MonsterGroupTable!$A:$A,1,0)))))))</f>
        <v/>
      </c>
    </row>
    <row r="1584" spans="1:88">
      <c r="A1584">
        <v>20550</v>
      </c>
      <c r="B1584">
        <f t="shared" si="53"/>
        <v>1.2</v>
      </c>
      <c r="C1584">
        <f t="shared" si="53"/>
        <v>1.1000000000000001</v>
      </c>
      <c r="F1584">
        <v>2160</v>
      </c>
      <c r="G1584">
        <v>67011</v>
      </c>
      <c r="H1584">
        <v>0</v>
      </c>
      <c r="I1584">
        <v>0</v>
      </c>
      <c r="J1584">
        <v>0</v>
      </c>
      <c r="K1584" t="s">
        <v>28</v>
      </c>
      <c r="L1584" t="s">
        <v>249</v>
      </c>
      <c r="M1584" t="s">
        <v>79</v>
      </c>
      <c r="N1584" t="s">
        <v>80</v>
      </c>
      <c r="O1584">
        <v>0</v>
      </c>
      <c r="P1584">
        <v>-4.75</v>
      </c>
      <c r="Q1584">
        <v>-3.5</v>
      </c>
      <c r="R1584">
        <v>4.75</v>
      </c>
      <c r="S1584">
        <v>3</v>
      </c>
      <c r="T1584">
        <v>-13.5</v>
      </c>
      <c r="U1584">
        <v>2.5499999999999998</v>
      </c>
      <c r="V1584">
        <v>-6.75</v>
      </c>
      <c r="W1584" t="str">
        <f t="shared" si="54"/>
        <v>g115,5,empty,3,205,1,1,0</v>
      </c>
      <c r="X1584" s="1" t="s">
        <v>314</v>
      </c>
      <c r="Y1584" s="2" t="str">
        <f>IF(AND(ISBLANK(X1584),OR(NOT(ISBLANK(Z1584)),NOT(ISBLANK(AA1584)))),#N/A,
IF(ISBLANK(X1584),"",
IF(AND(NOT(ISERROR(VLOOKUP(X1584,MonsterTable!$A:$B,MATCH(MonsterTable!$B$1,MonsterTable!$A$1:$B$1,0),0))),OR(ISBLANK(Z1584),ISBLANK(AA1584))),#N/A,
IFERROR(VLOOKUP(X1584,MonsterTable!$A:$B,MATCH(MonsterTable!$B$1,MonsterTable!$A$1:$B$1,0),0),
IF(OR(NOT(ISBLANK(Z1584)),ISBLANK(AA1584)),#N/A,
IF(X1584="empty","empty",
VLOOKUP(X1584,MonsterGroupTable!$A:$A,1,0)))))))</f>
        <v>g115</v>
      </c>
      <c r="AA1584">
        <v>5</v>
      </c>
      <c r="AE1584" s="1" t="s">
        <v>446</v>
      </c>
      <c r="AF1584" s="2" t="str">
        <f>IF(AND(ISBLANK(AE1584),OR(NOT(ISBLANK(AG1584)),NOT(ISBLANK(AH1584)))),#N/A,
IF(ISBLANK(AE1584),"",
IF(AND(NOT(ISERROR(VLOOKUP(AE1584,MonsterTable!$A:$B,MATCH(MonsterTable!$B$1,MonsterTable!$A$1:$B$1,0),0))),OR(ISBLANK(AG1584),ISBLANK(AH1584))),#N/A,
IFERROR(VLOOKUP(AE1584,MonsterTable!$A:$B,MATCH(MonsterTable!$B$1,MonsterTable!$A$1:$B$1,0),0),
IF(OR(NOT(ISBLANK(AG1584)),ISBLANK(AH1584)),#N/A,
IF(AE1584="empty","empty",
VLOOKUP(AE1584,MonsterGroupTable!$A:$A,1,0)))))))</f>
        <v>empty</v>
      </c>
      <c r="AH1584">
        <v>3</v>
      </c>
      <c r="AL1584" s="1" t="s">
        <v>341</v>
      </c>
      <c r="AM1584" s="2">
        <f>IF(AND(ISBLANK(AL1584),OR(NOT(ISBLANK(AN1584)),NOT(ISBLANK(AO1584)))),#N/A,
IF(ISBLANK(AL1584),"",
IF(AND(NOT(ISERROR(VLOOKUP(AL1584,MonsterTable!$A:$B,MATCH(MonsterTable!$B$1,MonsterTable!$A$1:$B$1,0),0))),OR(ISBLANK(AN1584),ISBLANK(AO1584))),#N/A,
IFERROR(VLOOKUP(AL1584,MonsterTable!$A:$B,MATCH(MonsterTable!$B$1,MonsterTable!$A$1:$B$1,0),0),
IF(OR(NOT(ISBLANK(AN1584)),ISBLANK(AO1584)),#N/A,
IF(AL1584="empty","empty",
VLOOKUP(AL1584,MonsterGroupTable!$A:$A,1,0)))))))</f>
        <v>205</v>
      </c>
      <c r="AN1584">
        <v>1</v>
      </c>
      <c r="AO1584">
        <v>1</v>
      </c>
      <c r="AP1584">
        <v>0</v>
      </c>
      <c r="AT1584" s="2" t="str">
        <f>IF(AND(ISBLANK(AS1584),OR(NOT(ISBLANK(AU1584)),NOT(ISBLANK(AV1584)))),#N/A,
IF(ISBLANK(AS1584),"",
IF(AND(NOT(ISERROR(VLOOKUP(AS1584,MonsterTable!$A:$B,MATCH(MonsterTable!$B$1,MonsterTable!$A$1:$B$1,0),0))),OR(ISBLANK(AU1584),ISBLANK(AV1584))),#N/A,
IFERROR(VLOOKUP(AS1584,MonsterTable!$A:$B,MATCH(MonsterTable!$B$1,MonsterTable!$A$1:$B$1,0),0),
IF(OR(NOT(ISBLANK(AU1584)),ISBLANK(AV1584)),#N/A,
IF(AS1584="empty","empty",
VLOOKUP(AS1584,MonsterGroupTable!$A:$A,1,0)))))))</f>
        <v/>
      </c>
      <c r="BA1584" s="2" t="str">
        <f>IF(AND(ISBLANK(AZ1584),OR(NOT(ISBLANK(BB1584)),NOT(ISBLANK(BC1584)))),#N/A,
IF(ISBLANK(AZ1584),"",
IF(AND(NOT(ISERROR(VLOOKUP(AZ1584,MonsterTable!$A:$B,MATCH(MonsterTable!$B$1,MonsterTable!$A$1:$B$1,0),0))),OR(ISBLANK(BB1584),ISBLANK(BC1584))),#N/A,
IFERROR(VLOOKUP(AZ1584,MonsterTable!$A:$B,MATCH(MonsterTable!$B$1,MonsterTable!$A$1:$B$1,0),0),
IF(OR(NOT(ISBLANK(BB1584)),ISBLANK(BC1584)),#N/A,
IF(AZ1584="empty","empty",
VLOOKUP(AZ1584,MonsterGroupTable!$A:$A,1,0)))))))</f>
        <v/>
      </c>
      <c r="BH1584" s="2" t="str">
        <f>IF(AND(ISBLANK(BG1584),OR(NOT(ISBLANK(BI1584)),NOT(ISBLANK(BJ1584)))),#N/A,
IF(ISBLANK(BG1584),"",
IF(AND(NOT(ISERROR(VLOOKUP(BG1584,MonsterTable!$A:$B,MATCH(MonsterTable!$B$1,MonsterTable!$A$1:$B$1,0),0))),OR(ISBLANK(BI1584),ISBLANK(BJ1584))),#N/A,
IFERROR(VLOOKUP(BG1584,MonsterTable!$A:$B,MATCH(MonsterTable!$B$1,MonsterTable!$A$1:$B$1,0),0),
IF(OR(NOT(ISBLANK(BI1584)),ISBLANK(BJ1584)),#N/A,
IF(BG1584="empty","empty",
VLOOKUP(BG1584,MonsterGroupTable!$A:$A,1,0)))))))</f>
        <v/>
      </c>
      <c r="BO1584" s="2" t="str">
        <f>IF(AND(ISBLANK(BN1584),OR(NOT(ISBLANK(BP1584)),NOT(ISBLANK(BQ1584)))),#N/A,
IF(ISBLANK(BN1584),"",
IF(AND(NOT(ISERROR(VLOOKUP(BN1584,MonsterTable!$A:$B,MATCH(MonsterTable!$B$1,MonsterTable!$A$1:$B$1,0),0))),OR(ISBLANK(BP1584),ISBLANK(BQ1584))),#N/A,
IFERROR(VLOOKUP(BN1584,MonsterTable!$A:$B,MATCH(MonsterTable!$B$1,MonsterTable!$A$1:$B$1,0),0),
IF(OR(NOT(ISBLANK(BP1584)),ISBLANK(BQ1584)),#N/A,
IF(BN1584="empty","empty",
VLOOKUP(BN1584,MonsterGroupTable!$A:$A,1,0)))))))</f>
        <v/>
      </c>
      <c r="BV1584" s="2" t="str">
        <f>IF(AND(ISBLANK(BU1584),OR(NOT(ISBLANK(BW1584)),NOT(ISBLANK(BX1584)))),#N/A,
IF(ISBLANK(BU1584),"",
IF(AND(NOT(ISERROR(VLOOKUP(BU1584,MonsterTable!$A:$B,MATCH(MonsterTable!$B$1,MonsterTable!$A$1:$B$1,0),0))),OR(ISBLANK(BW1584),ISBLANK(BX1584))),#N/A,
IFERROR(VLOOKUP(BU1584,MonsterTable!$A:$B,MATCH(MonsterTable!$B$1,MonsterTable!$A$1:$B$1,0),0),
IF(OR(NOT(ISBLANK(BW1584)),ISBLANK(BX1584)),#N/A,
IF(BU1584="empty","empty",
VLOOKUP(BU1584,MonsterGroupTable!$A:$A,1,0)))))))</f>
        <v/>
      </c>
      <c r="CC1584" s="2" t="str">
        <f>IF(AND(ISBLANK(CB1584),OR(NOT(ISBLANK(CD1584)),NOT(ISBLANK(CE1584)))),#N/A,
IF(ISBLANK(CB1584),"",
IF(AND(NOT(ISERROR(VLOOKUP(CB1584,MonsterTable!$A:$B,MATCH(MonsterTable!$B$1,MonsterTable!$A$1:$B$1,0),0))),OR(ISBLANK(CD1584),ISBLANK(CE1584))),#N/A,
IFERROR(VLOOKUP(CB1584,MonsterTable!$A:$B,MATCH(MonsterTable!$B$1,MonsterTable!$A$1:$B$1,0),0),
IF(OR(NOT(ISBLANK(CD1584)),ISBLANK(CE1584)),#N/A,
IF(CB1584="empty","empty",
VLOOKUP(CB1584,MonsterGroupTable!$A:$A,1,0)))))))</f>
        <v/>
      </c>
      <c r="CJ1584" s="2" t="str">
        <f>IF(AND(ISBLANK(CI1584),OR(NOT(ISBLANK(CK1584)),NOT(ISBLANK(CL1584)))),#N/A,
IF(ISBLANK(CI1584),"",
IF(AND(NOT(ISERROR(VLOOKUP(CI1584,MonsterTable!$A:$B,MATCH(MonsterTable!$B$1,MonsterTable!$A$1:$B$1,0),0))),OR(ISBLANK(CK1584),ISBLANK(CL1584))),#N/A,
IFERROR(VLOOKUP(CI1584,MonsterTable!$A:$B,MATCH(MonsterTable!$B$1,MonsterTable!$A$1:$B$1,0),0),
IF(OR(NOT(ISBLANK(CK1584)),ISBLANK(CL1584)),#N/A,
IF(CI1584="empty","empty",
VLOOKUP(CI1584,MonsterGroupTable!$A:$A,1,0)))))))</f>
        <v/>
      </c>
    </row>
    <row r="1585" spans="1:88">
      <c r="A1585">
        <v>20551</v>
      </c>
      <c r="B1585">
        <f t="shared" si="53"/>
        <v>1.1000000000000001</v>
      </c>
      <c r="C1585">
        <f t="shared" si="53"/>
        <v>1.1000000000000001</v>
      </c>
      <c r="F1585">
        <v>2160</v>
      </c>
      <c r="G1585">
        <v>67335</v>
      </c>
      <c r="H1585">
        <v>0</v>
      </c>
      <c r="I1585">
        <v>0</v>
      </c>
      <c r="J1585">
        <v>0</v>
      </c>
      <c r="K1585" t="s">
        <v>28</v>
      </c>
      <c r="L1585" t="s">
        <v>251</v>
      </c>
      <c r="M1585" t="s">
        <v>79</v>
      </c>
      <c r="N1585" t="s">
        <v>80</v>
      </c>
      <c r="O1585">
        <v>0</v>
      </c>
      <c r="P1585">
        <v>-4.75</v>
      </c>
      <c r="Q1585">
        <v>-3.5</v>
      </c>
      <c r="R1585">
        <v>4.75</v>
      </c>
      <c r="S1585">
        <v>3</v>
      </c>
      <c r="T1585">
        <v>-13.5</v>
      </c>
      <c r="U1585">
        <v>2.5499999999999998</v>
      </c>
      <c r="V1585">
        <v>-6.75</v>
      </c>
      <c r="W1585" t="str">
        <f t="shared" si="54"/>
        <v>g116,5,empty,3,201,1,1,0</v>
      </c>
      <c r="X1585" s="1" t="s">
        <v>315</v>
      </c>
      <c r="Y1585" s="2" t="str">
        <f>IF(AND(ISBLANK(X1585),OR(NOT(ISBLANK(Z1585)),NOT(ISBLANK(AA1585)))),#N/A,
IF(ISBLANK(X1585),"",
IF(AND(NOT(ISERROR(VLOOKUP(X1585,MonsterTable!$A:$B,MATCH(MonsterTable!$B$1,MonsterTable!$A$1:$B$1,0),0))),OR(ISBLANK(Z1585),ISBLANK(AA1585))),#N/A,
IFERROR(VLOOKUP(X1585,MonsterTable!$A:$B,MATCH(MonsterTable!$B$1,MonsterTable!$A$1:$B$1,0),0),
IF(OR(NOT(ISBLANK(Z1585)),ISBLANK(AA1585)),#N/A,
IF(X1585="empty","empty",
VLOOKUP(X1585,MonsterGroupTable!$A:$A,1,0)))))))</f>
        <v>g116</v>
      </c>
      <c r="AA1585">
        <v>5</v>
      </c>
      <c r="AE1585" s="1" t="s">
        <v>446</v>
      </c>
      <c r="AF1585" s="2" t="str">
        <f>IF(AND(ISBLANK(AE1585),OR(NOT(ISBLANK(AG1585)),NOT(ISBLANK(AH1585)))),#N/A,
IF(ISBLANK(AE1585),"",
IF(AND(NOT(ISERROR(VLOOKUP(AE1585,MonsterTable!$A:$B,MATCH(MonsterTable!$B$1,MonsterTable!$A$1:$B$1,0),0))),OR(ISBLANK(AG1585),ISBLANK(AH1585))),#N/A,
IFERROR(VLOOKUP(AE1585,MonsterTable!$A:$B,MATCH(MonsterTable!$B$1,MonsterTable!$A$1:$B$1,0),0),
IF(OR(NOT(ISBLANK(AG1585)),ISBLANK(AH1585)),#N/A,
IF(AE1585="empty","empty",
VLOOKUP(AE1585,MonsterGroupTable!$A:$A,1,0)))))))</f>
        <v>empty</v>
      </c>
      <c r="AH1585">
        <v>3</v>
      </c>
      <c r="AL1585" s="1" t="s">
        <v>242</v>
      </c>
      <c r="AM1585" s="2">
        <f>IF(AND(ISBLANK(AL1585),OR(NOT(ISBLANK(AN1585)),NOT(ISBLANK(AO1585)))),#N/A,
IF(ISBLANK(AL1585),"",
IF(AND(NOT(ISERROR(VLOOKUP(AL1585,MonsterTable!$A:$B,MATCH(MonsterTable!$B$1,MonsterTable!$A$1:$B$1,0),0))),OR(ISBLANK(AN1585),ISBLANK(AO1585))),#N/A,
IFERROR(VLOOKUP(AL1585,MonsterTable!$A:$B,MATCH(MonsterTable!$B$1,MonsterTable!$A$1:$B$1,0),0),
IF(OR(NOT(ISBLANK(AN1585)),ISBLANK(AO1585)),#N/A,
IF(AL1585="empty","empty",
VLOOKUP(AL1585,MonsterGroupTable!$A:$A,1,0)))))))</f>
        <v>201</v>
      </c>
      <c r="AN1585">
        <v>1</v>
      </c>
      <c r="AO1585">
        <v>1</v>
      </c>
      <c r="AP1585">
        <v>0</v>
      </c>
      <c r="AT1585" s="2" t="str">
        <f>IF(AND(ISBLANK(AS1585),OR(NOT(ISBLANK(AU1585)),NOT(ISBLANK(AV1585)))),#N/A,
IF(ISBLANK(AS1585),"",
IF(AND(NOT(ISERROR(VLOOKUP(AS1585,MonsterTable!$A:$B,MATCH(MonsterTable!$B$1,MonsterTable!$A$1:$B$1,0),0))),OR(ISBLANK(AU1585),ISBLANK(AV1585))),#N/A,
IFERROR(VLOOKUP(AS1585,MonsterTable!$A:$B,MATCH(MonsterTable!$B$1,MonsterTable!$A$1:$B$1,0),0),
IF(OR(NOT(ISBLANK(AU1585)),ISBLANK(AV1585)),#N/A,
IF(AS1585="empty","empty",
VLOOKUP(AS1585,MonsterGroupTable!$A:$A,1,0)))))))</f>
        <v/>
      </c>
      <c r="BA1585" s="2" t="str">
        <f>IF(AND(ISBLANK(AZ1585),OR(NOT(ISBLANK(BB1585)),NOT(ISBLANK(BC1585)))),#N/A,
IF(ISBLANK(AZ1585),"",
IF(AND(NOT(ISERROR(VLOOKUP(AZ1585,MonsterTable!$A:$B,MATCH(MonsterTable!$B$1,MonsterTable!$A$1:$B$1,0),0))),OR(ISBLANK(BB1585),ISBLANK(BC1585))),#N/A,
IFERROR(VLOOKUP(AZ1585,MonsterTable!$A:$B,MATCH(MonsterTable!$B$1,MonsterTable!$A$1:$B$1,0),0),
IF(OR(NOT(ISBLANK(BB1585)),ISBLANK(BC1585)),#N/A,
IF(AZ1585="empty","empty",
VLOOKUP(AZ1585,MonsterGroupTable!$A:$A,1,0)))))))</f>
        <v/>
      </c>
      <c r="BH1585" s="2" t="str">
        <f>IF(AND(ISBLANK(BG1585),OR(NOT(ISBLANK(BI1585)),NOT(ISBLANK(BJ1585)))),#N/A,
IF(ISBLANK(BG1585),"",
IF(AND(NOT(ISERROR(VLOOKUP(BG1585,MonsterTable!$A:$B,MATCH(MonsterTable!$B$1,MonsterTable!$A$1:$B$1,0),0))),OR(ISBLANK(BI1585),ISBLANK(BJ1585))),#N/A,
IFERROR(VLOOKUP(BG1585,MonsterTable!$A:$B,MATCH(MonsterTable!$B$1,MonsterTable!$A$1:$B$1,0),0),
IF(OR(NOT(ISBLANK(BI1585)),ISBLANK(BJ1585)),#N/A,
IF(BG1585="empty","empty",
VLOOKUP(BG1585,MonsterGroupTable!$A:$A,1,0)))))))</f>
        <v/>
      </c>
      <c r="BO1585" s="2" t="str">
        <f>IF(AND(ISBLANK(BN1585),OR(NOT(ISBLANK(BP1585)),NOT(ISBLANK(BQ1585)))),#N/A,
IF(ISBLANK(BN1585),"",
IF(AND(NOT(ISERROR(VLOOKUP(BN1585,MonsterTable!$A:$B,MATCH(MonsterTable!$B$1,MonsterTable!$A$1:$B$1,0),0))),OR(ISBLANK(BP1585),ISBLANK(BQ1585))),#N/A,
IFERROR(VLOOKUP(BN1585,MonsterTable!$A:$B,MATCH(MonsterTable!$B$1,MonsterTable!$A$1:$B$1,0),0),
IF(OR(NOT(ISBLANK(BP1585)),ISBLANK(BQ1585)),#N/A,
IF(BN1585="empty","empty",
VLOOKUP(BN1585,MonsterGroupTable!$A:$A,1,0)))))))</f>
        <v/>
      </c>
      <c r="BV1585" s="2" t="str">
        <f>IF(AND(ISBLANK(BU1585),OR(NOT(ISBLANK(BW1585)),NOT(ISBLANK(BX1585)))),#N/A,
IF(ISBLANK(BU1585),"",
IF(AND(NOT(ISERROR(VLOOKUP(BU1585,MonsterTable!$A:$B,MATCH(MonsterTable!$B$1,MonsterTable!$A$1:$B$1,0),0))),OR(ISBLANK(BW1585),ISBLANK(BX1585))),#N/A,
IFERROR(VLOOKUP(BU1585,MonsterTable!$A:$B,MATCH(MonsterTable!$B$1,MonsterTable!$A$1:$B$1,0),0),
IF(OR(NOT(ISBLANK(BW1585)),ISBLANK(BX1585)),#N/A,
IF(BU1585="empty","empty",
VLOOKUP(BU1585,MonsterGroupTable!$A:$A,1,0)))))))</f>
        <v/>
      </c>
      <c r="CC1585" s="2" t="str">
        <f>IF(AND(ISBLANK(CB1585),OR(NOT(ISBLANK(CD1585)),NOT(ISBLANK(CE1585)))),#N/A,
IF(ISBLANK(CB1585),"",
IF(AND(NOT(ISERROR(VLOOKUP(CB1585,MonsterTable!$A:$B,MATCH(MonsterTable!$B$1,MonsterTable!$A$1:$B$1,0),0))),OR(ISBLANK(CD1585),ISBLANK(CE1585))),#N/A,
IFERROR(VLOOKUP(CB1585,MonsterTable!$A:$B,MATCH(MonsterTable!$B$1,MonsterTable!$A$1:$B$1,0),0),
IF(OR(NOT(ISBLANK(CD1585)),ISBLANK(CE1585)),#N/A,
IF(CB1585="empty","empty",
VLOOKUP(CB1585,MonsterGroupTable!$A:$A,1,0)))))))</f>
        <v/>
      </c>
      <c r="CJ1585" s="2" t="str">
        <f>IF(AND(ISBLANK(CI1585),OR(NOT(ISBLANK(CK1585)),NOT(ISBLANK(CL1585)))),#N/A,
IF(ISBLANK(CI1585),"",
IF(AND(NOT(ISERROR(VLOOKUP(CI1585,MonsterTable!$A:$B,MATCH(MonsterTable!$B$1,MonsterTable!$A$1:$B$1,0),0))),OR(ISBLANK(CK1585),ISBLANK(CL1585))),#N/A,
IFERROR(VLOOKUP(CI1585,MonsterTable!$A:$B,MATCH(MonsterTable!$B$1,MonsterTable!$A$1:$B$1,0),0),
IF(OR(NOT(ISBLANK(CK1585)),ISBLANK(CL1585)),#N/A,
IF(CI1585="empty","empty",
VLOOKUP(CI1585,MonsterGroupTable!$A:$A,1,0)))))))</f>
        <v/>
      </c>
    </row>
    <row r="1586" spans="1:88">
      <c r="A1586">
        <v>20552</v>
      </c>
      <c r="B1586">
        <f t="shared" si="53"/>
        <v>1.1000000000000001</v>
      </c>
      <c r="C1586">
        <f t="shared" si="53"/>
        <v>1.1000000000000001</v>
      </c>
      <c r="F1586">
        <v>2160</v>
      </c>
      <c r="G1586">
        <v>67659</v>
      </c>
      <c r="H1586">
        <v>0</v>
      </c>
      <c r="I1586">
        <v>0</v>
      </c>
      <c r="J1586">
        <v>0</v>
      </c>
      <c r="K1586" t="s">
        <v>28</v>
      </c>
      <c r="L1586" t="s">
        <v>251</v>
      </c>
      <c r="M1586" t="s">
        <v>79</v>
      </c>
      <c r="N1586" t="s">
        <v>80</v>
      </c>
      <c r="O1586">
        <v>0</v>
      </c>
      <c r="P1586">
        <v>-4.75</v>
      </c>
      <c r="Q1586">
        <v>-3.5</v>
      </c>
      <c r="R1586">
        <v>4.75</v>
      </c>
      <c r="S1586">
        <v>3</v>
      </c>
      <c r="T1586">
        <v>-13.5</v>
      </c>
      <c r="U1586">
        <v>2.5499999999999998</v>
      </c>
      <c r="V1586">
        <v>-6.75</v>
      </c>
      <c r="W1586" t="str">
        <f t="shared" si="54"/>
        <v>g116,5,empty,3,201,1,1,0</v>
      </c>
      <c r="X1586" s="1" t="s">
        <v>315</v>
      </c>
      <c r="Y1586" s="2" t="str">
        <f>IF(AND(ISBLANK(X1586),OR(NOT(ISBLANK(Z1586)),NOT(ISBLANK(AA1586)))),#N/A,
IF(ISBLANK(X1586),"",
IF(AND(NOT(ISERROR(VLOOKUP(X1586,MonsterTable!$A:$B,MATCH(MonsterTable!$B$1,MonsterTable!$A$1:$B$1,0),0))),OR(ISBLANK(Z1586),ISBLANK(AA1586))),#N/A,
IFERROR(VLOOKUP(X1586,MonsterTable!$A:$B,MATCH(MonsterTable!$B$1,MonsterTable!$A$1:$B$1,0),0),
IF(OR(NOT(ISBLANK(Z1586)),ISBLANK(AA1586)),#N/A,
IF(X1586="empty","empty",
VLOOKUP(X1586,MonsterGroupTable!$A:$A,1,0)))))))</f>
        <v>g116</v>
      </c>
      <c r="AA1586">
        <v>5</v>
      </c>
      <c r="AE1586" s="1" t="s">
        <v>446</v>
      </c>
      <c r="AF1586" s="2" t="str">
        <f>IF(AND(ISBLANK(AE1586),OR(NOT(ISBLANK(AG1586)),NOT(ISBLANK(AH1586)))),#N/A,
IF(ISBLANK(AE1586),"",
IF(AND(NOT(ISERROR(VLOOKUP(AE1586,MonsterTable!$A:$B,MATCH(MonsterTable!$B$1,MonsterTable!$A$1:$B$1,0),0))),OR(ISBLANK(AG1586),ISBLANK(AH1586))),#N/A,
IFERROR(VLOOKUP(AE1586,MonsterTable!$A:$B,MATCH(MonsterTable!$B$1,MonsterTable!$A$1:$B$1,0),0),
IF(OR(NOT(ISBLANK(AG1586)),ISBLANK(AH1586)),#N/A,
IF(AE1586="empty","empty",
VLOOKUP(AE1586,MonsterGroupTable!$A:$A,1,0)))))))</f>
        <v>empty</v>
      </c>
      <c r="AH1586">
        <v>3</v>
      </c>
      <c r="AL1586" s="1" t="s">
        <v>242</v>
      </c>
      <c r="AM1586" s="2">
        <f>IF(AND(ISBLANK(AL1586),OR(NOT(ISBLANK(AN1586)),NOT(ISBLANK(AO1586)))),#N/A,
IF(ISBLANK(AL1586),"",
IF(AND(NOT(ISERROR(VLOOKUP(AL1586,MonsterTable!$A:$B,MATCH(MonsterTable!$B$1,MonsterTable!$A$1:$B$1,0),0))),OR(ISBLANK(AN1586),ISBLANK(AO1586))),#N/A,
IFERROR(VLOOKUP(AL1586,MonsterTable!$A:$B,MATCH(MonsterTable!$B$1,MonsterTable!$A$1:$B$1,0),0),
IF(OR(NOT(ISBLANK(AN1586)),ISBLANK(AO1586)),#N/A,
IF(AL1586="empty","empty",
VLOOKUP(AL1586,MonsterGroupTable!$A:$A,1,0)))))))</f>
        <v>201</v>
      </c>
      <c r="AN1586">
        <v>1</v>
      </c>
      <c r="AO1586">
        <v>1</v>
      </c>
      <c r="AP1586">
        <v>0</v>
      </c>
      <c r="AT1586" s="2" t="str">
        <f>IF(AND(ISBLANK(AS1586),OR(NOT(ISBLANK(AU1586)),NOT(ISBLANK(AV1586)))),#N/A,
IF(ISBLANK(AS1586),"",
IF(AND(NOT(ISERROR(VLOOKUP(AS1586,MonsterTable!$A:$B,MATCH(MonsterTable!$B$1,MonsterTable!$A$1:$B$1,0),0))),OR(ISBLANK(AU1586),ISBLANK(AV1586))),#N/A,
IFERROR(VLOOKUP(AS1586,MonsterTable!$A:$B,MATCH(MonsterTable!$B$1,MonsterTable!$A$1:$B$1,0),0),
IF(OR(NOT(ISBLANK(AU1586)),ISBLANK(AV1586)),#N/A,
IF(AS1586="empty","empty",
VLOOKUP(AS1586,MonsterGroupTable!$A:$A,1,0)))))))</f>
        <v/>
      </c>
      <c r="BA1586" s="2" t="str">
        <f>IF(AND(ISBLANK(AZ1586),OR(NOT(ISBLANK(BB1586)),NOT(ISBLANK(BC1586)))),#N/A,
IF(ISBLANK(AZ1586),"",
IF(AND(NOT(ISERROR(VLOOKUP(AZ1586,MonsterTable!$A:$B,MATCH(MonsterTable!$B$1,MonsterTable!$A$1:$B$1,0),0))),OR(ISBLANK(BB1586),ISBLANK(BC1586))),#N/A,
IFERROR(VLOOKUP(AZ1586,MonsterTable!$A:$B,MATCH(MonsterTable!$B$1,MonsterTable!$A$1:$B$1,0),0),
IF(OR(NOT(ISBLANK(BB1586)),ISBLANK(BC1586)),#N/A,
IF(AZ1586="empty","empty",
VLOOKUP(AZ1586,MonsterGroupTable!$A:$A,1,0)))))))</f>
        <v/>
      </c>
      <c r="BH1586" s="2" t="str">
        <f>IF(AND(ISBLANK(BG1586),OR(NOT(ISBLANK(BI1586)),NOT(ISBLANK(BJ1586)))),#N/A,
IF(ISBLANK(BG1586),"",
IF(AND(NOT(ISERROR(VLOOKUP(BG1586,MonsterTable!$A:$B,MATCH(MonsterTable!$B$1,MonsterTable!$A$1:$B$1,0),0))),OR(ISBLANK(BI1586),ISBLANK(BJ1586))),#N/A,
IFERROR(VLOOKUP(BG1586,MonsterTable!$A:$B,MATCH(MonsterTable!$B$1,MonsterTable!$A$1:$B$1,0),0),
IF(OR(NOT(ISBLANK(BI1586)),ISBLANK(BJ1586)),#N/A,
IF(BG1586="empty","empty",
VLOOKUP(BG1586,MonsterGroupTable!$A:$A,1,0)))))))</f>
        <v/>
      </c>
      <c r="BO1586" s="2" t="str">
        <f>IF(AND(ISBLANK(BN1586),OR(NOT(ISBLANK(BP1586)),NOT(ISBLANK(BQ1586)))),#N/A,
IF(ISBLANK(BN1586),"",
IF(AND(NOT(ISERROR(VLOOKUP(BN1586,MonsterTable!$A:$B,MATCH(MonsterTable!$B$1,MonsterTable!$A$1:$B$1,0),0))),OR(ISBLANK(BP1586),ISBLANK(BQ1586))),#N/A,
IFERROR(VLOOKUP(BN1586,MonsterTable!$A:$B,MATCH(MonsterTable!$B$1,MonsterTable!$A$1:$B$1,0),0),
IF(OR(NOT(ISBLANK(BP1586)),ISBLANK(BQ1586)),#N/A,
IF(BN1586="empty","empty",
VLOOKUP(BN1586,MonsterGroupTable!$A:$A,1,0)))))))</f>
        <v/>
      </c>
      <c r="BV1586" s="2" t="str">
        <f>IF(AND(ISBLANK(BU1586),OR(NOT(ISBLANK(BW1586)),NOT(ISBLANK(BX1586)))),#N/A,
IF(ISBLANK(BU1586),"",
IF(AND(NOT(ISERROR(VLOOKUP(BU1586,MonsterTable!$A:$B,MATCH(MonsterTable!$B$1,MonsterTable!$A$1:$B$1,0),0))),OR(ISBLANK(BW1586),ISBLANK(BX1586))),#N/A,
IFERROR(VLOOKUP(BU1586,MonsterTable!$A:$B,MATCH(MonsterTable!$B$1,MonsterTable!$A$1:$B$1,0),0),
IF(OR(NOT(ISBLANK(BW1586)),ISBLANK(BX1586)),#N/A,
IF(BU1586="empty","empty",
VLOOKUP(BU1586,MonsterGroupTable!$A:$A,1,0)))))))</f>
        <v/>
      </c>
      <c r="CC1586" s="2" t="str">
        <f>IF(AND(ISBLANK(CB1586),OR(NOT(ISBLANK(CD1586)),NOT(ISBLANK(CE1586)))),#N/A,
IF(ISBLANK(CB1586),"",
IF(AND(NOT(ISERROR(VLOOKUP(CB1586,MonsterTable!$A:$B,MATCH(MonsterTable!$B$1,MonsterTable!$A$1:$B$1,0),0))),OR(ISBLANK(CD1586),ISBLANK(CE1586))),#N/A,
IFERROR(VLOOKUP(CB1586,MonsterTable!$A:$B,MATCH(MonsterTable!$B$1,MonsterTable!$A$1:$B$1,0),0),
IF(OR(NOT(ISBLANK(CD1586)),ISBLANK(CE1586)),#N/A,
IF(CB1586="empty","empty",
VLOOKUP(CB1586,MonsterGroupTable!$A:$A,1,0)))))))</f>
        <v/>
      </c>
      <c r="CJ1586" s="2" t="str">
        <f>IF(AND(ISBLANK(CI1586),OR(NOT(ISBLANK(CK1586)),NOT(ISBLANK(CL1586)))),#N/A,
IF(ISBLANK(CI1586),"",
IF(AND(NOT(ISERROR(VLOOKUP(CI1586,MonsterTable!$A:$B,MATCH(MonsterTable!$B$1,MonsterTable!$A$1:$B$1,0),0))),OR(ISBLANK(CK1586),ISBLANK(CL1586))),#N/A,
IFERROR(VLOOKUP(CI1586,MonsterTable!$A:$B,MATCH(MonsterTable!$B$1,MonsterTable!$A$1:$B$1,0),0),
IF(OR(NOT(ISBLANK(CK1586)),ISBLANK(CL1586)),#N/A,
IF(CI1586="empty","empty",
VLOOKUP(CI1586,MonsterGroupTable!$A:$A,1,0)))))))</f>
        <v/>
      </c>
    </row>
    <row r="1587" spans="1:88">
      <c r="A1587">
        <v>20553</v>
      </c>
      <c r="B1587">
        <f t="shared" si="53"/>
        <v>1.1000000000000001</v>
      </c>
      <c r="C1587">
        <f t="shared" si="53"/>
        <v>1.1000000000000001</v>
      </c>
      <c r="F1587">
        <v>2160</v>
      </c>
      <c r="G1587">
        <v>67983</v>
      </c>
      <c r="H1587">
        <v>0</v>
      </c>
      <c r="I1587">
        <v>0</v>
      </c>
      <c r="J1587">
        <v>0</v>
      </c>
      <c r="K1587" t="s">
        <v>28</v>
      </c>
      <c r="L1587" t="s">
        <v>251</v>
      </c>
      <c r="M1587" t="s">
        <v>79</v>
      </c>
      <c r="N1587" t="s">
        <v>80</v>
      </c>
      <c r="O1587">
        <v>0</v>
      </c>
      <c r="P1587">
        <v>-4.75</v>
      </c>
      <c r="Q1587">
        <v>-3.5</v>
      </c>
      <c r="R1587">
        <v>4.75</v>
      </c>
      <c r="S1587">
        <v>3</v>
      </c>
      <c r="T1587">
        <v>-13.5</v>
      </c>
      <c r="U1587">
        <v>2.5499999999999998</v>
      </c>
      <c r="V1587">
        <v>-6.75</v>
      </c>
      <c r="W1587" t="str">
        <f t="shared" si="54"/>
        <v>g116,5,empty,3,201,1,1,0</v>
      </c>
      <c r="X1587" s="1" t="s">
        <v>315</v>
      </c>
      <c r="Y1587" s="2" t="str">
        <f>IF(AND(ISBLANK(X1587),OR(NOT(ISBLANK(Z1587)),NOT(ISBLANK(AA1587)))),#N/A,
IF(ISBLANK(X1587),"",
IF(AND(NOT(ISERROR(VLOOKUP(X1587,MonsterTable!$A:$B,MATCH(MonsterTable!$B$1,MonsterTable!$A$1:$B$1,0),0))),OR(ISBLANK(Z1587),ISBLANK(AA1587))),#N/A,
IFERROR(VLOOKUP(X1587,MonsterTable!$A:$B,MATCH(MonsterTable!$B$1,MonsterTable!$A$1:$B$1,0),0),
IF(OR(NOT(ISBLANK(Z1587)),ISBLANK(AA1587)),#N/A,
IF(X1587="empty","empty",
VLOOKUP(X1587,MonsterGroupTable!$A:$A,1,0)))))))</f>
        <v>g116</v>
      </c>
      <c r="AA1587">
        <v>5</v>
      </c>
      <c r="AE1587" s="1" t="s">
        <v>446</v>
      </c>
      <c r="AF1587" s="2" t="str">
        <f>IF(AND(ISBLANK(AE1587),OR(NOT(ISBLANK(AG1587)),NOT(ISBLANK(AH1587)))),#N/A,
IF(ISBLANK(AE1587),"",
IF(AND(NOT(ISERROR(VLOOKUP(AE1587,MonsterTable!$A:$B,MATCH(MonsterTable!$B$1,MonsterTable!$A$1:$B$1,0),0))),OR(ISBLANK(AG1587),ISBLANK(AH1587))),#N/A,
IFERROR(VLOOKUP(AE1587,MonsterTable!$A:$B,MATCH(MonsterTable!$B$1,MonsterTable!$A$1:$B$1,0),0),
IF(OR(NOT(ISBLANK(AG1587)),ISBLANK(AH1587)),#N/A,
IF(AE1587="empty","empty",
VLOOKUP(AE1587,MonsterGroupTable!$A:$A,1,0)))))))</f>
        <v>empty</v>
      </c>
      <c r="AH1587">
        <v>3</v>
      </c>
      <c r="AL1587" s="1" t="s">
        <v>242</v>
      </c>
      <c r="AM1587" s="2">
        <f>IF(AND(ISBLANK(AL1587),OR(NOT(ISBLANK(AN1587)),NOT(ISBLANK(AO1587)))),#N/A,
IF(ISBLANK(AL1587),"",
IF(AND(NOT(ISERROR(VLOOKUP(AL1587,MonsterTable!$A:$B,MATCH(MonsterTable!$B$1,MonsterTable!$A$1:$B$1,0),0))),OR(ISBLANK(AN1587),ISBLANK(AO1587))),#N/A,
IFERROR(VLOOKUP(AL1587,MonsterTable!$A:$B,MATCH(MonsterTable!$B$1,MonsterTable!$A$1:$B$1,0),0),
IF(OR(NOT(ISBLANK(AN1587)),ISBLANK(AO1587)),#N/A,
IF(AL1587="empty","empty",
VLOOKUP(AL1587,MonsterGroupTable!$A:$A,1,0)))))))</f>
        <v>201</v>
      </c>
      <c r="AN1587">
        <v>1</v>
      </c>
      <c r="AO1587">
        <v>1</v>
      </c>
      <c r="AP1587">
        <v>0</v>
      </c>
      <c r="AT1587" s="2" t="str">
        <f>IF(AND(ISBLANK(AS1587),OR(NOT(ISBLANK(AU1587)),NOT(ISBLANK(AV1587)))),#N/A,
IF(ISBLANK(AS1587),"",
IF(AND(NOT(ISERROR(VLOOKUP(AS1587,MonsterTable!$A:$B,MATCH(MonsterTable!$B$1,MonsterTable!$A$1:$B$1,0),0))),OR(ISBLANK(AU1587),ISBLANK(AV1587))),#N/A,
IFERROR(VLOOKUP(AS1587,MonsterTable!$A:$B,MATCH(MonsterTable!$B$1,MonsterTable!$A$1:$B$1,0),0),
IF(OR(NOT(ISBLANK(AU1587)),ISBLANK(AV1587)),#N/A,
IF(AS1587="empty","empty",
VLOOKUP(AS1587,MonsterGroupTable!$A:$A,1,0)))))))</f>
        <v/>
      </c>
      <c r="BA1587" s="2" t="str">
        <f>IF(AND(ISBLANK(AZ1587),OR(NOT(ISBLANK(BB1587)),NOT(ISBLANK(BC1587)))),#N/A,
IF(ISBLANK(AZ1587),"",
IF(AND(NOT(ISERROR(VLOOKUP(AZ1587,MonsterTable!$A:$B,MATCH(MonsterTable!$B$1,MonsterTable!$A$1:$B$1,0),0))),OR(ISBLANK(BB1587),ISBLANK(BC1587))),#N/A,
IFERROR(VLOOKUP(AZ1587,MonsterTable!$A:$B,MATCH(MonsterTable!$B$1,MonsterTable!$A$1:$B$1,0),0),
IF(OR(NOT(ISBLANK(BB1587)),ISBLANK(BC1587)),#N/A,
IF(AZ1587="empty","empty",
VLOOKUP(AZ1587,MonsterGroupTable!$A:$A,1,0)))))))</f>
        <v/>
      </c>
      <c r="BH1587" s="2" t="str">
        <f>IF(AND(ISBLANK(BG1587),OR(NOT(ISBLANK(BI1587)),NOT(ISBLANK(BJ1587)))),#N/A,
IF(ISBLANK(BG1587),"",
IF(AND(NOT(ISERROR(VLOOKUP(BG1587,MonsterTable!$A:$B,MATCH(MonsterTable!$B$1,MonsterTable!$A$1:$B$1,0),0))),OR(ISBLANK(BI1587),ISBLANK(BJ1587))),#N/A,
IFERROR(VLOOKUP(BG1587,MonsterTable!$A:$B,MATCH(MonsterTable!$B$1,MonsterTable!$A$1:$B$1,0),0),
IF(OR(NOT(ISBLANK(BI1587)),ISBLANK(BJ1587)),#N/A,
IF(BG1587="empty","empty",
VLOOKUP(BG1587,MonsterGroupTable!$A:$A,1,0)))))))</f>
        <v/>
      </c>
      <c r="BO1587" s="2" t="str">
        <f>IF(AND(ISBLANK(BN1587),OR(NOT(ISBLANK(BP1587)),NOT(ISBLANK(BQ1587)))),#N/A,
IF(ISBLANK(BN1587),"",
IF(AND(NOT(ISERROR(VLOOKUP(BN1587,MonsterTable!$A:$B,MATCH(MonsterTable!$B$1,MonsterTable!$A$1:$B$1,0),0))),OR(ISBLANK(BP1587),ISBLANK(BQ1587))),#N/A,
IFERROR(VLOOKUP(BN1587,MonsterTable!$A:$B,MATCH(MonsterTable!$B$1,MonsterTable!$A$1:$B$1,0),0),
IF(OR(NOT(ISBLANK(BP1587)),ISBLANK(BQ1587)),#N/A,
IF(BN1587="empty","empty",
VLOOKUP(BN1587,MonsterGroupTable!$A:$A,1,0)))))))</f>
        <v/>
      </c>
      <c r="BV1587" s="2" t="str">
        <f>IF(AND(ISBLANK(BU1587),OR(NOT(ISBLANK(BW1587)),NOT(ISBLANK(BX1587)))),#N/A,
IF(ISBLANK(BU1587),"",
IF(AND(NOT(ISERROR(VLOOKUP(BU1587,MonsterTable!$A:$B,MATCH(MonsterTable!$B$1,MonsterTable!$A$1:$B$1,0),0))),OR(ISBLANK(BW1587),ISBLANK(BX1587))),#N/A,
IFERROR(VLOOKUP(BU1587,MonsterTable!$A:$B,MATCH(MonsterTable!$B$1,MonsterTable!$A$1:$B$1,0),0),
IF(OR(NOT(ISBLANK(BW1587)),ISBLANK(BX1587)),#N/A,
IF(BU1587="empty","empty",
VLOOKUP(BU1587,MonsterGroupTable!$A:$A,1,0)))))))</f>
        <v/>
      </c>
      <c r="CC1587" s="2" t="str">
        <f>IF(AND(ISBLANK(CB1587),OR(NOT(ISBLANK(CD1587)),NOT(ISBLANK(CE1587)))),#N/A,
IF(ISBLANK(CB1587),"",
IF(AND(NOT(ISERROR(VLOOKUP(CB1587,MonsterTable!$A:$B,MATCH(MonsterTable!$B$1,MonsterTable!$A$1:$B$1,0),0))),OR(ISBLANK(CD1587),ISBLANK(CE1587))),#N/A,
IFERROR(VLOOKUP(CB1587,MonsterTable!$A:$B,MATCH(MonsterTable!$B$1,MonsterTable!$A$1:$B$1,0),0),
IF(OR(NOT(ISBLANK(CD1587)),ISBLANK(CE1587)),#N/A,
IF(CB1587="empty","empty",
VLOOKUP(CB1587,MonsterGroupTable!$A:$A,1,0)))))))</f>
        <v/>
      </c>
      <c r="CJ1587" s="2" t="str">
        <f>IF(AND(ISBLANK(CI1587),OR(NOT(ISBLANK(CK1587)),NOT(ISBLANK(CL1587)))),#N/A,
IF(ISBLANK(CI1587),"",
IF(AND(NOT(ISERROR(VLOOKUP(CI1587,MonsterTable!$A:$B,MATCH(MonsterTable!$B$1,MonsterTable!$A$1:$B$1,0),0))),OR(ISBLANK(CK1587),ISBLANK(CL1587))),#N/A,
IFERROR(VLOOKUP(CI1587,MonsterTable!$A:$B,MATCH(MonsterTable!$B$1,MonsterTable!$A$1:$B$1,0),0),
IF(OR(NOT(ISBLANK(CK1587)),ISBLANK(CL1587)),#N/A,
IF(CI1587="empty","empty",
VLOOKUP(CI1587,MonsterGroupTable!$A:$A,1,0)))))))</f>
        <v/>
      </c>
    </row>
    <row r="1588" spans="1:88">
      <c r="A1588">
        <v>20554</v>
      </c>
      <c r="B1588">
        <f t="shared" si="53"/>
        <v>1.1000000000000001</v>
      </c>
      <c r="C1588">
        <f t="shared" si="53"/>
        <v>1.1000000000000001</v>
      </c>
      <c r="F1588">
        <v>2160</v>
      </c>
      <c r="G1588">
        <v>68307</v>
      </c>
      <c r="H1588">
        <v>0</v>
      </c>
      <c r="I1588">
        <v>0</v>
      </c>
      <c r="J1588">
        <v>0</v>
      </c>
      <c r="K1588" t="s">
        <v>28</v>
      </c>
      <c r="L1588" t="s">
        <v>251</v>
      </c>
      <c r="M1588" t="s">
        <v>79</v>
      </c>
      <c r="N1588" t="s">
        <v>80</v>
      </c>
      <c r="O1588">
        <v>0</v>
      </c>
      <c r="P1588">
        <v>-4.75</v>
      </c>
      <c r="Q1588">
        <v>-3.5</v>
      </c>
      <c r="R1588">
        <v>4.75</v>
      </c>
      <c r="S1588">
        <v>3</v>
      </c>
      <c r="T1588">
        <v>-13.5</v>
      </c>
      <c r="U1588">
        <v>2.5499999999999998</v>
      </c>
      <c r="V1588">
        <v>-6.75</v>
      </c>
      <c r="W1588" t="str">
        <f t="shared" si="54"/>
        <v>g116,5,empty,3,201,1,1,0</v>
      </c>
      <c r="X1588" s="1" t="s">
        <v>315</v>
      </c>
      <c r="Y1588" s="2" t="str">
        <f>IF(AND(ISBLANK(X1588),OR(NOT(ISBLANK(Z1588)),NOT(ISBLANK(AA1588)))),#N/A,
IF(ISBLANK(X1588),"",
IF(AND(NOT(ISERROR(VLOOKUP(X1588,MonsterTable!$A:$B,MATCH(MonsterTable!$B$1,MonsterTable!$A$1:$B$1,0),0))),OR(ISBLANK(Z1588),ISBLANK(AA1588))),#N/A,
IFERROR(VLOOKUP(X1588,MonsterTable!$A:$B,MATCH(MonsterTable!$B$1,MonsterTable!$A$1:$B$1,0),0),
IF(OR(NOT(ISBLANK(Z1588)),ISBLANK(AA1588)),#N/A,
IF(X1588="empty","empty",
VLOOKUP(X1588,MonsterGroupTable!$A:$A,1,0)))))))</f>
        <v>g116</v>
      </c>
      <c r="AA1588">
        <v>5</v>
      </c>
      <c r="AE1588" s="1" t="s">
        <v>446</v>
      </c>
      <c r="AF1588" s="2" t="str">
        <f>IF(AND(ISBLANK(AE1588),OR(NOT(ISBLANK(AG1588)),NOT(ISBLANK(AH1588)))),#N/A,
IF(ISBLANK(AE1588),"",
IF(AND(NOT(ISERROR(VLOOKUP(AE1588,MonsterTable!$A:$B,MATCH(MonsterTable!$B$1,MonsterTable!$A$1:$B$1,0),0))),OR(ISBLANK(AG1588),ISBLANK(AH1588))),#N/A,
IFERROR(VLOOKUP(AE1588,MonsterTable!$A:$B,MATCH(MonsterTable!$B$1,MonsterTable!$A$1:$B$1,0),0),
IF(OR(NOT(ISBLANK(AG1588)),ISBLANK(AH1588)),#N/A,
IF(AE1588="empty","empty",
VLOOKUP(AE1588,MonsterGroupTable!$A:$A,1,0)))))))</f>
        <v>empty</v>
      </c>
      <c r="AH1588">
        <v>3</v>
      </c>
      <c r="AL1588" s="1" t="s">
        <v>242</v>
      </c>
      <c r="AM1588" s="2">
        <f>IF(AND(ISBLANK(AL1588),OR(NOT(ISBLANK(AN1588)),NOT(ISBLANK(AO1588)))),#N/A,
IF(ISBLANK(AL1588),"",
IF(AND(NOT(ISERROR(VLOOKUP(AL1588,MonsterTable!$A:$B,MATCH(MonsterTable!$B$1,MonsterTable!$A$1:$B$1,0),0))),OR(ISBLANK(AN1588),ISBLANK(AO1588))),#N/A,
IFERROR(VLOOKUP(AL1588,MonsterTable!$A:$B,MATCH(MonsterTable!$B$1,MonsterTable!$A$1:$B$1,0),0),
IF(OR(NOT(ISBLANK(AN1588)),ISBLANK(AO1588)),#N/A,
IF(AL1588="empty","empty",
VLOOKUP(AL1588,MonsterGroupTable!$A:$A,1,0)))))))</f>
        <v>201</v>
      </c>
      <c r="AN1588">
        <v>1</v>
      </c>
      <c r="AO1588">
        <v>1</v>
      </c>
      <c r="AP1588">
        <v>0</v>
      </c>
      <c r="AT1588" s="2" t="str">
        <f>IF(AND(ISBLANK(AS1588),OR(NOT(ISBLANK(AU1588)),NOT(ISBLANK(AV1588)))),#N/A,
IF(ISBLANK(AS1588),"",
IF(AND(NOT(ISERROR(VLOOKUP(AS1588,MonsterTable!$A:$B,MATCH(MonsterTable!$B$1,MonsterTable!$A$1:$B$1,0),0))),OR(ISBLANK(AU1588),ISBLANK(AV1588))),#N/A,
IFERROR(VLOOKUP(AS1588,MonsterTable!$A:$B,MATCH(MonsterTable!$B$1,MonsterTable!$A$1:$B$1,0),0),
IF(OR(NOT(ISBLANK(AU1588)),ISBLANK(AV1588)),#N/A,
IF(AS1588="empty","empty",
VLOOKUP(AS1588,MonsterGroupTable!$A:$A,1,0)))))))</f>
        <v/>
      </c>
      <c r="BA1588" s="2" t="str">
        <f>IF(AND(ISBLANK(AZ1588),OR(NOT(ISBLANK(BB1588)),NOT(ISBLANK(BC1588)))),#N/A,
IF(ISBLANK(AZ1588),"",
IF(AND(NOT(ISERROR(VLOOKUP(AZ1588,MonsterTable!$A:$B,MATCH(MonsterTable!$B$1,MonsterTable!$A$1:$B$1,0),0))),OR(ISBLANK(BB1588),ISBLANK(BC1588))),#N/A,
IFERROR(VLOOKUP(AZ1588,MonsterTable!$A:$B,MATCH(MonsterTable!$B$1,MonsterTable!$A$1:$B$1,0),0),
IF(OR(NOT(ISBLANK(BB1588)),ISBLANK(BC1588)),#N/A,
IF(AZ1588="empty","empty",
VLOOKUP(AZ1588,MonsterGroupTable!$A:$A,1,0)))))))</f>
        <v/>
      </c>
      <c r="BH1588" s="2" t="str">
        <f>IF(AND(ISBLANK(BG1588),OR(NOT(ISBLANK(BI1588)),NOT(ISBLANK(BJ1588)))),#N/A,
IF(ISBLANK(BG1588),"",
IF(AND(NOT(ISERROR(VLOOKUP(BG1588,MonsterTable!$A:$B,MATCH(MonsterTable!$B$1,MonsterTable!$A$1:$B$1,0),0))),OR(ISBLANK(BI1588),ISBLANK(BJ1588))),#N/A,
IFERROR(VLOOKUP(BG1588,MonsterTable!$A:$B,MATCH(MonsterTable!$B$1,MonsterTable!$A$1:$B$1,0),0),
IF(OR(NOT(ISBLANK(BI1588)),ISBLANK(BJ1588)),#N/A,
IF(BG1588="empty","empty",
VLOOKUP(BG1588,MonsterGroupTable!$A:$A,1,0)))))))</f>
        <v/>
      </c>
      <c r="BO1588" s="2" t="str">
        <f>IF(AND(ISBLANK(BN1588),OR(NOT(ISBLANK(BP1588)),NOT(ISBLANK(BQ1588)))),#N/A,
IF(ISBLANK(BN1588),"",
IF(AND(NOT(ISERROR(VLOOKUP(BN1588,MonsterTable!$A:$B,MATCH(MonsterTable!$B$1,MonsterTable!$A$1:$B$1,0),0))),OR(ISBLANK(BP1588),ISBLANK(BQ1588))),#N/A,
IFERROR(VLOOKUP(BN1588,MonsterTable!$A:$B,MATCH(MonsterTable!$B$1,MonsterTable!$A$1:$B$1,0),0),
IF(OR(NOT(ISBLANK(BP1588)),ISBLANK(BQ1588)),#N/A,
IF(BN1588="empty","empty",
VLOOKUP(BN1588,MonsterGroupTable!$A:$A,1,0)))))))</f>
        <v/>
      </c>
      <c r="BV1588" s="2" t="str">
        <f>IF(AND(ISBLANK(BU1588),OR(NOT(ISBLANK(BW1588)),NOT(ISBLANK(BX1588)))),#N/A,
IF(ISBLANK(BU1588),"",
IF(AND(NOT(ISERROR(VLOOKUP(BU1588,MonsterTable!$A:$B,MATCH(MonsterTable!$B$1,MonsterTable!$A$1:$B$1,0),0))),OR(ISBLANK(BW1588),ISBLANK(BX1588))),#N/A,
IFERROR(VLOOKUP(BU1588,MonsterTable!$A:$B,MATCH(MonsterTable!$B$1,MonsterTable!$A$1:$B$1,0),0),
IF(OR(NOT(ISBLANK(BW1588)),ISBLANK(BX1588)),#N/A,
IF(BU1588="empty","empty",
VLOOKUP(BU1588,MonsterGroupTable!$A:$A,1,0)))))))</f>
        <v/>
      </c>
      <c r="CC1588" s="2" t="str">
        <f>IF(AND(ISBLANK(CB1588),OR(NOT(ISBLANK(CD1588)),NOT(ISBLANK(CE1588)))),#N/A,
IF(ISBLANK(CB1588),"",
IF(AND(NOT(ISERROR(VLOOKUP(CB1588,MonsterTable!$A:$B,MATCH(MonsterTable!$B$1,MonsterTable!$A$1:$B$1,0),0))),OR(ISBLANK(CD1588),ISBLANK(CE1588))),#N/A,
IFERROR(VLOOKUP(CB1588,MonsterTable!$A:$B,MATCH(MonsterTable!$B$1,MonsterTable!$A$1:$B$1,0),0),
IF(OR(NOT(ISBLANK(CD1588)),ISBLANK(CE1588)),#N/A,
IF(CB1588="empty","empty",
VLOOKUP(CB1588,MonsterGroupTable!$A:$A,1,0)))))))</f>
        <v/>
      </c>
      <c r="CJ1588" s="2" t="str">
        <f>IF(AND(ISBLANK(CI1588),OR(NOT(ISBLANK(CK1588)),NOT(ISBLANK(CL1588)))),#N/A,
IF(ISBLANK(CI1588),"",
IF(AND(NOT(ISERROR(VLOOKUP(CI1588,MonsterTable!$A:$B,MATCH(MonsterTable!$B$1,MonsterTable!$A$1:$B$1,0),0))),OR(ISBLANK(CK1588),ISBLANK(CL1588))),#N/A,
IFERROR(VLOOKUP(CI1588,MonsterTable!$A:$B,MATCH(MonsterTable!$B$1,MonsterTable!$A$1:$B$1,0),0),
IF(OR(NOT(ISBLANK(CK1588)),ISBLANK(CL1588)),#N/A,
IF(CI1588="empty","empty",
VLOOKUP(CI1588,MonsterGroupTable!$A:$A,1,0)))))))</f>
        <v/>
      </c>
    </row>
    <row r="1589" spans="1:88">
      <c r="A1589">
        <v>20555</v>
      </c>
      <c r="B1589">
        <f t="shared" si="53"/>
        <v>1.1000000000000001</v>
      </c>
      <c r="C1589">
        <f t="shared" si="53"/>
        <v>1.1000000000000001</v>
      </c>
      <c r="F1589">
        <v>2160</v>
      </c>
      <c r="G1589">
        <v>68631</v>
      </c>
      <c r="H1589">
        <v>0</v>
      </c>
      <c r="I1589">
        <v>0</v>
      </c>
      <c r="J1589">
        <v>0</v>
      </c>
      <c r="K1589" t="s">
        <v>28</v>
      </c>
      <c r="L1589" t="s">
        <v>251</v>
      </c>
      <c r="M1589" t="s">
        <v>79</v>
      </c>
      <c r="N1589" t="s">
        <v>80</v>
      </c>
      <c r="O1589">
        <v>0</v>
      </c>
      <c r="P1589">
        <v>-4.75</v>
      </c>
      <c r="Q1589">
        <v>-3.5</v>
      </c>
      <c r="R1589">
        <v>4.75</v>
      </c>
      <c r="S1589">
        <v>3</v>
      </c>
      <c r="T1589">
        <v>-13.5</v>
      </c>
      <c r="U1589">
        <v>2.5499999999999998</v>
      </c>
      <c r="V1589">
        <v>-6.75</v>
      </c>
      <c r="W1589" t="str">
        <f t="shared" si="54"/>
        <v>g116,5,empty,3,201,1,1,0</v>
      </c>
      <c r="X1589" s="1" t="s">
        <v>315</v>
      </c>
      <c r="Y1589" s="2" t="str">
        <f>IF(AND(ISBLANK(X1589),OR(NOT(ISBLANK(Z1589)),NOT(ISBLANK(AA1589)))),#N/A,
IF(ISBLANK(X1589),"",
IF(AND(NOT(ISERROR(VLOOKUP(X1589,MonsterTable!$A:$B,MATCH(MonsterTable!$B$1,MonsterTable!$A$1:$B$1,0),0))),OR(ISBLANK(Z1589),ISBLANK(AA1589))),#N/A,
IFERROR(VLOOKUP(X1589,MonsterTable!$A:$B,MATCH(MonsterTable!$B$1,MonsterTable!$A$1:$B$1,0),0),
IF(OR(NOT(ISBLANK(Z1589)),ISBLANK(AA1589)),#N/A,
IF(X1589="empty","empty",
VLOOKUP(X1589,MonsterGroupTable!$A:$A,1,0)))))))</f>
        <v>g116</v>
      </c>
      <c r="AA1589">
        <v>5</v>
      </c>
      <c r="AE1589" s="1" t="s">
        <v>446</v>
      </c>
      <c r="AF1589" s="2" t="str">
        <f>IF(AND(ISBLANK(AE1589),OR(NOT(ISBLANK(AG1589)),NOT(ISBLANK(AH1589)))),#N/A,
IF(ISBLANK(AE1589),"",
IF(AND(NOT(ISERROR(VLOOKUP(AE1589,MonsterTable!$A:$B,MATCH(MonsterTable!$B$1,MonsterTable!$A$1:$B$1,0),0))),OR(ISBLANK(AG1589),ISBLANK(AH1589))),#N/A,
IFERROR(VLOOKUP(AE1589,MonsterTable!$A:$B,MATCH(MonsterTable!$B$1,MonsterTable!$A$1:$B$1,0),0),
IF(OR(NOT(ISBLANK(AG1589)),ISBLANK(AH1589)),#N/A,
IF(AE1589="empty","empty",
VLOOKUP(AE1589,MonsterGroupTable!$A:$A,1,0)))))))</f>
        <v>empty</v>
      </c>
      <c r="AH1589">
        <v>3</v>
      </c>
      <c r="AL1589" s="1" t="s">
        <v>242</v>
      </c>
      <c r="AM1589" s="2">
        <f>IF(AND(ISBLANK(AL1589),OR(NOT(ISBLANK(AN1589)),NOT(ISBLANK(AO1589)))),#N/A,
IF(ISBLANK(AL1589),"",
IF(AND(NOT(ISERROR(VLOOKUP(AL1589,MonsterTable!$A:$B,MATCH(MonsterTable!$B$1,MonsterTable!$A$1:$B$1,0),0))),OR(ISBLANK(AN1589),ISBLANK(AO1589))),#N/A,
IFERROR(VLOOKUP(AL1589,MonsterTable!$A:$B,MATCH(MonsterTable!$B$1,MonsterTable!$A$1:$B$1,0),0),
IF(OR(NOT(ISBLANK(AN1589)),ISBLANK(AO1589)),#N/A,
IF(AL1589="empty","empty",
VLOOKUP(AL1589,MonsterGroupTable!$A:$A,1,0)))))))</f>
        <v>201</v>
      </c>
      <c r="AN1589">
        <v>1</v>
      </c>
      <c r="AO1589">
        <v>1</v>
      </c>
      <c r="AP1589">
        <v>0</v>
      </c>
      <c r="AT1589" s="2" t="str">
        <f>IF(AND(ISBLANK(AS1589),OR(NOT(ISBLANK(AU1589)),NOT(ISBLANK(AV1589)))),#N/A,
IF(ISBLANK(AS1589),"",
IF(AND(NOT(ISERROR(VLOOKUP(AS1589,MonsterTable!$A:$B,MATCH(MonsterTable!$B$1,MonsterTable!$A$1:$B$1,0),0))),OR(ISBLANK(AU1589),ISBLANK(AV1589))),#N/A,
IFERROR(VLOOKUP(AS1589,MonsterTable!$A:$B,MATCH(MonsterTable!$B$1,MonsterTable!$A$1:$B$1,0),0),
IF(OR(NOT(ISBLANK(AU1589)),ISBLANK(AV1589)),#N/A,
IF(AS1589="empty","empty",
VLOOKUP(AS1589,MonsterGroupTable!$A:$A,1,0)))))))</f>
        <v/>
      </c>
      <c r="BA1589" s="2" t="str">
        <f>IF(AND(ISBLANK(AZ1589),OR(NOT(ISBLANK(BB1589)),NOT(ISBLANK(BC1589)))),#N/A,
IF(ISBLANK(AZ1589),"",
IF(AND(NOT(ISERROR(VLOOKUP(AZ1589,MonsterTable!$A:$B,MATCH(MonsterTable!$B$1,MonsterTable!$A$1:$B$1,0),0))),OR(ISBLANK(BB1589),ISBLANK(BC1589))),#N/A,
IFERROR(VLOOKUP(AZ1589,MonsterTable!$A:$B,MATCH(MonsterTable!$B$1,MonsterTable!$A$1:$B$1,0),0),
IF(OR(NOT(ISBLANK(BB1589)),ISBLANK(BC1589)),#N/A,
IF(AZ1589="empty","empty",
VLOOKUP(AZ1589,MonsterGroupTable!$A:$A,1,0)))))))</f>
        <v/>
      </c>
      <c r="BH1589" s="2" t="str">
        <f>IF(AND(ISBLANK(BG1589),OR(NOT(ISBLANK(BI1589)),NOT(ISBLANK(BJ1589)))),#N/A,
IF(ISBLANK(BG1589),"",
IF(AND(NOT(ISERROR(VLOOKUP(BG1589,MonsterTable!$A:$B,MATCH(MonsterTable!$B$1,MonsterTable!$A$1:$B$1,0),0))),OR(ISBLANK(BI1589),ISBLANK(BJ1589))),#N/A,
IFERROR(VLOOKUP(BG1589,MonsterTable!$A:$B,MATCH(MonsterTable!$B$1,MonsterTable!$A$1:$B$1,0),0),
IF(OR(NOT(ISBLANK(BI1589)),ISBLANK(BJ1589)),#N/A,
IF(BG1589="empty","empty",
VLOOKUP(BG1589,MonsterGroupTable!$A:$A,1,0)))))))</f>
        <v/>
      </c>
      <c r="BO1589" s="2" t="str">
        <f>IF(AND(ISBLANK(BN1589),OR(NOT(ISBLANK(BP1589)),NOT(ISBLANK(BQ1589)))),#N/A,
IF(ISBLANK(BN1589),"",
IF(AND(NOT(ISERROR(VLOOKUP(BN1589,MonsterTable!$A:$B,MATCH(MonsterTable!$B$1,MonsterTable!$A$1:$B$1,0),0))),OR(ISBLANK(BP1589),ISBLANK(BQ1589))),#N/A,
IFERROR(VLOOKUP(BN1589,MonsterTable!$A:$B,MATCH(MonsterTable!$B$1,MonsterTable!$A$1:$B$1,0),0),
IF(OR(NOT(ISBLANK(BP1589)),ISBLANK(BQ1589)),#N/A,
IF(BN1589="empty","empty",
VLOOKUP(BN1589,MonsterGroupTable!$A:$A,1,0)))))))</f>
        <v/>
      </c>
      <c r="BV1589" s="2" t="str">
        <f>IF(AND(ISBLANK(BU1589),OR(NOT(ISBLANK(BW1589)),NOT(ISBLANK(BX1589)))),#N/A,
IF(ISBLANK(BU1589),"",
IF(AND(NOT(ISERROR(VLOOKUP(BU1589,MonsterTable!$A:$B,MATCH(MonsterTable!$B$1,MonsterTable!$A$1:$B$1,0),0))),OR(ISBLANK(BW1589),ISBLANK(BX1589))),#N/A,
IFERROR(VLOOKUP(BU1589,MonsterTable!$A:$B,MATCH(MonsterTable!$B$1,MonsterTable!$A$1:$B$1,0),0),
IF(OR(NOT(ISBLANK(BW1589)),ISBLANK(BX1589)),#N/A,
IF(BU1589="empty","empty",
VLOOKUP(BU1589,MonsterGroupTable!$A:$A,1,0)))))))</f>
        <v/>
      </c>
      <c r="CC1589" s="2" t="str">
        <f>IF(AND(ISBLANK(CB1589),OR(NOT(ISBLANK(CD1589)),NOT(ISBLANK(CE1589)))),#N/A,
IF(ISBLANK(CB1589),"",
IF(AND(NOT(ISERROR(VLOOKUP(CB1589,MonsterTable!$A:$B,MATCH(MonsterTable!$B$1,MonsterTable!$A$1:$B$1,0),0))),OR(ISBLANK(CD1589),ISBLANK(CE1589))),#N/A,
IFERROR(VLOOKUP(CB1589,MonsterTable!$A:$B,MATCH(MonsterTable!$B$1,MonsterTable!$A$1:$B$1,0),0),
IF(OR(NOT(ISBLANK(CD1589)),ISBLANK(CE1589)),#N/A,
IF(CB1589="empty","empty",
VLOOKUP(CB1589,MonsterGroupTable!$A:$A,1,0)))))))</f>
        <v/>
      </c>
      <c r="CJ1589" s="2" t="str">
        <f>IF(AND(ISBLANK(CI1589),OR(NOT(ISBLANK(CK1589)),NOT(ISBLANK(CL1589)))),#N/A,
IF(ISBLANK(CI1589),"",
IF(AND(NOT(ISERROR(VLOOKUP(CI1589,MonsterTable!$A:$B,MATCH(MonsterTable!$B$1,MonsterTable!$A$1:$B$1,0),0))),OR(ISBLANK(CK1589),ISBLANK(CL1589))),#N/A,
IFERROR(VLOOKUP(CI1589,MonsterTable!$A:$B,MATCH(MonsterTable!$B$1,MonsterTable!$A$1:$B$1,0),0),
IF(OR(NOT(ISBLANK(CK1589)),ISBLANK(CL1589)),#N/A,
IF(CI1589="empty","empty",
VLOOKUP(CI1589,MonsterGroupTable!$A:$A,1,0)))))))</f>
        <v/>
      </c>
    </row>
    <row r="1590" spans="1:88">
      <c r="A1590">
        <v>20556</v>
      </c>
      <c r="B1590">
        <f t="shared" si="53"/>
        <v>1.1000000000000001</v>
      </c>
      <c r="C1590">
        <f t="shared" si="53"/>
        <v>1.1000000000000001</v>
      </c>
      <c r="F1590">
        <v>2160</v>
      </c>
      <c r="G1590">
        <v>68955</v>
      </c>
      <c r="H1590">
        <v>0</v>
      </c>
      <c r="I1590">
        <v>0</v>
      </c>
      <c r="J1590">
        <v>0</v>
      </c>
      <c r="K1590" t="s">
        <v>28</v>
      </c>
      <c r="L1590" t="s">
        <v>251</v>
      </c>
      <c r="M1590" t="s">
        <v>79</v>
      </c>
      <c r="N1590" t="s">
        <v>80</v>
      </c>
      <c r="O1590">
        <v>0</v>
      </c>
      <c r="P1590">
        <v>-4.75</v>
      </c>
      <c r="Q1590">
        <v>-3.5</v>
      </c>
      <c r="R1590">
        <v>4.75</v>
      </c>
      <c r="S1590">
        <v>3</v>
      </c>
      <c r="T1590">
        <v>-13.5</v>
      </c>
      <c r="U1590">
        <v>2.5499999999999998</v>
      </c>
      <c r="V1590">
        <v>-6.75</v>
      </c>
      <c r="W1590" t="str">
        <f t="shared" si="54"/>
        <v>g116,5,empty,3,201,1,1,0</v>
      </c>
      <c r="X1590" s="1" t="s">
        <v>315</v>
      </c>
      <c r="Y1590" s="2" t="str">
        <f>IF(AND(ISBLANK(X1590),OR(NOT(ISBLANK(Z1590)),NOT(ISBLANK(AA1590)))),#N/A,
IF(ISBLANK(X1590),"",
IF(AND(NOT(ISERROR(VLOOKUP(X1590,MonsterTable!$A:$B,MATCH(MonsterTable!$B$1,MonsterTable!$A$1:$B$1,0),0))),OR(ISBLANK(Z1590),ISBLANK(AA1590))),#N/A,
IFERROR(VLOOKUP(X1590,MonsterTable!$A:$B,MATCH(MonsterTable!$B$1,MonsterTable!$A$1:$B$1,0),0),
IF(OR(NOT(ISBLANK(Z1590)),ISBLANK(AA1590)),#N/A,
IF(X1590="empty","empty",
VLOOKUP(X1590,MonsterGroupTable!$A:$A,1,0)))))))</f>
        <v>g116</v>
      </c>
      <c r="AA1590">
        <v>5</v>
      </c>
      <c r="AE1590" s="1" t="s">
        <v>446</v>
      </c>
      <c r="AF1590" s="2" t="str">
        <f>IF(AND(ISBLANK(AE1590),OR(NOT(ISBLANK(AG1590)),NOT(ISBLANK(AH1590)))),#N/A,
IF(ISBLANK(AE1590),"",
IF(AND(NOT(ISERROR(VLOOKUP(AE1590,MonsterTable!$A:$B,MATCH(MonsterTable!$B$1,MonsterTable!$A$1:$B$1,0),0))),OR(ISBLANK(AG1590),ISBLANK(AH1590))),#N/A,
IFERROR(VLOOKUP(AE1590,MonsterTable!$A:$B,MATCH(MonsterTable!$B$1,MonsterTable!$A$1:$B$1,0),0),
IF(OR(NOT(ISBLANK(AG1590)),ISBLANK(AH1590)),#N/A,
IF(AE1590="empty","empty",
VLOOKUP(AE1590,MonsterGroupTable!$A:$A,1,0)))))))</f>
        <v>empty</v>
      </c>
      <c r="AH1590">
        <v>3</v>
      </c>
      <c r="AL1590" s="1" t="s">
        <v>242</v>
      </c>
      <c r="AM1590" s="2">
        <f>IF(AND(ISBLANK(AL1590),OR(NOT(ISBLANK(AN1590)),NOT(ISBLANK(AO1590)))),#N/A,
IF(ISBLANK(AL1590),"",
IF(AND(NOT(ISERROR(VLOOKUP(AL1590,MonsterTable!$A:$B,MATCH(MonsterTable!$B$1,MonsterTable!$A$1:$B$1,0),0))),OR(ISBLANK(AN1590),ISBLANK(AO1590))),#N/A,
IFERROR(VLOOKUP(AL1590,MonsterTable!$A:$B,MATCH(MonsterTable!$B$1,MonsterTable!$A$1:$B$1,0),0),
IF(OR(NOT(ISBLANK(AN1590)),ISBLANK(AO1590)),#N/A,
IF(AL1590="empty","empty",
VLOOKUP(AL1590,MonsterGroupTable!$A:$A,1,0)))))))</f>
        <v>201</v>
      </c>
      <c r="AN1590">
        <v>1</v>
      </c>
      <c r="AO1590">
        <v>1</v>
      </c>
      <c r="AP1590">
        <v>0</v>
      </c>
      <c r="AT1590" s="2" t="str">
        <f>IF(AND(ISBLANK(AS1590),OR(NOT(ISBLANK(AU1590)),NOT(ISBLANK(AV1590)))),#N/A,
IF(ISBLANK(AS1590),"",
IF(AND(NOT(ISERROR(VLOOKUP(AS1590,MonsterTable!$A:$B,MATCH(MonsterTable!$B$1,MonsterTable!$A$1:$B$1,0),0))),OR(ISBLANK(AU1590),ISBLANK(AV1590))),#N/A,
IFERROR(VLOOKUP(AS1590,MonsterTable!$A:$B,MATCH(MonsterTable!$B$1,MonsterTable!$A$1:$B$1,0),0),
IF(OR(NOT(ISBLANK(AU1590)),ISBLANK(AV1590)),#N/A,
IF(AS1590="empty","empty",
VLOOKUP(AS1590,MonsterGroupTable!$A:$A,1,0)))))))</f>
        <v/>
      </c>
      <c r="BA1590" s="2" t="str">
        <f>IF(AND(ISBLANK(AZ1590),OR(NOT(ISBLANK(BB1590)),NOT(ISBLANK(BC1590)))),#N/A,
IF(ISBLANK(AZ1590),"",
IF(AND(NOT(ISERROR(VLOOKUP(AZ1590,MonsterTable!$A:$B,MATCH(MonsterTable!$B$1,MonsterTable!$A$1:$B$1,0),0))),OR(ISBLANK(BB1590),ISBLANK(BC1590))),#N/A,
IFERROR(VLOOKUP(AZ1590,MonsterTable!$A:$B,MATCH(MonsterTable!$B$1,MonsterTable!$A$1:$B$1,0),0),
IF(OR(NOT(ISBLANK(BB1590)),ISBLANK(BC1590)),#N/A,
IF(AZ1590="empty","empty",
VLOOKUP(AZ1590,MonsterGroupTable!$A:$A,1,0)))))))</f>
        <v/>
      </c>
      <c r="BH1590" s="2" t="str">
        <f>IF(AND(ISBLANK(BG1590),OR(NOT(ISBLANK(BI1590)),NOT(ISBLANK(BJ1590)))),#N/A,
IF(ISBLANK(BG1590),"",
IF(AND(NOT(ISERROR(VLOOKUP(BG1590,MonsterTable!$A:$B,MATCH(MonsterTable!$B$1,MonsterTable!$A$1:$B$1,0),0))),OR(ISBLANK(BI1590),ISBLANK(BJ1590))),#N/A,
IFERROR(VLOOKUP(BG1590,MonsterTable!$A:$B,MATCH(MonsterTable!$B$1,MonsterTable!$A$1:$B$1,0),0),
IF(OR(NOT(ISBLANK(BI1590)),ISBLANK(BJ1590)),#N/A,
IF(BG1590="empty","empty",
VLOOKUP(BG1590,MonsterGroupTable!$A:$A,1,0)))))))</f>
        <v/>
      </c>
      <c r="BO1590" s="2" t="str">
        <f>IF(AND(ISBLANK(BN1590),OR(NOT(ISBLANK(BP1590)),NOT(ISBLANK(BQ1590)))),#N/A,
IF(ISBLANK(BN1590),"",
IF(AND(NOT(ISERROR(VLOOKUP(BN1590,MonsterTable!$A:$B,MATCH(MonsterTable!$B$1,MonsterTable!$A$1:$B$1,0),0))),OR(ISBLANK(BP1590),ISBLANK(BQ1590))),#N/A,
IFERROR(VLOOKUP(BN1590,MonsterTable!$A:$B,MATCH(MonsterTable!$B$1,MonsterTable!$A$1:$B$1,0),0),
IF(OR(NOT(ISBLANK(BP1590)),ISBLANK(BQ1590)),#N/A,
IF(BN1590="empty","empty",
VLOOKUP(BN1590,MonsterGroupTable!$A:$A,1,0)))))))</f>
        <v/>
      </c>
      <c r="BV1590" s="2" t="str">
        <f>IF(AND(ISBLANK(BU1590),OR(NOT(ISBLANK(BW1590)),NOT(ISBLANK(BX1590)))),#N/A,
IF(ISBLANK(BU1590),"",
IF(AND(NOT(ISERROR(VLOOKUP(BU1590,MonsterTable!$A:$B,MATCH(MonsterTable!$B$1,MonsterTable!$A$1:$B$1,0),0))),OR(ISBLANK(BW1590),ISBLANK(BX1590))),#N/A,
IFERROR(VLOOKUP(BU1590,MonsterTable!$A:$B,MATCH(MonsterTable!$B$1,MonsterTable!$A$1:$B$1,0),0),
IF(OR(NOT(ISBLANK(BW1590)),ISBLANK(BX1590)),#N/A,
IF(BU1590="empty","empty",
VLOOKUP(BU1590,MonsterGroupTable!$A:$A,1,0)))))))</f>
        <v/>
      </c>
      <c r="CC1590" s="2" t="str">
        <f>IF(AND(ISBLANK(CB1590),OR(NOT(ISBLANK(CD1590)),NOT(ISBLANK(CE1590)))),#N/A,
IF(ISBLANK(CB1590),"",
IF(AND(NOT(ISERROR(VLOOKUP(CB1590,MonsterTable!$A:$B,MATCH(MonsterTable!$B$1,MonsterTable!$A$1:$B$1,0),0))),OR(ISBLANK(CD1590),ISBLANK(CE1590))),#N/A,
IFERROR(VLOOKUP(CB1590,MonsterTable!$A:$B,MATCH(MonsterTable!$B$1,MonsterTable!$A$1:$B$1,0),0),
IF(OR(NOT(ISBLANK(CD1590)),ISBLANK(CE1590)),#N/A,
IF(CB1590="empty","empty",
VLOOKUP(CB1590,MonsterGroupTable!$A:$A,1,0)))))))</f>
        <v/>
      </c>
      <c r="CJ1590" s="2" t="str">
        <f>IF(AND(ISBLANK(CI1590),OR(NOT(ISBLANK(CK1590)),NOT(ISBLANK(CL1590)))),#N/A,
IF(ISBLANK(CI1590),"",
IF(AND(NOT(ISERROR(VLOOKUP(CI1590,MonsterTable!$A:$B,MATCH(MonsterTable!$B$1,MonsterTable!$A$1:$B$1,0),0))),OR(ISBLANK(CK1590),ISBLANK(CL1590))),#N/A,
IFERROR(VLOOKUP(CI1590,MonsterTable!$A:$B,MATCH(MonsterTable!$B$1,MonsterTable!$A$1:$B$1,0),0),
IF(OR(NOT(ISBLANK(CK1590)),ISBLANK(CL1590)),#N/A,
IF(CI1590="empty","empty",
VLOOKUP(CI1590,MonsterGroupTable!$A:$A,1,0)))))))</f>
        <v/>
      </c>
    </row>
    <row r="1591" spans="1:88">
      <c r="A1591">
        <v>20557</v>
      </c>
      <c r="B1591">
        <f t="shared" si="53"/>
        <v>1.1000000000000001</v>
      </c>
      <c r="C1591">
        <f t="shared" si="53"/>
        <v>1.1000000000000001</v>
      </c>
      <c r="F1591">
        <v>2160</v>
      </c>
      <c r="G1591">
        <v>69279</v>
      </c>
      <c r="H1591">
        <v>0</v>
      </c>
      <c r="I1591">
        <v>0</v>
      </c>
      <c r="J1591">
        <v>0</v>
      </c>
      <c r="K1591" t="s">
        <v>28</v>
      </c>
      <c r="L1591" t="s">
        <v>251</v>
      </c>
      <c r="M1591" t="s">
        <v>79</v>
      </c>
      <c r="N1591" t="s">
        <v>80</v>
      </c>
      <c r="O1591">
        <v>0</v>
      </c>
      <c r="P1591">
        <v>-4.75</v>
      </c>
      <c r="Q1591">
        <v>-3.5</v>
      </c>
      <c r="R1591">
        <v>4.75</v>
      </c>
      <c r="S1591">
        <v>3</v>
      </c>
      <c r="T1591">
        <v>-13.5</v>
      </c>
      <c r="U1591">
        <v>2.5499999999999998</v>
      </c>
      <c r="V1591">
        <v>-6.75</v>
      </c>
      <c r="W1591" t="str">
        <f t="shared" si="54"/>
        <v>g116,5,empty,3,201,1,1,0</v>
      </c>
      <c r="X1591" s="1" t="s">
        <v>315</v>
      </c>
      <c r="Y1591" s="2" t="str">
        <f>IF(AND(ISBLANK(X1591),OR(NOT(ISBLANK(Z1591)),NOT(ISBLANK(AA1591)))),#N/A,
IF(ISBLANK(X1591),"",
IF(AND(NOT(ISERROR(VLOOKUP(X1591,MonsterTable!$A:$B,MATCH(MonsterTable!$B$1,MonsterTable!$A$1:$B$1,0),0))),OR(ISBLANK(Z1591),ISBLANK(AA1591))),#N/A,
IFERROR(VLOOKUP(X1591,MonsterTable!$A:$B,MATCH(MonsterTable!$B$1,MonsterTable!$A$1:$B$1,0),0),
IF(OR(NOT(ISBLANK(Z1591)),ISBLANK(AA1591)),#N/A,
IF(X1591="empty","empty",
VLOOKUP(X1591,MonsterGroupTable!$A:$A,1,0)))))))</f>
        <v>g116</v>
      </c>
      <c r="AA1591">
        <v>5</v>
      </c>
      <c r="AE1591" s="1" t="s">
        <v>446</v>
      </c>
      <c r="AF1591" s="2" t="str">
        <f>IF(AND(ISBLANK(AE1591),OR(NOT(ISBLANK(AG1591)),NOT(ISBLANK(AH1591)))),#N/A,
IF(ISBLANK(AE1591),"",
IF(AND(NOT(ISERROR(VLOOKUP(AE1591,MonsterTable!$A:$B,MATCH(MonsterTable!$B$1,MonsterTable!$A$1:$B$1,0),0))),OR(ISBLANK(AG1591),ISBLANK(AH1591))),#N/A,
IFERROR(VLOOKUP(AE1591,MonsterTable!$A:$B,MATCH(MonsterTable!$B$1,MonsterTable!$A$1:$B$1,0),0),
IF(OR(NOT(ISBLANK(AG1591)),ISBLANK(AH1591)),#N/A,
IF(AE1591="empty","empty",
VLOOKUP(AE1591,MonsterGroupTable!$A:$A,1,0)))))))</f>
        <v>empty</v>
      </c>
      <c r="AH1591">
        <v>3</v>
      </c>
      <c r="AL1591" s="1" t="s">
        <v>242</v>
      </c>
      <c r="AM1591" s="2">
        <f>IF(AND(ISBLANK(AL1591),OR(NOT(ISBLANK(AN1591)),NOT(ISBLANK(AO1591)))),#N/A,
IF(ISBLANK(AL1591),"",
IF(AND(NOT(ISERROR(VLOOKUP(AL1591,MonsterTable!$A:$B,MATCH(MonsterTable!$B$1,MonsterTable!$A$1:$B$1,0),0))),OR(ISBLANK(AN1591),ISBLANK(AO1591))),#N/A,
IFERROR(VLOOKUP(AL1591,MonsterTable!$A:$B,MATCH(MonsterTable!$B$1,MonsterTable!$A$1:$B$1,0),0),
IF(OR(NOT(ISBLANK(AN1591)),ISBLANK(AO1591)),#N/A,
IF(AL1591="empty","empty",
VLOOKUP(AL1591,MonsterGroupTable!$A:$A,1,0)))))))</f>
        <v>201</v>
      </c>
      <c r="AN1591">
        <v>1</v>
      </c>
      <c r="AO1591">
        <v>1</v>
      </c>
      <c r="AP1591">
        <v>0</v>
      </c>
      <c r="AT1591" s="2" t="str">
        <f>IF(AND(ISBLANK(AS1591),OR(NOT(ISBLANK(AU1591)),NOT(ISBLANK(AV1591)))),#N/A,
IF(ISBLANK(AS1591),"",
IF(AND(NOT(ISERROR(VLOOKUP(AS1591,MonsterTable!$A:$B,MATCH(MonsterTable!$B$1,MonsterTable!$A$1:$B$1,0),0))),OR(ISBLANK(AU1591),ISBLANK(AV1591))),#N/A,
IFERROR(VLOOKUP(AS1591,MonsterTable!$A:$B,MATCH(MonsterTable!$B$1,MonsterTable!$A$1:$B$1,0),0),
IF(OR(NOT(ISBLANK(AU1591)),ISBLANK(AV1591)),#N/A,
IF(AS1591="empty","empty",
VLOOKUP(AS1591,MonsterGroupTable!$A:$A,1,0)))))))</f>
        <v/>
      </c>
      <c r="BA1591" s="2" t="str">
        <f>IF(AND(ISBLANK(AZ1591),OR(NOT(ISBLANK(BB1591)),NOT(ISBLANK(BC1591)))),#N/A,
IF(ISBLANK(AZ1591),"",
IF(AND(NOT(ISERROR(VLOOKUP(AZ1591,MonsterTable!$A:$B,MATCH(MonsterTable!$B$1,MonsterTable!$A$1:$B$1,0),0))),OR(ISBLANK(BB1591),ISBLANK(BC1591))),#N/A,
IFERROR(VLOOKUP(AZ1591,MonsterTable!$A:$B,MATCH(MonsterTable!$B$1,MonsterTable!$A$1:$B$1,0),0),
IF(OR(NOT(ISBLANK(BB1591)),ISBLANK(BC1591)),#N/A,
IF(AZ1591="empty","empty",
VLOOKUP(AZ1591,MonsterGroupTable!$A:$A,1,0)))))))</f>
        <v/>
      </c>
      <c r="BH1591" s="2" t="str">
        <f>IF(AND(ISBLANK(BG1591),OR(NOT(ISBLANK(BI1591)),NOT(ISBLANK(BJ1591)))),#N/A,
IF(ISBLANK(BG1591),"",
IF(AND(NOT(ISERROR(VLOOKUP(BG1591,MonsterTable!$A:$B,MATCH(MonsterTable!$B$1,MonsterTable!$A$1:$B$1,0),0))),OR(ISBLANK(BI1591),ISBLANK(BJ1591))),#N/A,
IFERROR(VLOOKUP(BG1591,MonsterTable!$A:$B,MATCH(MonsterTable!$B$1,MonsterTable!$A$1:$B$1,0),0),
IF(OR(NOT(ISBLANK(BI1591)),ISBLANK(BJ1591)),#N/A,
IF(BG1591="empty","empty",
VLOOKUP(BG1591,MonsterGroupTable!$A:$A,1,0)))))))</f>
        <v/>
      </c>
      <c r="BO1591" s="2" t="str">
        <f>IF(AND(ISBLANK(BN1591),OR(NOT(ISBLANK(BP1591)),NOT(ISBLANK(BQ1591)))),#N/A,
IF(ISBLANK(BN1591),"",
IF(AND(NOT(ISERROR(VLOOKUP(BN1591,MonsterTable!$A:$B,MATCH(MonsterTable!$B$1,MonsterTable!$A$1:$B$1,0),0))),OR(ISBLANK(BP1591),ISBLANK(BQ1591))),#N/A,
IFERROR(VLOOKUP(BN1591,MonsterTable!$A:$B,MATCH(MonsterTable!$B$1,MonsterTable!$A$1:$B$1,0),0),
IF(OR(NOT(ISBLANK(BP1591)),ISBLANK(BQ1591)),#N/A,
IF(BN1591="empty","empty",
VLOOKUP(BN1591,MonsterGroupTable!$A:$A,1,0)))))))</f>
        <v/>
      </c>
      <c r="BV1591" s="2" t="str">
        <f>IF(AND(ISBLANK(BU1591),OR(NOT(ISBLANK(BW1591)),NOT(ISBLANK(BX1591)))),#N/A,
IF(ISBLANK(BU1591),"",
IF(AND(NOT(ISERROR(VLOOKUP(BU1591,MonsterTable!$A:$B,MATCH(MonsterTable!$B$1,MonsterTable!$A$1:$B$1,0),0))),OR(ISBLANK(BW1591),ISBLANK(BX1591))),#N/A,
IFERROR(VLOOKUP(BU1591,MonsterTable!$A:$B,MATCH(MonsterTable!$B$1,MonsterTable!$A$1:$B$1,0),0),
IF(OR(NOT(ISBLANK(BW1591)),ISBLANK(BX1591)),#N/A,
IF(BU1591="empty","empty",
VLOOKUP(BU1591,MonsterGroupTable!$A:$A,1,0)))))))</f>
        <v/>
      </c>
      <c r="CC1591" s="2" t="str">
        <f>IF(AND(ISBLANK(CB1591),OR(NOT(ISBLANK(CD1591)),NOT(ISBLANK(CE1591)))),#N/A,
IF(ISBLANK(CB1591),"",
IF(AND(NOT(ISERROR(VLOOKUP(CB1591,MonsterTable!$A:$B,MATCH(MonsterTable!$B$1,MonsterTable!$A$1:$B$1,0),0))),OR(ISBLANK(CD1591),ISBLANK(CE1591))),#N/A,
IFERROR(VLOOKUP(CB1591,MonsterTable!$A:$B,MATCH(MonsterTable!$B$1,MonsterTable!$A$1:$B$1,0),0),
IF(OR(NOT(ISBLANK(CD1591)),ISBLANK(CE1591)),#N/A,
IF(CB1591="empty","empty",
VLOOKUP(CB1591,MonsterGroupTable!$A:$A,1,0)))))))</f>
        <v/>
      </c>
      <c r="CJ1591" s="2" t="str">
        <f>IF(AND(ISBLANK(CI1591),OR(NOT(ISBLANK(CK1591)),NOT(ISBLANK(CL1591)))),#N/A,
IF(ISBLANK(CI1591),"",
IF(AND(NOT(ISERROR(VLOOKUP(CI1591,MonsterTable!$A:$B,MATCH(MonsterTable!$B$1,MonsterTable!$A$1:$B$1,0),0))),OR(ISBLANK(CK1591),ISBLANK(CL1591))),#N/A,
IFERROR(VLOOKUP(CI1591,MonsterTable!$A:$B,MATCH(MonsterTable!$B$1,MonsterTable!$A$1:$B$1,0),0),
IF(OR(NOT(ISBLANK(CK1591)),ISBLANK(CL1591)),#N/A,
IF(CI1591="empty","empty",
VLOOKUP(CI1591,MonsterGroupTable!$A:$A,1,0)))))))</f>
        <v/>
      </c>
    </row>
    <row r="1592" spans="1:88">
      <c r="A1592">
        <v>20558</v>
      </c>
      <c r="B1592">
        <f t="shared" si="53"/>
        <v>1.1000000000000001</v>
      </c>
      <c r="C1592">
        <f t="shared" si="53"/>
        <v>1.1000000000000001</v>
      </c>
      <c r="F1592">
        <v>2160</v>
      </c>
      <c r="G1592">
        <v>69603</v>
      </c>
      <c r="H1592">
        <v>0</v>
      </c>
      <c r="I1592">
        <v>0</v>
      </c>
      <c r="J1592">
        <v>0</v>
      </c>
      <c r="K1592" t="s">
        <v>28</v>
      </c>
      <c r="L1592" t="s">
        <v>251</v>
      </c>
      <c r="M1592" t="s">
        <v>79</v>
      </c>
      <c r="N1592" t="s">
        <v>80</v>
      </c>
      <c r="O1592">
        <v>0</v>
      </c>
      <c r="P1592">
        <v>-4.75</v>
      </c>
      <c r="Q1592">
        <v>-3.5</v>
      </c>
      <c r="R1592">
        <v>4.75</v>
      </c>
      <c r="S1592">
        <v>3</v>
      </c>
      <c r="T1592">
        <v>-13.5</v>
      </c>
      <c r="U1592">
        <v>2.5499999999999998</v>
      </c>
      <c r="V1592">
        <v>-6.75</v>
      </c>
      <c r="W1592" t="str">
        <f t="shared" si="54"/>
        <v>g116,5,empty,3,201,1,1,0</v>
      </c>
      <c r="X1592" s="1" t="s">
        <v>315</v>
      </c>
      <c r="Y1592" s="2" t="str">
        <f>IF(AND(ISBLANK(X1592),OR(NOT(ISBLANK(Z1592)),NOT(ISBLANK(AA1592)))),#N/A,
IF(ISBLANK(X1592),"",
IF(AND(NOT(ISERROR(VLOOKUP(X1592,MonsterTable!$A:$B,MATCH(MonsterTable!$B$1,MonsterTable!$A$1:$B$1,0),0))),OR(ISBLANK(Z1592),ISBLANK(AA1592))),#N/A,
IFERROR(VLOOKUP(X1592,MonsterTable!$A:$B,MATCH(MonsterTable!$B$1,MonsterTable!$A$1:$B$1,0),0),
IF(OR(NOT(ISBLANK(Z1592)),ISBLANK(AA1592)),#N/A,
IF(X1592="empty","empty",
VLOOKUP(X1592,MonsterGroupTable!$A:$A,1,0)))))))</f>
        <v>g116</v>
      </c>
      <c r="AA1592">
        <v>5</v>
      </c>
      <c r="AE1592" s="1" t="s">
        <v>446</v>
      </c>
      <c r="AF1592" s="2" t="str">
        <f>IF(AND(ISBLANK(AE1592),OR(NOT(ISBLANK(AG1592)),NOT(ISBLANK(AH1592)))),#N/A,
IF(ISBLANK(AE1592),"",
IF(AND(NOT(ISERROR(VLOOKUP(AE1592,MonsterTable!$A:$B,MATCH(MonsterTable!$B$1,MonsterTable!$A$1:$B$1,0),0))),OR(ISBLANK(AG1592),ISBLANK(AH1592))),#N/A,
IFERROR(VLOOKUP(AE1592,MonsterTable!$A:$B,MATCH(MonsterTable!$B$1,MonsterTable!$A$1:$B$1,0),0),
IF(OR(NOT(ISBLANK(AG1592)),ISBLANK(AH1592)),#N/A,
IF(AE1592="empty","empty",
VLOOKUP(AE1592,MonsterGroupTable!$A:$A,1,0)))))))</f>
        <v>empty</v>
      </c>
      <c r="AH1592">
        <v>3</v>
      </c>
      <c r="AL1592" s="1" t="s">
        <v>242</v>
      </c>
      <c r="AM1592" s="2">
        <f>IF(AND(ISBLANK(AL1592),OR(NOT(ISBLANK(AN1592)),NOT(ISBLANK(AO1592)))),#N/A,
IF(ISBLANK(AL1592),"",
IF(AND(NOT(ISERROR(VLOOKUP(AL1592,MonsterTable!$A:$B,MATCH(MonsterTable!$B$1,MonsterTable!$A$1:$B$1,0),0))),OR(ISBLANK(AN1592),ISBLANK(AO1592))),#N/A,
IFERROR(VLOOKUP(AL1592,MonsterTable!$A:$B,MATCH(MonsterTable!$B$1,MonsterTable!$A$1:$B$1,0),0),
IF(OR(NOT(ISBLANK(AN1592)),ISBLANK(AO1592)),#N/A,
IF(AL1592="empty","empty",
VLOOKUP(AL1592,MonsterGroupTable!$A:$A,1,0)))))))</f>
        <v>201</v>
      </c>
      <c r="AN1592">
        <v>1</v>
      </c>
      <c r="AO1592">
        <v>1</v>
      </c>
      <c r="AP1592">
        <v>0</v>
      </c>
      <c r="AT1592" s="2" t="str">
        <f>IF(AND(ISBLANK(AS1592),OR(NOT(ISBLANK(AU1592)),NOT(ISBLANK(AV1592)))),#N/A,
IF(ISBLANK(AS1592),"",
IF(AND(NOT(ISERROR(VLOOKUP(AS1592,MonsterTable!$A:$B,MATCH(MonsterTable!$B$1,MonsterTable!$A$1:$B$1,0),0))),OR(ISBLANK(AU1592),ISBLANK(AV1592))),#N/A,
IFERROR(VLOOKUP(AS1592,MonsterTable!$A:$B,MATCH(MonsterTable!$B$1,MonsterTable!$A$1:$B$1,0),0),
IF(OR(NOT(ISBLANK(AU1592)),ISBLANK(AV1592)),#N/A,
IF(AS1592="empty","empty",
VLOOKUP(AS1592,MonsterGroupTable!$A:$A,1,0)))))))</f>
        <v/>
      </c>
      <c r="BA1592" s="2" t="str">
        <f>IF(AND(ISBLANK(AZ1592),OR(NOT(ISBLANK(BB1592)),NOT(ISBLANK(BC1592)))),#N/A,
IF(ISBLANK(AZ1592),"",
IF(AND(NOT(ISERROR(VLOOKUP(AZ1592,MonsterTable!$A:$B,MATCH(MonsterTable!$B$1,MonsterTable!$A$1:$B$1,0),0))),OR(ISBLANK(BB1592),ISBLANK(BC1592))),#N/A,
IFERROR(VLOOKUP(AZ1592,MonsterTable!$A:$B,MATCH(MonsterTable!$B$1,MonsterTable!$A$1:$B$1,0),0),
IF(OR(NOT(ISBLANK(BB1592)),ISBLANK(BC1592)),#N/A,
IF(AZ1592="empty","empty",
VLOOKUP(AZ1592,MonsterGroupTable!$A:$A,1,0)))))))</f>
        <v/>
      </c>
      <c r="BH1592" s="2" t="str">
        <f>IF(AND(ISBLANK(BG1592),OR(NOT(ISBLANK(BI1592)),NOT(ISBLANK(BJ1592)))),#N/A,
IF(ISBLANK(BG1592),"",
IF(AND(NOT(ISERROR(VLOOKUP(BG1592,MonsterTable!$A:$B,MATCH(MonsterTable!$B$1,MonsterTable!$A$1:$B$1,0),0))),OR(ISBLANK(BI1592),ISBLANK(BJ1592))),#N/A,
IFERROR(VLOOKUP(BG1592,MonsterTable!$A:$B,MATCH(MonsterTable!$B$1,MonsterTable!$A$1:$B$1,0),0),
IF(OR(NOT(ISBLANK(BI1592)),ISBLANK(BJ1592)),#N/A,
IF(BG1592="empty","empty",
VLOOKUP(BG1592,MonsterGroupTable!$A:$A,1,0)))))))</f>
        <v/>
      </c>
      <c r="BO1592" s="2" t="str">
        <f>IF(AND(ISBLANK(BN1592),OR(NOT(ISBLANK(BP1592)),NOT(ISBLANK(BQ1592)))),#N/A,
IF(ISBLANK(BN1592),"",
IF(AND(NOT(ISERROR(VLOOKUP(BN1592,MonsterTable!$A:$B,MATCH(MonsterTable!$B$1,MonsterTable!$A$1:$B$1,0),0))),OR(ISBLANK(BP1592),ISBLANK(BQ1592))),#N/A,
IFERROR(VLOOKUP(BN1592,MonsterTable!$A:$B,MATCH(MonsterTable!$B$1,MonsterTable!$A$1:$B$1,0),0),
IF(OR(NOT(ISBLANK(BP1592)),ISBLANK(BQ1592)),#N/A,
IF(BN1592="empty","empty",
VLOOKUP(BN1592,MonsterGroupTable!$A:$A,1,0)))))))</f>
        <v/>
      </c>
      <c r="BV1592" s="2" t="str">
        <f>IF(AND(ISBLANK(BU1592),OR(NOT(ISBLANK(BW1592)),NOT(ISBLANK(BX1592)))),#N/A,
IF(ISBLANK(BU1592),"",
IF(AND(NOT(ISERROR(VLOOKUP(BU1592,MonsterTable!$A:$B,MATCH(MonsterTable!$B$1,MonsterTable!$A$1:$B$1,0),0))),OR(ISBLANK(BW1592),ISBLANK(BX1592))),#N/A,
IFERROR(VLOOKUP(BU1592,MonsterTable!$A:$B,MATCH(MonsterTable!$B$1,MonsterTable!$A$1:$B$1,0),0),
IF(OR(NOT(ISBLANK(BW1592)),ISBLANK(BX1592)),#N/A,
IF(BU1592="empty","empty",
VLOOKUP(BU1592,MonsterGroupTable!$A:$A,1,0)))))))</f>
        <v/>
      </c>
      <c r="CC1592" s="2" t="str">
        <f>IF(AND(ISBLANK(CB1592),OR(NOT(ISBLANK(CD1592)),NOT(ISBLANK(CE1592)))),#N/A,
IF(ISBLANK(CB1592),"",
IF(AND(NOT(ISERROR(VLOOKUP(CB1592,MonsterTable!$A:$B,MATCH(MonsterTable!$B$1,MonsterTable!$A$1:$B$1,0),0))),OR(ISBLANK(CD1592),ISBLANK(CE1592))),#N/A,
IFERROR(VLOOKUP(CB1592,MonsterTable!$A:$B,MATCH(MonsterTable!$B$1,MonsterTable!$A$1:$B$1,0),0),
IF(OR(NOT(ISBLANK(CD1592)),ISBLANK(CE1592)),#N/A,
IF(CB1592="empty","empty",
VLOOKUP(CB1592,MonsterGroupTable!$A:$A,1,0)))))))</f>
        <v/>
      </c>
      <c r="CJ1592" s="2" t="str">
        <f>IF(AND(ISBLANK(CI1592),OR(NOT(ISBLANK(CK1592)),NOT(ISBLANK(CL1592)))),#N/A,
IF(ISBLANK(CI1592),"",
IF(AND(NOT(ISERROR(VLOOKUP(CI1592,MonsterTable!$A:$B,MATCH(MonsterTable!$B$1,MonsterTable!$A$1:$B$1,0),0))),OR(ISBLANK(CK1592),ISBLANK(CL1592))),#N/A,
IFERROR(VLOOKUP(CI1592,MonsterTable!$A:$B,MATCH(MonsterTable!$B$1,MonsterTable!$A$1:$B$1,0),0),
IF(OR(NOT(ISBLANK(CK1592)),ISBLANK(CL1592)),#N/A,
IF(CI1592="empty","empty",
VLOOKUP(CI1592,MonsterGroupTable!$A:$A,1,0)))))))</f>
        <v/>
      </c>
    </row>
    <row r="1593" spans="1:88">
      <c r="A1593">
        <v>20559</v>
      </c>
      <c r="B1593">
        <f t="shared" si="53"/>
        <v>1.1000000000000001</v>
      </c>
      <c r="C1593">
        <f t="shared" si="53"/>
        <v>1.1000000000000001</v>
      </c>
      <c r="F1593">
        <v>2160</v>
      </c>
      <c r="G1593">
        <v>69927</v>
      </c>
      <c r="H1593">
        <v>0</v>
      </c>
      <c r="I1593">
        <v>0</v>
      </c>
      <c r="J1593">
        <v>0</v>
      </c>
      <c r="K1593" t="s">
        <v>28</v>
      </c>
      <c r="L1593" t="s">
        <v>251</v>
      </c>
      <c r="M1593" t="s">
        <v>79</v>
      </c>
      <c r="N1593" t="s">
        <v>80</v>
      </c>
      <c r="O1593">
        <v>0</v>
      </c>
      <c r="P1593">
        <v>-4.75</v>
      </c>
      <c r="Q1593">
        <v>-3.5</v>
      </c>
      <c r="R1593">
        <v>4.75</v>
      </c>
      <c r="S1593">
        <v>3</v>
      </c>
      <c r="T1593">
        <v>-13.5</v>
      </c>
      <c r="U1593">
        <v>2.5499999999999998</v>
      </c>
      <c r="V1593">
        <v>-6.75</v>
      </c>
      <c r="W1593" t="str">
        <f t="shared" si="54"/>
        <v>g116,5,empty,3,201,1,1,0</v>
      </c>
      <c r="X1593" s="1" t="s">
        <v>315</v>
      </c>
      <c r="Y1593" s="2" t="str">
        <f>IF(AND(ISBLANK(X1593),OR(NOT(ISBLANK(Z1593)),NOT(ISBLANK(AA1593)))),#N/A,
IF(ISBLANK(X1593),"",
IF(AND(NOT(ISERROR(VLOOKUP(X1593,MonsterTable!$A:$B,MATCH(MonsterTable!$B$1,MonsterTable!$A$1:$B$1,0),0))),OR(ISBLANK(Z1593),ISBLANK(AA1593))),#N/A,
IFERROR(VLOOKUP(X1593,MonsterTable!$A:$B,MATCH(MonsterTable!$B$1,MonsterTable!$A$1:$B$1,0),0),
IF(OR(NOT(ISBLANK(Z1593)),ISBLANK(AA1593)),#N/A,
IF(X1593="empty","empty",
VLOOKUP(X1593,MonsterGroupTable!$A:$A,1,0)))))))</f>
        <v>g116</v>
      </c>
      <c r="AA1593">
        <v>5</v>
      </c>
      <c r="AE1593" s="1" t="s">
        <v>446</v>
      </c>
      <c r="AF1593" s="2" t="str">
        <f>IF(AND(ISBLANK(AE1593),OR(NOT(ISBLANK(AG1593)),NOT(ISBLANK(AH1593)))),#N/A,
IF(ISBLANK(AE1593),"",
IF(AND(NOT(ISERROR(VLOOKUP(AE1593,MonsterTable!$A:$B,MATCH(MonsterTable!$B$1,MonsterTable!$A$1:$B$1,0),0))),OR(ISBLANK(AG1593),ISBLANK(AH1593))),#N/A,
IFERROR(VLOOKUP(AE1593,MonsterTable!$A:$B,MATCH(MonsterTable!$B$1,MonsterTable!$A$1:$B$1,0),0),
IF(OR(NOT(ISBLANK(AG1593)),ISBLANK(AH1593)),#N/A,
IF(AE1593="empty","empty",
VLOOKUP(AE1593,MonsterGroupTable!$A:$A,1,0)))))))</f>
        <v>empty</v>
      </c>
      <c r="AH1593">
        <v>3</v>
      </c>
      <c r="AL1593" s="1" t="s">
        <v>242</v>
      </c>
      <c r="AM1593" s="2">
        <f>IF(AND(ISBLANK(AL1593),OR(NOT(ISBLANK(AN1593)),NOT(ISBLANK(AO1593)))),#N/A,
IF(ISBLANK(AL1593),"",
IF(AND(NOT(ISERROR(VLOOKUP(AL1593,MonsterTable!$A:$B,MATCH(MonsterTable!$B$1,MonsterTable!$A$1:$B$1,0),0))),OR(ISBLANK(AN1593),ISBLANK(AO1593))),#N/A,
IFERROR(VLOOKUP(AL1593,MonsterTable!$A:$B,MATCH(MonsterTable!$B$1,MonsterTable!$A$1:$B$1,0),0),
IF(OR(NOT(ISBLANK(AN1593)),ISBLANK(AO1593)),#N/A,
IF(AL1593="empty","empty",
VLOOKUP(AL1593,MonsterGroupTable!$A:$A,1,0)))))))</f>
        <v>201</v>
      </c>
      <c r="AN1593">
        <v>1</v>
      </c>
      <c r="AO1593">
        <v>1</v>
      </c>
      <c r="AP1593">
        <v>0</v>
      </c>
      <c r="AT1593" s="2" t="str">
        <f>IF(AND(ISBLANK(AS1593),OR(NOT(ISBLANK(AU1593)),NOT(ISBLANK(AV1593)))),#N/A,
IF(ISBLANK(AS1593),"",
IF(AND(NOT(ISERROR(VLOOKUP(AS1593,MonsterTable!$A:$B,MATCH(MonsterTable!$B$1,MonsterTable!$A$1:$B$1,0),0))),OR(ISBLANK(AU1593),ISBLANK(AV1593))),#N/A,
IFERROR(VLOOKUP(AS1593,MonsterTable!$A:$B,MATCH(MonsterTable!$B$1,MonsterTable!$A$1:$B$1,0),0),
IF(OR(NOT(ISBLANK(AU1593)),ISBLANK(AV1593)),#N/A,
IF(AS1593="empty","empty",
VLOOKUP(AS1593,MonsterGroupTable!$A:$A,1,0)))))))</f>
        <v/>
      </c>
      <c r="BA1593" s="2" t="str">
        <f>IF(AND(ISBLANK(AZ1593),OR(NOT(ISBLANK(BB1593)),NOT(ISBLANK(BC1593)))),#N/A,
IF(ISBLANK(AZ1593),"",
IF(AND(NOT(ISERROR(VLOOKUP(AZ1593,MonsterTable!$A:$B,MATCH(MonsterTable!$B$1,MonsterTable!$A$1:$B$1,0),0))),OR(ISBLANK(BB1593),ISBLANK(BC1593))),#N/A,
IFERROR(VLOOKUP(AZ1593,MonsterTable!$A:$B,MATCH(MonsterTable!$B$1,MonsterTable!$A$1:$B$1,0),0),
IF(OR(NOT(ISBLANK(BB1593)),ISBLANK(BC1593)),#N/A,
IF(AZ1593="empty","empty",
VLOOKUP(AZ1593,MonsterGroupTable!$A:$A,1,0)))))))</f>
        <v/>
      </c>
      <c r="BH1593" s="2" t="str">
        <f>IF(AND(ISBLANK(BG1593),OR(NOT(ISBLANK(BI1593)),NOT(ISBLANK(BJ1593)))),#N/A,
IF(ISBLANK(BG1593),"",
IF(AND(NOT(ISERROR(VLOOKUP(BG1593,MonsterTable!$A:$B,MATCH(MonsterTable!$B$1,MonsterTable!$A$1:$B$1,0),0))),OR(ISBLANK(BI1593),ISBLANK(BJ1593))),#N/A,
IFERROR(VLOOKUP(BG1593,MonsterTable!$A:$B,MATCH(MonsterTable!$B$1,MonsterTable!$A$1:$B$1,0),0),
IF(OR(NOT(ISBLANK(BI1593)),ISBLANK(BJ1593)),#N/A,
IF(BG1593="empty","empty",
VLOOKUP(BG1593,MonsterGroupTable!$A:$A,1,0)))))))</f>
        <v/>
      </c>
      <c r="BO1593" s="2" t="str">
        <f>IF(AND(ISBLANK(BN1593),OR(NOT(ISBLANK(BP1593)),NOT(ISBLANK(BQ1593)))),#N/A,
IF(ISBLANK(BN1593),"",
IF(AND(NOT(ISERROR(VLOOKUP(BN1593,MonsterTable!$A:$B,MATCH(MonsterTable!$B$1,MonsterTable!$A$1:$B$1,0),0))),OR(ISBLANK(BP1593),ISBLANK(BQ1593))),#N/A,
IFERROR(VLOOKUP(BN1593,MonsterTable!$A:$B,MATCH(MonsterTable!$B$1,MonsterTable!$A$1:$B$1,0),0),
IF(OR(NOT(ISBLANK(BP1593)),ISBLANK(BQ1593)),#N/A,
IF(BN1593="empty","empty",
VLOOKUP(BN1593,MonsterGroupTable!$A:$A,1,0)))))))</f>
        <v/>
      </c>
      <c r="BV1593" s="2" t="str">
        <f>IF(AND(ISBLANK(BU1593),OR(NOT(ISBLANK(BW1593)),NOT(ISBLANK(BX1593)))),#N/A,
IF(ISBLANK(BU1593),"",
IF(AND(NOT(ISERROR(VLOOKUP(BU1593,MonsterTable!$A:$B,MATCH(MonsterTable!$B$1,MonsterTable!$A$1:$B$1,0),0))),OR(ISBLANK(BW1593),ISBLANK(BX1593))),#N/A,
IFERROR(VLOOKUP(BU1593,MonsterTable!$A:$B,MATCH(MonsterTable!$B$1,MonsterTable!$A$1:$B$1,0),0),
IF(OR(NOT(ISBLANK(BW1593)),ISBLANK(BX1593)),#N/A,
IF(BU1593="empty","empty",
VLOOKUP(BU1593,MonsterGroupTable!$A:$A,1,0)))))))</f>
        <v/>
      </c>
      <c r="CC1593" s="2" t="str">
        <f>IF(AND(ISBLANK(CB1593),OR(NOT(ISBLANK(CD1593)),NOT(ISBLANK(CE1593)))),#N/A,
IF(ISBLANK(CB1593),"",
IF(AND(NOT(ISERROR(VLOOKUP(CB1593,MonsterTable!$A:$B,MATCH(MonsterTable!$B$1,MonsterTable!$A$1:$B$1,0),0))),OR(ISBLANK(CD1593),ISBLANK(CE1593))),#N/A,
IFERROR(VLOOKUP(CB1593,MonsterTable!$A:$B,MATCH(MonsterTable!$B$1,MonsterTable!$A$1:$B$1,0),0),
IF(OR(NOT(ISBLANK(CD1593)),ISBLANK(CE1593)),#N/A,
IF(CB1593="empty","empty",
VLOOKUP(CB1593,MonsterGroupTable!$A:$A,1,0)))))))</f>
        <v/>
      </c>
      <c r="CJ1593" s="2" t="str">
        <f>IF(AND(ISBLANK(CI1593),OR(NOT(ISBLANK(CK1593)),NOT(ISBLANK(CL1593)))),#N/A,
IF(ISBLANK(CI1593),"",
IF(AND(NOT(ISERROR(VLOOKUP(CI1593,MonsterTable!$A:$B,MATCH(MonsterTable!$B$1,MonsterTable!$A$1:$B$1,0),0))),OR(ISBLANK(CK1593),ISBLANK(CL1593))),#N/A,
IFERROR(VLOOKUP(CI1593,MonsterTable!$A:$B,MATCH(MonsterTable!$B$1,MonsterTable!$A$1:$B$1,0),0),
IF(OR(NOT(ISBLANK(CK1593)),ISBLANK(CL1593)),#N/A,
IF(CI1593="empty","empty",
VLOOKUP(CI1593,MonsterGroupTable!$A:$A,1,0)))))))</f>
        <v/>
      </c>
    </row>
    <row r="1594" spans="1:88">
      <c r="A1594">
        <v>20560</v>
      </c>
      <c r="B1594">
        <f t="shared" si="53"/>
        <v>1.2</v>
      </c>
      <c r="C1594">
        <f t="shared" si="53"/>
        <v>1.1000000000000001</v>
      </c>
      <c r="F1594">
        <v>2160</v>
      </c>
      <c r="G1594">
        <v>70251</v>
      </c>
      <c r="H1594">
        <v>0</v>
      </c>
      <c r="I1594">
        <v>0</v>
      </c>
      <c r="J1594">
        <v>0</v>
      </c>
      <c r="K1594" t="s">
        <v>28</v>
      </c>
      <c r="L1594" t="s">
        <v>251</v>
      </c>
      <c r="M1594" t="s">
        <v>79</v>
      </c>
      <c r="N1594" t="s">
        <v>80</v>
      </c>
      <c r="O1594">
        <v>0</v>
      </c>
      <c r="P1594">
        <v>-4.75</v>
      </c>
      <c r="Q1594">
        <v>-3.5</v>
      </c>
      <c r="R1594">
        <v>4.75</v>
      </c>
      <c r="S1594">
        <v>3</v>
      </c>
      <c r="T1594">
        <v>-13.5</v>
      </c>
      <c r="U1594">
        <v>2.5499999999999998</v>
      </c>
      <c r="V1594">
        <v>-6.75</v>
      </c>
      <c r="W1594" t="str">
        <f t="shared" si="54"/>
        <v>g116,5,empty,3,201,1,1,0</v>
      </c>
      <c r="X1594" s="1" t="s">
        <v>315</v>
      </c>
      <c r="Y1594" s="2" t="str">
        <f>IF(AND(ISBLANK(X1594),OR(NOT(ISBLANK(Z1594)),NOT(ISBLANK(AA1594)))),#N/A,
IF(ISBLANK(X1594),"",
IF(AND(NOT(ISERROR(VLOOKUP(X1594,MonsterTable!$A:$B,MATCH(MonsterTable!$B$1,MonsterTable!$A$1:$B$1,0),0))),OR(ISBLANK(Z1594),ISBLANK(AA1594))),#N/A,
IFERROR(VLOOKUP(X1594,MonsterTable!$A:$B,MATCH(MonsterTable!$B$1,MonsterTable!$A$1:$B$1,0),0),
IF(OR(NOT(ISBLANK(Z1594)),ISBLANK(AA1594)),#N/A,
IF(X1594="empty","empty",
VLOOKUP(X1594,MonsterGroupTable!$A:$A,1,0)))))))</f>
        <v>g116</v>
      </c>
      <c r="AA1594">
        <v>5</v>
      </c>
      <c r="AE1594" s="1" t="s">
        <v>446</v>
      </c>
      <c r="AF1594" s="2" t="str">
        <f>IF(AND(ISBLANK(AE1594),OR(NOT(ISBLANK(AG1594)),NOT(ISBLANK(AH1594)))),#N/A,
IF(ISBLANK(AE1594),"",
IF(AND(NOT(ISERROR(VLOOKUP(AE1594,MonsterTable!$A:$B,MATCH(MonsterTable!$B$1,MonsterTable!$A$1:$B$1,0),0))),OR(ISBLANK(AG1594),ISBLANK(AH1594))),#N/A,
IFERROR(VLOOKUP(AE1594,MonsterTable!$A:$B,MATCH(MonsterTable!$B$1,MonsterTable!$A$1:$B$1,0),0),
IF(OR(NOT(ISBLANK(AG1594)),ISBLANK(AH1594)),#N/A,
IF(AE1594="empty","empty",
VLOOKUP(AE1594,MonsterGroupTable!$A:$A,1,0)))))))</f>
        <v>empty</v>
      </c>
      <c r="AH1594">
        <v>3</v>
      </c>
      <c r="AL1594" s="1" t="s">
        <v>242</v>
      </c>
      <c r="AM1594" s="2">
        <f>IF(AND(ISBLANK(AL1594),OR(NOT(ISBLANK(AN1594)),NOT(ISBLANK(AO1594)))),#N/A,
IF(ISBLANK(AL1594),"",
IF(AND(NOT(ISERROR(VLOOKUP(AL1594,MonsterTable!$A:$B,MATCH(MonsterTable!$B$1,MonsterTable!$A$1:$B$1,0),0))),OR(ISBLANK(AN1594),ISBLANK(AO1594))),#N/A,
IFERROR(VLOOKUP(AL1594,MonsterTable!$A:$B,MATCH(MonsterTable!$B$1,MonsterTable!$A$1:$B$1,0),0),
IF(OR(NOT(ISBLANK(AN1594)),ISBLANK(AO1594)),#N/A,
IF(AL1594="empty","empty",
VLOOKUP(AL1594,MonsterGroupTable!$A:$A,1,0)))))))</f>
        <v>201</v>
      </c>
      <c r="AN1594">
        <v>1</v>
      </c>
      <c r="AO1594">
        <v>1</v>
      </c>
      <c r="AP1594">
        <v>0</v>
      </c>
      <c r="AT1594" s="2" t="str">
        <f>IF(AND(ISBLANK(AS1594),OR(NOT(ISBLANK(AU1594)),NOT(ISBLANK(AV1594)))),#N/A,
IF(ISBLANK(AS1594),"",
IF(AND(NOT(ISERROR(VLOOKUP(AS1594,MonsterTable!$A:$B,MATCH(MonsterTable!$B$1,MonsterTable!$A$1:$B$1,0),0))),OR(ISBLANK(AU1594),ISBLANK(AV1594))),#N/A,
IFERROR(VLOOKUP(AS1594,MonsterTable!$A:$B,MATCH(MonsterTable!$B$1,MonsterTable!$A$1:$B$1,0),0),
IF(OR(NOT(ISBLANK(AU1594)),ISBLANK(AV1594)),#N/A,
IF(AS1594="empty","empty",
VLOOKUP(AS1594,MonsterGroupTable!$A:$A,1,0)))))))</f>
        <v/>
      </c>
      <c r="BA1594" s="2" t="str">
        <f>IF(AND(ISBLANK(AZ1594),OR(NOT(ISBLANK(BB1594)),NOT(ISBLANK(BC1594)))),#N/A,
IF(ISBLANK(AZ1594),"",
IF(AND(NOT(ISERROR(VLOOKUP(AZ1594,MonsterTable!$A:$B,MATCH(MonsterTable!$B$1,MonsterTable!$A$1:$B$1,0),0))),OR(ISBLANK(BB1594),ISBLANK(BC1594))),#N/A,
IFERROR(VLOOKUP(AZ1594,MonsterTable!$A:$B,MATCH(MonsterTable!$B$1,MonsterTable!$A$1:$B$1,0),0),
IF(OR(NOT(ISBLANK(BB1594)),ISBLANK(BC1594)),#N/A,
IF(AZ1594="empty","empty",
VLOOKUP(AZ1594,MonsterGroupTable!$A:$A,1,0)))))))</f>
        <v/>
      </c>
      <c r="BH1594" s="2" t="str">
        <f>IF(AND(ISBLANK(BG1594),OR(NOT(ISBLANK(BI1594)),NOT(ISBLANK(BJ1594)))),#N/A,
IF(ISBLANK(BG1594),"",
IF(AND(NOT(ISERROR(VLOOKUP(BG1594,MonsterTable!$A:$B,MATCH(MonsterTable!$B$1,MonsterTable!$A$1:$B$1,0),0))),OR(ISBLANK(BI1594),ISBLANK(BJ1594))),#N/A,
IFERROR(VLOOKUP(BG1594,MonsterTable!$A:$B,MATCH(MonsterTable!$B$1,MonsterTable!$A$1:$B$1,0),0),
IF(OR(NOT(ISBLANK(BI1594)),ISBLANK(BJ1594)),#N/A,
IF(BG1594="empty","empty",
VLOOKUP(BG1594,MonsterGroupTable!$A:$A,1,0)))))))</f>
        <v/>
      </c>
      <c r="BO1594" s="2" t="str">
        <f>IF(AND(ISBLANK(BN1594),OR(NOT(ISBLANK(BP1594)),NOT(ISBLANK(BQ1594)))),#N/A,
IF(ISBLANK(BN1594),"",
IF(AND(NOT(ISERROR(VLOOKUP(BN1594,MonsterTable!$A:$B,MATCH(MonsterTable!$B$1,MonsterTable!$A$1:$B$1,0),0))),OR(ISBLANK(BP1594),ISBLANK(BQ1594))),#N/A,
IFERROR(VLOOKUP(BN1594,MonsterTable!$A:$B,MATCH(MonsterTable!$B$1,MonsterTable!$A$1:$B$1,0),0),
IF(OR(NOT(ISBLANK(BP1594)),ISBLANK(BQ1594)),#N/A,
IF(BN1594="empty","empty",
VLOOKUP(BN1594,MonsterGroupTable!$A:$A,1,0)))))))</f>
        <v/>
      </c>
      <c r="BV1594" s="2" t="str">
        <f>IF(AND(ISBLANK(BU1594),OR(NOT(ISBLANK(BW1594)),NOT(ISBLANK(BX1594)))),#N/A,
IF(ISBLANK(BU1594),"",
IF(AND(NOT(ISERROR(VLOOKUP(BU1594,MonsterTable!$A:$B,MATCH(MonsterTable!$B$1,MonsterTable!$A$1:$B$1,0),0))),OR(ISBLANK(BW1594),ISBLANK(BX1594))),#N/A,
IFERROR(VLOOKUP(BU1594,MonsterTable!$A:$B,MATCH(MonsterTable!$B$1,MonsterTable!$A$1:$B$1,0),0),
IF(OR(NOT(ISBLANK(BW1594)),ISBLANK(BX1594)),#N/A,
IF(BU1594="empty","empty",
VLOOKUP(BU1594,MonsterGroupTable!$A:$A,1,0)))))))</f>
        <v/>
      </c>
      <c r="CC1594" s="2" t="str">
        <f>IF(AND(ISBLANK(CB1594),OR(NOT(ISBLANK(CD1594)),NOT(ISBLANK(CE1594)))),#N/A,
IF(ISBLANK(CB1594),"",
IF(AND(NOT(ISERROR(VLOOKUP(CB1594,MonsterTable!$A:$B,MATCH(MonsterTable!$B$1,MonsterTable!$A$1:$B$1,0),0))),OR(ISBLANK(CD1594),ISBLANK(CE1594))),#N/A,
IFERROR(VLOOKUP(CB1594,MonsterTable!$A:$B,MATCH(MonsterTable!$B$1,MonsterTable!$A$1:$B$1,0),0),
IF(OR(NOT(ISBLANK(CD1594)),ISBLANK(CE1594)),#N/A,
IF(CB1594="empty","empty",
VLOOKUP(CB1594,MonsterGroupTable!$A:$A,1,0)))))))</f>
        <v/>
      </c>
      <c r="CJ1594" s="2" t="str">
        <f>IF(AND(ISBLANK(CI1594),OR(NOT(ISBLANK(CK1594)),NOT(ISBLANK(CL1594)))),#N/A,
IF(ISBLANK(CI1594),"",
IF(AND(NOT(ISERROR(VLOOKUP(CI1594,MonsterTable!$A:$B,MATCH(MonsterTable!$B$1,MonsterTable!$A$1:$B$1,0),0))),OR(ISBLANK(CK1594),ISBLANK(CL1594))),#N/A,
IFERROR(VLOOKUP(CI1594,MonsterTable!$A:$B,MATCH(MonsterTable!$B$1,MonsterTable!$A$1:$B$1,0),0),
IF(OR(NOT(ISBLANK(CK1594)),ISBLANK(CL1594)),#N/A,
IF(CI1594="empty","empty",
VLOOKUP(CI1594,MonsterGroupTable!$A:$A,1,0)))))))</f>
        <v/>
      </c>
    </row>
    <row r="1595" spans="1:88">
      <c r="A1595">
        <v>20561</v>
      </c>
      <c r="B1595">
        <f t="shared" si="53"/>
        <v>1.1000000000000001</v>
      </c>
      <c r="C1595">
        <f t="shared" si="53"/>
        <v>1.1000000000000001</v>
      </c>
      <c r="F1595">
        <v>2160</v>
      </c>
      <c r="G1595">
        <v>70575</v>
      </c>
      <c r="H1595">
        <v>0</v>
      </c>
      <c r="I1595">
        <v>0</v>
      </c>
      <c r="J1595">
        <v>0</v>
      </c>
      <c r="K1595" t="s">
        <v>28</v>
      </c>
      <c r="L1595" t="s">
        <v>253</v>
      </c>
      <c r="M1595" t="s">
        <v>79</v>
      </c>
      <c r="N1595" t="s">
        <v>80</v>
      </c>
      <c r="O1595">
        <v>0</v>
      </c>
      <c r="P1595">
        <v>-4.75</v>
      </c>
      <c r="Q1595">
        <v>-3.5</v>
      </c>
      <c r="R1595">
        <v>4.75</v>
      </c>
      <c r="S1595">
        <v>3</v>
      </c>
      <c r="T1595">
        <v>-13.5</v>
      </c>
      <c r="U1595">
        <v>2.5499999999999998</v>
      </c>
      <c r="V1595">
        <v>-6.75</v>
      </c>
      <c r="W1595" t="str">
        <f t="shared" si="54"/>
        <v>g117,5,empty,3,202,1,1,0</v>
      </c>
      <c r="X1595" s="1" t="s">
        <v>316</v>
      </c>
      <c r="Y1595" s="2" t="str">
        <f>IF(AND(ISBLANK(X1595),OR(NOT(ISBLANK(Z1595)),NOT(ISBLANK(AA1595)))),#N/A,
IF(ISBLANK(X1595),"",
IF(AND(NOT(ISERROR(VLOOKUP(X1595,MonsterTable!$A:$B,MATCH(MonsterTable!$B$1,MonsterTable!$A$1:$B$1,0),0))),OR(ISBLANK(Z1595),ISBLANK(AA1595))),#N/A,
IFERROR(VLOOKUP(X1595,MonsterTable!$A:$B,MATCH(MonsterTable!$B$1,MonsterTable!$A$1:$B$1,0),0),
IF(OR(NOT(ISBLANK(Z1595)),ISBLANK(AA1595)),#N/A,
IF(X1595="empty","empty",
VLOOKUP(X1595,MonsterGroupTable!$A:$A,1,0)))))))</f>
        <v>g117</v>
      </c>
      <c r="AA1595">
        <v>5</v>
      </c>
      <c r="AE1595" s="1" t="s">
        <v>446</v>
      </c>
      <c r="AF1595" s="2" t="str">
        <f>IF(AND(ISBLANK(AE1595),OR(NOT(ISBLANK(AG1595)),NOT(ISBLANK(AH1595)))),#N/A,
IF(ISBLANK(AE1595),"",
IF(AND(NOT(ISERROR(VLOOKUP(AE1595,MonsterTable!$A:$B,MATCH(MonsterTable!$B$1,MonsterTable!$A$1:$B$1,0),0))),OR(ISBLANK(AG1595),ISBLANK(AH1595))),#N/A,
IFERROR(VLOOKUP(AE1595,MonsterTable!$A:$B,MATCH(MonsterTable!$B$1,MonsterTable!$A$1:$B$1,0),0),
IF(OR(NOT(ISBLANK(AG1595)),ISBLANK(AH1595)),#N/A,
IF(AE1595="empty","empty",
VLOOKUP(AE1595,MonsterGroupTable!$A:$A,1,0)))))))</f>
        <v>empty</v>
      </c>
      <c r="AH1595">
        <v>3</v>
      </c>
      <c r="AL1595" s="1" t="s">
        <v>338</v>
      </c>
      <c r="AM1595" s="2">
        <f>IF(AND(ISBLANK(AL1595),OR(NOT(ISBLANK(AN1595)),NOT(ISBLANK(AO1595)))),#N/A,
IF(ISBLANK(AL1595),"",
IF(AND(NOT(ISERROR(VLOOKUP(AL1595,MonsterTable!$A:$B,MATCH(MonsterTable!$B$1,MonsterTable!$A$1:$B$1,0),0))),OR(ISBLANK(AN1595),ISBLANK(AO1595))),#N/A,
IFERROR(VLOOKUP(AL1595,MonsterTable!$A:$B,MATCH(MonsterTable!$B$1,MonsterTable!$A$1:$B$1,0),0),
IF(OR(NOT(ISBLANK(AN1595)),ISBLANK(AO1595)),#N/A,
IF(AL1595="empty","empty",
VLOOKUP(AL1595,MonsterGroupTable!$A:$A,1,0)))))))</f>
        <v>202</v>
      </c>
      <c r="AN1595">
        <v>1</v>
      </c>
      <c r="AO1595">
        <v>1</v>
      </c>
      <c r="AP1595">
        <v>0</v>
      </c>
      <c r="AT1595" s="2" t="str">
        <f>IF(AND(ISBLANK(AS1595),OR(NOT(ISBLANK(AU1595)),NOT(ISBLANK(AV1595)))),#N/A,
IF(ISBLANK(AS1595),"",
IF(AND(NOT(ISERROR(VLOOKUP(AS1595,MonsterTable!$A:$B,MATCH(MonsterTable!$B$1,MonsterTable!$A$1:$B$1,0),0))),OR(ISBLANK(AU1595),ISBLANK(AV1595))),#N/A,
IFERROR(VLOOKUP(AS1595,MonsterTable!$A:$B,MATCH(MonsterTable!$B$1,MonsterTable!$A$1:$B$1,0),0),
IF(OR(NOT(ISBLANK(AU1595)),ISBLANK(AV1595)),#N/A,
IF(AS1595="empty","empty",
VLOOKUP(AS1595,MonsterGroupTable!$A:$A,1,0)))))))</f>
        <v/>
      </c>
      <c r="BA1595" s="2" t="str">
        <f>IF(AND(ISBLANK(AZ1595),OR(NOT(ISBLANK(BB1595)),NOT(ISBLANK(BC1595)))),#N/A,
IF(ISBLANK(AZ1595),"",
IF(AND(NOT(ISERROR(VLOOKUP(AZ1595,MonsterTable!$A:$B,MATCH(MonsterTable!$B$1,MonsterTable!$A$1:$B$1,0),0))),OR(ISBLANK(BB1595),ISBLANK(BC1595))),#N/A,
IFERROR(VLOOKUP(AZ1595,MonsterTable!$A:$B,MATCH(MonsterTable!$B$1,MonsterTable!$A$1:$B$1,0),0),
IF(OR(NOT(ISBLANK(BB1595)),ISBLANK(BC1595)),#N/A,
IF(AZ1595="empty","empty",
VLOOKUP(AZ1595,MonsterGroupTable!$A:$A,1,0)))))))</f>
        <v/>
      </c>
      <c r="BH1595" s="2" t="str">
        <f>IF(AND(ISBLANK(BG1595),OR(NOT(ISBLANK(BI1595)),NOT(ISBLANK(BJ1595)))),#N/A,
IF(ISBLANK(BG1595),"",
IF(AND(NOT(ISERROR(VLOOKUP(BG1595,MonsterTable!$A:$B,MATCH(MonsterTable!$B$1,MonsterTable!$A$1:$B$1,0),0))),OR(ISBLANK(BI1595),ISBLANK(BJ1595))),#N/A,
IFERROR(VLOOKUP(BG1595,MonsterTable!$A:$B,MATCH(MonsterTable!$B$1,MonsterTable!$A$1:$B$1,0),0),
IF(OR(NOT(ISBLANK(BI1595)),ISBLANK(BJ1595)),#N/A,
IF(BG1595="empty","empty",
VLOOKUP(BG1595,MonsterGroupTable!$A:$A,1,0)))))))</f>
        <v/>
      </c>
      <c r="BO1595" s="2" t="str">
        <f>IF(AND(ISBLANK(BN1595),OR(NOT(ISBLANK(BP1595)),NOT(ISBLANK(BQ1595)))),#N/A,
IF(ISBLANK(BN1595),"",
IF(AND(NOT(ISERROR(VLOOKUP(BN1595,MonsterTable!$A:$B,MATCH(MonsterTable!$B$1,MonsterTable!$A$1:$B$1,0),0))),OR(ISBLANK(BP1595),ISBLANK(BQ1595))),#N/A,
IFERROR(VLOOKUP(BN1595,MonsterTable!$A:$B,MATCH(MonsterTable!$B$1,MonsterTable!$A$1:$B$1,0),0),
IF(OR(NOT(ISBLANK(BP1595)),ISBLANK(BQ1595)),#N/A,
IF(BN1595="empty","empty",
VLOOKUP(BN1595,MonsterGroupTable!$A:$A,1,0)))))))</f>
        <v/>
      </c>
      <c r="BV1595" s="2" t="str">
        <f>IF(AND(ISBLANK(BU1595),OR(NOT(ISBLANK(BW1595)),NOT(ISBLANK(BX1595)))),#N/A,
IF(ISBLANK(BU1595),"",
IF(AND(NOT(ISERROR(VLOOKUP(BU1595,MonsterTable!$A:$B,MATCH(MonsterTable!$B$1,MonsterTable!$A$1:$B$1,0),0))),OR(ISBLANK(BW1595),ISBLANK(BX1595))),#N/A,
IFERROR(VLOOKUP(BU1595,MonsterTable!$A:$B,MATCH(MonsterTable!$B$1,MonsterTable!$A$1:$B$1,0),0),
IF(OR(NOT(ISBLANK(BW1595)),ISBLANK(BX1595)),#N/A,
IF(BU1595="empty","empty",
VLOOKUP(BU1595,MonsterGroupTable!$A:$A,1,0)))))))</f>
        <v/>
      </c>
      <c r="CC1595" s="2" t="str">
        <f>IF(AND(ISBLANK(CB1595),OR(NOT(ISBLANK(CD1595)),NOT(ISBLANK(CE1595)))),#N/A,
IF(ISBLANK(CB1595),"",
IF(AND(NOT(ISERROR(VLOOKUP(CB1595,MonsterTable!$A:$B,MATCH(MonsterTable!$B$1,MonsterTable!$A$1:$B$1,0),0))),OR(ISBLANK(CD1595),ISBLANK(CE1595))),#N/A,
IFERROR(VLOOKUP(CB1595,MonsterTable!$A:$B,MATCH(MonsterTable!$B$1,MonsterTable!$A$1:$B$1,0),0),
IF(OR(NOT(ISBLANK(CD1595)),ISBLANK(CE1595)),#N/A,
IF(CB1595="empty","empty",
VLOOKUP(CB1595,MonsterGroupTable!$A:$A,1,0)))))))</f>
        <v/>
      </c>
      <c r="CJ1595" s="2" t="str">
        <f>IF(AND(ISBLANK(CI1595),OR(NOT(ISBLANK(CK1595)),NOT(ISBLANK(CL1595)))),#N/A,
IF(ISBLANK(CI1595),"",
IF(AND(NOT(ISERROR(VLOOKUP(CI1595,MonsterTable!$A:$B,MATCH(MonsterTable!$B$1,MonsterTable!$A$1:$B$1,0),0))),OR(ISBLANK(CK1595),ISBLANK(CL1595))),#N/A,
IFERROR(VLOOKUP(CI1595,MonsterTable!$A:$B,MATCH(MonsterTable!$B$1,MonsterTable!$A$1:$B$1,0),0),
IF(OR(NOT(ISBLANK(CK1595)),ISBLANK(CL1595)),#N/A,
IF(CI1595="empty","empty",
VLOOKUP(CI1595,MonsterGroupTable!$A:$A,1,0)))))))</f>
        <v/>
      </c>
    </row>
    <row r="1596" spans="1:88">
      <c r="A1596">
        <v>20562</v>
      </c>
      <c r="B1596">
        <f t="shared" si="53"/>
        <v>1.1000000000000001</v>
      </c>
      <c r="C1596">
        <f t="shared" si="53"/>
        <v>1.1000000000000001</v>
      </c>
      <c r="F1596">
        <v>2160</v>
      </c>
      <c r="G1596">
        <v>70899</v>
      </c>
      <c r="H1596">
        <v>0</v>
      </c>
      <c r="I1596">
        <v>0</v>
      </c>
      <c r="J1596">
        <v>0</v>
      </c>
      <c r="K1596" t="s">
        <v>28</v>
      </c>
      <c r="L1596" t="s">
        <v>253</v>
      </c>
      <c r="M1596" t="s">
        <v>79</v>
      </c>
      <c r="N1596" t="s">
        <v>80</v>
      </c>
      <c r="O1596">
        <v>0</v>
      </c>
      <c r="P1596">
        <v>-4.75</v>
      </c>
      <c r="Q1596">
        <v>-3.5</v>
      </c>
      <c r="R1596">
        <v>4.75</v>
      </c>
      <c r="S1596">
        <v>3</v>
      </c>
      <c r="T1596">
        <v>-13.5</v>
      </c>
      <c r="U1596">
        <v>2.5499999999999998</v>
      </c>
      <c r="V1596">
        <v>-6.75</v>
      </c>
      <c r="W1596" t="str">
        <f t="shared" si="54"/>
        <v>g117,5,empty,3,202,1,1,0</v>
      </c>
      <c r="X1596" s="1" t="s">
        <v>316</v>
      </c>
      <c r="Y1596" s="2" t="str">
        <f>IF(AND(ISBLANK(X1596),OR(NOT(ISBLANK(Z1596)),NOT(ISBLANK(AA1596)))),#N/A,
IF(ISBLANK(X1596),"",
IF(AND(NOT(ISERROR(VLOOKUP(X1596,MonsterTable!$A:$B,MATCH(MonsterTable!$B$1,MonsterTable!$A$1:$B$1,0),0))),OR(ISBLANK(Z1596),ISBLANK(AA1596))),#N/A,
IFERROR(VLOOKUP(X1596,MonsterTable!$A:$B,MATCH(MonsterTable!$B$1,MonsterTable!$A$1:$B$1,0),0),
IF(OR(NOT(ISBLANK(Z1596)),ISBLANK(AA1596)),#N/A,
IF(X1596="empty","empty",
VLOOKUP(X1596,MonsterGroupTable!$A:$A,1,0)))))))</f>
        <v>g117</v>
      </c>
      <c r="AA1596">
        <v>5</v>
      </c>
      <c r="AE1596" s="1" t="s">
        <v>446</v>
      </c>
      <c r="AF1596" s="2" t="str">
        <f>IF(AND(ISBLANK(AE1596),OR(NOT(ISBLANK(AG1596)),NOT(ISBLANK(AH1596)))),#N/A,
IF(ISBLANK(AE1596),"",
IF(AND(NOT(ISERROR(VLOOKUP(AE1596,MonsterTable!$A:$B,MATCH(MonsterTable!$B$1,MonsterTable!$A$1:$B$1,0),0))),OR(ISBLANK(AG1596),ISBLANK(AH1596))),#N/A,
IFERROR(VLOOKUP(AE1596,MonsterTable!$A:$B,MATCH(MonsterTable!$B$1,MonsterTable!$A$1:$B$1,0),0),
IF(OR(NOT(ISBLANK(AG1596)),ISBLANK(AH1596)),#N/A,
IF(AE1596="empty","empty",
VLOOKUP(AE1596,MonsterGroupTable!$A:$A,1,0)))))))</f>
        <v>empty</v>
      </c>
      <c r="AH1596">
        <v>3</v>
      </c>
      <c r="AL1596" s="1" t="s">
        <v>338</v>
      </c>
      <c r="AM1596" s="2">
        <f>IF(AND(ISBLANK(AL1596),OR(NOT(ISBLANK(AN1596)),NOT(ISBLANK(AO1596)))),#N/A,
IF(ISBLANK(AL1596),"",
IF(AND(NOT(ISERROR(VLOOKUP(AL1596,MonsterTable!$A:$B,MATCH(MonsterTable!$B$1,MonsterTable!$A$1:$B$1,0),0))),OR(ISBLANK(AN1596),ISBLANK(AO1596))),#N/A,
IFERROR(VLOOKUP(AL1596,MonsterTable!$A:$B,MATCH(MonsterTable!$B$1,MonsterTable!$A$1:$B$1,0),0),
IF(OR(NOT(ISBLANK(AN1596)),ISBLANK(AO1596)),#N/A,
IF(AL1596="empty","empty",
VLOOKUP(AL1596,MonsterGroupTable!$A:$A,1,0)))))))</f>
        <v>202</v>
      </c>
      <c r="AN1596">
        <v>1</v>
      </c>
      <c r="AO1596">
        <v>1</v>
      </c>
      <c r="AP1596">
        <v>0</v>
      </c>
      <c r="AT1596" s="2" t="str">
        <f>IF(AND(ISBLANK(AS1596),OR(NOT(ISBLANK(AU1596)),NOT(ISBLANK(AV1596)))),#N/A,
IF(ISBLANK(AS1596),"",
IF(AND(NOT(ISERROR(VLOOKUP(AS1596,MonsterTable!$A:$B,MATCH(MonsterTable!$B$1,MonsterTable!$A$1:$B$1,0),0))),OR(ISBLANK(AU1596),ISBLANK(AV1596))),#N/A,
IFERROR(VLOOKUP(AS1596,MonsterTable!$A:$B,MATCH(MonsterTable!$B$1,MonsterTable!$A$1:$B$1,0),0),
IF(OR(NOT(ISBLANK(AU1596)),ISBLANK(AV1596)),#N/A,
IF(AS1596="empty","empty",
VLOOKUP(AS1596,MonsterGroupTable!$A:$A,1,0)))))))</f>
        <v/>
      </c>
      <c r="BA1596" s="2" t="str">
        <f>IF(AND(ISBLANK(AZ1596),OR(NOT(ISBLANK(BB1596)),NOT(ISBLANK(BC1596)))),#N/A,
IF(ISBLANK(AZ1596),"",
IF(AND(NOT(ISERROR(VLOOKUP(AZ1596,MonsterTable!$A:$B,MATCH(MonsterTable!$B$1,MonsterTable!$A$1:$B$1,0),0))),OR(ISBLANK(BB1596),ISBLANK(BC1596))),#N/A,
IFERROR(VLOOKUP(AZ1596,MonsterTable!$A:$B,MATCH(MonsterTable!$B$1,MonsterTable!$A$1:$B$1,0),0),
IF(OR(NOT(ISBLANK(BB1596)),ISBLANK(BC1596)),#N/A,
IF(AZ1596="empty","empty",
VLOOKUP(AZ1596,MonsterGroupTable!$A:$A,1,0)))))))</f>
        <v/>
      </c>
      <c r="BH1596" s="2" t="str">
        <f>IF(AND(ISBLANK(BG1596),OR(NOT(ISBLANK(BI1596)),NOT(ISBLANK(BJ1596)))),#N/A,
IF(ISBLANK(BG1596),"",
IF(AND(NOT(ISERROR(VLOOKUP(BG1596,MonsterTable!$A:$B,MATCH(MonsterTable!$B$1,MonsterTable!$A$1:$B$1,0),0))),OR(ISBLANK(BI1596),ISBLANK(BJ1596))),#N/A,
IFERROR(VLOOKUP(BG1596,MonsterTable!$A:$B,MATCH(MonsterTable!$B$1,MonsterTable!$A$1:$B$1,0),0),
IF(OR(NOT(ISBLANK(BI1596)),ISBLANK(BJ1596)),#N/A,
IF(BG1596="empty","empty",
VLOOKUP(BG1596,MonsterGroupTable!$A:$A,1,0)))))))</f>
        <v/>
      </c>
      <c r="BO1596" s="2" t="str">
        <f>IF(AND(ISBLANK(BN1596),OR(NOT(ISBLANK(BP1596)),NOT(ISBLANK(BQ1596)))),#N/A,
IF(ISBLANK(BN1596),"",
IF(AND(NOT(ISERROR(VLOOKUP(BN1596,MonsterTable!$A:$B,MATCH(MonsterTable!$B$1,MonsterTable!$A$1:$B$1,0),0))),OR(ISBLANK(BP1596),ISBLANK(BQ1596))),#N/A,
IFERROR(VLOOKUP(BN1596,MonsterTable!$A:$B,MATCH(MonsterTable!$B$1,MonsterTable!$A$1:$B$1,0),0),
IF(OR(NOT(ISBLANK(BP1596)),ISBLANK(BQ1596)),#N/A,
IF(BN1596="empty","empty",
VLOOKUP(BN1596,MonsterGroupTable!$A:$A,1,0)))))))</f>
        <v/>
      </c>
      <c r="BV1596" s="2" t="str">
        <f>IF(AND(ISBLANK(BU1596),OR(NOT(ISBLANK(BW1596)),NOT(ISBLANK(BX1596)))),#N/A,
IF(ISBLANK(BU1596),"",
IF(AND(NOT(ISERROR(VLOOKUP(BU1596,MonsterTable!$A:$B,MATCH(MonsterTable!$B$1,MonsterTable!$A$1:$B$1,0),0))),OR(ISBLANK(BW1596),ISBLANK(BX1596))),#N/A,
IFERROR(VLOOKUP(BU1596,MonsterTable!$A:$B,MATCH(MonsterTable!$B$1,MonsterTable!$A$1:$B$1,0),0),
IF(OR(NOT(ISBLANK(BW1596)),ISBLANK(BX1596)),#N/A,
IF(BU1596="empty","empty",
VLOOKUP(BU1596,MonsterGroupTable!$A:$A,1,0)))))))</f>
        <v/>
      </c>
      <c r="CC1596" s="2" t="str">
        <f>IF(AND(ISBLANK(CB1596),OR(NOT(ISBLANK(CD1596)),NOT(ISBLANK(CE1596)))),#N/A,
IF(ISBLANK(CB1596),"",
IF(AND(NOT(ISERROR(VLOOKUP(CB1596,MonsterTable!$A:$B,MATCH(MonsterTable!$B$1,MonsterTable!$A$1:$B$1,0),0))),OR(ISBLANK(CD1596),ISBLANK(CE1596))),#N/A,
IFERROR(VLOOKUP(CB1596,MonsterTable!$A:$B,MATCH(MonsterTable!$B$1,MonsterTable!$A$1:$B$1,0),0),
IF(OR(NOT(ISBLANK(CD1596)),ISBLANK(CE1596)),#N/A,
IF(CB1596="empty","empty",
VLOOKUP(CB1596,MonsterGroupTable!$A:$A,1,0)))))))</f>
        <v/>
      </c>
      <c r="CJ1596" s="2" t="str">
        <f>IF(AND(ISBLANK(CI1596),OR(NOT(ISBLANK(CK1596)),NOT(ISBLANK(CL1596)))),#N/A,
IF(ISBLANK(CI1596),"",
IF(AND(NOT(ISERROR(VLOOKUP(CI1596,MonsterTable!$A:$B,MATCH(MonsterTable!$B$1,MonsterTable!$A$1:$B$1,0),0))),OR(ISBLANK(CK1596),ISBLANK(CL1596))),#N/A,
IFERROR(VLOOKUP(CI1596,MonsterTable!$A:$B,MATCH(MonsterTable!$B$1,MonsterTable!$A$1:$B$1,0),0),
IF(OR(NOT(ISBLANK(CK1596)),ISBLANK(CL1596)),#N/A,
IF(CI1596="empty","empty",
VLOOKUP(CI1596,MonsterGroupTable!$A:$A,1,0)))))))</f>
        <v/>
      </c>
    </row>
    <row r="1597" spans="1:88">
      <c r="A1597">
        <v>20563</v>
      </c>
      <c r="B1597">
        <f t="shared" si="53"/>
        <v>1.1000000000000001</v>
      </c>
      <c r="C1597">
        <f t="shared" si="53"/>
        <v>1.1000000000000001</v>
      </c>
      <c r="F1597">
        <v>2160</v>
      </c>
      <c r="G1597">
        <v>71223</v>
      </c>
      <c r="H1597">
        <v>0</v>
      </c>
      <c r="I1597">
        <v>0</v>
      </c>
      <c r="J1597">
        <v>0</v>
      </c>
      <c r="K1597" t="s">
        <v>28</v>
      </c>
      <c r="L1597" t="s">
        <v>253</v>
      </c>
      <c r="M1597" t="s">
        <v>79</v>
      </c>
      <c r="N1597" t="s">
        <v>80</v>
      </c>
      <c r="O1597">
        <v>0</v>
      </c>
      <c r="P1597">
        <v>-4.75</v>
      </c>
      <c r="Q1597">
        <v>-3.5</v>
      </c>
      <c r="R1597">
        <v>4.75</v>
      </c>
      <c r="S1597">
        <v>3</v>
      </c>
      <c r="T1597">
        <v>-13.5</v>
      </c>
      <c r="U1597">
        <v>2.5499999999999998</v>
      </c>
      <c r="V1597">
        <v>-6.75</v>
      </c>
      <c r="W1597" t="str">
        <f t="shared" si="54"/>
        <v>g117,5,empty,3,202,1,1,0</v>
      </c>
      <c r="X1597" s="1" t="s">
        <v>316</v>
      </c>
      <c r="Y1597" s="2" t="str">
        <f>IF(AND(ISBLANK(X1597),OR(NOT(ISBLANK(Z1597)),NOT(ISBLANK(AA1597)))),#N/A,
IF(ISBLANK(X1597),"",
IF(AND(NOT(ISERROR(VLOOKUP(X1597,MonsterTable!$A:$B,MATCH(MonsterTable!$B$1,MonsterTable!$A$1:$B$1,0),0))),OR(ISBLANK(Z1597),ISBLANK(AA1597))),#N/A,
IFERROR(VLOOKUP(X1597,MonsterTable!$A:$B,MATCH(MonsterTable!$B$1,MonsterTable!$A$1:$B$1,0),0),
IF(OR(NOT(ISBLANK(Z1597)),ISBLANK(AA1597)),#N/A,
IF(X1597="empty","empty",
VLOOKUP(X1597,MonsterGroupTable!$A:$A,1,0)))))))</f>
        <v>g117</v>
      </c>
      <c r="AA1597">
        <v>5</v>
      </c>
      <c r="AE1597" s="1" t="s">
        <v>446</v>
      </c>
      <c r="AF1597" s="2" t="str">
        <f>IF(AND(ISBLANK(AE1597),OR(NOT(ISBLANK(AG1597)),NOT(ISBLANK(AH1597)))),#N/A,
IF(ISBLANK(AE1597),"",
IF(AND(NOT(ISERROR(VLOOKUP(AE1597,MonsterTable!$A:$B,MATCH(MonsterTable!$B$1,MonsterTable!$A$1:$B$1,0),0))),OR(ISBLANK(AG1597),ISBLANK(AH1597))),#N/A,
IFERROR(VLOOKUP(AE1597,MonsterTable!$A:$B,MATCH(MonsterTable!$B$1,MonsterTable!$A$1:$B$1,0),0),
IF(OR(NOT(ISBLANK(AG1597)),ISBLANK(AH1597)),#N/A,
IF(AE1597="empty","empty",
VLOOKUP(AE1597,MonsterGroupTable!$A:$A,1,0)))))))</f>
        <v>empty</v>
      </c>
      <c r="AH1597">
        <v>3</v>
      </c>
      <c r="AL1597" s="1" t="s">
        <v>338</v>
      </c>
      <c r="AM1597" s="2">
        <f>IF(AND(ISBLANK(AL1597),OR(NOT(ISBLANK(AN1597)),NOT(ISBLANK(AO1597)))),#N/A,
IF(ISBLANK(AL1597),"",
IF(AND(NOT(ISERROR(VLOOKUP(AL1597,MonsterTable!$A:$B,MATCH(MonsterTable!$B$1,MonsterTable!$A$1:$B$1,0),0))),OR(ISBLANK(AN1597),ISBLANK(AO1597))),#N/A,
IFERROR(VLOOKUP(AL1597,MonsterTable!$A:$B,MATCH(MonsterTable!$B$1,MonsterTable!$A$1:$B$1,0),0),
IF(OR(NOT(ISBLANK(AN1597)),ISBLANK(AO1597)),#N/A,
IF(AL1597="empty","empty",
VLOOKUP(AL1597,MonsterGroupTable!$A:$A,1,0)))))))</f>
        <v>202</v>
      </c>
      <c r="AN1597">
        <v>1</v>
      </c>
      <c r="AO1597">
        <v>1</v>
      </c>
      <c r="AP1597">
        <v>0</v>
      </c>
      <c r="AT1597" s="2" t="str">
        <f>IF(AND(ISBLANK(AS1597),OR(NOT(ISBLANK(AU1597)),NOT(ISBLANK(AV1597)))),#N/A,
IF(ISBLANK(AS1597),"",
IF(AND(NOT(ISERROR(VLOOKUP(AS1597,MonsterTable!$A:$B,MATCH(MonsterTable!$B$1,MonsterTable!$A$1:$B$1,0),0))),OR(ISBLANK(AU1597),ISBLANK(AV1597))),#N/A,
IFERROR(VLOOKUP(AS1597,MonsterTable!$A:$B,MATCH(MonsterTable!$B$1,MonsterTable!$A$1:$B$1,0),0),
IF(OR(NOT(ISBLANK(AU1597)),ISBLANK(AV1597)),#N/A,
IF(AS1597="empty","empty",
VLOOKUP(AS1597,MonsterGroupTable!$A:$A,1,0)))))))</f>
        <v/>
      </c>
      <c r="BA1597" s="2" t="str">
        <f>IF(AND(ISBLANK(AZ1597),OR(NOT(ISBLANK(BB1597)),NOT(ISBLANK(BC1597)))),#N/A,
IF(ISBLANK(AZ1597),"",
IF(AND(NOT(ISERROR(VLOOKUP(AZ1597,MonsterTable!$A:$B,MATCH(MonsterTable!$B$1,MonsterTable!$A$1:$B$1,0),0))),OR(ISBLANK(BB1597),ISBLANK(BC1597))),#N/A,
IFERROR(VLOOKUP(AZ1597,MonsterTable!$A:$B,MATCH(MonsterTable!$B$1,MonsterTable!$A$1:$B$1,0),0),
IF(OR(NOT(ISBLANK(BB1597)),ISBLANK(BC1597)),#N/A,
IF(AZ1597="empty","empty",
VLOOKUP(AZ1597,MonsterGroupTable!$A:$A,1,0)))))))</f>
        <v/>
      </c>
      <c r="BH1597" s="2" t="str">
        <f>IF(AND(ISBLANK(BG1597),OR(NOT(ISBLANK(BI1597)),NOT(ISBLANK(BJ1597)))),#N/A,
IF(ISBLANK(BG1597),"",
IF(AND(NOT(ISERROR(VLOOKUP(BG1597,MonsterTable!$A:$B,MATCH(MonsterTable!$B$1,MonsterTable!$A$1:$B$1,0),0))),OR(ISBLANK(BI1597),ISBLANK(BJ1597))),#N/A,
IFERROR(VLOOKUP(BG1597,MonsterTable!$A:$B,MATCH(MonsterTable!$B$1,MonsterTable!$A$1:$B$1,0),0),
IF(OR(NOT(ISBLANK(BI1597)),ISBLANK(BJ1597)),#N/A,
IF(BG1597="empty","empty",
VLOOKUP(BG1597,MonsterGroupTable!$A:$A,1,0)))))))</f>
        <v/>
      </c>
      <c r="BO1597" s="2" t="str">
        <f>IF(AND(ISBLANK(BN1597),OR(NOT(ISBLANK(BP1597)),NOT(ISBLANK(BQ1597)))),#N/A,
IF(ISBLANK(BN1597),"",
IF(AND(NOT(ISERROR(VLOOKUP(BN1597,MonsterTable!$A:$B,MATCH(MonsterTable!$B$1,MonsterTable!$A$1:$B$1,0),0))),OR(ISBLANK(BP1597),ISBLANK(BQ1597))),#N/A,
IFERROR(VLOOKUP(BN1597,MonsterTable!$A:$B,MATCH(MonsterTable!$B$1,MonsterTable!$A$1:$B$1,0),0),
IF(OR(NOT(ISBLANK(BP1597)),ISBLANK(BQ1597)),#N/A,
IF(BN1597="empty","empty",
VLOOKUP(BN1597,MonsterGroupTable!$A:$A,1,0)))))))</f>
        <v/>
      </c>
      <c r="BV1597" s="2" t="str">
        <f>IF(AND(ISBLANK(BU1597),OR(NOT(ISBLANK(BW1597)),NOT(ISBLANK(BX1597)))),#N/A,
IF(ISBLANK(BU1597),"",
IF(AND(NOT(ISERROR(VLOOKUP(BU1597,MonsterTable!$A:$B,MATCH(MonsterTable!$B$1,MonsterTable!$A$1:$B$1,0),0))),OR(ISBLANK(BW1597),ISBLANK(BX1597))),#N/A,
IFERROR(VLOOKUP(BU1597,MonsterTable!$A:$B,MATCH(MonsterTable!$B$1,MonsterTable!$A$1:$B$1,0),0),
IF(OR(NOT(ISBLANK(BW1597)),ISBLANK(BX1597)),#N/A,
IF(BU1597="empty","empty",
VLOOKUP(BU1597,MonsterGroupTable!$A:$A,1,0)))))))</f>
        <v/>
      </c>
      <c r="CC1597" s="2" t="str">
        <f>IF(AND(ISBLANK(CB1597),OR(NOT(ISBLANK(CD1597)),NOT(ISBLANK(CE1597)))),#N/A,
IF(ISBLANK(CB1597),"",
IF(AND(NOT(ISERROR(VLOOKUP(CB1597,MonsterTable!$A:$B,MATCH(MonsterTable!$B$1,MonsterTable!$A$1:$B$1,0),0))),OR(ISBLANK(CD1597),ISBLANK(CE1597))),#N/A,
IFERROR(VLOOKUP(CB1597,MonsterTable!$A:$B,MATCH(MonsterTable!$B$1,MonsterTable!$A$1:$B$1,0),0),
IF(OR(NOT(ISBLANK(CD1597)),ISBLANK(CE1597)),#N/A,
IF(CB1597="empty","empty",
VLOOKUP(CB1597,MonsterGroupTable!$A:$A,1,0)))))))</f>
        <v/>
      </c>
      <c r="CJ1597" s="2" t="str">
        <f>IF(AND(ISBLANK(CI1597),OR(NOT(ISBLANK(CK1597)),NOT(ISBLANK(CL1597)))),#N/A,
IF(ISBLANK(CI1597),"",
IF(AND(NOT(ISERROR(VLOOKUP(CI1597,MonsterTable!$A:$B,MATCH(MonsterTable!$B$1,MonsterTable!$A$1:$B$1,0),0))),OR(ISBLANK(CK1597),ISBLANK(CL1597))),#N/A,
IFERROR(VLOOKUP(CI1597,MonsterTable!$A:$B,MATCH(MonsterTable!$B$1,MonsterTable!$A$1:$B$1,0),0),
IF(OR(NOT(ISBLANK(CK1597)),ISBLANK(CL1597)),#N/A,
IF(CI1597="empty","empty",
VLOOKUP(CI1597,MonsterGroupTable!$A:$A,1,0)))))))</f>
        <v/>
      </c>
    </row>
    <row r="1598" spans="1:88">
      <c r="A1598">
        <v>20564</v>
      </c>
      <c r="B1598">
        <f t="shared" si="53"/>
        <v>1.1000000000000001</v>
      </c>
      <c r="C1598">
        <f t="shared" si="53"/>
        <v>1.1000000000000001</v>
      </c>
      <c r="F1598">
        <v>2160</v>
      </c>
      <c r="G1598">
        <v>71547</v>
      </c>
      <c r="H1598">
        <v>0</v>
      </c>
      <c r="I1598">
        <v>0</v>
      </c>
      <c r="J1598">
        <v>0</v>
      </c>
      <c r="K1598" t="s">
        <v>28</v>
      </c>
      <c r="L1598" t="s">
        <v>253</v>
      </c>
      <c r="M1598" t="s">
        <v>79</v>
      </c>
      <c r="N1598" t="s">
        <v>80</v>
      </c>
      <c r="O1598">
        <v>0</v>
      </c>
      <c r="P1598">
        <v>-4.75</v>
      </c>
      <c r="Q1598">
        <v>-3.5</v>
      </c>
      <c r="R1598">
        <v>4.75</v>
      </c>
      <c r="S1598">
        <v>3</v>
      </c>
      <c r="T1598">
        <v>-13.5</v>
      </c>
      <c r="U1598">
        <v>2.5499999999999998</v>
      </c>
      <c r="V1598">
        <v>-6.75</v>
      </c>
      <c r="W1598" t="str">
        <f t="shared" si="54"/>
        <v>g117,5,empty,3,202,1,1,0</v>
      </c>
      <c r="X1598" s="1" t="s">
        <v>316</v>
      </c>
      <c r="Y1598" s="2" t="str">
        <f>IF(AND(ISBLANK(X1598),OR(NOT(ISBLANK(Z1598)),NOT(ISBLANK(AA1598)))),#N/A,
IF(ISBLANK(X1598),"",
IF(AND(NOT(ISERROR(VLOOKUP(X1598,MonsterTable!$A:$B,MATCH(MonsterTable!$B$1,MonsterTable!$A$1:$B$1,0),0))),OR(ISBLANK(Z1598),ISBLANK(AA1598))),#N/A,
IFERROR(VLOOKUP(X1598,MonsterTable!$A:$B,MATCH(MonsterTable!$B$1,MonsterTable!$A$1:$B$1,0),0),
IF(OR(NOT(ISBLANK(Z1598)),ISBLANK(AA1598)),#N/A,
IF(X1598="empty","empty",
VLOOKUP(X1598,MonsterGroupTable!$A:$A,1,0)))))))</f>
        <v>g117</v>
      </c>
      <c r="AA1598">
        <v>5</v>
      </c>
      <c r="AE1598" s="1" t="s">
        <v>446</v>
      </c>
      <c r="AF1598" s="2" t="str">
        <f>IF(AND(ISBLANK(AE1598),OR(NOT(ISBLANK(AG1598)),NOT(ISBLANK(AH1598)))),#N/A,
IF(ISBLANK(AE1598),"",
IF(AND(NOT(ISERROR(VLOOKUP(AE1598,MonsterTable!$A:$B,MATCH(MonsterTable!$B$1,MonsterTable!$A$1:$B$1,0),0))),OR(ISBLANK(AG1598),ISBLANK(AH1598))),#N/A,
IFERROR(VLOOKUP(AE1598,MonsterTable!$A:$B,MATCH(MonsterTable!$B$1,MonsterTable!$A$1:$B$1,0),0),
IF(OR(NOT(ISBLANK(AG1598)),ISBLANK(AH1598)),#N/A,
IF(AE1598="empty","empty",
VLOOKUP(AE1598,MonsterGroupTable!$A:$A,1,0)))))))</f>
        <v>empty</v>
      </c>
      <c r="AH1598">
        <v>3</v>
      </c>
      <c r="AL1598" s="1" t="s">
        <v>338</v>
      </c>
      <c r="AM1598" s="2">
        <f>IF(AND(ISBLANK(AL1598),OR(NOT(ISBLANK(AN1598)),NOT(ISBLANK(AO1598)))),#N/A,
IF(ISBLANK(AL1598),"",
IF(AND(NOT(ISERROR(VLOOKUP(AL1598,MonsterTable!$A:$B,MATCH(MonsterTable!$B$1,MonsterTable!$A$1:$B$1,0),0))),OR(ISBLANK(AN1598),ISBLANK(AO1598))),#N/A,
IFERROR(VLOOKUP(AL1598,MonsterTable!$A:$B,MATCH(MonsterTable!$B$1,MonsterTable!$A$1:$B$1,0),0),
IF(OR(NOT(ISBLANK(AN1598)),ISBLANK(AO1598)),#N/A,
IF(AL1598="empty","empty",
VLOOKUP(AL1598,MonsterGroupTable!$A:$A,1,0)))))))</f>
        <v>202</v>
      </c>
      <c r="AN1598">
        <v>1</v>
      </c>
      <c r="AO1598">
        <v>1</v>
      </c>
      <c r="AP1598">
        <v>0</v>
      </c>
      <c r="AT1598" s="2" t="str">
        <f>IF(AND(ISBLANK(AS1598),OR(NOT(ISBLANK(AU1598)),NOT(ISBLANK(AV1598)))),#N/A,
IF(ISBLANK(AS1598),"",
IF(AND(NOT(ISERROR(VLOOKUP(AS1598,MonsterTable!$A:$B,MATCH(MonsterTable!$B$1,MonsterTable!$A$1:$B$1,0),0))),OR(ISBLANK(AU1598),ISBLANK(AV1598))),#N/A,
IFERROR(VLOOKUP(AS1598,MonsterTable!$A:$B,MATCH(MonsterTable!$B$1,MonsterTable!$A$1:$B$1,0),0),
IF(OR(NOT(ISBLANK(AU1598)),ISBLANK(AV1598)),#N/A,
IF(AS1598="empty","empty",
VLOOKUP(AS1598,MonsterGroupTable!$A:$A,1,0)))))))</f>
        <v/>
      </c>
      <c r="BA1598" s="2" t="str">
        <f>IF(AND(ISBLANK(AZ1598),OR(NOT(ISBLANK(BB1598)),NOT(ISBLANK(BC1598)))),#N/A,
IF(ISBLANK(AZ1598),"",
IF(AND(NOT(ISERROR(VLOOKUP(AZ1598,MonsterTable!$A:$B,MATCH(MonsterTable!$B$1,MonsterTable!$A$1:$B$1,0),0))),OR(ISBLANK(BB1598),ISBLANK(BC1598))),#N/A,
IFERROR(VLOOKUP(AZ1598,MonsterTable!$A:$B,MATCH(MonsterTable!$B$1,MonsterTable!$A$1:$B$1,0),0),
IF(OR(NOT(ISBLANK(BB1598)),ISBLANK(BC1598)),#N/A,
IF(AZ1598="empty","empty",
VLOOKUP(AZ1598,MonsterGroupTable!$A:$A,1,0)))))))</f>
        <v/>
      </c>
      <c r="BH1598" s="2" t="str">
        <f>IF(AND(ISBLANK(BG1598),OR(NOT(ISBLANK(BI1598)),NOT(ISBLANK(BJ1598)))),#N/A,
IF(ISBLANK(BG1598),"",
IF(AND(NOT(ISERROR(VLOOKUP(BG1598,MonsterTable!$A:$B,MATCH(MonsterTable!$B$1,MonsterTable!$A$1:$B$1,0),0))),OR(ISBLANK(BI1598),ISBLANK(BJ1598))),#N/A,
IFERROR(VLOOKUP(BG1598,MonsterTable!$A:$B,MATCH(MonsterTable!$B$1,MonsterTable!$A$1:$B$1,0),0),
IF(OR(NOT(ISBLANK(BI1598)),ISBLANK(BJ1598)),#N/A,
IF(BG1598="empty","empty",
VLOOKUP(BG1598,MonsterGroupTable!$A:$A,1,0)))))))</f>
        <v/>
      </c>
      <c r="BO1598" s="2" t="str">
        <f>IF(AND(ISBLANK(BN1598),OR(NOT(ISBLANK(BP1598)),NOT(ISBLANK(BQ1598)))),#N/A,
IF(ISBLANK(BN1598),"",
IF(AND(NOT(ISERROR(VLOOKUP(BN1598,MonsterTable!$A:$B,MATCH(MonsterTable!$B$1,MonsterTable!$A$1:$B$1,0),0))),OR(ISBLANK(BP1598),ISBLANK(BQ1598))),#N/A,
IFERROR(VLOOKUP(BN1598,MonsterTable!$A:$B,MATCH(MonsterTable!$B$1,MonsterTable!$A$1:$B$1,0),0),
IF(OR(NOT(ISBLANK(BP1598)),ISBLANK(BQ1598)),#N/A,
IF(BN1598="empty","empty",
VLOOKUP(BN1598,MonsterGroupTable!$A:$A,1,0)))))))</f>
        <v/>
      </c>
      <c r="BV1598" s="2" t="str">
        <f>IF(AND(ISBLANK(BU1598),OR(NOT(ISBLANK(BW1598)),NOT(ISBLANK(BX1598)))),#N/A,
IF(ISBLANK(BU1598),"",
IF(AND(NOT(ISERROR(VLOOKUP(BU1598,MonsterTable!$A:$B,MATCH(MonsterTable!$B$1,MonsterTable!$A$1:$B$1,0),0))),OR(ISBLANK(BW1598),ISBLANK(BX1598))),#N/A,
IFERROR(VLOOKUP(BU1598,MonsterTable!$A:$B,MATCH(MonsterTable!$B$1,MonsterTable!$A$1:$B$1,0),0),
IF(OR(NOT(ISBLANK(BW1598)),ISBLANK(BX1598)),#N/A,
IF(BU1598="empty","empty",
VLOOKUP(BU1598,MonsterGroupTable!$A:$A,1,0)))))))</f>
        <v/>
      </c>
      <c r="CC1598" s="2" t="str">
        <f>IF(AND(ISBLANK(CB1598),OR(NOT(ISBLANK(CD1598)),NOT(ISBLANK(CE1598)))),#N/A,
IF(ISBLANK(CB1598),"",
IF(AND(NOT(ISERROR(VLOOKUP(CB1598,MonsterTable!$A:$B,MATCH(MonsterTable!$B$1,MonsterTable!$A$1:$B$1,0),0))),OR(ISBLANK(CD1598),ISBLANK(CE1598))),#N/A,
IFERROR(VLOOKUP(CB1598,MonsterTable!$A:$B,MATCH(MonsterTable!$B$1,MonsterTable!$A$1:$B$1,0),0),
IF(OR(NOT(ISBLANK(CD1598)),ISBLANK(CE1598)),#N/A,
IF(CB1598="empty","empty",
VLOOKUP(CB1598,MonsterGroupTable!$A:$A,1,0)))))))</f>
        <v/>
      </c>
      <c r="CJ1598" s="2" t="str">
        <f>IF(AND(ISBLANK(CI1598),OR(NOT(ISBLANK(CK1598)),NOT(ISBLANK(CL1598)))),#N/A,
IF(ISBLANK(CI1598),"",
IF(AND(NOT(ISERROR(VLOOKUP(CI1598,MonsterTable!$A:$B,MATCH(MonsterTable!$B$1,MonsterTable!$A$1:$B$1,0),0))),OR(ISBLANK(CK1598),ISBLANK(CL1598))),#N/A,
IFERROR(VLOOKUP(CI1598,MonsterTable!$A:$B,MATCH(MonsterTable!$B$1,MonsterTable!$A$1:$B$1,0),0),
IF(OR(NOT(ISBLANK(CK1598)),ISBLANK(CL1598)),#N/A,
IF(CI1598="empty","empty",
VLOOKUP(CI1598,MonsterGroupTable!$A:$A,1,0)))))))</f>
        <v/>
      </c>
    </row>
    <row r="1599" spans="1:88">
      <c r="A1599">
        <v>20565</v>
      </c>
      <c r="B1599">
        <f t="shared" si="53"/>
        <v>1.1000000000000001</v>
      </c>
      <c r="C1599">
        <f t="shared" si="53"/>
        <v>1.1000000000000001</v>
      </c>
      <c r="F1599">
        <v>2160</v>
      </c>
      <c r="G1599">
        <v>71871</v>
      </c>
      <c r="H1599">
        <v>0</v>
      </c>
      <c r="I1599">
        <v>0</v>
      </c>
      <c r="J1599">
        <v>0</v>
      </c>
      <c r="K1599" t="s">
        <v>28</v>
      </c>
      <c r="L1599" t="s">
        <v>253</v>
      </c>
      <c r="M1599" t="s">
        <v>79</v>
      </c>
      <c r="N1599" t="s">
        <v>80</v>
      </c>
      <c r="O1599">
        <v>0</v>
      </c>
      <c r="P1599">
        <v>-4.75</v>
      </c>
      <c r="Q1599">
        <v>-3.5</v>
      </c>
      <c r="R1599">
        <v>4.75</v>
      </c>
      <c r="S1599">
        <v>3</v>
      </c>
      <c r="T1599">
        <v>-13.5</v>
      </c>
      <c r="U1599">
        <v>2.5499999999999998</v>
      </c>
      <c r="V1599">
        <v>-6.75</v>
      </c>
      <c r="W1599" t="str">
        <f t="shared" si="54"/>
        <v>g117,5,empty,3,202,1,1,0</v>
      </c>
      <c r="X1599" s="1" t="s">
        <v>316</v>
      </c>
      <c r="Y1599" s="2" t="str">
        <f>IF(AND(ISBLANK(X1599),OR(NOT(ISBLANK(Z1599)),NOT(ISBLANK(AA1599)))),#N/A,
IF(ISBLANK(X1599),"",
IF(AND(NOT(ISERROR(VLOOKUP(X1599,MonsterTable!$A:$B,MATCH(MonsterTable!$B$1,MonsterTable!$A$1:$B$1,0),0))),OR(ISBLANK(Z1599),ISBLANK(AA1599))),#N/A,
IFERROR(VLOOKUP(X1599,MonsterTable!$A:$B,MATCH(MonsterTable!$B$1,MonsterTable!$A$1:$B$1,0),0),
IF(OR(NOT(ISBLANK(Z1599)),ISBLANK(AA1599)),#N/A,
IF(X1599="empty","empty",
VLOOKUP(X1599,MonsterGroupTable!$A:$A,1,0)))))))</f>
        <v>g117</v>
      </c>
      <c r="AA1599">
        <v>5</v>
      </c>
      <c r="AE1599" s="1" t="s">
        <v>446</v>
      </c>
      <c r="AF1599" s="2" t="str">
        <f>IF(AND(ISBLANK(AE1599),OR(NOT(ISBLANK(AG1599)),NOT(ISBLANK(AH1599)))),#N/A,
IF(ISBLANK(AE1599),"",
IF(AND(NOT(ISERROR(VLOOKUP(AE1599,MonsterTable!$A:$B,MATCH(MonsterTable!$B$1,MonsterTable!$A$1:$B$1,0),0))),OR(ISBLANK(AG1599),ISBLANK(AH1599))),#N/A,
IFERROR(VLOOKUP(AE1599,MonsterTable!$A:$B,MATCH(MonsterTable!$B$1,MonsterTable!$A$1:$B$1,0),0),
IF(OR(NOT(ISBLANK(AG1599)),ISBLANK(AH1599)),#N/A,
IF(AE1599="empty","empty",
VLOOKUP(AE1599,MonsterGroupTable!$A:$A,1,0)))))))</f>
        <v>empty</v>
      </c>
      <c r="AH1599">
        <v>3</v>
      </c>
      <c r="AL1599" s="1" t="s">
        <v>338</v>
      </c>
      <c r="AM1599" s="2">
        <f>IF(AND(ISBLANK(AL1599),OR(NOT(ISBLANK(AN1599)),NOT(ISBLANK(AO1599)))),#N/A,
IF(ISBLANK(AL1599),"",
IF(AND(NOT(ISERROR(VLOOKUP(AL1599,MonsterTable!$A:$B,MATCH(MonsterTable!$B$1,MonsterTable!$A$1:$B$1,0),0))),OR(ISBLANK(AN1599),ISBLANK(AO1599))),#N/A,
IFERROR(VLOOKUP(AL1599,MonsterTable!$A:$B,MATCH(MonsterTable!$B$1,MonsterTable!$A$1:$B$1,0),0),
IF(OR(NOT(ISBLANK(AN1599)),ISBLANK(AO1599)),#N/A,
IF(AL1599="empty","empty",
VLOOKUP(AL1599,MonsterGroupTable!$A:$A,1,0)))))))</f>
        <v>202</v>
      </c>
      <c r="AN1599">
        <v>1</v>
      </c>
      <c r="AO1599">
        <v>1</v>
      </c>
      <c r="AP1599">
        <v>0</v>
      </c>
      <c r="AT1599" s="2" t="str">
        <f>IF(AND(ISBLANK(AS1599),OR(NOT(ISBLANK(AU1599)),NOT(ISBLANK(AV1599)))),#N/A,
IF(ISBLANK(AS1599),"",
IF(AND(NOT(ISERROR(VLOOKUP(AS1599,MonsterTable!$A:$B,MATCH(MonsterTable!$B$1,MonsterTable!$A$1:$B$1,0),0))),OR(ISBLANK(AU1599),ISBLANK(AV1599))),#N/A,
IFERROR(VLOOKUP(AS1599,MonsterTable!$A:$B,MATCH(MonsterTable!$B$1,MonsterTable!$A$1:$B$1,0),0),
IF(OR(NOT(ISBLANK(AU1599)),ISBLANK(AV1599)),#N/A,
IF(AS1599="empty","empty",
VLOOKUP(AS1599,MonsterGroupTable!$A:$A,1,0)))))))</f>
        <v/>
      </c>
      <c r="BA1599" s="2" t="str">
        <f>IF(AND(ISBLANK(AZ1599),OR(NOT(ISBLANK(BB1599)),NOT(ISBLANK(BC1599)))),#N/A,
IF(ISBLANK(AZ1599),"",
IF(AND(NOT(ISERROR(VLOOKUP(AZ1599,MonsterTable!$A:$B,MATCH(MonsterTable!$B$1,MonsterTable!$A$1:$B$1,0),0))),OR(ISBLANK(BB1599),ISBLANK(BC1599))),#N/A,
IFERROR(VLOOKUP(AZ1599,MonsterTable!$A:$B,MATCH(MonsterTable!$B$1,MonsterTable!$A$1:$B$1,0),0),
IF(OR(NOT(ISBLANK(BB1599)),ISBLANK(BC1599)),#N/A,
IF(AZ1599="empty","empty",
VLOOKUP(AZ1599,MonsterGroupTable!$A:$A,1,0)))))))</f>
        <v/>
      </c>
      <c r="BH1599" s="2" t="str">
        <f>IF(AND(ISBLANK(BG1599),OR(NOT(ISBLANK(BI1599)),NOT(ISBLANK(BJ1599)))),#N/A,
IF(ISBLANK(BG1599),"",
IF(AND(NOT(ISERROR(VLOOKUP(BG1599,MonsterTable!$A:$B,MATCH(MonsterTable!$B$1,MonsterTable!$A$1:$B$1,0),0))),OR(ISBLANK(BI1599),ISBLANK(BJ1599))),#N/A,
IFERROR(VLOOKUP(BG1599,MonsterTable!$A:$B,MATCH(MonsterTable!$B$1,MonsterTable!$A$1:$B$1,0),0),
IF(OR(NOT(ISBLANK(BI1599)),ISBLANK(BJ1599)),#N/A,
IF(BG1599="empty","empty",
VLOOKUP(BG1599,MonsterGroupTable!$A:$A,1,0)))))))</f>
        <v/>
      </c>
      <c r="BO1599" s="2" t="str">
        <f>IF(AND(ISBLANK(BN1599),OR(NOT(ISBLANK(BP1599)),NOT(ISBLANK(BQ1599)))),#N/A,
IF(ISBLANK(BN1599),"",
IF(AND(NOT(ISERROR(VLOOKUP(BN1599,MonsterTable!$A:$B,MATCH(MonsterTable!$B$1,MonsterTable!$A$1:$B$1,0),0))),OR(ISBLANK(BP1599),ISBLANK(BQ1599))),#N/A,
IFERROR(VLOOKUP(BN1599,MonsterTable!$A:$B,MATCH(MonsterTable!$B$1,MonsterTable!$A$1:$B$1,0),0),
IF(OR(NOT(ISBLANK(BP1599)),ISBLANK(BQ1599)),#N/A,
IF(BN1599="empty","empty",
VLOOKUP(BN1599,MonsterGroupTable!$A:$A,1,0)))))))</f>
        <v/>
      </c>
      <c r="BV1599" s="2" t="str">
        <f>IF(AND(ISBLANK(BU1599),OR(NOT(ISBLANK(BW1599)),NOT(ISBLANK(BX1599)))),#N/A,
IF(ISBLANK(BU1599),"",
IF(AND(NOT(ISERROR(VLOOKUP(BU1599,MonsterTable!$A:$B,MATCH(MonsterTable!$B$1,MonsterTable!$A$1:$B$1,0),0))),OR(ISBLANK(BW1599),ISBLANK(BX1599))),#N/A,
IFERROR(VLOOKUP(BU1599,MonsterTable!$A:$B,MATCH(MonsterTable!$B$1,MonsterTable!$A$1:$B$1,0),0),
IF(OR(NOT(ISBLANK(BW1599)),ISBLANK(BX1599)),#N/A,
IF(BU1599="empty","empty",
VLOOKUP(BU1599,MonsterGroupTable!$A:$A,1,0)))))))</f>
        <v/>
      </c>
      <c r="CC1599" s="2" t="str">
        <f>IF(AND(ISBLANK(CB1599),OR(NOT(ISBLANK(CD1599)),NOT(ISBLANK(CE1599)))),#N/A,
IF(ISBLANK(CB1599),"",
IF(AND(NOT(ISERROR(VLOOKUP(CB1599,MonsterTable!$A:$B,MATCH(MonsterTable!$B$1,MonsterTable!$A$1:$B$1,0),0))),OR(ISBLANK(CD1599),ISBLANK(CE1599))),#N/A,
IFERROR(VLOOKUP(CB1599,MonsterTable!$A:$B,MATCH(MonsterTable!$B$1,MonsterTable!$A$1:$B$1,0),0),
IF(OR(NOT(ISBLANK(CD1599)),ISBLANK(CE1599)),#N/A,
IF(CB1599="empty","empty",
VLOOKUP(CB1599,MonsterGroupTable!$A:$A,1,0)))))))</f>
        <v/>
      </c>
      <c r="CJ1599" s="2" t="str">
        <f>IF(AND(ISBLANK(CI1599),OR(NOT(ISBLANK(CK1599)),NOT(ISBLANK(CL1599)))),#N/A,
IF(ISBLANK(CI1599),"",
IF(AND(NOT(ISERROR(VLOOKUP(CI1599,MonsterTable!$A:$B,MATCH(MonsterTable!$B$1,MonsterTable!$A$1:$B$1,0),0))),OR(ISBLANK(CK1599),ISBLANK(CL1599))),#N/A,
IFERROR(VLOOKUP(CI1599,MonsterTable!$A:$B,MATCH(MonsterTable!$B$1,MonsterTable!$A$1:$B$1,0),0),
IF(OR(NOT(ISBLANK(CK1599)),ISBLANK(CL1599)),#N/A,
IF(CI1599="empty","empty",
VLOOKUP(CI1599,MonsterGroupTable!$A:$A,1,0)))))))</f>
        <v/>
      </c>
    </row>
    <row r="1600" spans="1:88">
      <c r="A1600">
        <v>20566</v>
      </c>
      <c r="B1600">
        <f t="shared" si="53"/>
        <v>1.1000000000000001</v>
      </c>
      <c r="C1600">
        <f t="shared" si="53"/>
        <v>1.1000000000000001</v>
      </c>
      <c r="F1600">
        <v>2160</v>
      </c>
      <c r="G1600">
        <v>72195</v>
      </c>
      <c r="H1600">
        <v>0</v>
      </c>
      <c r="I1600">
        <v>0</v>
      </c>
      <c r="J1600">
        <v>0</v>
      </c>
      <c r="K1600" t="s">
        <v>28</v>
      </c>
      <c r="L1600" t="s">
        <v>253</v>
      </c>
      <c r="M1600" t="s">
        <v>79</v>
      </c>
      <c r="N1600" t="s">
        <v>80</v>
      </c>
      <c r="O1600">
        <v>0</v>
      </c>
      <c r="P1600">
        <v>-4.75</v>
      </c>
      <c r="Q1600">
        <v>-3.5</v>
      </c>
      <c r="R1600">
        <v>4.75</v>
      </c>
      <c r="S1600">
        <v>3</v>
      </c>
      <c r="T1600">
        <v>-13.5</v>
      </c>
      <c r="U1600">
        <v>2.5499999999999998</v>
      </c>
      <c r="V1600">
        <v>-6.75</v>
      </c>
      <c r="W1600" t="str">
        <f t="shared" si="54"/>
        <v>g117,5,empty,3,202,1,1,0</v>
      </c>
      <c r="X1600" s="1" t="s">
        <v>316</v>
      </c>
      <c r="Y1600" s="2" t="str">
        <f>IF(AND(ISBLANK(X1600),OR(NOT(ISBLANK(Z1600)),NOT(ISBLANK(AA1600)))),#N/A,
IF(ISBLANK(X1600),"",
IF(AND(NOT(ISERROR(VLOOKUP(X1600,MonsterTable!$A:$B,MATCH(MonsterTable!$B$1,MonsterTable!$A$1:$B$1,0),0))),OR(ISBLANK(Z1600),ISBLANK(AA1600))),#N/A,
IFERROR(VLOOKUP(X1600,MonsterTable!$A:$B,MATCH(MonsterTable!$B$1,MonsterTable!$A$1:$B$1,0),0),
IF(OR(NOT(ISBLANK(Z1600)),ISBLANK(AA1600)),#N/A,
IF(X1600="empty","empty",
VLOOKUP(X1600,MonsterGroupTable!$A:$A,1,0)))))))</f>
        <v>g117</v>
      </c>
      <c r="AA1600">
        <v>5</v>
      </c>
      <c r="AE1600" s="1" t="s">
        <v>446</v>
      </c>
      <c r="AF1600" s="2" t="str">
        <f>IF(AND(ISBLANK(AE1600),OR(NOT(ISBLANK(AG1600)),NOT(ISBLANK(AH1600)))),#N/A,
IF(ISBLANK(AE1600),"",
IF(AND(NOT(ISERROR(VLOOKUP(AE1600,MonsterTable!$A:$B,MATCH(MonsterTable!$B$1,MonsterTable!$A$1:$B$1,0),0))),OR(ISBLANK(AG1600),ISBLANK(AH1600))),#N/A,
IFERROR(VLOOKUP(AE1600,MonsterTable!$A:$B,MATCH(MonsterTable!$B$1,MonsterTable!$A$1:$B$1,0),0),
IF(OR(NOT(ISBLANK(AG1600)),ISBLANK(AH1600)),#N/A,
IF(AE1600="empty","empty",
VLOOKUP(AE1600,MonsterGroupTable!$A:$A,1,0)))))))</f>
        <v>empty</v>
      </c>
      <c r="AH1600">
        <v>3</v>
      </c>
      <c r="AL1600" s="1" t="s">
        <v>338</v>
      </c>
      <c r="AM1600" s="2">
        <f>IF(AND(ISBLANK(AL1600),OR(NOT(ISBLANK(AN1600)),NOT(ISBLANK(AO1600)))),#N/A,
IF(ISBLANK(AL1600),"",
IF(AND(NOT(ISERROR(VLOOKUP(AL1600,MonsterTable!$A:$B,MATCH(MonsterTable!$B$1,MonsterTable!$A$1:$B$1,0),0))),OR(ISBLANK(AN1600),ISBLANK(AO1600))),#N/A,
IFERROR(VLOOKUP(AL1600,MonsterTable!$A:$B,MATCH(MonsterTable!$B$1,MonsterTable!$A$1:$B$1,0),0),
IF(OR(NOT(ISBLANK(AN1600)),ISBLANK(AO1600)),#N/A,
IF(AL1600="empty","empty",
VLOOKUP(AL1600,MonsterGroupTable!$A:$A,1,0)))))))</f>
        <v>202</v>
      </c>
      <c r="AN1600">
        <v>1</v>
      </c>
      <c r="AO1600">
        <v>1</v>
      </c>
      <c r="AP1600">
        <v>0</v>
      </c>
      <c r="AT1600" s="2" t="str">
        <f>IF(AND(ISBLANK(AS1600),OR(NOT(ISBLANK(AU1600)),NOT(ISBLANK(AV1600)))),#N/A,
IF(ISBLANK(AS1600),"",
IF(AND(NOT(ISERROR(VLOOKUP(AS1600,MonsterTable!$A:$B,MATCH(MonsterTable!$B$1,MonsterTable!$A$1:$B$1,0),0))),OR(ISBLANK(AU1600),ISBLANK(AV1600))),#N/A,
IFERROR(VLOOKUP(AS1600,MonsterTable!$A:$B,MATCH(MonsterTable!$B$1,MonsterTable!$A$1:$B$1,0),0),
IF(OR(NOT(ISBLANK(AU1600)),ISBLANK(AV1600)),#N/A,
IF(AS1600="empty","empty",
VLOOKUP(AS1600,MonsterGroupTable!$A:$A,1,0)))))))</f>
        <v/>
      </c>
      <c r="BA1600" s="2" t="str">
        <f>IF(AND(ISBLANK(AZ1600),OR(NOT(ISBLANK(BB1600)),NOT(ISBLANK(BC1600)))),#N/A,
IF(ISBLANK(AZ1600),"",
IF(AND(NOT(ISERROR(VLOOKUP(AZ1600,MonsterTable!$A:$B,MATCH(MonsterTable!$B$1,MonsterTable!$A$1:$B$1,0),0))),OR(ISBLANK(BB1600),ISBLANK(BC1600))),#N/A,
IFERROR(VLOOKUP(AZ1600,MonsterTable!$A:$B,MATCH(MonsterTable!$B$1,MonsterTable!$A$1:$B$1,0),0),
IF(OR(NOT(ISBLANK(BB1600)),ISBLANK(BC1600)),#N/A,
IF(AZ1600="empty","empty",
VLOOKUP(AZ1600,MonsterGroupTable!$A:$A,1,0)))))))</f>
        <v/>
      </c>
      <c r="BH1600" s="2" t="str">
        <f>IF(AND(ISBLANK(BG1600),OR(NOT(ISBLANK(BI1600)),NOT(ISBLANK(BJ1600)))),#N/A,
IF(ISBLANK(BG1600),"",
IF(AND(NOT(ISERROR(VLOOKUP(BG1600,MonsterTable!$A:$B,MATCH(MonsterTable!$B$1,MonsterTable!$A$1:$B$1,0),0))),OR(ISBLANK(BI1600),ISBLANK(BJ1600))),#N/A,
IFERROR(VLOOKUP(BG1600,MonsterTable!$A:$B,MATCH(MonsterTable!$B$1,MonsterTable!$A$1:$B$1,0),0),
IF(OR(NOT(ISBLANK(BI1600)),ISBLANK(BJ1600)),#N/A,
IF(BG1600="empty","empty",
VLOOKUP(BG1600,MonsterGroupTable!$A:$A,1,0)))))))</f>
        <v/>
      </c>
      <c r="BO1600" s="2" t="str">
        <f>IF(AND(ISBLANK(BN1600),OR(NOT(ISBLANK(BP1600)),NOT(ISBLANK(BQ1600)))),#N/A,
IF(ISBLANK(BN1600),"",
IF(AND(NOT(ISERROR(VLOOKUP(BN1600,MonsterTable!$A:$B,MATCH(MonsterTable!$B$1,MonsterTable!$A$1:$B$1,0),0))),OR(ISBLANK(BP1600),ISBLANK(BQ1600))),#N/A,
IFERROR(VLOOKUP(BN1600,MonsterTable!$A:$B,MATCH(MonsterTable!$B$1,MonsterTable!$A$1:$B$1,0),0),
IF(OR(NOT(ISBLANK(BP1600)),ISBLANK(BQ1600)),#N/A,
IF(BN1600="empty","empty",
VLOOKUP(BN1600,MonsterGroupTable!$A:$A,1,0)))))))</f>
        <v/>
      </c>
      <c r="BV1600" s="2" t="str">
        <f>IF(AND(ISBLANK(BU1600),OR(NOT(ISBLANK(BW1600)),NOT(ISBLANK(BX1600)))),#N/A,
IF(ISBLANK(BU1600),"",
IF(AND(NOT(ISERROR(VLOOKUP(BU1600,MonsterTable!$A:$B,MATCH(MonsterTable!$B$1,MonsterTable!$A$1:$B$1,0),0))),OR(ISBLANK(BW1600),ISBLANK(BX1600))),#N/A,
IFERROR(VLOOKUP(BU1600,MonsterTable!$A:$B,MATCH(MonsterTable!$B$1,MonsterTable!$A$1:$B$1,0),0),
IF(OR(NOT(ISBLANK(BW1600)),ISBLANK(BX1600)),#N/A,
IF(BU1600="empty","empty",
VLOOKUP(BU1600,MonsterGroupTable!$A:$A,1,0)))))))</f>
        <v/>
      </c>
      <c r="CC1600" s="2" t="str">
        <f>IF(AND(ISBLANK(CB1600),OR(NOT(ISBLANK(CD1600)),NOT(ISBLANK(CE1600)))),#N/A,
IF(ISBLANK(CB1600),"",
IF(AND(NOT(ISERROR(VLOOKUP(CB1600,MonsterTable!$A:$B,MATCH(MonsterTable!$B$1,MonsterTable!$A$1:$B$1,0),0))),OR(ISBLANK(CD1600),ISBLANK(CE1600))),#N/A,
IFERROR(VLOOKUP(CB1600,MonsterTable!$A:$B,MATCH(MonsterTable!$B$1,MonsterTable!$A$1:$B$1,0),0),
IF(OR(NOT(ISBLANK(CD1600)),ISBLANK(CE1600)),#N/A,
IF(CB1600="empty","empty",
VLOOKUP(CB1600,MonsterGroupTable!$A:$A,1,0)))))))</f>
        <v/>
      </c>
      <c r="CJ1600" s="2" t="str">
        <f>IF(AND(ISBLANK(CI1600),OR(NOT(ISBLANK(CK1600)),NOT(ISBLANK(CL1600)))),#N/A,
IF(ISBLANK(CI1600),"",
IF(AND(NOT(ISERROR(VLOOKUP(CI1600,MonsterTable!$A:$B,MATCH(MonsterTable!$B$1,MonsterTable!$A$1:$B$1,0),0))),OR(ISBLANK(CK1600),ISBLANK(CL1600))),#N/A,
IFERROR(VLOOKUP(CI1600,MonsterTable!$A:$B,MATCH(MonsterTable!$B$1,MonsterTable!$A$1:$B$1,0),0),
IF(OR(NOT(ISBLANK(CK1600)),ISBLANK(CL1600)),#N/A,
IF(CI1600="empty","empty",
VLOOKUP(CI1600,MonsterGroupTable!$A:$A,1,0)))))))</f>
        <v/>
      </c>
    </row>
    <row r="1601" spans="1:88">
      <c r="A1601">
        <v>20567</v>
      </c>
      <c r="B1601">
        <f t="shared" si="53"/>
        <v>1.1000000000000001</v>
      </c>
      <c r="C1601">
        <f t="shared" si="53"/>
        <v>1.1000000000000001</v>
      </c>
      <c r="F1601">
        <v>2160</v>
      </c>
      <c r="G1601">
        <v>72519</v>
      </c>
      <c r="H1601">
        <v>0</v>
      </c>
      <c r="I1601">
        <v>0</v>
      </c>
      <c r="J1601">
        <v>0</v>
      </c>
      <c r="K1601" t="s">
        <v>28</v>
      </c>
      <c r="L1601" t="s">
        <v>253</v>
      </c>
      <c r="M1601" t="s">
        <v>79</v>
      </c>
      <c r="N1601" t="s">
        <v>80</v>
      </c>
      <c r="O1601">
        <v>0</v>
      </c>
      <c r="P1601">
        <v>-4.75</v>
      </c>
      <c r="Q1601">
        <v>-3.5</v>
      </c>
      <c r="R1601">
        <v>4.75</v>
      </c>
      <c r="S1601">
        <v>3</v>
      </c>
      <c r="T1601">
        <v>-13.5</v>
      </c>
      <c r="U1601">
        <v>2.5499999999999998</v>
      </c>
      <c r="V1601">
        <v>-6.75</v>
      </c>
      <c r="W1601" t="str">
        <f t="shared" si="54"/>
        <v>g117,5,empty,3,202,1,1,0</v>
      </c>
      <c r="X1601" s="1" t="s">
        <v>316</v>
      </c>
      <c r="Y1601" s="2" t="str">
        <f>IF(AND(ISBLANK(X1601),OR(NOT(ISBLANK(Z1601)),NOT(ISBLANK(AA1601)))),#N/A,
IF(ISBLANK(X1601),"",
IF(AND(NOT(ISERROR(VLOOKUP(X1601,MonsterTable!$A:$B,MATCH(MonsterTable!$B$1,MonsterTable!$A$1:$B$1,0),0))),OR(ISBLANK(Z1601),ISBLANK(AA1601))),#N/A,
IFERROR(VLOOKUP(X1601,MonsterTable!$A:$B,MATCH(MonsterTable!$B$1,MonsterTable!$A$1:$B$1,0),0),
IF(OR(NOT(ISBLANK(Z1601)),ISBLANK(AA1601)),#N/A,
IF(X1601="empty","empty",
VLOOKUP(X1601,MonsterGroupTable!$A:$A,1,0)))))))</f>
        <v>g117</v>
      </c>
      <c r="AA1601">
        <v>5</v>
      </c>
      <c r="AE1601" s="1" t="s">
        <v>446</v>
      </c>
      <c r="AF1601" s="2" t="str">
        <f>IF(AND(ISBLANK(AE1601),OR(NOT(ISBLANK(AG1601)),NOT(ISBLANK(AH1601)))),#N/A,
IF(ISBLANK(AE1601),"",
IF(AND(NOT(ISERROR(VLOOKUP(AE1601,MonsterTable!$A:$B,MATCH(MonsterTable!$B$1,MonsterTable!$A$1:$B$1,0),0))),OR(ISBLANK(AG1601),ISBLANK(AH1601))),#N/A,
IFERROR(VLOOKUP(AE1601,MonsterTable!$A:$B,MATCH(MonsterTable!$B$1,MonsterTable!$A$1:$B$1,0),0),
IF(OR(NOT(ISBLANK(AG1601)),ISBLANK(AH1601)),#N/A,
IF(AE1601="empty","empty",
VLOOKUP(AE1601,MonsterGroupTable!$A:$A,1,0)))))))</f>
        <v>empty</v>
      </c>
      <c r="AH1601">
        <v>3</v>
      </c>
      <c r="AL1601" s="1" t="s">
        <v>338</v>
      </c>
      <c r="AM1601" s="2">
        <f>IF(AND(ISBLANK(AL1601),OR(NOT(ISBLANK(AN1601)),NOT(ISBLANK(AO1601)))),#N/A,
IF(ISBLANK(AL1601),"",
IF(AND(NOT(ISERROR(VLOOKUP(AL1601,MonsterTable!$A:$B,MATCH(MonsterTable!$B$1,MonsterTable!$A$1:$B$1,0),0))),OR(ISBLANK(AN1601),ISBLANK(AO1601))),#N/A,
IFERROR(VLOOKUP(AL1601,MonsterTable!$A:$B,MATCH(MonsterTable!$B$1,MonsterTable!$A$1:$B$1,0),0),
IF(OR(NOT(ISBLANK(AN1601)),ISBLANK(AO1601)),#N/A,
IF(AL1601="empty","empty",
VLOOKUP(AL1601,MonsterGroupTable!$A:$A,1,0)))))))</f>
        <v>202</v>
      </c>
      <c r="AN1601">
        <v>1</v>
      </c>
      <c r="AO1601">
        <v>1</v>
      </c>
      <c r="AP1601">
        <v>0</v>
      </c>
      <c r="AT1601" s="2" t="str">
        <f>IF(AND(ISBLANK(AS1601),OR(NOT(ISBLANK(AU1601)),NOT(ISBLANK(AV1601)))),#N/A,
IF(ISBLANK(AS1601),"",
IF(AND(NOT(ISERROR(VLOOKUP(AS1601,MonsterTable!$A:$B,MATCH(MonsterTable!$B$1,MonsterTable!$A$1:$B$1,0),0))),OR(ISBLANK(AU1601),ISBLANK(AV1601))),#N/A,
IFERROR(VLOOKUP(AS1601,MonsterTable!$A:$B,MATCH(MonsterTable!$B$1,MonsterTable!$A$1:$B$1,0),0),
IF(OR(NOT(ISBLANK(AU1601)),ISBLANK(AV1601)),#N/A,
IF(AS1601="empty","empty",
VLOOKUP(AS1601,MonsterGroupTable!$A:$A,1,0)))))))</f>
        <v/>
      </c>
      <c r="BA1601" s="2" t="str">
        <f>IF(AND(ISBLANK(AZ1601),OR(NOT(ISBLANK(BB1601)),NOT(ISBLANK(BC1601)))),#N/A,
IF(ISBLANK(AZ1601),"",
IF(AND(NOT(ISERROR(VLOOKUP(AZ1601,MonsterTable!$A:$B,MATCH(MonsterTable!$B$1,MonsterTable!$A$1:$B$1,0),0))),OR(ISBLANK(BB1601),ISBLANK(BC1601))),#N/A,
IFERROR(VLOOKUP(AZ1601,MonsterTable!$A:$B,MATCH(MonsterTable!$B$1,MonsterTable!$A$1:$B$1,0),0),
IF(OR(NOT(ISBLANK(BB1601)),ISBLANK(BC1601)),#N/A,
IF(AZ1601="empty","empty",
VLOOKUP(AZ1601,MonsterGroupTable!$A:$A,1,0)))))))</f>
        <v/>
      </c>
      <c r="BH1601" s="2" t="str">
        <f>IF(AND(ISBLANK(BG1601),OR(NOT(ISBLANK(BI1601)),NOT(ISBLANK(BJ1601)))),#N/A,
IF(ISBLANK(BG1601),"",
IF(AND(NOT(ISERROR(VLOOKUP(BG1601,MonsterTable!$A:$B,MATCH(MonsterTable!$B$1,MonsterTable!$A$1:$B$1,0),0))),OR(ISBLANK(BI1601),ISBLANK(BJ1601))),#N/A,
IFERROR(VLOOKUP(BG1601,MonsterTable!$A:$B,MATCH(MonsterTable!$B$1,MonsterTable!$A$1:$B$1,0),0),
IF(OR(NOT(ISBLANK(BI1601)),ISBLANK(BJ1601)),#N/A,
IF(BG1601="empty","empty",
VLOOKUP(BG1601,MonsterGroupTable!$A:$A,1,0)))))))</f>
        <v/>
      </c>
      <c r="BO1601" s="2" t="str">
        <f>IF(AND(ISBLANK(BN1601),OR(NOT(ISBLANK(BP1601)),NOT(ISBLANK(BQ1601)))),#N/A,
IF(ISBLANK(BN1601),"",
IF(AND(NOT(ISERROR(VLOOKUP(BN1601,MonsterTable!$A:$B,MATCH(MonsterTable!$B$1,MonsterTable!$A$1:$B$1,0),0))),OR(ISBLANK(BP1601),ISBLANK(BQ1601))),#N/A,
IFERROR(VLOOKUP(BN1601,MonsterTable!$A:$B,MATCH(MonsterTable!$B$1,MonsterTable!$A$1:$B$1,0),0),
IF(OR(NOT(ISBLANK(BP1601)),ISBLANK(BQ1601)),#N/A,
IF(BN1601="empty","empty",
VLOOKUP(BN1601,MonsterGroupTable!$A:$A,1,0)))))))</f>
        <v/>
      </c>
      <c r="BV1601" s="2" t="str">
        <f>IF(AND(ISBLANK(BU1601),OR(NOT(ISBLANK(BW1601)),NOT(ISBLANK(BX1601)))),#N/A,
IF(ISBLANK(BU1601),"",
IF(AND(NOT(ISERROR(VLOOKUP(BU1601,MonsterTable!$A:$B,MATCH(MonsterTable!$B$1,MonsterTable!$A$1:$B$1,0),0))),OR(ISBLANK(BW1601),ISBLANK(BX1601))),#N/A,
IFERROR(VLOOKUP(BU1601,MonsterTable!$A:$B,MATCH(MonsterTable!$B$1,MonsterTable!$A$1:$B$1,0),0),
IF(OR(NOT(ISBLANK(BW1601)),ISBLANK(BX1601)),#N/A,
IF(BU1601="empty","empty",
VLOOKUP(BU1601,MonsterGroupTable!$A:$A,1,0)))))))</f>
        <v/>
      </c>
      <c r="CC1601" s="2" t="str">
        <f>IF(AND(ISBLANK(CB1601),OR(NOT(ISBLANK(CD1601)),NOT(ISBLANK(CE1601)))),#N/A,
IF(ISBLANK(CB1601),"",
IF(AND(NOT(ISERROR(VLOOKUP(CB1601,MonsterTable!$A:$B,MATCH(MonsterTable!$B$1,MonsterTable!$A$1:$B$1,0),0))),OR(ISBLANK(CD1601),ISBLANK(CE1601))),#N/A,
IFERROR(VLOOKUP(CB1601,MonsterTable!$A:$B,MATCH(MonsterTable!$B$1,MonsterTable!$A$1:$B$1,0),0),
IF(OR(NOT(ISBLANK(CD1601)),ISBLANK(CE1601)),#N/A,
IF(CB1601="empty","empty",
VLOOKUP(CB1601,MonsterGroupTable!$A:$A,1,0)))))))</f>
        <v/>
      </c>
      <c r="CJ1601" s="2" t="str">
        <f>IF(AND(ISBLANK(CI1601),OR(NOT(ISBLANK(CK1601)),NOT(ISBLANK(CL1601)))),#N/A,
IF(ISBLANK(CI1601),"",
IF(AND(NOT(ISERROR(VLOOKUP(CI1601,MonsterTable!$A:$B,MATCH(MonsterTable!$B$1,MonsterTable!$A$1:$B$1,0),0))),OR(ISBLANK(CK1601),ISBLANK(CL1601))),#N/A,
IFERROR(VLOOKUP(CI1601,MonsterTable!$A:$B,MATCH(MonsterTable!$B$1,MonsterTable!$A$1:$B$1,0),0),
IF(OR(NOT(ISBLANK(CK1601)),ISBLANK(CL1601)),#N/A,
IF(CI1601="empty","empty",
VLOOKUP(CI1601,MonsterGroupTable!$A:$A,1,0)))))))</f>
        <v/>
      </c>
    </row>
    <row r="1602" spans="1:88">
      <c r="A1602">
        <v>20568</v>
      </c>
      <c r="B1602">
        <f t="shared" si="53"/>
        <v>1.1000000000000001</v>
      </c>
      <c r="C1602">
        <f t="shared" si="53"/>
        <v>1.1000000000000001</v>
      </c>
      <c r="F1602">
        <v>2160</v>
      </c>
      <c r="G1602">
        <v>72843</v>
      </c>
      <c r="H1602">
        <v>0</v>
      </c>
      <c r="I1602">
        <v>0</v>
      </c>
      <c r="J1602">
        <v>0</v>
      </c>
      <c r="K1602" t="s">
        <v>28</v>
      </c>
      <c r="L1602" t="s">
        <v>253</v>
      </c>
      <c r="M1602" t="s">
        <v>79</v>
      </c>
      <c r="N1602" t="s">
        <v>80</v>
      </c>
      <c r="O1602">
        <v>0</v>
      </c>
      <c r="P1602">
        <v>-4.75</v>
      </c>
      <c r="Q1602">
        <v>-3.5</v>
      </c>
      <c r="R1602">
        <v>4.75</v>
      </c>
      <c r="S1602">
        <v>3</v>
      </c>
      <c r="T1602">
        <v>-13.5</v>
      </c>
      <c r="U1602">
        <v>2.5499999999999998</v>
      </c>
      <c r="V1602">
        <v>-6.75</v>
      </c>
      <c r="W1602" t="str">
        <f t="shared" si="54"/>
        <v>g117,5,empty,3,202,1,1,0</v>
      </c>
      <c r="X1602" s="1" t="s">
        <v>316</v>
      </c>
      <c r="Y1602" s="2" t="str">
        <f>IF(AND(ISBLANK(X1602),OR(NOT(ISBLANK(Z1602)),NOT(ISBLANK(AA1602)))),#N/A,
IF(ISBLANK(X1602),"",
IF(AND(NOT(ISERROR(VLOOKUP(X1602,MonsterTable!$A:$B,MATCH(MonsterTable!$B$1,MonsterTable!$A$1:$B$1,0),0))),OR(ISBLANK(Z1602),ISBLANK(AA1602))),#N/A,
IFERROR(VLOOKUP(X1602,MonsterTable!$A:$B,MATCH(MonsterTable!$B$1,MonsterTable!$A$1:$B$1,0),0),
IF(OR(NOT(ISBLANK(Z1602)),ISBLANK(AA1602)),#N/A,
IF(X1602="empty","empty",
VLOOKUP(X1602,MonsterGroupTable!$A:$A,1,0)))))))</f>
        <v>g117</v>
      </c>
      <c r="AA1602">
        <v>5</v>
      </c>
      <c r="AE1602" s="1" t="s">
        <v>446</v>
      </c>
      <c r="AF1602" s="2" t="str">
        <f>IF(AND(ISBLANK(AE1602),OR(NOT(ISBLANK(AG1602)),NOT(ISBLANK(AH1602)))),#N/A,
IF(ISBLANK(AE1602),"",
IF(AND(NOT(ISERROR(VLOOKUP(AE1602,MonsterTable!$A:$B,MATCH(MonsterTable!$B$1,MonsterTable!$A$1:$B$1,0),0))),OR(ISBLANK(AG1602),ISBLANK(AH1602))),#N/A,
IFERROR(VLOOKUP(AE1602,MonsterTable!$A:$B,MATCH(MonsterTable!$B$1,MonsterTable!$A$1:$B$1,0),0),
IF(OR(NOT(ISBLANK(AG1602)),ISBLANK(AH1602)),#N/A,
IF(AE1602="empty","empty",
VLOOKUP(AE1602,MonsterGroupTable!$A:$A,1,0)))))))</f>
        <v>empty</v>
      </c>
      <c r="AH1602">
        <v>3</v>
      </c>
      <c r="AL1602" s="1" t="s">
        <v>338</v>
      </c>
      <c r="AM1602" s="2">
        <f>IF(AND(ISBLANK(AL1602),OR(NOT(ISBLANK(AN1602)),NOT(ISBLANK(AO1602)))),#N/A,
IF(ISBLANK(AL1602),"",
IF(AND(NOT(ISERROR(VLOOKUP(AL1602,MonsterTable!$A:$B,MATCH(MonsterTable!$B$1,MonsterTable!$A$1:$B$1,0),0))),OR(ISBLANK(AN1602),ISBLANK(AO1602))),#N/A,
IFERROR(VLOOKUP(AL1602,MonsterTable!$A:$B,MATCH(MonsterTable!$B$1,MonsterTable!$A$1:$B$1,0),0),
IF(OR(NOT(ISBLANK(AN1602)),ISBLANK(AO1602)),#N/A,
IF(AL1602="empty","empty",
VLOOKUP(AL1602,MonsterGroupTable!$A:$A,1,0)))))))</f>
        <v>202</v>
      </c>
      <c r="AN1602">
        <v>1</v>
      </c>
      <c r="AO1602">
        <v>1</v>
      </c>
      <c r="AP1602">
        <v>0</v>
      </c>
      <c r="AT1602" s="2" t="str">
        <f>IF(AND(ISBLANK(AS1602),OR(NOT(ISBLANK(AU1602)),NOT(ISBLANK(AV1602)))),#N/A,
IF(ISBLANK(AS1602),"",
IF(AND(NOT(ISERROR(VLOOKUP(AS1602,MonsterTable!$A:$B,MATCH(MonsterTable!$B$1,MonsterTable!$A$1:$B$1,0),0))),OR(ISBLANK(AU1602),ISBLANK(AV1602))),#N/A,
IFERROR(VLOOKUP(AS1602,MonsterTable!$A:$B,MATCH(MonsterTable!$B$1,MonsterTable!$A$1:$B$1,0),0),
IF(OR(NOT(ISBLANK(AU1602)),ISBLANK(AV1602)),#N/A,
IF(AS1602="empty","empty",
VLOOKUP(AS1602,MonsterGroupTable!$A:$A,1,0)))))))</f>
        <v/>
      </c>
      <c r="BA1602" s="2" t="str">
        <f>IF(AND(ISBLANK(AZ1602),OR(NOT(ISBLANK(BB1602)),NOT(ISBLANK(BC1602)))),#N/A,
IF(ISBLANK(AZ1602),"",
IF(AND(NOT(ISERROR(VLOOKUP(AZ1602,MonsterTable!$A:$B,MATCH(MonsterTable!$B$1,MonsterTable!$A$1:$B$1,0),0))),OR(ISBLANK(BB1602),ISBLANK(BC1602))),#N/A,
IFERROR(VLOOKUP(AZ1602,MonsterTable!$A:$B,MATCH(MonsterTable!$B$1,MonsterTable!$A$1:$B$1,0),0),
IF(OR(NOT(ISBLANK(BB1602)),ISBLANK(BC1602)),#N/A,
IF(AZ1602="empty","empty",
VLOOKUP(AZ1602,MonsterGroupTable!$A:$A,1,0)))))))</f>
        <v/>
      </c>
      <c r="BH1602" s="2" t="str">
        <f>IF(AND(ISBLANK(BG1602),OR(NOT(ISBLANK(BI1602)),NOT(ISBLANK(BJ1602)))),#N/A,
IF(ISBLANK(BG1602),"",
IF(AND(NOT(ISERROR(VLOOKUP(BG1602,MonsterTable!$A:$B,MATCH(MonsterTable!$B$1,MonsterTable!$A$1:$B$1,0),0))),OR(ISBLANK(BI1602),ISBLANK(BJ1602))),#N/A,
IFERROR(VLOOKUP(BG1602,MonsterTable!$A:$B,MATCH(MonsterTable!$B$1,MonsterTable!$A$1:$B$1,0),0),
IF(OR(NOT(ISBLANK(BI1602)),ISBLANK(BJ1602)),#N/A,
IF(BG1602="empty","empty",
VLOOKUP(BG1602,MonsterGroupTable!$A:$A,1,0)))))))</f>
        <v/>
      </c>
      <c r="BO1602" s="2" t="str">
        <f>IF(AND(ISBLANK(BN1602),OR(NOT(ISBLANK(BP1602)),NOT(ISBLANK(BQ1602)))),#N/A,
IF(ISBLANK(BN1602),"",
IF(AND(NOT(ISERROR(VLOOKUP(BN1602,MonsterTable!$A:$B,MATCH(MonsterTable!$B$1,MonsterTable!$A$1:$B$1,0),0))),OR(ISBLANK(BP1602),ISBLANK(BQ1602))),#N/A,
IFERROR(VLOOKUP(BN1602,MonsterTable!$A:$B,MATCH(MonsterTable!$B$1,MonsterTable!$A$1:$B$1,0),0),
IF(OR(NOT(ISBLANK(BP1602)),ISBLANK(BQ1602)),#N/A,
IF(BN1602="empty","empty",
VLOOKUP(BN1602,MonsterGroupTable!$A:$A,1,0)))))))</f>
        <v/>
      </c>
      <c r="BV1602" s="2" t="str">
        <f>IF(AND(ISBLANK(BU1602),OR(NOT(ISBLANK(BW1602)),NOT(ISBLANK(BX1602)))),#N/A,
IF(ISBLANK(BU1602),"",
IF(AND(NOT(ISERROR(VLOOKUP(BU1602,MonsterTable!$A:$B,MATCH(MonsterTable!$B$1,MonsterTable!$A$1:$B$1,0),0))),OR(ISBLANK(BW1602),ISBLANK(BX1602))),#N/A,
IFERROR(VLOOKUP(BU1602,MonsterTable!$A:$B,MATCH(MonsterTable!$B$1,MonsterTable!$A$1:$B$1,0),0),
IF(OR(NOT(ISBLANK(BW1602)),ISBLANK(BX1602)),#N/A,
IF(BU1602="empty","empty",
VLOOKUP(BU1602,MonsterGroupTable!$A:$A,1,0)))))))</f>
        <v/>
      </c>
      <c r="CC1602" s="2" t="str">
        <f>IF(AND(ISBLANK(CB1602),OR(NOT(ISBLANK(CD1602)),NOT(ISBLANK(CE1602)))),#N/A,
IF(ISBLANK(CB1602),"",
IF(AND(NOT(ISERROR(VLOOKUP(CB1602,MonsterTable!$A:$B,MATCH(MonsterTable!$B$1,MonsterTable!$A$1:$B$1,0),0))),OR(ISBLANK(CD1602),ISBLANK(CE1602))),#N/A,
IFERROR(VLOOKUP(CB1602,MonsterTable!$A:$B,MATCH(MonsterTable!$B$1,MonsterTable!$A$1:$B$1,0),0),
IF(OR(NOT(ISBLANK(CD1602)),ISBLANK(CE1602)),#N/A,
IF(CB1602="empty","empty",
VLOOKUP(CB1602,MonsterGroupTable!$A:$A,1,0)))))))</f>
        <v/>
      </c>
      <c r="CJ1602" s="2" t="str">
        <f>IF(AND(ISBLANK(CI1602),OR(NOT(ISBLANK(CK1602)),NOT(ISBLANK(CL1602)))),#N/A,
IF(ISBLANK(CI1602),"",
IF(AND(NOT(ISERROR(VLOOKUP(CI1602,MonsterTable!$A:$B,MATCH(MonsterTable!$B$1,MonsterTable!$A$1:$B$1,0),0))),OR(ISBLANK(CK1602),ISBLANK(CL1602))),#N/A,
IFERROR(VLOOKUP(CI1602,MonsterTable!$A:$B,MATCH(MonsterTable!$B$1,MonsterTable!$A$1:$B$1,0),0),
IF(OR(NOT(ISBLANK(CK1602)),ISBLANK(CL1602)),#N/A,
IF(CI1602="empty","empty",
VLOOKUP(CI1602,MonsterGroupTable!$A:$A,1,0)))))))</f>
        <v/>
      </c>
    </row>
    <row r="1603" spans="1:88">
      <c r="A1603">
        <v>20569</v>
      </c>
      <c r="B1603">
        <f t="shared" si="53"/>
        <v>1.1000000000000001</v>
      </c>
      <c r="C1603">
        <f t="shared" si="53"/>
        <v>1.1000000000000001</v>
      </c>
      <c r="F1603">
        <v>2160</v>
      </c>
      <c r="G1603">
        <v>73167</v>
      </c>
      <c r="H1603">
        <v>0</v>
      </c>
      <c r="I1603">
        <v>0</v>
      </c>
      <c r="J1603">
        <v>0</v>
      </c>
      <c r="K1603" t="s">
        <v>28</v>
      </c>
      <c r="L1603" t="s">
        <v>253</v>
      </c>
      <c r="M1603" t="s">
        <v>79</v>
      </c>
      <c r="N1603" t="s">
        <v>80</v>
      </c>
      <c r="O1603">
        <v>0</v>
      </c>
      <c r="P1603">
        <v>-4.75</v>
      </c>
      <c r="Q1603">
        <v>-3.5</v>
      </c>
      <c r="R1603">
        <v>4.75</v>
      </c>
      <c r="S1603">
        <v>3</v>
      </c>
      <c r="T1603">
        <v>-13.5</v>
      </c>
      <c r="U1603">
        <v>2.5499999999999998</v>
      </c>
      <c r="V1603">
        <v>-6.75</v>
      </c>
      <c r="W1603" t="str">
        <f t="shared" si="54"/>
        <v>g117,5,empty,3,202,1,1,0</v>
      </c>
      <c r="X1603" s="1" t="s">
        <v>316</v>
      </c>
      <c r="Y1603" s="2" t="str">
        <f>IF(AND(ISBLANK(X1603),OR(NOT(ISBLANK(Z1603)),NOT(ISBLANK(AA1603)))),#N/A,
IF(ISBLANK(X1603),"",
IF(AND(NOT(ISERROR(VLOOKUP(X1603,MonsterTable!$A:$B,MATCH(MonsterTable!$B$1,MonsterTable!$A$1:$B$1,0),0))),OR(ISBLANK(Z1603),ISBLANK(AA1603))),#N/A,
IFERROR(VLOOKUP(X1603,MonsterTable!$A:$B,MATCH(MonsterTable!$B$1,MonsterTable!$A$1:$B$1,0),0),
IF(OR(NOT(ISBLANK(Z1603)),ISBLANK(AA1603)),#N/A,
IF(X1603="empty","empty",
VLOOKUP(X1603,MonsterGroupTable!$A:$A,1,0)))))))</f>
        <v>g117</v>
      </c>
      <c r="AA1603">
        <v>5</v>
      </c>
      <c r="AE1603" s="1" t="s">
        <v>446</v>
      </c>
      <c r="AF1603" s="2" t="str">
        <f>IF(AND(ISBLANK(AE1603),OR(NOT(ISBLANK(AG1603)),NOT(ISBLANK(AH1603)))),#N/A,
IF(ISBLANK(AE1603),"",
IF(AND(NOT(ISERROR(VLOOKUP(AE1603,MonsterTable!$A:$B,MATCH(MonsterTable!$B$1,MonsterTable!$A$1:$B$1,0),0))),OR(ISBLANK(AG1603),ISBLANK(AH1603))),#N/A,
IFERROR(VLOOKUP(AE1603,MonsterTable!$A:$B,MATCH(MonsterTable!$B$1,MonsterTable!$A$1:$B$1,0),0),
IF(OR(NOT(ISBLANK(AG1603)),ISBLANK(AH1603)),#N/A,
IF(AE1603="empty","empty",
VLOOKUP(AE1603,MonsterGroupTable!$A:$A,1,0)))))))</f>
        <v>empty</v>
      </c>
      <c r="AH1603">
        <v>3</v>
      </c>
      <c r="AL1603" s="1" t="s">
        <v>338</v>
      </c>
      <c r="AM1603" s="2">
        <f>IF(AND(ISBLANK(AL1603),OR(NOT(ISBLANK(AN1603)),NOT(ISBLANK(AO1603)))),#N/A,
IF(ISBLANK(AL1603),"",
IF(AND(NOT(ISERROR(VLOOKUP(AL1603,MonsterTable!$A:$B,MATCH(MonsterTable!$B$1,MonsterTable!$A$1:$B$1,0),0))),OR(ISBLANK(AN1603),ISBLANK(AO1603))),#N/A,
IFERROR(VLOOKUP(AL1603,MonsterTable!$A:$B,MATCH(MonsterTable!$B$1,MonsterTable!$A$1:$B$1,0),0),
IF(OR(NOT(ISBLANK(AN1603)),ISBLANK(AO1603)),#N/A,
IF(AL1603="empty","empty",
VLOOKUP(AL1603,MonsterGroupTable!$A:$A,1,0)))))))</f>
        <v>202</v>
      </c>
      <c r="AN1603">
        <v>1</v>
      </c>
      <c r="AO1603">
        <v>1</v>
      </c>
      <c r="AP1603">
        <v>0</v>
      </c>
      <c r="AT1603" s="2" t="str">
        <f>IF(AND(ISBLANK(AS1603),OR(NOT(ISBLANK(AU1603)),NOT(ISBLANK(AV1603)))),#N/A,
IF(ISBLANK(AS1603),"",
IF(AND(NOT(ISERROR(VLOOKUP(AS1603,MonsterTable!$A:$B,MATCH(MonsterTable!$B$1,MonsterTable!$A$1:$B$1,0),0))),OR(ISBLANK(AU1603),ISBLANK(AV1603))),#N/A,
IFERROR(VLOOKUP(AS1603,MonsterTable!$A:$B,MATCH(MonsterTable!$B$1,MonsterTable!$A$1:$B$1,0),0),
IF(OR(NOT(ISBLANK(AU1603)),ISBLANK(AV1603)),#N/A,
IF(AS1603="empty","empty",
VLOOKUP(AS1603,MonsterGroupTable!$A:$A,1,0)))))))</f>
        <v/>
      </c>
      <c r="BA1603" s="2" t="str">
        <f>IF(AND(ISBLANK(AZ1603),OR(NOT(ISBLANK(BB1603)),NOT(ISBLANK(BC1603)))),#N/A,
IF(ISBLANK(AZ1603),"",
IF(AND(NOT(ISERROR(VLOOKUP(AZ1603,MonsterTable!$A:$B,MATCH(MonsterTable!$B$1,MonsterTable!$A$1:$B$1,0),0))),OR(ISBLANK(BB1603),ISBLANK(BC1603))),#N/A,
IFERROR(VLOOKUP(AZ1603,MonsterTable!$A:$B,MATCH(MonsterTable!$B$1,MonsterTable!$A$1:$B$1,0),0),
IF(OR(NOT(ISBLANK(BB1603)),ISBLANK(BC1603)),#N/A,
IF(AZ1603="empty","empty",
VLOOKUP(AZ1603,MonsterGroupTable!$A:$A,1,0)))))))</f>
        <v/>
      </c>
      <c r="BH1603" s="2" t="str">
        <f>IF(AND(ISBLANK(BG1603),OR(NOT(ISBLANK(BI1603)),NOT(ISBLANK(BJ1603)))),#N/A,
IF(ISBLANK(BG1603),"",
IF(AND(NOT(ISERROR(VLOOKUP(BG1603,MonsterTable!$A:$B,MATCH(MonsterTable!$B$1,MonsterTable!$A$1:$B$1,0),0))),OR(ISBLANK(BI1603),ISBLANK(BJ1603))),#N/A,
IFERROR(VLOOKUP(BG1603,MonsterTable!$A:$B,MATCH(MonsterTable!$B$1,MonsterTable!$A$1:$B$1,0),0),
IF(OR(NOT(ISBLANK(BI1603)),ISBLANK(BJ1603)),#N/A,
IF(BG1603="empty","empty",
VLOOKUP(BG1603,MonsterGroupTable!$A:$A,1,0)))))))</f>
        <v/>
      </c>
      <c r="BO1603" s="2" t="str">
        <f>IF(AND(ISBLANK(BN1603),OR(NOT(ISBLANK(BP1603)),NOT(ISBLANK(BQ1603)))),#N/A,
IF(ISBLANK(BN1603),"",
IF(AND(NOT(ISERROR(VLOOKUP(BN1603,MonsterTable!$A:$B,MATCH(MonsterTable!$B$1,MonsterTable!$A$1:$B$1,0),0))),OR(ISBLANK(BP1603),ISBLANK(BQ1603))),#N/A,
IFERROR(VLOOKUP(BN1603,MonsterTable!$A:$B,MATCH(MonsterTable!$B$1,MonsterTable!$A$1:$B$1,0),0),
IF(OR(NOT(ISBLANK(BP1603)),ISBLANK(BQ1603)),#N/A,
IF(BN1603="empty","empty",
VLOOKUP(BN1603,MonsterGroupTable!$A:$A,1,0)))))))</f>
        <v/>
      </c>
      <c r="BV1603" s="2" t="str">
        <f>IF(AND(ISBLANK(BU1603),OR(NOT(ISBLANK(BW1603)),NOT(ISBLANK(BX1603)))),#N/A,
IF(ISBLANK(BU1603),"",
IF(AND(NOT(ISERROR(VLOOKUP(BU1603,MonsterTable!$A:$B,MATCH(MonsterTable!$B$1,MonsterTable!$A$1:$B$1,0),0))),OR(ISBLANK(BW1603),ISBLANK(BX1603))),#N/A,
IFERROR(VLOOKUP(BU1603,MonsterTable!$A:$B,MATCH(MonsterTable!$B$1,MonsterTable!$A$1:$B$1,0),0),
IF(OR(NOT(ISBLANK(BW1603)),ISBLANK(BX1603)),#N/A,
IF(BU1603="empty","empty",
VLOOKUP(BU1603,MonsterGroupTable!$A:$A,1,0)))))))</f>
        <v/>
      </c>
      <c r="CC1603" s="2" t="str">
        <f>IF(AND(ISBLANK(CB1603),OR(NOT(ISBLANK(CD1603)),NOT(ISBLANK(CE1603)))),#N/A,
IF(ISBLANK(CB1603),"",
IF(AND(NOT(ISERROR(VLOOKUP(CB1603,MonsterTable!$A:$B,MATCH(MonsterTable!$B$1,MonsterTable!$A$1:$B$1,0),0))),OR(ISBLANK(CD1603),ISBLANK(CE1603))),#N/A,
IFERROR(VLOOKUP(CB1603,MonsterTable!$A:$B,MATCH(MonsterTable!$B$1,MonsterTable!$A$1:$B$1,0),0),
IF(OR(NOT(ISBLANK(CD1603)),ISBLANK(CE1603)),#N/A,
IF(CB1603="empty","empty",
VLOOKUP(CB1603,MonsterGroupTable!$A:$A,1,0)))))))</f>
        <v/>
      </c>
      <c r="CJ1603" s="2" t="str">
        <f>IF(AND(ISBLANK(CI1603),OR(NOT(ISBLANK(CK1603)),NOT(ISBLANK(CL1603)))),#N/A,
IF(ISBLANK(CI1603),"",
IF(AND(NOT(ISERROR(VLOOKUP(CI1603,MonsterTable!$A:$B,MATCH(MonsterTable!$B$1,MonsterTable!$A$1:$B$1,0),0))),OR(ISBLANK(CK1603),ISBLANK(CL1603))),#N/A,
IFERROR(VLOOKUP(CI1603,MonsterTable!$A:$B,MATCH(MonsterTable!$B$1,MonsterTable!$A$1:$B$1,0),0),
IF(OR(NOT(ISBLANK(CK1603)),ISBLANK(CL1603)),#N/A,
IF(CI1603="empty","empty",
VLOOKUP(CI1603,MonsterGroupTable!$A:$A,1,0)))))))</f>
        <v/>
      </c>
    </row>
    <row r="1604" spans="1:88">
      <c r="A1604">
        <v>20570</v>
      </c>
      <c r="B1604">
        <f t="shared" si="53"/>
        <v>1.2</v>
      </c>
      <c r="C1604">
        <f t="shared" si="53"/>
        <v>1.1000000000000001</v>
      </c>
      <c r="F1604">
        <v>2160</v>
      </c>
      <c r="G1604">
        <v>73491</v>
      </c>
      <c r="H1604">
        <v>0</v>
      </c>
      <c r="I1604">
        <v>0</v>
      </c>
      <c r="J1604">
        <v>0</v>
      </c>
      <c r="K1604" t="s">
        <v>28</v>
      </c>
      <c r="L1604" t="s">
        <v>253</v>
      </c>
      <c r="M1604" t="s">
        <v>79</v>
      </c>
      <c r="N1604" t="s">
        <v>80</v>
      </c>
      <c r="O1604">
        <v>0</v>
      </c>
      <c r="P1604">
        <v>-4.75</v>
      </c>
      <c r="Q1604">
        <v>-3.5</v>
      </c>
      <c r="R1604">
        <v>4.75</v>
      </c>
      <c r="S1604">
        <v>3</v>
      </c>
      <c r="T1604">
        <v>-13.5</v>
      </c>
      <c r="U1604">
        <v>2.5499999999999998</v>
      </c>
      <c r="V1604">
        <v>-6.75</v>
      </c>
      <c r="W1604" t="str">
        <f t="shared" si="54"/>
        <v>g117,5,empty,3,202,1,1,0</v>
      </c>
      <c r="X1604" s="1" t="s">
        <v>316</v>
      </c>
      <c r="Y1604" s="2" t="str">
        <f>IF(AND(ISBLANK(X1604),OR(NOT(ISBLANK(Z1604)),NOT(ISBLANK(AA1604)))),#N/A,
IF(ISBLANK(X1604),"",
IF(AND(NOT(ISERROR(VLOOKUP(X1604,MonsterTable!$A:$B,MATCH(MonsterTable!$B$1,MonsterTable!$A$1:$B$1,0),0))),OR(ISBLANK(Z1604),ISBLANK(AA1604))),#N/A,
IFERROR(VLOOKUP(X1604,MonsterTable!$A:$B,MATCH(MonsterTable!$B$1,MonsterTable!$A$1:$B$1,0),0),
IF(OR(NOT(ISBLANK(Z1604)),ISBLANK(AA1604)),#N/A,
IF(X1604="empty","empty",
VLOOKUP(X1604,MonsterGroupTable!$A:$A,1,0)))))))</f>
        <v>g117</v>
      </c>
      <c r="AA1604">
        <v>5</v>
      </c>
      <c r="AE1604" s="1" t="s">
        <v>446</v>
      </c>
      <c r="AF1604" s="2" t="str">
        <f>IF(AND(ISBLANK(AE1604),OR(NOT(ISBLANK(AG1604)),NOT(ISBLANK(AH1604)))),#N/A,
IF(ISBLANK(AE1604),"",
IF(AND(NOT(ISERROR(VLOOKUP(AE1604,MonsterTable!$A:$B,MATCH(MonsterTable!$B$1,MonsterTable!$A$1:$B$1,0),0))),OR(ISBLANK(AG1604),ISBLANK(AH1604))),#N/A,
IFERROR(VLOOKUP(AE1604,MonsterTable!$A:$B,MATCH(MonsterTable!$B$1,MonsterTable!$A$1:$B$1,0),0),
IF(OR(NOT(ISBLANK(AG1604)),ISBLANK(AH1604)),#N/A,
IF(AE1604="empty","empty",
VLOOKUP(AE1604,MonsterGroupTable!$A:$A,1,0)))))))</f>
        <v>empty</v>
      </c>
      <c r="AH1604">
        <v>3</v>
      </c>
      <c r="AL1604" s="1" t="s">
        <v>338</v>
      </c>
      <c r="AM1604" s="2">
        <f>IF(AND(ISBLANK(AL1604),OR(NOT(ISBLANK(AN1604)),NOT(ISBLANK(AO1604)))),#N/A,
IF(ISBLANK(AL1604),"",
IF(AND(NOT(ISERROR(VLOOKUP(AL1604,MonsterTable!$A:$B,MATCH(MonsterTable!$B$1,MonsterTable!$A$1:$B$1,0),0))),OR(ISBLANK(AN1604),ISBLANK(AO1604))),#N/A,
IFERROR(VLOOKUP(AL1604,MonsterTable!$A:$B,MATCH(MonsterTable!$B$1,MonsterTable!$A$1:$B$1,0),0),
IF(OR(NOT(ISBLANK(AN1604)),ISBLANK(AO1604)),#N/A,
IF(AL1604="empty","empty",
VLOOKUP(AL1604,MonsterGroupTable!$A:$A,1,0)))))))</f>
        <v>202</v>
      </c>
      <c r="AN1604">
        <v>1</v>
      </c>
      <c r="AO1604">
        <v>1</v>
      </c>
      <c r="AP1604">
        <v>0</v>
      </c>
      <c r="AT1604" s="2" t="str">
        <f>IF(AND(ISBLANK(AS1604),OR(NOT(ISBLANK(AU1604)),NOT(ISBLANK(AV1604)))),#N/A,
IF(ISBLANK(AS1604),"",
IF(AND(NOT(ISERROR(VLOOKUP(AS1604,MonsterTable!$A:$B,MATCH(MonsterTable!$B$1,MonsterTable!$A$1:$B$1,0),0))),OR(ISBLANK(AU1604),ISBLANK(AV1604))),#N/A,
IFERROR(VLOOKUP(AS1604,MonsterTable!$A:$B,MATCH(MonsterTable!$B$1,MonsterTable!$A$1:$B$1,0),0),
IF(OR(NOT(ISBLANK(AU1604)),ISBLANK(AV1604)),#N/A,
IF(AS1604="empty","empty",
VLOOKUP(AS1604,MonsterGroupTable!$A:$A,1,0)))))))</f>
        <v/>
      </c>
      <c r="BA1604" s="2" t="str">
        <f>IF(AND(ISBLANK(AZ1604),OR(NOT(ISBLANK(BB1604)),NOT(ISBLANK(BC1604)))),#N/A,
IF(ISBLANK(AZ1604),"",
IF(AND(NOT(ISERROR(VLOOKUP(AZ1604,MonsterTable!$A:$B,MATCH(MonsterTable!$B$1,MonsterTable!$A$1:$B$1,0),0))),OR(ISBLANK(BB1604),ISBLANK(BC1604))),#N/A,
IFERROR(VLOOKUP(AZ1604,MonsterTable!$A:$B,MATCH(MonsterTable!$B$1,MonsterTable!$A$1:$B$1,0),0),
IF(OR(NOT(ISBLANK(BB1604)),ISBLANK(BC1604)),#N/A,
IF(AZ1604="empty","empty",
VLOOKUP(AZ1604,MonsterGroupTable!$A:$A,1,0)))))))</f>
        <v/>
      </c>
      <c r="BH1604" s="2" t="str">
        <f>IF(AND(ISBLANK(BG1604),OR(NOT(ISBLANK(BI1604)),NOT(ISBLANK(BJ1604)))),#N/A,
IF(ISBLANK(BG1604),"",
IF(AND(NOT(ISERROR(VLOOKUP(BG1604,MonsterTable!$A:$B,MATCH(MonsterTable!$B$1,MonsterTable!$A$1:$B$1,0),0))),OR(ISBLANK(BI1604),ISBLANK(BJ1604))),#N/A,
IFERROR(VLOOKUP(BG1604,MonsterTable!$A:$B,MATCH(MonsterTable!$B$1,MonsterTable!$A$1:$B$1,0),0),
IF(OR(NOT(ISBLANK(BI1604)),ISBLANK(BJ1604)),#N/A,
IF(BG1604="empty","empty",
VLOOKUP(BG1604,MonsterGroupTable!$A:$A,1,0)))))))</f>
        <v/>
      </c>
      <c r="BO1604" s="2" t="str">
        <f>IF(AND(ISBLANK(BN1604),OR(NOT(ISBLANK(BP1604)),NOT(ISBLANK(BQ1604)))),#N/A,
IF(ISBLANK(BN1604),"",
IF(AND(NOT(ISERROR(VLOOKUP(BN1604,MonsterTable!$A:$B,MATCH(MonsterTable!$B$1,MonsterTable!$A$1:$B$1,0),0))),OR(ISBLANK(BP1604),ISBLANK(BQ1604))),#N/A,
IFERROR(VLOOKUP(BN1604,MonsterTable!$A:$B,MATCH(MonsterTable!$B$1,MonsterTable!$A$1:$B$1,0),0),
IF(OR(NOT(ISBLANK(BP1604)),ISBLANK(BQ1604)),#N/A,
IF(BN1604="empty","empty",
VLOOKUP(BN1604,MonsterGroupTable!$A:$A,1,0)))))))</f>
        <v/>
      </c>
      <c r="BV1604" s="2" t="str">
        <f>IF(AND(ISBLANK(BU1604),OR(NOT(ISBLANK(BW1604)),NOT(ISBLANK(BX1604)))),#N/A,
IF(ISBLANK(BU1604),"",
IF(AND(NOT(ISERROR(VLOOKUP(BU1604,MonsterTable!$A:$B,MATCH(MonsterTable!$B$1,MonsterTable!$A$1:$B$1,0),0))),OR(ISBLANK(BW1604),ISBLANK(BX1604))),#N/A,
IFERROR(VLOOKUP(BU1604,MonsterTable!$A:$B,MATCH(MonsterTable!$B$1,MonsterTable!$A$1:$B$1,0),0),
IF(OR(NOT(ISBLANK(BW1604)),ISBLANK(BX1604)),#N/A,
IF(BU1604="empty","empty",
VLOOKUP(BU1604,MonsterGroupTable!$A:$A,1,0)))))))</f>
        <v/>
      </c>
      <c r="CC1604" s="2" t="str">
        <f>IF(AND(ISBLANK(CB1604),OR(NOT(ISBLANK(CD1604)),NOT(ISBLANK(CE1604)))),#N/A,
IF(ISBLANK(CB1604),"",
IF(AND(NOT(ISERROR(VLOOKUP(CB1604,MonsterTable!$A:$B,MATCH(MonsterTable!$B$1,MonsterTable!$A$1:$B$1,0),0))),OR(ISBLANK(CD1604),ISBLANK(CE1604))),#N/A,
IFERROR(VLOOKUP(CB1604,MonsterTable!$A:$B,MATCH(MonsterTable!$B$1,MonsterTable!$A$1:$B$1,0),0),
IF(OR(NOT(ISBLANK(CD1604)),ISBLANK(CE1604)),#N/A,
IF(CB1604="empty","empty",
VLOOKUP(CB1604,MonsterGroupTable!$A:$A,1,0)))))))</f>
        <v/>
      </c>
      <c r="CJ1604" s="2" t="str">
        <f>IF(AND(ISBLANK(CI1604),OR(NOT(ISBLANK(CK1604)),NOT(ISBLANK(CL1604)))),#N/A,
IF(ISBLANK(CI1604),"",
IF(AND(NOT(ISERROR(VLOOKUP(CI1604,MonsterTable!$A:$B,MATCH(MonsterTable!$B$1,MonsterTable!$A$1:$B$1,0),0))),OR(ISBLANK(CK1604),ISBLANK(CL1604))),#N/A,
IFERROR(VLOOKUP(CI1604,MonsterTable!$A:$B,MATCH(MonsterTable!$B$1,MonsterTable!$A$1:$B$1,0),0),
IF(OR(NOT(ISBLANK(CK1604)),ISBLANK(CL1604)),#N/A,
IF(CI1604="empty","empty",
VLOOKUP(CI1604,MonsterGroupTable!$A:$A,1,0)))))))</f>
        <v/>
      </c>
    </row>
    <row r="1605" spans="1:88">
      <c r="A1605">
        <v>20571</v>
      </c>
      <c r="B1605">
        <f t="shared" si="53"/>
        <v>1.1000000000000001</v>
      </c>
      <c r="C1605">
        <f t="shared" si="53"/>
        <v>1.1000000000000001</v>
      </c>
      <c r="F1605">
        <v>2160</v>
      </c>
      <c r="G1605">
        <v>73815</v>
      </c>
      <c r="H1605">
        <v>0</v>
      </c>
      <c r="I1605">
        <v>0</v>
      </c>
      <c r="J1605">
        <v>0</v>
      </c>
      <c r="K1605" t="s">
        <v>28</v>
      </c>
      <c r="L1605" t="s">
        <v>254</v>
      </c>
      <c r="M1605" t="s">
        <v>79</v>
      </c>
      <c r="N1605" t="s">
        <v>80</v>
      </c>
      <c r="O1605">
        <v>0</v>
      </c>
      <c r="P1605">
        <v>-4.75</v>
      </c>
      <c r="Q1605">
        <v>-3.5</v>
      </c>
      <c r="R1605">
        <v>4.75</v>
      </c>
      <c r="S1605">
        <v>3</v>
      </c>
      <c r="T1605">
        <v>-13.5</v>
      </c>
      <c r="U1605">
        <v>2.5499999999999998</v>
      </c>
      <c r="V1605">
        <v>-6.75</v>
      </c>
      <c r="W1605" t="str">
        <f t="shared" si="54"/>
        <v>g118,5,empty,3,203,1,1,0</v>
      </c>
      <c r="X1605" s="1" t="s">
        <v>317</v>
      </c>
      <c r="Y1605" s="2" t="str">
        <f>IF(AND(ISBLANK(X1605),OR(NOT(ISBLANK(Z1605)),NOT(ISBLANK(AA1605)))),#N/A,
IF(ISBLANK(X1605),"",
IF(AND(NOT(ISERROR(VLOOKUP(X1605,MonsterTable!$A:$B,MATCH(MonsterTable!$B$1,MonsterTable!$A$1:$B$1,0),0))),OR(ISBLANK(Z1605),ISBLANK(AA1605))),#N/A,
IFERROR(VLOOKUP(X1605,MonsterTable!$A:$B,MATCH(MonsterTable!$B$1,MonsterTable!$A$1:$B$1,0),0),
IF(OR(NOT(ISBLANK(Z1605)),ISBLANK(AA1605)),#N/A,
IF(X1605="empty","empty",
VLOOKUP(X1605,MonsterGroupTable!$A:$A,1,0)))))))</f>
        <v>g118</v>
      </c>
      <c r="AA1605">
        <v>5</v>
      </c>
      <c r="AE1605" s="1" t="s">
        <v>446</v>
      </c>
      <c r="AF1605" s="2" t="str">
        <f>IF(AND(ISBLANK(AE1605),OR(NOT(ISBLANK(AG1605)),NOT(ISBLANK(AH1605)))),#N/A,
IF(ISBLANK(AE1605),"",
IF(AND(NOT(ISERROR(VLOOKUP(AE1605,MonsterTable!$A:$B,MATCH(MonsterTable!$B$1,MonsterTable!$A$1:$B$1,0),0))),OR(ISBLANK(AG1605),ISBLANK(AH1605))),#N/A,
IFERROR(VLOOKUP(AE1605,MonsterTable!$A:$B,MATCH(MonsterTable!$B$1,MonsterTable!$A$1:$B$1,0),0),
IF(OR(NOT(ISBLANK(AG1605)),ISBLANK(AH1605)),#N/A,
IF(AE1605="empty","empty",
VLOOKUP(AE1605,MonsterGroupTable!$A:$A,1,0)))))))</f>
        <v>empty</v>
      </c>
      <c r="AH1605">
        <v>3</v>
      </c>
      <c r="AL1605" s="1" t="s">
        <v>339</v>
      </c>
      <c r="AM1605" s="2">
        <f>IF(AND(ISBLANK(AL1605),OR(NOT(ISBLANK(AN1605)),NOT(ISBLANK(AO1605)))),#N/A,
IF(ISBLANK(AL1605),"",
IF(AND(NOT(ISERROR(VLOOKUP(AL1605,MonsterTable!$A:$B,MATCH(MonsterTable!$B$1,MonsterTable!$A$1:$B$1,0),0))),OR(ISBLANK(AN1605),ISBLANK(AO1605))),#N/A,
IFERROR(VLOOKUP(AL1605,MonsterTable!$A:$B,MATCH(MonsterTable!$B$1,MonsterTable!$A$1:$B$1,0),0),
IF(OR(NOT(ISBLANK(AN1605)),ISBLANK(AO1605)),#N/A,
IF(AL1605="empty","empty",
VLOOKUP(AL1605,MonsterGroupTable!$A:$A,1,0)))))))</f>
        <v>203</v>
      </c>
      <c r="AN1605">
        <v>1</v>
      </c>
      <c r="AO1605">
        <v>1</v>
      </c>
      <c r="AP1605">
        <v>0</v>
      </c>
      <c r="AT1605" s="2" t="str">
        <f>IF(AND(ISBLANK(AS1605),OR(NOT(ISBLANK(AU1605)),NOT(ISBLANK(AV1605)))),#N/A,
IF(ISBLANK(AS1605),"",
IF(AND(NOT(ISERROR(VLOOKUP(AS1605,MonsterTable!$A:$B,MATCH(MonsterTable!$B$1,MonsterTable!$A$1:$B$1,0),0))),OR(ISBLANK(AU1605),ISBLANK(AV1605))),#N/A,
IFERROR(VLOOKUP(AS1605,MonsterTable!$A:$B,MATCH(MonsterTable!$B$1,MonsterTable!$A$1:$B$1,0),0),
IF(OR(NOT(ISBLANK(AU1605)),ISBLANK(AV1605)),#N/A,
IF(AS1605="empty","empty",
VLOOKUP(AS1605,MonsterGroupTable!$A:$A,1,0)))))))</f>
        <v/>
      </c>
      <c r="BA1605" s="2" t="str">
        <f>IF(AND(ISBLANK(AZ1605),OR(NOT(ISBLANK(BB1605)),NOT(ISBLANK(BC1605)))),#N/A,
IF(ISBLANK(AZ1605),"",
IF(AND(NOT(ISERROR(VLOOKUP(AZ1605,MonsterTable!$A:$B,MATCH(MonsterTable!$B$1,MonsterTable!$A$1:$B$1,0),0))),OR(ISBLANK(BB1605),ISBLANK(BC1605))),#N/A,
IFERROR(VLOOKUP(AZ1605,MonsterTable!$A:$B,MATCH(MonsterTable!$B$1,MonsterTable!$A$1:$B$1,0),0),
IF(OR(NOT(ISBLANK(BB1605)),ISBLANK(BC1605)),#N/A,
IF(AZ1605="empty","empty",
VLOOKUP(AZ1605,MonsterGroupTable!$A:$A,1,0)))))))</f>
        <v/>
      </c>
      <c r="BH1605" s="2" t="str">
        <f>IF(AND(ISBLANK(BG1605),OR(NOT(ISBLANK(BI1605)),NOT(ISBLANK(BJ1605)))),#N/A,
IF(ISBLANK(BG1605),"",
IF(AND(NOT(ISERROR(VLOOKUP(BG1605,MonsterTable!$A:$B,MATCH(MonsterTable!$B$1,MonsterTable!$A$1:$B$1,0),0))),OR(ISBLANK(BI1605),ISBLANK(BJ1605))),#N/A,
IFERROR(VLOOKUP(BG1605,MonsterTable!$A:$B,MATCH(MonsterTable!$B$1,MonsterTable!$A$1:$B$1,0),0),
IF(OR(NOT(ISBLANK(BI1605)),ISBLANK(BJ1605)),#N/A,
IF(BG1605="empty","empty",
VLOOKUP(BG1605,MonsterGroupTable!$A:$A,1,0)))))))</f>
        <v/>
      </c>
      <c r="BO1605" s="2" t="str">
        <f>IF(AND(ISBLANK(BN1605),OR(NOT(ISBLANK(BP1605)),NOT(ISBLANK(BQ1605)))),#N/A,
IF(ISBLANK(BN1605),"",
IF(AND(NOT(ISERROR(VLOOKUP(BN1605,MonsterTable!$A:$B,MATCH(MonsterTable!$B$1,MonsterTable!$A$1:$B$1,0),0))),OR(ISBLANK(BP1605),ISBLANK(BQ1605))),#N/A,
IFERROR(VLOOKUP(BN1605,MonsterTable!$A:$B,MATCH(MonsterTable!$B$1,MonsterTable!$A$1:$B$1,0),0),
IF(OR(NOT(ISBLANK(BP1605)),ISBLANK(BQ1605)),#N/A,
IF(BN1605="empty","empty",
VLOOKUP(BN1605,MonsterGroupTable!$A:$A,1,0)))))))</f>
        <v/>
      </c>
      <c r="BV1605" s="2" t="str">
        <f>IF(AND(ISBLANK(BU1605),OR(NOT(ISBLANK(BW1605)),NOT(ISBLANK(BX1605)))),#N/A,
IF(ISBLANK(BU1605),"",
IF(AND(NOT(ISERROR(VLOOKUP(BU1605,MonsterTable!$A:$B,MATCH(MonsterTable!$B$1,MonsterTable!$A$1:$B$1,0),0))),OR(ISBLANK(BW1605),ISBLANK(BX1605))),#N/A,
IFERROR(VLOOKUP(BU1605,MonsterTable!$A:$B,MATCH(MonsterTable!$B$1,MonsterTable!$A$1:$B$1,0),0),
IF(OR(NOT(ISBLANK(BW1605)),ISBLANK(BX1605)),#N/A,
IF(BU1605="empty","empty",
VLOOKUP(BU1605,MonsterGroupTable!$A:$A,1,0)))))))</f>
        <v/>
      </c>
      <c r="CC1605" s="2" t="str">
        <f>IF(AND(ISBLANK(CB1605),OR(NOT(ISBLANK(CD1605)),NOT(ISBLANK(CE1605)))),#N/A,
IF(ISBLANK(CB1605),"",
IF(AND(NOT(ISERROR(VLOOKUP(CB1605,MonsterTable!$A:$B,MATCH(MonsterTable!$B$1,MonsterTable!$A$1:$B$1,0),0))),OR(ISBLANK(CD1605),ISBLANK(CE1605))),#N/A,
IFERROR(VLOOKUP(CB1605,MonsterTable!$A:$B,MATCH(MonsterTable!$B$1,MonsterTable!$A$1:$B$1,0),0),
IF(OR(NOT(ISBLANK(CD1605)),ISBLANK(CE1605)),#N/A,
IF(CB1605="empty","empty",
VLOOKUP(CB1605,MonsterGroupTable!$A:$A,1,0)))))))</f>
        <v/>
      </c>
      <c r="CJ1605" s="2" t="str">
        <f>IF(AND(ISBLANK(CI1605),OR(NOT(ISBLANK(CK1605)),NOT(ISBLANK(CL1605)))),#N/A,
IF(ISBLANK(CI1605),"",
IF(AND(NOT(ISERROR(VLOOKUP(CI1605,MonsterTable!$A:$B,MATCH(MonsterTable!$B$1,MonsterTable!$A$1:$B$1,0),0))),OR(ISBLANK(CK1605),ISBLANK(CL1605))),#N/A,
IFERROR(VLOOKUP(CI1605,MonsterTable!$A:$B,MATCH(MonsterTable!$B$1,MonsterTable!$A$1:$B$1,0),0),
IF(OR(NOT(ISBLANK(CK1605)),ISBLANK(CL1605)),#N/A,
IF(CI1605="empty","empty",
VLOOKUP(CI1605,MonsterGroupTable!$A:$A,1,0)))))))</f>
        <v/>
      </c>
    </row>
    <row r="1606" spans="1:88">
      <c r="A1606">
        <v>20572</v>
      </c>
      <c r="B1606">
        <f t="shared" si="53"/>
        <v>1.1000000000000001</v>
      </c>
      <c r="C1606">
        <f t="shared" si="53"/>
        <v>1.1000000000000001</v>
      </c>
      <c r="F1606">
        <v>2160</v>
      </c>
      <c r="G1606">
        <v>74139</v>
      </c>
      <c r="H1606">
        <v>0</v>
      </c>
      <c r="I1606">
        <v>0</v>
      </c>
      <c r="J1606">
        <v>0</v>
      </c>
      <c r="K1606" t="s">
        <v>28</v>
      </c>
      <c r="L1606" t="s">
        <v>254</v>
      </c>
      <c r="M1606" t="s">
        <v>79</v>
      </c>
      <c r="N1606" t="s">
        <v>80</v>
      </c>
      <c r="O1606">
        <v>0</v>
      </c>
      <c r="P1606">
        <v>-4.75</v>
      </c>
      <c r="Q1606">
        <v>-3.5</v>
      </c>
      <c r="R1606">
        <v>4.75</v>
      </c>
      <c r="S1606">
        <v>3</v>
      </c>
      <c r="T1606">
        <v>-13.5</v>
      </c>
      <c r="U1606">
        <v>2.5499999999999998</v>
      </c>
      <c r="V1606">
        <v>-6.75</v>
      </c>
      <c r="W1606" t="str">
        <f t="shared" si="54"/>
        <v>g118,5,empty,3,203,1,1,0</v>
      </c>
      <c r="X1606" s="1" t="s">
        <v>317</v>
      </c>
      <c r="Y1606" s="2" t="str">
        <f>IF(AND(ISBLANK(X1606),OR(NOT(ISBLANK(Z1606)),NOT(ISBLANK(AA1606)))),#N/A,
IF(ISBLANK(X1606),"",
IF(AND(NOT(ISERROR(VLOOKUP(X1606,MonsterTable!$A:$B,MATCH(MonsterTable!$B$1,MonsterTable!$A$1:$B$1,0),0))),OR(ISBLANK(Z1606),ISBLANK(AA1606))),#N/A,
IFERROR(VLOOKUP(X1606,MonsterTable!$A:$B,MATCH(MonsterTable!$B$1,MonsterTable!$A$1:$B$1,0),0),
IF(OR(NOT(ISBLANK(Z1606)),ISBLANK(AA1606)),#N/A,
IF(X1606="empty","empty",
VLOOKUP(X1606,MonsterGroupTable!$A:$A,1,0)))))))</f>
        <v>g118</v>
      </c>
      <c r="AA1606">
        <v>5</v>
      </c>
      <c r="AE1606" s="1" t="s">
        <v>446</v>
      </c>
      <c r="AF1606" s="2" t="str">
        <f>IF(AND(ISBLANK(AE1606),OR(NOT(ISBLANK(AG1606)),NOT(ISBLANK(AH1606)))),#N/A,
IF(ISBLANK(AE1606),"",
IF(AND(NOT(ISERROR(VLOOKUP(AE1606,MonsterTable!$A:$B,MATCH(MonsterTable!$B$1,MonsterTable!$A$1:$B$1,0),0))),OR(ISBLANK(AG1606),ISBLANK(AH1606))),#N/A,
IFERROR(VLOOKUP(AE1606,MonsterTable!$A:$B,MATCH(MonsterTable!$B$1,MonsterTable!$A$1:$B$1,0),0),
IF(OR(NOT(ISBLANK(AG1606)),ISBLANK(AH1606)),#N/A,
IF(AE1606="empty","empty",
VLOOKUP(AE1606,MonsterGroupTable!$A:$A,1,0)))))))</f>
        <v>empty</v>
      </c>
      <c r="AH1606">
        <v>3</v>
      </c>
      <c r="AL1606" s="1" t="s">
        <v>339</v>
      </c>
      <c r="AM1606" s="2">
        <f>IF(AND(ISBLANK(AL1606),OR(NOT(ISBLANK(AN1606)),NOT(ISBLANK(AO1606)))),#N/A,
IF(ISBLANK(AL1606),"",
IF(AND(NOT(ISERROR(VLOOKUP(AL1606,MonsterTable!$A:$B,MATCH(MonsterTable!$B$1,MonsterTable!$A$1:$B$1,0),0))),OR(ISBLANK(AN1606),ISBLANK(AO1606))),#N/A,
IFERROR(VLOOKUP(AL1606,MonsterTable!$A:$B,MATCH(MonsterTable!$B$1,MonsterTable!$A$1:$B$1,0),0),
IF(OR(NOT(ISBLANK(AN1606)),ISBLANK(AO1606)),#N/A,
IF(AL1606="empty","empty",
VLOOKUP(AL1606,MonsterGroupTable!$A:$A,1,0)))))))</f>
        <v>203</v>
      </c>
      <c r="AN1606">
        <v>1</v>
      </c>
      <c r="AO1606">
        <v>1</v>
      </c>
      <c r="AP1606">
        <v>0</v>
      </c>
      <c r="AT1606" s="2" t="str">
        <f>IF(AND(ISBLANK(AS1606),OR(NOT(ISBLANK(AU1606)),NOT(ISBLANK(AV1606)))),#N/A,
IF(ISBLANK(AS1606),"",
IF(AND(NOT(ISERROR(VLOOKUP(AS1606,MonsterTable!$A:$B,MATCH(MonsterTable!$B$1,MonsterTable!$A$1:$B$1,0),0))),OR(ISBLANK(AU1606),ISBLANK(AV1606))),#N/A,
IFERROR(VLOOKUP(AS1606,MonsterTable!$A:$B,MATCH(MonsterTable!$B$1,MonsterTable!$A$1:$B$1,0),0),
IF(OR(NOT(ISBLANK(AU1606)),ISBLANK(AV1606)),#N/A,
IF(AS1606="empty","empty",
VLOOKUP(AS1606,MonsterGroupTable!$A:$A,1,0)))))))</f>
        <v/>
      </c>
      <c r="BA1606" s="2" t="str">
        <f>IF(AND(ISBLANK(AZ1606),OR(NOT(ISBLANK(BB1606)),NOT(ISBLANK(BC1606)))),#N/A,
IF(ISBLANK(AZ1606),"",
IF(AND(NOT(ISERROR(VLOOKUP(AZ1606,MonsterTable!$A:$B,MATCH(MonsterTable!$B$1,MonsterTable!$A$1:$B$1,0),0))),OR(ISBLANK(BB1606),ISBLANK(BC1606))),#N/A,
IFERROR(VLOOKUP(AZ1606,MonsterTable!$A:$B,MATCH(MonsterTable!$B$1,MonsterTable!$A$1:$B$1,0),0),
IF(OR(NOT(ISBLANK(BB1606)),ISBLANK(BC1606)),#N/A,
IF(AZ1606="empty","empty",
VLOOKUP(AZ1606,MonsterGroupTable!$A:$A,1,0)))))))</f>
        <v/>
      </c>
      <c r="BH1606" s="2" t="str">
        <f>IF(AND(ISBLANK(BG1606),OR(NOT(ISBLANK(BI1606)),NOT(ISBLANK(BJ1606)))),#N/A,
IF(ISBLANK(BG1606),"",
IF(AND(NOT(ISERROR(VLOOKUP(BG1606,MonsterTable!$A:$B,MATCH(MonsterTable!$B$1,MonsterTable!$A$1:$B$1,0),0))),OR(ISBLANK(BI1606),ISBLANK(BJ1606))),#N/A,
IFERROR(VLOOKUP(BG1606,MonsterTable!$A:$B,MATCH(MonsterTable!$B$1,MonsterTable!$A$1:$B$1,0),0),
IF(OR(NOT(ISBLANK(BI1606)),ISBLANK(BJ1606)),#N/A,
IF(BG1606="empty","empty",
VLOOKUP(BG1606,MonsterGroupTable!$A:$A,1,0)))))))</f>
        <v/>
      </c>
      <c r="BO1606" s="2" t="str">
        <f>IF(AND(ISBLANK(BN1606),OR(NOT(ISBLANK(BP1606)),NOT(ISBLANK(BQ1606)))),#N/A,
IF(ISBLANK(BN1606),"",
IF(AND(NOT(ISERROR(VLOOKUP(BN1606,MonsterTable!$A:$B,MATCH(MonsterTable!$B$1,MonsterTable!$A$1:$B$1,0),0))),OR(ISBLANK(BP1606),ISBLANK(BQ1606))),#N/A,
IFERROR(VLOOKUP(BN1606,MonsterTable!$A:$B,MATCH(MonsterTable!$B$1,MonsterTable!$A$1:$B$1,0),0),
IF(OR(NOT(ISBLANK(BP1606)),ISBLANK(BQ1606)),#N/A,
IF(BN1606="empty","empty",
VLOOKUP(BN1606,MonsterGroupTable!$A:$A,1,0)))))))</f>
        <v/>
      </c>
      <c r="BV1606" s="2" t="str">
        <f>IF(AND(ISBLANK(BU1606),OR(NOT(ISBLANK(BW1606)),NOT(ISBLANK(BX1606)))),#N/A,
IF(ISBLANK(BU1606),"",
IF(AND(NOT(ISERROR(VLOOKUP(BU1606,MonsterTable!$A:$B,MATCH(MonsterTable!$B$1,MonsterTable!$A$1:$B$1,0),0))),OR(ISBLANK(BW1606),ISBLANK(BX1606))),#N/A,
IFERROR(VLOOKUP(BU1606,MonsterTable!$A:$B,MATCH(MonsterTable!$B$1,MonsterTable!$A$1:$B$1,0),0),
IF(OR(NOT(ISBLANK(BW1606)),ISBLANK(BX1606)),#N/A,
IF(BU1606="empty","empty",
VLOOKUP(BU1606,MonsterGroupTable!$A:$A,1,0)))))))</f>
        <v/>
      </c>
      <c r="CC1606" s="2" t="str">
        <f>IF(AND(ISBLANK(CB1606),OR(NOT(ISBLANK(CD1606)),NOT(ISBLANK(CE1606)))),#N/A,
IF(ISBLANK(CB1606),"",
IF(AND(NOT(ISERROR(VLOOKUP(CB1606,MonsterTable!$A:$B,MATCH(MonsterTable!$B$1,MonsterTable!$A$1:$B$1,0),0))),OR(ISBLANK(CD1606),ISBLANK(CE1606))),#N/A,
IFERROR(VLOOKUP(CB1606,MonsterTable!$A:$B,MATCH(MonsterTable!$B$1,MonsterTable!$A$1:$B$1,0),0),
IF(OR(NOT(ISBLANK(CD1606)),ISBLANK(CE1606)),#N/A,
IF(CB1606="empty","empty",
VLOOKUP(CB1606,MonsterGroupTable!$A:$A,1,0)))))))</f>
        <v/>
      </c>
      <c r="CJ1606" s="2" t="str">
        <f>IF(AND(ISBLANK(CI1606),OR(NOT(ISBLANK(CK1606)),NOT(ISBLANK(CL1606)))),#N/A,
IF(ISBLANK(CI1606),"",
IF(AND(NOT(ISERROR(VLOOKUP(CI1606,MonsterTable!$A:$B,MATCH(MonsterTable!$B$1,MonsterTable!$A$1:$B$1,0),0))),OR(ISBLANK(CK1606),ISBLANK(CL1606))),#N/A,
IFERROR(VLOOKUP(CI1606,MonsterTable!$A:$B,MATCH(MonsterTable!$B$1,MonsterTable!$A$1:$B$1,0),0),
IF(OR(NOT(ISBLANK(CK1606)),ISBLANK(CL1606)),#N/A,
IF(CI1606="empty","empty",
VLOOKUP(CI1606,MonsterGroupTable!$A:$A,1,0)))))))</f>
        <v/>
      </c>
    </row>
    <row r="1607" spans="1:88">
      <c r="A1607">
        <v>20573</v>
      </c>
      <c r="B1607">
        <f t="shared" si="53"/>
        <v>1.1000000000000001</v>
      </c>
      <c r="C1607">
        <f t="shared" si="53"/>
        <v>1.1000000000000001</v>
      </c>
      <c r="F1607">
        <v>2160</v>
      </c>
      <c r="G1607">
        <v>74463</v>
      </c>
      <c r="H1607">
        <v>0</v>
      </c>
      <c r="I1607">
        <v>0</v>
      </c>
      <c r="J1607">
        <v>0</v>
      </c>
      <c r="K1607" t="s">
        <v>28</v>
      </c>
      <c r="L1607" t="s">
        <v>254</v>
      </c>
      <c r="M1607" t="s">
        <v>79</v>
      </c>
      <c r="N1607" t="s">
        <v>80</v>
      </c>
      <c r="O1607">
        <v>0</v>
      </c>
      <c r="P1607">
        <v>-4.75</v>
      </c>
      <c r="Q1607">
        <v>-3.5</v>
      </c>
      <c r="R1607">
        <v>4.75</v>
      </c>
      <c r="S1607">
        <v>3</v>
      </c>
      <c r="T1607">
        <v>-13.5</v>
      </c>
      <c r="U1607">
        <v>2.5499999999999998</v>
      </c>
      <c r="V1607">
        <v>-6.75</v>
      </c>
      <c r="W1607" t="str">
        <f t="shared" si="54"/>
        <v>g118,5,empty,3,203,1,1,0</v>
      </c>
      <c r="X1607" s="1" t="s">
        <v>317</v>
      </c>
      <c r="Y1607" s="2" t="str">
        <f>IF(AND(ISBLANK(X1607),OR(NOT(ISBLANK(Z1607)),NOT(ISBLANK(AA1607)))),#N/A,
IF(ISBLANK(X1607),"",
IF(AND(NOT(ISERROR(VLOOKUP(X1607,MonsterTable!$A:$B,MATCH(MonsterTable!$B$1,MonsterTable!$A$1:$B$1,0),0))),OR(ISBLANK(Z1607),ISBLANK(AA1607))),#N/A,
IFERROR(VLOOKUP(X1607,MonsterTable!$A:$B,MATCH(MonsterTable!$B$1,MonsterTable!$A$1:$B$1,0),0),
IF(OR(NOT(ISBLANK(Z1607)),ISBLANK(AA1607)),#N/A,
IF(X1607="empty","empty",
VLOOKUP(X1607,MonsterGroupTable!$A:$A,1,0)))))))</f>
        <v>g118</v>
      </c>
      <c r="AA1607">
        <v>5</v>
      </c>
      <c r="AE1607" s="1" t="s">
        <v>446</v>
      </c>
      <c r="AF1607" s="2" t="str">
        <f>IF(AND(ISBLANK(AE1607),OR(NOT(ISBLANK(AG1607)),NOT(ISBLANK(AH1607)))),#N/A,
IF(ISBLANK(AE1607),"",
IF(AND(NOT(ISERROR(VLOOKUP(AE1607,MonsterTable!$A:$B,MATCH(MonsterTable!$B$1,MonsterTable!$A$1:$B$1,0),0))),OR(ISBLANK(AG1607),ISBLANK(AH1607))),#N/A,
IFERROR(VLOOKUP(AE1607,MonsterTable!$A:$B,MATCH(MonsterTable!$B$1,MonsterTable!$A$1:$B$1,0),0),
IF(OR(NOT(ISBLANK(AG1607)),ISBLANK(AH1607)),#N/A,
IF(AE1607="empty","empty",
VLOOKUP(AE1607,MonsterGroupTable!$A:$A,1,0)))))))</f>
        <v>empty</v>
      </c>
      <c r="AH1607">
        <v>3</v>
      </c>
      <c r="AL1607" s="1" t="s">
        <v>339</v>
      </c>
      <c r="AM1607" s="2">
        <f>IF(AND(ISBLANK(AL1607),OR(NOT(ISBLANK(AN1607)),NOT(ISBLANK(AO1607)))),#N/A,
IF(ISBLANK(AL1607),"",
IF(AND(NOT(ISERROR(VLOOKUP(AL1607,MonsterTable!$A:$B,MATCH(MonsterTable!$B$1,MonsterTable!$A$1:$B$1,0),0))),OR(ISBLANK(AN1607),ISBLANK(AO1607))),#N/A,
IFERROR(VLOOKUP(AL1607,MonsterTable!$A:$B,MATCH(MonsterTable!$B$1,MonsterTable!$A$1:$B$1,0),0),
IF(OR(NOT(ISBLANK(AN1607)),ISBLANK(AO1607)),#N/A,
IF(AL1607="empty","empty",
VLOOKUP(AL1607,MonsterGroupTable!$A:$A,1,0)))))))</f>
        <v>203</v>
      </c>
      <c r="AN1607">
        <v>1</v>
      </c>
      <c r="AO1607">
        <v>1</v>
      </c>
      <c r="AP1607">
        <v>0</v>
      </c>
      <c r="AT1607" s="2" t="str">
        <f>IF(AND(ISBLANK(AS1607),OR(NOT(ISBLANK(AU1607)),NOT(ISBLANK(AV1607)))),#N/A,
IF(ISBLANK(AS1607),"",
IF(AND(NOT(ISERROR(VLOOKUP(AS1607,MonsterTable!$A:$B,MATCH(MonsterTable!$B$1,MonsterTable!$A$1:$B$1,0),0))),OR(ISBLANK(AU1607),ISBLANK(AV1607))),#N/A,
IFERROR(VLOOKUP(AS1607,MonsterTable!$A:$B,MATCH(MonsterTable!$B$1,MonsterTable!$A$1:$B$1,0),0),
IF(OR(NOT(ISBLANK(AU1607)),ISBLANK(AV1607)),#N/A,
IF(AS1607="empty","empty",
VLOOKUP(AS1607,MonsterGroupTable!$A:$A,1,0)))))))</f>
        <v/>
      </c>
      <c r="BA1607" s="2" t="str">
        <f>IF(AND(ISBLANK(AZ1607),OR(NOT(ISBLANK(BB1607)),NOT(ISBLANK(BC1607)))),#N/A,
IF(ISBLANK(AZ1607),"",
IF(AND(NOT(ISERROR(VLOOKUP(AZ1607,MonsterTable!$A:$B,MATCH(MonsterTable!$B$1,MonsterTable!$A$1:$B$1,0),0))),OR(ISBLANK(BB1607),ISBLANK(BC1607))),#N/A,
IFERROR(VLOOKUP(AZ1607,MonsterTable!$A:$B,MATCH(MonsterTable!$B$1,MonsterTable!$A$1:$B$1,0),0),
IF(OR(NOT(ISBLANK(BB1607)),ISBLANK(BC1607)),#N/A,
IF(AZ1607="empty","empty",
VLOOKUP(AZ1607,MonsterGroupTable!$A:$A,1,0)))))))</f>
        <v/>
      </c>
      <c r="BH1607" s="2" t="str">
        <f>IF(AND(ISBLANK(BG1607),OR(NOT(ISBLANK(BI1607)),NOT(ISBLANK(BJ1607)))),#N/A,
IF(ISBLANK(BG1607),"",
IF(AND(NOT(ISERROR(VLOOKUP(BG1607,MonsterTable!$A:$B,MATCH(MonsterTable!$B$1,MonsterTable!$A$1:$B$1,0),0))),OR(ISBLANK(BI1607),ISBLANK(BJ1607))),#N/A,
IFERROR(VLOOKUP(BG1607,MonsterTable!$A:$B,MATCH(MonsterTable!$B$1,MonsterTable!$A$1:$B$1,0),0),
IF(OR(NOT(ISBLANK(BI1607)),ISBLANK(BJ1607)),#N/A,
IF(BG1607="empty","empty",
VLOOKUP(BG1607,MonsterGroupTable!$A:$A,1,0)))))))</f>
        <v/>
      </c>
      <c r="BO1607" s="2" t="str">
        <f>IF(AND(ISBLANK(BN1607),OR(NOT(ISBLANK(BP1607)),NOT(ISBLANK(BQ1607)))),#N/A,
IF(ISBLANK(BN1607),"",
IF(AND(NOT(ISERROR(VLOOKUP(BN1607,MonsterTable!$A:$B,MATCH(MonsterTable!$B$1,MonsterTable!$A$1:$B$1,0),0))),OR(ISBLANK(BP1607),ISBLANK(BQ1607))),#N/A,
IFERROR(VLOOKUP(BN1607,MonsterTable!$A:$B,MATCH(MonsterTable!$B$1,MonsterTable!$A$1:$B$1,0),0),
IF(OR(NOT(ISBLANK(BP1607)),ISBLANK(BQ1607)),#N/A,
IF(BN1607="empty","empty",
VLOOKUP(BN1607,MonsterGroupTable!$A:$A,1,0)))))))</f>
        <v/>
      </c>
      <c r="BV1607" s="2" t="str">
        <f>IF(AND(ISBLANK(BU1607),OR(NOT(ISBLANK(BW1607)),NOT(ISBLANK(BX1607)))),#N/A,
IF(ISBLANK(BU1607),"",
IF(AND(NOT(ISERROR(VLOOKUP(BU1607,MonsterTable!$A:$B,MATCH(MonsterTable!$B$1,MonsterTable!$A$1:$B$1,0),0))),OR(ISBLANK(BW1607),ISBLANK(BX1607))),#N/A,
IFERROR(VLOOKUP(BU1607,MonsterTable!$A:$B,MATCH(MonsterTable!$B$1,MonsterTable!$A$1:$B$1,0),0),
IF(OR(NOT(ISBLANK(BW1607)),ISBLANK(BX1607)),#N/A,
IF(BU1607="empty","empty",
VLOOKUP(BU1607,MonsterGroupTable!$A:$A,1,0)))))))</f>
        <v/>
      </c>
      <c r="CC1607" s="2" t="str">
        <f>IF(AND(ISBLANK(CB1607),OR(NOT(ISBLANK(CD1607)),NOT(ISBLANK(CE1607)))),#N/A,
IF(ISBLANK(CB1607),"",
IF(AND(NOT(ISERROR(VLOOKUP(CB1607,MonsterTable!$A:$B,MATCH(MonsterTable!$B$1,MonsterTable!$A$1:$B$1,0),0))),OR(ISBLANK(CD1607),ISBLANK(CE1607))),#N/A,
IFERROR(VLOOKUP(CB1607,MonsterTable!$A:$B,MATCH(MonsterTable!$B$1,MonsterTable!$A$1:$B$1,0),0),
IF(OR(NOT(ISBLANK(CD1607)),ISBLANK(CE1607)),#N/A,
IF(CB1607="empty","empty",
VLOOKUP(CB1607,MonsterGroupTable!$A:$A,1,0)))))))</f>
        <v/>
      </c>
      <c r="CJ1607" s="2" t="str">
        <f>IF(AND(ISBLANK(CI1607),OR(NOT(ISBLANK(CK1607)),NOT(ISBLANK(CL1607)))),#N/A,
IF(ISBLANK(CI1607),"",
IF(AND(NOT(ISERROR(VLOOKUP(CI1607,MonsterTable!$A:$B,MATCH(MonsterTable!$B$1,MonsterTable!$A$1:$B$1,0),0))),OR(ISBLANK(CK1607),ISBLANK(CL1607))),#N/A,
IFERROR(VLOOKUP(CI1607,MonsterTable!$A:$B,MATCH(MonsterTable!$B$1,MonsterTable!$A$1:$B$1,0),0),
IF(OR(NOT(ISBLANK(CK1607)),ISBLANK(CL1607)),#N/A,
IF(CI1607="empty","empty",
VLOOKUP(CI1607,MonsterGroupTable!$A:$A,1,0)))))))</f>
        <v/>
      </c>
    </row>
    <row r="1608" spans="1:88">
      <c r="A1608">
        <v>20574</v>
      </c>
      <c r="B1608">
        <f t="shared" si="53"/>
        <v>1.1000000000000001</v>
      </c>
      <c r="C1608">
        <f t="shared" si="53"/>
        <v>1.1000000000000001</v>
      </c>
      <c r="F1608">
        <v>2160</v>
      </c>
      <c r="G1608">
        <v>74787</v>
      </c>
      <c r="H1608">
        <v>0</v>
      </c>
      <c r="I1608">
        <v>0</v>
      </c>
      <c r="J1608">
        <v>0</v>
      </c>
      <c r="K1608" t="s">
        <v>28</v>
      </c>
      <c r="L1608" t="s">
        <v>254</v>
      </c>
      <c r="M1608" t="s">
        <v>79</v>
      </c>
      <c r="N1608" t="s">
        <v>80</v>
      </c>
      <c r="O1608">
        <v>0</v>
      </c>
      <c r="P1608">
        <v>-4.75</v>
      </c>
      <c r="Q1608">
        <v>-3.5</v>
      </c>
      <c r="R1608">
        <v>4.75</v>
      </c>
      <c r="S1608">
        <v>3</v>
      </c>
      <c r="T1608">
        <v>-13.5</v>
      </c>
      <c r="U1608">
        <v>2.5499999999999998</v>
      </c>
      <c r="V1608">
        <v>-6.75</v>
      </c>
      <c r="W1608" t="str">
        <f t="shared" si="54"/>
        <v>g118,5,empty,3,203,1,1,0</v>
      </c>
      <c r="X1608" s="1" t="s">
        <v>317</v>
      </c>
      <c r="Y1608" s="2" t="str">
        <f>IF(AND(ISBLANK(X1608),OR(NOT(ISBLANK(Z1608)),NOT(ISBLANK(AA1608)))),#N/A,
IF(ISBLANK(X1608),"",
IF(AND(NOT(ISERROR(VLOOKUP(X1608,MonsterTable!$A:$B,MATCH(MonsterTable!$B$1,MonsterTable!$A$1:$B$1,0),0))),OR(ISBLANK(Z1608),ISBLANK(AA1608))),#N/A,
IFERROR(VLOOKUP(X1608,MonsterTable!$A:$B,MATCH(MonsterTable!$B$1,MonsterTable!$A$1:$B$1,0),0),
IF(OR(NOT(ISBLANK(Z1608)),ISBLANK(AA1608)),#N/A,
IF(X1608="empty","empty",
VLOOKUP(X1608,MonsterGroupTable!$A:$A,1,0)))))))</f>
        <v>g118</v>
      </c>
      <c r="AA1608">
        <v>5</v>
      </c>
      <c r="AE1608" s="1" t="s">
        <v>446</v>
      </c>
      <c r="AF1608" s="2" t="str">
        <f>IF(AND(ISBLANK(AE1608),OR(NOT(ISBLANK(AG1608)),NOT(ISBLANK(AH1608)))),#N/A,
IF(ISBLANK(AE1608),"",
IF(AND(NOT(ISERROR(VLOOKUP(AE1608,MonsterTable!$A:$B,MATCH(MonsterTable!$B$1,MonsterTable!$A$1:$B$1,0),0))),OR(ISBLANK(AG1608),ISBLANK(AH1608))),#N/A,
IFERROR(VLOOKUP(AE1608,MonsterTable!$A:$B,MATCH(MonsterTable!$B$1,MonsterTable!$A$1:$B$1,0),0),
IF(OR(NOT(ISBLANK(AG1608)),ISBLANK(AH1608)),#N/A,
IF(AE1608="empty","empty",
VLOOKUP(AE1608,MonsterGroupTable!$A:$A,1,0)))))))</f>
        <v>empty</v>
      </c>
      <c r="AH1608">
        <v>3</v>
      </c>
      <c r="AL1608" s="1" t="s">
        <v>339</v>
      </c>
      <c r="AM1608" s="2">
        <f>IF(AND(ISBLANK(AL1608),OR(NOT(ISBLANK(AN1608)),NOT(ISBLANK(AO1608)))),#N/A,
IF(ISBLANK(AL1608),"",
IF(AND(NOT(ISERROR(VLOOKUP(AL1608,MonsterTable!$A:$B,MATCH(MonsterTable!$B$1,MonsterTable!$A$1:$B$1,0),0))),OR(ISBLANK(AN1608),ISBLANK(AO1608))),#N/A,
IFERROR(VLOOKUP(AL1608,MonsterTable!$A:$B,MATCH(MonsterTable!$B$1,MonsterTable!$A$1:$B$1,0),0),
IF(OR(NOT(ISBLANK(AN1608)),ISBLANK(AO1608)),#N/A,
IF(AL1608="empty","empty",
VLOOKUP(AL1608,MonsterGroupTable!$A:$A,1,0)))))))</f>
        <v>203</v>
      </c>
      <c r="AN1608">
        <v>1</v>
      </c>
      <c r="AO1608">
        <v>1</v>
      </c>
      <c r="AP1608">
        <v>0</v>
      </c>
      <c r="AT1608" s="2" t="str">
        <f>IF(AND(ISBLANK(AS1608),OR(NOT(ISBLANK(AU1608)),NOT(ISBLANK(AV1608)))),#N/A,
IF(ISBLANK(AS1608),"",
IF(AND(NOT(ISERROR(VLOOKUP(AS1608,MonsterTable!$A:$B,MATCH(MonsterTable!$B$1,MonsterTable!$A$1:$B$1,0),0))),OR(ISBLANK(AU1608),ISBLANK(AV1608))),#N/A,
IFERROR(VLOOKUP(AS1608,MonsterTable!$A:$B,MATCH(MonsterTable!$B$1,MonsterTable!$A$1:$B$1,0),0),
IF(OR(NOT(ISBLANK(AU1608)),ISBLANK(AV1608)),#N/A,
IF(AS1608="empty","empty",
VLOOKUP(AS1608,MonsterGroupTable!$A:$A,1,0)))))))</f>
        <v/>
      </c>
      <c r="BA1608" s="2" t="str">
        <f>IF(AND(ISBLANK(AZ1608),OR(NOT(ISBLANK(BB1608)),NOT(ISBLANK(BC1608)))),#N/A,
IF(ISBLANK(AZ1608),"",
IF(AND(NOT(ISERROR(VLOOKUP(AZ1608,MonsterTable!$A:$B,MATCH(MonsterTable!$B$1,MonsterTable!$A$1:$B$1,0),0))),OR(ISBLANK(BB1608),ISBLANK(BC1608))),#N/A,
IFERROR(VLOOKUP(AZ1608,MonsterTable!$A:$B,MATCH(MonsterTable!$B$1,MonsterTable!$A$1:$B$1,0),0),
IF(OR(NOT(ISBLANK(BB1608)),ISBLANK(BC1608)),#N/A,
IF(AZ1608="empty","empty",
VLOOKUP(AZ1608,MonsterGroupTable!$A:$A,1,0)))))))</f>
        <v/>
      </c>
      <c r="BH1608" s="2" t="str">
        <f>IF(AND(ISBLANK(BG1608),OR(NOT(ISBLANK(BI1608)),NOT(ISBLANK(BJ1608)))),#N/A,
IF(ISBLANK(BG1608),"",
IF(AND(NOT(ISERROR(VLOOKUP(BG1608,MonsterTable!$A:$B,MATCH(MonsterTable!$B$1,MonsterTable!$A$1:$B$1,0),0))),OR(ISBLANK(BI1608),ISBLANK(BJ1608))),#N/A,
IFERROR(VLOOKUP(BG1608,MonsterTable!$A:$B,MATCH(MonsterTable!$B$1,MonsterTable!$A$1:$B$1,0),0),
IF(OR(NOT(ISBLANK(BI1608)),ISBLANK(BJ1608)),#N/A,
IF(BG1608="empty","empty",
VLOOKUP(BG1608,MonsterGroupTable!$A:$A,1,0)))))))</f>
        <v/>
      </c>
      <c r="BO1608" s="2" t="str">
        <f>IF(AND(ISBLANK(BN1608),OR(NOT(ISBLANK(BP1608)),NOT(ISBLANK(BQ1608)))),#N/A,
IF(ISBLANK(BN1608),"",
IF(AND(NOT(ISERROR(VLOOKUP(BN1608,MonsterTable!$A:$B,MATCH(MonsterTable!$B$1,MonsterTable!$A$1:$B$1,0),0))),OR(ISBLANK(BP1608),ISBLANK(BQ1608))),#N/A,
IFERROR(VLOOKUP(BN1608,MonsterTable!$A:$B,MATCH(MonsterTable!$B$1,MonsterTable!$A$1:$B$1,0),0),
IF(OR(NOT(ISBLANK(BP1608)),ISBLANK(BQ1608)),#N/A,
IF(BN1608="empty","empty",
VLOOKUP(BN1608,MonsterGroupTable!$A:$A,1,0)))))))</f>
        <v/>
      </c>
      <c r="BV1608" s="2" t="str">
        <f>IF(AND(ISBLANK(BU1608),OR(NOT(ISBLANK(BW1608)),NOT(ISBLANK(BX1608)))),#N/A,
IF(ISBLANK(BU1608),"",
IF(AND(NOT(ISERROR(VLOOKUP(BU1608,MonsterTable!$A:$B,MATCH(MonsterTable!$B$1,MonsterTable!$A$1:$B$1,0),0))),OR(ISBLANK(BW1608),ISBLANK(BX1608))),#N/A,
IFERROR(VLOOKUP(BU1608,MonsterTable!$A:$B,MATCH(MonsterTable!$B$1,MonsterTable!$A$1:$B$1,0),0),
IF(OR(NOT(ISBLANK(BW1608)),ISBLANK(BX1608)),#N/A,
IF(BU1608="empty","empty",
VLOOKUP(BU1608,MonsterGroupTable!$A:$A,1,0)))))))</f>
        <v/>
      </c>
      <c r="CC1608" s="2" t="str">
        <f>IF(AND(ISBLANK(CB1608),OR(NOT(ISBLANK(CD1608)),NOT(ISBLANK(CE1608)))),#N/A,
IF(ISBLANK(CB1608),"",
IF(AND(NOT(ISERROR(VLOOKUP(CB1608,MonsterTable!$A:$B,MATCH(MonsterTable!$B$1,MonsterTable!$A$1:$B$1,0),0))),OR(ISBLANK(CD1608),ISBLANK(CE1608))),#N/A,
IFERROR(VLOOKUP(CB1608,MonsterTable!$A:$B,MATCH(MonsterTable!$B$1,MonsterTable!$A$1:$B$1,0),0),
IF(OR(NOT(ISBLANK(CD1608)),ISBLANK(CE1608)),#N/A,
IF(CB1608="empty","empty",
VLOOKUP(CB1608,MonsterGroupTable!$A:$A,1,0)))))))</f>
        <v/>
      </c>
      <c r="CJ1608" s="2" t="str">
        <f>IF(AND(ISBLANK(CI1608),OR(NOT(ISBLANK(CK1608)),NOT(ISBLANK(CL1608)))),#N/A,
IF(ISBLANK(CI1608),"",
IF(AND(NOT(ISERROR(VLOOKUP(CI1608,MonsterTable!$A:$B,MATCH(MonsterTable!$B$1,MonsterTable!$A$1:$B$1,0),0))),OR(ISBLANK(CK1608),ISBLANK(CL1608))),#N/A,
IFERROR(VLOOKUP(CI1608,MonsterTable!$A:$B,MATCH(MonsterTable!$B$1,MonsterTable!$A$1:$B$1,0),0),
IF(OR(NOT(ISBLANK(CK1608)),ISBLANK(CL1608)),#N/A,
IF(CI1608="empty","empty",
VLOOKUP(CI1608,MonsterGroupTable!$A:$A,1,0)))))))</f>
        <v/>
      </c>
    </row>
    <row r="1609" spans="1:88">
      <c r="A1609">
        <v>20575</v>
      </c>
      <c r="B1609">
        <f t="shared" si="53"/>
        <v>1.1000000000000001</v>
      </c>
      <c r="C1609">
        <f t="shared" si="53"/>
        <v>1.1000000000000001</v>
      </c>
      <c r="F1609">
        <v>2160</v>
      </c>
      <c r="G1609">
        <v>75111</v>
      </c>
      <c r="H1609">
        <v>0</v>
      </c>
      <c r="I1609">
        <v>0</v>
      </c>
      <c r="J1609">
        <v>0</v>
      </c>
      <c r="K1609" t="s">
        <v>28</v>
      </c>
      <c r="L1609" t="s">
        <v>254</v>
      </c>
      <c r="M1609" t="s">
        <v>79</v>
      </c>
      <c r="N1609" t="s">
        <v>80</v>
      </c>
      <c r="O1609">
        <v>0</v>
      </c>
      <c r="P1609">
        <v>-4.75</v>
      </c>
      <c r="Q1609">
        <v>-3.5</v>
      </c>
      <c r="R1609">
        <v>4.75</v>
      </c>
      <c r="S1609">
        <v>3</v>
      </c>
      <c r="T1609">
        <v>-13.5</v>
      </c>
      <c r="U1609">
        <v>2.5499999999999998</v>
      </c>
      <c r="V1609">
        <v>-6.75</v>
      </c>
      <c r="W1609" t="str">
        <f t="shared" si="54"/>
        <v>g118,5,empty,3,203,1,1,0</v>
      </c>
      <c r="X1609" s="1" t="s">
        <v>317</v>
      </c>
      <c r="Y1609" s="2" t="str">
        <f>IF(AND(ISBLANK(X1609),OR(NOT(ISBLANK(Z1609)),NOT(ISBLANK(AA1609)))),#N/A,
IF(ISBLANK(X1609),"",
IF(AND(NOT(ISERROR(VLOOKUP(X1609,MonsterTable!$A:$B,MATCH(MonsterTable!$B$1,MonsterTable!$A$1:$B$1,0),0))),OR(ISBLANK(Z1609),ISBLANK(AA1609))),#N/A,
IFERROR(VLOOKUP(X1609,MonsterTable!$A:$B,MATCH(MonsterTable!$B$1,MonsterTable!$A$1:$B$1,0),0),
IF(OR(NOT(ISBLANK(Z1609)),ISBLANK(AA1609)),#N/A,
IF(X1609="empty","empty",
VLOOKUP(X1609,MonsterGroupTable!$A:$A,1,0)))))))</f>
        <v>g118</v>
      </c>
      <c r="AA1609">
        <v>5</v>
      </c>
      <c r="AE1609" s="1" t="s">
        <v>446</v>
      </c>
      <c r="AF1609" s="2" t="str">
        <f>IF(AND(ISBLANK(AE1609),OR(NOT(ISBLANK(AG1609)),NOT(ISBLANK(AH1609)))),#N/A,
IF(ISBLANK(AE1609),"",
IF(AND(NOT(ISERROR(VLOOKUP(AE1609,MonsterTable!$A:$B,MATCH(MonsterTable!$B$1,MonsterTable!$A$1:$B$1,0),0))),OR(ISBLANK(AG1609),ISBLANK(AH1609))),#N/A,
IFERROR(VLOOKUP(AE1609,MonsterTable!$A:$B,MATCH(MonsterTable!$B$1,MonsterTable!$A$1:$B$1,0),0),
IF(OR(NOT(ISBLANK(AG1609)),ISBLANK(AH1609)),#N/A,
IF(AE1609="empty","empty",
VLOOKUP(AE1609,MonsterGroupTable!$A:$A,1,0)))))))</f>
        <v>empty</v>
      </c>
      <c r="AH1609">
        <v>3</v>
      </c>
      <c r="AL1609" s="1" t="s">
        <v>339</v>
      </c>
      <c r="AM1609" s="2">
        <f>IF(AND(ISBLANK(AL1609),OR(NOT(ISBLANK(AN1609)),NOT(ISBLANK(AO1609)))),#N/A,
IF(ISBLANK(AL1609),"",
IF(AND(NOT(ISERROR(VLOOKUP(AL1609,MonsterTable!$A:$B,MATCH(MonsterTable!$B$1,MonsterTable!$A$1:$B$1,0),0))),OR(ISBLANK(AN1609),ISBLANK(AO1609))),#N/A,
IFERROR(VLOOKUP(AL1609,MonsterTable!$A:$B,MATCH(MonsterTable!$B$1,MonsterTable!$A$1:$B$1,0),0),
IF(OR(NOT(ISBLANK(AN1609)),ISBLANK(AO1609)),#N/A,
IF(AL1609="empty","empty",
VLOOKUP(AL1609,MonsterGroupTable!$A:$A,1,0)))))))</f>
        <v>203</v>
      </c>
      <c r="AN1609">
        <v>1</v>
      </c>
      <c r="AO1609">
        <v>1</v>
      </c>
      <c r="AP1609">
        <v>0</v>
      </c>
      <c r="AT1609" s="2" t="str">
        <f>IF(AND(ISBLANK(AS1609),OR(NOT(ISBLANK(AU1609)),NOT(ISBLANK(AV1609)))),#N/A,
IF(ISBLANK(AS1609),"",
IF(AND(NOT(ISERROR(VLOOKUP(AS1609,MonsterTable!$A:$B,MATCH(MonsterTable!$B$1,MonsterTable!$A$1:$B$1,0),0))),OR(ISBLANK(AU1609),ISBLANK(AV1609))),#N/A,
IFERROR(VLOOKUP(AS1609,MonsterTable!$A:$B,MATCH(MonsterTable!$B$1,MonsterTable!$A$1:$B$1,0),0),
IF(OR(NOT(ISBLANK(AU1609)),ISBLANK(AV1609)),#N/A,
IF(AS1609="empty","empty",
VLOOKUP(AS1609,MonsterGroupTable!$A:$A,1,0)))))))</f>
        <v/>
      </c>
      <c r="BA1609" s="2" t="str">
        <f>IF(AND(ISBLANK(AZ1609),OR(NOT(ISBLANK(BB1609)),NOT(ISBLANK(BC1609)))),#N/A,
IF(ISBLANK(AZ1609),"",
IF(AND(NOT(ISERROR(VLOOKUP(AZ1609,MonsterTable!$A:$B,MATCH(MonsterTable!$B$1,MonsterTable!$A$1:$B$1,0),0))),OR(ISBLANK(BB1609),ISBLANK(BC1609))),#N/A,
IFERROR(VLOOKUP(AZ1609,MonsterTable!$A:$B,MATCH(MonsterTable!$B$1,MonsterTable!$A$1:$B$1,0),0),
IF(OR(NOT(ISBLANK(BB1609)),ISBLANK(BC1609)),#N/A,
IF(AZ1609="empty","empty",
VLOOKUP(AZ1609,MonsterGroupTable!$A:$A,1,0)))))))</f>
        <v/>
      </c>
      <c r="BH1609" s="2" t="str">
        <f>IF(AND(ISBLANK(BG1609),OR(NOT(ISBLANK(BI1609)),NOT(ISBLANK(BJ1609)))),#N/A,
IF(ISBLANK(BG1609),"",
IF(AND(NOT(ISERROR(VLOOKUP(BG1609,MonsterTable!$A:$B,MATCH(MonsterTable!$B$1,MonsterTable!$A$1:$B$1,0),0))),OR(ISBLANK(BI1609),ISBLANK(BJ1609))),#N/A,
IFERROR(VLOOKUP(BG1609,MonsterTable!$A:$B,MATCH(MonsterTable!$B$1,MonsterTable!$A$1:$B$1,0),0),
IF(OR(NOT(ISBLANK(BI1609)),ISBLANK(BJ1609)),#N/A,
IF(BG1609="empty","empty",
VLOOKUP(BG1609,MonsterGroupTable!$A:$A,1,0)))))))</f>
        <v/>
      </c>
      <c r="BO1609" s="2" t="str">
        <f>IF(AND(ISBLANK(BN1609),OR(NOT(ISBLANK(BP1609)),NOT(ISBLANK(BQ1609)))),#N/A,
IF(ISBLANK(BN1609),"",
IF(AND(NOT(ISERROR(VLOOKUP(BN1609,MonsterTable!$A:$B,MATCH(MonsterTable!$B$1,MonsterTable!$A$1:$B$1,0),0))),OR(ISBLANK(BP1609),ISBLANK(BQ1609))),#N/A,
IFERROR(VLOOKUP(BN1609,MonsterTable!$A:$B,MATCH(MonsterTable!$B$1,MonsterTable!$A$1:$B$1,0),0),
IF(OR(NOT(ISBLANK(BP1609)),ISBLANK(BQ1609)),#N/A,
IF(BN1609="empty","empty",
VLOOKUP(BN1609,MonsterGroupTable!$A:$A,1,0)))))))</f>
        <v/>
      </c>
      <c r="BV1609" s="2" t="str">
        <f>IF(AND(ISBLANK(BU1609),OR(NOT(ISBLANK(BW1609)),NOT(ISBLANK(BX1609)))),#N/A,
IF(ISBLANK(BU1609),"",
IF(AND(NOT(ISERROR(VLOOKUP(BU1609,MonsterTable!$A:$B,MATCH(MonsterTable!$B$1,MonsterTable!$A$1:$B$1,0),0))),OR(ISBLANK(BW1609),ISBLANK(BX1609))),#N/A,
IFERROR(VLOOKUP(BU1609,MonsterTable!$A:$B,MATCH(MonsterTable!$B$1,MonsterTable!$A$1:$B$1,0),0),
IF(OR(NOT(ISBLANK(BW1609)),ISBLANK(BX1609)),#N/A,
IF(BU1609="empty","empty",
VLOOKUP(BU1609,MonsterGroupTable!$A:$A,1,0)))))))</f>
        <v/>
      </c>
      <c r="CC1609" s="2" t="str">
        <f>IF(AND(ISBLANK(CB1609),OR(NOT(ISBLANK(CD1609)),NOT(ISBLANK(CE1609)))),#N/A,
IF(ISBLANK(CB1609),"",
IF(AND(NOT(ISERROR(VLOOKUP(CB1609,MonsterTable!$A:$B,MATCH(MonsterTable!$B$1,MonsterTable!$A$1:$B$1,0),0))),OR(ISBLANK(CD1609),ISBLANK(CE1609))),#N/A,
IFERROR(VLOOKUP(CB1609,MonsterTable!$A:$B,MATCH(MonsterTable!$B$1,MonsterTable!$A$1:$B$1,0),0),
IF(OR(NOT(ISBLANK(CD1609)),ISBLANK(CE1609)),#N/A,
IF(CB1609="empty","empty",
VLOOKUP(CB1609,MonsterGroupTable!$A:$A,1,0)))))))</f>
        <v/>
      </c>
      <c r="CJ1609" s="2" t="str">
        <f>IF(AND(ISBLANK(CI1609),OR(NOT(ISBLANK(CK1609)),NOT(ISBLANK(CL1609)))),#N/A,
IF(ISBLANK(CI1609),"",
IF(AND(NOT(ISERROR(VLOOKUP(CI1609,MonsterTable!$A:$B,MATCH(MonsterTable!$B$1,MonsterTable!$A$1:$B$1,0),0))),OR(ISBLANK(CK1609),ISBLANK(CL1609))),#N/A,
IFERROR(VLOOKUP(CI1609,MonsterTable!$A:$B,MATCH(MonsterTable!$B$1,MonsterTable!$A$1:$B$1,0),0),
IF(OR(NOT(ISBLANK(CK1609)),ISBLANK(CL1609)),#N/A,
IF(CI1609="empty","empty",
VLOOKUP(CI1609,MonsterGroupTable!$A:$A,1,0)))))))</f>
        <v/>
      </c>
    </row>
    <row r="1610" spans="1:88">
      <c r="A1610">
        <v>20576</v>
      </c>
      <c r="B1610">
        <f t="shared" si="53"/>
        <v>1.1000000000000001</v>
      </c>
      <c r="C1610">
        <f t="shared" si="53"/>
        <v>1.1000000000000001</v>
      </c>
      <c r="F1610">
        <v>2160</v>
      </c>
      <c r="G1610">
        <v>75435</v>
      </c>
      <c r="H1610">
        <v>0</v>
      </c>
      <c r="I1610">
        <v>0</v>
      </c>
      <c r="J1610">
        <v>0</v>
      </c>
      <c r="K1610" t="s">
        <v>28</v>
      </c>
      <c r="L1610" t="s">
        <v>254</v>
      </c>
      <c r="M1610" t="s">
        <v>79</v>
      </c>
      <c r="N1610" t="s">
        <v>80</v>
      </c>
      <c r="O1610">
        <v>0</v>
      </c>
      <c r="P1610">
        <v>-4.75</v>
      </c>
      <c r="Q1610">
        <v>-3.5</v>
      </c>
      <c r="R1610">
        <v>4.75</v>
      </c>
      <c r="S1610">
        <v>3</v>
      </c>
      <c r="T1610">
        <v>-13.5</v>
      </c>
      <c r="U1610">
        <v>2.5499999999999998</v>
      </c>
      <c r="V1610">
        <v>-6.75</v>
      </c>
      <c r="W1610" t="str">
        <f t="shared" si="54"/>
        <v>g118,5,empty,3,203,1,1,0</v>
      </c>
      <c r="X1610" s="1" t="s">
        <v>317</v>
      </c>
      <c r="Y1610" s="2" t="str">
        <f>IF(AND(ISBLANK(X1610),OR(NOT(ISBLANK(Z1610)),NOT(ISBLANK(AA1610)))),#N/A,
IF(ISBLANK(X1610),"",
IF(AND(NOT(ISERROR(VLOOKUP(X1610,MonsterTable!$A:$B,MATCH(MonsterTable!$B$1,MonsterTable!$A$1:$B$1,0),0))),OR(ISBLANK(Z1610),ISBLANK(AA1610))),#N/A,
IFERROR(VLOOKUP(X1610,MonsterTable!$A:$B,MATCH(MonsterTable!$B$1,MonsterTable!$A$1:$B$1,0),0),
IF(OR(NOT(ISBLANK(Z1610)),ISBLANK(AA1610)),#N/A,
IF(X1610="empty","empty",
VLOOKUP(X1610,MonsterGroupTable!$A:$A,1,0)))))))</f>
        <v>g118</v>
      </c>
      <c r="AA1610">
        <v>5</v>
      </c>
      <c r="AE1610" s="1" t="s">
        <v>446</v>
      </c>
      <c r="AF1610" s="2" t="str">
        <f>IF(AND(ISBLANK(AE1610),OR(NOT(ISBLANK(AG1610)),NOT(ISBLANK(AH1610)))),#N/A,
IF(ISBLANK(AE1610),"",
IF(AND(NOT(ISERROR(VLOOKUP(AE1610,MonsterTable!$A:$B,MATCH(MonsterTable!$B$1,MonsterTable!$A$1:$B$1,0),0))),OR(ISBLANK(AG1610),ISBLANK(AH1610))),#N/A,
IFERROR(VLOOKUP(AE1610,MonsterTable!$A:$B,MATCH(MonsterTable!$B$1,MonsterTable!$A$1:$B$1,0),0),
IF(OR(NOT(ISBLANK(AG1610)),ISBLANK(AH1610)),#N/A,
IF(AE1610="empty","empty",
VLOOKUP(AE1610,MonsterGroupTable!$A:$A,1,0)))))))</f>
        <v>empty</v>
      </c>
      <c r="AH1610">
        <v>3</v>
      </c>
      <c r="AL1610" s="1" t="s">
        <v>339</v>
      </c>
      <c r="AM1610" s="2">
        <f>IF(AND(ISBLANK(AL1610),OR(NOT(ISBLANK(AN1610)),NOT(ISBLANK(AO1610)))),#N/A,
IF(ISBLANK(AL1610),"",
IF(AND(NOT(ISERROR(VLOOKUP(AL1610,MonsterTable!$A:$B,MATCH(MonsterTable!$B$1,MonsterTable!$A$1:$B$1,0),0))),OR(ISBLANK(AN1610),ISBLANK(AO1610))),#N/A,
IFERROR(VLOOKUP(AL1610,MonsterTable!$A:$B,MATCH(MonsterTable!$B$1,MonsterTable!$A$1:$B$1,0),0),
IF(OR(NOT(ISBLANK(AN1610)),ISBLANK(AO1610)),#N/A,
IF(AL1610="empty","empty",
VLOOKUP(AL1610,MonsterGroupTable!$A:$A,1,0)))))))</f>
        <v>203</v>
      </c>
      <c r="AN1610">
        <v>1</v>
      </c>
      <c r="AO1610">
        <v>1</v>
      </c>
      <c r="AP1610">
        <v>0</v>
      </c>
      <c r="AT1610" s="2" t="str">
        <f>IF(AND(ISBLANK(AS1610),OR(NOT(ISBLANK(AU1610)),NOT(ISBLANK(AV1610)))),#N/A,
IF(ISBLANK(AS1610),"",
IF(AND(NOT(ISERROR(VLOOKUP(AS1610,MonsterTable!$A:$B,MATCH(MonsterTable!$B$1,MonsterTable!$A$1:$B$1,0),0))),OR(ISBLANK(AU1610),ISBLANK(AV1610))),#N/A,
IFERROR(VLOOKUP(AS1610,MonsterTable!$A:$B,MATCH(MonsterTable!$B$1,MonsterTable!$A$1:$B$1,0),0),
IF(OR(NOT(ISBLANK(AU1610)),ISBLANK(AV1610)),#N/A,
IF(AS1610="empty","empty",
VLOOKUP(AS1610,MonsterGroupTable!$A:$A,1,0)))))))</f>
        <v/>
      </c>
      <c r="BA1610" s="2" t="str">
        <f>IF(AND(ISBLANK(AZ1610),OR(NOT(ISBLANK(BB1610)),NOT(ISBLANK(BC1610)))),#N/A,
IF(ISBLANK(AZ1610),"",
IF(AND(NOT(ISERROR(VLOOKUP(AZ1610,MonsterTable!$A:$B,MATCH(MonsterTable!$B$1,MonsterTable!$A$1:$B$1,0),0))),OR(ISBLANK(BB1610),ISBLANK(BC1610))),#N/A,
IFERROR(VLOOKUP(AZ1610,MonsterTable!$A:$B,MATCH(MonsterTable!$B$1,MonsterTable!$A$1:$B$1,0),0),
IF(OR(NOT(ISBLANK(BB1610)),ISBLANK(BC1610)),#N/A,
IF(AZ1610="empty","empty",
VLOOKUP(AZ1610,MonsterGroupTable!$A:$A,1,0)))))))</f>
        <v/>
      </c>
      <c r="BH1610" s="2" t="str">
        <f>IF(AND(ISBLANK(BG1610),OR(NOT(ISBLANK(BI1610)),NOT(ISBLANK(BJ1610)))),#N/A,
IF(ISBLANK(BG1610),"",
IF(AND(NOT(ISERROR(VLOOKUP(BG1610,MonsterTable!$A:$B,MATCH(MonsterTable!$B$1,MonsterTable!$A$1:$B$1,0),0))),OR(ISBLANK(BI1610),ISBLANK(BJ1610))),#N/A,
IFERROR(VLOOKUP(BG1610,MonsterTable!$A:$B,MATCH(MonsterTable!$B$1,MonsterTable!$A$1:$B$1,0),0),
IF(OR(NOT(ISBLANK(BI1610)),ISBLANK(BJ1610)),#N/A,
IF(BG1610="empty","empty",
VLOOKUP(BG1610,MonsterGroupTable!$A:$A,1,0)))))))</f>
        <v/>
      </c>
      <c r="BO1610" s="2" t="str">
        <f>IF(AND(ISBLANK(BN1610),OR(NOT(ISBLANK(BP1610)),NOT(ISBLANK(BQ1610)))),#N/A,
IF(ISBLANK(BN1610),"",
IF(AND(NOT(ISERROR(VLOOKUP(BN1610,MonsterTable!$A:$B,MATCH(MonsterTable!$B$1,MonsterTable!$A$1:$B$1,0),0))),OR(ISBLANK(BP1610),ISBLANK(BQ1610))),#N/A,
IFERROR(VLOOKUP(BN1610,MonsterTable!$A:$B,MATCH(MonsterTable!$B$1,MonsterTable!$A$1:$B$1,0),0),
IF(OR(NOT(ISBLANK(BP1610)),ISBLANK(BQ1610)),#N/A,
IF(BN1610="empty","empty",
VLOOKUP(BN1610,MonsterGroupTable!$A:$A,1,0)))))))</f>
        <v/>
      </c>
      <c r="BV1610" s="2" t="str">
        <f>IF(AND(ISBLANK(BU1610),OR(NOT(ISBLANK(BW1610)),NOT(ISBLANK(BX1610)))),#N/A,
IF(ISBLANK(BU1610),"",
IF(AND(NOT(ISERROR(VLOOKUP(BU1610,MonsterTable!$A:$B,MATCH(MonsterTable!$B$1,MonsterTable!$A$1:$B$1,0),0))),OR(ISBLANK(BW1610),ISBLANK(BX1610))),#N/A,
IFERROR(VLOOKUP(BU1610,MonsterTable!$A:$B,MATCH(MonsterTable!$B$1,MonsterTable!$A$1:$B$1,0),0),
IF(OR(NOT(ISBLANK(BW1610)),ISBLANK(BX1610)),#N/A,
IF(BU1610="empty","empty",
VLOOKUP(BU1610,MonsterGroupTable!$A:$A,1,0)))))))</f>
        <v/>
      </c>
      <c r="CC1610" s="2" t="str">
        <f>IF(AND(ISBLANK(CB1610),OR(NOT(ISBLANK(CD1610)),NOT(ISBLANK(CE1610)))),#N/A,
IF(ISBLANK(CB1610),"",
IF(AND(NOT(ISERROR(VLOOKUP(CB1610,MonsterTable!$A:$B,MATCH(MonsterTable!$B$1,MonsterTable!$A$1:$B$1,0),0))),OR(ISBLANK(CD1610),ISBLANK(CE1610))),#N/A,
IFERROR(VLOOKUP(CB1610,MonsterTable!$A:$B,MATCH(MonsterTable!$B$1,MonsterTable!$A$1:$B$1,0),0),
IF(OR(NOT(ISBLANK(CD1610)),ISBLANK(CE1610)),#N/A,
IF(CB1610="empty","empty",
VLOOKUP(CB1610,MonsterGroupTable!$A:$A,1,0)))))))</f>
        <v/>
      </c>
      <c r="CJ1610" s="2" t="str">
        <f>IF(AND(ISBLANK(CI1610),OR(NOT(ISBLANK(CK1610)),NOT(ISBLANK(CL1610)))),#N/A,
IF(ISBLANK(CI1610),"",
IF(AND(NOT(ISERROR(VLOOKUP(CI1610,MonsterTable!$A:$B,MATCH(MonsterTable!$B$1,MonsterTable!$A$1:$B$1,0),0))),OR(ISBLANK(CK1610),ISBLANK(CL1610))),#N/A,
IFERROR(VLOOKUP(CI1610,MonsterTable!$A:$B,MATCH(MonsterTable!$B$1,MonsterTable!$A$1:$B$1,0),0),
IF(OR(NOT(ISBLANK(CK1610)),ISBLANK(CL1610)),#N/A,
IF(CI1610="empty","empty",
VLOOKUP(CI1610,MonsterGroupTable!$A:$A,1,0)))))))</f>
        <v/>
      </c>
    </row>
    <row r="1611" spans="1:88">
      <c r="A1611">
        <v>20577</v>
      </c>
      <c r="B1611">
        <f t="shared" si="53"/>
        <v>1.1000000000000001</v>
      </c>
      <c r="C1611">
        <f t="shared" si="53"/>
        <v>1.1000000000000001</v>
      </c>
      <c r="F1611">
        <v>2160</v>
      </c>
      <c r="G1611">
        <v>75759</v>
      </c>
      <c r="H1611">
        <v>0</v>
      </c>
      <c r="I1611">
        <v>0</v>
      </c>
      <c r="J1611">
        <v>0</v>
      </c>
      <c r="K1611" t="s">
        <v>28</v>
      </c>
      <c r="L1611" t="s">
        <v>254</v>
      </c>
      <c r="M1611" t="s">
        <v>79</v>
      </c>
      <c r="N1611" t="s">
        <v>80</v>
      </c>
      <c r="O1611">
        <v>0</v>
      </c>
      <c r="P1611">
        <v>-4.75</v>
      </c>
      <c r="Q1611">
        <v>-3.5</v>
      </c>
      <c r="R1611">
        <v>4.75</v>
      </c>
      <c r="S1611">
        <v>3</v>
      </c>
      <c r="T1611">
        <v>-13.5</v>
      </c>
      <c r="U1611">
        <v>2.5499999999999998</v>
      </c>
      <c r="V1611">
        <v>-6.75</v>
      </c>
      <c r="W1611" t="str">
        <f t="shared" si="54"/>
        <v>g118,5,empty,3,203,1,1,0</v>
      </c>
      <c r="X1611" s="1" t="s">
        <v>317</v>
      </c>
      <c r="Y1611" s="2" t="str">
        <f>IF(AND(ISBLANK(X1611),OR(NOT(ISBLANK(Z1611)),NOT(ISBLANK(AA1611)))),#N/A,
IF(ISBLANK(X1611),"",
IF(AND(NOT(ISERROR(VLOOKUP(X1611,MonsterTable!$A:$B,MATCH(MonsterTable!$B$1,MonsterTable!$A$1:$B$1,0),0))),OR(ISBLANK(Z1611),ISBLANK(AA1611))),#N/A,
IFERROR(VLOOKUP(X1611,MonsterTable!$A:$B,MATCH(MonsterTable!$B$1,MonsterTable!$A$1:$B$1,0),0),
IF(OR(NOT(ISBLANK(Z1611)),ISBLANK(AA1611)),#N/A,
IF(X1611="empty","empty",
VLOOKUP(X1611,MonsterGroupTable!$A:$A,1,0)))))))</f>
        <v>g118</v>
      </c>
      <c r="AA1611">
        <v>5</v>
      </c>
      <c r="AE1611" s="1" t="s">
        <v>446</v>
      </c>
      <c r="AF1611" s="2" t="str">
        <f>IF(AND(ISBLANK(AE1611),OR(NOT(ISBLANK(AG1611)),NOT(ISBLANK(AH1611)))),#N/A,
IF(ISBLANK(AE1611),"",
IF(AND(NOT(ISERROR(VLOOKUP(AE1611,MonsterTable!$A:$B,MATCH(MonsterTable!$B$1,MonsterTable!$A$1:$B$1,0),0))),OR(ISBLANK(AG1611),ISBLANK(AH1611))),#N/A,
IFERROR(VLOOKUP(AE1611,MonsterTable!$A:$B,MATCH(MonsterTable!$B$1,MonsterTable!$A$1:$B$1,0),0),
IF(OR(NOT(ISBLANK(AG1611)),ISBLANK(AH1611)),#N/A,
IF(AE1611="empty","empty",
VLOOKUP(AE1611,MonsterGroupTable!$A:$A,1,0)))))))</f>
        <v>empty</v>
      </c>
      <c r="AH1611">
        <v>3</v>
      </c>
      <c r="AL1611" s="1" t="s">
        <v>339</v>
      </c>
      <c r="AM1611" s="2">
        <f>IF(AND(ISBLANK(AL1611),OR(NOT(ISBLANK(AN1611)),NOT(ISBLANK(AO1611)))),#N/A,
IF(ISBLANK(AL1611),"",
IF(AND(NOT(ISERROR(VLOOKUP(AL1611,MonsterTable!$A:$B,MATCH(MonsterTable!$B$1,MonsterTable!$A$1:$B$1,0),0))),OR(ISBLANK(AN1611),ISBLANK(AO1611))),#N/A,
IFERROR(VLOOKUP(AL1611,MonsterTable!$A:$B,MATCH(MonsterTable!$B$1,MonsterTable!$A$1:$B$1,0),0),
IF(OR(NOT(ISBLANK(AN1611)),ISBLANK(AO1611)),#N/A,
IF(AL1611="empty","empty",
VLOOKUP(AL1611,MonsterGroupTable!$A:$A,1,0)))))))</f>
        <v>203</v>
      </c>
      <c r="AN1611">
        <v>1</v>
      </c>
      <c r="AO1611">
        <v>1</v>
      </c>
      <c r="AP1611">
        <v>0</v>
      </c>
      <c r="AT1611" s="2" t="str">
        <f>IF(AND(ISBLANK(AS1611),OR(NOT(ISBLANK(AU1611)),NOT(ISBLANK(AV1611)))),#N/A,
IF(ISBLANK(AS1611),"",
IF(AND(NOT(ISERROR(VLOOKUP(AS1611,MonsterTable!$A:$B,MATCH(MonsterTable!$B$1,MonsterTable!$A$1:$B$1,0),0))),OR(ISBLANK(AU1611),ISBLANK(AV1611))),#N/A,
IFERROR(VLOOKUP(AS1611,MonsterTable!$A:$B,MATCH(MonsterTable!$B$1,MonsterTable!$A$1:$B$1,0),0),
IF(OR(NOT(ISBLANK(AU1611)),ISBLANK(AV1611)),#N/A,
IF(AS1611="empty","empty",
VLOOKUP(AS1611,MonsterGroupTable!$A:$A,1,0)))))))</f>
        <v/>
      </c>
      <c r="BA1611" s="2" t="str">
        <f>IF(AND(ISBLANK(AZ1611),OR(NOT(ISBLANK(BB1611)),NOT(ISBLANK(BC1611)))),#N/A,
IF(ISBLANK(AZ1611),"",
IF(AND(NOT(ISERROR(VLOOKUP(AZ1611,MonsterTable!$A:$B,MATCH(MonsterTable!$B$1,MonsterTable!$A$1:$B$1,0),0))),OR(ISBLANK(BB1611),ISBLANK(BC1611))),#N/A,
IFERROR(VLOOKUP(AZ1611,MonsterTable!$A:$B,MATCH(MonsterTable!$B$1,MonsterTable!$A$1:$B$1,0),0),
IF(OR(NOT(ISBLANK(BB1611)),ISBLANK(BC1611)),#N/A,
IF(AZ1611="empty","empty",
VLOOKUP(AZ1611,MonsterGroupTable!$A:$A,1,0)))))))</f>
        <v/>
      </c>
      <c r="BH1611" s="2" t="str">
        <f>IF(AND(ISBLANK(BG1611),OR(NOT(ISBLANK(BI1611)),NOT(ISBLANK(BJ1611)))),#N/A,
IF(ISBLANK(BG1611),"",
IF(AND(NOT(ISERROR(VLOOKUP(BG1611,MonsterTable!$A:$B,MATCH(MonsterTable!$B$1,MonsterTable!$A$1:$B$1,0),0))),OR(ISBLANK(BI1611),ISBLANK(BJ1611))),#N/A,
IFERROR(VLOOKUP(BG1611,MonsterTable!$A:$B,MATCH(MonsterTable!$B$1,MonsterTable!$A$1:$B$1,0),0),
IF(OR(NOT(ISBLANK(BI1611)),ISBLANK(BJ1611)),#N/A,
IF(BG1611="empty","empty",
VLOOKUP(BG1611,MonsterGroupTable!$A:$A,1,0)))))))</f>
        <v/>
      </c>
      <c r="BO1611" s="2" t="str">
        <f>IF(AND(ISBLANK(BN1611),OR(NOT(ISBLANK(BP1611)),NOT(ISBLANK(BQ1611)))),#N/A,
IF(ISBLANK(BN1611),"",
IF(AND(NOT(ISERROR(VLOOKUP(BN1611,MonsterTable!$A:$B,MATCH(MonsterTable!$B$1,MonsterTable!$A$1:$B$1,0),0))),OR(ISBLANK(BP1611),ISBLANK(BQ1611))),#N/A,
IFERROR(VLOOKUP(BN1611,MonsterTable!$A:$B,MATCH(MonsterTable!$B$1,MonsterTable!$A$1:$B$1,0),0),
IF(OR(NOT(ISBLANK(BP1611)),ISBLANK(BQ1611)),#N/A,
IF(BN1611="empty","empty",
VLOOKUP(BN1611,MonsterGroupTable!$A:$A,1,0)))))))</f>
        <v/>
      </c>
      <c r="BV1611" s="2" t="str">
        <f>IF(AND(ISBLANK(BU1611),OR(NOT(ISBLANK(BW1611)),NOT(ISBLANK(BX1611)))),#N/A,
IF(ISBLANK(BU1611),"",
IF(AND(NOT(ISERROR(VLOOKUP(BU1611,MonsterTable!$A:$B,MATCH(MonsterTable!$B$1,MonsterTable!$A$1:$B$1,0),0))),OR(ISBLANK(BW1611),ISBLANK(BX1611))),#N/A,
IFERROR(VLOOKUP(BU1611,MonsterTable!$A:$B,MATCH(MonsterTable!$B$1,MonsterTable!$A$1:$B$1,0),0),
IF(OR(NOT(ISBLANK(BW1611)),ISBLANK(BX1611)),#N/A,
IF(BU1611="empty","empty",
VLOOKUP(BU1611,MonsterGroupTable!$A:$A,1,0)))))))</f>
        <v/>
      </c>
      <c r="CC1611" s="2" t="str">
        <f>IF(AND(ISBLANK(CB1611),OR(NOT(ISBLANK(CD1611)),NOT(ISBLANK(CE1611)))),#N/A,
IF(ISBLANK(CB1611),"",
IF(AND(NOT(ISERROR(VLOOKUP(CB1611,MonsterTable!$A:$B,MATCH(MonsterTable!$B$1,MonsterTable!$A$1:$B$1,0),0))),OR(ISBLANK(CD1611),ISBLANK(CE1611))),#N/A,
IFERROR(VLOOKUP(CB1611,MonsterTable!$A:$B,MATCH(MonsterTable!$B$1,MonsterTable!$A$1:$B$1,0),0),
IF(OR(NOT(ISBLANK(CD1611)),ISBLANK(CE1611)),#N/A,
IF(CB1611="empty","empty",
VLOOKUP(CB1611,MonsterGroupTable!$A:$A,1,0)))))))</f>
        <v/>
      </c>
      <c r="CJ1611" s="2" t="str">
        <f>IF(AND(ISBLANK(CI1611),OR(NOT(ISBLANK(CK1611)),NOT(ISBLANK(CL1611)))),#N/A,
IF(ISBLANK(CI1611),"",
IF(AND(NOT(ISERROR(VLOOKUP(CI1611,MonsterTable!$A:$B,MATCH(MonsterTable!$B$1,MonsterTable!$A$1:$B$1,0),0))),OR(ISBLANK(CK1611),ISBLANK(CL1611))),#N/A,
IFERROR(VLOOKUP(CI1611,MonsterTable!$A:$B,MATCH(MonsterTable!$B$1,MonsterTable!$A$1:$B$1,0),0),
IF(OR(NOT(ISBLANK(CK1611)),ISBLANK(CL1611)),#N/A,
IF(CI1611="empty","empty",
VLOOKUP(CI1611,MonsterGroupTable!$A:$A,1,0)))))))</f>
        <v/>
      </c>
    </row>
    <row r="1612" spans="1:88">
      <c r="A1612">
        <v>20578</v>
      </c>
      <c r="B1612">
        <f t="shared" si="53"/>
        <v>1.1000000000000001</v>
      </c>
      <c r="C1612">
        <f t="shared" si="53"/>
        <v>1.1000000000000001</v>
      </c>
      <c r="F1612">
        <v>2160</v>
      </c>
      <c r="G1612">
        <v>76083</v>
      </c>
      <c r="H1612">
        <v>0</v>
      </c>
      <c r="I1612">
        <v>0</v>
      </c>
      <c r="J1612">
        <v>0</v>
      </c>
      <c r="K1612" t="s">
        <v>28</v>
      </c>
      <c r="L1612" t="s">
        <v>254</v>
      </c>
      <c r="M1612" t="s">
        <v>79</v>
      </c>
      <c r="N1612" t="s">
        <v>80</v>
      </c>
      <c r="O1612">
        <v>0</v>
      </c>
      <c r="P1612">
        <v>-4.75</v>
      </c>
      <c r="Q1612">
        <v>-3.5</v>
      </c>
      <c r="R1612">
        <v>4.75</v>
      </c>
      <c r="S1612">
        <v>3</v>
      </c>
      <c r="T1612">
        <v>-13.5</v>
      </c>
      <c r="U1612">
        <v>2.5499999999999998</v>
      </c>
      <c r="V1612">
        <v>-6.75</v>
      </c>
      <c r="W1612" t="str">
        <f t="shared" si="54"/>
        <v>g118,5,empty,3,203,1,1,0</v>
      </c>
      <c r="X1612" s="1" t="s">
        <v>317</v>
      </c>
      <c r="Y1612" s="2" t="str">
        <f>IF(AND(ISBLANK(X1612),OR(NOT(ISBLANK(Z1612)),NOT(ISBLANK(AA1612)))),#N/A,
IF(ISBLANK(X1612),"",
IF(AND(NOT(ISERROR(VLOOKUP(X1612,MonsterTable!$A:$B,MATCH(MonsterTable!$B$1,MonsterTable!$A$1:$B$1,0),0))),OR(ISBLANK(Z1612),ISBLANK(AA1612))),#N/A,
IFERROR(VLOOKUP(X1612,MonsterTable!$A:$B,MATCH(MonsterTable!$B$1,MonsterTable!$A$1:$B$1,0),0),
IF(OR(NOT(ISBLANK(Z1612)),ISBLANK(AA1612)),#N/A,
IF(X1612="empty","empty",
VLOOKUP(X1612,MonsterGroupTable!$A:$A,1,0)))))))</f>
        <v>g118</v>
      </c>
      <c r="AA1612">
        <v>5</v>
      </c>
      <c r="AE1612" s="1" t="s">
        <v>446</v>
      </c>
      <c r="AF1612" s="2" t="str">
        <f>IF(AND(ISBLANK(AE1612),OR(NOT(ISBLANK(AG1612)),NOT(ISBLANK(AH1612)))),#N/A,
IF(ISBLANK(AE1612),"",
IF(AND(NOT(ISERROR(VLOOKUP(AE1612,MonsterTable!$A:$B,MATCH(MonsterTable!$B$1,MonsterTable!$A$1:$B$1,0),0))),OR(ISBLANK(AG1612),ISBLANK(AH1612))),#N/A,
IFERROR(VLOOKUP(AE1612,MonsterTable!$A:$B,MATCH(MonsterTable!$B$1,MonsterTable!$A$1:$B$1,0),0),
IF(OR(NOT(ISBLANK(AG1612)),ISBLANK(AH1612)),#N/A,
IF(AE1612="empty","empty",
VLOOKUP(AE1612,MonsterGroupTable!$A:$A,1,0)))))))</f>
        <v>empty</v>
      </c>
      <c r="AH1612">
        <v>3</v>
      </c>
      <c r="AL1612" s="1" t="s">
        <v>339</v>
      </c>
      <c r="AM1612" s="2">
        <f>IF(AND(ISBLANK(AL1612),OR(NOT(ISBLANK(AN1612)),NOT(ISBLANK(AO1612)))),#N/A,
IF(ISBLANK(AL1612),"",
IF(AND(NOT(ISERROR(VLOOKUP(AL1612,MonsterTable!$A:$B,MATCH(MonsterTable!$B$1,MonsterTable!$A$1:$B$1,0),0))),OR(ISBLANK(AN1612),ISBLANK(AO1612))),#N/A,
IFERROR(VLOOKUP(AL1612,MonsterTable!$A:$B,MATCH(MonsterTable!$B$1,MonsterTable!$A$1:$B$1,0),0),
IF(OR(NOT(ISBLANK(AN1612)),ISBLANK(AO1612)),#N/A,
IF(AL1612="empty","empty",
VLOOKUP(AL1612,MonsterGroupTable!$A:$A,1,0)))))))</f>
        <v>203</v>
      </c>
      <c r="AN1612">
        <v>1</v>
      </c>
      <c r="AO1612">
        <v>1</v>
      </c>
      <c r="AP1612">
        <v>0</v>
      </c>
      <c r="AT1612" s="2" t="str">
        <f>IF(AND(ISBLANK(AS1612),OR(NOT(ISBLANK(AU1612)),NOT(ISBLANK(AV1612)))),#N/A,
IF(ISBLANK(AS1612),"",
IF(AND(NOT(ISERROR(VLOOKUP(AS1612,MonsterTable!$A:$B,MATCH(MonsterTable!$B$1,MonsterTable!$A$1:$B$1,0),0))),OR(ISBLANK(AU1612),ISBLANK(AV1612))),#N/A,
IFERROR(VLOOKUP(AS1612,MonsterTable!$A:$B,MATCH(MonsterTable!$B$1,MonsterTable!$A$1:$B$1,0),0),
IF(OR(NOT(ISBLANK(AU1612)),ISBLANK(AV1612)),#N/A,
IF(AS1612="empty","empty",
VLOOKUP(AS1612,MonsterGroupTable!$A:$A,1,0)))))))</f>
        <v/>
      </c>
      <c r="BA1612" s="2" t="str">
        <f>IF(AND(ISBLANK(AZ1612),OR(NOT(ISBLANK(BB1612)),NOT(ISBLANK(BC1612)))),#N/A,
IF(ISBLANK(AZ1612),"",
IF(AND(NOT(ISERROR(VLOOKUP(AZ1612,MonsterTable!$A:$B,MATCH(MonsterTable!$B$1,MonsterTable!$A$1:$B$1,0),0))),OR(ISBLANK(BB1612),ISBLANK(BC1612))),#N/A,
IFERROR(VLOOKUP(AZ1612,MonsterTable!$A:$B,MATCH(MonsterTable!$B$1,MonsterTable!$A$1:$B$1,0),0),
IF(OR(NOT(ISBLANK(BB1612)),ISBLANK(BC1612)),#N/A,
IF(AZ1612="empty","empty",
VLOOKUP(AZ1612,MonsterGroupTable!$A:$A,1,0)))))))</f>
        <v/>
      </c>
      <c r="BH1612" s="2" t="str">
        <f>IF(AND(ISBLANK(BG1612),OR(NOT(ISBLANK(BI1612)),NOT(ISBLANK(BJ1612)))),#N/A,
IF(ISBLANK(BG1612),"",
IF(AND(NOT(ISERROR(VLOOKUP(BG1612,MonsterTable!$A:$B,MATCH(MonsterTable!$B$1,MonsterTable!$A$1:$B$1,0),0))),OR(ISBLANK(BI1612),ISBLANK(BJ1612))),#N/A,
IFERROR(VLOOKUP(BG1612,MonsterTable!$A:$B,MATCH(MonsterTable!$B$1,MonsterTable!$A$1:$B$1,0),0),
IF(OR(NOT(ISBLANK(BI1612)),ISBLANK(BJ1612)),#N/A,
IF(BG1612="empty","empty",
VLOOKUP(BG1612,MonsterGroupTable!$A:$A,1,0)))))))</f>
        <v/>
      </c>
      <c r="BO1612" s="2" t="str">
        <f>IF(AND(ISBLANK(BN1612),OR(NOT(ISBLANK(BP1612)),NOT(ISBLANK(BQ1612)))),#N/A,
IF(ISBLANK(BN1612),"",
IF(AND(NOT(ISERROR(VLOOKUP(BN1612,MonsterTable!$A:$B,MATCH(MonsterTable!$B$1,MonsterTable!$A$1:$B$1,0),0))),OR(ISBLANK(BP1612),ISBLANK(BQ1612))),#N/A,
IFERROR(VLOOKUP(BN1612,MonsterTable!$A:$B,MATCH(MonsterTable!$B$1,MonsterTable!$A$1:$B$1,0),0),
IF(OR(NOT(ISBLANK(BP1612)),ISBLANK(BQ1612)),#N/A,
IF(BN1612="empty","empty",
VLOOKUP(BN1612,MonsterGroupTable!$A:$A,1,0)))))))</f>
        <v/>
      </c>
      <c r="BV1612" s="2" t="str">
        <f>IF(AND(ISBLANK(BU1612),OR(NOT(ISBLANK(BW1612)),NOT(ISBLANK(BX1612)))),#N/A,
IF(ISBLANK(BU1612),"",
IF(AND(NOT(ISERROR(VLOOKUP(BU1612,MonsterTable!$A:$B,MATCH(MonsterTable!$B$1,MonsterTable!$A$1:$B$1,0),0))),OR(ISBLANK(BW1612),ISBLANK(BX1612))),#N/A,
IFERROR(VLOOKUP(BU1612,MonsterTable!$A:$B,MATCH(MonsterTable!$B$1,MonsterTable!$A$1:$B$1,0),0),
IF(OR(NOT(ISBLANK(BW1612)),ISBLANK(BX1612)),#N/A,
IF(BU1612="empty","empty",
VLOOKUP(BU1612,MonsterGroupTable!$A:$A,1,0)))))))</f>
        <v/>
      </c>
      <c r="CC1612" s="2" t="str">
        <f>IF(AND(ISBLANK(CB1612),OR(NOT(ISBLANK(CD1612)),NOT(ISBLANK(CE1612)))),#N/A,
IF(ISBLANK(CB1612),"",
IF(AND(NOT(ISERROR(VLOOKUP(CB1612,MonsterTable!$A:$B,MATCH(MonsterTable!$B$1,MonsterTable!$A$1:$B$1,0),0))),OR(ISBLANK(CD1612),ISBLANK(CE1612))),#N/A,
IFERROR(VLOOKUP(CB1612,MonsterTable!$A:$B,MATCH(MonsterTable!$B$1,MonsterTable!$A$1:$B$1,0),0),
IF(OR(NOT(ISBLANK(CD1612)),ISBLANK(CE1612)),#N/A,
IF(CB1612="empty","empty",
VLOOKUP(CB1612,MonsterGroupTable!$A:$A,1,0)))))))</f>
        <v/>
      </c>
      <c r="CJ1612" s="2" t="str">
        <f>IF(AND(ISBLANK(CI1612),OR(NOT(ISBLANK(CK1612)),NOT(ISBLANK(CL1612)))),#N/A,
IF(ISBLANK(CI1612),"",
IF(AND(NOT(ISERROR(VLOOKUP(CI1612,MonsterTable!$A:$B,MATCH(MonsterTable!$B$1,MonsterTable!$A$1:$B$1,0),0))),OR(ISBLANK(CK1612),ISBLANK(CL1612))),#N/A,
IFERROR(VLOOKUP(CI1612,MonsterTable!$A:$B,MATCH(MonsterTable!$B$1,MonsterTable!$A$1:$B$1,0),0),
IF(OR(NOT(ISBLANK(CK1612)),ISBLANK(CL1612)),#N/A,
IF(CI1612="empty","empty",
VLOOKUP(CI1612,MonsterGroupTable!$A:$A,1,0)))))))</f>
        <v/>
      </c>
    </row>
    <row r="1613" spans="1:88">
      <c r="A1613">
        <v>20579</v>
      </c>
      <c r="B1613">
        <f t="shared" si="53"/>
        <v>1.1000000000000001</v>
      </c>
      <c r="C1613">
        <f t="shared" si="53"/>
        <v>1.1000000000000001</v>
      </c>
      <c r="F1613">
        <v>2160</v>
      </c>
      <c r="G1613">
        <v>76407</v>
      </c>
      <c r="H1613">
        <v>0</v>
      </c>
      <c r="I1613">
        <v>0</v>
      </c>
      <c r="J1613">
        <v>0</v>
      </c>
      <c r="K1613" t="s">
        <v>28</v>
      </c>
      <c r="L1613" t="s">
        <v>254</v>
      </c>
      <c r="M1613" t="s">
        <v>79</v>
      </c>
      <c r="N1613" t="s">
        <v>80</v>
      </c>
      <c r="O1613">
        <v>0</v>
      </c>
      <c r="P1613">
        <v>-4.75</v>
      </c>
      <c r="Q1613">
        <v>-3.5</v>
      </c>
      <c r="R1613">
        <v>4.75</v>
      </c>
      <c r="S1613">
        <v>3</v>
      </c>
      <c r="T1613">
        <v>-13.5</v>
      </c>
      <c r="U1613">
        <v>2.5499999999999998</v>
      </c>
      <c r="V1613">
        <v>-6.75</v>
      </c>
      <c r="W1613" t="str">
        <f t="shared" si="54"/>
        <v>g118,5,empty,3,203,1,1,0</v>
      </c>
      <c r="X1613" s="1" t="s">
        <v>317</v>
      </c>
      <c r="Y1613" s="2" t="str">
        <f>IF(AND(ISBLANK(X1613),OR(NOT(ISBLANK(Z1613)),NOT(ISBLANK(AA1613)))),#N/A,
IF(ISBLANK(X1613),"",
IF(AND(NOT(ISERROR(VLOOKUP(X1613,MonsterTable!$A:$B,MATCH(MonsterTable!$B$1,MonsterTable!$A$1:$B$1,0),0))),OR(ISBLANK(Z1613),ISBLANK(AA1613))),#N/A,
IFERROR(VLOOKUP(X1613,MonsterTable!$A:$B,MATCH(MonsterTable!$B$1,MonsterTable!$A$1:$B$1,0),0),
IF(OR(NOT(ISBLANK(Z1613)),ISBLANK(AA1613)),#N/A,
IF(X1613="empty","empty",
VLOOKUP(X1613,MonsterGroupTable!$A:$A,1,0)))))))</f>
        <v>g118</v>
      </c>
      <c r="AA1613">
        <v>5</v>
      </c>
      <c r="AE1613" s="1" t="s">
        <v>446</v>
      </c>
      <c r="AF1613" s="2" t="str">
        <f>IF(AND(ISBLANK(AE1613),OR(NOT(ISBLANK(AG1613)),NOT(ISBLANK(AH1613)))),#N/A,
IF(ISBLANK(AE1613),"",
IF(AND(NOT(ISERROR(VLOOKUP(AE1613,MonsterTable!$A:$B,MATCH(MonsterTable!$B$1,MonsterTable!$A$1:$B$1,0),0))),OR(ISBLANK(AG1613),ISBLANK(AH1613))),#N/A,
IFERROR(VLOOKUP(AE1613,MonsterTable!$A:$B,MATCH(MonsterTable!$B$1,MonsterTable!$A$1:$B$1,0),0),
IF(OR(NOT(ISBLANK(AG1613)),ISBLANK(AH1613)),#N/A,
IF(AE1613="empty","empty",
VLOOKUP(AE1613,MonsterGroupTable!$A:$A,1,0)))))))</f>
        <v>empty</v>
      </c>
      <c r="AH1613">
        <v>3</v>
      </c>
      <c r="AL1613" s="1" t="s">
        <v>339</v>
      </c>
      <c r="AM1613" s="2">
        <f>IF(AND(ISBLANK(AL1613),OR(NOT(ISBLANK(AN1613)),NOT(ISBLANK(AO1613)))),#N/A,
IF(ISBLANK(AL1613),"",
IF(AND(NOT(ISERROR(VLOOKUP(AL1613,MonsterTable!$A:$B,MATCH(MonsterTable!$B$1,MonsterTable!$A$1:$B$1,0),0))),OR(ISBLANK(AN1613),ISBLANK(AO1613))),#N/A,
IFERROR(VLOOKUP(AL1613,MonsterTable!$A:$B,MATCH(MonsterTable!$B$1,MonsterTable!$A$1:$B$1,0),0),
IF(OR(NOT(ISBLANK(AN1613)),ISBLANK(AO1613)),#N/A,
IF(AL1613="empty","empty",
VLOOKUP(AL1613,MonsterGroupTable!$A:$A,1,0)))))))</f>
        <v>203</v>
      </c>
      <c r="AN1613">
        <v>1</v>
      </c>
      <c r="AO1613">
        <v>1</v>
      </c>
      <c r="AP1613">
        <v>0</v>
      </c>
      <c r="AT1613" s="2" t="str">
        <f>IF(AND(ISBLANK(AS1613),OR(NOT(ISBLANK(AU1613)),NOT(ISBLANK(AV1613)))),#N/A,
IF(ISBLANK(AS1613),"",
IF(AND(NOT(ISERROR(VLOOKUP(AS1613,MonsterTable!$A:$B,MATCH(MonsterTable!$B$1,MonsterTable!$A$1:$B$1,0),0))),OR(ISBLANK(AU1613),ISBLANK(AV1613))),#N/A,
IFERROR(VLOOKUP(AS1613,MonsterTable!$A:$B,MATCH(MonsterTable!$B$1,MonsterTable!$A$1:$B$1,0),0),
IF(OR(NOT(ISBLANK(AU1613)),ISBLANK(AV1613)),#N/A,
IF(AS1613="empty","empty",
VLOOKUP(AS1613,MonsterGroupTable!$A:$A,1,0)))))))</f>
        <v/>
      </c>
      <c r="BA1613" s="2" t="str">
        <f>IF(AND(ISBLANK(AZ1613),OR(NOT(ISBLANK(BB1613)),NOT(ISBLANK(BC1613)))),#N/A,
IF(ISBLANK(AZ1613),"",
IF(AND(NOT(ISERROR(VLOOKUP(AZ1613,MonsterTable!$A:$B,MATCH(MonsterTable!$B$1,MonsterTable!$A$1:$B$1,0),0))),OR(ISBLANK(BB1613),ISBLANK(BC1613))),#N/A,
IFERROR(VLOOKUP(AZ1613,MonsterTable!$A:$B,MATCH(MonsterTable!$B$1,MonsterTable!$A$1:$B$1,0),0),
IF(OR(NOT(ISBLANK(BB1613)),ISBLANK(BC1613)),#N/A,
IF(AZ1613="empty","empty",
VLOOKUP(AZ1613,MonsterGroupTable!$A:$A,1,0)))))))</f>
        <v/>
      </c>
      <c r="BH1613" s="2" t="str">
        <f>IF(AND(ISBLANK(BG1613),OR(NOT(ISBLANK(BI1613)),NOT(ISBLANK(BJ1613)))),#N/A,
IF(ISBLANK(BG1613),"",
IF(AND(NOT(ISERROR(VLOOKUP(BG1613,MonsterTable!$A:$B,MATCH(MonsterTable!$B$1,MonsterTable!$A$1:$B$1,0),0))),OR(ISBLANK(BI1613),ISBLANK(BJ1613))),#N/A,
IFERROR(VLOOKUP(BG1613,MonsterTable!$A:$B,MATCH(MonsterTable!$B$1,MonsterTable!$A$1:$B$1,0),0),
IF(OR(NOT(ISBLANK(BI1613)),ISBLANK(BJ1613)),#N/A,
IF(BG1613="empty","empty",
VLOOKUP(BG1613,MonsterGroupTable!$A:$A,1,0)))))))</f>
        <v/>
      </c>
      <c r="BO1613" s="2" t="str">
        <f>IF(AND(ISBLANK(BN1613),OR(NOT(ISBLANK(BP1613)),NOT(ISBLANK(BQ1613)))),#N/A,
IF(ISBLANK(BN1613),"",
IF(AND(NOT(ISERROR(VLOOKUP(BN1613,MonsterTable!$A:$B,MATCH(MonsterTable!$B$1,MonsterTable!$A$1:$B$1,0),0))),OR(ISBLANK(BP1613),ISBLANK(BQ1613))),#N/A,
IFERROR(VLOOKUP(BN1613,MonsterTable!$A:$B,MATCH(MonsterTable!$B$1,MonsterTable!$A$1:$B$1,0),0),
IF(OR(NOT(ISBLANK(BP1613)),ISBLANK(BQ1613)),#N/A,
IF(BN1613="empty","empty",
VLOOKUP(BN1613,MonsterGroupTable!$A:$A,1,0)))))))</f>
        <v/>
      </c>
      <c r="BV1613" s="2" t="str">
        <f>IF(AND(ISBLANK(BU1613),OR(NOT(ISBLANK(BW1613)),NOT(ISBLANK(BX1613)))),#N/A,
IF(ISBLANK(BU1613),"",
IF(AND(NOT(ISERROR(VLOOKUP(BU1613,MonsterTable!$A:$B,MATCH(MonsterTable!$B$1,MonsterTable!$A$1:$B$1,0),0))),OR(ISBLANK(BW1613),ISBLANK(BX1613))),#N/A,
IFERROR(VLOOKUP(BU1613,MonsterTable!$A:$B,MATCH(MonsterTable!$B$1,MonsterTable!$A$1:$B$1,0),0),
IF(OR(NOT(ISBLANK(BW1613)),ISBLANK(BX1613)),#N/A,
IF(BU1613="empty","empty",
VLOOKUP(BU1613,MonsterGroupTable!$A:$A,1,0)))))))</f>
        <v/>
      </c>
      <c r="CC1613" s="2" t="str">
        <f>IF(AND(ISBLANK(CB1613),OR(NOT(ISBLANK(CD1613)),NOT(ISBLANK(CE1613)))),#N/A,
IF(ISBLANK(CB1613),"",
IF(AND(NOT(ISERROR(VLOOKUP(CB1613,MonsterTable!$A:$B,MATCH(MonsterTable!$B$1,MonsterTable!$A$1:$B$1,0),0))),OR(ISBLANK(CD1613),ISBLANK(CE1613))),#N/A,
IFERROR(VLOOKUP(CB1613,MonsterTable!$A:$B,MATCH(MonsterTable!$B$1,MonsterTable!$A$1:$B$1,0),0),
IF(OR(NOT(ISBLANK(CD1613)),ISBLANK(CE1613)),#N/A,
IF(CB1613="empty","empty",
VLOOKUP(CB1613,MonsterGroupTable!$A:$A,1,0)))))))</f>
        <v/>
      </c>
      <c r="CJ1613" s="2" t="str">
        <f>IF(AND(ISBLANK(CI1613),OR(NOT(ISBLANK(CK1613)),NOT(ISBLANK(CL1613)))),#N/A,
IF(ISBLANK(CI1613),"",
IF(AND(NOT(ISERROR(VLOOKUP(CI1613,MonsterTable!$A:$B,MATCH(MonsterTable!$B$1,MonsterTable!$A$1:$B$1,0),0))),OR(ISBLANK(CK1613),ISBLANK(CL1613))),#N/A,
IFERROR(VLOOKUP(CI1613,MonsterTable!$A:$B,MATCH(MonsterTable!$B$1,MonsterTable!$A$1:$B$1,0),0),
IF(OR(NOT(ISBLANK(CK1613)),ISBLANK(CL1613)),#N/A,
IF(CI1613="empty","empty",
VLOOKUP(CI1613,MonsterGroupTable!$A:$A,1,0)))))))</f>
        <v/>
      </c>
    </row>
    <row r="1614" spans="1:88">
      <c r="A1614">
        <v>20580</v>
      </c>
      <c r="B1614">
        <f t="shared" si="53"/>
        <v>1.2</v>
      </c>
      <c r="C1614">
        <f t="shared" si="53"/>
        <v>1.1000000000000001</v>
      </c>
      <c r="F1614">
        <v>2160</v>
      </c>
      <c r="G1614">
        <v>76731</v>
      </c>
      <c r="H1614">
        <v>0</v>
      </c>
      <c r="I1614">
        <v>0</v>
      </c>
      <c r="J1614">
        <v>0</v>
      </c>
      <c r="K1614" t="s">
        <v>28</v>
      </c>
      <c r="L1614" t="s">
        <v>254</v>
      </c>
      <c r="M1614" t="s">
        <v>79</v>
      </c>
      <c r="N1614" t="s">
        <v>80</v>
      </c>
      <c r="O1614">
        <v>0</v>
      </c>
      <c r="P1614">
        <v>-4.75</v>
      </c>
      <c r="Q1614">
        <v>-3.5</v>
      </c>
      <c r="R1614">
        <v>4.75</v>
      </c>
      <c r="S1614">
        <v>3</v>
      </c>
      <c r="T1614">
        <v>-13.5</v>
      </c>
      <c r="U1614">
        <v>2.5499999999999998</v>
      </c>
      <c r="V1614">
        <v>-6.75</v>
      </c>
      <c r="W1614" t="str">
        <f t="shared" si="54"/>
        <v>g118,5,empty,3,203,1,1,0</v>
      </c>
      <c r="X1614" s="1" t="s">
        <v>317</v>
      </c>
      <c r="Y1614" s="2" t="str">
        <f>IF(AND(ISBLANK(X1614),OR(NOT(ISBLANK(Z1614)),NOT(ISBLANK(AA1614)))),#N/A,
IF(ISBLANK(X1614),"",
IF(AND(NOT(ISERROR(VLOOKUP(X1614,MonsterTable!$A:$B,MATCH(MonsterTable!$B$1,MonsterTable!$A$1:$B$1,0),0))),OR(ISBLANK(Z1614),ISBLANK(AA1614))),#N/A,
IFERROR(VLOOKUP(X1614,MonsterTable!$A:$B,MATCH(MonsterTable!$B$1,MonsterTable!$A$1:$B$1,0),0),
IF(OR(NOT(ISBLANK(Z1614)),ISBLANK(AA1614)),#N/A,
IF(X1614="empty","empty",
VLOOKUP(X1614,MonsterGroupTable!$A:$A,1,0)))))))</f>
        <v>g118</v>
      </c>
      <c r="AA1614">
        <v>5</v>
      </c>
      <c r="AE1614" s="1" t="s">
        <v>446</v>
      </c>
      <c r="AF1614" s="2" t="str">
        <f>IF(AND(ISBLANK(AE1614),OR(NOT(ISBLANK(AG1614)),NOT(ISBLANK(AH1614)))),#N/A,
IF(ISBLANK(AE1614),"",
IF(AND(NOT(ISERROR(VLOOKUP(AE1614,MonsterTable!$A:$B,MATCH(MonsterTable!$B$1,MonsterTable!$A$1:$B$1,0),0))),OR(ISBLANK(AG1614),ISBLANK(AH1614))),#N/A,
IFERROR(VLOOKUP(AE1614,MonsterTable!$A:$B,MATCH(MonsterTable!$B$1,MonsterTable!$A$1:$B$1,0),0),
IF(OR(NOT(ISBLANK(AG1614)),ISBLANK(AH1614)),#N/A,
IF(AE1614="empty","empty",
VLOOKUP(AE1614,MonsterGroupTable!$A:$A,1,0)))))))</f>
        <v>empty</v>
      </c>
      <c r="AH1614">
        <v>3</v>
      </c>
      <c r="AL1614" s="1" t="s">
        <v>339</v>
      </c>
      <c r="AM1614" s="2">
        <f>IF(AND(ISBLANK(AL1614),OR(NOT(ISBLANK(AN1614)),NOT(ISBLANK(AO1614)))),#N/A,
IF(ISBLANK(AL1614),"",
IF(AND(NOT(ISERROR(VLOOKUP(AL1614,MonsterTable!$A:$B,MATCH(MonsterTable!$B$1,MonsterTable!$A$1:$B$1,0),0))),OR(ISBLANK(AN1614),ISBLANK(AO1614))),#N/A,
IFERROR(VLOOKUP(AL1614,MonsterTable!$A:$B,MATCH(MonsterTable!$B$1,MonsterTable!$A$1:$B$1,0),0),
IF(OR(NOT(ISBLANK(AN1614)),ISBLANK(AO1614)),#N/A,
IF(AL1614="empty","empty",
VLOOKUP(AL1614,MonsterGroupTable!$A:$A,1,0)))))))</f>
        <v>203</v>
      </c>
      <c r="AN1614">
        <v>1</v>
      </c>
      <c r="AO1614">
        <v>1</v>
      </c>
      <c r="AP1614">
        <v>0</v>
      </c>
      <c r="AT1614" s="2" t="str">
        <f>IF(AND(ISBLANK(AS1614),OR(NOT(ISBLANK(AU1614)),NOT(ISBLANK(AV1614)))),#N/A,
IF(ISBLANK(AS1614),"",
IF(AND(NOT(ISERROR(VLOOKUP(AS1614,MonsterTable!$A:$B,MATCH(MonsterTable!$B$1,MonsterTable!$A$1:$B$1,0),0))),OR(ISBLANK(AU1614),ISBLANK(AV1614))),#N/A,
IFERROR(VLOOKUP(AS1614,MonsterTable!$A:$B,MATCH(MonsterTable!$B$1,MonsterTable!$A$1:$B$1,0),0),
IF(OR(NOT(ISBLANK(AU1614)),ISBLANK(AV1614)),#N/A,
IF(AS1614="empty","empty",
VLOOKUP(AS1614,MonsterGroupTable!$A:$A,1,0)))))))</f>
        <v/>
      </c>
      <c r="BA1614" s="2" t="str">
        <f>IF(AND(ISBLANK(AZ1614),OR(NOT(ISBLANK(BB1614)),NOT(ISBLANK(BC1614)))),#N/A,
IF(ISBLANK(AZ1614),"",
IF(AND(NOT(ISERROR(VLOOKUP(AZ1614,MonsterTable!$A:$B,MATCH(MonsterTable!$B$1,MonsterTable!$A$1:$B$1,0),0))),OR(ISBLANK(BB1614),ISBLANK(BC1614))),#N/A,
IFERROR(VLOOKUP(AZ1614,MonsterTable!$A:$B,MATCH(MonsterTable!$B$1,MonsterTable!$A$1:$B$1,0),0),
IF(OR(NOT(ISBLANK(BB1614)),ISBLANK(BC1614)),#N/A,
IF(AZ1614="empty","empty",
VLOOKUP(AZ1614,MonsterGroupTable!$A:$A,1,0)))))))</f>
        <v/>
      </c>
      <c r="BH1614" s="2" t="str">
        <f>IF(AND(ISBLANK(BG1614),OR(NOT(ISBLANK(BI1614)),NOT(ISBLANK(BJ1614)))),#N/A,
IF(ISBLANK(BG1614),"",
IF(AND(NOT(ISERROR(VLOOKUP(BG1614,MonsterTable!$A:$B,MATCH(MonsterTable!$B$1,MonsterTable!$A$1:$B$1,0),0))),OR(ISBLANK(BI1614),ISBLANK(BJ1614))),#N/A,
IFERROR(VLOOKUP(BG1614,MonsterTable!$A:$B,MATCH(MonsterTable!$B$1,MonsterTable!$A$1:$B$1,0),0),
IF(OR(NOT(ISBLANK(BI1614)),ISBLANK(BJ1614)),#N/A,
IF(BG1614="empty","empty",
VLOOKUP(BG1614,MonsterGroupTable!$A:$A,1,0)))))))</f>
        <v/>
      </c>
      <c r="BO1614" s="2" t="str">
        <f>IF(AND(ISBLANK(BN1614),OR(NOT(ISBLANK(BP1614)),NOT(ISBLANK(BQ1614)))),#N/A,
IF(ISBLANK(BN1614),"",
IF(AND(NOT(ISERROR(VLOOKUP(BN1614,MonsterTable!$A:$B,MATCH(MonsterTable!$B$1,MonsterTable!$A$1:$B$1,0),0))),OR(ISBLANK(BP1614),ISBLANK(BQ1614))),#N/A,
IFERROR(VLOOKUP(BN1614,MonsterTable!$A:$B,MATCH(MonsterTable!$B$1,MonsterTable!$A$1:$B$1,0),0),
IF(OR(NOT(ISBLANK(BP1614)),ISBLANK(BQ1614)),#N/A,
IF(BN1614="empty","empty",
VLOOKUP(BN1614,MonsterGroupTable!$A:$A,1,0)))))))</f>
        <v/>
      </c>
      <c r="BV1614" s="2" t="str">
        <f>IF(AND(ISBLANK(BU1614),OR(NOT(ISBLANK(BW1614)),NOT(ISBLANK(BX1614)))),#N/A,
IF(ISBLANK(BU1614),"",
IF(AND(NOT(ISERROR(VLOOKUP(BU1614,MonsterTable!$A:$B,MATCH(MonsterTable!$B$1,MonsterTable!$A$1:$B$1,0),0))),OR(ISBLANK(BW1614),ISBLANK(BX1614))),#N/A,
IFERROR(VLOOKUP(BU1614,MonsterTable!$A:$B,MATCH(MonsterTable!$B$1,MonsterTable!$A$1:$B$1,0),0),
IF(OR(NOT(ISBLANK(BW1614)),ISBLANK(BX1614)),#N/A,
IF(BU1614="empty","empty",
VLOOKUP(BU1614,MonsterGroupTable!$A:$A,1,0)))))))</f>
        <v/>
      </c>
      <c r="CC1614" s="2" t="str">
        <f>IF(AND(ISBLANK(CB1614),OR(NOT(ISBLANK(CD1614)),NOT(ISBLANK(CE1614)))),#N/A,
IF(ISBLANK(CB1614),"",
IF(AND(NOT(ISERROR(VLOOKUP(CB1614,MonsterTable!$A:$B,MATCH(MonsterTable!$B$1,MonsterTable!$A$1:$B$1,0),0))),OR(ISBLANK(CD1614),ISBLANK(CE1614))),#N/A,
IFERROR(VLOOKUP(CB1614,MonsterTable!$A:$B,MATCH(MonsterTable!$B$1,MonsterTable!$A$1:$B$1,0),0),
IF(OR(NOT(ISBLANK(CD1614)),ISBLANK(CE1614)),#N/A,
IF(CB1614="empty","empty",
VLOOKUP(CB1614,MonsterGroupTable!$A:$A,1,0)))))))</f>
        <v/>
      </c>
      <c r="CJ1614" s="2" t="str">
        <f>IF(AND(ISBLANK(CI1614),OR(NOT(ISBLANK(CK1614)),NOT(ISBLANK(CL1614)))),#N/A,
IF(ISBLANK(CI1614),"",
IF(AND(NOT(ISERROR(VLOOKUP(CI1614,MonsterTable!$A:$B,MATCH(MonsterTable!$B$1,MonsterTable!$A$1:$B$1,0),0))),OR(ISBLANK(CK1614),ISBLANK(CL1614))),#N/A,
IFERROR(VLOOKUP(CI1614,MonsterTable!$A:$B,MATCH(MonsterTable!$B$1,MonsterTable!$A$1:$B$1,0),0),
IF(OR(NOT(ISBLANK(CK1614)),ISBLANK(CL1614)),#N/A,
IF(CI1614="empty","empty",
VLOOKUP(CI1614,MonsterGroupTable!$A:$A,1,0)))))))</f>
        <v/>
      </c>
    </row>
    <row r="1615" spans="1:88">
      <c r="A1615">
        <v>20581</v>
      </c>
      <c r="B1615">
        <f t="shared" si="53"/>
        <v>1.1000000000000001</v>
      </c>
      <c r="C1615">
        <f t="shared" si="53"/>
        <v>1.1000000000000001</v>
      </c>
      <c r="F1615">
        <v>2160</v>
      </c>
      <c r="G1615">
        <v>77055</v>
      </c>
      <c r="H1615">
        <v>0</v>
      </c>
      <c r="I1615">
        <v>0</v>
      </c>
      <c r="J1615">
        <v>0</v>
      </c>
      <c r="K1615" t="s">
        <v>28</v>
      </c>
      <c r="L1615" t="s">
        <v>255</v>
      </c>
      <c r="M1615" t="s">
        <v>79</v>
      </c>
      <c r="N1615" t="s">
        <v>80</v>
      </c>
      <c r="O1615">
        <v>0</v>
      </c>
      <c r="P1615">
        <v>-4.75</v>
      </c>
      <c r="Q1615">
        <v>-3.5</v>
      </c>
      <c r="R1615">
        <v>4.75</v>
      </c>
      <c r="S1615">
        <v>3</v>
      </c>
      <c r="T1615">
        <v>-13.5</v>
      </c>
      <c r="U1615">
        <v>2.5499999999999998</v>
      </c>
      <c r="V1615">
        <v>-6.75</v>
      </c>
      <c r="W1615" t="str">
        <f t="shared" si="54"/>
        <v>g119,5,empty,3,204,1,1,0</v>
      </c>
      <c r="X1615" s="1" t="s">
        <v>318</v>
      </c>
      <c r="Y1615" s="2" t="str">
        <f>IF(AND(ISBLANK(X1615),OR(NOT(ISBLANK(Z1615)),NOT(ISBLANK(AA1615)))),#N/A,
IF(ISBLANK(X1615),"",
IF(AND(NOT(ISERROR(VLOOKUP(X1615,MonsterTable!$A:$B,MATCH(MonsterTable!$B$1,MonsterTable!$A$1:$B$1,0),0))),OR(ISBLANK(Z1615),ISBLANK(AA1615))),#N/A,
IFERROR(VLOOKUP(X1615,MonsterTable!$A:$B,MATCH(MonsterTable!$B$1,MonsterTable!$A$1:$B$1,0),0),
IF(OR(NOT(ISBLANK(Z1615)),ISBLANK(AA1615)),#N/A,
IF(X1615="empty","empty",
VLOOKUP(X1615,MonsterGroupTable!$A:$A,1,0)))))))</f>
        <v>g119</v>
      </c>
      <c r="AA1615">
        <v>5</v>
      </c>
      <c r="AE1615" s="1" t="s">
        <v>446</v>
      </c>
      <c r="AF1615" s="2" t="str">
        <f>IF(AND(ISBLANK(AE1615),OR(NOT(ISBLANK(AG1615)),NOT(ISBLANK(AH1615)))),#N/A,
IF(ISBLANK(AE1615),"",
IF(AND(NOT(ISERROR(VLOOKUP(AE1615,MonsterTable!$A:$B,MATCH(MonsterTable!$B$1,MonsterTable!$A$1:$B$1,0),0))),OR(ISBLANK(AG1615),ISBLANK(AH1615))),#N/A,
IFERROR(VLOOKUP(AE1615,MonsterTable!$A:$B,MATCH(MonsterTable!$B$1,MonsterTable!$A$1:$B$1,0),0),
IF(OR(NOT(ISBLANK(AG1615)),ISBLANK(AH1615)),#N/A,
IF(AE1615="empty","empty",
VLOOKUP(AE1615,MonsterGroupTable!$A:$A,1,0)))))))</f>
        <v>empty</v>
      </c>
      <c r="AH1615">
        <v>3</v>
      </c>
      <c r="AL1615" s="1" t="s">
        <v>340</v>
      </c>
      <c r="AM1615" s="2">
        <f>IF(AND(ISBLANK(AL1615),OR(NOT(ISBLANK(AN1615)),NOT(ISBLANK(AO1615)))),#N/A,
IF(ISBLANK(AL1615),"",
IF(AND(NOT(ISERROR(VLOOKUP(AL1615,MonsterTable!$A:$B,MATCH(MonsterTable!$B$1,MonsterTable!$A$1:$B$1,0),0))),OR(ISBLANK(AN1615),ISBLANK(AO1615))),#N/A,
IFERROR(VLOOKUP(AL1615,MonsterTable!$A:$B,MATCH(MonsterTable!$B$1,MonsterTable!$A$1:$B$1,0),0),
IF(OR(NOT(ISBLANK(AN1615)),ISBLANK(AO1615)),#N/A,
IF(AL1615="empty","empty",
VLOOKUP(AL1615,MonsterGroupTable!$A:$A,1,0)))))))</f>
        <v>204</v>
      </c>
      <c r="AN1615">
        <v>1</v>
      </c>
      <c r="AO1615">
        <v>1</v>
      </c>
      <c r="AP1615">
        <v>0</v>
      </c>
      <c r="AT1615" s="2" t="str">
        <f>IF(AND(ISBLANK(AS1615),OR(NOT(ISBLANK(AU1615)),NOT(ISBLANK(AV1615)))),#N/A,
IF(ISBLANK(AS1615),"",
IF(AND(NOT(ISERROR(VLOOKUP(AS1615,MonsterTable!$A:$B,MATCH(MonsterTable!$B$1,MonsterTable!$A$1:$B$1,0),0))),OR(ISBLANK(AU1615),ISBLANK(AV1615))),#N/A,
IFERROR(VLOOKUP(AS1615,MonsterTable!$A:$B,MATCH(MonsterTable!$B$1,MonsterTable!$A$1:$B$1,0),0),
IF(OR(NOT(ISBLANK(AU1615)),ISBLANK(AV1615)),#N/A,
IF(AS1615="empty","empty",
VLOOKUP(AS1615,MonsterGroupTable!$A:$A,1,0)))))))</f>
        <v/>
      </c>
      <c r="BA1615" s="2" t="str">
        <f>IF(AND(ISBLANK(AZ1615),OR(NOT(ISBLANK(BB1615)),NOT(ISBLANK(BC1615)))),#N/A,
IF(ISBLANK(AZ1615),"",
IF(AND(NOT(ISERROR(VLOOKUP(AZ1615,MonsterTable!$A:$B,MATCH(MonsterTable!$B$1,MonsterTable!$A$1:$B$1,0),0))),OR(ISBLANK(BB1615),ISBLANK(BC1615))),#N/A,
IFERROR(VLOOKUP(AZ1615,MonsterTable!$A:$B,MATCH(MonsterTable!$B$1,MonsterTable!$A$1:$B$1,0),0),
IF(OR(NOT(ISBLANK(BB1615)),ISBLANK(BC1615)),#N/A,
IF(AZ1615="empty","empty",
VLOOKUP(AZ1615,MonsterGroupTable!$A:$A,1,0)))))))</f>
        <v/>
      </c>
      <c r="BH1615" s="2" t="str">
        <f>IF(AND(ISBLANK(BG1615),OR(NOT(ISBLANK(BI1615)),NOT(ISBLANK(BJ1615)))),#N/A,
IF(ISBLANK(BG1615),"",
IF(AND(NOT(ISERROR(VLOOKUP(BG1615,MonsterTable!$A:$B,MATCH(MonsterTable!$B$1,MonsterTable!$A$1:$B$1,0),0))),OR(ISBLANK(BI1615),ISBLANK(BJ1615))),#N/A,
IFERROR(VLOOKUP(BG1615,MonsterTable!$A:$B,MATCH(MonsterTable!$B$1,MonsterTable!$A$1:$B$1,0),0),
IF(OR(NOT(ISBLANK(BI1615)),ISBLANK(BJ1615)),#N/A,
IF(BG1615="empty","empty",
VLOOKUP(BG1615,MonsterGroupTable!$A:$A,1,0)))))))</f>
        <v/>
      </c>
      <c r="BO1615" s="2" t="str">
        <f>IF(AND(ISBLANK(BN1615),OR(NOT(ISBLANK(BP1615)),NOT(ISBLANK(BQ1615)))),#N/A,
IF(ISBLANK(BN1615),"",
IF(AND(NOT(ISERROR(VLOOKUP(BN1615,MonsterTable!$A:$B,MATCH(MonsterTable!$B$1,MonsterTable!$A$1:$B$1,0),0))),OR(ISBLANK(BP1615),ISBLANK(BQ1615))),#N/A,
IFERROR(VLOOKUP(BN1615,MonsterTable!$A:$B,MATCH(MonsterTable!$B$1,MonsterTable!$A$1:$B$1,0),0),
IF(OR(NOT(ISBLANK(BP1615)),ISBLANK(BQ1615)),#N/A,
IF(BN1615="empty","empty",
VLOOKUP(BN1615,MonsterGroupTable!$A:$A,1,0)))))))</f>
        <v/>
      </c>
      <c r="BV1615" s="2" t="str">
        <f>IF(AND(ISBLANK(BU1615),OR(NOT(ISBLANK(BW1615)),NOT(ISBLANK(BX1615)))),#N/A,
IF(ISBLANK(BU1615),"",
IF(AND(NOT(ISERROR(VLOOKUP(BU1615,MonsterTable!$A:$B,MATCH(MonsterTable!$B$1,MonsterTable!$A$1:$B$1,0),0))),OR(ISBLANK(BW1615),ISBLANK(BX1615))),#N/A,
IFERROR(VLOOKUP(BU1615,MonsterTable!$A:$B,MATCH(MonsterTable!$B$1,MonsterTable!$A$1:$B$1,0),0),
IF(OR(NOT(ISBLANK(BW1615)),ISBLANK(BX1615)),#N/A,
IF(BU1615="empty","empty",
VLOOKUP(BU1615,MonsterGroupTable!$A:$A,1,0)))))))</f>
        <v/>
      </c>
      <c r="CC1615" s="2" t="str">
        <f>IF(AND(ISBLANK(CB1615),OR(NOT(ISBLANK(CD1615)),NOT(ISBLANK(CE1615)))),#N/A,
IF(ISBLANK(CB1615),"",
IF(AND(NOT(ISERROR(VLOOKUP(CB1615,MonsterTable!$A:$B,MATCH(MonsterTable!$B$1,MonsterTable!$A$1:$B$1,0),0))),OR(ISBLANK(CD1615),ISBLANK(CE1615))),#N/A,
IFERROR(VLOOKUP(CB1615,MonsterTable!$A:$B,MATCH(MonsterTable!$B$1,MonsterTable!$A$1:$B$1,0),0),
IF(OR(NOT(ISBLANK(CD1615)),ISBLANK(CE1615)),#N/A,
IF(CB1615="empty","empty",
VLOOKUP(CB1615,MonsterGroupTable!$A:$A,1,0)))))))</f>
        <v/>
      </c>
      <c r="CJ1615" s="2" t="str">
        <f>IF(AND(ISBLANK(CI1615),OR(NOT(ISBLANK(CK1615)),NOT(ISBLANK(CL1615)))),#N/A,
IF(ISBLANK(CI1615),"",
IF(AND(NOT(ISERROR(VLOOKUP(CI1615,MonsterTable!$A:$B,MATCH(MonsterTable!$B$1,MonsterTable!$A$1:$B$1,0),0))),OR(ISBLANK(CK1615),ISBLANK(CL1615))),#N/A,
IFERROR(VLOOKUP(CI1615,MonsterTable!$A:$B,MATCH(MonsterTable!$B$1,MonsterTable!$A$1:$B$1,0),0),
IF(OR(NOT(ISBLANK(CK1615)),ISBLANK(CL1615)),#N/A,
IF(CI1615="empty","empty",
VLOOKUP(CI1615,MonsterGroupTable!$A:$A,1,0)))))))</f>
        <v/>
      </c>
    </row>
    <row r="1616" spans="1:88">
      <c r="A1616">
        <v>20582</v>
      </c>
      <c r="B1616">
        <f t="shared" si="53"/>
        <v>1.1000000000000001</v>
      </c>
      <c r="C1616">
        <f t="shared" si="53"/>
        <v>1.1000000000000001</v>
      </c>
      <c r="F1616">
        <v>2160</v>
      </c>
      <c r="G1616">
        <v>77379</v>
      </c>
      <c r="H1616">
        <v>0</v>
      </c>
      <c r="I1616">
        <v>0</v>
      </c>
      <c r="J1616">
        <v>0</v>
      </c>
      <c r="K1616" t="s">
        <v>28</v>
      </c>
      <c r="L1616" t="s">
        <v>255</v>
      </c>
      <c r="M1616" t="s">
        <v>79</v>
      </c>
      <c r="N1616" t="s">
        <v>80</v>
      </c>
      <c r="O1616">
        <v>0</v>
      </c>
      <c r="P1616">
        <v>-4.75</v>
      </c>
      <c r="Q1616">
        <v>-3.5</v>
      </c>
      <c r="R1616">
        <v>4.75</v>
      </c>
      <c r="S1616">
        <v>3</v>
      </c>
      <c r="T1616">
        <v>-13.5</v>
      </c>
      <c r="U1616">
        <v>2.5499999999999998</v>
      </c>
      <c r="V1616">
        <v>-6.75</v>
      </c>
      <c r="W1616" t="str">
        <f t="shared" si="54"/>
        <v>g119,5,empty,3,204,1,1,0</v>
      </c>
      <c r="X1616" s="1" t="s">
        <v>318</v>
      </c>
      <c r="Y1616" s="2" t="str">
        <f>IF(AND(ISBLANK(X1616),OR(NOT(ISBLANK(Z1616)),NOT(ISBLANK(AA1616)))),#N/A,
IF(ISBLANK(X1616),"",
IF(AND(NOT(ISERROR(VLOOKUP(X1616,MonsterTable!$A:$B,MATCH(MonsterTable!$B$1,MonsterTable!$A$1:$B$1,0),0))),OR(ISBLANK(Z1616),ISBLANK(AA1616))),#N/A,
IFERROR(VLOOKUP(X1616,MonsterTable!$A:$B,MATCH(MonsterTable!$B$1,MonsterTable!$A$1:$B$1,0),0),
IF(OR(NOT(ISBLANK(Z1616)),ISBLANK(AA1616)),#N/A,
IF(X1616="empty","empty",
VLOOKUP(X1616,MonsterGroupTable!$A:$A,1,0)))))))</f>
        <v>g119</v>
      </c>
      <c r="AA1616">
        <v>5</v>
      </c>
      <c r="AE1616" s="1" t="s">
        <v>446</v>
      </c>
      <c r="AF1616" s="2" t="str">
        <f>IF(AND(ISBLANK(AE1616),OR(NOT(ISBLANK(AG1616)),NOT(ISBLANK(AH1616)))),#N/A,
IF(ISBLANK(AE1616),"",
IF(AND(NOT(ISERROR(VLOOKUP(AE1616,MonsterTable!$A:$B,MATCH(MonsterTable!$B$1,MonsterTable!$A$1:$B$1,0),0))),OR(ISBLANK(AG1616),ISBLANK(AH1616))),#N/A,
IFERROR(VLOOKUP(AE1616,MonsterTable!$A:$B,MATCH(MonsterTable!$B$1,MonsterTable!$A$1:$B$1,0),0),
IF(OR(NOT(ISBLANK(AG1616)),ISBLANK(AH1616)),#N/A,
IF(AE1616="empty","empty",
VLOOKUP(AE1616,MonsterGroupTable!$A:$A,1,0)))))))</f>
        <v>empty</v>
      </c>
      <c r="AH1616">
        <v>3</v>
      </c>
      <c r="AL1616" s="1" t="s">
        <v>340</v>
      </c>
      <c r="AM1616" s="2">
        <f>IF(AND(ISBLANK(AL1616),OR(NOT(ISBLANK(AN1616)),NOT(ISBLANK(AO1616)))),#N/A,
IF(ISBLANK(AL1616),"",
IF(AND(NOT(ISERROR(VLOOKUP(AL1616,MonsterTable!$A:$B,MATCH(MonsterTable!$B$1,MonsterTable!$A$1:$B$1,0),0))),OR(ISBLANK(AN1616),ISBLANK(AO1616))),#N/A,
IFERROR(VLOOKUP(AL1616,MonsterTable!$A:$B,MATCH(MonsterTable!$B$1,MonsterTable!$A$1:$B$1,0),0),
IF(OR(NOT(ISBLANK(AN1616)),ISBLANK(AO1616)),#N/A,
IF(AL1616="empty","empty",
VLOOKUP(AL1616,MonsterGroupTable!$A:$A,1,0)))))))</f>
        <v>204</v>
      </c>
      <c r="AN1616">
        <v>1</v>
      </c>
      <c r="AO1616">
        <v>1</v>
      </c>
      <c r="AP1616">
        <v>0</v>
      </c>
      <c r="AT1616" s="2" t="str">
        <f>IF(AND(ISBLANK(AS1616),OR(NOT(ISBLANK(AU1616)),NOT(ISBLANK(AV1616)))),#N/A,
IF(ISBLANK(AS1616),"",
IF(AND(NOT(ISERROR(VLOOKUP(AS1616,MonsterTable!$A:$B,MATCH(MonsterTable!$B$1,MonsterTable!$A$1:$B$1,0),0))),OR(ISBLANK(AU1616),ISBLANK(AV1616))),#N/A,
IFERROR(VLOOKUP(AS1616,MonsterTable!$A:$B,MATCH(MonsterTable!$B$1,MonsterTable!$A$1:$B$1,0),0),
IF(OR(NOT(ISBLANK(AU1616)),ISBLANK(AV1616)),#N/A,
IF(AS1616="empty","empty",
VLOOKUP(AS1616,MonsterGroupTable!$A:$A,1,0)))))))</f>
        <v/>
      </c>
      <c r="BA1616" s="2" t="str">
        <f>IF(AND(ISBLANK(AZ1616),OR(NOT(ISBLANK(BB1616)),NOT(ISBLANK(BC1616)))),#N/A,
IF(ISBLANK(AZ1616),"",
IF(AND(NOT(ISERROR(VLOOKUP(AZ1616,MonsterTable!$A:$B,MATCH(MonsterTable!$B$1,MonsterTable!$A$1:$B$1,0),0))),OR(ISBLANK(BB1616),ISBLANK(BC1616))),#N/A,
IFERROR(VLOOKUP(AZ1616,MonsterTable!$A:$B,MATCH(MonsterTable!$B$1,MonsterTable!$A$1:$B$1,0),0),
IF(OR(NOT(ISBLANK(BB1616)),ISBLANK(BC1616)),#N/A,
IF(AZ1616="empty","empty",
VLOOKUP(AZ1616,MonsterGroupTable!$A:$A,1,0)))))))</f>
        <v/>
      </c>
      <c r="BH1616" s="2" t="str">
        <f>IF(AND(ISBLANK(BG1616),OR(NOT(ISBLANK(BI1616)),NOT(ISBLANK(BJ1616)))),#N/A,
IF(ISBLANK(BG1616),"",
IF(AND(NOT(ISERROR(VLOOKUP(BG1616,MonsterTable!$A:$B,MATCH(MonsterTable!$B$1,MonsterTable!$A$1:$B$1,0),0))),OR(ISBLANK(BI1616),ISBLANK(BJ1616))),#N/A,
IFERROR(VLOOKUP(BG1616,MonsterTable!$A:$B,MATCH(MonsterTable!$B$1,MonsterTable!$A$1:$B$1,0),0),
IF(OR(NOT(ISBLANK(BI1616)),ISBLANK(BJ1616)),#N/A,
IF(BG1616="empty","empty",
VLOOKUP(BG1616,MonsterGroupTable!$A:$A,1,0)))))))</f>
        <v/>
      </c>
      <c r="BO1616" s="2" t="str">
        <f>IF(AND(ISBLANK(BN1616),OR(NOT(ISBLANK(BP1616)),NOT(ISBLANK(BQ1616)))),#N/A,
IF(ISBLANK(BN1616),"",
IF(AND(NOT(ISERROR(VLOOKUP(BN1616,MonsterTable!$A:$B,MATCH(MonsterTable!$B$1,MonsterTable!$A$1:$B$1,0),0))),OR(ISBLANK(BP1616),ISBLANK(BQ1616))),#N/A,
IFERROR(VLOOKUP(BN1616,MonsterTable!$A:$B,MATCH(MonsterTable!$B$1,MonsterTable!$A$1:$B$1,0),0),
IF(OR(NOT(ISBLANK(BP1616)),ISBLANK(BQ1616)),#N/A,
IF(BN1616="empty","empty",
VLOOKUP(BN1616,MonsterGroupTable!$A:$A,1,0)))))))</f>
        <v/>
      </c>
      <c r="BV1616" s="2" t="str">
        <f>IF(AND(ISBLANK(BU1616),OR(NOT(ISBLANK(BW1616)),NOT(ISBLANK(BX1616)))),#N/A,
IF(ISBLANK(BU1616),"",
IF(AND(NOT(ISERROR(VLOOKUP(BU1616,MonsterTable!$A:$B,MATCH(MonsterTable!$B$1,MonsterTable!$A$1:$B$1,0),0))),OR(ISBLANK(BW1616),ISBLANK(BX1616))),#N/A,
IFERROR(VLOOKUP(BU1616,MonsterTable!$A:$B,MATCH(MonsterTable!$B$1,MonsterTable!$A$1:$B$1,0),0),
IF(OR(NOT(ISBLANK(BW1616)),ISBLANK(BX1616)),#N/A,
IF(BU1616="empty","empty",
VLOOKUP(BU1616,MonsterGroupTable!$A:$A,1,0)))))))</f>
        <v/>
      </c>
      <c r="CC1616" s="2" t="str">
        <f>IF(AND(ISBLANK(CB1616),OR(NOT(ISBLANK(CD1616)),NOT(ISBLANK(CE1616)))),#N/A,
IF(ISBLANK(CB1616),"",
IF(AND(NOT(ISERROR(VLOOKUP(CB1616,MonsterTable!$A:$B,MATCH(MonsterTable!$B$1,MonsterTable!$A$1:$B$1,0),0))),OR(ISBLANK(CD1616),ISBLANK(CE1616))),#N/A,
IFERROR(VLOOKUP(CB1616,MonsterTable!$A:$B,MATCH(MonsterTable!$B$1,MonsterTable!$A$1:$B$1,0),0),
IF(OR(NOT(ISBLANK(CD1616)),ISBLANK(CE1616)),#N/A,
IF(CB1616="empty","empty",
VLOOKUP(CB1616,MonsterGroupTable!$A:$A,1,0)))))))</f>
        <v/>
      </c>
      <c r="CJ1616" s="2" t="str">
        <f>IF(AND(ISBLANK(CI1616),OR(NOT(ISBLANK(CK1616)),NOT(ISBLANK(CL1616)))),#N/A,
IF(ISBLANK(CI1616),"",
IF(AND(NOT(ISERROR(VLOOKUP(CI1616,MonsterTable!$A:$B,MATCH(MonsterTable!$B$1,MonsterTable!$A$1:$B$1,0),0))),OR(ISBLANK(CK1616),ISBLANK(CL1616))),#N/A,
IFERROR(VLOOKUP(CI1616,MonsterTable!$A:$B,MATCH(MonsterTable!$B$1,MonsterTable!$A$1:$B$1,0),0),
IF(OR(NOT(ISBLANK(CK1616)),ISBLANK(CL1616)),#N/A,
IF(CI1616="empty","empty",
VLOOKUP(CI1616,MonsterGroupTable!$A:$A,1,0)))))))</f>
        <v/>
      </c>
    </row>
    <row r="1617" spans="1:88">
      <c r="A1617">
        <v>20583</v>
      </c>
      <c r="B1617">
        <f t="shared" si="53"/>
        <v>1.1000000000000001</v>
      </c>
      <c r="C1617">
        <f t="shared" si="53"/>
        <v>1.1000000000000001</v>
      </c>
      <c r="F1617">
        <v>2160</v>
      </c>
      <c r="G1617">
        <v>77703</v>
      </c>
      <c r="H1617">
        <v>0</v>
      </c>
      <c r="I1617">
        <v>0</v>
      </c>
      <c r="J1617">
        <v>0</v>
      </c>
      <c r="K1617" t="s">
        <v>28</v>
      </c>
      <c r="L1617" t="s">
        <v>255</v>
      </c>
      <c r="M1617" t="s">
        <v>79</v>
      </c>
      <c r="N1617" t="s">
        <v>80</v>
      </c>
      <c r="O1617">
        <v>0</v>
      </c>
      <c r="P1617">
        <v>-4.75</v>
      </c>
      <c r="Q1617">
        <v>-3.5</v>
      </c>
      <c r="R1617">
        <v>4.75</v>
      </c>
      <c r="S1617">
        <v>3</v>
      </c>
      <c r="T1617">
        <v>-13.5</v>
      </c>
      <c r="U1617">
        <v>2.5499999999999998</v>
      </c>
      <c r="V1617">
        <v>-6.75</v>
      </c>
      <c r="W1617" t="str">
        <f t="shared" si="54"/>
        <v>g119,5,empty,3,204,1,1,0</v>
      </c>
      <c r="X1617" s="1" t="s">
        <v>318</v>
      </c>
      <c r="Y1617" s="2" t="str">
        <f>IF(AND(ISBLANK(X1617),OR(NOT(ISBLANK(Z1617)),NOT(ISBLANK(AA1617)))),#N/A,
IF(ISBLANK(X1617),"",
IF(AND(NOT(ISERROR(VLOOKUP(X1617,MonsterTable!$A:$B,MATCH(MonsterTable!$B$1,MonsterTable!$A$1:$B$1,0),0))),OR(ISBLANK(Z1617),ISBLANK(AA1617))),#N/A,
IFERROR(VLOOKUP(X1617,MonsterTable!$A:$B,MATCH(MonsterTable!$B$1,MonsterTable!$A$1:$B$1,0),0),
IF(OR(NOT(ISBLANK(Z1617)),ISBLANK(AA1617)),#N/A,
IF(X1617="empty","empty",
VLOOKUP(X1617,MonsterGroupTable!$A:$A,1,0)))))))</f>
        <v>g119</v>
      </c>
      <c r="AA1617">
        <v>5</v>
      </c>
      <c r="AE1617" s="1" t="s">
        <v>446</v>
      </c>
      <c r="AF1617" s="2" t="str">
        <f>IF(AND(ISBLANK(AE1617),OR(NOT(ISBLANK(AG1617)),NOT(ISBLANK(AH1617)))),#N/A,
IF(ISBLANK(AE1617),"",
IF(AND(NOT(ISERROR(VLOOKUP(AE1617,MonsterTable!$A:$B,MATCH(MonsterTable!$B$1,MonsterTable!$A$1:$B$1,0),0))),OR(ISBLANK(AG1617),ISBLANK(AH1617))),#N/A,
IFERROR(VLOOKUP(AE1617,MonsterTable!$A:$B,MATCH(MonsterTable!$B$1,MonsterTable!$A$1:$B$1,0),0),
IF(OR(NOT(ISBLANK(AG1617)),ISBLANK(AH1617)),#N/A,
IF(AE1617="empty","empty",
VLOOKUP(AE1617,MonsterGroupTable!$A:$A,1,0)))))))</f>
        <v>empty</v>
      </c>
      <c r="AH1617">
        <v>3</v>
      </c>
      <c r="AL1617" s="1" t="s">
        <v>340</v>
      </c>
      <c r="AM1617" s="2">
        <f>IF(AND(ISBLANK(AL1617),OR(NOT(ISBLANK(AN1617)),NOT(ISBLANK(AO1617)))),#N/A,
IF(ISBLANK(AL1617),"",
IF(AND(NOT(ISERROR(VLOOKUP(AL1617,MonsterTable!$A:$B,MATCH(MonsterTable!$B$1,MonsterTable!$A$1:$B$1,0),0))),OR(ISBLANK(AN1617),ISBLANK(AO1617))),#N/A,
IFERROR(VLOOKUP(AL1617,MonsterTable!$A:$B,MATCH(MonsterTable!$B$1,MonsterTable!$A$1:$B$1,0),0),
IF(OR(NOT(ISBLANK(AN1617)),ISBLANK(AO1617)),#N/A,
IF(AL1617="empty","empty",
VLOOKUP(AL1617,MonsterGroupTable!$A:$A,1,0)))))))</f>
        <v>204</v>
      </c>
      <c r="AN1617">
        <v>1</v>
      </c>
      <c r="AO1617">
        <v>1</v>
      </c>
      <c r="AP1617">
        <v>0</v>
      </c>
      <c r="AT1617" s="2" t="str">
        <f>IF(AND(ISBLANK(AS1617),OR(NOT(ISBLANK(AU1617)),NOT(ISBLANK(AV1617)))),#N/A,
IF(ISBLANK(AS1617),"",
IF(AND(NOT(ISERROR(VLOOKUP(AS1617,MonsterTable!$A:$B,MATCH(MonsterTable!$B$1,MonsterTable!$A$1:$B$1,0),0))),OR(ISBLANK(AU1617),ISBLANK(AV1617))),#N/A,
IFERROR(VLOOKUP(AS1617,MonsterTable!$A:$B,MATCH(MonsterTable!$B$1,MonsterTable!$A$1:$B$1,0),0),
IF(OR(NOT(ISBLANK(AU1617)),ISBLANK(AV1617)),#N/A,
IF(AS1617="empty","empty",
VLOOKUP(AS1617,MonsterGroupTable!$A:$A,1,0)))))))</f>
        <v/>
      </c>
      <c r="BA1617" s="2" t="str">
        <f>IF(AND(ISBLANK(AZ1617),OR(NOT(ISBLANK(BB1617)),NOT(ISBLANK(BC1617)))),#N/A,
IF(ISBLANK(AZ1617),"",
IF(AND(NOT(ISERROR(VLOOKUP(AZ1617,MonsterTable!$A:$B,MATCH(MonsterTable!$B$1,MonsterTable!$A$1:$B$1,0),0))),OR(ISBLANK(BB1617),ISBLANK(BC1617))),#N/A,
IFERROR(VLOOKUP(AZ1617,MonsterTable!$A:$B,MATCH(MonsterTable!$B$1,MonsterTable!$A$1:$B$1,0),0),
IF(OR(NOT(ISBLANK(BB1617)),ISBLANK(BC1617)),#N/A,
IF(AZ1617="empty","empty",
VLOOKUP(AZ1617,MonsterGroupTable!$A:$A,1,0)))))))</f>
        <v/>
      </c>
      <c r="BH1617" s="2" t="str">
        <f>IF(AND(ISBLANK(BG1617),OR(NOT(ISBLANK(BI1617)),NOT(ISBLANK(BJ1617)))),#N/A,
IF(ISBLANK(BG1617),"",
IF(AND(NOT(ISERROR(VLOOKUP(BG1617,MonsterTable!$A:$B,MATCH(MonsterTable!$B$1,MonsterTable!$A$1:$B$1,0),0))),OR(ISBLANK(BI1617),ISBLANK(BJ1617))),#N/A,
IFERROR(VLOOKUP(BG1617,MonsterTable!$A:$B,MATCH(MonsterTable!$B$1,MonsterTable!$A$1:$B$1,0),0),
IF(OR(NOT(ISBLANK(BI1617)),ISBLANK(BJ1617)),#N/A,
IF(BG1617="empty","empty",
VLOOKUP(BG1617,MonsterGroupTable!$A:$A,1,0)))))))</f>
        <v/>
      </c>
      <c r="BO1617" s="2" t="str">
        <f>IF(AND(ISBLANK(BN1617),OR(NOT(ISBLANK(BP1617)),NOT(ISBLANK(BQ1617)))),#N/A,
IF(ISBLANK(BN1617),"",
IF(AND(NOT(ISERROR(VLOOKUP(BN1617,MonsterTable!$A:$B,MATCH(MonsterTable!$B$1,MonsterTable!$A$1:$B$1,0),0))),OR(ISBLANK(BP1617),ISBLANK(BQ1617))),#N/A,
IFERROR(VLOOKUP(BN1617,MonsterTable!$A:$B,MATCH(MonsterTable!$B$1,MonsterTable!$A$1:$B$1,0),0),
IF(OR(NOT(ISBLANK(BP1617)),ISBLANK(BQ1617)),#N/A,
IF(BN1617="empty","empty",
VLOOKUP(BN1617,MonsterGroupTable!$A:$A,1,0)))))))</f>
        <v/>
      </c>
      <c r="BV1617" s="2" t="str">
        <f>IF(AND(ISBLANK(BU1617),OR(NOT(ISBLANK(BW1617)),NOT(ISBLANK(BX1617)))),#N/A,
IF(ISBLANK(BU1617),"",
IF(AND(NOT(ISERROR(VLOOKUP(BU1617,MonsterTable!$A:$B,MATCH(MonsterTable!$B$1,MonsterTable!$A$1:$B$1,0),0))),OR(ISBLANK(BW1617),ISBLANK(BX1617))),#N/A,
IFERROR(VLOOKUP(BU1617,MonsterTable!$A:$B,MATCH(MonsterTable!$B$1,MonsterTable!$A$1:$B$1,0),0),
IF(OR(NOT(ISBLANK(BW1617)),ISBLANK(BX1617)),#N/A,
IF(BU1617="empty","empty",
VLOOKUP(BU1617,MonsterGroupTable!$A:$A,1,0)))))))</f>
        <v/>
      </c>
      <c r="CC1617" s="2" t="str">
        <f>IF(AND(ISBLANK(CB1617),OR(NOT(ISBLANK(CD1617)),NOT(ISBLANK(CE1617)))),#N/A,
IF(ISBLANK(CB1617),"",
IF(AND(NOT(ISERROR(VLOOKUP(CB1617,MonsterTable!$A:$B,MATCH(MonsterTable!$B$1,MonsterTable!$A$1:$B$1,0),0))),OR(ISBLANK(CD1617),ISBLANK(CE1617))),#N/A,
IFERROR(VLOOKUP(CB1617,MonsterTable!$A:$B,MATCH(MonsterTable!$B$1,MonsterTable!$A$1:$B$1,0),0),
IF(OR(NOT(ISBLANK(CD1617)),ISBLANK(CE1617)),#N/A,
IF(CB1617="empty","empty",
VLOOKUP(CB1617,MonsterGroupTable!$A:$A,1,0)))))))</f>
        <v/>
      </c>
      <c r="CJ1617" s="2" t="str">
        <f>IF(AND(ISBLANK(CI1617),OR(NOT(ISBLANK(CK1617)),NOT(ISBLANK(CL1617)))),#N/A,
IF(ISBLANK(CI1617),"",
IF(AND(NOT(ISERROR(VLOOKUP(CI1617,MonsterTable!$A:$B,MATCH(MonsterTable!$B$1,MonsterTable!$A$1:$B$1,0),0))),OR(ISBLANK(CK1617),ISBLANK(CL1617))),#N/A,
IFERROR(VLOOKUP(CI1617,MonsterTable!$A:$B,MATCH(MonsterTable!$B$1,MonsterTable!$A$1:$B$1,0),0),
IF(OR(NOT(ISBLANK(CK1617)),ISBLANK(CL1617)),#N/A,
IF(CI1617="empty","empty",
VLOOKUP(CI1617,MonsterGroupTable!$A:$A,1,0)))))))</f>
        <v/>
      </c>
    </row>
    <row r="1618" spans="1:88">
      <c r="A1618">
        <v>20584</v>
      </c>
      <c r="B1618">
        <f t="shared" ref="B1618:C1681" si="55">IF(MOD(A1618,10)=0,1.2,1.1)</f>
        <v>1.1000000000000001</v>
      </c>
      <c r="C1618">
        <f t="shared" si="55"/>
        <v>1.1000000000000001</v>
      </c>
      <c r="F1618">
        <v>2160</v>
      </c>
      <c r="G1618">
        <v>78027</v>
      </c>
      <c r="H1618">
        <v>0</v>
      </c>
      <c r="I1618">
        <v>0</v>
      </c>
      <c r="J1618">
        <v>0</v>
      </c>
      <c r="K1618" t="s">
        <v>28</v>
      </c>
      <c r="L1618" t="s">
        <v>255</v>
      </c>
      <c r="M1618" t="s">
        <v>79</v>
      </c>
      <c r="N1618" t="s">
        <v>80</v>
      </c>
      <c r="O1618">
        <v>0</v>
      </c>
      <c r="P1618">
        <v>-4.75</v>
      </c>
      <c r="Q1618">
        <v>-3.5</v>
      </c>
      <c r="R1618">
        <v>4.75</v>
      </c>
      <c r="S1618">
        <v>3</v>
      </c>
      <c r="T1618">
        <v>-13.5</v>
      </c>
      <c r="U1618">
        <v>2.5499999999999998</v>
      </c>
      <c r="V1618">
        <v>-6.75</v>
      </c>
      <c r="W1618" t="str">
        <f t="shared" ref="W1618:W1681" si="56">Y1618&amp;IF(ISBLANK(Z1618),"",","&amp;Z1618)&amp;IF(ISBLANK(AA1618),"",","&amp;AA1618)&amp;IF(ISBLANK(AB1618),"",","&amp;AB1618)&amp;IF(ISBLANK(AC1618),"",","&amp;AC1618)&amp;IF(ISBLANK(AD1618),"",","&amp;AD1618)
&amp;IF(LEN(AF1618)=0,"",","&amp;AF1618)&amp;IF(ISBLANK(AG1618),"",","&amp;AG1618)&amp;IF(ISBLANK(AH1618),"",","&amp;AH1618)&amp;IF(ISBLANK(AI1618),"",","&amp;AI1618)&amp;IF(ISBLANK(AJ1618),"",","&amp;AJ1618)&amp;IF(ISBLANK(AK1618),"",","&amp;AK1618)
&amp;IF(LEN(AM1618)=0,"",","&amp;AM1618)&amp;IF(ISBLANK(AN1618),"",","&amp;AN1618)&amp;IF(ISBLANK(AO1618),"",","&amp;AO1618)&amp;IF(ISBLANK(AP1618),"",","&amp;AP1618)&amp;IF(ISBLANK(AQ1618),"",","&amp;AQ1618)&amp;IF(ISBLANK(AR1618),"",","&amp;AR1618)
&amp;IF(LEN(AT1618)=0,"",","&amp;AT1618)&amp;IF(ISBLANK(AU1618),"",","&amp;AU1618)&amp;IF(ISBLANK(AV1618),"",","&amp;AV1618)&amp;IF(ISBLANK(AW1618),"",","&amp;AW1618)&amp;IF(ISBLANK(AX1618),"",","&amp;AX1618)&amp;IF(ISBLANK(AY1618),"",","&amp;AY1618)
&amp;IF(LEN(BA1618)=0,"",","&amp;BA1618)&amp;IF(ISBLANK(BB1618),"",","&amp;BB1618)&amp;IF(ISBLANK(BC1618),"",","&amp;BC1618)&amp;IF(ISBLANK(BD1618),"",","&amp;BD1618)&amp;IF(ISBLANK(BE1618),"",","&amp;BE1618)&amp;IF(ISBLANK(BF1618),"",","&amp;BF1618)
&amp;IF(LEN(BH1618)=0,"",","&amp;BH1618)&amp;IF(ISBLANK(BI1618),"",","&amp;BI1618)&amp;IF(ISBLANK(BJ1618),"",","&amp;BJ1618)&amp;IF(ISBLANK(BK1618),"",","&amp;BK1618)&amp;IF(ISBLANK(BL1618),"",","&amp;BL1618)&amp;IF(ISBLANK(BM1618),"",","&amp;BM1618)
&amp;IF(LEN(BO1618)=0,"",","&amp;BO1618)&amp;IF(ISBLANK(BP1618),"",","&amp;BP1618)&amp;IF(ISBLANK(BQ1618),"",","&amp;BQ1618)&amp;IF(ISBLANK(BR1618),"",","&amp;BR1618)&amp;IF(ISBLANK(BS1618),"",","&amp;BS1618)&amp;IF(ISBLANK(BT1618),"",","&amp;BT1618)
&amp;IF(LEN(BV1618)=0,"",","&amp;BV1618)&amp;IF(ISBLANK(BW1618),"",","&amp;BW1618)&amp;IF(ISBLANK(BX1618),"",","&amp;BX1618)&amp;IF(ISBLANK(BY1618),"",","&amp;BY1618)&amp;IF(ISBLANK(BZ1618),"",","&amp;BZ1618)&amp;IF(ISBLANK(CA1618),"",","&amp;CA1618)
&amp;IF(LEN(CC1618)=0,"",","&amp;CC1618)&amp;IF(ISBLANK(CD1618),"",","&amp;CD1618)&amp;IF(ISBLANK(CE1618),"",","&amp;CE1618)&amp;IF(ISBLANK(CF1618),"",","&amp;CF1618)&amp;IF(ISBLANK(CG1618),"",","&amp;CG1618)&amp;IF(ISBLANK(CH1618),"",","&amp;CH1618)
&amp;IF(LEN(CJ1618)=0,"",","&amp;CJ1618)&amp;IF(ISBLANK(CK1618),"",","&amp;CK1618)&amp;IF(ISBLANK(CL1618),"",","&amp;CL1618)&amp;IF(ISBLANK(CM1618),"",","&amp;CM1618)&amp;IF(ISBLANK(CN1618),"",","&amp;CN1618)&amp;IF(ISBLANK(CO1618),"",","&amp;CO1618)</f>
        <v>g119,5,empty,3,204,1,1,0</v>
      </c>
      <c r="X1618" s="1" t="s">
        <v>318</v>
      </c>
      <c r="Y1618" s="2" t="str">
        <f>IF(AND(ISBLANK(X1618),OR(NOT(ISBLANK(Z1618)),NOT(ISBLANK(AA1618)))),#N/A,
IF(ISBLANK(X1618),"",
IF(AND(NOT(ISERROR(VLOOKUP(X1618,MonsterTable!$A:$B,MATCH(MonsterTable!$B$1,MonsterTable!$A$1:$B$1,0),0))),OR(ISBLANK(Z1618),ISBLANK(AA1618))),#N/A,
IFERROR(VLOOKUP(X1618,MonsterTable!$A:$B,MATCH(MonsterTable!$B$1,MonsterTable!$A$1:$B$1,0),0),
IF(OR(NOT(ISBLANK(Z1618)),ISBLANK(AA1618)),#N/A,
IF(X1618="empty","empty",
VLOOKUP(X1618,MonsterGroupTable!$A:$A,1,0)))))))</f>
        <v>g119</v>
      </c>
      <c r="AA1618">
        <v>5</v>
      </c>
      <c r="AE1618" s="1" t="s">
        <v>446</v>
      </c>
      <c r="AF1618" s="2" t="str">
        <f>IF(AND(ISBLANK(AE1618),OR(NOT(ISBLANK(AG1618)),NOT(ISBLANK(AH1618)))),#N/A,
IF(ISBLANK(AE1618),"",
IF(AND(NOT(ISERROR(VLOOKUP(AE1618,MonsterTable!$A:$B,MATCH(MonsterTable!$B$1,MonsterTable!$A$1:$B$1,0),0))),OR(ISBLANK(AG1618),ISBLANK(AH1618))),#N/A,
IFERROR(VLOOKUP(AE1618,MonsterTable!$A:$B,MATCH(MonsterTable!$B$1,MonsterTable!$A$1:$B$1,0),0),
IF(OR(NOT(ISBLANK(AG1618)),ISBLANK(AH1618)),#N/A,
IF(AE1618="empty","empty",
VLOOKUP(AE1618,MonsterGroupTable!$A:$A,1,0)))))))</f>
        <v>empty</v>
      </c>
      <c r="AH1618">
        <v>3</v>
      </c>
      <c r="AL1618" s="1" t="s">
        <v>340</v>
      </c>
      <c r="AM1618" s="2">
        <f>IF(AND(ISBLANK(AL1618),OR(NOT(ISBLANK(AN1618)),NOT(ISBLANK(AO1618)))),#N/A,
IF(ISBLANK(AL1618),"",
IF(AND(NOT(ISERROR(VLOOKUP(AL1618,MonsterTable!$A:$B,MATCH(MonsterTable!$B$1,MonsterTable!$A$1:$B$1,0),0))),OR(ISBLANK(AN1618),ISBLANK(AO1618))),#N/A,
IFERROR(VLOOKUP(AL1618,MonsterTable!$A:$B,MATCH(MonsterTable!$B$1,MonsterTable!$A$1:$B$1,0),0),
IF(OR(NOT(ISBLANK(AN1618)),ISBLANK(AO1618)),#N/A,
IF(AL1618="empty","empty",
VLOOKUP(AL1618,MonsterGroupTable!$A:$A,1,0)))))))</f>
        <v>204</v>
      </c>
      <c r="AN1618">
        <v>1</v>
      </c>
      <c r="AO1618">
        <v>1</v>
      </c>
      <c r="AP1618">
        <v>0</v>
      </c>
      <c r="AT1618" s="2" t="str">
        <f>IF(AND(ISBLANK(AS1618),OR(NOT(ISBLANK(AU1618)),NOT(ISBLANK(AV1618)))),#N/A,
IF(ISBLANK(AS1618),"",
IF(AND(NOT(ISERROR(VLOOKUP(AS1618,MonsterTable!$A:$B,MATCH(MonsterTable!$B$1,MonsterTable!$A$1:$B$1,0),0))),OR(ISBLANK(AU1618),ISBLANK(AV1618))),#N/A,
IFERROR(VLOOKUP(AS1618,MonsterTable!$A:$B,MATCH(MonsterTable!$B$1,MonsterTable!$A$1:$B$1,0),0),
IF(OR(NOT(ISBLANK(AU1618)),ISBLANK(AV1618)),#N/A,
IF(AS1618="empty","empty",
VLOOKUP(AS1618,MonsterGroupTable!$A:$A,1,0)))))))</f>
        <v/>
      </c>
      <c r="BA1618" s="2" t="str">
        <f>IF(AND(ISBLANK(AZ1618),OR(NOT(ISBLANK(BB1618)),NOT(ISBLANK(BC1618)))),#N/A,
IF(ISBLANK(AZ1618),"",
IF(AND(NOT(ISERROR(VLOOKUP(AZ1618,MonsterTable!$A:$B,MATCH(MonsterTable!$B$1,MonsterTable!$A$1:$B$1,0),0))),OR(ISBLANK(BB1618),ISBLANK(BC1618))),#N/A,
IFERROR(VLOOKUP(AZ1618,MonsterTable!$A:$B,MATCH(MonsterTable!$B$1,MonsterTable!$A$1:$B$1,0),0),
IF(OR(NOT(ISBLANK(BB1618)),ISBLANK(BC1618)),#N/A,
IF(AZ1618="empty","empty",
VLOOKUP(AZ1618,MonsterGroupTable!$A:$A,1,0)))))))</f>
        <v/>
      </c>
      <c r="BH1618" s="2" t="str">
        <f>IF(AND(ISBLANK(BG1618),OR(NOT(ISBLANK(BI1618)),NOT(ISBLANK(BJ1618)))),#N/A,
IF(ISBLANK(BG1618),"",
IF(AND(NOT(ISERROR(VLOOKUP(BG1618,MonsterTable!$A:$B,MATCH(MonsterTable!$B$1,MonsterTable!$A$1:$B$1,0),0))),OR(ISBLANK(BI1618),ISBLANK(BJ1618))),#N/A,
IFERROR(VLOOKUP(BG1618,MonsterTable!$A:$B,MATCH(MonsterTable!$B$1,MonsterTable!$A$1:$B$1,0),0),
IF(OR(NOT(ISBLANK(BI1618)),ISBLANK(BJ1618)),#N/A,
IF(BG1618="empty","empty",
VLOOKUP(BG1618,MonsterGroupTable!$A:$A,1,0)))))))</f>
        <v/>
      </c>
      <c r="BO1618" s="2" t="str">
        <f>IF(AND(ISBLANK(BN1618),OR(NOT(ISBLANK(BP1618)),NOT(ISBLANK(BQ1618)))),#N/A,
IF(ISBLANK(BN1618),"",
IF(AND(NOT(ISERROR(VLOOKUP(BN1618,MonsterTable!$A:$B,MATCH(MonsterTable!$B$1,MonsterTable!$A$1:$B$1,0),0))),OR(ISBLANK(BP1618),ISBLANK(BQ1618))),#N/A,
IFERROR(VLOOKUP(BN1618,MonsterTable!$A:$B,MATCH(MonsterTable!$B$1,MonsterTable!$A$1:$B$1,0),0),
IF(OR(NOT(ISBLANK(BP1618)),ISBLANK(BQ1618)),#N/A,
IF(BN1618="empty","empty",
VLOOKUP(BN1618,MonsterGroupTable!$A:$A,1,0)))))))</f>
        <v/>
      </c>
      <c r="BV1618" s="2" t="str">
        <f>IF(AND(ISBLANK(BU1618),OR(NOT(ISBLANK(BW1618)),NOT(ISBLANK(BX1618)))),#N/A,
IF(ISBLANK(BU1618),"",
IF(AND(NOT(ISERROR(VLOOKUP(BU1618,MonsterTable!$A:$B,MATCH(MonsterTable!$B$1,MonsterTable!$A$1:$B$1,0),0))),OR(ISBLANK(BW1618),ISBLANK(BX1618))),#N/A,
IFERROR(VLOOKUP(BU1618,MonsterTable!$A:$B,MATCH(MonsterTable!$B$1,MonsterTable!$A$1:$B$1,0),0),
IF(OR(NOT(ISBLANK(BW1618)),ISBLANK(BX1618)),#N/A,
IF(BU1618="empty","empty",
VLOOKUP(BU1618,MonsterGroupTable!$A:$A,1,0)))))))</f>
        <v/>
      </c>
      <c r="CC1618" s="2" t="str">
        <f>IF(AND(ISBLANK(CB1618),OR(NOT(ISBLANK(CD1618)),NOT(ISBLANK(CE1618)))),#N/A,
IF(ISBLANK(CB1618),"",
IF(AND(NOT(ISERROR(VLOOKUP(CB1618,MonsterTable!$A:$B,MATCH(MonsterTable!$B$1,MonsterTable!$A$1:$B$1,0),0))),OR(ISBLANK(CD1618),ISBLANK(CE1618))),#N/A,
IFERROR(VLOOKUP(CB1618,MonsterTable!$A:$B,MATCH(MonsterTable!$B$1,MonsterTable!$A$1:$B$1,0),0),
IF(OR(NOT(ISBLANK(CD1618)),ISBLANK(CE1618)),#N/A,
IF(CB1618="empty","empty",
VLOOKUP(CB1618,MonsterGroupTable!$A:$A,1,0)))))))</f>
        <v/>
      </c>
      <c r="CJ1618" s="2" t="str">
        <f>IF(AND(ISBLANK(CI1618),OR(NOT(ISBLANK(CK1618)),NOT(ISBLANK(CL1618)))),#N/A,
IF(ISBLANK(CI1618),"",
IF(AND(NOT(ISERROR(VLOOKUP(CI1618,MonsterTable!$A:$B,MATCH(MonsterTable!$B$1,MonsterTable!$A$1:$B$1,0),0))),OR(ISBLANK(CK1618),ISBLANK(CL1618))),#N/A,
IFERROR(VLOOKUP(CI1618,MonsterTable!$A:$B,MATCH(MonsterTable!$B$1,MonsterTable!$A$1:$B$1,0),0),
IF(OR(NOT(ISBLANK(CK1618)),ISBLANK(CL1618)),#N/A,
IF(CI1618="empty","empty",
VLOOKUP(CI1618,MonsterGroupTable!$A:$A,1,0)))))))</f>
        <v/>
      </c>
    </row>
    <row r="1619" spans="1:88">
      <c r="A1619">
        <v>20585</v>
      </c>
      <c r="B1619">
        <f t="shared" si="55"/>
        <v>1.1000000000000001</v>
      </c>
      <c r="C1619">
        <f t="shared" si="55"/>
        <v>1.1000000000000001</v>
      </c>
      <c r="F1619">
        <v>2160</v>
      </c>
      <c r="G1619">
        <v>78351</v>
      </c>
      <c r="H1619">
        <v>0</v>
      </c>
      <c r="I1619">
        <v>0</v>
      </c>
      <c r="J1619">
        <v>0</v>
      </c>
      <c r="K1619" t="s">
        <v>28</v>
      </c>
      <c r="L1619" t="s">
        <v>255</v>
      </c>
      <c r="M1619" t="s">
        <v>79</v>
      </c>
      <c r="N1619" t="s">
        <v>80</v>
      </c>
      <c r="O1619">
        <v>0</v>
      </c>
      <c r="P1619">
        <v>-4.75</v>
      </c>
      <c r="Q1619">
        <v>-3.5</v>
      </c>
      <c r="R1619">
        <v>4.75</v>
      </c>
      <c r="S1619">
        <v>3</v>
      </c>
      <c r="T1619">
        <v>-13.5</v>
      </c>
      <c r="U1619">
        <v>2.5499999999999998</v>
      </c>
      <c r="V1619">
        <v>-6.75</v>
      </c>
      <c r="W1619" t="str">
        <f t="shared" si="56"/>
        <v>g119,5,empty,3,204,1,1,0</v>
      </c>
      <c r="X1619" s="1" t="s">
        <v>318</v>
      </c>
      <c r="Y1619" s="2" t="str">
        <f>IF(AND(ISBLANK(X1619),OR(NOT(ISBLANK(Z1619)),NOT(ISBLANK(AA1619)))),#N/A,
IF(ISBLANK(X1619),"",
IF(AND(NOT(ISERROR(VLOOKUP(X1619,MonsterTable!$A:$B,MATCH(MonsterTable!$B$1,MonsterTable!$A$1:$B$1,0),0))),OR(ISBLANK(Z1619),ISBLANK(AA1619))),#N/A,
IFERROR(VLOOKUP(X1619,MonsterTable!$A:$B,MATCH(MonsterTable!$B$1,MonsterTable!$A$1:$B$1,0),0),
IF(OR(NOT(ISBLANK(Z1619)),ISBLANK(AA1619)),#N/A,
IF(X1619="empty","empty",
VLOOKUP(X1619,MonsterGroupTable!$A:$A,1,0)))))))</f>
        <v>g119</v>
      </c>
      <c r="AA1619">
        <v>5</v>
      </c>
      <c r="AE1619" s="1" t="s">
        <v>446</v>
      </c>
      <c r="AF1619" s="2" t="str">
        <f>IF(AND(ISBLANK(AE1619),OR(NOT(ISBLANK(AG1619)),NOT(ISBLANK(AH1619)))),#N/A,
IF(ISBLANK(AE1619),"",
IF(AND(NOT(ISERROR(VLOOKUP(AE1619,MonsterTable!$A:$B,MATCH(MonsterTable!$B$1,MonsterTable!$A$1:$B$1,0),0))),OR(ISBLANK(AG1619),ISBLANK(AH1619))),#N/A,
IFERROR(VLOOKUP(AE1619,MonsterTable!$A:$B,MATCH(MonsterTable!$B$1,MonsterTable!$A$1:$B$1,0),0),
IF(OR(NOT(ISBLANK(AG1619)),ISBLANK(AH1619)),#N/A,
IF(AE1619="empty","empty",
VLOOKUP(AE1619,MonsterGroupTable!$A:$A,1,0)))))))</f>
        <v>empty</v>
      </c>
      <c r="AH1619">
        <v>3</v>
      </c>
      <c r="AL1619" s="1" t="s">
        <v>340</v>
      </c>
      <c r="AM1619" s="2">
        <f>IF(AND(ISBLANK(AL1619),OR(NOT(ISBLANK(AN1619)),NOT(ISBLANK(AO1619)))),#N/A,
IF(ISBLANK(AL1619),"",
IF(AND(NOT(ISERROR(VLOOKUP(AL1619,MonsterTable!$A:$B,MATCH(MonsterTable!$B$1,MonsterTable!$A$1:$B$1,0),0))),OR(ISBLANK(AN1619),ISBLANK(AO1619))),#N/A,
IFERROR(VLOOKUP(AL1619,MonsterTable!$A:$B,MATCH(MonsterTable!$B$1,MonsterTable!$A$1:$B$1,0),0),
IF(OR(NOT(ISBLANK(AN1619)),ISBLANK(AO1619)),#N/A,
IF(AL1619="empty","empty",
VLOOKUP(AL1619,MonsterGroupTable!$A:$A,1,0)))))))</f>
        <v>204</v>
      </c>
      <c r="AN1619">
        <v>1</v>
      </c>
      <c r="AO1619">
        <v>1</v>
      </c>
      <c r="AP1619">
        <v>0</v>
      </c>
      <c r="AT1619" s="2" t="str">
        <f>IF(AND(ISBLANK(AS1619),OR(NOT(ISBLANK(AU1619)),NOT(ISBLANK(AV1619)))),#N/A,
IF(ISBLANK(AS1619),"",
IF(AND(NOT(ISERROR(VLOOKUP(AS1619,MonsterTable!$A:$B,MATCH(MonsterTable!$B$1,MonsterTable!$A$1:$B$1,0),0))),OR(ISBLANK(AU1619),ISBLANK(AV1619))),#N/A,
IFERROR(VLOOKUP(AS1619,MonsterTable!$A:$B,MATCH(MonsterTable!$B$1,MonsterTable!$A$1:$B$1,0),0),
IF(OR(NOT(ISBLANK(AU1619)),ISBLANK(AV1619)),#N/A,
IF(AS1619="empty","empty",
VLOOKUP(AS1619,MonsterGroupTable!$A:$A,1,0)))))))</f>
        <v/>
      </c>
      <c r="BA1619" s="2" t="str">
        <f>IF(AND(ISBLANK(AZ1619),OR(NOT(ISBLANK(BB1619)),NOT(ISBLANK(BC1619)))),#N/A,
IF(ISBLANK(AZ1619),"",
IF(AND(NOT(ISERROR(VLOOKUP(AZ1619,MonsterTable!$A:$B,MATCH(MonsterTable!$B$1,MonsterTable!$A$1:$B$1,0),0))),OR(ISBLANK(BB1619),ISBLANK(BC1619))),#N/A,
IFERROR(VLOOKUP(AZ1619,MonsterTable!$A:$B,MATCH(MonsterTable!$B$1,MonsterTable!$A$1:$B$1,0),0),
IF(OR(NOT(ISBLANK(BB1619)),ISBLANK(BC1619)),#N/A,
IF(AZ1619="empty","empty",
VLOOKUP(AZ1619,MonsterGroupTable!$A:$A,1,0)))))))</f>
        <v/>
      </c>
      <c r="BH1619" s="2" t="str">
        <f>IF(AND(ISBLANK(BG1619),OR(NOT(ISBLANK(BI1619)),NOT(ISBLANK(BJ1619)))),#N/A,
IF(ISBLANK(BG1619),"",
IF(AND(NOT(ISERROR(VLOOKUP(BG1619,MonsterTable!$A:$B,MATCH(MonsterTable!$B$1,MonsterTable!$A$1:$B$1,0),0))),OR(ISBLANK(BI1619),ISBLANK(BJ1619))),#N/A,
IFERROR(VLOOKUP(BG1619,MonsterTable!$A:$B,MATCH(MonsterTable!$B$1,MonsterTable!$A$1:$B$1,0),0),
IF(OR(NOT(ISBLANK(BI1619)),ISBLANK(BJ1619)),#N/A,
IF(BG1619="empty","empty",
VLOOKUP(BG1619,MonsterGroupTable!$A:$A,1,0)))))))</f>
        <v/>
      </c>
      <c r="BO1619" s="2" t="str">
        <f>IF(AND(ISBLANK(BN1619),OR(NOT(ISBLANK(BP1619)),NOT(ISBLANK(BQ1619)))),#N/A,
IF(ISBLANK(BN1619),"",
IF(AND(NOT(ISERROR(VLOOKUP(BN1619,MonsterTable!$A:$B,MATCH(MonsterTable!$B$1,MonsterTable!$A$1:$B$1,0),0))),OR(ISBLANK(BP1619),ISBLANK(BQ1619))),#N/A,
IFERROR(VLOOKUP(BN1619,MonsterTable!$A:$B,MATCH(MonsterTable!$B$1,MonsterTable!$A$1:$B$1,0),0),
IF(OR(NOT(ISBLANK(BP1619)),ISBLANK(BQ1619)),#N/A,
IF(BN1619="empty","empty",
VLOOKUP(BN1619,MonsterGroupTable!$A:$A,1,0)))))))</f>
        <v/>
      </c>
      <c r="BV1619" s="2" t="str">
        <f>IF(AND(ISBLANK(BU1619),OR(NOT(ISBLANK(BW1619)),NOT(ISBLANK(BX1619)))),#N/A,
IF(ISBLANK(BU1619),"",
IF(AND(NOT(ISERROR(VLOOKUP(BU1619,MonsterTable!$A:$B,MATCH(MonsterTable!$B$1,MonsterTable!$A$1:$B$1,0),0))),OR(ISBLANK(BW1619),ISBLANK(BX1619))),#N/A,
IFERROR(VLOOKUP(BU1619,MonsterTable!$A:$B,MATCH(MonsterTable!$B$1,MonsterTable!$A$1:$B$1,0),0),
IF(OR(NOT(ISBLANK(BW1619)),ISBLANK(BX1619)),#N/A,
IF(BU1619="empty","empty",
VLOOKUP(BU1619,MonsterGroupTable!$A:$A,1,0)))))))</f>
        <v/>
      </c>
      <c r="CC1619" s="2" t="str">
        <f>IF(AND(ISBLANK(CB1619),OR(NOT(ISBLANK(CD1619)),NOT(ISBLANK(CE1619)))),#N/A,
IF(ISBLANK(CB1619),"",
IF(AND(NOT(ISERROR(VLOOKUP(CB1619,MonsterTable!$A:$B,MATCH(MonsterTable!$B$1,MonsterTable!$A$1:$B$1,0),0))),OR(ISBLANK(CD1619),ISBLANK(CE1619))),#N/A,
IFERROR(VLOOKUP(CB1619,MonsterTable!$A:$B,MATCH(MonsterTable!$B$1,MonsterTable!$A$1:$B$1,0),0),
IF(OR(NOT(ISBLANK(CD1619)),ISBLANK(CE1619)),#N/A,
IF(CB1619="empty","empty",
VLOOKUP(CB1619,MonsterGroupTable!$A:$A,1,0)))))))</f>
        <v/>
      </c>
      <c r="CJ1619" s="2" t="str">
        <f>IF(AND(ISBLANK(CI1619),OR(NOT(ISBLANK(CK1619)),NOT(ISBLANK(CL1619)))),#N/A,
IF(ISBLANK(CI1619),"",
IF(AND(NOT(ISERROR(VLOOKUP(CI1619,MonsterTable!$A:$B,MATCH(MonsterTable!$B$1,MonsterTable!$A$1:$B$1,0),0))),OR(ISBLANK(CK1619),ISBLANK(CL1619))),#N/A,
IFERROR(VLOOKUP(CI1619,MonsterTable!$A:$B,MATCH(MonsterTable!$B$1,MonsterTable!$A$1:$B$1,0),0),
IF(OR(NOT(ISBLANK(CK1619)),ISBLANK(CL1619)),#N/A,
IF(CI1619="empty","empty",
VLOOKUP(CI1619,MonsterGroupTable!$A:$A,1,0)))))))</f>
        <v/>
      </c>
    </row>
    <row r="1620" spans="1:88">
      <c r="A1620">
        <v>20586</v>
      </c>
      <c r="B1620">
        <f t="shared" si="55"/>
        <v>1.1000000000000001</v>
      </c>
      <c r="C1620">
        <f t="shared" si="55"/>
        <v>1.1000000000000001</v>
      </c>
      <c r="F1620">
        <v>2160</v>
      </c>
      <c r="G1620">
        <v>78675</v>
      </c>
      <c r="H1620">
        <v>0</v>
      </c>
      <c r="I1620">
        <v>0</v>
      </c>
      <c r="J1620">
        <v>0</v>
      </c>
      <c r="K1620" t="s">
        <v>28</v>
      </c>
      <c r="L1620" t="s">
        <v>255</v>
      </c>
      <c r="M1620" t="s">
        <v>79</v>
      </c>
      <c r="N1620" t="s">
        <v>80</v>
      </c>
      <c r="O1620">
        <v>0</v>
      </c>
      <c r="P1620">
        <v>-4.75</v>
      </c>
      <c r="Q1620">
        <v>-3.5</v>
      </c>
      <c r="R1620">
        <v>4.75</v>
      </c>
      <c r="S1620">
        <v>3</v>
      </c>
      <c r="T1620">
        <v>-13.5</v>
      </c>
      <c r="U1620">
        <v>2.5499999999999998</v>
      </c>
      <c r="V1620">
        <v>-6.75</v>
      </c>
      <c r="W1620" t="str">
        <f t="shared" si="56"/>
        <v>g119,5,empty,3,204,1,1,0</v>
      </c>
      <c r="X1620" s="1" t="s">
        <v>318</v>
      </c>
      <c r="Y1620" s="2" t="str">
        <f>IF(AND(ISBLANK(X1620),OR(NOT(ISBLANK(Z1620)),NOT(ISBLANK(AA1620)))),#N/A,
IF(ISBLANK(X1620),"",
IF(AND(NOT(ISERROR(VLOOKUP(X1620,MonsterTable!$A:$B,MATCH(MonsterTable!$B$1,MonsterTable!$A$1:$B$1,0),0))),OR(ISBLANK(Z1620),ISBLANK(AA1620))),#N/A,
IFERROR(VLOOKUP(X1620,MonsterTable!$A:$B,MATCH(MonsterTable!$B$1,MonsterTable!$A$1:$B$1,0),0),
IF(OR(NOT(ISBLANK(Z1620)),ISBLANK(AA1620)),#N/A,
IF(X1620="empty","empty",
VLOOKUP(X1620,MonsterGroupTable!$A:$A,1,0)))))))</f>
        <v>g119</v>
      </c>
      <c r="AA1620">
        <v>5</v>
      </c>
      <c r="AE1620" s="1" t="s">
        <v>446</v>
      </c>
      <c r="AF1620" s="2" t="str">
        <f>IF(AND(ISBLANK(AE1620),OR(NOT(ISBLANK(AG1620)),NOT(ISBLANK(AH1620)))),#N/A,
IF(ISBLANK(AE1620),"",
IF(AND(NOT(ISERROR(VLOOKUP(AE1620,MonsterTable!$A:$B,MATCH(MonsterTable!$B$1,MonsterTable!$A$1:$B$1,0),0))),OR(ISBLANK(AG1620),ISBLANK(AH1620))),#N/A,
IFERROR(VLOOKUP(AE1620,MonsterTable!$A:$B,MATCH(MonsterTable!$B$1,MonsterTable!$A$1:$B$1,0),0),
IF(OR(NOT(ISBLANK(AG1620)),ISBLANK(AH1620)),#N/A,
IF(AE1620="empty","empty",
VLOOKUP(AE1620,MonsterGroupTable!$A:$A,1,0)))))))</f>
        <v>empty</v>
      </c>
      <c r="AH1620">
        <v>3</v>
      </c>
      <c r="AL1620" s="1" t="s">
        <v>340</v>
      </c>
      <c r="AM1620" s="2">
        <f>IF(AND(ISBLANK(AL1620),OR(NOT(ISBLANK(AN1620)),NOT(ISBLANK(AO1620)))),#N/A,
IF(ISBLANK(AL1620),"",
IF(AND(NOT(ISERROR(VLOOKUP(AL1620,MonsterTable!$A:$B,MATCH(MonsterTable!$B$1,MonsterTable!$A$1:$B$1,0),0))),OR(ISBLANK(AN1620),ISBLANK(AO1620))),#N/A,
IFERROR(VLOOKUP(AL1620,MonsterTable!$A:$B,MATCH(MonsterTable!$B$1,MonsterTable!$A$1:$B$1,0),0),
IF(OR(NOT(ISBLANK(AN1620)),ISBLANK(AO1620)),#N/A,
IF(AL1620="empty","empty",
VLOOKUP(AL1620,MonsterGroupTable!$A:$A,1,0)))))))</f>
        <v>204</v>
      </c>
      <c r="AN1620">
        <v>1</v>
      </c>
      <c r="AO1620">
        <v>1</v>
      </c>
      <c r="AP1620">
        <v>0</v>
      </c>
      <c r="AT1620" s="2" t="str">
        <f>IF(AND(ISBLANK(AS1620),OR(NOT(ISBLANK(AU1620)),NOT(ISBLANK(AV1620)))),#N/A,
IF(ISBLANK(AS1620),"",
IF(AND(NOT(ISERROR(VLOOKUP(AS1620,MonsterTable!$A:$B,MATCH(MonsterTable!$B$1,MonsterTable!$A$1:$B$1,0),0))),OR(ISBLANK(AU1620),ISBLANK(AV1620))),#N/A,
IFERROR(VLOOKUP(AS1620,MonsterTable!$A:$B,MATCH(MonsterTable!$B$1,MonsterTable!$A$1:$B$1,0),0),
IF(OR(NOT(ISBLANK(AU1620)),ISBLANK(AV1620)),#N/A,
IF(AS1620="empty","empty",
VLOOKUP(AS1620,MonsterGroupTable!$A:$A,1,0)))))))</f>
        <v/>
      </c>
      <c r="BA1620" s="2" t="str">
        <f>IF(AND(ISBLANK(AZ1620),OR(NOT(ISBLANK(BB1620)),NOT(ISBLANK(BC1620)))),#N/A,
IF(ISBLANK(AZ1620),"",
IF(AND(NOT(ISERROR(VLOOKUP(AZ1620,MonsterTable!$A:$B,MATCH(MonsterTable!$B$1,MonsterTable!$A$1:$B$1,0),0))),OR(ISBLANK(BB1620),ISBLANK(BC1620))),#N/A,
IFERROR(VLOOKUP(AZ1620,MonsterTable!$A:$B,MATCH(MonsterTable!$B$1,MonsterTable!$A$1:$B$1,0),0),
IF(OR(NOT(ISBLANK(BB1620)),ISBLANK(BC1620)),#N/A,
IF(AZ1620="empty","empty",
VLOOKUP(AZ1620,MonsterGroupTable!$A:$A,1,0)))))))</f>
        <v/>
      </c>
      <c r="BH1620" s="2" t="str">
        <f>IF(AND(ISBLANK(BG1620),OR(NOT(ISBLANK(BI1620)),NOT(ISBLANK(BJ1620)))),#N/A,
IF(ISBLANK(BG1620),"",
IF(AND(NOT(ISERROR(VLOOKUP(BG1620,MonsterTable!$A:$B,MATCH(MonsterTable!$B$1,MonsterTable!$A$1:$B$1,0),0))),OR(ISBLANK(BI1620),ISBLANK(BJ1620))),#N/A,
IFERROR(VLOOKUP(BG1620,MonsterTable!$A:$B,MATCH(MonsterTable!$B$1,MonsterTable!$A$1:$B$1,0),0),
IF(OR(NOT(ISBLANK(BI1620)),ISBLANK(BJ1620)),#N/A,
IF(BG1620="empty","empty",
VLOOKUP(BG1620,MonsterGroupTable!$A:$A,1,0)))))))</f>
        <v/>
      </c>
      <c r="BO1620" s="2" t="str">
        <f>IF(AND(ISBLANK(BN1620),OR(NOT(ISBLANK(BP1620)),NOT(ISBLANK(BQ1620)))),#N/A,
IF(ISBLANK(BN1620),"",
IF(AND(NOT(ISERROR(VLOOKUP(BN1620,MonsterTable!$A:$B,MATCH(MonsterTable!$B$1,MonsterTable!$A$1:$B$1,0),0))),OR(ISBLANK(BP1620),ISBLANK(BQ1620))),#N/A,
IFERROR(VLOOKUP(BN1620,MonsterTable!$A:$B,MATCH(MonsterTable!$B$1,MonsterTable!$A$1:$B$1,0),0),
IF(OR(NOT(ISBLANK(BP1620)),ISBLANK(BQ1620)),#N/A,
IF(BN1620="empty","empty",
VLOOKUP(BN1620,MonsterGroupTable!$A:$A,1,0)))))))</f>
        <v/>
      </c>
      <c r="BV1620" s="2" t="str">
        <f>IF(AND(ISBLANK(BU1620),OR(NOT(ISBLANK(BW1620)),NOT(ISBLANK(BX1620)))),#N/A,
IF(ISBLANK(BU1620),"",
IF(AND(NOT(ISERROR(VLOOKUP(BU1620,MonsterTable!$A:$B,MATCH(MonsterTable!$B$1,MonsterTable!$A$1:$B$1,0),0))),OR(ISBLANK(BW1620),ISBLANK(BX1620))),#N/A,
IFERROR(VLOOKUP(BU1620,MonsterTable!$A:$B,MATCH(MonsterTable!$B$1,MonsterTable!$A$1:$B$1,0),0),
IF(OR(NOT(ISBLANK(BW1620)),ISBLANK(BX1620)),#N/A,
IF(BU1620="empty","empty",
VLOOKUP(BU1620,MonsterGroupTable!$A:$A,1,0)))))))</f>
        <v/>
      </c>
      <c r="CC1620" s="2" t="str">
        <f>IF(AND(ISBLANK(CB1620),OR(NOT(ISBLANK(CD1620)),NOT(ISBLANK(CE1620)))),#N/A,
IF(ISBLANK(CB1620),"",
IF(AND(NOT(ISERROR(VLOOKUP(CB1620,MonsterTable!$A:$B,MATCH(MonsterTable!$B$1,MonsterTable!$A$1:$B$1,0),0))),OR(ISBLANK(CD1620),ISBLANK(CE1620))),#N/A,
IFERROR(VLOOKUP(CB1620,MonsterTable!$A:$B,MATCH(MonsterTable!$B$1,MonsterTable!$A$1:$B$1,0),0),
IF(OR(NOT(ISBLANK(CD1620)),ISBLANK(CE1620)),#N/A,
IF(CB1620="empty","empty",
VLOOKUP(CB1620,MonsterGroupTable!$A:$A,1,0)))))))</f>
        <v/>
      </c>
      <c r="CJ1620" s="2" t="str">
        <f>IF(AND(ISBLANK(CI1620),OR(NOT(ISBLANK(CK1620)),NOT(ISBLANK(CL1620)))),#N/A,
IF(ISBLANK(CI1620),"",
IF(AND(NOT(ISERROR(VLOOKUP(CI1620,MonsterTable!$A:$B,MATCH(MonsterTable!$B$1,MonsterTable!$A$1:$B$1,0),0))),OR(ISBLANK(CK1620),ISBLANK(CL1620))),#N/A,
IFERROR(VLOOKUP(CI1620,MonsterTable!$A:$B,MATCH(MonsterTable!$B$1,MonsterTable!$A$1:$B$1,0),0),
IF(OR(NOT(ISBLANK(CK1620)),ISBLANK(CL1620)),#N/A,
IF(CI1620="empty","empty",
VLOOKUP(CI1620,MonsterGroupTable!$A:$A,1,0)))))))</f>
        <v/>
      </c>
    </row>
    <row r="1621" spans="1:88">
      <c r="A1621">
        <v>20587</v>
      </c>
      <c r="B1621">
        <f t="shared" si="55"/>
        <v>1.1000000000000001</v>
      </c>
      <c r="C1621">
        <f t="shared" si="55"/>
        <v>1.1000000000000001</v>
      </c>
      <c r="F1621">
        <v>2160</v>
      </c>
      <c r="G1621">
        <v>78999</v>
      </c>
      <c r="H1621">
        <v>0</v>
      </c>
      <c r="I1621">
        <v>0</v>
      </c>
      <c r="J1621">
        <v>0</v>
      </c>
      <c r="K1621" t="s">
        <v>28</v>
      </c>
      <c r="L1621" t="s">
        <v>255</v>
      </c>
      <c r="M1621" t="s">
        <v>79</v>
      </c>
      <c r="N1621" t="s">
        <v>80</v>
      </c>
      <c r="O1621">
        <v>0</v>
      </c>
      <c r="P1621">
        <v>-4.75</v>
      </c>
      <c r="Q1621">
        <v>-3.5</v>
      </c>
      <c r="R1621">
        <v>4.75</v>
      </c>
      <c r="S1621">
        <v>3</v>
      </c>
      <c r="T1621">
        <v>-13.5</v>
      </c>
      <c r="U1621">
        <v>2.5499999999999998</v>
      </c>
      <c r="V1621">
        <v>-6.75</v>
      </c>
      <c r="W1621" t="str">
        <f t="shared" si="56"/>
        <v>g119,5,empty,3,204,1,1,0</v>
      </c>
      <c r="X1621" s="1" t="s">
        <v>318</v>
      </c>
      <c r="Y1621" s="2" t="str">
        <f>IF(AND(ISBLANK(X1621),OR(NOT(ISBLANK(Z1621)),NOT(ISBLANK(AA1621)))),#N/A,
IF(ISBLANK(X1621),"",
IF(AND(NOT(ISERROR(VLOOKUP(X1621,MonsterTable!$A:$B,MATCH(MonsterTable!$B$1,MonsterTable!$A$1:$B$1,0),0))),OR(ISBLANK(Z1621),ISBLANK(AA1621))),#N/A,
IFERROR(VLOOKUP(X1621,MonsterTable!$A:$B,MATCH(MonsterTable!$B$1,MonsterTable!$A$1:$B$1,0),0),
IF(OR(NOT(ISBLANK(Z1621)),ISBLANK(AA1621)),#N/A,
IF(X1621="empty","empty",
VLOOKUP(X1621,MonsterGroupTable!$A:$A,1,0)))))))</f>
        <v>g119</v>
      </c>
      <c r="AA1621">
        <v>5</v>
      </c>
      <c r="AE1621" s="1" t="s">
        <v>446</v>
      </c>
      <c r="AF1621" s="2" t="str">
        <f>IF(AND(ISBLANK(AE1621),OR(NOT(ISBLANK(AG1621)),NOT(ISBLANK(AH1621)))),#N/A,
IF(ISBLANK(AE1621),"",
IF(AND(NOT(ISERROR(VLOOKUP(AE1621,MonsterTable!$A:$B,MATCH(MonsterTable!$B$1,MonsterTable!$A$1:$B$1,0),0))),OR(ISBLANK(AG1621),ISBLANK(AH1621))),#N/A,
IFERROR(VLOOKUP(AE1621,MonsterTable!$A:$B,MATCH(MonsterTable!$B$1,MonsterTable!$A$1:$B$1,0),0),
IF(OR(NOT(ISBLANK(AG1621)),ISBLANK(AH1621)),#N/A,
IF(AE1621="empty","empty",
VLOOKUP(AE1621,MonsterGroupTable!$A:$A,1,0)))))))</f>
        <v>empty</v>
      </c>
      <c r="AH1621">
        <v>3</v>
      </c>
      <c r="AL1621" s="1" t="s">
        <v>340</v>
      </c>
      <c r="AM1621" s="2">
        <f>IF(AND(ISBLANK(AL1621),OR(NOT(ISBLANK(AN1621)),NOT(ISBLANK(AO1621)))),#N/A,
IF(ISBLANK(AL1621),"",
IF(AND(NOT(ISERROR(VLOOKUP(AL1621,MonsterTable!$A:$B,MATCH(MonsterTable!$B$1,MonsterTable!$A$1:$B$1,0),0))),OR(ISBLANK(AN1621),ISBLANK(AO1621))),#N/A,
IFERROR(VLOOKUP(AL1621,MonsterTable!$A:$B,MATCH(MonsterTable!$B$1,MonsterTable!$A$1:$B$1,0),0),
IF(OR(NOT(ISBLANK(AN1621)),ISBLANK(AO1621)),#N/A,
IF(AL1621="empty","empty",
VLOOKUP(AL1621,MonsterGroupTable!$A:$A,1,0)))))))</f>
        <v>204</v>
      </c>
      <c r="AN1621">
        <v>1</v>
      </c>
      <c r="AO1621">
        <v>1</v>
      </c>
      <c r="AP1621">
        <v>0</v>
      </c>
      <c r="AT1621" s="2" t="str">
        <f>IF(AND(ISBLANK(AS1621),OR(NOT(ISBLANK(AU1621)),NOT(ISBLANK(AV1621)))),#N/A,
IF(ISBLANK(AS1621),"",
IF(AND(NOT(ISERROR(VLOOKUP(AS1621,MonsterTable!$A:$B,MATCH(MonsterTable!$B$1,MonsterTable!$A$1:$B$1,0),0))),OR(ISBLANK(AU1621),ISBLANK(AV1621))),#N/A,
IFERROR(VLOOKUP(AS1621,MonsterTable!$A:$B,MATCH(MonsterTable!$B$1,MonsterTable!$A$1:$B$1,0),0),
IF(OR(NOT(ISBLANK(AU1621)),ISBLANK(AV1621)),#N/A,
IF(AS1621="empty","empty",
VLOOKUP(AS1621,MonsterGroupTable!$A:$A,1,0)))))))</f>
        <v/>
      </c>
      <c r="BA1621" s="2" t="str">
        <f>IF(AND(ISBLANK(AZ1621),OR(NOT(ISBLANK(BB1621)),NOT(ISBLANK(BC1621)))),#N/A,
IF(ISBLANK(AZ1621),"",
IF(AND(NOT(ISERROR(VLOOKUP(AZ1621,MonsterTable!$A:$B,MATCH(MonsterTable!$B$1,MonsterTable!$A$1:$B$1,0),0))),OR(ISBLANK(BB1621),ISBLANK(BC1621))),#N/A,
IFERROR(VLOOKUP(AZ1621,MonsterTable!$A:$B,MATCH(MonsterTable!$B$1,MonsterTable!$A$1:$B$1,0),0),
IF(OR(NOT(ISBLANK(BB1621)),ISBLANK(BC1621)),#N/A,
IF(AZ1621="empty","empty",
VLOOKUP(AZ1621,MonsterGroupTable!$A:$A,1,0)))))))</f>
        <v/>
      </c>
      <c r="BH1621" s="2" t="str">
        <f>IF(AND(ISBLANK(BG1621),OR(NOT(ISBLANK(BI1621)),NOT(ISBLANK(BJ1621)))),#N/A,
IF(ISBLANK(BG1621),"",
IF(AND(NOT(ISERROR(VLOOKUP(BG1621,MonsterTable!$A:$B,MATCH(MonsterTable!$B$1,MonsterTable!$A$1:$B$1,0),0))),OR(ISBLANK(BI1621),ISBLANK(BJ1621))),#N/A,
IFERROR(VLOOKUP(BG1621,MonsterTable!$A:$B,MATCH(MonsterTable!$B$1,MonsterTable!$A$1:$B$1,0),0),
IF(OR(NOT(ISBLANK(BI1621)),ISBLANK(BJ1621)),#N/A,
IF(BG1621="empty","empty",
VLOOKUP(BG1621,MonsterGroupTable!$A:$A,1,0)))))))</f>
        <v/>
      </c>
      <c r="BO1621" s="2" t="str">
        <f>IF(AND(ISBLANK(BN1621),OR(NOT(ISBLANK(BP1621)),NOT(ISBLANK(BQ1621)))),#N/A,
IF(ISBLANK(BN1621),"",
IF(AND(NOT(ISERROR(VLOOKUP(BN1621,MonsterTable!$A:$B,MATCH(MonsterTable!$B$1,MonsterTable!$A$1:$B$1,0),0))),OR(ISBLANK(BP1621),ISBLANK(BQ1621))),#N/A,
IFERROR(VLOOKUP(BN1621,MonsterTable!$A:$B,MATCH(MonsterTable!$B$1,MonsterTable!$A$1:$B$1,0),0),
IF(OR(NOT(ISBLANK(BP1621)),ISBLANK(BQ1621)),#N/A,
IF(BN1621="empty","empty",
VLOOKUP(BN1621,MonsterGroupTable!$A:$A,1,0)))))))</f>
        <v/>
      </c>
      <c r="BV1621" s="2" t="str">
        <f>IF(AND(ISBLANK(BU1621),OR(NOT(ISBLANK(BW1621)),NOT(ISBLANK(BX1621)))),#N/A,
IF(ISBLANK(BU1621),"",
IF(AND(NOT(ISERROR(VLOOKUP(BU1621,MonsterTable!$A:$B,MATCH(MonsterTable!$B$1,MonsterTable!$A$1:$B$1,0),0))),OR(ISBLANK(BW1621),ISBLANK(BX1621))),#N/A,
IFERROR(VLOOKUP(BU1621,MonsterTable!$A:$B,MATCH(MonsterTable!$B$1,MonsterTable!$A$1:$B$1,0),0),
IF(OR(NOT(ISBLANK(BW1621)),ISBLANK(BX1621)),#N/A,
IF(BU1621="empty","empty",
VLOOKUP(BU1621,MonsterGroupTable!$A:$A,1,0)))))))</f>
        <v/>
      </c>
      <c r="CC1621" s="2" t="str">
        <f>IF(AND(ISBLANK(CB1621),OR(NOT(ISBLANK(CD1621)),NOT(ISBLANK(CE1621)))),#N/A,
IF(ISBLANK(CB1621),"",
IF(AND(NOT(ISERROR(VLOOKUP(CB1621,MonsterTable!$A:$B,MATCH(MonsterTable!$B$1,MonsterTable!$A$1:$B$1,0),0))),OR(ISBLANK(CD1621),ISBLANK(CE1621))),#N/A,
IFERROR(VLOOKUP(CB1621,MonsterTable!$A:$B,MATCH(MonsterTable!$B$1,MonsterTable!$A$1:$B$1,0),0),
IF(OR(NOT(ISBLANK(CD1621)),ISBLANK(CE1621)),#N/A,
IF(CB1621="empty","empty",
VLOOKUP(CB1621,MonsterGroupTable!$A:$A,1,0)))))))</f>
        <v/>
      </c>
      <c r="CJ1621" s="2" t="str">
        <f>IF(AND(ISBLANK(CI1621),OR(NOT(ISBLANK(CK1621)),NOT(ISBLANK(CL1621)))),#N/A,
IF(ISBLANK(CI1621),"",
IF(AND(NOT(ISERROR(VLOOKUP(CI1621,MonsterTable!$A:$B,MATCH(MonsterTable!$B$1,MonsterTable!$A$1:$B$1,0),0))),OR(ISBLANK(CK1621),ISBLANK(CL1621))),#N/A,
IFERROR(VLOOKUP(CI1621,MonsterTable!$A:$B,MATCH(MonsterTable!$B$1,MonsterTable!$A$1:$B$1,0),0),
IF(OR(NOT(ISBLANK(CK1621)),ISBLANK(CL1621)),#N/A,
IF(CI1621="empty","empty",
VLOOKUP(CI1621,MonsterGroupTable!$A:$A,1,0)))))))</f>
        <v/>
      </c>
    </row>
    <row r="1622" spans="1:88">
      <c r="A1622">
        <v>20588</v>
      </c>
      <c r="B1622">
        <f t="shared" si="55"/>
        <v>1.1000000000000001</v>
      </c>
      <c r="C1622">
        <f t="shared" si="55"/>
        <v>1.1000000000000001</v>
      </c>
      <c r="F1622">
        <v>2160</v>
      </c>
      <c r="G1622">
        <v>79323</v>
      </c>
      <c r="H1622">
        <v>0</v>
      </c>
      <c r="I1622">
        <v>0</v>
      </c>
      <c r="J1622">
        <v>0</v>
      </c>
      <c r="K1622" t="s">
        <v>28</v>
      </c>
      <c r="L1622" t="s">
        <v>255</v>
      </c>
      <c r="M1622" t="s">
        <v>79</v>
      </c>
      <c r="N1622" t="s">
        <v>80</v>
      </c>
      <c r="O1622">
        <v>0</v>
      </c>
      <c r="P1622">
        <v>-4.75</v>
      </c>
      <c r="Q1622">
        <v>-3.5</v>
      </c>
      <c r="R1622">
        <v>4.75</v>
      </c>
      <c r="S1622">
        <v>3</v>
      </c>
      <c r="T1622">
        <v>-13.5</v>
      </c>
      <c r="U1622">
        <v>2.5499999999999998</v>
      </c>
      <c r="V1622">
        <v>-6.75</v>
      </c>
      <c r="W1622" t="str">
        <f t="shared" si="56"/>
        <v>g119,5,empty,3,204,1,1,0</v>
      </c>
      <c r="X1622" s="1" t="s">
        <v>318</v>
      </c>
      <c r="Y1622" s="2" t="str">
        <f>IF(AND(ISBLANK(X1622),OR(NOT(ISBLANK(Z1622)),NOT(ISBLANK(AA1622)))),#N/A,
IF(ISBLANK(X1622),"",
IF(AND(NOT(ISERROR(VLOOKUP(X1622,MonsterTable!$A:$B,MATCH(MonsterTable!$B$1,MonsterTable!$A$1:$B$1,0),0))),OR(ISBLANK(Z1622),ISBLANK(AA1622))),#N/A,
IFERROR(VLOOKUP(X1622,MonsterTable!$A:$B,MATCH(MonsterTable!$B$1,MonsterTable!$A$1:$B$1,0),0),
IF(OR(NOT(ISBLANK(Z1622)),ISBLANK(AA1622)),#N/A,
IF(X1622="empty","empty",
VLOOKUP(X1622,MonsterGroupTable!$A:$A,1,0)))))))</f>
        <v>g119</v>
      </c>
      <c r="AA1622">
        <v>5</v>
      </c>
      <c r="AE1622" s="1" t="s">
        <v>446</v>
      </c>
      <c r="AF1622" s="2" t="str">
        <f>IF(AND(ISBLANK(AE1622),OR(NOT(ISBLANK(AG1622)),NOT(ISBLANK(AH1622)))),#N/A,
IF(ISBLANK(AE1622),"",
IF(AND(NOT(ISERROR(VLOOKUP(AE1622,MonsterTable!$A:$B,MATCH(MonsterTable!$B$1,MonsterTable!$A$1:$B$1,0),0))),OR(ISBLANK(AG1622),ISBLANK(AH1622))),#N/A,
IFERROR(VLOOKUP(AE1622,MonsterTable!$A:$B,MATCH(MonsterTable!$B$1,MonsterTable!$A$1:$B$1,0),0),
IF(OR(NOT(ISBLANK(AG1622)),ISBLANK(AH1622)),#N/A,
IF(AE1622="empty","empty",
VLOOKUP(AE1622,MonsterGroupTable!$A:$A,1,0)))))))</f>
        <v>empty</v>
      </c>
      <c r="AH1622">
        <v>3</v>
      </c>
      <c r="AL1622" s="1" t="s">
        <v>340</v>
      </c>
      <c r="AM1622" s="2">
        <f>IF(AND(ISBLANK(AL1622),OR(NOT(ISBLANK(AN1622)),NOT(ISBLANK(AO1622)))),#N/A,
IF(ISBLANK(AL1622),"",
IF(AND(NOT(ISERROR(VLOOKUP(AL1622,MonsterTable!$A:$B,MATCH(MonsterTable!$B$1,MonsterTable!$A$1:$B$1,0),0))),OR(ISBLANK(AN1622),ISBLANK(AO1622))),#N/A,
IFERROR(VLOOKUP(AL1622,MonsterTable!$A:$B,MATCH(MonsterTable!$B$1,MonsterTable!$A$1:$B$1,0),0),
IF(OR(NOT(ISBLANK(AN1622)),ISBLANK(AO1622)),#N/A,
IF(AL1622="empty","empty",
VLOOKUP(AL1622,MonsterGroupTable!$A:$A,1,0)))))))</f>
        <v>204</v>
      </c>
      <c r="AN1622">
        <v>1</v>
      </c>
      <c r="AO1622">
        <v>1</v>
      </c>
      <c r="AP1622">
        <v>0</v>
      </c>
      <c r="AT1622" s="2" t="str">
        <f>IF(AND(ISBLANK(AS1622),OR(NOT(ISBLANK(AU1622)),NOT(ISBLANK(AV1622)))),#N/A,
IF(ISBLANK(AS1622),"",
IF(AND(NOT(ISERROR(VLOOKUP(AS1622,MonsterTable!$A:$B,MATCH(MonsterTable!$B$1,MonsterTable!$A$1:$B$1,0),0))),OR(ISBLANK(AU1622),ISBLANK(AV1622))),#N/A,
IFERROR(VLOOKUP(AS1622,MonsterTable!$A:$B,MATCH(MonsterTable!$B$1,MonsterTable!$A$1:$B$1,0),0),
IF(OR(NOT(ISBLANK(AU1622)),ISBLANK(AV1622)),#N/A,
IF(AS1622="empty","empty",
VLOOKUP(AS1622,MonsterGroupTable!$A:$A,1,0)))))))</f>
        <v/>
      </c>
      <c r="BA1622" s="2" t="str">
        <f>IF(AND(ISBLANK(AZ1622),OR(NOT(ISBLANK(BB1622)),NOT(ISBLANK(BC1622)))),#N/A,
IF(ISBLANK(AZ1622),"",
IF(AND(NOT(ISERROR(VLOOKUP(AZ1622,MonsterTable!$A:$B,MATCH(MonsterTable!$B$1,MonsterTable!$A$1:$B$1,0),0))),OR(ISBLANK(BB1622),ISBLANK(BC1622))),#N/A,
IFERROR(VLOOKUP(AZ1622,MonsterTable!$A:$B,MATCH(MonsterTable!$B$1,MonsterTable!$A$1:$B$1,0),0),
IF(OR(NOT(ISBLANK(BB1622)),ISBLANK(BC1622)),#N/A,
IF(AZ1622="empty","empty",
VLOOKUP(AZ1622,MonsterGroupTable!$A:$A,1,0)))))))</f>
        <v/>
      </c>
      <c r="BH1622" s="2" t="str">
        <f>IF(AND(ISBLANK(BG1622),OR(NOT(ISBLANK(BI1622)),NOT(ISBLANK(BJ1622)))),#N/A,
IF(ISBLANK(BG1622),"",
IF(AND(NOT(ISERROR(VLOOKUP(BG1622,MonsterTable!$A:$B,MATCH(MonsterTable!$B$1,MonsterTable!$A$1:$B$1,0),0))),OR(ISBLANK(BI1622),ISBLANK(BJ1622))),#N/A,
IFERROR(VLOOKUP(BG1622,MonsterTable!$A:$B,MATCH(MonsterTable!$B$1,MonsterTable!$A$1:$B$1,0),0),
IF(OR(NOT(ISBLANK(BI1622)),ISBLANK(BJ1622)),#N/A,
IF(BG1622="empty","empty",
VLOOKUP(BG1622,MonsterGroupTable!$A:$A,1,0)))))))</f>
        <v/>
      </c>
      <c r="BO1622" s="2" t="str">
        <f>IF(AND(ISBLANK(BN1622),OR(NOT(ISBLANK(BP1622)),NOT(ISBLANK(BQ1622)))),#N/A,
IF(ISBLANK(BN1622),"",
IF(AND(NOT(ISERROR(VLOOKUP(BN1622,MonsterTable!$A:$B,MATCH(MonsterTable!$B$1,MonsterTable!$A$1:$B$1,0),0))),OR(ISBLANK(BP1622),ISBLANK(BQ1622))),#N/A,
IFERROR(VLOOKUP(BN1622,MonsterTable!$A:$B,MATCH(MonsterTable!$B$1,MonsterTable!$A$1:$B$1,0),0),
IF(OR(NOT(ISBLANK(BP1622)),ISBLANK(BQ1622)),#N/A,
IF(BN1622="empty","empty",
VLOOKUP(BN1622,MonsterGroupTable!$A:$A,1,0)))))))</f>
        <v/>
      </c>
      <c r="BV1622" s="2" t="str">
        <f>IF(AND(ISBLANK(BU1622),OR(NOT(ISBLANK(BW1622)),NOT(ISBLANK(BX1622)))),#N/A,
IF(ISBLANK(BU1622),"",
IF(AND(NOT(ISERROR(VLOOKUP(BU1622,MonsterTable!$A:$B,MATCH(MonsterTable!$B$1,MonsterTable!$A$1:$B$1,0),0))),OR(ISBLANK(BW1622),ISBLANK(BX1622))),#N/A,
IFERROR(VLOOKUP(BU1622,MonsterTable!$A:$B,MATCH(MonsterTable!$B$1,MonsterTable!$A$1:$B$1,0),0),
IF(OR(NOT(ISBLANK(BW1622)),ISBLANK(BX1622)),#N/A,
IF(BU1622="empty","empty",
VLOOKUP(BU1622,MonsterGroupTable!$A:$A,1,0)))))))</f>
        <v/>
      </c>
      <c r="CC1622" s="2" t="str">
        <f>IF(AND(ISBLANK(CB1622),OR(NOT(ISBLANK(CD1622)),NOT(ISBLANK(CE1622)))),#N/A,
IF(ISBLANK(CB1622),"",
IF(AND(NOT(ISERROR(VLOOKUP(CB1622,MonsterTable!$A:$B,MATCH(MonsterTable!$B$1,MonsterTable!$A$1:$B$1,0),0))),OR(ISBLANK(CD1622),ISBLANK(CE1622))),#N/A,
IFERROR(VLOOKUP(CB1622,MonsterTable!$A:$B,MATCH(MonsterTable!$B$1,MonsterTable!$A$1:$B$1,0),0),
IF(OR(NOT(ISBLANK(CD1622)),ISBLANK(CE1622)),#N/A,
IF(CB1622="empty","empty",
VLOOKUP(CB1622,MonsterGroupTable!$A:$A,1,0)))))))</f>
        <v/>
      </c>
      <c r="CJ1622" s="2" t="str">
        <f>IF(AND(ISBLANK(CI1622),OR(NOT(ISBLANK(CK1622)),NOT(ISBLANK(CL1622)))),#N/A,
IF(ISBLANK(CI1622),"",
IF(AND(NOT(ISERROR(VLOOKUP(CI1622,MonsterTable!$A:$B,MATCH(MonsterTable!$B$1,MonsterTable!$A$1:$B$1,0),0))),OR(ISBLANK(CK1622),ISBLANK(CL1622))),#N/A,
IFERROR(VLOOKUP(CI1622,MonsterTable!$A:$B,MATCH(MonsterTable!$B$1,MonsterTable!$A$1:$B$1,0),0),
IF(OR(NOT(ISBLANK(CK1622)),ISBLANK(CL1622)),#N/A,
IF(CI1622="empty","empty",
VLOOKUP(CI1622,MonsterGroupTable!$A:$A,1,0)))))))</f>
        <v/>
      </c>
    </row>
    <row r="1623" spans="1:88">
      <c r="A1623">
        <v>20589</v>
      </c>
      <c r="B1623">
        <f t="shared" si="55"/>
        <v>1.1000000000000001</v>
      </c>
      <c r="C1623">
        <f t="shared" si="55"/>
        <v>1.1000000000000001</v>
      </c>
      <c r="F1623">
        <v>2160</v>
      </c>
      <c r="G1623">
        <v>79647</v>
      </c>
      <c r="H1623">
        <v>0</v>
      </c>
      <c r="I1623">
        <v>0</v>
      </c>
      <c r="J1623">
        <v>0</v>
      </c>
      <c r="K1623" t="s">
        <v>28</v>
      </c>
      <c r="L1623" t="s">
        <v>255</v>
      </c>
      <c r="M1623" t="s">
        <v>79</v>
      </c>
      <c r="N1623" t="s">
        <v>80</v>
      </c>
      <c r="O1623">
        <v>0</v>
      </c>
      <c r="P1623">
        <v>-4.75</v>
      </c>
      <c r="Q1623">
        <v>-3.5</v>
      </c>
      <c r="R1623">
        <v>4.75</v>
      </c>
      <c r="S1623">
        <v>3</v>
      </c>
      <c r="T1623">
        <v>-13.5</v>
      </c>
      <c r="U1623">
        <v>2.5499999999999998</v>
      </c>
      <c r="V1623">
        <v>-6.75</v>
      </c>
      <c r="W1623" t="str">
        <f t="shared" si="56"/>
        <v>g119,5,empty,3,204,1,1,0</v>
      </c>
      <c r="X1623" s="1" t="s">
        <v>318</v>
      </c>
      <c r="Y1623" s="2" t="str">
        <f>IF(AND(ISBLANK(X1623),OR(NOT(ISBLANK(Z1623)),NOT(ISBLANK(AA1623)))),#N/A,
IF(ISBLANK(X1623),"",
IF(AND(NOT(ISERROR(VLOOKUP(X1623,MonsterTable!$A:$B,MATCH(MonsterTable!$B$1,MonsterTable!$A$1:$B$1,0),0))),OR(ISBLANK(Z1623),ISBLANK(AA1623))),#N/A,
IFERROR(VLOOKUP(X1623,MonsterTable!$A:$B,MATCH(MonsterTable!$B$1,MonsterTable!$A$1:$B$1,0),0),
IF(OR(NOT(ISBLANK(Z1623)),ISBLANK(AA1623)),#N/A,
IF(X1623="empty","empty",
VLOOKUP(X1623,MonsterGroupTable!$A:$A,1,0)))))))</f>
        <v>g119</v>
      </c>
      <c r="AA1623">
        <v>5</v>
      </c>
      <c r="AE1623" s="1" t="s">
        <v>446</v>
      </c>
      <c r="AF1623" s="2" t="str">
        <f>IF(AND(ISBLANK(AE1623),OR(NOT(ISBLANK(AG1623)),NOT(ISBLANK(AH1623)))),#N/A,
IF(ISBLANK(AE1623),"",
IF(AND(NOT(ISERROR(VLOOKUP(AE1623,MonsterTable!$A:$B,MATCH(MonsterTable!$B$1,MonsterTable!$A$1:$B$1,0),0))),OR(ISBLANK(AG1623),ISBLANK(AH1623))),#N/A,
IFERROR(VLOOKUP(AE1623,MonsterTable!$A:$B,MATCH(MonsterTable!$B$1,MonsterTable!$A$1:$B$1,0),0),
IF(OR(NOT(ISBLANK(AG1623)),ISBLANK(AH1623)),#N/A,
IF(AE1623="empty","empty",
VLOOKUP(AE1623,MonsterGroupTable!$A:$A,1,0)))))))</f>
        <v>empty</v>
      </c>
      <c r="AH1623">
        <v>3</v>
      </c>
      <c r="AL1623" s="1" t="s">
        <v>340</v>
      </c>
      <c r="AM1623" s="2">
        <f>IF(AND(ISBLANK(AL1623),OR(NOT(ISBLANK(AN1623)),NOT(ISBLANK(AO1623)))),#N/A,
IF(ISBLANK(AL1623),"",
IF(AND(NOT(ISERROR(VLOOKUP(AL1623,MonsterTable!$A:$B,MATCH(MonsterTable!$B$1,MonsterTable!$A$1:$B$1,0),0))),OR(ISBLANK(AN1623),ISBLANK(AO1623))),#N/A,
IFERROR(VLOOKUP(AL1623,MonsterTable!$A:$B,MATCH(MonsterTable!$B$1,MonsterTable!$A$1:$B$1,0),0),
IF(OR(NOT(ISBLANK(AN1623)),ISBLANK(AO1623)),#N/A,
IF(AL1623="empty","empty",
VLOOKUP(AL1623,MonsterGroupTable!$A:$A,1,0)))))))</f>
        <v>204</v>
      </c>
      <c r="AN1623">
        <v>1</v>
      </c>
      <c r="AO1623">
        <v>1</v>
      </c>
      <c r="AP1623">
        <v>0</v>
      </c>
      <c r="AT1623" s="2" t="str">
        <f>IF(AND(ISBLANK(AS1623),OR(NOT(ISBLANK(AU1623)),NOT(ISBLANK(AV1623)))),#N/A,
IF(ISBLANK(AS1623),"",
IF(AND(NOT(ISERROR(VLOOKUP(AS1623,MonsterTable!$A:$B,MATCH(MonsterTable!$B$1,MonsterTable!$A$1:$B$1,0),0))),OR(ISBLANK(AU1623),ISBLANK(AV1623))),#N/A,
IFERROR(VLOOKUP(AS1623,MonsterTable!$A:$B,MATCH(MonsterTable!$B$1,MonsterTable!$A$1:$B$1,0),0),
IF(OR(NOT(ISBLANK(AU1623)),ISBLANK(AV1623)),#N/A,
IF(AS1623="empty","empty",
VLOOKUP(AS1623,MonsterGroupTable!$A:$A,1,0)))))))</f>
        <v/>
      </c>
      <c r="BA1623" s="2" t="str">
        <f>IF(AND(ISBLANK(AZ1623),OR(NOT(ISBLANK(BB1623)),NOT(ISBLANK(BC1623)))),#N/A,
IF(ISBLANK(AZ1623),"",
IF(AND(NOT(ISERROR(VLOOKUP(AZ1623,MonsterTable!$A:$B,MATCH(MonsterTable!$B$1,MonsterTable!$A$1:$B$1,0),0))),OR(ISBLANK(BB1623),ISBLANK(BC1623))),#N/A,
IFERROR(VLOOKUP(AZ1623,MonsterTable!$A:$B,MATCH(MonsterTable!$B$1,MonsterTable!$A$1:$B$1,0),0),
IF(OR(NOT(ISBLANK(BB1623)),ISBLANK(BC1623)),#N/A,
IF(AZ1623="empty","empty",
VLOOKUP(AZ1623,MonsterGroupTable!$A:$A,1,0)))))))</f>
        <v/>
      </c>
      <c r="BH1623" s="2" t="str">
        <f>IF(AND(ISBLANK(BG1623),OR(NOT(ISBLANK(BI1623)),NOT(ISBLANK(BJ1623)))),#N/A,
IF(ISBLANK(BG1623),"",
IF(AND(NOT(ISERROR(VLOOKUP(BG1623,MonsterTable!$A:$B,MATCH(MonsterTable!$B$1,MonsterTable!$A$1:$B$1,0),0))),OR(ISBLANK(BI1623),ISBLANK(BJ1623))),#N/A,
IFERROR(VLOOKUP(BG1623,MonsterTable!$A:$B,MATCH(MonsterTable!$B$1,MonsterTable!$A$1:$B$1,0),0),
IF(OR(NOT(ISBLANK(BI1623)),ISBLANK(BJ1623)),#N/A,
IF(BG1623="empty","empty",
VLOOKUP(BG1623,MonsterGroupTable!$A:$A,1,0)))))))</f>
        <v/>
      </c>
      <c r="BO1623" s="2" t="str">
        <f>IF(AND(ISBLANK(BN1623),OR(NOT(ISBLANK(BP1623)),NOT(ISBLANK(BQ1623)))),#N/A,
IF(ISBLANK(BN1623),"",
IF(AND(NOT(ISERROR(VLOOKUP(BN1623,MonsterTable!$A:$B,MATCH(MonsterTable!$B$1,MonsterTable!$A$1:$B$1,0),0))),OR(ISBLANK(BP1623),ISBLANK(BQ1623))),#N/A,
IFERROR(VLOOKUP(BN1623,MonsterTable!$A:$B,MATCH(MonsterTable!$B$1,MonsterTable!$A$1:$B$1,0),0),
IF(OR(NOT(ISBLANK(BP1623)),ISBLANK(BQ1623)),#N/A,
IF(BN1623="empty","empty",
VLOOKUP(BN1623,MonsterGroupTable!$A:$A,1,0)))))))</f>
        <v/>
      </c>
      <c r="BV1623" s="2" t="str">
        <f>IF(AND(ISBLANK(BU1623),OR(NOT(ISBLANK(BW1623)),NOT(ISBLANK(BX1623)))),#N/A,
IF(ISBLANK(BU1623),"",
IF(AND(NOT(ISERROR(VLOOKUP(BU1623,MonsterTable!$A:$B,MATCH(MonsterTable!$B$1,MonsterTable!$A$1:$B$1,0),0))),OR(ISBLANK(BW1623),ISBLANK(BX1623))),#N/A,
IFERROR(VLOOKUP(BU1623,MonsterTable!$A:$B,MATCH(MonsterTable!$B$1,MonsterTable!$A$1:$B$1,0),0),
IF(OR(NOT(ISBLANK(BW1623)),ISBLANK(BX1623)),#N/A,
IF(BU1623="empty","empty",
VLOOKUP(BU1623,MonsterGroupTable!$A:$A,1,0)))))))</f>
        <v/>
      </c>
      <c r="CC1623" s="2" t="str">
        <f>IF(AND(ISBLANK(CB1623),OR(NOT(ISBLANK(CD1623)),NOT(ISBLANK(CE1623)))),#N/A,
IF(ISBLANK(CB1623),"",
IF(AND(NOT(ISERROR(VLOOKUP(CB1623,MonsterTable!$A:$B,MATCH(MonsterTable!$B$1,MonsterTable!$A$1:$B$1,0),0))),OR(ISBLANK(CD1623),ISBLANK(CE1623))),#N/A,
IFERROR(VLOOKUP(CB1623,MonsterTable!$A:$B,MATCH(MonsterTable!$B$1,MonsterTable!$A$1:$B$1,0),0),
IF(OR(NOT(ISBLANK(CD1623)),ISBLANK(CE1623)),#N/A,
IF(CB1623="empty","empty",
VLOOKUP(CB1623,MonsterGroupTable!$A:$A,1,0)))))))</f>
        <v/>
      </c>
      <c r="CJ1623" s="2" t="str">
        <f>IF(AND(ISBLANK(CI1623),OR(NOT(ISBLANK(CK1623)),NOT(ISBLANK(CL1623)))),#N/A,
IF(ISBLANK(CI1623),"",
IF(AND(NOT(ISERROR(VLOOKUP(CI1623,MonsterTable!$A:$B,MATCH(MonsterTable!$B$1,MonsterTable!$A$1:$B$1,0),0))),OR(ISBLANK(CK1623),ISBLANK(CL1623))),#N/A,
IFERROR(VLOOKUP(CI1623,MonsterTable!$A:$B,MATCH(MonsterTable!$B$1,MonsterTable!$A$1:$B$1,0),0),
IF(OR(NOT(ISBLANK(CK1623)),ISBLANK(CL1623)),#N/A,
IF(CI1623="empty","empty",
VLOOKUP(CI1623,MonsterGroupTable!$A:$A,1,0)))))))</f>
        <v/>
      </c>
    </row>
    <row r="1624" spans="1:88">
      <c r="A1624">
        <v>20590</v>
      </c>
      <c r="B1624">
        <f t="shared" si="55"/>
        <v>1.2</v>
      </c>
      <c r="C1624">
        <f t="shared" si="55"/>
        <v>1.1000000000000001</v>
      </c>
      <c r="F1624">
        <v>2160</v>
      </c>
      <c r="G1624">
        <v>79971</v>
      </c>
      <c r="H1624">
        <v>0</v>
      </c>
      <c r="I1624">
        <v>0</v>
      </c>
      <c r="J1624">
        <v>0</v>
      </c>
      <c r="K1624" t="s">
        <v>28</v>
      </c>
      <c r="L1624" t="s">
        <v>255</v>
      </c>
      <c r="M1624" t="s">
        <v>79</v>
      </c>
      <c r="N1624" t="s">
        <v>80</v>
      </c>
      <c r="O1624">
        <v>0</v>
      </c>
      <c r="P1624">
        <v>-4.75</v>
      </c>
      <c r="Q1624">
        <v>-3.5</v>
      </c>
      <c r="R1624">
        <v>4.75</v>
      </c>
      <c r="S1624">
        <v>3</v>
      </c>
      <c r="T1624">
        <v>-13.5</v>
      </c>
      <c r="U1624">
        <v>2.5499999999999998</v>
      </c>
      <c r="V1624">
        <v>-6.75</v>
      </c>
      <c r="W1624" t="str">
        <f t="shared" si="56"/>
        <v>g119,5,empty,3,204,1,1,0</v>
      </c>
      <c r="X1624" s="1" t="s">
        <v>318</v>
      </c>
      <c r="Y1624" s="2" t="str">
        <f>IF(AND(ISBLANK(X1624),OR(NOT(ISBLANK(Z1624)),NOT(ISBLANK(AA1624)))),#N/A,
IF(ISBLANK(X1624),"",
IF(AND(NOT(ISERROR(VLOOKUP(X1624,MonsterTable!$A:$B,MATCH(MonsterTable!$B$1,MonsterTable!$A$1:$B$1,0),0))),OR(ISBLANK(Z1624),ISBLANK(AA1624))),#N/A,
IFERROR(VLOOKUP(X1624,MonsterTable!$A:$B,MATCH(MonsterTable!$B$1,MonsterTable!$A$1:$B$1,0),0),
IF(OR(NOT(ISBLANK(Z1624)),ISBLANK(AA1624)),#N/A,
IF(X1624="empty","empty",
VLOOKUP(X1624,MonsterGroupTable!$A:$A,1,0)))))))</f>
        <v>g119</v>
      </c>
      <c r="AA1624">
        <v>5</v>
      </c>
      <c r="AE1624" s="1" t="s">
        <v>446</v>
      </c>
      <c r="AF1624" s="2" t="str">
        <f>IF(AND(ISBLANK(AE1624),OR(NOT(ISBLANK(AG1624)),NOT(ISBLANK(AH1624)))),#N/A,
IF(ISBLANK(AE1624),"",
IF(AND(NOT(ISERROR(VLOOKUP(AE1624,MonsterTable!$A:$B,MATCH(MonsterTable!$B$1,MonsterTable!$A$1:$B$1,0),0))),OR(ISBLANK(AG1624),ISBLANK(AH1624))),#N/A,
IFERROR(VLOOKUP(AE1624,MonsterTable!$A:$B,MATCH(MonsterTable!$B$1,MonsterTable!$A$1:$B$1,0),0),
IF(OR(NOT(ISBLANK(AG1624)),ISBLANK(AH1624)),#N/A,
IF(AE1624="empty","empty",
VLOOKUP(AE1624,MonsterGroupTable!$A:$A,1,0)))))))</f>
        <v>empty</v>
      </c>
      <c r="AH1624">
        <v>3</v>
      </c>
      <c r="AL1624" s="1" t="s">
        <v>340</v>
      </c>
      <c r="AM1624" s="2">
        <f>IF(AND(ISBLANK(AL1624),OR(NOT(ISBLANK(AN1624)),NOT(ISBLANK(AO1624)))),#N/A,
IF(ISBLANK(AL1624),"",
IF(AND(NOT(ISERROR(VLOOKUP(AL1624,MonsterTable!$A:$B,MATCH(MonsterTable!$B$1,MonsterTable!$A$1:$B$1,0),0))),OR(ISBLANK(AN1624),ISBLANK(AO1624))),#N/A,
IFERROR(VLOOKUP(AL1624,MonsterTable!$A:$B,MATCH(MonsterTable!$B$1,MonsterTable!$A$1:$B$1,0),0),
IF(OR(NOT(ISBLANK(AN1624)),ISBLANK(AO1624)),#N/A,
IF(AL1624="empty","empty",
VLOOKUP(AL1624,MonsterGroupTable!$A:$A,1,0)))))))</f>
        <v>204</v>
      </c>
      <c r="AN1624">
        <v>1</v>
      </c>
      <c r="AO1624">
        <v>1</v>
      </c>
      <c r="AP1624">
        <v>0</v>
      </c>
      <c r="AT1624" s="2" t="str">
        <f>IF(AND(ISBLANK(AS1624),OR(NOT(ISBLANK(AU1624)),NOT(ISBLANK(AV1624)))),#N/A,
IF(ISBLANK(AS1624),"",
IF(AND(NOT(ISERROR(VLOOKUP(AS1624,MonsterTable!$A:$B,MATCH(MonsterTable!$B$1,MonsterTable!$A$1:$B$1,0),0))),OR(ISBLANK(AU1624),ISBLANK(AV1624))),#N/A,
IFERROR(VLOOKUP(AS1624,MonsterTable!$A:$B,MATCH(MonsterTable!$B$1,MonsterTable!$A$1:$B$1,0),0),
IF(OR(NOT(ISBLANK(AU1624)),ISBLANK(AV1624)),#N/A,
IF(AS1624="empty","empty",
VLOOKUP(AS1624,MonsterGroupTable!$A:$A,1,0)))))))</f>
        <v/>
      </c>
      <c r="BA1624" s="2" t="str">
        <f>IF(AND(ISBLANK(AZ1624),OR(NOT(ISBLANK(BB1624)),NOT(ISBLANK(BC1624)))),#N/A,
IF(ISBLANK(AZ1624),"",
IF(AND(NOT(ISERROR(VLOOKUP(AZ1624,MonsterTable!$A:$B,MATCH(MonsterTable!$B$1,MonsterTable!$A$1:$B$1,0),0))),OR(ISBLANK(BB1624),ISBLANK(BC1624))),#N/A,
IFERROR(VLOOKUP(AZ1624,MonsterTable!$A:$B,MATCH(MonsterTable!$B$1,MonsterTable!$A$1:$B$1,0),0),
IF(OR(NOT(ISBLANK(BB1624)),ISBLANK(BC1624)),#N/A,
IF(AZ1624="empty","empty",
VLOOKUP(AZ1624,MonsterGroupTable!$A:$A,1,0)))))))</f>
        <v/>
      </c>
      <c r="BH1624" s="2" t="str">
        <f>IF(AND(ISBLANK(BG1624),OR(NOT(ISBLANK(BI1624)),NOT(ISBLANK(BJ1624)))),#N/A,
IF(ISBLANK(BG1624),"",
IF(AND(NOT(ISERROR(VLOOKUP(BG1624,MonsterTable!$A:$B,MATCH(MonsterTable!$B$1,MonsterTable!$A$1:$B$1,0),0))),OR(ISBLANK(BI1624),ISBLANK(BJ1624))),#N/A,
IFERROR(VLOOKUP(BG1624,MonsterTable!$A:$B,MATCH(MonsterTable!$B$1,MonsterTable!$A$1:$B$1,0),0),
IF(OR(NOT(ISBLANK(BI1624)),ISBLANK(BJ1624)),#N/A,
IF(BG1624="empty","empty",
VLOOKUP(BG1624,MonsterGroupTable!$A:$A,1,0)))))))</f>
        <v/>
      </c>
      <c r="BO1624" s="2" t="str">
        <f>IF(AND(ISBLANK(BN1624),OR(NOT(ISBLANK(BP1624)),NOT(ISBLANK(BQ1624)))),#N/A,
IF(ISBLANK(BN1624),"",
IF(AND(NOT(ISERROR(VLOOKUP(BN1624,MonsterTable!$A:$B,MATCH(MonsterTable!$B$1,MonsterTable!$A$1:$B$1,0),0))),OR(ISBLANK(BP1624),ISBLANK(BQ1624))),#N/A,
IFERROR(VLOOKUP(BN1624,MonsterTable!$A:$B,MATCH(MonsterTable!$B$1,MonsterTable!$A$1:$B$1,0),0),
IF(OR(NOT(ISBLANK(BP1624)),ISBLANK(BQ1624)),#N/A,
IF(BN1624="empty","empty",
VLOOKUP(BN1624,MonsterGroupTable!$A:$A,1,0)))))))</f>
        <v/>
      </c>
      <c r="BV1624" s="2" t="str">
        <f>IF(AND(ISBLANK(BU1624),OR(NOT(ISBLANK(BW1624)),NOT(ISBLANK(BX1624)))),#N/A,
IF(ISBLANK(BU1624),"",
IF(AND(NOT(ISERROR(VLOOKUP(BU1624,MonsterTable!$A:$B,MATCH(MonsterTable!$B$1,MonsterTable!$A$1:$B$1,0),0))),OR(ISBLANK(BW1624),ISBLANK(BX1624))),#N/A,
IFERROR(VLOOKUP(BU1624,MonsterTable!$A:$B,MATCH(MonsterTable!$B$1,MonsterTable!$A$1:$B$1,0),0),
IF(OR(NOT(ISBLANK(BW1624)),ISBLANK(BX1624)),#N/A,
IF(BU1624="empty","empty",
VLOOKUP(BU1624,MonsterGroupTable!$A:$A,1,0)))))))</f>
        <v/>
      </c>
      <c r="CC1624" s="2" t="str">
        <f>IF(AND(ISBLANK(CB1624),OR(NOT(ISBLANK(CD1624)),NOT(ISBLANK(CE1624)))),#N/A,
IF(ISBLANK(CB1624),"",
IF(AND(NOT(ISERROR(VLOOKUP(CB1624,MonsterTable!$A:$B,MATCH(MonsterTable!$B$1,MonsterTable!$A$1:$B$1,0),0))),OR(ISBLANK(CD1624),ISBLANK(CE1624))),#N/A,
IFERROR(VLOOKUP(CB1624,MonsterTable!$A:$B,MATCH(MonsterTable!$B$1,MonsterTable!$A$1:$B$1,0),0),
IF(OR(NOT(ISBLANK(CD1624)),ISBLANK(CE1624)),#N/A,
IF(CB1624="empty","empty",
VLOOKUP(CB1624,MonsterGroupTable!$A:$A,1,0)))))))</f>
        <v/>
      </c>
      <c r="CJ1624" s="2" t="str">
        <f>IF(AND(ISBLANK(CI1624),OR(NOT(ISBLANK(CK1624)),NOT(ISBLANK(CL1624)))),#N/A,
IF(ISBLANK(CI1624),"",
IF(AND(NOT(ISERROR(VLOOKUP(CI1624,MonsterTable!$A:$B,MATCH(MonsterTable!$B$1,MonsterTable!$A$1:$B$1,0),0))),OR(ISBLANK(CK1624),ISBLANK(CL1624))),#N/A,
IFERROR(VLOOKUP(CI1624,MonsterTable!$A:$B,MATCH(MonsterTable!$B$1,MonsterTable!$A$1:$B$1,0),0),
IF(OR(NOT(ISBLANK(CK1624)),ISBLANK(CL1624)),#N/A,
IF(CI1624="empty","empty",
VLOOKUP(CI1624,MonsterGroupTable!$A:$A,1,0)))))))</f>
        <v/>
      </c>
    </row>
    <row r="1625" spans="1:88">
      <c r="A1625">
        <v>20591</v>
      </c>
      <c r="B1625">
        <f t="shared" si="55"/>
        <v>1.1000000000000001</v>
      </c>
      <c r="C1625">
        <f t="shared" si="55"/>
        <v>1.1000000000000001</v>
      </c>
      <c r="F1625">
        <v>2160</v>
      </c>
      <c r="G1625">
        <v>80295</v>
      </c>
      <c r="H1625">
        <v>0</v>
      </c>
      <c r="I1625">
        <v>0</v>
      </c>
      <c r="J1625">
        <v>0</v>
      </c>
      <c r="K1625" t="s">
        <v>28</v>
      </c>
      <c r="L1625" t="s">
        <v>256</v>
      </c>
      <c r="M1625" t="s">
        <v>79</v>
      </c>
      <c r="N1625" t="s">
        <v>80</v>
      </c>
      <c r="O1625">
        <v>0</v>
      </c>
      <c r="P1625">
        <v>-4.75</v>
      </c>
      <c r="Q1625">
        <v>-3.5</v>
      </c>
      <c r="R1625">
        <v>4.75</v>
      </c>
      <c r="S1625">
        <v>3</v>
      </c>
      <c r="T1625">
        <v>-13.5</v>
      </c>
      <c r="U1625">
        <v>2.5499999999999998</v>
      </c>
      <c r="V1625">
        <v>-6.75</v>
      </c>
      <c r="W1625" t="str">
        <f t="shared" si="56"/>
        <v>g120,5,empty,3,206,1,1,0</v>
      </c>
      <c r="X1625" s="1" t="s">
        <v>319</v>
      </c>
      <c r="Y1625" s="2" t="str">
        <f>IF(AND(ISBLANK(X1625),OR(NOT(ISBLANK(Z1625)),NOT(ISBLANK(AA1625)))),#N/A,
IF(ISBLANK(X1625),"",
IF(AND(NOT(ISERROR(VLOOKUP(X1625,MonsterTable!$A:$B,MATCH(MonsterTable!$B$1,MonsterTable!$A$1:$B$1,0),0))),OR(ISBLANK(Z1625),ISBLANK(AA1625))),#N/A,
IFERROR(VLOOKUP(X1625,MonsterTable!$A:$B,MATCH(MonsterTable!$B$1,MonsterTable!$A$1:$B$1,0),0),
IF(OR(NOT(ISBLANK(Z1625)),ISBLANK(AA1625)),#N/A,
IF(X1625="empty","empty",
VLOOKUP(X1625,MonsterGroupTable!$A:$A,1,0)))))))</f>
        <v>g120</v>
      </c>
      <c r="AA1625">
        <v>5</v>
      </c>
      <c r="AE1625" s="1" t="s">
        <v>446</v>
      </c>
      <c r="AF1625" s="2" t="str">
        <f>IF(AND(ISBLANK(AE1625),OR(NOT(ISBLANK(AG1625)),NOT(ISBLANK(AH1625)))),#N/A,
IF(ISBLANK(AE1625),"",
IF(AND(NOT(ISERROR(VLOOKUP(AE1625,MonsterTable!$A:$B,MATCH(MonsterTable!$B$1,MonsterTable!$A$1:$B$1,0),0))),OR(ISBLANK(AG1625),ISBLANK(AH1625))),#N/A,
IFERROR(VLOOKUP(AE1625,MonsterTable!$A:$B,MATCH(MonsterTable!$B$1,MonsterTable!$A$1:$B$1,0),0),
IF(OR(NOT(ISBLANK(AG1625)),ISBLANK(AH1625)),#N/A,
IF(AE1625="empty","empty",
VLOOKUP(AE1625,MonsterGroupTable!$A:$A,1,0)))))))</f>
        <v>empty</v>
      </c>
      <c r="AH1625">
        <v>3</v>
      </c>
      <c r="AL1625" s="1" t="s">
        <v>342</v>
      </c>
      <c r="AM1625" s="2">
        <f>IF(AND(ISBLANK(AL1625),OR(NOT(ISBLANK(AN1625)),NOT(ISBLANK(AO1625)))),#N/A,
IF(ISBLANK(AL1625),"",
IF(AND(NOT(ISERROR(VLOOKUP(AL1625,MonsterTable!$A:$B,MATCH(MonsterTable!$B$1,MonsterTable!$A$1:$B$1,0),0))),OR(ISBLANK(AN1625),ISBLANK(AO1625))),#N/A,
IFERROR(VLOOKUP(AL1625,MonsterTable!$A:$B,MATCH(MonsterTable!$B$1,MonsterTable!$A$1:$B$1,0),0),
IF(OR(NOT(ISBLANK(AN1625)),ISBLANK(AO1625)),#N/A,
IF(AL1625="empty","empty",
VLOOKUP(AL1625,MonsterGroupTable!$A:$A,1,0)))))))</f>
        <v>206</v>
      </c>
      <c r="AN1625">
        <v>1</v>
      </c>
      <c r="AO1625">
        <v>1</v>
      </c>
      <c r="AP1625">
        <v>0</v>
      </c>
      <c r="AT1625" s="2" t="str">
        <f>IF(AND(ISBLANK(AS1625),OR(NOT(ISBLANK(AU1625)),NOT(ISBLANK(AV1625)))),#N/A,
IF(ISBLANK(AS1625),"",
IF(AND(NOT(ISERROR(VLOOKUP(AS1625,MonsterTable!$A:$B,MATCH(MonsterTable!$B$1,MonsterTable!$A$1:$B$1,0),0))),OR(ISBLANK(AU1625),ISBLANK(AV1625))),#N/A,
IFERROR(VLOOKUP(AS1625,MonsterTable!$A:$B,MATCH(MonsterTable!$B$1,MonsterTable!$A$1:$B$1,0),0),
IF(OR(NOT(ISBLANK(AU1625)),ISBLANK(AV1625)),#N/A,
IF(AS1625="empty","empty",
VLOOKUP(AS1625,MonsterGroupTable!$A:$A,1,0)))))))</f>
        <v/>
      </c>
      <c r="BA1625" s="2" t="str">
        <f>IF(AND(ISBLANK(AZ1625),OR(NOT(ISBLANK(BB1625)),NOT(ISBLANK(BC1625)))),#N/A,
IF(ISBLANK(AZ1625),"",
IF(AND(NOT(ISERROR(VLOOKUP(AZ1625,MonsterTable!$A:$B,MATCH(MonsterTable!$B$1,MonsterTable!$A$1:$B$1,0),0))),OR(ISBLANK(BB1625),ISBLANK(BC1625))),#N/A,
IFERROR(VLOOKUP(AZ1625,MonsterTable!$A:$B,MATCH(MonsterTable!$B$1,MonsterTable!$A$1:$B$1,0),0),
IF(OR(NOT(ISBLANK(BB1625)),ISBLANK(BC1625)),#N/A,
IF(AZ1625="empty","empty",
VLOOKUP(AZ1625,MonsterGroupTable!$A:$A,1,0)))))))</f>
        <v/>
      </c>
      <c r="BH1625" s="2" t="str">
        <f>IF(AND(ISBLANK(BG1625),OR(NOT(ISBLANK(BI1625)),NOT(ISBLANK(BJ1625)))),#N/A,
IF(ISBLANK(BG1625),"",
IF(AND(NOT(ISERROR(VLOOKUP(BG1625,MonsterTable!$A:$B,MATCH(MonsterTable!$B$1,MonsterTable!$A$1:$B$1,0),0))),OR(ISBLANK(BI1625),ISBLANK(BJ1625))),#N/A,
IFERROR(VLOOKUP(BG1625,MonsterTable!$A:$B,MATCH(MonsterTable!$B$1,MonsterTable!$A$1:$B$1,0),0),
IF(OR(NOT(ISBLANK(BI1625)),ISBLANK(BJ1625)),#N/A,
IF(BG1625="empty","empty",
VLOOKUP(BG1625,MonsterGroupTable!$A:$A,1,0)))))))</f>
        <v/>
      </c>
      <c r="BO1625" s="2" t="str">
        <f>IF(AND(ISBLANK(BN1625),OR(NOT(ISBLANK(BP1625)),NOT(ISBLANK(BQ1625)))),#N/A,
IF(ISBLANK(BN1625),"",
IF(AND(NOT(ISERROR(VLOOKUP(BN1625,MonsterTable!$A:$B,MATCH(MonsterTable!$B$1,MonsterTable!$A$1:$B$1,0),0))),OR(ISBLANK(BP1625),ISBLANK(BQ1625))),#N/A,
IFERROR(VLOOKUP(BN1625,MonsterTable!$A:$B,MATCH(MonsterTable!$B$1,MonsterTable!$A$1:$B$1,0),0),
IF(OR(NOT(ISBLANK(BP1625)),ISBLANK(BQ1625)),#N/A,
IF(BN1625="empty","empty",
VLOOKUP(BN1625,MonsterGroupTable!$A:$A,1,0)))))))</f>
        <v/>
      </c>
      <c r="BV1625" s="2" t="str">
        <f>IF(AND(ISBLANK(BU1625),OR(NOT(ISBLANK(BW1625)),NOT(ISBLANK(BX1625)))),#N/A,
IF(ISBLANK(BU1625),"",
IF(AND(NOT(ISERROR(VLOOKUP(BU1625,MonsterTable!$A:$B,MATCH(MonsterTable!$B$1,MonsterTable!$A$1:$B$1,0),0))),OR(ISBLANK(BW1625),ISBLANK(BX1625))),#N/A,
IFERROR(VLOOKUP(BU1625,MonsterTable!$A:$B,MATCH(MonsterTable!$B$1,MonsterTable!$A$1:$B$1,0),0),
IF(OR(NOT(ISBLANK(BW1625)),ISBLANK(BX1625)),#N/A,
IF(BU1625="empty","empty",
VLOOKUP(BU1625,MonsterGroupTable!$A:$A,1,0)))))))</f>
        <v/>
      </c>
      <c r="CC1625" s="2" t="str">
        <f>IF(AND(ISBLANK(CB1625),OR(NOT(ISBLANK(CD1625)),NOT(ISBLANK(CE1625)))),#N/A,
IF(ISBLANK(CB1625),"",
IF(AND(NOT(ISERROR(VLOOKUP(CB1625,MonsterTable!$A:$B,MATCH(MonsterTable!$B$1,MonsterTable!$A$1:$B$1,0),0))),OR(ISBLANK(CD1625),ISBLANK(CE1625))),#N/A,
IFERROR(VLOOKUP(CB1625,MonsterTable!$A:$B,MATCH(MonsterTable!$B$1,MonsterTable!$A$1:$B$1,0),0),
IF(OR(NOT(ISBLANK(CD1625)),ISBLANK(CE1625)),#N/A,
IF(CB1625="empty","empty",
VLOOKUP(CB1625,MonsterGroupTable!$A:$A,1,0)))))))</f>
        <v/>
      </c>
      <c r="CJ1625" s="2" t="str">
        <f>IF(AND(ISBLANK(CI1625),OR(NOT(ISBLANK(CK1625)),NOT(ISBLANK(CL1625)))),#N/A,
IF(ISBLANK(CI1625),"",
IF(AND(NOT(ISERROR(VLOOKUP(CI1625,MonsterTable!$A:$B,MATCH(MonsterTable!$B$1,MonsterTable!$A$1:$B$1,0),0))),OR(ISBLANK(CK1625),ISBLANK(CL1625))),#N/A,
IFERROR(VLOOKUP(CI1625,MonsterTable!$A:$B,MATCH(MonsterTable!$B$1,MonsterTable!$A$1:$B$1,0),0),
IF(OR(NOT(ISBLANK(CK1625)),ISBLANK(CL1625)),#N/A,
IF(CI1625="empty","empty",
VLOOKUP(CI1625,MonsterGroupTable!$A:$A,1,0)))))))</f>
        <v/>
      </c>
    </row>
    <row r="1626" spans="1:88">
      <c r="A1626">
        <v>20592</v>
      </c>
      <c r="B1626">
        <f t="shared" si="55"/>
        <v>1.1000000000000001</v>
      </c>
      <c r="C1626">
        <f t="shared" si="55"/>
        <v>1.1000000000000001</v>
      </c>
      <c r="F1626">
        <v>2160</v>
      </c>
      <c r="G1626">
        <v>80619</v>
      </c>
      <c r="H1626">
        <v>0</v>
      </c>
      <c r="I1626">
        <v>0</v>
      </c>
      <c r="J1626">
        <v>0</v>
      </c>
      <c r="K1626" t="s">
        <v>28</v>
      </c>
      <c r="L1626" t="s">
        <v>256</v>
      </c>
      <c r="M1626" t="s">
        <v>79</v>
      </c>
      <c r="N1626" t="s">
        <v>80</v>
      </c>
      <c r="O1626">
        <v>0</v>
      </c>
      <c r="P1626">
        <v>-4.75</v>
      </c>
      <c r="Q1626">
        <v>-3.5</v>
      </c>
      <c r="R1626">
        <v>4.75</v>
      </c>
      <c r="S1626">
        <v>3</v>
      </c>
      <c r="T1626">
        <v>-13.5</v>
      </c>
      <c r="U1626">
        <v>2.5499999999999998</v>
      </c>
      <c r="V1626">
        <v>-6.75</v>
      </c>
      <c r="W1626" t="str">
        <f t="shared" si="56"/>
        <v>g120,5,empty,3,206,1,1,0</v>
      </c>
      <c r="X1626" s="1" t="s">
        <v>319</v>
      </c>
      <c r="Y1626" s="2" t="str">
        <f>IF(AND(ISBLANK(X1626),OR(NOT(ISBLANK(Z1626)),NOT(ISBLANK(AA1626)))),#N/A,
IF(ISBLANK(X1626),"",
IF(AND(NOT(ISERROR(VLOOKUP(X1626,MonsterTable!$A:$B,MATCH(MonsterTable!$B$1,MonsterTable!$A$1:$B$1,0),0))),OR(ISBLANK(Z1626),ISBLANK(AA1626))),#N/A,
IFERROR(VLOOKUP(X1626,MonsterTable!$A:$B,MATCH(MonsterTable!$B$1,MonsterTable!$A$1:$B$1,0),0),
IF(OR(NOT(ISBLANK(Z1626)),ISBLANK(AA1626)),#N/A,
IF(X1626="empty","empty",
VLOOKUP(X1626,MonsterGroupTable!$A:$A,1,0)))))))</f>
        <v>g120</v>
      </c>
      <c r="AA1626">
        <v>5</v>
      </c>
      <c r="AE1626" s="1" t="s">
        <v>446</v>
      </c>
      <c r="AF1626" s="2" t="str">
        <f>IF(AND(ISBLANK(AE1626),OR(NOT(ISBLANK(AG1626)),NOT(ISBLANK(AH1626)))),#N/A,
IF(ISBLANK(AE1626),"",
IF(AND(NOT(ISERROR(VLOOKUP(AE1626,MonsterTable!$A:$B,MATCH(MonsterTable!$B$1,MonsterTable!$A$1:$B$1,0),0))),OR(ISBLANK(AG1626),ISBLANK(AH1626))),#N/A,
IFERROR(VLOOKUP(AE1626,MonsterTable!$A:$B,MATCH(MonsterTable!$B$1,MonsterTable!$A$1:$B$1,0),0),
IF(OR(NOT(ISBLANK(AG1626)),ISBLANK(AH1626)),#N/A,
IF(AE1626="empty","empty",
VLOOKUP(AE1626,MonsterGroupTable!$A:$A,1,0)))))))</f>
        <v>empty</v>
      </c>
      <c r="AH1626">
        <v>3</v>
      </c>
      <c r="AL1626" s="1" t="s">
        <v>342</v>
      </c>
      <c r="AM1626" s="2">
        <f>IF(AND(ISBLANK(AL1626),OR(NOT(ISBLANK(AN1626)),NOT(ISBLANK(AO1626)))),#N/A,
IF(ISBLANK(AL1626),"",
IF(AND(NOT(ISERROR(VLOOKUP(AL1626,MonsterTable!$A:$B,MATCH(MonsterTable!$B$1,MonsterTable!$A$1:$B$1,0),0))),OR(ISBLANK(AN1626),ISBLANK(AO1626))),#N/A,
IFERROR(VLOOKUP(AL1626,MonsterTable!$A:$B,MATCH(MonsterTable!$B$1,MonsterTable!$A$1:$B$1,0),0),
IF(OR(NOT(ISBLANK(AN1626)),ISBLANK(AO1626)),#N/A,
IF(AL1626="empty","empty",
VLOOKUP(AL1626,MonsterGroupTable!$A:$A,1,0)))))))</f>
        <v>206</v>
      </c>
      <c r="AN1626">
        <v>1</v>
      </c>
      <c r="AO1626">
        <v>1</v>
      </c>
      <c r="AP1626">
        <v>0</v>
      </c>
      <c r="AT1626" s="2" t="str">
        <f>IF(AND(ISBLANK(AS1626),OR(NOT(ISBLANK(AU1626)),NOT(ISBLANK(AV1626)))),#N/A,
IF(ISBLANK(AS1626),"",
IF(AND(NOT(ISERROR(VLOOKUP(AS1626,MonsterTable!$A:$B,MATCH(MonsterTable!$B$1,MonsterTable!$A$1:$B$1,0),0))),OR(ISBLANK(AU1626),ISBLANK(AV1626))),#N/A,
IFERROR(VLOOKUP(AS1626,MonsterTable!$A:$B,MATCH(MonsterTable!$B$1,MonsterTable!$A$1:$B$1,0),0),
IF(OR(NOT(ISBLANK(AU1626)),ISBLANK(AV1626)),#N/A,
IF(AS1626="empty","empty",
VLOOKUP(AS1626,MonsterGroupTable!$A:$A,1,0)))))))</f>
        <v/>
      </c>
      <c r="BA1626" s="2" t="str">
        <f>IF(AND(ISBLANK(AZ1626),OR(NOT(ISBLANK(BB1626)),NOT(ISBLANK(BC1626)))),#N/A,
IF(ISBLANK(AZ1626),"",
IF(AND(NOT(ISERROR(VLOOKUP(AZ1626,MonsterTable!$A:$B,MATCH(MonsterTable!$B$1,MonsterTable!$A$1:$B$1,0),0))),OR(ISBLANK(BB1626),ISBLANK(BC1626))),#N/A,
IFERROR(VLOOKUP(AZ1626,MonsterTable!$A:$B,MATCH(MonsterTable!$B$1,MonsterTable!$A$1:$B$1,0),0),
IF(OR(NOT(ISBLANK(BB1626)),ISBLANK(BC1626)),#N/A,
IF(AZ1626="empty","empty",
VLOOKUP(AZ1626,MonsterGroupTable!$A:$A,1,0)))))))</f>
        <v/>
      </c>
      <c r="BH1626" s="2" t="str">
        <f>IF(AND(ISBLANK(BG1626),OR(NOT(ISBLANK(BI1626)),NOT(ISBLANK(BJ1626)))),#N/A,
IF(ISBLANK(BG1626),"",
IF(AND(NOT(ISERROR(VLOOKUP(BG1626,MonsterTable!$A:$B,MATCH(MonsterTable!$B$1,MonsterTable!$A$1:$B$1,0),0))),OR(ISBLANK(BI1626),ISBLANK(BJ1626))),#N/A,
IFERROR(VLOOKUP(BG1626,MonsterTable!$A:$B,MATCH(MonsterTable!$B$1,MonsterTable!$A$1:$B$1,0),0),
IF(OR(NOT(ISBLANK(BI1626)),ISBLANK(BJ1626)),#N/A,
IF(BG1626="empty","empty",
VLOOKUP(BG1626,MonsterGroupTable!$A:$A,1,0)))))))</f>
        <v/>
      </c>
      <c r="BO1626" s="2" t="str">
        <f>IF(AND(ISBLANK(BN1626),OR(NOT(ISBLANK(BP1626)),NOT(ISBLANK(BQ1626)))),#N/A,
IF(ISBLANK(BN1626),"",
IF(AND(NOT(ISERROR(VLOOKUP(BN1626,MonsterTable!$A:$B,MATCH(MonsterTable!$B$1,MonsterTable!$A$1:$B$1,0),0))),OR(ISBLANK(BP1626),ISBLANK(BQ1626))),#N/A,
IFERROR(VLOOKUP(BN1626,MonsterTable!$A:$B,MATCH(MonsterTable!$B$1,MonsterTable!$A$1:$B$1,0),0),
IF(OR(NOT(ISBLANK(BP1626)),ISBLANK(BQ1626)),#N/A,
IF(BN1626="empty","empty",
VLOOKUP(BN1626,MonsterGroupTable!$A:$A,1,0)))))))</f>
        <v/>
      </c>
      <c r="BV1626" s="2" t="str">
        <f>IF(AND(ISBLANK(BU1626),OR(NOT(ISBLANK(BW1626)),NOT(ISBLANK(BX1626)))),#N/A,
IF(ISBLANK(BU1626),"",
IF(AND(NOT(ISERROR(VLOOKUP(BU1626,MonsterTable!$A:$B,MATCH(MonsterTable!$B$1,MonsterTable!$A$1:$B$1,0),0))),OR(ISBLANK(BW1626),ISBLANK(BX1626))),#N/A,
IFERROR(VLOOKUP(BU1626,MonsterTable!$A:$B,MATCH(MonsterTable!$B$1,MonsterTable!$A$1:$B$1,0),0),
IF(OR(NOT(ISBLANK(BW1626)),ISBLANK(BX1626)),#N/A,
IF(BU1626="empty","empty",
VLOOKUP(BU1626,MonsterGroupTable!$A:$A,1,0)))))))</f>
        <v/>
      </c>
      <c r="CC1626" s="2" t="str">
        <f>IF(AND(ISBLANK(CB1626),OR(NOT(ISBLANK(CD1626)),NOT(ISBLANK(CE1626)))),#N/A,
IF(ISBLANK(CB1626),"",
IF(AND(NOT(ISERROR(VLOOKUP(CB1626,MonsterTable!$A:$B,MATCH(MonsterTable!$B$1,MonsterTable!$A$1:$B$1,0),0))),OR(ISBLANK(CD1626),ISBLANK(CE1626))),#N/A,
IFERROR(VLOOKUP(CB1626,MonsterTable!$A:$B,MATCH(MonsterTable!$B$1,MonsterTable!$A$1:$B$1,0),0),
IF(OR(NOT(ISBLANK(CD1626)),ISBLANK(CE1626)),#N/A,
IF(CB1626="empty","empty",
VLOOKUP(CB1626,MonsterGroupTable!$A:$A,1,0)))))))</f>
        <v/>
      </c>
      <c r="CJ1626" s="2" t="str">
        <f>IF(AND(ISBLANK(CI1626),OR(NOT(ISBLANK(CK1626)),NOT(ISBLANK(CL1626)))),#N/A,
IF(ISBLANK(CI1626),"",
IF(AND(NOT(ISERROR(VLOOKUP(CI1626,MonsterTable!$A:$B,MATCH(MonsterTable!$B$1,MonsterTable!$A$1:$B$1,0),0))),OR(ISBLANK(CK1626),ISBLANK(CL1626))),#N/A,
IFERROR(VLOOKUP(CI1626,MonsterTable!$A:$B,MATCH(MonsterTable!$B$1,MonsterTable!$A$1:$B$1,0),0),
IF(OR(NOT(ISBLANK(CK1626)),ISBLANK(CL1626)),#N/A,
IF(CI1626="empty","empty",
VLOOKUP(CI1626,MonsterGroupTable!$A:$A,1,0)))))))</f>
        <v/>
      </c>
    </row>
    <row r="1627" spans="1:88">
      <c r="A1627">
        <v>20593</v>
      </c>
      <c r="B1627">
        <f t="shared" si="55"/>
        <v>1.1000000000000001</v>
      </c>
      <c r="C1627">
        <f t="shared" si="55"/>
        <v>1.1000000000000001</v>
      </c>
      <c r="F1627">
        <v>2160</v>
      </c>
      <c r="G1627">
        <v>80943</v>
      </c>
      <c r="H1627">
        <v>0</v>
      </c>
      <c r="I1627">
        <v>0</v>
      </c>
      <c r="J1627">
        <v>0</v>
      </c>
      <c r="K1627" t="s">
        <v>28</v>
      </c>
      <c r="L1627" t="s">
        <v>256</v>
      </c>
      <c r="M1627" t="s">
        <v>79</v>
      </c>
      <c r="N1627" t="s">
        <v>80</v>
      </c>
      <c r="O1627">
        <v>0</v>
      </c>
      <c r="P1627">
        <v>-4.75</v>
      </c>
      <c r="Q1627">
        <v>-3.5</v>
      </c>
      <c r="R1627">
        <v>4.75</v>
      </c>
      <c r="S1627">
        <v>3</v>
      </c>
      <c r="T1627">
        <v>-13.5</v>
      </c>
      <c r="U1627">
        <v>2.5499999999999998</v>
      </c>
      <c r="V1627">
        <v>-6.75</v>
      </c>
      <c r="W1627" t="str">
        <f t="shared" si="56"/>
        <v>g120,5,empty,3,206,1,1,0</v>
      </c>
      <c r="X1627" s="1" t="s">
        <v>319</v>
      </c>
      <c r="Y1627" s="2" t="str">
        <f>IF(AND(ISBLANK(X1627),OR(NOT(ISBLANK(Z1627)),NOT(ISBLANK(AA1627)))),#N/A,
IF(ISBLANK(X1627),"",
IF(AND(NOT(ISERROR(VLOOKUP(X1627,MonsterTable!$A:$B,MATCH(MonsterTable!$B$1,MonsterTable!$A$1:$B$1,0),0))),OR(ISBLANK(Z1627),ISBLANK(AA1627))),#N/A,
IFERROR(VLOOKUP(X1627,MonsterTable!$A:$B,MATCH(MonsterTable!$B$1,MonsterTable!$A$1:$B$1,0),0),
IF(OR(NOT(ISBLANK(Z1627)),ISBLANK(AA1627)),#N/A,
IF(X1627="empty","empty",
VLOOKUP(X1627,MonsterGroupTable!$A:$A,1,0)))))))</f>
        <v>g120</v>
      </c>
      <c r="AA1627">
        <v>5</v>
      </c>
      <c r="AE1627" s="1" t="s">
        <v>446</v>
      </c>
      <c r="AF1627" s="2" t="str">
        <f>IF(AND(ISBLANK(AE1627),OR(NOT(ISBLANK(AG1627)),NOT(ISBLANK(AH1627)))),#N/A,
IF(ISBLANK(AE1627),"",
IF(AND(NOT(ISERROR(VLOOKUP(AE1627,MonsterTable!$A:$B,MATCH(MonsterTable!$B$1,MonsterTable!$A$1:$B$1,0),0))),OR(ISBLANK(AG1627),ISBLANK(AH1627))),#N/A,
IFERROR(VLOOKUP(AE1627,MonsterTable!$A:$B,MATCH(MonsterTable!$B$1,MonsterTable!$A$1:$B$1,0),0),
IF(OR(NOT(ISBLANK(AG1627)),ISBLANK(AH1627)),#N/A,
IF(AE1627="empty","empty",
VLOOKUP(AE1627,MonsterGroupTable!$A:$A,1,0)))))))</f>
        <v>empty</v>
      </c>
      <c r="AH1627">
        <v>3</v>
      </c>
      <c r="AL1627" s="1" t="s">
        <v>342</v>
      </c>
      <c r="AM1627" s="2">
        <f>IF(AND(ISBLANK(AL1627),OR(NOT(ISBLANK(AN1627)),NOT(ISBLANK(AO1627)))),#N/A,
IF(ISBLANK(AL1627),"",
IF(AND(NOT(ISERROR(VLOOKUP(AL1627,MonsterTable!$A:$B,MATCH(MonsterTable!$B$1,MonsterTable!$A$1:$B$1,0),0))),OR(ISBLANK(AN1627),ISBLANK(AO1627))),#N/A,
IFERROR(VLOOKUP(AL1627,MonsterTable!$A:$B,MATCH(MonsterTable!$B$1,MonsterTable!$A$1:$B$1,0),0),
IF(OR(NOT(ISBLANK(AN1627)),ISBLANK(AO1627)),#N/A,
IF(AL1627="empty","empty",
VLOOKUP(AL1627,MonsterGroupTable!$A:$A,1,0)))))))</f>
        <v>206</v>
      </c>
      <c r="AN1627">
        <v>1</v>
      </c>
      <c r="AO1627">
        <v>1</v>
      </c>
      <c r="AP1627">
        <v>0</v>
      </c>
      <c r="AT1627" s="2" t="str">
        <f>IF(AND(ISBLANK(AS1627),OR(NOT(ISBLANK(AU1627)),NOT(ISBLANK(AV1627)))),#N/A,
IF(ISBLANK(AS1627),"",
IF(AND(NOT(ISERROR(VLOOKUP(AS1627,MonsterTable!$A:$B,MATCH(MonsterTable!$B$1,MonsterTable!$A$1:$B$1,0),0))),OR(ISBLANK(AU1627),ISBLANK(AV1627))),#N/A,
IFERROR(VLOOKUP(AS1627,MonsterTable!$A:$B,MATCH(MonsterTable!$B$1,MonsterTable!$A$1:$B$1,0),0),
IF(OR(NOT(ISBLANK(AU1627)),ISBLANK(AV1627)),#N/A,
IF(AS1627="empty","empty",
VLOOKUP(AS1627,MonsterGroupTable!$A:$A,1,0)))))))</f>
        <v/>
      </c>
      <c r="BA1627" s="2" t="str">
        <f>IF(AND(ISBLANK(AZ1627),OR(NOT(ISBLANK(BB1627)),NOT(ISBLANK(BC1627)))),#N/A,
IF(ISBLANK(AZ1627),"",
IF(AND(NOT(ISERROR(VLOOKUP(AZ1627,MonsterTable!$A:$B,MATCH(MonsterTable!$B$1,MonsterTable!$A$1:$B$1,0),0))),OR(ISBLANK(BB1627),ISBLANK(BC1627))),#N/A,
IFERROR(VLOOKUP(AZ1627,MonsterTable!$A:$B,MATCH(MonsterTable!$B$1,MonsterTable!$A$1:$B$1,0),0),
IF(OR(NOT(ISBLANK(BB1627)),ISBLANK(BC1627)),#N/A,
IF(AZ1627="empty","empty",
VLOOKUP(AZ1627,MonsterGroupTable!$A:$A,1,0)))))))</f>
        <v/>
      </c>
      <c r="BH1627" s="2" t="str">
        <f>IF(AND(ISBLANK(BG1627),OR(NOT(ISBLANK(BI1627)),NOT(ISBLANK(BJ1627)))),#N/A,
IF(ISBLANK(BG1627),"",
IF(AND(NOT(ISERROR(VLOOKUP(BG1627,MonsterTable!$A:$B,MATCH(MonsterTable!$B$1,MonsterTable!$A$1:$B$1,0),0))),OR(ISBLANK(BI1627),ISBLANK(BJ1627))),#N/A,
IFERROR(VLOOKUP(BG1627,MonsterTable!$A:$B,MATCH(MonsterTable!$B$1,MonsterTable!$A$1:$B$1,0),0),
IF(OR(NOT(ISBLANK(BI1627)),ISBLANK(BJ1627)),#N/A,
IF(BG1627="empty","empty",
VLOOKUP(BG1627,MonsterGroupTable!$A:$A,1,0)))))))</f>
        <v/>
      </c>
      <c r="BO1627" s="2" t="str">
        <f>IF(AND(ISBLANK(BN1627),OR(NOT(ISBLANK(BP1627)),NOT(ISBLANK(BQ1627)))),#N/A,
IF(ISBLANK(BN1627),"",
IF(AND(NOT(ISERROR(VLOOKUP(BN1627,MonsterTable!$A:$B,MATCH(MonsterTable!$B$1,MonsterTable!$A$1:$B$1,0),0))),OR(ISBLANK(BP1627),ISBLANK(BQ1627))),#N/A,
IFERROR(VLOOKUP(BN1627,MonsterTable!$A:$B,MATCH(MonsterTable!$B$1,MonsterTable!$A$1:$B$1,0),0),
IF(OR(NOT(ISBLANK(BP1627)),ISBLANK(BQ1627)),#N/A,
IF(BN1627="empty","empty",
VLOOKUP(BN1627,MonsterGroupTable!$A:$A,1,0)))))))</f>
        <v/>
      </c>
      <c r="BV1627" s="2" t="str">
        <f>IF(AND(ISBLANK(BU1627),OR(NOT(ISBLANK(BW1627)),NOT(ISBLANK(BX1627)))),#N/A,
IF(ISBLANK(BU1627),"",
IF(AND(NOT(ISERROR(VLOOKUP(BU1627,MonsterTable!$A:$B,MATCH(MonsterTable!$B$1,MonsterTable!$A$1:$B$1,0),0))),OR(ISBLANK(BW1627),ISBLANK(BX1627))),#N/A,
IFERROR(VLOOKUP(BU1627,MonsterTable!$A:$B,MATCH(MonsterTable!$B$1,MonsterTable!$A$1:$B$1,0),0),
IF(OR(NOT(ISBLANK(BW1627)),ISBLANK(BX1627)),#N/A,
IF(BU1627="empty","empty",
VLOOKUP(BU1627,MonsterGroupTable!$A:$A,1,0)))))))</f>
        <v/>
      </c>
      <c r="CC1627" s="2" t="str">
        <f>IF(AND(ISBLANK(CB1627),OR(NOT(ISBLANK(CD1627)),NOT(ISBLANK(CE1627)))),#N/A,
IF(ISBLANK(CB1627),"",
IF(AND(NOT(ISERROR(VLOOKUP(CB1627,MonsterTable!$A:$B,MATCH(MonsterTable!$B$1,MonsterTable!$A$1:$B$1,0),0))),OR(ISBLANK(CD1627),ISBLANK(CE1627))),#N/A,
IFERROR(VLOOKUP(CB1627,MonsterTable!$A:$B,MATCH(MonsterTable!$B$1,MonsterTable!$A$1:$B$1,0),0),
IF(OR(NOT(ISBLANK(CD1627)),ISBLANK(CE1627)),#N/A,
IF(CB1627="empty","empty",
VLOOKUP(CB1627,MonsterGroupTable!$A:$A,1,0)))))))</f>
        <v/>
      </c>
      <c r="CJ1627" s="2" t="str">
        <f>IF(AND(ISBLANK(CI1627),OR(NOT(ISBLANK(CK1627)),NOT(ISBLANK(CL1627)))),#N/A,
IF(ISBLANK(CI1627),"",
IF(AND(NOT(ISERROR(VLOOKUP(CI1627,MonsterTable!$A:$B,MATCH(MonsterTable!$B$1,MonsterTable!$A$1:$B$1,0),0))),OR(ISBLANK(CK1627),ISBLANK(CL1627))),#N/A,
IFERROR(VLOOKUP(CI1627,MonsterTable!$A:$B,MATCH(MonsterTable!$B$1,MonsterTable!$A$1:$B$1,0),0),
IF(OR(NOT(ISBLANK(CK1627)),ISBLANK(CL1627)),#N/A,
IF(CI1627="empty","empty",
VLOOKUP(CI1627,MonsterGroupTable!$A:$A,1,0)))))))</f>
        <v/>
      </c>
    </row>
    <row r="1628" spans="1:88">
      <c r="A1628">
        <v>20594</v>
      </c>
      <c r="B1628">
        <f t="shared" si="55"/>
        <v>1.1000000000000001</v>
      </c>
      <c r="C1628">
        <f t="shared" si="55"/>
        <v>1.1000000000000001</v>
      </c>
      <c r="F1628">
        <v>2160</v>
      </c>
      <c r="G1628">
        <v>81267</v>
      </c>
      <c r="H1628">
        <v>0</v>
      </c>
      <c r="I1628">
        <v>0</v>
      </c>
      <c r="J1628">
        <v>0</v>
      </c>
      <c r="K1628" t="s">
        <v>28</v>
      </c>
      <c r="L1628" t="s">
        <v>256</v>
      </c>
      <c r="M1628" t="s">
        <v>79</v>
      </c>
      <c r="N1628" t="s">
        <v>80</v>
      </c>
      <c r="O1628">
        <v>0</v>
      </c>
      <c r="P1628">
        <v>-4.75</v>
      </c>
      <c r="Q1628">
        <v>-3.5</v>
      </c>
      <c r="R1628">
        <v>4.75</v>
      </c>
      <c r="S1628">
        <v>3</v>
      </c>
      <c r="T1628">
        <v>-13.5</v>
      </c>
      <c r="U1628">
        <v>2.5499999999999998</v>
      </c>
      <c r="V1628">
        <v>-6.75</v>
      </c>
      <c r="W1628" t="str">
        <f t="shared" si="56"/>
        <v>g120,5,empty,3,206,1,1,0</v>
      </c>
      <c r="X1628" s="1" t="s">
        <v>319</v>
      </c>
      <c r="Y1628" s="2" t="str">
        <f>IF(AND(ISBLANK(X1628),OR(NOT(ISBLANK(Z1628)),NOT(ISBLANK(AA1628)))),#N/A,
IF(ISBLANK(X1628),"",
IF(AND(NOT(ISERROR(VLOOKUP(X1628,MonsterTable!$A:$B,MATCH(MonsterTable!$B$1,MonsterTable!$A$1:$B$1,0),0))),OR(ISBLANK(Z1628),ISBLANK(AA1628))),#N/A,
IFERROR(VLOOKUP(X1628,MonsterTable!$A:$B,MATCH(MonsterTable!$B$1,MonsterTable!$A$1:$B$1,0),0),
IF(OR(NOT(ISBLANK(Z1628)),ISBLANK(AA1628)),#N/A,
IF(X1628="empty","empty",
VLOOKUP(X1628,MonsterGroupTable!$A:$A,1,0)))))))</f>
        <v>g120</v>
      </c>
      <c r="AA1628">
        <v>5</v>
      </c>
      <c r="AE1628" s="1" t="s">
        <v>446</v>
      </c>
      <c r="AF1628" s="2" t="str">
        <f>IF(AND(ISBLANK(AE1628),OR(NOT(ISBLANK(AG1628)),NOT(ISBLANK(AH1628)))),#N/A,
IF(ISBLANK(AE1628),"",
IF(AND(NOT(ISERROR(VLOOKUP(AE1628,MonsterTable!$A:$B,MATCH(MonsterTable!$B$1,MonsterTable!$A$1:$B$1,0),0))),OR(ISBLANK(AG1628),ISBLANK(AH1628))),#N/A,
IFERROR(VLOOKUP(AE1628,MonsterTable!$A:$B,MATCH(MonsterTable!$B$1,MonsterTable!$A$1:$B$1,0),0),
IF(OR(NOT(ISBLANK(AG1628)),ISBLANK(AH1628)),#N/A,
IF(AE1628="empty","empty",
VLOOKUP(AE1628,MonsterGroupTable!$A:$A,1,0)))))))</f>
        <v>empty</v>
      </c>
      <c r="AH1628">
        <v>3</v>
      </c>
      <c r="AL1628" s="1" t="s">
        <v>342</v>
      </c>
      <c r="AM1628" s="2">
        <f>IF(AND(ISBLANK(AL1628),OR(NOT(ISBLANK(AN1628)),NOT(ISBLANK(AO1628)))),#N/A,
IF(ISBLANK(AL1628),"",
IF(AND(NOT(ISERROR(VLOOKUP(AL1628,MonsterTable!$A:$B,MATCH(MonsterTable!$B$1,MonsterTable!$A$1:$B$1,0),0))),OR(ISBLANK(AN1628),ISBLANK(AO1628))),#N/A,
IFERROR(VLOOKUP(AL1628,MonsterTable!$A:$B,MATCH(MonsterTable!$B$1,MonsterTable!$A$1:$B$1,0),0),
IF(OR(NOT(ISBLANK(AN1628)),ISBLANK(AO1628)),#N/A,
IF(AL1628="empty","empty",
VLOOKUP(AL1628,MonsterGroupTable!$A:$A,1,0)))))))</f>
        <v>206</v>
      </c>
      <c r="AN1628">
        <v>1</v>
      </c>
      <c r="AO1628">
        <v>1</v>
      </c>
      <c r="AP1628">
        <v>0</v>
      </c>
      <c r="AT1628" s="2" t="str">
        <f>IF(AND(ISBLANK(AS1628),OR(NOT(ISBLANK(AU1628)),NOT(ISBLANK(AV1628)))),#N/A,
IF(ISBLANK(AS1628),"",
IF(AND(NOT(ISERROR(VLOOKUP(AS1628,MonsterTable!$A:$B,MATCH(MonsterTable!$B$1,MonsterTable!$A$1:$B$1,0),0))),OR(ISBLANK(AU1628),ISBLANK(AV1628))),#N/A,
IFERROR(VLOOKUP(AS1628,MonsterTable!$A:$B,MATCH(MonsterTable!$B$1,MonsterTable!$A$1:$B$1,0),0),
IF(OR(NOT(ISBLANK(AU1628)),ISBLANK(AV1628)),#N/A,
IF(AS1628="empty","empty",
VLOOKUP(AS1628,MonsterGroupTable!$A:$A,1,0)))))))</f>
        <v/>
      </c>
      <c r="BA1628" s="2" t="str">
        <f>IF(AND(ISBLANK(AZ1628),OR(NOT(ISBLANK(BB1628)),NOT(ISBLANK(BC1628)))),#N/A,
IF(ISBLANK(AZ1628),"",
IF(AND(NOT(ISERROR(VLOOKUP(AZ1628,MonsterTable!$A:$B,MATCH(MonsterTable!$B$1,MonsterTable!$A$1:$B$1,0),0))),OR(ISBLANK(BB1628),ISBLANK(BC1628))),#N/A,
IFERROR(VLOOKUP(AZ1628,MonsterTable!$A:$B,MATCH(MonsterTable!$B$1,MonsterTable!$A$1:$B$1,0),0),
IF(OR(NOT(ISBLANK(BB1628)),ISBLANK(BC1628)),#N/A,
IF(AZ1628="empty","empty",
VLOOKUP(AZ1628,MonsterGroupTable!$A:$A,1,0)))))))</f>
        <v/>
      </c>
      <c r="BH1628" s="2" t="str">
        <f>IF(AND(ISBLANK(BG1628),OR(NOT(ISBLANK(BI1628)),NOT(ISBLANK(BJ1628)))),#N/A,
IF(ISBLANK(BG1628),"",
IF(AND(NOT(ISERROR(VLOOKUP(BG1628,MonsterTable!$A:$B,MATCH(MonsterTable!$B$1,MonsterTable!$A$1:$B$1,0),0))),OR(ISBLANK(BI1628),ISBLANK(BJ1628))),#N/A,
IFERROR(VLOOKUP(BG1628,MonsterTable!$A:$B,MATCH(MonsterTable!$B$1,MonsterTable!$A$1:$B$1,0),0),
IF(OR(NOT(ISBLANK(BI1628)),ISBLANK(BJ1628)),#N/A,
IF(BG1628="empty","empty",
VLOOKUP(BG1628,MonsterGroupTable!$A:$A,1,0)))))))</f>
        <v/>
      </c>
      <c r="BO1628" s="2" t="str">
        <f>IF(AND(ISBLANK(BN1628),OR(NOT(ISBLANK(BP1628)),NOT(ISBLANK(BQ1628)))),#N/A,
IF(ISBLANK(BN1628),"",
IF(AND(NOT(ISERROR(VLOOKUP(BN1628,MonsterTable!$A:$B,MATCH(MonsterTable!$B$1,MonsterTable!$A$1:$B$1,0),0))),OR(ISBLANK(BP1628),ISBLANK(BQ1628))),#N/A,
IFERROR(VLOOKUP(BN1628,MonsterTable!$A:$B,MATCH(MonsterTable!$B$1,MonsterTable!$A$1:$B$1,0),0),
IF(OR(NOT(ISBLANK(BP1628)),ISBLANK(BQ1628)),#N/A,
IF(BN1628="empty","empty",
VLOOKUP(BN1628,MonsterGroupTable!$A:$A,1,0)))))))</f>
        <v/>
      </c>
      <c r="BV1628" s="2" t="str">
        <f>IF(AND(ISBLANK(BU1628),OR(NOT(ISBLANK(BW1628)),NOT(ISBLANK(BX1628)))),#N/A,
IF(ISBLANK(BU1628),"",
IF(AND(NOT(ISERROR(VLOOKUP(BU1628,MonsterTable!$A:$B,MATCH(MonsterTable!$B$1,MonsterTable!$A$1:$B$1,0),0))),OR(ISBLANK(BW1628),ISBLANK(BX1628))),#N/A,
IFERROR(VLOOKUP(BU1628,MonsterTable!$A:$B,MATCH(MonsterTable!$B$1,MonsterTable!$A$1:$B$1,0),0),
IF(OR(NOT(ISBLANK(BW1628)),ISBLANK(BX1628)),#N/A,
IF(BU1628="empty","empty",
VLOOKUP(BU1628,MonsterGroupTable!$A:$A,1,0)))))))</f>
        <v/>
      </c>
      <c r="CC1628" s="2" t="str">
        <f>IF(AND(ISBLANK(CB1628),OR(NOT(ISBLANK(CD1628)),NOT(ISBLANK(CE1628)))),#N/A,
IF(ISBLANK(CB1628),"",
IF(AND(NOT(ISERROR(VLOOKUP(CB1628,MonsterTable!$A:$B,MATCH(MonsterTable!$B$1,MonsterTable!$A$1:$B$1,0),0))),OR(ISBLANK(CD1628),ISBLANK(CE1628))),#N/A,
IFERROR(VLOOKUP(CB1628,MonsterTable!$A:$B,MATCH(MonsterTable!$B$1,MonsterTable!$A$1:$B$1,0),0),
IF(OR(NOT(ISBLANK(CD1628)),ISBLANK(CE1628)),#N/A,
IF(CB1628="empty","empty",
VLOOKUP(CB1628,MonsterGroupTable!$A:$A,1,0)))))))</f>
        <v/>
      </c>
      <c r="CJ1628" s="2" t="str">
        <f>IF(AND(ISBLANK(CI1628),OR(NOT(ISBLANK(CK1628)),NOT(ISBLANK(CL1628)))),#N/A,
IF(ISBLANK(CI1628),"",
IF(AND(NOT(ISERROR(VLOOKUP(CI1628,MonsterTable!$A:$B,MATCH(MonsterTable!$B$1,MonsterTable!$A$1:$B$1,0),0))),OR(ISBLANK(CK1628),ISBLANK(CL1628))),#N/A,
IFERROR(VLOOKUP(CI1628,MonsterTable!$A:$B,MATCH(MonsterTable!$B$1,MonsterTable!$A$1:$B$1,0),0),
IF(OR(NOT(ISBLANK(CK1628)),ISBLANK(CL1628)),#N/A,
IF(CI1628="empty","empty",
VLOOKUP(CI1628,MonsterGroupTable!$A:$A,1,0)))))))</f>
        <v/>
      </c>
    </row>
    <row r="1629" spans="1:88">
      <c r="A1629">
        <v>20595</v>
      </c>
      <c r="B1629">
        <f t="shared" si="55"/>
        <v>1.1000000000000001</v>
      </c>
      <c r="C1629">
        <f t="shared" si="55"/>
        <v>1.1000000000000001</v>
      </c>
      <c r="F1629">
        <v>2160</v>
      </c>
      <c r="G1629">
        <v>81591</v>
      </c>
      <c r="H1629">
        <v>0</v>
      </c>
      <c r="I1629">
        <v>0</v>
      </c>
      <c r="J1629">
        <v>0</v>
      </c>
      <c r="K1629" t="s">
        <v>28</v>
      </c>
      <c r="L1629" t="s">
        <v>256</v>
      </c>
      <c r="M1629" t="s">
        <v>79</v>
      </c>
      <c r="N1629" t="s">
        <v>80</v>
      </c>
      <c r="O1629">
        <v>0</v>
      </c>
      <c r="P1629">
        <v>-4.75</v>
      </c>
      <c r="Q1629">
        <v>-3.5</v>
      </c>
      <c r="R1629">
        <v>4.75</v>
      </c>
      <c r="S1629">
        <v>3</v>
      </c>
      <c r="T1629">
        <v>-13.5</v>
      </c>
      <c r="U1629">
        <v>2.5499999999999998</v>
      </c>
      <c r="V1629">
        <v>-6.75</v>
      </c>
      <c r="W1629" t="str">
        <f t="shared" si="56"/>
        <v>g120,5,empty,3,206,1,1,0</v>
      </c>
      <c r="X1629" s="1" t="s">
        <v>319</v>
      </c>
      <c r="Y1629" s="2" t="str">
        <f>IF(AND(ISBLANK(X1629),OR(NOT(ISBLANK(Z1629)),NOT(ISBLANK(AA1629)))),#N/A,
IF(ISBLANK(X1629),"",
IF(AND(NOT(ISERROR(VLOOKUP(X1629,MonsterTable!$A:$B,MATCH(MonsterTable!$B$1,MonsterTable!$A$1:$B$1,0),0))),OR(ISBLANK(Z1629),ISBLANK(AA1629))),#N/A,
IFERROR(VLOOKUP(X1629,MonsterTable!$A:$B,MATCH(MonsterTable!$B$1,MonsterTable!$A$1:$B$1,0),0),
IF(OR(NOT(ISBLANK(Z1629)),ISBLANK(AA1629)),#N/A,
IF(X1629="empty","empty",
VLOOKUP(X1629,MonsterGroupTable!$A:$A,1,0)))))))</f>
        <v>g120</v>
      </c>
      <c r="AA1629">
        <v>5</v>
      </c>
      <c r="AE1629" s="1" t="s">
        <v>446</v>
      </c>
      <c r="AF1629" s="2" t="str">
        <f>IF(AND(ISBLANK(AE1629),OR(NOT(ISBLANK(AG1629)),NOT(ISBLANK(AH1629)))),#N/A,
IF(ISBLANK(AE1629),"",
IF(AND(NOT(ISERROR(VLOOKUP(AE1629,MonsterTable!$A:$B,MATCH(MonsterTable!$B$1,MonsterTable!$A$1:$B$1,0),0))),OR(ISBLANK(AG1629),ISBLANK(AH1629))),#N/A,
IFERROR(VLOOKUP(AE1629,MonsterTable!$A:$B,MATCH(MonsterTable!$B$1,MonsterTable!$A$1:$B$1,0),0),
IF(OR(NOT(ISBLANK(AG1629)),ISBLANK(AH1629)),#N/A,
IF(AE1629="empty","empty",
VLOOKUP(AE1629,MonsterGroupTable!$A:$A,1,0)))))))</f>
        <v>empty</v>
      </c>
      <c r="AH1629">
        <v>3</v>
      </c>
      <c r="AL1629" s="1" t="s">
        <v>342</v>
      </c>
      <c r="AM1629" s="2">
        <f>IF(AND(ISBLANK(AL1629),OR(NOT(ISBLANK(AN1629)),NOT(ISBLANK(AO1629)))),#N/A,
IF(ISBLANK(AL1629),"",
IF(AND(NOT(ISERROR(VLOOKUP(AL1629,MonsterTable!$A:$B,MATCH(MonsterTable!$B$1,MonsterTable!$A$1:$B$1,0),0))),OR(ISBLANK(AN1629),ISBLANK(AO1629))),#N/A,
IFERROR(VLOOKUP(AL1629,MonsterTable!$A:$B,MATCH(MonsterTable!$B$1,MonsterTable!$A$1:$B$1,0),0),
IF(OR(NOT(ISBLANK(AN1629)),ISBLANK(AO1629)),#N/A,
IF(AL1629="empty","empty",
VLOOKUP(AL1629,MonsterGroupTable!$A:$A,1,0)))))))</f>
        <v>206</v>
      </c>
      <c r="AN1629">
        <v>1</v>
      </c>
      <c r="AO1629">
        <v>1</v>
      </c>
      <c r="AP1629">
        <v>0</v>
      </c>
      <c r="AT1629" s="2" t="str">
        <f>IF(AND(ISBLANK(AS1629),OR(NOT(ISBLANK(AU1629)),NOT(ISBLANK(AV1629)))),#N/A,
IF(ISBLANK(AS1629),"",
IF(AND(NOT(ISERROR(VLOOKUP(AS1629,MonsterTable!$A:$B,MATCH(MonsterTable!$B$1,MonsterTable!$A$1:$B$1,0),0))),OR(ISBLANK(AU1629),ISBLANK(AV1629))),#N/A,
IFERROR(VLOOKUP(AS1629,MonsterTable!$A:$B,MATCH(MonsterTable!$B$1,MonsterTable!$A$1:$B$1,0),0),
IF(OR(NOT(ISBLANK(AU1629)),ISBLANK(AV1629)),#N/A,
IF(AS1629="empty","empty",
VLOOKUP(AS1629,MonsterGroupTable!$A:$A,1,0)))))))</f>
        <v/>
      </c>
      <c r="BA1629" s="2" t="str">
        <f>IF(AND(ISBLANK(AZ1629),OR(NOT(ISBLANK(BB1629)),NOT(ISBLANK(BC1629)))),#N/A,
IF(ISBLANK(AZ1629),"",
IF(AND(NOT(ISERROR(VLOOKUP(AZ1629,MonsterTable!$A:$B,MATCH(MonsterTable!$B$1,MonsterTable!$A$1:$B$1,0),0))),OR(ISBLANK(BB1629),ISBLANK(BC1629))),#N/A,
IFERROR(VLOOKUP(AZ1629,MonsterTable!$A:$B,MATCH(MonsterTable!$B$1,MonsterTable!$A$1:$B$1,0),0),
IF(OR(NOT(ISBLANK(BB1629)),ISBLANK(BC1629)),#N/A,
IF(AZ1629="empty","empty",
VLOOKUP(AZ1629,MonsterGroupTable!$A:$A,1,0)))))))</f>
        <v/>
      </c>
      <c r="BH1629" s="2" t="str">
        <f>IF(AND(ISBLANK(BG1629),OR(NOT(ISBLANK(BI1629)),NOT(ISBLANK(BJ1629)))),#N/A,
IF(ISBLANK(BG1629),"",
IF(AND(NOT(ISERROR(VLOOKUP(BG1629,MonsterTable!$A:$B,MATCH(MonsterTable!$B$1,MonsterTable!$A$1:$B$1,0),0))),OR(ISBLANK(BI1629),ISBLANK(BJ1629))),#N/A,
IFERROR(VLOOKUP(BG1629,MonsterTable!$A:$B,MATCH(MonsterTable!$B$1,MonsterTable!$A$1:$B$1,0),0),
IF(OR(NOT(ISBLANK(BI1629)),ISBLANK(BJ1629)),#N/A,
IF(BG1629="empty","empty",
VLOOKUP(BG1629,MonsterGroupTable!$A:$A,1,0)))))))</f>
        <v/>
      </c>
      <c r="BO1629" s="2" t="str">
        <f>IF(AND(ISBLANK(BN1629),OR(NOT(ISBLANK(BP1629)),NOT(ISBLANK(BQ1629)))),#N/A,
IF(ISBLANK(BN1629),"",
IF(AND(NOT(ISERROR(VLOOKUP(BN1629,MonsterTable!$A:$B,MATCH(MonsterTable!$B$1,MonsterTable!$A$1:$B$1,0),0))),OR(ISBLANK(BP1629),ISBLANK(BQ1629))),#N/A,
IFERROR(VLOOKUP(BN1629,MonsterTable!$A:$B,MATCH(MonsterTable!$B$1,MonsterTable!$A$1:$B$1,0),0),
IF(OR(NOT(ISBLANK(BP1629)),ISBLANK(BQ1629)),#N/A,
IF(BN1629="empty","empty",
VLOOKUP(BN1629,MonsterGroupTable!$A:$A,1,0)))))))</f>
        <v/>
      </c>
      <c r="BV1629" s="2" t="str">
        <f>IF(AND(ISBLANK(BU1629),OR(NOT(ISBLANK(BW1629)),NOT(ISBLANK(BX1629)))),#N/A,
IF(ISBLANK(BU1629),"",
IF(AND(NOT(ISERROR(VLOOKUP(BU1629,MonsterTable!$A:$B,MATCH(MonsterTable!$B$1,MonsterTable!$A$1:$B$1,0),0))),OR(ISBLANK(BW1629),ISBLANK(BX1629))),#N/A,
IFERROR(VLOOKUP(BU1629,MonsterTable!$A:$B,MATCH(MonsterTable!$B$1,MonsterTable!$A$1:$B$1,0),0),
IF(OR(NOT(ISBLANK(BW1629)),ISBLANK(BX1629)),#N/A,
IF(BU1629="empty","empty",
VLOOKUP(BU1629,MonsterGroupTable!$A:$A,1,0)))))))</f>
        <v/>
      </c>
      <c r="CC1629" s="2" t="str">
        <f>IF(AND(ISBLANK(CB1629),OR(NOT(ISBLANK(CD1629)),NOT(ISBLANK(CE1629)))),#N/A,
IF(ISBLANK(CB1629),"",
IF(AND(NOT(ISERROR(VLOOKUP(CB1629,MonsterTable!$A:$B,MATCH(MonsterTable!$B$1,MonsterTable!$A$1:$B$1,0),0))),OR(ISBLANK(CD1629),ISBLANK(CE1629))),#N/A,
IFERROR(VLOOKUP(CB1629,MonsterTable!$A:$B,MATCH(MonsterTable!$B$1,MonsterTable!$A$1:$B$1,0),0),
IF(OR(NOT(ISBLANK(CD1629)),ISBLANK(CE1629)),#N/A,
IF(CB1629="empty","empty",
VLOOKUP(CB1629,MonsterGroupTable!$A:$A,1,0)))))))</f>
        <v/>
      </c>
      <c r="CJ1629" s="2" t="str">
        <f>IF(AND(ISBLANK(CI1629),OR(NOT(ISBLANK(CK1629)),NOT(ISBLANK(CL1629)))),#N/A,
IF(ISBLANK(CI1629),"",
IF(AND(NOT(ISERROR(VLOOKUP(CI1629,MonsterTable!$A:$B,MATCH(MonsterTable!$B$1,MonsterTable!$A$1:$B$1,0),0))),OR(ISBLANK(CK1629),ISBLANK(CL1629))),#N/A,
IFERROR(VLOOKUP(CI1629,MonsterTable!$A:$B,MATCH(MonsterTable!$B$1,MonsterTable!$A$1:$B$1,0),0),
IF(OR(NOT(ISBLANK(CK1629)),ISBLANK(CL1629)),#N/A,
IF(CI1629="empty","empty",
VLOOKUP(CI1629,MonsterGroupTable!$A:$A,1,0)))))))</f>
        <v/>
      </c>
    </row>
    <row r="1630" spans="1:88">
      <c r="A1630">
        <v>20596</v>
      </c>
      <c r="B1630">
        <f t="shared" si="55"/>
        <v>1.1000000000000001</v>
      </c>
      <c r="C1630">
        <f t="shared" si="55"/>
        <v>1.1000000000000001</v>
      </c>
      <c r="F1630">
        <v>2160</v>
      </c>
      <c r="G1630">
        <v>81915</v>
      </c>
      <c r="H1630">
        <v>0</v>
      </c>
      <c r="I1630">
        <v>0</v>
      </c>
      <c r="J1630">
        <v>0</v>
      </c>
      <c r="K1630" t="s">
        <v>28</v>
      </c>
      <c r="L1630" t="s">
        <v>256</v>
      </c>
      <c r="M1630" t="s">
        <v>79</v>
      </c>
      <c r="N1630" t="s">
        <v>80</v>
      </c>
      <c r="O1630">
        <v>0</v>
      </c>
      <c r="P1630">
        <v>-4.75</v>
      </c>
      <c r="Q1630">
        <v>-3.5</v>
      </c>
      <c r="R1630">
        <v>4.75</v>
      </c>
      <c r="S1630">
        <v>3</v>
      </c>
      <c r="T1630">
        <v>-13.5</v>
      </c>
      <c r="U1630">
        <v>2.5499999999999998</v>
      </c>
      <c r="V1630">
        <v>-6.75</v>
      </c>
      <c r="W1630" t="str">
        <f t="shared" si="56"/>
        <v>g120,5,empty,3,206,1,1,0</v>
      </c>
      <c r="X1630" s="1" t="s">
        <v>319</v>
      </c>
      <c r="Y1630" s="2" t="str">
        <f>IF(AND(ISBLANK(X1630),OR(NOT(ISBLANK(Z1630)),NOT(ISBLANK(AA1630)))),#N/A,
IF(ISBLANK(X1630),"",
IF(AND(NOT(ISERROR(VLOOKUP(X1630,MonsterTable!$A:$B,MATCH(MonsterTable!$B$1,MonsterTable!$A$1:$B$1,0),0))),OR(ISBLANK(Z1630),ISBLANK(AA1630))),#N/A,
IFERROR(VLOOKUP(X1630,MonsterTable!$A:$B,MATCH(MonsterTable!$B$1,MonsterTable!$A$1:$B$1,0),0),
IF(OR(NOT(ISBLANK(Z1630)),ISBLANK(AA1630)),#N/A,
IF(X1630="empty","empty",
VLOOKUP(X1630,MonsterGroupTable!$A:$A,1,0)))))))</f>
        <v>g120</v>
      </c>
      <c r="AA1630">
        <v>5</v>
      </c>
      <c r="AE1630" s="1" t="s">
        <v>446</v>
      </c>
      <c r="AF1630" s="2" t="str">
        <f>IF(AND(ISBLANK(AE1630),OR(NOT(ISBLANK(AG1630)),NOT(ISBLANK(AH1630)))),#N/A,
IF(ISBLANK(AE1630),"",
IF(AND(NOT(ISERROR(VLOOKUP(AE1630,MonsterTable!$A:$B,MATCH(MonsterTable!$B$1,MonsterTable!$A$1:$B$1,0),0))),OR(ISBLANK(AG1630),ISBLANK(AH1630))),#N/A,
IFERROR(VLOOKUP(AE1630,MonsterTable!$A:$B,MATCH(MonsterTable!$B$1,MonsterTable!$A$1:$B$1,0),0),
IF(OR(NOT(ISBLANK(AG1630)),ISBLANK(AH1630)),#N/A,
IF(AE1630="empty","empty",
VLOOKUP(AE1630,MonsterGroupTable!$A:$A,1,0)))))))</f>
        <v>empty</v>
      </c>
      <c r="AH1630">
        <v>3</v>
      </c>
      <c r="AL1630" s="1" t="s">
        <v>342</v>
      </c>
      <c r="AM1630" s="2">
        <f>IF(AND(ISBLANK(AL1630),OR(NOT(ISBLANK(AN1630)),NOT(ISBLANK(AO1630)))),#N/A,
IF(ISBLANK(AL1630),"",
IF(AND(NOT(ISERROR(VLOOKUP(AL1630,MonsterTable!$A:$B,MATCH(MonsterTable!$B$1,MonsterTable!$A$1:$B$1,0),0))),OR(ISBLANK(AN1630),ISBLANK(AO1630))),#N/A,
IFERROR(VLOOKUP(AL1630,MonsterTable!$A:$B,MATCH(MonsterTable!$B$1,MonsterTable!$A$1:$B$1,0),0),
IF(OR(NOT(ISBLANK(AN1630)),ISBLANK(AO1630)),#N/A,
IF(AL1630="empty","empty",
VLOOKUP(AL1630,MonsterGroupTable!$A:$A,1,0)))))))</f>
        <v>206</v>
      </c>
      <c r="AN1630">
        <v>1</v>
      </c>
      <c r="AO1630">
        <v>1</v>
      </c>
      <c r="AP1630">
        <v>0</v>
      </c>
      <c r="AT1630" s="2" t="str">
        <f>IF(AND(ISBLANK(AS1630),OR(NOT(ISBLANK(AU1630)),NOT(ISBLANK(AV1630)))),#N/A,
IF(ISBLANK(AS1630),"",
IF(AND(NOT(ISERROR(VLOOKUP(AS1630,MonsterTable!$A:$B,MATCH(MonsterTable!$B$1,MonsterTable!$A$1:$B$1,0),0))),OR(ISBLANK(AU1630),ISBLANK(AV1630))),#N/A,
IFERROR(VLOOKUP(AS1630,MonsterTable!$A:$B,MATCH(MonsterTable!$B$1,MonsterTable!$A$1:$B$1,0),0),
IF(OR(NOT(ISBLANK(AU1630)),ISBLANK(AV1630)),#N/A,
IF(AS1630="empty","empty",
VLOOKUP(AS1630,MonsterGroupTable!$A:$A,1,0)))))))</f>
        <v/>
      </c>
      <c r="BA1630" s="2" t="str">
        <f>IF(AND(ISBLANK(AZ1630),OR(NOT(ISBLANK(BB1630)),NOT(ISBLANK(BC1630)))),#N/A,
IF(ISBLANK(AZ1630),"",
IF(AND(NOT(ISERROR(VLOOKUP(AZ1630,MonsterTable!$A:$B,MATCH(MonsterTable!$B$1,MonsterTable!$A$1:$B$1,0),0))),OR(ISBLANK(BB1630),ISBLANK(BC1630))),#N/A,
IFERROR(VLOOKUP(AZ1630,MonsterTable!$A:$B,MATCH(MonsterTable!$B$1,MonsterTable!$A$1:$B$1,0),0),
IF(OR(NOT(ISBLANK(BB1630)),ISBLANK(BC1630)),#N/A,
IF(AZ1630="empty","empty",
VLOOKUP(AZ1630,MonsterGroupTable!$A:$A,1,0)))))))</f>
        <v/>
      </c>
      <c r="BH1630" s="2" t="str">
        <f>IF(AND(ISBLANK(BG1630),OR(NOT(ISBLANK(BI1630)),NOT(ISBLANK(BJ1630)))),#N/A,
IF(ISBLANK(BG1630),"",
IF(AND(NOT(ISERROR(VLOOKUP(BG1630,MonsterTable!$A:$B,MATCH(MonsterTable!$B$1,MonsterTable!$A$1:$B$1,0),0))),OR(ISBLANK(BI1630),ISBLANK(BJ1630))),#N/A,
IFERROR(VLOOKUP(BG1630,MonsterTable!$A:$B,MATCH(MonsterTable!$B$1,MonsterTable!$A$1:$B$1,0),0),
IF(OR(NOT(ISBLANK(BI1630)),ISBLANK(BJ1630)),#N/A,
IF(BG1630="empty","empty",
VLOOKUP(BG1630,MonsterGroupTable!$A:$A,1,0)))))))</f>
        <v/>
      </c>
      <c r="BO1630" s="2" t="str">
        <f>IF(AND(ISBLANK(BN1630),OR(NOT(ISBLANK(BP1630)),NOT(ISBLANK(BQ1630)))),#N/A,
IF(ISBLANK(BN1630),"",
IF(AND(NOT(ISERROR(VLOOKUP(BN1630,MonsterTable!$A:$B,MATCH(MonsterTable!$B$1,MonsterTable!$A$1:$B$1,0),0))),OR(ISBLANK(BP1630),ISBLANK(BQ1630))),#N/A,
IFERROR(VLOOKUP(BN1630,MonsterTable!$A:$B,MATCH(MonsterTable!$B$1,MonsterTable!$A$1:$B$1,0),0),
IF(OR(NOT(ISBLANK(BP1630)),ISBLANK(BQ1630)),#N/A,
IF(BN1630="empty","empty",
VLOOKUP(BN1630,MonsterGroupTable!$A:$A,1,0)))))))</f>
        <v/>
      </c>
      <c r="BV1630" s="2" t="str">
        <f>IF(AND(ISBLANK(BU1630),OR(NOT(ISBLANK(BW1630)),NOT(ISBLANK(BX1630)))),#N/A,
IF(ISBLANK(BU1630),"",
IF(AND(NOT(ISERROR(VLOOKUP(BU1630,MonsterTable!$A:$B,MATCH(MonsterTable!$B$1,MonsterTable!$A$1:$B$1,0),0))),OR(ISBLANK(BW1630),ISBLANK(BX1630))),#N/A,
IFERROR(VLOOKUP(BU1630,MonsterTable!$A:$B,MATCH(MonsterTable!$B$1,MonsterTable!$A$1:$B$1,0),0),
IF(OR(NOT(ISBLANK(BW1630)),ISBLANK(BX1630)),#N/A,
IF(BU1630="empty","empty",
VLOOKUP(BU1630,MonsterGroupTable!$A:$A,1,0)))))))</f>
        <v/>
      </c>
      <c r="CC1630" s="2" t="str">
        <f>IF(AND(ISBLANK(CB1630),OR(NOT(ISBLANK(CD1630)),NOT(ISBLANK(CE1630)))),#N/A,
IF(ISBLANK(CB1630),"",
IF(AND(NOT(ISERROR(VLOOKUP(CB1630,MonsterTable!$A:$B,MATCH(MonsterTable!$B$1,MonsterTable!$A$1:$B$1,0),0))),OR(ISBLANK(CD1630),ISBLANK(CE1630))),#N/A,
IFERROR(VLOOKUP(CB1630,MonsterTable!$A:$B,MATCH(MonsterTable!$B$1,MonsterTable!$A$1:$B$1,0),0),
IF(OR(NOT(ISBLANK(CD1630)),ISBLANK(CE1630)),#N/A,
IF(CB1630="empty","empty",
VLOOKUP(CB1630,MonsterGroupTable!$A:$A,1,0)))))))</f>
        <v/>
      </c>
      <c r="CJ1630" s="2" t="str">
        <f>IF(AND(ISBLANK(CI1630),OR(NOT(ISBLANK(CK1630)),NOT(ISBLANK(CL1630)))),#N/A,
IF(ISBLANK(CI1630),"",
IF(AND(NOT(ISERROR(VLOOKUP(CI1630,MonsterTable!$A:$B,MATCH(MonsterTable!$B$1,MonsterTable!$A$1:$B$1,0),0))),OR(ISBLANK(CK1630),ISBLANK(CL1630))),#N/A,
IFERROR(VLOOKUP(CI1630,MonsterTable!$A:$B,MATCH(MonsterTable!$B$1,MonsterTable!$A$1:$B$1,0),0),
IF(OR(NOT(ISBLANK(CK1630)),ISBLANK(CL1630)),#N/A,
IF(CI1630="empty","empty",
VLOOKUP(CI1630,MonsterGroupTable!$A:$A,1,0)))))))</f>
        <v/>
      </c>
    </row>
    <row r="1631" spans="1:88">
      <c r="A1631">
        <v>20597</v>
      </c>
      <c r="B1631">
        <f t="shared" si="55"/>
        <v>1.1000000000000001</v>
      </c>
      <c r="C1631">
        <f t="shared" si="55"/>
        <v>1.1000000000000001</v>
      </c>
      <c r="F1631">
        <v>2160</v>
      </c>
      <c r="G1631">
        <v>82239</v>
      </c>
      <c r="H1631">
        <v>0</v>
      </c>
      <c r="I1631">
        <v>0</v>
      </c>
      <c r="J1631">
        <v>0</v>
      </c>
      <c r="K1631" t="s">
        <v>28</v>
      </c>
      <c r="L1631" t="s">
        <v>256</v>
      </c>
      <c r="M1631" t="s">
        <v>79</v>
      </c>
      <c r="N1631" t="s">
        <v>80</v>
      </c>
      <c r="O1631">
        <v>0</v>
      </c>
      <c r="P1631">
        <v>-4.75</v>
      </c>
      <c r="Q1631">
        <v>-3.5</v>
      </c>
      <c r="R1631">
        <v>4.75</v>
      </c>
      <c r="S1631">
        <v>3</v>
      </c>
      <c r="T1631">
        <v>-13.5</v>
      </c>
      <c r="U1631">
        <v>2.5499999999999998</v>
      </c>
      <c r="V1631">
        <v>-6.75</v>
      </c>
      <c r="W1631" t="str">
        <f t="shared" si="56"/>
        <v>g120,5,empty,3,206,1,1,0</v>
      </c>
      <c r="X1631" s="1" t="s">
        <v>319</v>
      </c>
      <c r="Y1631" s="2" t="str">
        <f>IF(AND(ISBLANK(X1631),OR(NOT(ISBLANK(Z1631)),NOT(ISBLANK(AA1631)))),#N/A,
IF(ISBLANK(X1631),"",
IF(AND(NOT(ISERROR(VLOOKUP(X1631,MonsterTable!$A:$B,MATCH(MonsterTable!$B$1,MonsterTable!$A$1:$B$1,0),0))),OR(ISBLANK(Z1631),ISBLANK(AA1631))),#N/A,
IFERROR(VLOOKUP(X1631,MonsterTable!$A:$B,MATCH(MonsterTable!$B$1,MonsterTable!$A$1:$B$1,0),0),
IF(OR(NOT(ISBLANK(Z1631)),ISBLANK(AA1631)),#N/A,
IF(X1631="empty","empty",
VLOOKUP(X1631,MonsterGroupTable!$A:$A,1,0)))))))</f>
        <v>g120</v>
      </c>
      <c r="AA1631">
        <v>5</v>
      </c>
      <c r="AE1631" s="1" t="s">
        <v>446</v>
      </c>
      <c r="AF1631" s="2" t="str">
        <f>IF(AND(ISBLANK(AE1631),OR(NOT(ISBLANK(AG1631)),NOT(ISBLANK(AH1631)))),#N/A,
IF(ISBLANK(AE1631),"",
IF(AND(NOT(ISERROR(VLOOKUP(AE1631,MonsterTable!$A:$B,MATCH(MonsterTable!$B$1,MonsterTable!$A$1:$B$1,0),0))),OR(ISBLANK(AG1631),ISBLANK(AH1631))),#N/A,
IFERROR(VLOOKUP(AE1631,MonsterTable!$A:$B,MATCH(MonsterTable!$B$1,MonsterTable!$A$1:$B$1,0),0),
IF(OR(NOT(ISBLANK(AG1631)),ISBLANK(AH1631)),#N/A,
IF(AE1631="empty","empty",
VLOOKUP(AE1631,MonsterGroupTable!$A:$A,1,0)))))))</f>
        <v>empty</v>
      </c>
      <c r="AH1631">
        <v>3</v>
      </c>
      <c r="AL1631" s="1" t="s">
        <v>342</v>
      </c>
      <c r="AM1631" s="2">
        <f>IF(AND(ISBLANK(AL1631),OR(NOT(ISBLANK(AN1631)),NOT(ISBLANK(AO1631)))),#N/A,
IF(ISBLANK(AL1631),"",
IF(AND(NOT(ISERROR(VLOOKUP(AL1631,MonsterTable!$A:$B,MATCH(MonsterTable!$B$1,MonsterTable!$A$1:$B$1,0),0))),OR(ISBLANK(AN1631),ISBLANK(AO1631))),#N/A,
IFERROR(VLOOKUP(AL1631,MonsterTable!$A:$B,MATCH(MonsterTable!$B$1,MonsterTable!$A$1:$B$1,0),0),
IF(OR(NOT(ISBLANK(AN1631)),ISBLANK(AO1631)),#N/A,
IF(AL1631="empty","empty",
VLOOKUP(AL1631,MonsterGroupTable!$A:$A,1,0)))))))</f>
        <v>206</v>
      </c>
      <c r="AN1631">
        <v>1</v>
      </c>
      <c r="AO1631">
        <v>1</v>
      </c>
      <c r="AP1631">
        <v>0</v>
      </c>
      <c r="AT1631" s="2" t="str">
        <f>IF(AND(ISBLANK(AS1631),OR(NOT(ISBLANK(AU1631)),NOT(ISBLANK(AV1631)))),#N/A,
IF(ISBLANK(AS1631),"",
IF(AND(NOT(ISERROR(VLOOKUP(AS1631,MonsterTable!$A:$B,MATCH(MonsterTable!$B$1,MonsterTable!$A$1:$B$1,0),0))),OR(ISBLANK(AU1631),ISBLANK(AV1631))),#N/A,
IFERROR(VLOOKUP(AS1631,MonsterTable!$A:$B,MATCH(MonsterTable!$B$1,MonsterTable!$A$1:$B$1,0),0),
IF(OR(NOT(ISBLANK(AU1631)),ISBLANK(AV1631)),#N/A,
IF(AS1631="empty","empty",
VLOOKUP(AS1631,MonsterGroupTable!$A:$A,1,0)))))))</f>
        <v/>
      </c>
      <c r="BA1631" s="2" t="str">
        <f>IF(AND(ISBLANK(AZ1631),OR(NOT(ISBLANK(BB1631)),NOT(ISBLANK(BC1631)))),#N/A,
IF(ISBLANK(AZ1631),"",
IF(AND(NOT(ISERROR(VLOOKUP(AZ1631,MonsterTable!$A:$B,MATCH(MonsterTable!$B$1,MonsterTable!$A$1:$B$1,0),0))),OR(ISBLANK(BB1631),ISBLANK(BC1631))),#N/A,
IFERROR(VLOOKUP(AZ1631,MonsterTable!$A:$B,MATCH(MonsterTable!$B$1,MonsterTable!$A$1:$B$1,0),0),
IF(OR(NOT(ISBLANK(BB1631)),ISBLANK(BC1631)),#N/A,
IF(AZ1631="empty","empty",
VLOOKUP(AZ1631,MonsterGroupTable!$A:$A,1,0)))))))</f>
        <v/>
      </c>
      <c r="BH1631" s="2" t="str">
        <f>IF(AND(ISBLANK(BG1631),OR(NOT(ISBLANK(BI1631)),NOT(ISBLANK(BJ1631)))),#N/A,
IF(ISBLANK(BG1631),"",
IF(AND(NOT(ISERROR(VLOOKUP(BG1631,MonsterTable!$A:$B,MATCH(MonsterTable!$B$1,MonsterTable!$A$1:$B$1,0),0))),OR(ISBLANK(BI1631),ISBLANK(BJ1631))),#N/A,
IFERROR(VLOOKUP(BG1631,MonsterTable!$A:$B,MATCH(MonsterTable!$B$1,MonsterTable!$A$1:$B$1,0),0),
IF(OR(NOT(ISBLANK(BI1631)),ISBLANK(BJ1631)),#N/A,
IF(BG1631="empty","empty",
VLOOKUP(BG1631,MonsterGroupTable!$A:$A,1,0)))))))</f>
        <v/>
      </c>
      <c r="BO1631" s="2" t="str">
        <f>IF(AND(ISBLANK(BN1631),OR(NOT(ISBLANK(BP1631)),NOT(ISBLANK(BQ1631)))),#N/A,
IF(ISBLANK(BN1631),"",
IF(AND(NOT(ISERROR(VLOOKUP(BN1631,MonsterTable!$A:$B,MATCH(MonsterTable!$B$1,MonsterTable!$A$1:$B$1,0),0))),OR(ISBLANK(BP1631),ISBLANK(BQ1631))),#N/A,
IFERROR(VLOOKUP(BN1631,MonsterTable!$A:$B,MATCH(MonsterTable!$B$1,MonsterTable!$A$1:$B$1,0),0),
IF(OR(NOT(ISBLANK(BP1631)),ISBLANK(BQ1631)),#N/A,
IF(BN1631="empty","empty",
VLOOKUP(BN1631,MonsterGroupTable!$A:$A,1,0)))))))</f>
        <v/>
      </c>
      <c r="BV1631" s="2" t="str">
        <f>IF(AND(ISBLANK(BU1631),OR(NOT(ISBLANK(BW1631)),NOT(ISBLANK(BX1631)))),#N/A,
IF(ISBLANK(BU1631),"",
IF(AND(NOT(ISERROR(VLOOKUP(BU1631,MonsterTable!$A:$B,MATCH(MonsterTable!$B$1,MonsterTable!$A$1:$B$1,0),0))),OR(ISBLANK(BW1631),ISBLANK(BX1631))),#N/A,
IFERROR(VLOOKUP(BU1631,MonsterTable!$A:$B,MATCH(MonsterTable!$B$1,MonsterTable!$A$1:$B$1,0),0),
IF(OR(NOT(ISBLANK(BW1631)),ISBLANK(BX1631)),#N/A,
IF(BU1631="empty","empty",
VLOOKUP(BU1631,MonsterGroupTable!$A:$A,1,0)))))))</f>
        <v/>
      </c>
      <c r="CC1631" s="2" t="str">
        <f>IF(AND(ISBLANK(CB1631),OR(NOT(ISBLANK(CD1631)),NOT(ISBLANK(CE1631)))),#N/A,
IF(ISBLANK(CB1631),"",
IF(AND(NOT(ISERROR(VLOOKUP(CB1631,MonsterTable!$A:$B,MATCH(MonsterTable!$B$1,MonsterTable!$A$1:$B$1,0),0))),OR(ISBLANK(CD1631),ISBLANK(CE1631))),#N/A,
IFERROR(VLOOKUP(CB1631,MonsterTable!$A:$B,MATCH(MonsterTable!$B$1,MonsterTable!$A$1:$B$1,0),0),
IF(OR(NOT(ISBLANK(CD1631)),ISBLANK(CE1631)),#N/A,
IF(CB1631="empty","empty",
VLOOKUP(CB1631,MonsterGroupTable!$A:$A,1,0)))))))</f>
        <v/>
      </c>
      <c r="CJ1631" s="2" t="str">
        <f>IF(AND(ISBLANK(CI1631),OR(NOT(ISBLANK(CK1631)),NOT(ISBLANK(CL1631)))),#N/A,
IF(ISBLANK(CI1631),"",
IF(AND(NOT(ISERROR(VLOOKUP(CI1631,MonsterTable!$A:$B,MATCH(MonsterTable!$B$1,MonsterTable!$A$1:$B$1,0),0))),OR(ISBLANK(CK1631),ISBLANK(CL1631))),#N/A,
IFERROR(VLOOKUP(CI1631,MonsterTable!$A:$B,MATCH(MonsterTable!$B$1,MonsterTable!$A$1:$B$1,0),0),
IF(OR(NOT(ISBLANK(CK1631)),ISBLANK(CL1631)),#N/A,
IF(CI1631="empty","empty",
VLOOKUP(CI1631,MonsterGroupTable!$A:$A,1,0)))))))</f>
        <v/>
      </c>
    </row>
    <row r="1632" spans="1:88">
      <c r="A1632">
        <v>20598</v>
      </c>
      <c r="B1632">
        <f t="shared" si="55"/>
        <v>1.1000000000000001</v>
      </c>
      <c r="C1632">
        <f t="shared" si="55"/>
        <v>1.1000000000000001</v>
      </c>
      <c r="F1632">
        <v>2160</v>
      </c>
      <c r="G1632">
        <v>82563</v>
      </c>
      <c r="H1632">
        <v>0</v>
      </c>
      <c r="I1632">
        <v>0</v>
      </c>
      <c r="J1632">
        <v>0</v>
      </c>
      <c r="K1632" t="s">
        <v>28</v>
      </c>
      <c r="L1632" t="s">
        <v>256</v>
      </c>
      <c r="M1632" t="s">
        <v>79</v>
      </c>
      <c r="N1632" t="s">
        <v>80</v>
      </c>
      <c r="O1632">
        <v>0</v>
      </c>
      <c r="P1632">
        <v>-4.75</v>
      </c>
      <c r="Q1632">
        <v>-3.5</v>
      </c>
      <c r="R1632">
        <v>4.75</v>
      </c>
      <c r="S1632">
        <v>3</v>
      </c>
      <c r="T1632">
        <v>-13.5</v>
      </c>
      <c r="U1632">
        <v>2.5499999999999998</v>
      </c>
      <c r="V1632">
        <v>-6.75</v>
      </c>
      <c r="W1632" t="str">
        <f t="shared" si="56"/>
        <v>g120,5,empty,3,206,1,1,0</v>
      </c>
      <c r="X1632" s="1" t="s">
        <v>319</v>
      </c>
      <c r="Y1632" s="2" t="str">
        <f>IF(AND(ISBLANK(X1632),OR(NOT(ISBLANK(Z1632)),NOT(ISBLANK(AA1632)))),#N/A,
IF(ISBLANK(X1632),"",
IF(AND(NOT(ISERROR(VLOOKUP(X1632,MonsterTable!$A:$B,MATCH(MonsterTable!$B$1,MonsterTable!$A$1:$B$1,0),0))),OR(ISBLANK(Z1632),ISBLANK(AA1632))),#N/A,
IFERROR(VLOOKUP(X1632,MonsterTable!$A:$B,MATCH(MonsterTable!$B$1,MonsterTable!$A$1:$B$1,0),0),
IF(OR(NOT(ISBLANK(Z1632)),ISBLANK(AA1632)),#N/A,
IF(X1632="empty","empty",
VLOOKUP(X1632,MonsterGroupTable!$A:$A,1,0)))))))</f>
        <v>g120</v>
      </c>
      <c r="AA1632">
        <v>5</v>
      </c>
      <c r="AE1632" s="1" t="s">
        <v>446</v>
      </c>
      <c r="AF1632" s="2" t="str">
        <f>IF(AND(ISBLANK(AE1632),OR(NOT(ISBLANK(AG1632)),NOT(ISBLANK(AH1632)))),#N/A,
IF(ISBLANK(AE1632),"",
IF(AND(NOT(ISERROR(VLOOKUP(AE1632,MonsterTable!$A:$B,MATCH(MonsterTable!$B$1,MonsterTable!$A$1:$B$1,0),0))),OR(ISBLANK(AG1632),ISBLANK(AH1632))),#N/A,
IFERROR(VLOOKUP(AE1632,MonsterTable!$A:$B,MATCH(MonsterTable!$B$1,MonsterTable!$A$1:$B$1,0),0),
IF(OR(NOT(ISBLANK(AG1632)),ISBLANK(AH1632)),#N/A,
IF(AE1632="empty","empty",
VLOOKUP(AE1632,MonsterGroupTable!$A:$A,1,0)))))))</f>
        <v>empty</v>
      </c>
      <c r="AH1632">
        <v>3</v>
      </c>
      <c r="AL1632" s="1" t="s">
        <v>342</v>
      </c>
      <c r="AM1632" s="2">
        <f>IF(AND(ISBLANK(AL1632),OR(NOT(ISBLANK(AN1632)),NOT(ISBLANK(AO1632)))),#N/A,
IF(ISBLANK(AL1632),"",
IF(AND(NOT(ISERROR(VLOOKUP(AL1632,MonsterTable!$A:$B,MATCH(MonsterTable!$B$1,MonsterTable!$A$1:$B$1,0),0))),OR(ISBLANK(AN1632),ISBLANK(AO1632))),#N/A,
IFERROR(VLOOKUP(AL1632,MonsterTable!$A:$B,MATCH(MonsterTable!$B$1,MonsterTable!$A$1:$B$1,0),0),
IF(OR(NOT(ISBLANK(AN1632)),ISBLANK(AO1632)),#N/A,
IF(AL1632="empty","empty",
VLOOKUP(AL1632,MonsterGroupTable!$A:$A,1,0)))))))</f>
        <v>206</v>
      </c>
      <c r="AN1632">
        <v>1</v>
      </c>
      <c r="AO1632">
        <v>1</v>
      </c>
      <c r="AP1632">
        <v>0</v>
      </c>
      <c r="AT1632" s="2" t="str">
        <f>IF(AND(ISBLANK(AS1632),OR(NOT(ISBLANK(AU1632)),NOT(ISBLANK(AV1632)))),#N/A,
IF(ISBLANK(AS1632),"",
IF(AND(NOT(ISERROR(VLOOKUP(AS1632,MonsterTable!$A:$B,MATCH(MonsterTable!$B$1,MonsterTable!$A$1:$B$1,0),0))),OR(ISBLANK(AU1632),ISBLANK(AV1632))),#N/A,
IFERROR(VLOOKUP(AS1632,MonsterTable!$A:$B,MATCH(MonsterTable!$B$1,MonsterTable!$A$1:$B$1,0),0),
IF(OR(NOT(ISBLANK(AU1632)),ISBLANK(AV1632)),#N/A,
IF(AS1632="empty","empty",
VLOOKUP(AS1632,MonsterGroupTable!$A:$A,1,0)))))))</f>
        <v/>
      </c>
      <c r="BA1632" s="2" t="str">
        <f>IF(AND(ISBLANK(AZ1632),OR(NOT(ISBLANK(BB1632)),NOT(ISBLANK(BC1632)))),#N/A,
IF(ISBLANK(AZ1632),"",
IF(AND(NOT(ISERROR(VLOOKUP(AZ1632,MonsterTable!$A:$B,MATCH(MonsterTable!$B$1,MonsterTable!$A$1:$B$1,0),0))),OR(ISBLANK(BB1632),ISBLANK(BC1632))),#N/A,
IFERROR(VLOOKUP(AZ1632,MonsterTable!$A:$B,MATCH(MonsterTable!$B$1,MonsterTable!$A$1:$B$1,0),0),
IF(OR(NOT(ISBLANK(BB1632)),ISBLANK(BC1632)),#N/A,
IF(AZ1632="empty","empty",
VLOOKUP(AZ1632,MonsterGroupTable!$A:$A,1,0)))))))</f>
        <v/>
      </c>
      <c r="BH1632" s="2" t="str">
        <f>IF(AND(ISBLANK(BG1632),OR(NOT(ISBLANK(BI1632)),NOT(ISBLANK(BJ1632)))),#N/A,
IF(ISBLANK(BG1632),"",
IF(AND(NOT(ISERROR(VLOOKUP(BG1632,MonsterTable!$A:$B,MATCH(MonsterTable!$B$1,MonsterTable!$A$1:$B$1,0),0))),OR(ISBLANK(BI1632),ISBLANK(BJ1632))),#N/A,
IFERROR(VLOOKUP(BG1632,MonsterTable!$A:$B,MATCH(MonsterTable!$B$1,MonsterTable!$A$1:$B$1,0),0),
IF(OR(NOT(ISBLANK(BI1632)),ISBLANK(BJ1632)),#N/A,
IF(BG1632="empty","empty",
VLOOKUP(BG1632,MonsterGroupTable!$A:$A,1,0)))))))</f>
        <v/>
      </c>
      <c r="BO1632" s="2" t="str">
        <f>IF(AND(ISBLANK(BN1632),OR(NOT(ISBLANK(BP1632)),NOT(ISBLANK(BQ1632)))),#N/A,
IF(ISBLANK(BN1632),"",
IF(AND(NOT(ISERROR(VLOOKUP(BN1632,MonsterTable!$A:$B,MATCH(MonsterTable!$B$1,MonsterTable!$A$1:$B$1,0),0))),OR(ISBLANK(BP1632),ISBLANK(BQ1632))),#N/A,
IFERROR(VLOOKUP(BN1632,MonsterTable!$A:$B,MATCH(MonsterTable!$B$1,MonsterTable!$A$1:$B$1,0),0),
IF(OR(NOT(ISBLANK(BP1632)),ISBLANK(BQ1632)),#N/A,
IF(BN1632="empty","empty",
VLOOKUP(BN1632,MonsterGroupTable!$A:$A,1,0)))))))</f>
        <v/>
      </c>
      <c r="BV1632" s="2" t="str">
        <f>IF(AND(ISBLANK(BU1632),OR(NOT(ISBLANK(BW1632)),NOT(ISBLANK(BX1632)))),#N/A,
IF(ISBLANK(BU1632),"",
IF(AND(NOT(ISERROR(VLOOKUP(BU1632,MonsterTable!$A:$B,MATCH(MonsterTable!$B$1,MonsterTable!$A$1:$B$1,0),0))),OR(ISBLANK(BW1632),ISBLANK(BX1632))),#N/A,
IFERROR(VLOOKUP(BU1632,MonsterTable!$A:$B,MATCH(MonsterTable!$B$1,MonsterTable!$A$1:$B$1,0),0),
IF(OR(NOT(ISBLANK(BW1632)),ISBLANK(BX1632)),#N/A,
IF(BU1632="empty","empty",
VLOOKUP(BU1632,MonsterGroupTable!$A:$A,1,0)))))))</f>
        <v/>
      </c>
      <c r="CC1632" s="2" t="str">
        <f>IF(AND(ISBLANK(CB1632),OR(NOT(ISBLANK(CD1632)),NOT(ISBLANK(CE1632)))),#N/A,
IF(ISBLANK(CB1632),"",
IF(AND(NOT(ISERROR(VLOOKUP(CB1632,MonsterTable!$A:$B,MATCH(MonsterTable!$B$1,MonsterTable!$A$1:$B$1,0),0))),OR(ISBLANK(CD1632),ISBLANK(CE1632))),#N/A,
IFERROR(VLOOKUP(CB1632,MonsterTable!$A:$B,MATCH(MonsterTable!$B$1,MonsterTable!$A$1:$B$1,0),0),
IF(OR(NOT(ISBLANK(CD1632)),ISBLANK(CE1632)),#N/A,
IF(CB1632="empty","empty",
VLOOKUP(CB1632,MonsterGroupTable!$A:$A,1,0)))))))</f>
        <v/>
      </c>
      <c r="CJ1632" s="2" t="str">
        <f>IF(AND(ISBLANK(CI1632),OR(NOT(ISBLANK(CK1632)),NOT(ISBLANK(CL1632)))),#N/A,
IF(ISBLANK(CI1632),"",
IF(AND(NOT(ISERROR(VLOOKUP(CI1632,MonsterTable!$A:$B,MATCH(MonsterTable!$B$1,MonsterTable!$A$1:$B$1,0),0))),OR(ISBLANK(CK1632),ISBLANK(CL1632))),#N/A,
IFERROR(VLOOKUP(CI1632,MonsterTable!$A:$B,MATCH(MonsterTable!$B$1,MonsterTable!$A$1:$B$1,0),0),
IF(OR(NOT(ISBLANK(CK1632)),ISBLANK(CL1632)),#N/A,
IF(CI1632="empty","empty",
VLOOKUP(CI1632,MonsterGroupTable!$A:$A,1,0)))))))</f>
        <v/>
      </c>
    </row>
    <row r="1633" spans="1:88">
      <c r="A1633">
        <v>20599</v>
      </c>
      <c r="B1633">
        <f t="shared" si="55"/>
        <v>1.1000000000000001</v>
      </c>
      <c r="C1633">
        <f t="shared" si="55"/>
        <v>1.1000000000000001</v>
      </c>
      <c r="F1633">
        <v>2160</v>
      </c>
      <c r="G1633">
        <v>82887</v>
      </c>
      <c r="H1633">
        <v>0</v>
      </c>
      <c r="I1633">
        <v>0</v>
      </c>
      <c r="J1633">
        <v>0</v>
      </c>
      <c r="K1633" t="s">
        <v>28</v>
      </c>
      <c r="L1633" t="s">
        <v>256</v>
      </c>
      <c r="M1633" t="s">
        <v>79</v>
      </c>
      <c r="N1633" t="s">
        <v>80</v>
      </c>
      <c r="O1633">
        <v>0</v>
      </c>
      <c r="P1633">
        <v>-4.75</v>
      </c>
      <c r="Q1633">
        <v>-3.5</v>
      </c>
      <c r="R1633">
        <v>4.75</v>
      </c>
      <c r="S1633">
        <v>3</v>
      </c>
      <c r="T1633">
        <v>-13.5</v>
      </c>
      <c r="U1633">
        <v>2.5499999999999998</v>
      </c>
      <c r="V1633">
        <v>-6.75</v>
      </c>
      <c r="W1633" t="str">
        <f t="shared" si="56"/>
        <v>g120,5,empty,3,206,1,1,0</v>
      </c>
      <c r="X1633" s="1" t="s">
        <v>319</v>
      </c>
      <c r="Y1633" s="2" t="str">
        <f>IF(AND(ISBLANK(X1633),OR(NOT(ISBLANK(Z1633)),NOT(ISBLANK(AA1633)))),#N/A,
IF(ISBLANK(X1633),"",
IF(AND(NOT(ISERROR(VLOOKUP(X1633,MonsterTable!$A:$B,MATCH(MonsterTable!$B$1,MonsterTable!$A$1:$B$1,0),0))),OR(ISBLANK(Z1633),ISBLANK(AA1633))),#N/A,
IFERROR(VLOOKUP(X1633,MonsterTable!$A:$B,MATCH(MonsterTable!$B$1,MonsterTable!$A$1:$B$1,0),0),
IF(OR(NOT(ISBLANK(Z1633)),ISBLANK(AA1633)),#N/A,
IF(X1633="empty","empty",
VLOOKUP(X1633,MonsterGroupTable!$A:$A,1,0)))))))</f>
        <v>g120</v>
      </c>
      <c r="AA1633">
        <v>5</v>
      </c>
      <c r="AE1633" s="1" t="s">
        <v>446</v>
      </c>
      <c r="AF1633" s="2" t="str">
        <f>IF(AND(ISBLANK(AE1633),OR(NOT(ISBLANK(AG1633)),NOT(ISBLANK(AH1633)))),#N/A,
IF(ISBLANK(AE1633),"",
IF(AND(NOT(ISERROR(VLOOKUP(AE1633,MonsterTable!$A:$B,MATCH(MonsterTable!$B$1,MonsterTable!$A$1:$B$1,0),0))),OR(ISBLANK(AG1633),ISBLANK(AH1633))),#N/A,
IFERROR(VLOOKUP(AE1633,MonsterTable!$A:$B,MATCH(MonsterTable!$B$1,MonsterTable!$A$1:$B$1,0),0),
IF(OR(NOT(ISBLANK(AG1633)),ISBLANK(AH1633)),#N/A,
IF(AE1633="empty","empty",
VLOOKUP(AE1633,MonsterGroupTable!$A:$A,1,0)))))))</f>
        <v>empty</v>
      </c>
      <c r="AH1633">
        <v>3</v>
      </c>
      <c r="AL1633" s="1" t="s">
        <v>342</v>
      </c>
      <c r="AM1633" s="2">
        <f>IF(AND(ISBLANK(AL1633),OR(NOT(ISBLANK(AN1633)),NOT(ISBLANK(AO1633)))),#N/A,
IF(ISBLANK(AL1633),"",
IF(AND(NOT(ISERROR(VLOOKUP(AL1633,MonsterTable!$A:$B,MATCH(MonsterTable!$B$1,MonsterTable!$A$1:$B$1,0),0))),OR(ISBLANK(AN1633),ISBLANK(AO1633))),#N/A,
IFERROR(VLOOKUP(AL1633,MonsterTable!$A:$B,MATCH(MonsterTable!$B$1,MonsterTable!$A$1:$B$1,0),0),
IF(OR(NOT(ISBLANK(AN1633)),ISBLANK(AO1633)),#N/A,
IF(AL1633="empty","empty",
VLOOKUP(AL1633,MonsterGroupTable!$A:$A,1,0)))))))</f>
        <v>206</v>
      </c>
      <c r="AN1633">
        <v>1</v>
      </c>
      <c r="AO1633">
        <v>1</v>
      </c>
      <c r="AP1633">
        <v>0</v>
      </c>
      <c r="AT1633" s="2" t="str">
        <f>IF(AND(ISBLANK(AS1633),OR(NOT(ISBLANK(AU1633)),NOT(ISBLANK(AV1633)))),#N/A,
IF(ISBLANK(AS1633),"",
IF(AND(NOT(ISERROR(VLOOKUP(AS1633,MonsterTable!$A:$B,MATCH(MonsterTable!$B$1,MonsterTable!$A$1:$B$1,0),0))),OR(ISBLANK(AU1633),ISBLANK(AV1633))),#N/A,
IFERROR(VLOOKUP(AS1633,MonsterTable!$A:$B,MATCH(MonsterTable!$B$1,MonsterTable!$A$1:$B$1,0),0),
IF(OR(NOT(ISBLANK(AU1633)),ISBLANK(AV1633)),#N/A,
IF(AS1633="empty","empty",
VLOOKUP(AS1633,MonsterGroupTable!$A:$A,1,0)))))))</f>
        <v/>
      </c>
      <c r="BA1633" s="2" t="str">
        <f>IF(AND(ISBLANK(AZ1633),OR(NOT(ISBLANK(BB1633)),NOT(ISBLANK(BC1633)))),#N/A,
IF(ISBLANK(AZ1633),"",
IF(AND(NOT(ISERROR(VLOOKUP(AZ1633,MonsterTable!$A:$B,MATCH(MonsterTable!$B$1,MonsterTable!$A$1:$B$1,0),0))),OR(ISBLANK(BB1633),ISBLANK(BC1633))),#N/A,
IFERROR(VLOOKUP(AZ1633,MonsterTable!$A:$B,MATCH(MonsterTable!$B$1,MonsterTable!$A$1:$B$1,0),0),
IF(OR(NOT(ISBLANK(BB1633)),ISBLANK(BC1633)),#N/A,
IF(AZ1633="empty","empty",
VLOOKUP(AZ1633,MonsterGroupTable!$A:$A,1,0)))))))</f>
        <v/>
      </c>
      <c r="BH1633" s="2" t="str">
        <f>IF(AND(ISBLANK(BG1633),OR(NOT(ISBLANK(BI1633)),NOT(ISBLANK(BJ1633)))),#N/A,
IF(ISBLANK(BG1633),"",
IF(AND(NOT(ISERROR(VLOOKUP(BG1633,MonsterTable!$A:$B,MATCH(MonsterTable!$B$1,MonsterTable!$A$1:$B$1,0),0))),OR(ISBLANK(BI1633),ISBLANK(BJ1633))),#N/A,
IFERROR(VLOOKUP(BG1633,MonsterTable!$A:$B,MATCH(MonsterTable!$B$1,MonsterTable!$A$1:$B$1,0),0),
IF(OR(NOT(ISBLANK(BI1633)),ISBLANK(BJ1633)),#N/A,
IF(BG1633="empty","empty",
VLOOKUP(BG1633,MonsterGroupTable!$A:$A,1,0)))))))</f>
        <v/>
      </c>
      <c r="BO1633" s="2" t="str">
        <f>IF(AND(ISBLANK(BN1633),OR(NOT(ISBLANK(BP1633)),NOT(ISBLANK(BQ1633)))),#N/A,
IF(ISBLANK(BN1633),"",
IF(AND(NOT(ISERROR(VLOOKUP(BN1633,MonsterTable!$A:$B,MATCH(MonsterTable!$B$1,MonsterTable!$A$1:$B$1,0),0))),OR(ISBLANK(BP1633),ISBLANK(BQ1633))),#N/A,
IFERROR(VLOOKUP(BN1633,MonsterTable!$A:$B,MATCH(MonsterTable!$B$1,MonsterTable!$A$1:$B$1,0),0),
IF(OR(NOT(ISBLANK(BP1633)),ISBLANK(BQ1633)),#N/A,
IF(BN1633="empty","empty",
VLOOKUP(BN1633,MonsterGroupTable!$A:$A,1,0)))))))</f>
        <v/>
      </c>
      <c r="BV1633" s="2" t="str">
        <f>IF(AND(ISBLANK(BU1633),OR(NOT(ISBLANK(BW1633)),NOT(ISBLANK(BX1633)))),#N/A,
IF(ISBLANK(BU1633),"",
IF(AND(NOT(ISERROR(VLOOKUP(BU1633,MonsterTable!$A:$B,MATCH(MonsterTable!$B$1,MonsterTable!$A$1:$B$1,0),0))),OR(ISBLANK(BW1633),ISBLANK(BX1633))),#N/A,
IFERROR(VLOOKUP(BU1633,MonsterTable!$A:$B,MATCH(MonsterTable!$B$1,MonsterTable!$A$1:$B$1,0),0),
IF(OR(NOT(ISBLANK(BW1633)),ISBLANK(BX1633)),#N/A,
IF(BU1633="empty","empty",
VLOOKUP(BU1633,MonsterGroupTable!$A:$A,1,0)))))))</f>
        <v/>
      </c>
      <c r="CC1633" s="2" t="str">
        <f>IF(AND(ISBLANK(CB1633),OR(NOT(ISBLANK(CD1633)),NOT(ISBLANK(CE1633)))),#N/A,
IF(ISBLANK(CB1633),"",
IF(AND(NOT(ISERROR(VLOOKUP(CB1633,MonsterTable!$A:$B,MATCH(MonsterTable!$B$1,MonsterTable!$A$1:$B$1,0),0))),OR(ISBLANK(CD1633),ISBLANK(CE1633))),#N/A,
IFERROR(VLOOKUP(CB1633,MonsterTable!$A:$B,MATCH(MonsterTable!$B$1,MonsterTable!$A$1:$B$1,0),0),
IF(OR(NOT(ISBLANK(CD1633)),ISBLANK(CE1633)),#N/A,
IF(CB1633="empty","empty",
VLOOKUP(CB1633,MonsterGroupTable!$A:$A,1,0)))))))</f>
        <v/>
      </c>
      <c r="CJ1633" s="2" t="str">
        <f>IF(AND(ISBLANK(CI1633),OR(NOT(ISBLANK(CK1633)),NOT(ISBLANK(CL1633)))),#N/A,
IF(ISBLANK(CI1633),"",
IF(AND(NOT(ISERROR(VLOOKUP(CI1633,MonsterTable!$A:$B,MATCH(MonsterTable!$B$1,MonsterTable!$A$1:$B$1,0),0))),OR(ISBLANK(CK1633),ISBLANK(CL1633))),#N/A,
IFERROR(VLOOKUP(CI1633,MonsterTable!$A:$B,MATCH(MonsterTable!$B$1,MonsterTable!$A$1:$B$1,0),0),
IF(OR(NOT(ISBLANK(CK1633)),ISBLANK(CL1633)),#N/A,
IF(CI1633="empty","empty",
VLOOKUP(CI1633,MonsterGroupTable!$A:$A,1,0)))))))</f>
        <v/>
      </c>
    </row>
    <row r="1634" spans="1:88">
      <c r="A1634">
        <v>20600</v>
      </c>
      <c r="B1634">
        <f t="shared" si="55"/>
        <v>1.2</v>
      </c>
      <c r="C1634">
        <f t="shared" si="55"/>
        <v>1.1000000000000001</v>
      </c>
      <c r="F1634">
        <v>2160</v>
      </c>
      <c r="G1634">
        <v>83967</v>
      </c>
      <c r="H1634">
        <v>0</v>
      </c>
      <c r="I1634">
        <v>0</v>
      </c>
      <c r="J1634">
        <v>0</v>
      </c>
      <c r="K1634" t="s">
        <v>28</v>
      </c>
      <c r="L1634" t="s">
        <v>258</v>
      </c>
      <c r="M1634" t="s">
        <v>79</v>
      </c>
      <c r="N1634" t="s">
        <v>80</v>
      </c>
      <c r="O1634">
        <v>0</v>
      </c>
      <c r="P1634">
        <v>-4.75</v>
      </c>
      <c r="Q1634">
        <v>-3.5</v>
      </c>
      <c r="R1634">
        <v>4.75</v>
      </c>
      <c r="S1634">
        <v>3</v>
      </c>
      <c r="T1634">
        <v>-13.5</v>
      </c>
      <c r="U1634">
        <v>2.5499999999999998</v>
      </c>
      <c r="V1634">
        <v>-6.75</v>
      </c>
      <c r="W1634" t="str">
        <f t="shared" si="56"/>
        <v>g120,5,empty,3,206,1,1,0</v>
      </c>
      <c r="X1634" s="1" t="s">
        <v>319</v>
      </c>
      <c r="Y1634" s="2" t="str">
        <f>IF(AND(ISBLANK(X1634),OR(NOT(ISBLANK(Z1634)),NOT(ISBLANK(AA1634)))),#N/A,
IF(ISBLANK(X1634),"",
IF(AND(NOT(ISERROR(VLOOKUP(X1634,MonsterTable!$A:$B,MATCH(MonsterTable!$B$1,MonsterTable!$A$1:$B$1,0),0))),OR(ISBLANK(Z1634),ISBLANK(AA1634))),#N/A,
IFERROR(VLOOKUP(X1634,MonsterTable!$A:$B,MATCH(MonsterTable!$B$1,MonsterTable!$A$1:$B$1,0),0),
IF(OR(NOT(ISBLANK(Z1634)),ISBLANK(AA1634)),#N/A,
IF(X1634="empty","empty",
VLOOKUP(X1634,MonsterGroupTable!$A:$A,1,0)))))))</f>
        <v>g120</v>
      </c>
      <c r="AA1634">
        <v>5</v>
      </c>
      <c r="AE1634" s="1" t="s">
        <v>446</v>
      </c>
      <c r="AF1634" s="2" t="str">
        <f>IF(AND(ISBLANK(AE1634),OR(NOT(ISBLANK(AG1634)),NOT(ISBLANK(AH1634)))),#N/A,
IF(ISBLANK(AE1634),"",
IF(AND(NOT(ISERROR(VLOOKUP(AE1634,MonsterTable!$A:$B,MATCH(MonsterTable!$B$1,MonsterTable!$A$1:$B$1,0),0))),OR(ISBLANK(AG1634),ISBLANK(AH1634))),#N/A,
IFERROR(VLOOKUP(AE1634,MonsterTable!$A:$B,MATCH(MonsterTable!$B$1,MonsterTable!$A$1:$B$1,0),0),
IF(OR(NOT(ISBLANK(AG1634)),ISBLANK(AH1634)),#N/A,
IF(AE1634="empty","empty",
VLOOKUP(AE1634,MonsterGroupTable!$A:$A,1,0)))))))</f>
        <v>empty</v>
      </c>
      <c r="AH1634">
        <v>3</v>
      </c>
      <c r="AL1634" s="1" t="s">
        <v>342</v>
      </c>
      <c r="AM1634" s="2">
        <f>IF(AND(ISBLANK(AL1634),OR(NOT(ISBLANK(AN1634)),NOT(ISBLANK(AO1634)))),#N/A,
IF(ISBLANK(AL1634),"",
IF(AND(NOT(ISERROR(VLOOKUP(AL1634,MonsterTable!$A:$B,MATCH(MonsterTable!$B$1,MonsterTable!$A$1:$B$1,0),0))),OR(ISBLANK(AN1634),ISBLANK(AO1634))),#N/A,
IFERROR(VLOOKUP(AL1634,MonsterTable!$A:$B,MATCH(MonsterTable!$B$1,MonsterTable!$A$1:$B$1,0),0),
IF(OR(NOT(ISBLANK(AN1634)),ISBLANK(AO1634)),#N/A,
IF(AL1634="empty","empty",
VLOOKUP(AL1634,MonsterGroupTable!$A:$A,1,0)))))))</f>
        <v>206</v>
      </c>
      <c r="AN1634">
        <v>1</v>
      </c>
      <c r="AO1634">
        <v>1</v>
      </c>
      <c r="AP1634">
        <v>0</v>
      </c>
      <c r="AT1634" s="2" t="str">
        <f>IF(AND(ISBLANK(AS1634),OR(NOT(ISBLANK(AU1634)),NOT(ISBLANK(AV1634)))),#N/A,
IF(ISBLANK(AS1634),"",
IF(AND(NOT(ISERROR(VLOOKUP(AS1634,MonsterTable!$A:$B,MATCH(MonsterTable!$B$1,MonsterTable!$A$1:$B$1,0),0))),OR(ISBLANK(AU1634),ISBLANK(AV1634))),#N/A,
IFERROR(VLOOKUP(AS1634,MonsterTable!$A:$B,MATCH(MonsterTable!$B$1,MonsterTable!$A$1:$B$1,0),0),
IF(OR(NOT(ISBLANK(AU1634)),ISBLANK(AV1634)),#N/A,
IF(AS1634="empty","empty",
VLOOKUP(AS1634,MonsterGroupTable!$A:$A,1,0)))))))</f>
        <v/>
      </c>
      <c r="BA1634" s="2" t="str">
        <f>IF(AND(ISBLANK(AZ1634),OR(NOT(ISBLANK(BB1634)),NOT(ISBLANK(BC1634)))),#N/A,
IF(ISBLANK(AZ1634),"",
IF(AND(NOT(ISERROR(VLOOKUP(AZ1634,MonsterTable!$A:$B,MATCH(MonsterTable!$B$1,MonsterTable!$A$1:$B$1,0),0))),OR(ISBLANK(BB1634),ISBLANK(BC1634))),#N/A,
IFERROR(VLOOKUP(AZ1634,MonsterTable!$A:$B,MATCH(MonsterTable!$B$1,MonsterTable!$A$1:$B$1,0),0),
IF(OR(NOT(ISBLANK(BB1634)),ISBLANK(BC1634)),#N/A,
IF(AZ1634="empty","empty",
VLOOKUP(AZ1634,MonsterGroupTable!$A:$A,1,0)))))))</f>
        <v/>
      </c>
      <c r="BH1634" s="2" t="str">
        <f>IF(AND(ISBLANK(BG1634),OR(NOT(ISBLANK(BI1634)),NOT(ISBLANK(BJ1634)))),#N/A,
IF(ISBLANK(BG1634),"",
IF(AND(NOT(ISERROR(VLOOKUP(BG1634,MonsterTable!$A:$B,MATCH(MonsterTable!$B$1,MonsterTable!$A$1:$B$1,0),0))),OR(ISBLANK(BI1634),ISBLANK(BJ1634))),#N/A,
IFERROR(VLOOKUP(BG1634,MonsterTable!$A:$B,MATCH(MonsterTable!$B$1,MonsterTable!$A$1:$B$1,0),0),
IF(OR(NOT(ISBLANK(BI1634)),ISBLANK(BJ1634)),#N/A,
IF(BG1634="empty","empty",
VLOOKUP(BG1634,MonsterGroupTable!$A:$A,1,0)))))))</f>
        <v/>
      </c>
      <c r="BO1634" s="2" t="str">
        <f>IF(AND(ISBLANK(BN1634),OR(NOT(ISBLANK(BP1634)),NOT(ISBLANK(BQ1634)))),#N/A,
IF(ISBLANK(BN1634),"",
IF(AND(NOT(ISERROR(VLOOKUP(BN1634,MonsterTable!$A:$B,MATCH(MonsterTable!$B$1,MonsterTable!$A$1:$B$1,0),0))),OR(ISBLANK(BP1634),ISBLANK(BQ1634))),#N/A,
IFERROR(VLOOKUP(BN1634,MonsterTable!$A:$B,MATCH(MonsterTable!$B$1,MonsterTable!$A$1:$B$1,0),0),
IF(OR(NOT(ISBLANK(BP1634)),ISBLANK(BQ1634)),#N/A,
IF(BN1634="empty","empty",
VLOOKUP(BN1634,MonsterGroupTable!$A:$A,1,0)))))))</f>
        <v/>
      </c>
      <c r="BV1634" s="2" t="str">
        <f>IF(AND(ISBLANK(BU1634),OR(NOT(ISBLANK(BW1634)),NOT(ISBLANK(BX1634)))),#N/A,
IF(ISBLANK(BU1634),"",
IF(AND(NOT(ISERROR(VLOOKUP(BU1634,MonsterTable!$A:$B,MATCH(MonsterTable!$B$1,MonsterTable!$A$1:$B$1,0),0))),OR(ISBLANK(BW1634),ISBLANK(BX1634))),#N/A,
IFERROR(VLOOKUP(BU1634,MonsterTable!$A:$B,MATCH(MonsterTable!$B$1,MonsterTable!$A$1:$B$1,0),0),
IF(OR(NOT(ISBLANK(BW1634)),ISBLANK(BX1634)),#N/A,
IF(BU1634="empty","empty",
VLOOKUP(BU1634,MonsterGroupTable!$A:$A,1,0)))))))</f>
        <v/>
      </c>
      <c r="CC1634" s="2" t="str">
        <f>IF(AND(ISBLANK(CB1634),OR(NOT(ISBLANK(CD1634)),NOT(ISBLANK(CE1634)))),#N/A,
IF(ISBLANK(CB1634),"",
IF(AND(NOT(ISERROR(VLOOKUP(CB1634,MonsterTable!$A:$B,MATCH(MonsterTable!$B$1,MonsterTable!$A$1:$B$1,0),0))),OR(ISBLANK(CD1634),ISBLANK(CE1634))),#N/A,
IFERROR(VLOOKUP(CB1634,MonsterTable!$A:$B,MATCH(MonsterTable!$B$1,MonsterTable!$A$1:$B$1,0),0),
IF(OR(NOT(ISBLANK(CD1634)),ISBLANK(CE1634)),#N/A,
IF(CB1634="empty","empty",
VLOOKUP(CB1634,MonsterGroupTable!$A:$A,1,0)))))))</f>
        <v/>
      </c>
      <c r="CJ1634" s="2" t="str">
        <f>IF(AND(ISBLANK(CI1634),OR(NOT(ISBLANK(CK1634)),NOT(ISBLANK(CL1634)))),#N/A,
IF(ISBLANK(CI1634),"",
IF(AND(NOT(ISERROR(VLOOKUP(CI1634,MonsterTable!$A:$B,MATCH(MonsterTable!$B$1,MonsterTable!$A$1:$B$1,0),0))),OR(ISBLANK(CK1634),ISBLANK(CL1634))),#N/A,
IFERROR(VLOOKUP(CI1634,MonsterTable!$A:$B,MATCH(MonsterTable!$B$1,MonsterTable!$A$1:$B$1,0),0),
IF(OR(NOT(ISBLANK(CK1634)),ISBLANK(CL1634)),#N/A,
IF(CI1634="empty","empty",
VLOOKUP(CI1634,MonsterGroupTable!$A:$A,1,0)))))))</f>
        <v/>
      </c>
    </row>
    <row r="1635" spans="1:88">
      <c r="A1635">
        <v>20601</v>
      </c>
      <c r="B1635">
        <f t="shared" si="55"/>
        <v>1.1000000000000001</v>
      </c>
      <c r="C1635">
        <f t="shared" si="55"/>
        <v>1.1000000000000001</v>
      </c>
      <c r="F1635">
        <v>2250</v>
      </c>
      <c r="G1635">
        <v>84291</v>
      </c>
      <c r="H1635">
        <v>0</v>
      </c>
      <c r="I1635">
        <v>0</v>
      </c>
      <c r="J1635">
        <v>0</v>
      </c>
      <c r="K1635" t="s">
        <v>28</v>
      </c>
      <c r="L1635" t="s">
        <v>260</v>
      </c>
      <c r="M1635" t="s">
        <v>79</v>
      </c>
      <c r="N1635" t="s">
        <v>80</v>
      </c>
      <c r="O1635">
        <v>0</v>
      </c>
      <c r="P1635">
        <v>-4.75</v>
      </c>
      <c r="Q1635">
        <v>-3.5</v>
      </c>
      <c r="R1635">
        <v>4.75</v>
      </c>
      <c r="S1635">
        <v>3</v>
      </c>
      <c r="T1635">
        <v>-13.5</v>
      </c>
      <c r="U1635">
        <v>2.5499999999999998</v>
      </c>
      <c r="V1635">
        <v>-6.75</v>
      </c>
      <c r="W1635" t="str">
        <f t="shared" si="56"/>
        <v>g101,5,empty,3,202,1,1,0</v>
      </c>
      <c r="X1635" s="1" t="s">
        <v>445</v>
      </c>
      <c r="Y1635" s="2" t="str">
        <f>IF(AND(ISBLANK(X1635),OR(NOT(ISBLANK(Z1635)),NOT(ISBLANK(AA1635)))),#N/A,
IF(ISBLANK(X1635),"",
IF(AND(NOT(ISERROR(VLOOKUP(X1635,MonsterTable!$A:$B,MATCH(MonsterTable!$B$1,MonsterTable!$A$1:$B$1,0),0))),OR(ISBLANK(Z1635),ISBLANK(AA1635))),#N/A,
IFERROR(VLOOKUP(X1635,MonsterTable!$A:$B,MATCH(MonsterTable!$B$1,MonsterTable!$A$1:$B$1,0),0),
IF(OR(NOT(ISBLANK(Z1635)),ISBLANK(AA1635)),#N/A,
IF(X1635="empty","empty",
VLOOKUP(X1635,MonsterGroupTable!$A:$A,1,0)))))))</f>
        <v>g101</v>
      </c>
      <c r="AA1635">
        <v>5</v>
      </c>
      <c r="AE1635" s="1" t="s">
        <v>446</v>
      </c>
      <c r="AF1635" s="2" t="str">
        <f>IF(AND(ISBLANK(AE1635),OR(NOT(ISBLANK(AG1635)),NOT(ISBLANK(AH1635)))),#N/A,
IF(ISBLANK(AE1635),"",
IF(AND(NOT(ISERROR(VLOOKUP(AE1635,MonsterTable!$A:$B,MATCH(MonsterTable!$B$1,MonsterTable!$A$1:$B$1,0),0))),OR(ISBLANK(AG1635),ISBLANK(AH1635))),#N/A,
IFERROR(VLOOKUP(AE1635,MonsterTable!$A:$B,MATCH(MonsterTable!$B$1,MonsterTable!$A$1:$B$1,0),0),
IF(OR(NOT(ISBLANK(AG1635)),ISBLANK(AH1635)),#N/A,
IF(AE1635="empty","empty",
VLOOKUP(AE1635,MonsterGroupTable!$A:$A,1,0)))))))</f>
        <v>empty</v>
      </c>
      <c r="AH1635">
        <v>3</v>
      </c>
      <c r="AL1635" s="1" t="s">
        <v>338</v>
      </c>
      <c r="AM1635" s="2">
        <f>IF(AND(ISBLANK(AL1635),OR(NOT(ISBLANK(AN1635)),NOT(ISBLANK(AO1635)))),#N/A,
IF(ISBLANK(AL1635),"",
IF(AND(NOT(ISERROR(VLOOKUP(AL1635,MonsterTable!$A:$B,MATCH(MonsterTable!$B$1,MonsterTable!$A$1:$B$1,0),0))),OR(ISBLANK(AN1635),ISBLANK(AO1635))),#N/A,
IFERROR(VLOOKUP(AL1635,MonsterTable!$A:$B,MATCH(MonsterTable!$B$1,MonsterTable!$A$1:$B$1,0),0),
IF(OR(NOT(ISBLANK(AN1635)),ISBLANK(AO1635)),#N/A,
IF(AL1635="empty","empty",
VLOOKUP(AL1635,MonsterGroupTable!$A:$A,1,0)))))))</f>
        <v>202</v>
      </c>
      <c r="AN1635">
        <v>1</v>
      </c>
      <c r="AO1635">
        <v>1</v>
      </c>
      <c r="AP1635">
        <v>0</v>
      </c>
      <c r="AT1635" s="2" t="str">
        <f>IF(AND(ISBLANK(AS1635),OR(NOT(ISBLANK(AU1635)),NOT(ISBLANK(AV1635)))),#N/A,
IF(ISBLANK(AS1635),"",
IF(AND(NOT(ISERROR(VLOOKUP(AS1635,MonsterTable!$A:$B,MATCH(MonsterTable!$B$1,MonsterTable!$A$1:$B$1,0),0))),OR(ISBLANK(AU1635),ISBLANK(AV1635))),#N/A,
IFERROR(VLOOKUP(AS1635,MonsterTable!$A:$B,MATCH(MonsterTable!$B$1,MonsterTable!$A$1:$B$1,0),0),
IF(OR(NOT(ISBLANK(AU1635)),ISBLANK(AV1635)),#N/A,
IF(AS1635="empty","empty",
VLOOKUP(AS1635,MonsterGroupTable!$A:$A,1,0)))))))</f>
        <v/>
      </c>
      <c r="BA1635" s="2" t="str">
        <f>IF(AND(ISBLANK(AZ1635),OR(NOT(ISBLANK(BB1635)),NOT(ISBLANK(BC1635)))),#N/A,
IF(ISBLANK(AZ1635),"",
IF(AND(NOT(ISERROR(VLOOKUP(AZ1635,MonsterTable!$A:$B,MATCH(MonsterTable!$B$1,MonsterTable!$A$1:$B$1,0),0))),OR(ISBLANK(BB1635),ISBLANK(BC1635))),#N/A,
IFERROR(VLOOKUP(AZ1635,MonsterTable!$A:$B,MATCH(MonsterTable!$B$1,MonsterTable!$A$1:$B$1,0),0),
IF(OR(NOT(ISBLANK(BB1635)),ISBLANK(BC1635)),#N/A,
IF(AZ1635="empty","empty",
VLOOKUP(AZ1635,MonsterGroupTable!$A:$A,1,0)))))))</f>
        <v/>
      </c>
      <c r="BH1635" s="2" t="str">
        <f>IF(AND(ISBLANK(BG1635),OR(NOT(ISBLANK(BI1635)),NOT(ISBLANK(BJ1635)))),#N/A,
IF(ISBLANK(BG1635),"",
IF(AND(NOT(ISERROR(VLOOKUP(BG1635,MonsterTable!$A:$B,MATCH(MonsterTable!$B$1,MonsterTable!$A$1:$B$1,0),0))),OR(ISBLANK(BI1635),ISBLANK(BJ1635))),#N/A,
IFERROR(VLOOKUP(BG1635,MonsterTable!$A:$B,MATCH(MonsterTable!$B$1,MonsterTable!$A$1:$B$1,0),0),
IF(OR(NOT(ISBLANK(BI1635)),ISBLANK(BJ1635)),#N/A,
IF(BG1635="empty","empty",
VLOOKUP(BG1635,MonsterGroupTable!$A:$A,1,0)))))))</f>
        <v/>
      </c>
      <c r="BO1635" s="2" t="str">
        <f>IF(AND(ISBLANK(BN1635),OR(NOT(ISBLANK(BP1635)),NOT(ISBLANK(BQ1635)))),#N/A,
IF(ISBLANK(BN1635),"",
IF(AND(NOT(ISERROR(VLOOKUP(BN1635,MonsterTable!$A:$B,MATCH(MonsterTable!$B$1,MonsterTable!$A$1:$B$1,0),0))),OR(ISBLANK(BP1635),ISBLANK(BQ1635))),#N/A,
IFERROR(VLOOKUP(BN1635,MonsterTable!$A:$B,MATCH(MonsterTable!$B$1,MonsterTable!$A$1:$B$1,0),0),
IF(OR(NOT(ISBLANK(BP1635)),ISBLANK(BQ1635)),#N/A,
IF(BN1635="empty","empty",
VLOOKUP(BN1635,MonsterGroupTable!$A:$A,1,0)))))))</f>
        <v/>
      </c>
      <c r="BV1635" s="2" t="str">
        <f>IF(AND(ISBLANK(BU1635),OR(NOT(ISBLANK(BW1635)),NOT(ISBLANK(BX1635)))),#N/A,
IF(ISBLANK(BU1635),"",
IF(AND(NOT(ISERROR(VLOOKUP(BU1635,MonsterTable!$A:$B,MATCH(MonsterTable!$B$1,MonsterTable!$A$1:$B$1,0),0))),OR(ISBLANK(BW1635),ISBLANK(BX1635))),#N/A,
IFERROR(VLOOKUP(BU1635,MonsterTable!$A:$B,MATCH(MonsterTable!$B$1,MonsterTable!$A$1:$B$1,0),0),
IF(OR(NOT(ISBLANK(BW1635)),ISBLANK(BX1635)),#N/A,
IF(BU1635="empty","empty",
VLOOKUP(BU1635,MonsterGroupTable!$A:$A,1,0)))))))</f>
        <v/>
      </c>
      <c r="CC1635" s="2" t="str">
        <f>IF(AND(ISBLANK(CB1635),OR(NOT(ISBLANK(CD1635)),NOT(ISBLANK(CE1635)))),#N/A,
IF(ISBLANK(CB1635),"",
IF(AND(NOT(ISERROR(VLOOKUP(CB1635,MonsterTable!$A:$B,MATCH(MonsterTable!$B$1,MonsterTable!$A$1:$B$1,0),0))),OR(ISBLANK(CD1635),ISBLANK(CE1635))),#N/A,
IFERROR(VLOOKUP(CB1635,MonsterTable!$A:$B,MATCH(MonsterTable!$B$1,MonsterTable!$A$1:$B$1,0),0),
IF(OR(NOT(ISBLANK(CD1635)),ISBLANK(CE1635)),#N/A,
IF(CB1635="empty","empty",
VLOOKUP(CB1635,MonsterGroupTable!$A:$A,1,0)))))))</f>
        <v/>
      </c>
      <c r="CJ1635" s="2" t="str">
        <f>IF(AND(ISBLANK(CI1635),OR(NOT(ISBLANK(CK1635)),NOT(ISBLANK(CL1635)))),#N/A,
IF(ISBLANK(CI1635),"",
IF(AND(NOT(ISERROR(VLOOKUP(CI1635,MonsterTable!$A:$B,MATCH(MonsterTable!$B$1,MonsterTable!$A$1:$B$1,0),0))),OR(ISBLANK(CK1635),ISBLANK(CL1635))),#N/A,
IFERROR(VLOOKUP(CI1635,MonsterTable!$A:$B,MATCH(MonsterTable!$B$1,MonsterTable!$A$1:$B$1,0),0),
IF(OR(NOT(ISBLANK(CK1635)),ISBLANK(CL1635)),#N/A,
IF(CI1635="empty","empty",
VLOOKUP(CI1635,MonsterGroupTable!$A:$A,1,0)))))))</f>
        <v/>
      </c>
    </row>
    <row r="1636" spans="1:88">
      <c r="A1636">
        <v>20602</v>
      </c>
      <c r="B1636">
        <f t="shared" si="55"/>
        <v>1.1000000000000001</v>
      </c>
      <c r="C1636">
        <f t="shared" si="55"/>
        <v>1.1000000000000001</v>
      </c>
      <c r="F1636">
        <v>2340</v>
      </c>
      <c r="G1636">
        <v>84615</v>
      </c>
      <c r="H1636">
        <v>0</v>
      </c>
      <c r="I1636">
        <v>0</v>
      </c>
      <c r="J1636">
        <v>0</v>
      </c>
      <c r="K1636" t="s">
        <v>28</v>
      </c>
      <c r="L1636" t="s">
        <v>260</v>
      </c>
      <c r="M1636" t="s">
        <v>79</v>
      </c>
      <c r="N1636" t="s">
        <v>80</v>
      </c>
      <c r="O1636">
        <v>0</v>
      </c>
      <c r="P1636">
        <v>-4.75</v>
      </c>
      <c r="Q1636">
        <v>-3.5</v>
      </c>
      <c r="R1636">
        <v>4.75</v>
      </c>
      <c r="S1636">
        <v>3</v>
      </c>
      <c r="T1636">
        <v>-13.5</v>
      </c>
      <c r="U1636">
        <v>2.5499999999999998</v>
      </c>
      <c r="V1636">
        <v>-6.75</v>
      </c>
      <c r="W1636" t="str">
        <f t="shared" si="56"/>
        <v>g101,5,empty,3,202,1,1,0</v>
      </c>
      <c r="X1636" s="1" t="s">
        <v>445</v>
      </c>
      <c r="Y1636" s="2" t="str">
        <f>IF(AND(ISBLANK(X1636),OR(NOT(ISBLANK(Z1636)),NOT(ISBLANK(AA1636)))),#N/A,
IF(ISBLANK(X1636),"",
IF(AND(NOT(ISERROR(VLOOKUP(X1636,MonsterTable!$A:$B,MATCH(MonsterTable!$B$1,MonsterTable!$A$1:$B$1,0),0))),OR(ISBLANK(Z1636),ISBLANK(AA1636))),#N/A,
IFERROR(VLOOKUP(X1636,MonsterTable!$A:$B,MATCH(MonsterTable!$B$1,MonsterTable!$A$1:$B$1,0),0),
IF(OR(NOT(ISBLANK(Z1636)),ISBLANK(AA1636)),#N/A,
IF(X1636="empty","empty",
VLOOKUP(X1636,MonsterGroupTable!$A:$A,1,0)))))))</f>
        <v>g101</v>
      </c>
      <c r="AA1636">
        <v>5</v>
      </c>
      <c r="AE1636" s="1" t="s">
        <v>446</v>
      </c>
      <c r="AF1636" s="2" t="str">
        <f>IF(AND(ISBLANK(AE1636),OR(NOT(ISBLANK(AG1636)),NOT(ISBLANK(AH1636)))),#N/A,
IF(ISBLANK(AE1636),"",
IF(AND(NOT(ISERROR(VLOOKUP(AE1636,MonsterTable!$A:$B,MATCH(MonsterTable!$B$1,MonsterTable!$A$1:$B$1,0),0))),OR(ISBLANK(AG1636),ISBLANK(AH1636))),#N/A,
IFERROR(VLOOKUP(AE1636,MonsterTable!$A:$B,MATCH(MonsterTable!$B$1,MonsterTable!$A$1:$B$1,0),0),
IF(OR(NOT(ISBLANK(AG1636)),ISBLANK(AH1636)),#N/A,
IF(AE1636="empty","empty",
VLOOKUP(AE1636,MonsterGroupTable!$A:$A,1,0)))))))</f>
        <v>empty</v>
      </c>
      <c r="AH1636">
        <v>3</v>
      </c>
      <c r="AL1636" s="1" t="s">
        <v>338</v>
      </c>
      <c r="AM1636" s="2">
        <f>IF(AND(ISBLANK(AL1636),OR(NOT(ISBLANK(AN1636)),NOT(ISBLANK(AO1636)))),#N/A,
IF(ISBLANK(AL1636),"",
IF(AND(NOT(ISERROR(VLOOKUP(AL1636,MonsterTable!$A:$B,MATCH(MonsterTable!$B$1,MonsterTable!$A$1:$B$1,0),0))),OR(ISBLANK(AN1636),ISBLANK(AO1636))),#N/A,
IFERROR(VLOOKUP(AL1636,MonsterTable!$A:$B,MATCH(MonsterTable!$B$1,MonsterTable!$A$1:$B$1,0),0),
IF(OR(NOT(ISBLANK(AN1636)),ISBLANK(AO1636)),#N/A,
IF(AL1636="empty","empty",
VLOOKUP(AL1636,MonsterGroupTable!$A:$A,1,0)))))))</f>
        <v>202</v>
      </c>
      <c r="AN1636">
        <v>1</v>
      </c>
      <c r="AO1636">
        <v>1</v>
      </c>
      <c r="AP1636">
        <v>0</v>
      </c>
      <c r="AT1636" s="2" t="str">
        <f>IF(AND(ISBLANK(AS1636),OR(NOT(ISBLANK(AU1636)),NOT(ISBLANK(AV1636)))),#N/A,
IF(ISBLANK(AS1636),"",
IF(AND(NOT(ISERROR(VLOOKUP(AS1636,MonsterTable!$A:$B,MATCH(MonsterTable!$B$1,MonsterTable!$A$1:$B$1,0),0))),OR(ISBLANK(AU1636),ISBLANK(AV1636))),#N/A,
IFERROR(VLOOKUP(AS1636,MonsterTable!$A:$B,MATCH(MonsterTable!$B$1,MonsterTable!$A$1:$B$1,0),0),
IF(OR(NOT(ISBLANK(AU1636)),ISBLANK(AV1636)),#N/A,
IF(AS1636="empty","empty",
VLOOKUP(AS1636,MonsterGroupTable!$A:$A,1,0)))))))</f>
        <v/>
      </c>
      <c r="BA1636" s="2" t="str">
        <f>IF(AND(ISBLANK(AZ1636),OR(NOT(ISBLANK(BB1636)),NOT(ISBLANK(BC1636)))),#N/A,
IF(ISBLANK(AZ1636),"",
IF(AND(NOT(ISERROR(VLOOKUP(AZ1636,MonsterTable!$A:$B,MATCH(MonsterTable!$B$1,MonsterTable!$A$1:$B$1,0),0))),OR(ISBLANK(BB1636),ISBLANK(BC1636))),#N/A,
IFERROR(VLOOKUP(AZ1636,MonsterTable!$A:$B,MATCH(MonsterTable!$B$1,MonsterTable!$A$1:$B$1,0),0),
IF(OR(NOT(ISBLANK(BB1636)),ISBLANK(BC1636)),#N/A,
IF(AZ1636="empty","empty",
VLOOKUP(AZ1636,MonsterGroupTable!$A:$A,1,0)))))))</f>
        <v/>
      </c>
      <c r="BH1636" s="2" t="str">
        <f>IF(AND(ISBLANK(BG1636),OR(NOT(ISBLANK(BI1636)),NOT(ISBLANK(BJ1636)))),#N/A,
IF(ISBLANK(BG1636),"",
IF(AND(NOT(ISERROR(VLOOKUP(BG1636,MonsterTable!$A:$B,MATCH(MonsterTable!$B$1,MonsterTable!$A$1:$B$1,0),0))),OR(ISBLANK(BI1636),ISBLANK(BJ1636))),#N/A,
IFERROR(VLOOKUP(BG1636,MonsterTable!$A:$B,MATCH(MonsterTable!$B$1,MonsterTable!$A$1:$B$1,0),0),
IF(OR(NOT(ISBLANK(BI1636)),ISBLANK(BJ1636)),#N/A,
IF(BG1636="empty","empty",
VLOOKUP(BG1636,MonsterGroupTable!$A:$A,1,0)))))))</f>
        <v/>
      </c>
      <c r="BO1636" s="2" t="str">
        <f>IF(AND(ISBLANK(BN1636),OR(NOT(ISBLANK(BP1636)),NOT(ISBLANK(BQ1636)))),#N/A,
IF(ISBLANK(BN1636),"",
IF(AND(NOT(ISERROR(VLOOKUP(BN1636,MonsterTable!$A:$B,MATCH(MonsterTable!$B$1,MonsterTable!$A$1:$B$1,0),0))),OR(ISBLANK(BP1636),ISBLANK(BQ1636))),#N/A,
IFERROR(VLOOKUP(BN1636,MonsterTable!$A:$B,MATCH(MonsterTable!$B$1,MonsterTable!$A$1:$B$1,0),0),
IF(OR(NOT(ISBLANK(BP1636)),ISBLANK(BQ1636)),#N/A,
IF(BN1636="empty","empty",
VLOOKUP(BN1636,MonsterGroupTable!$A:$A,1,0)))))))</f>
        <v/>
      </c>
      <c r="BV1636" s="2" t="str">
        <f>IF(AND(ISBLANK(BU1636),OR(NOT(ISBLANK(BW1636)),NOT(ISBLANK(BX1636)))),#N/A,
IF(ISBLANK(BU1636),"",
IF(AND(NOT(ISERROR(VLOOKUP(BU1636,MonsterTable!$A:$B,MATCH(MonsterTable!$B$1,MonsterTable!$A$1:$B$1,0),0))),OR(ISBLANK(BW1636),ISBLANK(BX1636))),#N/A,
IFERROR(VLOOKUP(BU1636,MonsterTable!$A:$B,MATCH(MonsterTable!$B$1,MonsterTable!$A$1:$B$1,0),0),
IF(OR(NOT(ISBLANK(BW1636)),ISBLANK(BX1636)),#N/A,
IF(BU1636="empty","empty",
VLOOKUP(BU1636,MonsterGroupTable!$A:$A,1,0)))))))</f>
        <v/>
      </c>
      <c r="CC1636" s="2" t="str">
        <f>IF(AND(ISBLANK(CB1636),OR(NOT(ISBLANK(CD1636)),NOT(ISBLANK(CE1636)))),#N/A,
IF(ISBLANK(CB1636),"",
IF(AND(NOT(ISERROR(VLOOKUP(CB1636,MonsterTable!$A:$B,MATCH(MonsterTable!$B$1,MonsterTable!$A$1:$B$1,0),0))),OR(ISBLANK(CD1636),ISBLANK(CE1636))),#N/A,
IFERROR(VLOOKUP(CB1636,MonsterTable!$A:$B,MATCH(MonsterTable!$B$1,MonsterTable!$A$1:$B$1,0),0),
IF(OR(NOT(ISBLANK(CD1636)),ISBLANK(CE1636)),#N/A,
IF(CB1636="empty","empty",
VLOOKUP(CB1636,MonsterGroupTable!$A:$A,1,0)))))))</f>
        <v/>
      </c>
      <c r="CJ1636" s="2" t="str">
        <f>IF(AND(ISBLANK(CI1636),OR(NOT(ISBLANK(CK1636)),NOT(ISBLANK(CL1636)))),#N/A,
IF(ISBLANK(CI1636),"",
IF(AND(NOT(ISERROR(VLOOKUP(CI1636,MonsterTable!$A:$B,MATCH(MonsterTable!$B$1,MonsterTable!$A$1:$B$1,0),0))),OR(ISBLANK(CK1636),ISBLANK(CL1636))),#N/A,
IFERROR(VLOOKUP(CI1636,MonsterTable!$A:$B,MATCH(MonsterTable!$B$1,MonsterTable!$A$1:$B$1,0),0),
IF(OR(NOT(ISBLANK(CK1636)),ISBLANK(CL1636)),#N/A,
IF(CI1636="empty","empty",
VLOOKUP(CI1636,MonsterGroupTable!$A:$A,1,0)))))))</f>
        <v/>
      </c>
    </row>
    <row r="1637" spans="1:88">
      <c r="A1637">
        <v>20603</v>
      </c>
      <c r="B1637">
        <f t="shared" si="55"/>
        <v>1.1000000000000001</v>
      </c>
      <c r="C1637">
        <f t="shared" si="55"/>
        <v>1.1000000000000001</v>
      </c>
      <c r="F1637">
        <v>2430</v>
      </c>
      <c r="G1637">
        <v>84939</v>
      </c>
      <c r="H1637">
        <v>0</v>
      </c>
      <c r="I1637">
        <v>0</v>
      </c>
      <c r="J1637">
        <v>0</v>
      </c>
      <c r="K1637" t="s">
        <v>28</v>
      </c>
      <c r="L1637" t="s">
        <v>260</v>
      </c>
      <c r="M1637" t="s">
        <v>79</v>
      </c>
      <c r="N1637" t="s">
        <v>80</v>
      </c>
      <c r="O1637">
        <v>0</v>
      </c>
      <c r="P1637">
        <v>-4.75</v>
      </c>
      <c r="Q1637">
        <v>-3.5</v>
      </c>
      <c r="R1637">
        <v>4.75</v>
      </c>
      <c r="S1637">
        <v>3</v>
      </c>
      <c r="T1637">
        <v>-13.5</v>
      </c>
      <c r="U1637">
        <v>2.5499999999999998</v>
      </c>
      <c r="V1637">
        <v>-6.75</v>
      </c>
      <c r="W1637" t="str">
        <f t="shared" si="56"/>
        <v>g101,5,empty,3,202,1,1,0</v>
      </c>
      <c r="X1637" s="1" t="s">
        <v>445</v>
      </c>
      <c r="Y1637" s="2" t="str">
        <f>IF(AND(ISBLANK(X1637),OR(NOT(ISBLANK(Z1637)),NOT(ISBLANK(AA1637)))),#N/A,
IF(ISBLANK(X1637),"",
IF(AND(NOT(ISERROR(VLOOKUP(X1637,MonsterTable!$A:$B,MATCH(MonsterTable!$B$1,MonsterTable!$A$1:$B$1,0),0))),OR(ISBLANK(Z1637),ISBLANK(AA1637))),#N/A,
IFERROR(VLOOKUP(X1637,MonsterTable!$A:$B,MATCH(MonsterTable!$B$1,MonsterTable!$A$1:$B$1,0),0),
IF(OR(NOT(ISBLANK(Z1637)),ISBLANK(AA1637)),#N/A,
IF(X1637="empty","empty",
VLOOKUP(X1637,MonsterGroupTable!$A:$A,1,0)))))))</f>
        <v>g101</v>
      </c>
      <c r="AA1637">
        <v>5</v>
      </c>
      <c r="AE1637" s="1" t="s">
        <v>446</v>
      </c>
      <c r="AF1637" s="2" t="str">
        <f>IF(AND(ISBLANK(AE1637),OR(NOT(ISBLANK(AG1637)),NOT(ISBLANK(AH1637)))),#N/A,
IF(ISBLANK(AE1637),"",
IF(AND(NOT(ISERROR(VLOOKUP(AE1637,MonsterTable!$A:$B,MATCH(MonsterTable!$B$1,MonsterTable!$A$1:$B$1,0),0))),OR(ISBLANK(AG1637),ISBLANK(AH1637))),#N/A,
IFERROR(VLOOKUP(AE1637,MonsterTable!$A:$B,MATCH(MonsterTable!$B$1,MonsterTable!$A$1:$B$1,0),0),
IF(OR(NOT(ISBLANK(AG1637)),ISBLANK(AH1637)),#N/A,
IF(AE1637="empty","empty",
VLOOKUP(AE1637,MonsterGroupTable!$A:$A,1,0)))))))</f>
        <v>empty</v>
      </c>
      <c r="AH1637">
        <v>3</v>
      </c>
      <c r="AL1637" s="1" t="s">
        <v>338</v>
      </c>
      <c r="AM1637" s="2">
        <f>IF(AND(ISBLANK(AL1637),OR(NOT(ISBLANK(AN1637)),NOT(ISBLANK(AO1637)))),#N/A,
IF(ISBLANK(AL1637),"",
IF(AND(NOT(ISERROR(VLOOKUP(AL1637,MonsterTable!$A:$B,MATCH(MonsterTable!$B$1,MonsterTable!$A$1:$B$1,0),0))),OR(ISBLANK(AN1637),ISBLANK(AO1637))),#N/A,
IFERROR(VLOOKUP(AL1637,MonsterTable!$A:$B,MATCH(MonsterTable!$B$1,MonsterTable!$A$1:$B$1,0),0),
IF(OR(NOT(ISBLANK(AN1637)),ISBLANK(AO1637)),#N/A,
IF(AL1637="empty","empty",
VLOOKUP(AL1637,MonsterGroupTable!$A:$A,1,0)))))))</f>
        <v>202</v>
      </c>
      <c r="AN1637">
        <v>1</v>
      </c>
      <c r="AO1637">
        <v>1</v>
      </c>
      <c r="AP1637">
        <v>0</v>
      </c>
      <c r="AT1637" s="2" t="str">
        <f>IF(AND(ISBLANK(AS1637),OR(NOT(ISBLANK(AU1637)),NOT(ISBLANK(AV1637)))),#N/A,
IF(ISBLANK(AS1637),"",
IF(AND(NOT(ISERROR(VLOOKUP(AS1637,MonsterTable!$A:$B,MATCH(MonsterTable!$B$1,MonsterTable!$A$1:$B$1,0),0))),OR(ISBLANK(AU1637),ISBLANK(AV1637))),#N/A,
IFERROR(VLOOKUP(AS1637,MonsterTable!$A:$B,MATCH(MonsterTable!$B$1,MonsterTable!$A$1:$B$1,0),0),
IF(OR(NOT(ISBLANK(AU1637)),ISBLANK(AV1637)),#N/A,
IF(AS1637="empty","empty",
VLOOKUP(AS1637,MonsterGroupTable!$A:$A,1,0)))))))</f>
        <v/>
      </c>
      <c r="BA1637" s="2" t="str">
        <f>IF(AND(ISBLANK(AZ1637),OR(NOT(ISBLANK(BB1637)),NOT(ISBLANK(BC1637)))),#N/A,
IF(ISBLANK(AZ1637),"",
IF(AND(NOT(ISERROR(VLOOKUP(AZ1637,MonsterTable!$A:$B,MATCH(MonsterTable!$B$1,MonsterTable!$A$1:$B$1,0),0))),OR(ISBLANK(BB1637),ISBLANK(BC1637))),#N/A,
IFERROR(VLOOKUP(AZ1637,MonsterTable!$A:$B,MATCH(MonsterTable!$B$1,MonsterTable!$A$1:$B$1,0),0),
IF(OR(NOT(ISBLANK(BB1637)),ISBLANK(BC1637)),#N/A,
IF(AZ1637="empty","empty",
VLOOKUP(AZ1637,MonsterGroupTable!$A:$A,1,0)))))))</f>
        <v/>
      </c>
      <c r="BH1637" s="2" t="str">
        <f>IF(AND(ISBLANK(BG1637),OR(NOT(ISBLANK(BI1637)),NOT(ISBLANK(BJ1637)))),#N/A,
IF(ISBLANK(BG1637),"",
IF(AND(NOT(ISERROR(VLOOKUP(BG1637,MonsterTable!$A:$B,MATCH(MonsterTable!$B$1,MonsterTable!$A$1:$B$1,0),0))),OR(ISBLANK(BI1637),ISBLANK(BJ1637))),#N/A,
IFERROR(VLOOKUP(BG1637,MonsterTable!$A:$B,MATCH(MonsterTable!$B$1,MonsterTable!$A$1:$B$1,0),0),
IF(OR(NOT(ISBLANK(BI1637)),ISBLANK(BJ1637)),#N/A,
IF(BG1637="empty","empty",
VLOOKUP(BG1637,MonsterGroupTable!$A:$A,1,0)))))))</f>
        <v/>
      </c>
      <c r="BO1637" s="2" t="str">
        <f>IF(AND(ISBLANK(BN1637),OR(NOT(ISBLANK(BP1637)),NOT(ISBLANK(BQ1637)))),#N/A,
IF(ISBLANK(BN1637),"",
IF(AND(NOT(ISERROR(VLOOKUP(BN1637,MonsterTable!$A:$B,MATCH(MonsterTable!$B$1,MonsterTable!$A$1:$B$1,0),0))),OR(ISBLANK(BP1637),ISBLANK(BQ1637))),#N/A,
IFERROR(VLOOKUP(BN1637,MonsterTable!$A:$B,MATCH(MonsterTable!$B$1,MonsterTable!$A$1:$B$1,0),0),
IF(OR(NOT(ISBLANK(BP1637)),ISBLANK(BQ1637)),#N/A,
IF(BN1637="empty","empty",
VLOOKUP(BN1637,MonsterGroupTable!$A:$A,1,0)))))))</f>
        <v/>
      </c>
      <c r="BV1637" s="2" t="str">
        <f>IF(AND(ISBLANK(BU1637),OR(NOT(ISBLANK(BW1637)),NOT(ISBLANK(BX1637)))),#N/A,
IF(ISBLANK(BU1637),"",
IF(AND(NOT(ISERROR(VLOOKUP(BU1637,MonsterTable!$A:$B,MATCH(MonsterTable!$B$1,MonsterTable!$A$1:$B$1,0),0))),OR(ISBLANK(BW1637),ISBLANK(BX1637))),#N/A,
IFERROR(VLOOKUP(BU1637,MonsterTable!$A:$B,MATCH(MonsterTable!$B$1,MonsterTable!$A$1:$B$1,0),0),
IF(OR(NOT(ISBLANK(BW1637)),ISBLANK(BX1637)),#N/A,
IF(BU1637="empty","empty",
VLOOKUP(BU1637,MonsterGroupTable!$A:$A,1,0)))))))</f>
        <v/>
      </c>
      <c r="CC1637" s="2" t="str">
        <f>IF(AND(ISBLANK(CB1637),OR(NOT(ISBLANK(CD1637)),NOT(ISBLANK(CE1637)))),#N/A,
IF(ISBLANK(CB1637),"",
IF(AND(NOT(ISERROR(VLOOKUP(CB1637,MonsterTable!$A:$B,MATCH(MonsterTable!$B$1,MonsterTable!$A$1:$B$1,0),0))),OR(ISBLANK(CD1637),ISBLANK(CE1637))),#N/A,
IFERROR(VLOOKUP(CB1637,MonsterTable!$A:$B,MATCH(MonsterTable!$B$1,MonsterTable!$A$1:$B$1,0),0),
IF(OR(NOT(ISBLANK(CD1637)),ISBLANK(CE1637)),#N/A,
IF(CB1637="empty","empty",
VLOOKUP(CB1637,MonsterGroupTable!$A:$A,1,0)))))))</f>
        <v/>
      </c>
      <c r="CJ1637" s="2" t="str">
        <f>IF(AND(ISBLANK(CI1637),OR(NOT(ISBLANK(CK1637)),NOT(ISBLANK(CL1637)))),#N/A,
IF(ISBLANK(CI1637),"",
IF(AND(NOT(ISERROR(VLOOKUP(CI1637,MonsterTable!$A:$B,MATCH(MonsterTable!$B$1,MonsterTable!$A$1:$B$1,0),0))),OR(ISBLANK(CK1637),ISBLANK(CL1637))),#N/A,
IFERROR(VLOOKUP(CI1637,MonsterTable!$A:$B,MATCH(MonsterTable!$B$1,MonsterTable!$A$1:$B$1,0),0),
IF(OR(NOT(ISBLANK(CK1637)),ISBLANK(CL1637)),#N/A,
IF(CI1637="empty","empty",
VLOOKUP(CI1637,MonsterGroupTable!$A:$A,1,0)))))))</f>
        <v/>
      </c>
    </row>
    <row r="1638" spans="1:88">
      <c r="A1638">
        <v>20604</v>
      </c>
      <c r="B1638">
        <f t="shared" si="55"/>
        <v>1.1000000000000001</v>
      </c>
      <c r="C1638">
        <f t="shared" si="55"/>
        <v>1.1000000000000001</v>
      </c>
      <c r="F1638">
        <v>2520</v>
      </c>
      <c r="G1638">
        <v>85263</v>
      </c>
      <c r="H1638">
        <v>0</v>
      </c>
      <c r="I1638">
        <v>0</v>
      </c>
      <c r="J1638">
        <v>0</v>
      </c>
      <c r="K1638" t="s">
        <v>28</v>
      </c>
      <c r="L1638" t="s">
        <v>260</v>
      </c>
      <c r="M1638" t="s">
        <v>79</v>
      </c>
      <c r="N1638" t="s">
        <v>80</v>
      </c>
      <c r="O1638">
        <v>0</v>
      </c>
      <c r="P1638">
        <v>-4.75</v>
      </c>
      <c r="Q1638">
        <v>-3.5</v>
      </c>
      <c r="R1638">
        <v>4.75</v>
      </c>
      <c r="S1638">
        <v>3</v>
      </c>
      <c r="T1638">
        <v>-13.5</v>
      </c>
      <c r="U1638">
        <v>2.5499999999999998</v>
      </c>
      <c r="V1638">
        <v>-6.75</v>
      </c>
      <c r="W1638" t="str">
        <f t="shared" si="56"/>
        <v>g101,5,empty,3,202,1,1,0</v>
      </c>
      <c r="X1638" s="1" t="s">
        <v>445</v>
      </c>
      <c r="Y1638" s="2" t="str">
        <f>IF(AND(ISBLANK(X1638),OR(NOT(ISBLANK(Z1638)),NOT(ISBLANK(AA1638)))),#N/A,
IF(ISBLANK(X1638),"",
IF(AND(NOT(ISERROR(VLOOKUP(X1638,MonsterTable!$A:$B,MATCH(MonsterTable!$B$1,MonsterTable!$A$1:$B$1,0),0))),OR(ISBLANK(Z1638),ISBLANK(AA1638))),#N/A,
IFERROR(VLOOKUP(X1638,MonsterTable!$A:$B,MATCH(MonsterTable!$B$1,MonsterTable!$A$1:$B$1,0),0),
IF(OR(NOT(ISBLANK(Z1638)),ISBLANK(AA1638)),#N/A,
IF(X1638="empty","empty",
VLOOKUP(X1638,MonsterGroupTable!$A:$A,1,0)))))))</f>
        <v>g101</v>
      </c>
      <c r="AA1638">
        <v>5</v>
      </c>
      <c r="AE1638" s="1" t="s">
        <v>446</v>
      </c>
      <c r="AF1638" s="2" t="str">
        <f>IF(AND(ISBLANK(AE1638),OR(NOT(ISBLANK(AG1638)),NOT(ISBLANK(AH1638)))),#N/A,
IF(ISBLANK(AE1638),"",
IF(AND(NOT(ISERROR(VLOOKUP(AE1638,MonsterTable!$A:$B,MATCH(MonsterTable!$B$1,MonsterTable!$A$1:$B$1,0),0))),OR(ISBLANK(AG1638),ISBLANK(AH1638))),#N/A,
IFERROR(VLOOKUP(AE1638,MonsterTable!$A:$B,MATCH(MonsterTable!$B$1,MonsterTable!$A$1:$B$1,0),0),
IF(OR(NOT(ISBLANK(AG1638)),ISBLANK(AH1638)),#N/A,
IF(AE1638="empty","empty",
VLOOKUP(AE1638,MonsterGroupTable!$A:$A,1,0)))))))</f>
        <v>empty</v>
      </c>
      <c r="AH1638">
        <v>3</v>
      </c>
      <c r="AL1638" s="1" t="s">
        <v>338</v>
      </c>
      <c r="AM1638" s="2">
        <f>IF(AND(ISBLANK(AL1638),OR(NOT(ISBLANK(AN1638)),NOT(ISBLANK(AO1638)))),#N/A,
IF(ISBLANK(AL1638),"",
IF(AND(NOT(ISERROR(VLOOKUP(AL1638,MonsterTable!$A:$B,MATCH(MonsterTable!$B$1,MonsterTable!$A$1:$B$1,0),0))),OR(ISBLANK(AN1638),ISBLANK(AO1638))),#N/A,
IFERROR(VLOOKUP(AL1638,MonsterTable!$A:$B,MATCH(MonsterTable!$B$1,MonsterTable!$A$1:$B$1,0),0),
IF(OR(NOT(ISBLANK(AN1638)),ISBLANK(AO1638)),#N/A,
IF(AL1638="empty","empty",
VLOOKUP(AL1638,MonsterGroupTable!$A:$A,1,0)))))))</f>
        <v>202</v>
      </c>
      <c r="AN1638">
        <v>1</v>
      </c>
      <c r="AO1638">
        <v>1</v>
      </c>
      <c r="AP1638">
        <v>0</v>
      </c>
      <c r="AT1638" s="2" t="str">
        <f>IF(AND(ISBLANK(AS1638),OR(NOT(ISBLANK(AU1638)),NOT(ISBLANK(AV1638)))),#N/A,
IF(ISBLANK(AS1638),"",
IF(AND(NOT(ISERROR(VLOOKUP(AS1638,MonsterTable!$A:$B,MATCH(MonsterTable!$B$1,MonsterTable!$A$1:$B$1,0),0))),OR(ISBLANK(AU1638),ISBLANK(AV1638))),#N/A,
IFERROR(VLOOKUP(AS1638,MonsterTable!$A:$B,MATCH(MonsterTable!$B$1,MonsterTable!$A$1:$B$1,0),0),
IF(OR(NOT(ISBLANK(AU1638)),ISBLANK(AV1638)),#N/A,
IF(AS1638="empty","empty",
VLOOKUP(AS1638,MonsterGroupTable!$A:$A,1,0)))))))</f>
        <v/>
      </c>
      <c r="BA1638" s="2" t="str">
        <f>IF(AND(ISBLANK(AZ1638),OR(NOT(ISBLANK(BB1638)),NOT(ISBLANK(BC1638)))),#N/A,
IF(ISBLANK(AZ1638),"",
IF(AND(NOT(ISERROR(VLOOKUP(AZ1638,MonsterTable!$A:$B,MATCH(MonsterTable!$B$1,MonsterTable!$A$1:$B$1,0),0))),OR(ISBLANK(BB1638),ISBLANK(BC1638))),#N/A,
IFERROR(VLOOKUP(AZ1638,MonsterTable!$A:$B,MATCH(MonsterTable!$B$1,MonsterTable!$A$1:$B$1,0),0),
IF(OR(NOT(ISBLANK(BB1638)),ISBLANK(BC1638)),#N/A,
IF(AZ1638="empty","empty",
VLOOKUP(AZ1638,MonsterGroupTable!$A:$A,1,0)))))))</f>
        <v/>
      </c>
      <c r="BH1638" s="2" t="str">
        <f>IF(AND(ISBLANK(BG1638),OR(NOT(ISBLANK(BI1638)),NOT(ISBLANK(BJ1638)))),#N/A,
IF(ISBLANK(BG1638),"",
IF(AND(NOT(ISERROR(VLOOKUP(BG1638,MonsterTable!$A:$B,MATCH(MonsterTable!$B$1,MonsterTable!$A$1:$B$1,0),0))),OR(ISBLANK(BI1638),ISBLANK(BJ1638))),#N/A,
IFERROR(VLOOKUP(BG1638,MonsterTable!$A:$B,MATCH(MonsterTable!$B$1,MonsterTable!$A$1:$B$1,0),0),
IF(OR(NOT(ISBLANK(BI1638)),ISBLANK(BJ1638)),#N/A,
IF(BG1638="empty","empty",
VLOOKUP(BG1638,MonsterGroupTable!$A:$A,1,0)))))))</f>
        <v/>
      </c>
      <c r="BO1638" s="2" t="str">
        <f>IF(AND(ISBLANK(BN1638),OR(NOT(ISBLANK(BP1638)),NOT(ISBLANK(BQ1638)))),#N/A,
IF(ISBLANK(BN1638),"",
IF(AND(NOT(ISERROR(VLOOKUP(BN1638,MonsterTable!$A:$B,MATCH(MonsterTable!$B$1,MonsterTable!$A$1:$B$1,0),0))),OR(ISBLANK(BP1638),ISBLANK(BQ1638))),#N/A,
IFERROR(VLOOKUP(BN1638,MonsterTable!$A:$B,MATCH(MonsterTable!$B$1,MonsterTable!$A$1:$B$1,0),0),
IF(OR(NOT(ISBLANK(BP1638)),ISBLANK(BQ1638)),#N/A,
IF(BN1638="empty","empty",
VLOOKUP(BN1638,MonsterGroupTable!$A:$A,1,0)))))))</f>
        <v/>
      </c>
      <c r="BV1638" s="2" t="str">
        <f>IF(AND(ISBLANK(BU1638),OR(NOT(ISBLANK(BW1638)),NOT(ISBLANK(BX1638)))),#N/A,
IF(ISBLANK(BU1638),"",
IF(AND(NOT(ISERROR(VLOOKUP(BU1638,MonsterTable!$A:$B,MATCH(MonsterTable!$B$1,MonsterTable!$A$1:$B$1,0),0))),OR(ISBLANK(BW1638),ISBLANK(BX1638))),#N/A,
IFERROR(VLOOKUP(BU1638,MonsterTable!$A:$B,MATCH(MonsterTable!$B$1,MonsterTable!$A$1:$B$1,0),0),
IF(OR(NOT(ISBLANK(BW1638)),ISBLANK(BX1638)),#N/A,
IF(BU1638="empty","empty",
VLOOKUP(BU1638,MonsterGroupTable!$A:$A,1,0)))))))</f>
        <v/>
      </c>
      <c r="CC1638" s="2" t="str">
        <f>IF(AND(ISBLANK(CB1638),OR(NOT(ISBLANK(CD1638)),NOT(ISBLANK(CE1638)))),#N/A,
IF(ISBLANK(CB1638),"",
IF(AND(NOT(ISERROR(VLOOKUP(CB1638,MonsterTable!$A:$B,MATCH(MonsterTable!$B$1,MonsterTable!$A$1:$B$1,0),0))),OR(ISBLANK(CD1638),ISBLANK(CE1638))),#N/A,
IFERROR(VLOOKUP(CB1638,MonsterTable!$A:$B,MATCH(MonsterTable!$B$1,MonsterTable!$A$1:$B$1,0),0),
IF(OR(NOT(ISBLANK(CD1638)),ISBLANK(CE1638)),#N/A,
IF(CB1638="empty","empty",
VLOOKUP(CB1638,MonsterGroupTable!$A:$A,1,0)))))))</f>
        <v/>
      </c>
      <c r="CJ1638" s="2" t="str">
        <f>IF(AND(ISBLANK(CI1638),OR(NOT(ISBLANK(CK1638)),NOT(ISBLANK(CL1638)))),#N/A,
IF(ISBLANK(CI1638),"",
IF(AND(NOT(ISERROR(VLOOKUP(CI1638,MonsterTable!$A:$B,MATCH(MonsterTable!$B$1,MonsterTable!$A$1:$B$1,0),0))),OR(ISBLANK(CK1638),ISBLANK(CL1638))),#N/A,
IFERROR(VLOOKUP(CI1638,MonsterTable!$A:$B,MATCH(MonsterTable!$B$1,MonsterTable!$A$1:$B$1,0),0),
IF(OR(NOT(ISBLANK(CK1638)),ISBLANK(CL1638)),#N/A,
IF(CI1638="empty","empty",
VLOOKUP(CI1638,MonsterGroupTable!$A:$A,1,0)))))))</f>
        <v/>
      </c>
    </row>
    <row r="1639" spans="1:88">
      <c r="A1639">
        <v>20605</v>
      </c>
      <c r="B1639">
        <f t="shared" si="55"/>
        <v>1.1000000000000001</v>
      </c>
      <c r="C1639">
        <f t="shared" si="55"/>
        <v>1.1000000000000001</v>
      </c>
      <c r="F1639">
        <v>2610</v>
      </c>
      <c r="G1639">
        <v>85587</v>
      </c>
      <c r="H1639">
        <v>0</v>
      </c>
      <c r="I1639">
        <v>0</v>
      </c>
      <c r="J1639">
        <v>0</v>
      </c>
      <c r="K1639" t="s">
        <v>28</v>
      </c>
      <c r="L1639" t="s">
        <v>260</v>
      </c>
      <c r="M1639" t="s">
        <v>79</v>
      </c>
      <c r="N1639" t="s">
        <v>80</v>
      </c>
      <c r="O1639">
        <v>0</v>
      </c>
      <c r="P1639">
        <v>-4.75</v>
      </c>
      <c r="Q1639">
        <v>-3.5</v>
      </c>
      <c r="R1639">
        <v>4.75</v>
      </c>
      <c r="S1639">
        <v>3</v>
      </c>
      <c r="T1639">
        <v>-13.5</v>
      </c>
      <c r="U1639">
        <v>2.5499999999999998</v>
      </c>
      <c r="V1639">
        <v>-6.75</v>
      </c>
      <c r="W1639" t="str">
        <f t="shared" si="56"/>
        <v>g101,5,empty,3,202,1,1,0</v>
      </c>
      <c r="X1639" s="1" t="s">
        <v>445</v>
      </c>
      <c r="Y1639" s="2" t="str">
        <f>IF(AND(ISBLANK(X1639),OR(NOT(ISBLANK(Z1639)),NOT(ISBLANK(AA1639)))),#N/A,
IF(ISBLANK(X1639),"",
IF(AND(NOT(ISERROR(VLOOKUP(X1639,MonsterTable!$A:$B,MATCH(MonsterTable!$B$1,MonsterTable!$A$1:$B$1,0),0))),OR(ISBLANK(Z1639),ISBLANK(AA1639))),#N/A,
IFERROR(VLOOKUP(X1639,MonsterTable!$A:$B,MATCH(MonsterTable!$B$1,MonsterTable!$A$1:$B$1,0),0),
IF(OR(NOT(ISBLANK(Z1639)),ISBLANK(AA1639)),#N/A,
IF(X1639="empty","empty",
VLOOKUP(X1639,MonsterGroupTable!$A:$A,1,0)))))))</f>
        <v>g101</v>
      </c>
      <c r="AA1639">
        <v>5</v>
      </c>
      <c r="AE1639" s="1" t="s">
        <v>446</v>
      </c>
      <c r="AF1639" s="2" t="str">
        <f>IF(AND(ISBLANK(AE1639),OR(NOT(ISBLANK(AG1639)),NOT(ISBLANK(AH1639)))),#N/A,
IF(ISBLANK(AE1639),"",
IF(AND(NOT(ISERROR(VLOOKUP(AE1639,MonsterTable!$A:$B,MATCH(MonsterTable!$B$1,MonsterTable!$A$1:$B$1,0),0))),OR(ISBLANK(AG1639),ISBLANK(AH1639))),#N/A,
IFERROR(VLOOKUP(AE1639,MonsterTable!$A:$B,MATCH(MonsterTable!$B$1,MonsterTable!$A$1:$B$1,0),0),
IF(OR(NOT(ISBLANK(AG1639)),ISBLANK(AH1639)),#N/A,
IF(AE1639="empty","empty",
VLOOKUP(AE1639,MonsterGroupTable!$A:$A,1,0)))))))</f>
        <v>empty</v>
      </c>
      <c r="AH1639">
        <v>3</v>
      </c>
      <c r="AL1639" s="1" t="s">
        <v>338</v>
      </c>
      <c r="AM1639" s="2">
        <f>IF(AND(ISBLANK(AL1639),OR(NOT(ISBLANK(AN1639)),NOT(ISBLANK(AO1639)))),#N/A,
IF(ISBLANK(AL1639),"",
IF(AND(NOT(ISERROR(VLOOKUP(AL1639,MonsterTable!$A:$B,MATCH(MonsterTable!$B$1,MonsterTable!$A$1:$B$1,0),0))),OR(ISBLANK(AN1639),ISBLANK(AO1639))),#N/A,
IFERROR(VLOOKUP(AL1639,MonsterTable!$A:$B,MATCH(MonsterTable!$B$1,MonsterTable!$A$1:$B$1,0),0),
IF(OR(NOT(ISBLANK(AN1639)),ISBLANK(AO1639)),#N/A,
IF(AL1639="empty","empty",
VLOOKUP(AL1639,MonsterGroupTable!$A:$A,1,0)))))))</f>
        <v>202</v>
      </c>
      <c r="AN1639">
        <v>1</v>
      </c>
      <c r="AO1639">
        <v>1</v>
      </c>
      <c r="AP1639">
        <v>0</v>
      </c>
      <c r="AT1639" s="2" t="str">
        <f>IF(AND(ISBLANK(AS1639),OR(NOT(ISBLANK(AU1639)),NOT(ISBLANK(AV1639)))),#N/A,
IF(ISBLANK(AS1639),"",
IF(AND(NOT(ISERROR(VLOOKUP(AS1639,MonsterTable!$A:$B,MATCH(MonsterTable!$B$1,MonsterTable!$A$1:$B$1,0),0))),OR(ISBLANK(AU1639),ISBLANK(AV1639))),#N/A,
IFERROR(VLOOKUP(AS1639,MonsterTable!$A:$B,MATCH(MonsterTable!$B$1,MonsterTable!$A$1:$B$1,0),0),
IF(OR(NOT(ISBLANK(AU1639)),ISBLANK(AV1639)),#N/A,
IF(AS1639="empty","empty",
VLOOKUP(AS1639,MonsterGroupTable!$A:$A,1,0)))))))</f>
        <v/>
      </c>
      <c r="BA1639" s="2" t="str">
        <f>IF(AND(ISBLANK(AZ1639),OR(NOT(ISBLANK(BB1639)),NOT(ISBLANK(BC1639)))),#N/A,
IF(ISBLANK(AZ1639),"",
IF(AND(NOT(ISERROR(VLOOKUP(AZ1639,MonsterTable!$A:$B,MATCH(MonsterTable!$B$1,MonsterTable!$A$1:$B$1,0),0))),OR(ISBLANK(BB1639),ISBLANK(BC1639))),#N/A,
IFERROR(VLOOKUP(AZ1639,MonsterTable!$A:$B,MATCH(MonsterTable!$B$1,MonsterTable!$A$1:$B$1,0),0),
IF(OR(NOT(ISBLANK(BB1639)),ISBLANK(BC1639)),#N/A,
IF(AZ1639="empty","empty",
VLOOKUP(AZ1639,MonsterGroupTable!$A:$A,1,0)))))))</f>
        <v/>
      </c>
      <c r="BH1639" s="2" t="str">
        <f>IF(AND(ISBLANK(BG1639),OR(NOT(ISBLANK(BI1639)),NOT(ISBLANK(BJ1639)))),#N/A,
IF(ISBLANK(BG1639),"",
IF(AND(NOT(ISERROR(VLOOKUP(BG1639,MonsterTable!$A:$B,MATCH(MonsterTable!$B$1,MonsterTable!$A$1:$B$1,0),0))),OR(ISBLANK(BI1639),ISBLANK(BJ1639))),#N/A,
IFERROR(VLOOKUP(BG1639,MonsterTable!$A:$B,MATCH(MonsterTable!$B$1,MonsterTable!$A$1:$B$1,0),0),
IF(OR(NOT(ISBLANK(BI1639)),ISBLANK(BJ1639)),#N/A,
IF(BG1639="empty","empty",
VLOOKUP(BG1639,MonsterGroupTable!$A:$A,1,0)))))))</f>
        <v/>
      </c>
      <c r="BO1639" s="2" t="str">
        <f>IF(AND(ISBLANK(BN1639),OR(NOT(ISBLANK(BP1639)),NOT(ISBLANK(BQ1639)))),#N/A,
IF(ISBLANK(BN1639),"",
IF(AND(NOT(ISERROR(VLOOKUP(BN1639,MonsterTable!$A:$B,MATCH(MonsterTable!$B$1,MonsterTable!$A$1:$B$1,0),0))),OR(ISBLANK(BP1639),ISBLANK(BQ1639))),#N/A,
IFERROR(VLOOKUP(BN1639,MonsterTable!$A:$B,MATCH(MonsterTable!$B$1,MonsterTable!$A$1:$B$1,0),0),
IF(OR(NOT(ISBLANK(BP1639)),ISBLANK(BQ1639)),#N/A,
IF(BN1639="empty","empty",
VLOOKUP(BN1639,MonsterGroupTable!$A:$A,1,0)))))))</f>
        <v/>
      </c>
      <c r="BV1639" s="2" t="str">
        <f>IF(AND(ISBLANK(BU1639),OR(NOT(ISBLANK(BW1639)),NOT(ISBLANK(BX1639)))),#N/A,
IF(ISBLANK(BU1639),"",
IF(AND(NOT(ISERROR(VLOOKUP(BU1639,MonsterTable!$A:$B,MATCH(MonsterTable!$B$1,MonsterTable!$A$1:$B$1,0),0))),OR(ISBLANK(BW1639),ISBLANK(BX1639))),#N/A,
IFERROR(VLOOKUP(BU1639,MonsterTable!$A:$B,MATCH(MonsterTable!$B$1,MonsterTable!$A$1:$B$1,0),0),
IF(OR(NOT(ISBLANK(BW1639)),ISBLANK(BX1639)),#N/A,
IF(BU1639="empty","empty",
VLOOKUP(BU1639,MonsterGroupTable!$A:$A,1,0)))))))</f>
        <v/>
      </c>
      <c r="CC1639" s="2" t="str">
        <f>IF(AND(ISBLANK(CB1639),OR(NOT(ISBLANK(CD1639)),NOT(ISBLANK(CE1639)))),#N/A,
IF(ISBLANK(CB1639),"",
IF(AND(NOT(ISERROR(VLOOKUP(CB1639,MonsterTable!$A:$B,MATCH(MonsterTable!$B$1,MonsterTable!$A$1:$B$1,0),0))),OR(ISBLANK(CD1639),ISBLANK(CE1639))),#N/A,
IFERROR(VLOOKUP(CB1639,MonsterTable!$A:$B,MATCH(MonsterTable!$B$1,MonsterTable!$A$1:$B$1,0),0),
IF(OR(NOT(ISBLANK(CD1639)),ISBLANK(CE1639)),#N/A,
IF(CB1639="empty","empty",
VLOOKUP(CB1639,MonsterGroupTable!$A:$A,1,0)))))))</f>
        <v/>
      </c>
      <c r="CJ1639" s="2" t="str">
        <f>IF(AND(ISBLANK(CI1639),OR(NOT(ISBLANK(CK1639)),NOT(ISBLANK(CL1639)))),#N/A,
IF(ISBLANK(CI1639),"",
IF(AND(NOT(ISERROR(VLOOKUP(CI1639,MonsterTable!$A:$B,MATCH(MonsterTable!$B$1,MonsterTable!$A$1:$B$1,0),0))),OR(ISBLANK(CK1639),ISBLANK(CL1639))),#N/A,
IFERROR(VLOOKUP(CI1639,MonsterTable!$A:$B,MATCH(MonsterTable!$B$1,MonsterTable!$A$1:$B$1,0),0),
IF(OR(NOT(ISBLANK(CK1639)),ISBLANK(CL1639)),#N/A,
IF(CI1639="empty","empty",
VLOOKUP(CI1639,MonsterGroupTable!$A:$A,1,0)))))))</f>
        <v/>
      </c>
    </row>
    <row r="1640" spans="1:88">
      <c r="A1640">
        <v>20606</v>
      </c>
      <c r="B1640">
        <f t="shared" si="55"/>
        <v>1.1000000000000001</v>
      </c>
      <c r="C1640">
        <f t="shared" si="55"/>
        <v>1.1000000000000001</v>
      </c>
      <c r="F1640">
        <v>2700</v>
      </c>
      <c r="G1640">
        <v>85911</v>
      </c>
      <c r="H1640">
        <v>0</v>
      </c>
      <c r="I1640">
        <v>0</v>
      </c>
      <c r="J1640">
        <v>0</v>
      </c>
      <c r="K1640" t="s">
        <v>28</v>
      </c>
      <c r="L1640" t="s">
        <v>260</v>
      </c>
      <c r="M1640" t="s">
        <v>79</v>
      </c>
      <c r="N1640" t="s">
        <v>80</v>
      </c>
      <c r="O1640">
        <v>0</v>
      </c>
      <c r="P1640">
        <v>-4.75</v>
      </c>
      <c r="Q1640">
        <v>-3.5</v>
      </c>
      <c r="R1640">
        <v>4.75</v>
      </c>
      <c r="S1640">
        <v>3</v>
      </c>
      <c r="T1640">
        <v>-13.5</v>
      </c>
      <c r="U1640">
        <v>2.5499999999999998</v>
      </c>
      <c r="V1640">
        <v>-6.75</v>
      </c>
      <c r="W1640" t="str">
        <f t="shared" si="56"/>
        <v>g101,5,empty,3,202,1,1,0</v>
      </c>
      <c r="X1640" s="1" t="s">
        <v>445</v>
      </c>
      <c r="Y1640" s="2" t="str">
        <f>IF(AND(ISBLANK(X1640),OR(NOT(ISBLANK(Z1640)),NOT(ISBLANK(AA1640)))),#N/A,
IF(ISBLANK(X1640),"",
IF(AND(NOT(ISERROR(VLOOKUP(X1640,MonsterTable!$A:$B,MATCH(MonsterTable!$B$1,MonsterTable!$A$1:$B$1,0),0))),OR(ISBLANK(Z1640),ISBLANK(AA1640))),#N/A,
IFERROR(VLOOKUP(X1640,MonsterTable!$A:$B,MATCH(MonsterTable!$B$1,MonsterTable!$A$1:$B$1,0),0),
IF(OR(NOT(ISBLANK(Z1640)),ISBLANK(AA1640)),#N/A,
IF(X1640="empty","empty",
VLOOKUP(X1640,MonsterGroupTable!$A:$A,1,0)))))))</f>
        <v>g101</v>
      </c>
      <c r="AA1640">
        <v>5</v>
      </c>
      <c r="AE1640" s="1" t="s">
        <v>446</v>
      </c>
      <c r="AF1640" s="2" t="str">
        <f>IF(AND(ISBLANK(AE1640),OR(NOT(ISBLANK(AG1640)),NOT(ISBLANK(AH1640)))),#N/A,
IF(ISBLANK(AE1640),"",
IF(AND(NOT(ISERROR(VLOOKUP(AE1640,MonsterTable!$A:$B,MATCH(MonsterTable!$B$1,MonsterTable!$A$1:$B$1,0),0))),OR(ISBLANK(AG1640),ISBLANK(AH1640))),#N/A,
IFERROR(VLOOKUP(AE1640,MonsterTable!$A:$B,MATCH(MonsterTable!$B$1,MonsterTable!$A$1:$B$1,0),0),
IF(OR(NOT(ISBLANK(AG1640)),ISBLANK(AH1640)),#N/A,
IF(AE1640="empty","empty",
VLOOKUP(AE1640,MonsterGroupTable!$A:$A,1,0)))))))</f>
        <v>empty</v>
      </c>
      <c r="AH1640">
        <v>3</v>
      </c>
      <c r="AL1640" s="1" t="s">
        <v>338</v>
      </c>
      <c r="AM1640" s="2">
        <f>IF(AND(ISBLANK(AL1640),OR(NOT(ISBLANK(AN1640)),NOT(ISBLANK(AO1640)))),#N/A,
IF(ISBLANK(AL1640),"",
IF(AND(NOT(ISERROR(VLOOKUP(AL1640,MonsterTable!$A:$B,MATCH(MonsterTable!$B$1,MonsterTable!$A$1:$B$1,0),0))),OR(ISBLANK(AN1640),ISBLANK(AO1640))),#N/A,
IFERROR(VLOOKUP(AL1640,MonsterTable!$A:$B,MATCH(MonsterTable!$B$1,MonsterTable!$A$1:$B$1,0),0),
IF(OR(NOT(ISBLANK(AN1640)),ISBLANK(AO1640)),#N/A,
IF(AL1640="empty","empty",
VLOOKUP(AL1640,MonsterGroupTable!$A:$A,1,0)))))))</f>
        <v>202</v>
      </c>
      <c r="AN1640">
        <v>1</v>
      </c>
      <c r="AO1640">
        <v>1</v>
      </c>
      <c r="AP1640">
        <v>0</v>
      </c>
      <c r="AT1640" s="2" t="str">
        <f>IF(AND(ISBLANK(AS1640),OR(NOT(ISBLANK(AU1640)),NOT(ISBLANK(AV1640)))),#N/A,
IF(ISBLANK(AS1640),"",
IF(AND(NOT(ISERROR(VLOOKUP(AS1640,MonsterTable!$A:$B,MATCH(MonsterTable!$B$1,MonsterTable!$A$1:$B$1,0),0))),OR(ISBLANK(AU1640),ISBLANK(AV1640))),#N/A,
IFERROR(VLOOKUP(AS1640,MonsterTable!$A:$B,MATCH(MonsterTable!$B$1,MonsterTable!$A$1:$B$1,0),0),
IF(OR(NOT(ISBLANK(AU1640)),ISBLANK(AV1640)),#N/A,
IF(AS1640="empty","empty",
VLOOKUP(AS1640,MonsterGroupTable!$A:$A,1,0)))))))</f>
        <v/>
      </c>
      <c r="BA1640" s="2" t="str">
        <f>IF(AND(ISBLANK(AZ1640),OR(NOT(ISBLANK(BB1640)),NOT(ISBLANK(BC1640)))),#N/A,
IF(ISBLANK(AZ1640),"",
IF(AND(NOT(ISERROR(VLOOKUP(AZ1640,MonsterTable!$A:$B,MATCH(MonsterTable!$B$1,MonsterTable!$A$1:$B$1,0),0))),OR(ISBLANK(BB1640),ISBLANK(BC1640))),#N/A,
IFERROR(VLOOKUP(AZ1640,MonsterTable!$A:$B,MATCH(MonsterTable!$B$1,MonsterTable!$A$1:$B$1,0),0),
IF(OR(NOT(ISBLANK(BB1640)),ISBLANK(BC1640)),#N/A,
IF(AZ1640="empty","empty",
VLOOKUP(AZ1640,MonsterGroupTable!$A:$A,1,0)))))))</f>
        <v/>
      </c>
      <c r="BH1640" s="2" t="str">
        <f>IF(AND(ISBLANK(BG1640),OR(NOT(ISBLANK(BI1640)),NOT(ISBLANK(BJ1640)))),#N/A,
IF(ISBLANK(BG1640),"",
IF(AND(NOT(ISERROR(VLOOKUP(BG1640,MonsterTable!$A:$B,MATCH(MonsterTable!$B$1,MonsterTable!$A$1:$B$1,0),0))),OR(ISBLANK(BI1640),ISBLANK(BJ1640))),#N/A,
IFERROR(VLOOKUP(BG1640,MonsterTable!$A:$B,MATCH(MonsterTable!$B$1,MonsterTable!$A$1:$B$1,0),0),
IF(OR(NOT(ISBLANK(BI1640)),ISBLANK(BJ1640)),#N/A,
IF(BG1640="empty","empty",
VLOOKUP(BG1640,MonsterGroupTable!$A:$A,1,0)))))))</f>
        <v/>
      </c>
      <c r="BO1640" s="2" t="str">
        <f>IF(AND(ISBLANK(BN1640),OR(NOT(ISBLANK(BP1640)),NOT(ISBLANK(BQ1640)))),#N/A,
IF(ISBLANK(BN1640),"",
IF(AND(NOT(ISERROR(VLOOKUP(BN1640,MonsterTable!$A:$B,MATCH(MonsterTable!$B$1,MonsterTable!$A$1:$B$1,0),0))),OR(ISBLANK(BP1640),ISBLANK(BQ1640))),#N/A,
IFERROR(VLOOKUP(BN1640,MonsterTable!$A:$B,MATCH(MonsterTable!$B$1,MonsterTable!$A$1:$B$1,0),0),
IF(OR(NOT(ISBLANK(BP1640)),ISBLANK(BQ1640)),#N/A,
IF(BN1640="empty","empty",
VLOOKUP(BN1640,MonsterGroupTable!$A:$A,1,0)))))))</f>
        <v/>
      </c>
      <c r="BV1640" s="2" t="str">
        <f>IF(AND(ISBLANK(BU1640),OR(NOT(ISBLANK(BW1640)),NOT(ISBLANK(BX1640)))),#N/A,
IF(ISBLANK(BU1640),"",
IF(AND(NOT(ISERROR(VLOOKUP(BU1640,MonsterTable!$A:$B,MATCH(MonsterTable!$B$1,MonsterTable!$A$1:$B$1,0),0))),OR(ISBLANK(BW1640),ISBLANK(BX1640))),#N/A,
IFERROR(VLOOKUP(BU1640,MonsterTable!$A:$B,MATCH(MonsterTable!$B$1,MonsterTable!$A$1:$B$1,0),0),
IF(OR(NOT(ISBLANK(BW1640)),ISBLANK(BX1640)),#N/A,
IF(BU1640="empty","empty",
VLOOKUP(BU1640,MonsterGroupTable!$A:$A,1,0)))))))</f>
        <v/>
      </c>
      <c r="CC1640" s="2" t="str">
        <f>IF(AND(ISBLANK(CB1640),OR(NOT(ISBLANK(CD1640)),NOT(ISBLANK(CE1640)))),#N/A,
IF(ISBLANK(CB1640),"",
IF(AND(NOT(ISERROR(VLOOKUP(CB1640,MonsterTable!$A:$B,MATCH(MonsterTable!$B$1,MonsterTable!$A$1:$B$1,0),0))),OR(ISBLANK(CD1640),ISBLANK(CE1640))),#N/A,
IFERROR(VLOOKUP(CB1640,MonsterTable!$A:$B,MATCH(MonsterTable!$B$1,MonsterTable!$A$1:$B$1,0),0),
IF(OR(NOT(ISBLANK(CD1640)),ISBLANK(CE1640)),#N/A,
IF(CB1640="empty","empty",
VLOOKUP(CB1640,MonsterGroupTable!$A:$A,1,0)))))))</f>
        <v/>
      </c>
      <c r="CJ1640" s="2" t="str">
        <f>IF(AND(ISBLANK(CI1640),OR(NOT(ISBLANK(CK1640)),NOT(ISBLANK(CL1640)))),#N/A,
IF(ISBLANK(CI1640),"",
IF(AND(NOT(ISERROR(VLOOKUP(CI1640,MonsterTable!$A:$B,MATCH(MonsterTable!$B$1,MonsterTable!$A$1:$B$1,0),0))),OR(ISBLANK(CK1640),ISBLANK(CL1640))),#N/A,
IFERROR(VLOOKUP(CI1640,MonsterTable!$A:$B,MATCH(MonsterTable!$B$1,MonsterTable!$A$1:$B$1,0),0),
IF(OR(NOT(ISBLANK(CK1640)),ISBLANK(CL1640)),#N/A,
IF(CI1640="empty","empty",
VLOOKUP(CI1640,MonsterGroupTable!$A:$A,1,0)))))))</f>
        <v/>
      </c>
    </row>
    <row r="1641" spans="1:88">
      <c r="A1641">
        <v>20607</v>
      </c>
      <c r="B1641">
        <f t="shared" si="55"/>
        <v>1.1000000000000001</v>
      </c>
      <c r="C1641">
        <f t="shared" si="55"/>
        <v>1.1000000000000001</v>
      </c>
      <c r="F1641">
        <v>2700</v>
      </c>
      <c r="G1641">
        <v>86316</v>
      </c>
      <c r="H1641">
        <v>0</v>
      </c>
      <c r="I1641">
        <v>0</v>
      </c>
      <c r="J1641">
        <v>0</v>
      </c>
      <c r="K1641" t="s">
        <v>28</v>
      </c>
      <c r="L1641" t="s">
        <v>260</v>
      </c>
      <c r="M1641" t="s">
        <v>79</v>
      </c>
      <c r="N1641" t="s">
        <v>80</v>
      </c>
      <c r="O1641">
        <v>0</v>
      </c>
      <c r="P1641">
        <v>-4.75</v>
      </c>
      <c r="Q1641">
        <v>-3.5</v>
      </c>
      <c r="R1641">
        <v>4.75</v>
      </c>
      <c r="S1641">
        <v>3</v>
      </c>
      <c r="T1641">
        <v>-13.5</v>
      </c>
      <c r="U1641">
        <v>2.5499999999999998</v>
      </c>
      <c r="V1641">
        <v>-6.75</v>
      </c>
      <c r="W1641" t="str">
        <f t="shared" si="56"/>
        <v>g101,5,empty,3,202,1,1,0</v>
      </c>
      <c r="X1641" s="1" t="s">
        <v>445</v>
      </c>
      <c r="Y1641" s="2" t="str">
        <f>IF(AND(ISBLANK(X1641),OR(NOT(ISBLANK(Z1641)),NOT(ISBLANK(AA1641)))),#N/A,
IF(ISBLANK(X1641),"",
IF(AND(NOT(ISERROR(VLOOKUP(X1641,MonsterTable!$A:$B,MATCH(MonsterTable!$B$1,MonsterTable!$A$1:$B$1,0),0))),OR(ISBLANK(Z1641),ISBLANK(AA1641))),#N/A,
IFERROR(VLOOKUP(X1641,MonsterTable!$A:$B,MATCH(MonsterTable!$B$1,MonsterTable!$A$1:$B$1,0),0),
IF(OR(NOT(ISBLANK(Z1641)),ISBLANK(AA1641)),#N/A,
IF(X1641="empty","empty",
VLOOKUP(X1641,MonsterGroupTable!$A:$A,1,0)))))))</f>
        <v>g101</v>
      </c>
      <c r="AA1641">
        <v>5</v>
      </c>
      <c r="AE1641" s="1" t="s">
        <v>446</v>
      </c>
      <c r="AF1641" s="2" t="str">
        <f>IF(AND(ISBLANK(AE1641),OR(NOT(ISBLANK(AG1641)),NOT(ISBLANK(AH1641)))),#N/A,
IF(ISBLANK(AE1641),"",
IF(AND(NOT(ISERROR(VLOOKUP(AE1641,MonsterTable!$A:$B,MATCH(MonsterTable!$B$1,MonsterTable!$A$1:$B$1,0),0))),OR(ISBLANK(AG1641),ISBLANK(AH1641))),#N/A,
IFERROR(VLOOKUP(AE1641,MonsterTable!$A:$B,MATCH(MonsterTable!$B$1,MonsterTable!$A$1:$B$1,0),0),
IF(OR(NOT(ISBLANK(AG1641)),ISBLANK(AH1641)),#N/A,
IF(AE1641="empty","empty",
VLOOKUP(AE1641,MonsterGroupTable!$A:$A,1,0)))))))</f>
        <v>empty</v>
      </c>
      <c r="AH1641">
        <v>3</v>
      </c>
      <c r="AL1641" s="1" t="s">
        <v>338</v>
      </c>
      <c r="AM1641" s="2">
        <f>IF(AND(ISBLANK(AL1641),OR(NOT(ISBLANK(AN1641)),NOT(ISBLANK(AO1641)))),#N/A,
IF(ISBLANK(AL1641),"",
IF(AND(NOT(ISERROR(VLOOKUP(AL1641,MonsterTable!$A:$B,MATCH(MonsterTable!$B$1,MonsterTable!$A$1:$B$1,0),0))),OR(ISBLANK(AN1641),ISBLANK(AO1641))),#N/A,
IFERROR(VLOOKUP(AL1641,MonsterTable!$A:$B,MATCH(MonsterTable!$B$1,MonsterTable!$A$1:$B$1,0),0),
IF(OR(NOT(ISBLANK(AN1641)),ISBLANK(AO1641)),#N/A,
IF(AL1641="empty","empty",
VLOOKUP(AL1641,MonsterGroupTable!$A:$A,1,0)))))))</f>
        <v>202</v>
      </c>
      <c r="AN1641">
        <v>1</v>
      </c>
      <c r="AO1641">
        <v>1</v>
      </c>
      <c r="AP1641">
        <v>0</v>
      </c>
      <c r="AT1641" s="2" t="str">
        <f>IF(AND(ISBLANK(AS1641),OR(NOT(ISBLANK(AU1641)),NOT(ISBLANK(AV1641)))),#N/A,
IF(ISBLANK(AS1641),"",
IF(AND(NOT(ISERROR(VLOOKUP(AS1641,MonsterTable!$A:$B,MATCH(MonsterTable!$B$1,MonsterTable!$A$1:$B$1,0),0))),OR(ISBLANK(AU1641),ISBLANK(AV1641))),#N/A,
IFERROR(VLOOKUP(AS1641,MonsterTable!$A:$B,MATCH(MonsterTable!$B$1,MonsterTable!$A$1:$B$1,0),0),
IF(OR(NOT(ISBLANK(AU1641)),ISBLANK(AV1641)),#N/A,
IF(AS1641="empty","empty",
VLOOKUP(AS1641,MonsterGroupTable!$A:$A,1,0)))))))</f>
        <v/>
      </c>
      <c r="BA1641" s="2" t="str">
        <f>IF(AND(ISBLANK(AZ1641),OR(NOT(ISBLANK(BB1641)),NOT(ISBLANK(BC1641)))),#N/A,
IF(ISBLANK(AZ1641),"",
IF(AND(NOT(ISERROR(VLOOKUP(AZ1641,MonsterTable!$A:$B,MATCH(MonsterTable!$B$1,MonsterTable!$A$1:$B$1,0),0))),OR(ISBLANK(BB1641),ISBLANK(BC1641))),#N/A,
IFERROR(VLOOKUP(AZ1641,MonsterTable!$A:$B,MATCH(MonsterTable!$B$1,MonsterTable!$A$1:$B$1,0),0),
IF(OR(NOT(ISBLANK(BB1641)),ISBLANK(BC1641)),#N/A,
IF(AZ1641="empty","empty",
VLOOKUP(AZ1641,MonsterGroupTable!$A:$A,1,0)))))))</f>
        <v/>
      </c>
      <c r="BH1641" s="2" t="str">
        <f>IF(AND(ISBLANK(BG1641),OR(NOT(ISBLANK(BI1641)),NOT(ISBLANK(BJ1641)))),#N/A,
IF(ISBLANK(BG1641),"",
IF(AND(NOT(ISERROR(VLOOKUP(BG1641,MonsterTable!$A:$B,MATCH(MonsterTable!$B$1,MonsterTable!$A$1:$B$1,0),0))),OR(ISBLANK(BI1641),ISBLANK(BJ1641))),#N/A,
IFERROR(VLOOKUP(BG1641,MonsterTable!$A:$B,MATCH(MonsterTable!$B$1,MonsterTable!$A$1:$B$1,0),0),
IF(OR(NOT(ISBLANK(BI1641)),ISBLANK(BJ1641)),#N/A,
IF(BG1641="empty","empty",
VLOOKUP(BG1641,MonsterGroupTable!$A:$A,1,0)))))))</f>
        <v/>
      </c>
      <c r="BO1641" s="2" t="str">
        <f>IF(AND(ISBLANK(BN1641),OR(NOT(ISBLANK(BP1641)),NOT(ISBLANK(BQ1641)))),#N/A,
IF(ISBLANK(BN1641),"",
IF(AND(NOT(ISERROR(VLOOKUP(BN1641,MonsterTable!$A:$B,MATCH(MonsterTable!$B$1,MonsterTable!$A$1:$B$1,0),0))),OR(ISBLANK(BP1641),ISBLANK(BQ1641))),#N/A,
IFERROR(VLOOKUP(BN1641,MonsterTable!$A:$B,MATCH(MonsterTable!$B$1,MonsterTable!$A$1:$B$1,0),0),
IF(OR(NOT(ISBLANK(BP1641)),ISBLANK(BQ1641)),#N/A,
IF(BN1641="empty","empty",
VLOOKUP(BN1641,MonsterGroupTable!$A:$A,1,0)))))))</f>
        <v/>
      </c>
      <c r="BV1641" s="2" t="str">
        <f>IF(AND(ISBLANK(BU1641),OR(NOT(ISBLANK(BW1641)),NOT(ISBLANK(BX1641)))),#N/A,
IF(ISBLANK(BU1641),"",
IF(AND(NOT(ISERROR(VLOOKUP(BU1641,MonsterTable!$A:$B,MATCH(MonsterTable!$B$1,MonsterTable!$A$1:$B$1,0),0))),OR(ISBLANK(BW1641),ISBLANK(BX1641))),#N/A,
IFERROR(VLOOKUP(BU1641,MonsterTable!$A:$B,MATCH(MonsterTable!$B$1,MonsterTable!$A$1:$B$1,0),0),
IF(OR(NOT(ISBLANK(BW1641)),ISBLANK(BX1641)),#N/A,
IF(BU1641="empty","empty",
VLOOKUP(BU1641,MonsterGroupTable!$A:$A,1,0)))))))</f>
        <v/>
      </c>
      <c r="CC1641" s="2" t="str">
        <f>IF(AND(ISBLANK(CB1641),OR(NOT(ISBLANK(CD1641)),NOT(ISBLANK(CE1641)))),#N/A,
IF(ISBLANK(CB1641),"",
IF(AND(NOT(ISERROR(VLOOKUP(CB1641,MonsterTable!$A:$B,MATCH(MonsterTable!$B$1,MonsterTable!$A$1:$B$1,0),0))),OR(ISBLANK(CD1641),ISBLANK(CE1641))),#N/A,
IFERROR(VLOOKUP(CB1641,MonsterTable!$A:$B,MATCH(MonsterTable!$B$1,MonsterTable!$A$1:$B$1,0),0),
IF(OR(NOT(ISBLANK(CD1641)),ISBLANK(CE1641)),#N/A,
IF(CB1641="empty","empty",
VLOOKUP(CB1641,MonsterGroupTable!$A:$A,1,0)))))))</f>
        <v/>
      </c>
      <c r="CJ1641" s="2" t="str">
        <f>IF(AND(ISBLANK(CI1641),OR(NOT(ISBLANK(CK1641)),NOT(ISBLANK(CL1641)))),#N/A,
IF(ISBLANK(CI1641),"",
IF(AND(NOT(ISERROR(VLOOKUP(CI1641,MonsterTable!$A:$B,MATCH(MonsterTable!$B$1,MonsterTable!$A$1:$B$1,0),0))),OR(ISBLANK(CK1641),ISBLANK(CL1641))),#N/A,
IFERROR(VLOOKUP(CI1641,MonsterTable!$A:$B,MATCH(MonsterTable!$B$1,MonsterTable!$A$1:$B$1,0),0),
IF(OR(NOT(ISBLANK(CK1641)),ISBLANK(CL1641)),#N/A,
IF(CI1641="empty","empty",
VLOOKUP(CI1641,MonsterGroupTable!$A:$A,1,0)))))))</f>
        <v/>
      </c>
    </row>
    <row r="1642" spans="1:88">
      <c r="A1642">
        <v>20608</v>
      </c>
      <c r="B1642">
        <f t="shared" si="55"/>
        <v>1.1000000000000001</v>
      </c>
      <c r="C1642">
        <f t="shared" si="55"/>
        <v>1.1000000000000001</v>
      </c>
      <c r="F1642">
        <v>2700</v>
      </c>
      <c r="G1642">
        <v>86721</v>
      </c>
      <c r="H1642">
        <v>0</v>
      </c>
      <c r="I1642">
        <v>0</v>
      </c>
      <c r="J1642">
        <v>0</v>
      </c>
      <c r="K1642" t="s">
        <v>28</v>
      </c>
      <c r="L1642" t="s">
        <v>260</v>
      </c>
      <c r="M1642" t="s">
        <v>79</v>
      </c>
      <c r="N1642" t="s">
        <v>80</v>
      </c>
      <c r="O1642">
        <v>0</v>
      </c>
      <c r="P1642">
        <v>-4.75</v>
      </c>
      <c r="Q1642">
        <v>-3.5</v>
      </c>
      <c r="R1642">
        <v>4.75</v>
      </c>
      <c r="S1642">
        <v>3</v>
      </c>
      <c r="T1642">
        <v>-13.5</v>
      </c>
      <c r="U1642">
        <v>2.5499999999999998</v>
      </c>
      <c r="V1642">
        <v>-6.75</v>
      </c>
      <c r="W1642" t="str">
        <f t="shared" si="56"/>
        <v>g101,5,empty,3,202,1,1,0</v>
      </c>
      <c r="X1642" s="1" t="s">
        <v>445</v>
      </c>
      <c r="Y1642" s="2" t="str">
        <f>IF(AND(ISBLANK(X1642),OR(NOT(ISBLANK(Z1642)),NOT(ISBLANK(AA1642)))),#N/A,
IF(ISBLANK(X1642),"",
IF(AND(NOT(ISERROR(VLOOKUP(X1642,MonsterTable!$A:$B,MATCH(MonsterTable!$B$1,MonsterTable!$A$1:$B$1,0),0))),OR(ISBLANK(Z1642),ISBLANK(AA1642))),#N/A,
IFERROR(VLOOKUP(X1642,MonsterTable!$A:$B,MATCH(MonsterTable!$B$1,MonsterTable!$A$1:$B$1,0),0),
IF(OR(NOT(ISBLANK(Z1642)),ISBLANK(AA1642)),#N/A,
IF(X1642="empty","empty",
VLOOKUP(X1642,MonsterGroupTable!$A:$A,1,0)))))))</f>
        <v>g101</v>
      </c>
      <c r="AA1642">
        <v>5</v>
      </c>
      <c r="AE1642" s="1" t="s">
        <v>446</v>
      </c>
      <c r="AF1642" s="2" t="str">
        <f>IF(AND(ISBLANK(AE1642),OR(NOT(ISBLANK(AG1642)),NOT(ISBLANK(AH1642)))),#N/A,
IF(ISBLANK(AE1642),"",
IF(AND(NOT(ISERROR(VLOOKUP(AE1642,MonsterTable!$A:$B,MATCH(MonsterTable!$B$1,MonsterTable!$A$1:$B$1,0),0))),OR(ISBLANK(AG1642),ISBLANK(AH1642))),#N/A,
IFERROR(VLOOKUP(AE1642,MonsterTable!$A:$B,MATCH(MonsterTable!$B$1,MonsterTable!$A$1:$B$1,0),0),
IF(OR(NOT(ISBLANK(AG1642)),ISBLANK(AH1642)),#N/A,
IF(AE1642="empty","empty",
VLOOKUP(AE1642,MonsterGroupTable!$A:$A,1,0)))))))</f>
        <v>empty</v>
      </c>
      <c r="AH1642">
        <v>3</v>
      </c>
      <c r="AL1642" s="1" t="s">
        <v>338</v>
      </c>
      <c r="AM1642" s="2">
        <f>IF(AND(ISBLANK(AL1642),OR(NOT(ISBLANK(AN1642)),NOT(ISBLANK(AO1642)))),#N/A,
IF(ISBLANK(AL1642),"",
IF(AND(NOT(ISERROR(VLOOKUP(AL1642,MonsterTable!$A:$B,MATCH(MonsterTable!$B$1,MonsterTable!$A$1:$B$1,0),0))),OR(ISBLANK(AN1642),ISBLANK(AO1642))),#N/A,
IFERROR(VLOOKUP(AL1642,MonsterTable!$A:$B,MATCH(MonsterTable!$B$1,MonsterTable!$A$1:$B$1,0),0),
IF(OR(NOT(ISBLANK(AN1642)),ISBLANK(AO1642)),#N/A,
IF(AL1642="empty","empty",
VLOOKUP(AL1642,MonsterGroupTable!$A:$A,1,0)))))))</f>
        <v>202</v>
      </c>
      <c r="AN1642">
        <v>1</v>
      </c>
      <c r="AO1642">
        <v>1</v>
      </c>
      <c r="AP1642">
        <v>0</v>
      </c>
      <c r="AT1642" s="2" t="str">
        <f>IF(AND(ISBLANK(AS1642),OR(NOT(ISBLANK(AU1642)),NOT(ISBLANK(AV1642)))),#N/A,
IF(ISBLANK(AS1642),"",
IF(AND(NOT(ISERROR(VLOOKUP(AS1642,MonsterTable!$A:$B,MATCH(MonsterTable!$B$1,MonsterTable!$A$1:$B$1,0),0))),OR(ISBLANK(AU1642),ISBLANK(AV1642))),#N/A,
IFERROR(VLOOKUP(AS1642,MonsterTable!$A:$B,MATCH(MonsterTable!$B$1,MonsterTable!$A$1:$B$1,0),0),
IF(OR(NOT(ISBLANK(AU1642)),ISBLANK(AV1642)),#N/A,
IF(AS1642="empty","empty",
VLOOKUP(AS1642,MonsterGroupTable!$A:$A,1,0)))))))</f>
        <v/>
      </c>
      <c r="BA1642" s="2" t="str">
        <f>IF(AND(ISBLANK(AZ1642),OR(NOT(ISBLANK(BB1642)),NOT(ISBLANK(BC1642)))),#N/A,
IF(ISBLANK(AZ1642),"",
IF(AND(NOT(ISERROR(VLOOKUP(AZ1642,MonsterTable!$A:$B,MATCH(MonsterTable!$B$1,MonsterTable!$A$1:$B$1,0),0))),OR(ISBLANK(BB1642),ISBLANK(BC1642))),#N/A,
IFERROR(VLOOKUP(AZ1642,MonsterTable!$A:$B,MATCH(MonsterTable!$B$1,MonsterTable!$A$1:$B$1,0),0),
IF(OR(NOT(ISBLANK(BB1642)),ISBLANK(BC1642)),#N/A,
IF(AZ1642="empty","empty",
VLOOKUP(AZ1642,MonsterGroupTable!$A:$A,1,0)))))))</f>
        <v/>
      </c>
      <c r="BH1642" s="2" t="str">
        <f>IF(AND(ISBLANK(BG1642),OR(NOT(ISBLANK(BI1642)),NOT(ISBLANK(BJ1642)))),#N/A,
IF(ISBLANK(BG1642),"",
IF(AND(NOT(ISERROR(VLOOKUP(BG1642,MonsterTable!$A:$B,MATCH(MonsterTable!$B$1,MonsterTable!$A$1:$B$1,0),0))),OR(ISBLANK(BI1642),ISBLANK(BJ1642))),#N/A,
IFERROR(VLOOKUP(BG1642,MonsterTable!$A:$B,MATCH(MonsterTable!$B$1,MonsterTable!$A$1:$B$1,0),0),
IF(OR(NOT(ISBLANK(BI1642)),ISBLANK(BJ1642)),#N/A,
IF(BG1642="empty","empty",
VLOOKUP(BG1642,MonsterGroupTable!$A:$A,1,0)))))))</f>
        <v/>
      </c>
      <c r="BO1642" s="2" t="str">
        <f>IF(AND(ISBLANK(BN1642),OR(NOT(ISBLANK(BP1642)),NOT(ISBLANK(BQ1642)))),#N/A,
IF(ISBLANK(BN1642),"",
IF(AND(NOT(ISERROR(VLOOKUP(BN1642,MonsterTable!$A:$B,MATCH(MonsterTable!$B$1,MonsterTable!$A$1:$B$1,0),0))),OR(ISBLANK(BP1642),ISBLANK(BQ1642))),#N/A,
IFERROR(VLOOKUP(BN1642,MonsterTable!$A:$B,MATCH(MonsterTable!$B$1,MonsterTable!$A$1:$B$1,0),0),
IF(OR(NOT(ISBLANK(BP1642)),ISBLANK(BQ1642)),#N/A,
IF(BN1642="empty","empty",
VLOOKUP(BN1642,MonsterGroupTable!$A:$A,1,0)))))))</f>
        <v/>
      </c>
      <c r="BV1642" s="2" t="str">
        <f>IF(AND(ISBLANK(BU1642),OR(NOT(ISBLANK(BW1642)),NOT(ISBLANK(BX1642)))),#N/A,
IF(ISBLANK(BU1642),"",
IF(AND(NOT(ISERROR(VLOOKUP(BU1642,MonsterTable!$A:$B,MATCH(MonsterTable!$B$1,MonsterTable!$A$1:$B$1,0),0))),OR(ISBLANK(BW1642),ISBLANK(BX1642))),#N/A,
IFERROR(VLOOKUP(BU1642,MonsterTable!$A:$B,MATCH(MonsterTable!$B$1,MonsterTable!$A$1:$B$1,0),0),
IF(OR(NOT(ISBLANK(BW1642)),ISBLANK(BX1642)),#N/A,
IF(BU1642="empty","empty",
VLOOKUP(BU1642,MonsterGroupTable!$A:$A,1,0)))))))</f>
        <v/>
      </c>
      <c r="CC1642" s="2" t="str">
        <f>IF(AND(ISBLANK(CB1642),OR(NOT(ISBLANK(CD1642)),NOT(ISBLANK(CE1642)))),#N/A,
IF(ISBLANK(CB1642),"",
IF(AND(NOT(ISERROR(VLOOKUP(CB1642,MonsterTable!$A:$B,MATCH(MonsterTable!$B$1,MonsterTable!$A$1:$B$1,0),0))),OR(ISBLANK(CD1642),ISBLANK(CE1642))),#N/A,
IFERROR(VLOOKUP(CB1642,MonsterTable!$A:$B,MATCH(MonsterTable!$B$1,MonsterTable!$A$1:$B$1,0),0),
IF(OR(NOT(ISBLANK(CD1642)),ISBLANK(CE1642)),#N/A,
IF(CB1642="empty","empty",
VLOOKUP(CB1642,MonsterGroupTable!$A:$A,1,0)))))))</f>
        <v/>
      </c>
      <c r="CJ1642" s="2" t="str">
        <f>IF(AND(ISBLANK(CI1642),OR(NOT(ISBLANK(CK1642)),NOT(ISBLANK(CL1642)))),#N/A,
IF(ISBLANK(CI1642),"",
IF(AND(NOT(ISERROR(VLOOKUP(CI1642,MonsterTable!$A:$B,MATCH(MonsterTable!$B$1,MonsterTable!$A$1:$B$1,0),0))),OR(ISBLANK(CK1642),ISBLANK(CL1642))),#N/A,
IFERROR(VLOOKUP(CI1642,MonsterTable!$A:$B,MATCH(MonsterTable!$B$1,MonsterTable!$A$1:$B$1,0),0),
IF(OR(NOT(ISBLANK(CK1642)),ISBLANK(CL1642)),#N/A,
IF(CI1642="empty","empty",
VLOOKUP(CI1642,MonsterGroupTable!$A:$A,1,0)))))))</f>
        <v/>
      </c>
    </row>
    <row r="1643" spans="1:88">
      <c r="A1643">
        <v>20609</v>
      </c>
      <c r="B1643">
        <f t="shared" si="55"/>
        <v>1.1000000000000001</v>
      </c>
      <c r="C1643">
        <f t="shared" si="55"/>
        <v>1.1000000000000001</v>
      </c>
      <c r="F1643">
        <v>2700</v>
      </c>
      <c r="G1643">
        <v>87126</v>
      </c>
      <c r="H1643">
        <v>0</v>
      </c>
      <c r="I1643">
        <v>0</v>
      </c>
      <c r="J1643">
        <v>0</v>
      </c>
      <c r="K1643" t="s">
        <v>28</v>
      </c>
      <c r="L1643" t="s">
        <v>260</v>
      </c>
      <c r="M1643" t="s">
        <v>79</v>
      </c>
      <c r="N1643" t="s">
        <v>80</v>
      </c>
      <c r="O1643">
        <v>0</v>
      </c>
      <c r="P1643">
        <v>-4.75</v>
      </c>
      <c r="Q1643">
        <v>-3.5</v>
      </c>
      <c r="R1643">
        <v>4.75</v>
      </c>
      <c r="S1643">
        <v>3</v>
      </c>
      <c r="T1643">
        <v>-13.5</v>
      </c>
      <c r="U1643">
        <v>2.5499999999999998</v>
      </c>
      <c r="V1643">
        <v>-6.75</v>
      </c>
      <c r="W1643" t="str">
        <f t="shared" si="56"/>
        <v>g101,5,empty,3,202,1,1,0</v>
      </c>
      <c r="X1643" s="1" t="s">
        <v>445</v>
      </c>
      <c r="Y1643" s="2" t="str">
        <f>IF(AND(ISBLANK(X1643),OR(NOT(ISBLANK(Z1643)),NOT(ISBLANK(AA1643)))),#N/A,
IF(ISBLANK(X1643),"",
IF(AND(NOT(ISERROR(VLOOKUP(X1643,MonsterTable!$A:$B,MATCH(MonsterTable!$B$1,MonsterTable!$A$1:$B$1,0),0))),OR(ISBLANK(Z1643),ISBLANK(AA1643))),#N/A,
IFERROR(VLOOKUP(X1643,MonsterTable!$A:$B,MATCH(MonsterTable!$B$1,MonsterTable!$A$1:$B$1,0),0),
IF(OR(NOT(ISBLANK(Z1643)),ISBLANK(AA1643)),#N/A,
IF(X1643="empty","empty",
VLOOKUP(X1643,MonsterGroupTable!$A:$A,1,0)))))))</f>
        <v>g101</v>
      </c>
      <c r="AA1643">
        <v>5</v>
      </c>
      <c r="AE1643" s="1" t="s">
        <v>446</v>
      </c>
      <c r="AF1643" s="2" t="str">
        <f>IF(AND(ISBLANK(AE1643),OR(NOT(ISBLANK(AG1643)),NOT(ISBLANK(AH1643)))),#N/A,
IF(ISBLANK(AE1643),"",
IF(AND(NOT(ISERROR(VLOOKUP(AE1643,MonsterTable!$A:$B,MATCH(MonsterTable!$B$1,MonsterTable!$A$1:$B$1,0),0))),OR(ISBLANK(AG1643),ISBLANK(AH1643))),#N/A,
IFERROR(VLOOKUP(AE1643,MonsterTable!$A:$B,MATCH(MonsterTable!$B$1,MonsterTable!$A$1:$B$1,0),0),
IF(OR(NOT(ISBLANK(AG1643)),ISBLANK(AH1643)),#N/A,
IF(AE1643="empty","empty",
VLOOKUP(AE1643,MonsterGroupTable!$A:$A,1,0)))))))</f>
        <v>empty</v>
      </c>
      <c r="AH1643">
        <v>3</v>
      </c>
      <c r="AL1643" s="1" t="s">
        <v>338</v>
      </c>
      <c r="AM1643" s="2">
        <f>IF(AND(ISBLANK(AL1643),OR(NOT(ISBLANK(AN1643)),NOT(ISBLANK(AO1643)))),#N/A,
IF(ISBLANK(AL1643),"",
IF(AND(NOT(ISERROR(VLOOKUP(AL1643,MonsterTable!$A:$B,MATCH(MonsterTable!$B$1,MonsterTable!$A$1:$B$1,0),0))),OR(ISBLANK(AN1643),ISBLANK(AO1643))),#N/A,
IFERROR(VLOOKUP(AL1643,MonsterTable!$A:$B,MATCH(MonsterTable!$B$1,MonsterTable!$A$1:$B$1,0),0),
IF(OR(NOT(ISBLANK(AN1643)),ISBLANK(AO1643)),#N/A,
IF(AL1643="empty","empty",
VLOOKUP(AL1643,MonsterGroupTable!$A:$A,1,0)))))))</f>
        <v>202</v>
      </c>
      <c r="AN1643">
        <v>1</v>
      </c>
      <c r="AO1643">
        <v>1</v>
      </c>
      <c r="AP1643">
        <v>0</v>
      </c>
      <c r="AT1643" s="2" t="str">
        <f>IF(AND(ISBLANK(AS1643),OR(NOT(ISBLANK(AU1643)),NOT(ISBLANK(AV1643)))),#N/A,
IF(ISBLANK(AS1643),"",
IF(AND(NOT(ISERROR(VLOOKUP(AS1643,MonsterTable!$A:$B,MATCH(MonsterTable!$B$1,MonsterTable!$A$1:$B$1,0),0))),OR(ISBLANK(AU1643),ISBLANK(AV1643))),#N/A,
IFERROR(VLOOKUP(AS1643,MonsterTable!$A:$B,MATCH(MonsterTable!$B$1,MonsterTable!$A$1:$B$1,0),0),
IF(OR(NOT(ISBLANK(AU1643)),ISBLANK(AV1643)),#N/A,
IF(AS1643="empty","empty",
VLOOKUP(AS1643,MonsterGroupTable!$A:$A,1,0)))))))</f>
        <v/>
      </c>
      <c r="BA1643" s="2" t="str">
        <f>IF(AND(ISBLANK(AZ1643),OR(NOT(ISBLANK(BB1643)),NOT(ISBLANK(BC1643)))),#N/A,
IF(ISBLANK(AZ1643),"",
IF(AND(NOT(ISERROR(VLOOKUP(AZ1643,MonsterTable!$A:$B,MATCH(MonsterTable!$B$1,MonsterTable!$A$1:$B$1,0),0))),OR(ISBLANK(BB1643),ISBLANK(BC1643))),#N/A,
IFERROR(VLOOKUP(AZ1643,MonsterTable!$A:$B,MATCH(MonsterTable!$B$1,MonsterTable!$A$1:$B$1,0),0),
IF(OR(NOT(ISBLANK(BB1643)),ISBLANK(BC1643)),#N/A,
IF(AZ1643="empty","empty",
VLOOKUP(AZ1643,MonsterGroupTable!$A:$A,1,0)))))))</f>
        <v/>
      </c>
      <c r="BH1643" s="2" t="str">
        <f>IF(AND(ISBLANK(BG1643),OR(NOT(ISBLANK(BI1643)),NOT(ISBLANK(BJ1643)))),#N/A,
IF(ISBLANK(BG1643),"",
IF(AND(NOT(ISERROR(VLOOKUP(BG1643,MonsterTable!$A:$B,MATCH(MonsterTable!$B$1,MonsterTable!$A$1:$B$1,0),0))),OR(ISBLANK(BI1643),ISBLANK(BJ1643))),#N/A,
IFERROR(VLOOKUP(BG1643,MonsterTable!$A:$B,MATCH(MonsterTable!$B$1,MonsterTable!$A$1:$B$1,0),0),
IF(OR(NOT(ISBLANK(BI1643)),ISBLANK(BJ1643)),#N/A,
IF(BG1643="empty","empty",
VLOOKUP(BG1643,MonsterGroupTable!$A:$A,1,0)))))))</f>
        <v/>
      </c>
      <c r="BO1643" s="2" t="str">
        <f>IF(AND(ISBLANK(BN1643),OR(NOT(ISBLANK(BP1643)),NOT(ISBLANK(BQ1643)))),#N/A,
IF(ISBLANK(BN1643),"",
IF(AND(NOT(ISERROR(VLOOKUP(BN1643,MonsterTable!$A:$B,MATCH(MonsterTable!$B$1,MonsterTable!$A$1:$B$1,0),0))),OR(ISBLANK(BP1643),ISBLANK(BQ1643))),#N/A,
IFERROR(VLOOKUP(BN1643,MonsterTable!$A:$B,MATCH(MonsterTable!$B$1,MonsterTable!$A$1:$B$1,0),0),
IF(OR(NOT(ISBLANK(BP1643)),ISBLANK(BQ1643)),#N/A,
IF(BN1643="empty","empty",
VLOOKUP(BN1643,MonsterGroupTable!$A:$A,1,0)))))))</f>
        <v/>
      </c>
      <c r="BV1643" s="2" t="str">
        <f>IF(AND(ISBLANK(BU1643),OR(NOT(ISBLANK(BW1643)),NOT(ISBLANK(BX1643)))),#N/A,
IF(ISBLANK(BU1643),"",
IF(AND(NOT(ISERROR(VLOOKUP(BU1643,MonsterTable!$A:$B,MATCH(MonsterTable!$B$1,MonsterTable!$A$1:$B$1,0),0))),OR(ISBLANK(BW1643),ISBLANK(BX1643))),#N/A,
IFERROR(VLOOKUP(BU1643,MonsterTable!$A:$B,MATCH(MonsterTable!$B$1,MonsterTable!$A$1:$B$1,0),0),
IF(OR(NOT(ISBLANK(BW1643)),ISBLANK(BX1643)),#N/A,
IF(BU1643="empty","empty",
VLOOKUP(BU1643,MonsterGroupTable!$A:$A,1,0)))))))</f>
        <v/>
      </c>
      <c r="CC1643" s="2" t="str">
        <f>IF(AND(ISBLANK(CB1643),OR(NOT(ISBLANK(CD1643)),NOT(ISBLANK(CE1643)))),#N/A,
IF(ISBLANK(CB1643),"",
IF(AND(NOT(ISERROR(VLOOKUP(CB1643,MonsterTable!$A:$B,MATCH(MonsterTable!$B$1,MonsterTable!$A$1:$B$1,0),0))),OR(ISBLANK(CD1643),ISBLANK(CE1643))),#N/A,
IFERROR(VLOOKUP(CB1643,MonsterTable!$A:$B,MATCH(MonsterTable!$B$1,MonsterTable!$A$1:$B$1,0),0),
IF(OR(NOT(ISBLANK(CD1643)),ISBLANK(CE1643)),#N/A,
IF(CB1643="empty","empty",
VLOOKUP(CB1643,MonsterGroupTable!$A:$A,1,0)))))))</f>
        <v/>
      </c>
      <c r="CJ1643" s="2" t="str">
        <f>IF(AND(ISBLANK(CI1643),OR(NOT(ISBLANK(CK1643)),NOT(ISBLANK(CL1643)))),#N/A,
IF(ISBLANK(CI1643),"",
IF(AND(NOT(ISERROR(VLOOKUP(CI1643,MonsterTable!$A:$B,MATCH(MonsterTable!$B$1,MonsterTable!$A$1:$B$1,0),0))),OR(ISBLANK(CK1643),ISBLANK(CL1643))),#N/A,
IFERROR(VLOOKUP(CI1643,MonsterTable!$A:$B,MATCH(MonsterTable!$B$1,MonsterTable!$A$1:$B$1,0),0),
IF(OR(NOT(ISBLANK(CK1643)),ISBLANK(CL1643)),#N/A,
IF(CI1643="empty","empty",
VLOOKUP(CI1643,MonsterGroupTable!$A:$A,1,0)))))))</f>
        <v/>
      </c>
    </row>
    <row r="1644" spans="1:88">
      <c r="A1644">
        <v>20610</v>
      </c>
      <c r="B1644">
        <f t="shared" si="55"/>
        <v>1.2</v>
      </c>
      <c r="C1644">
        <f t="shared" si="55"/>
        <v>1.1000000000000001</v>
      </c>
      <c r="F1644">
        <v>2700</v>
      </c>
      <c r="G1644">
        <v>87531</v>
      </c>
      <c r="H1644">
        <v>0</v>
      </c>
      <c r="I1644">
        <v>0</v>
      </c>
      <c r="J1644">
        <v>0</v>
      </c>
      <c r="K1644" t="s">
        <v>28</v>
      </c>
      <c r="L1644" t="s">
        <v>260</v>
      </c>
      <c r="M1644" t="s">
        <v>79</v>
      </c>
      <c r="N1644" t="s">
        <v>80</v>
      </c>
      <c r="O1644">
        <v>0</v>
      </c>
      <c r="P1644">
        <v>-4.75</v>
      </c>
      <c r="Q1644">
        <v>-3.5</v>
      </c>
      <c r="R1644">
        <v>4.75</v>
      </c>
      <c r="S1644">
        <v>3</v>
      </c>
      <c r="T1644">
        <v>-13.5</v>
      </c>
      <c r="U1644">
        <v>2.5499999999999998</v>
      </c>
      <c r="V1644">
        <v>-6.75</v>
      </c>
      <c r="W1644" t="str">
        <f t="shared" si="56"/>
        <v>g101,5,empty,3,202,1,1,0</v>
      </c>
      <c r="X1644" s="1" t="s">
        <v>445</v>
      </c>
      <c r="Y1644" s="2" t="str">
        <f>IF(AND(ISBLANK(X1644),OR(NOT(ISBLANK(Z1644)),NOT(ISBLANK(AA1644)))),#N/A,
IF(ISBLANK(X1644),"",
IF(AND(NOT(ISERROR(VLOOKUP(X1644,MonsterTable!$A:$B,MATCH(MonsterTable!$B$1,MonsterTable!$A$1:$B$1,0),0))),OR(ISBLANK(Z1644),ISBLANK(AA1644))),#N/A,
IFERROR(VLOOKUP(X1644,MonsterTable!$A:$B,MATCH(MonsterTable!$B$1,MonsterTable!$A$1:$B$1,0),0),
IF(OR(NOT(ISBLANK(Z1644)),ISBLANK(AA1644)),#N/A,
IF(X1644="empty","empty",
VLOOKUP(X1644,MonsterGroupTable!$A:$A,1,0)))))))</f>
        <v>g101</v>
      </c>
      <c r="AA1644">
        <v>5</v>
      </c>
      <c r="AE1644" s="1" t="s">
        <v>446</v>
      </c>
      <c r="AF1644" s="2" t="str">
        <f>IF(AND(ISBLANK(AE1644),OR(NOT(ISBLANK(AG1644)),NOT(ISBLANK(AH1644)))),#N/A,
IF(ISBLANK(AE1644),"",
IF(AND(NOT(ISERROR(VLOOKUP(AE1644,MonsterTable!$A:$B,MATCH(MonsterTable!$B$1,MonsterTable!$A$1:$B$1,0),0))),OR(ISBLANK(AG1644),ISBLANK(AH1644))),#N/A,
IFERROR(VLOOKUP(AE1644,MonsterTable!$A:$B,MATCH(MonsterTable!$B$1,MonsterTable!$A$1:$B$1,0),0),
IF(OR(NOT(ISBLANK(AG1644)),ISBLANK(AH1644)),#N/A,
IF(AE1644="empty","empty",
VLOOKUP(AE1644,MonsterGroupTable!$A:$A,1,0)))))))</f>
        <v>empty</v>
      </c>
      <c r="AH1644">
        <v>3</v>
      </c>
      <c r="AL1644" s="1" t="s">
        <v>338</v>
      </c>
      <c r="AM1644" s="2">
        <f>IF(AND(ISBLANK(AL1644),OR(NOT(ISBLANK(AN1644)),NOT(ISBLANK(AO1644)))),#N/A,
IF(ISBLANK(AL1644),"",
IF(AND(NOT(ISERROR(VLOOKUP(AL1644,MonsterTable!$A:$B,MATCH(MonsterTable!$B$1,MonsterTable!$A$1:$B$1,0),0))),OR(ISBLANK(AN1644),ISBLANK(AO1644))),#N/A,
IFERROR(VLOOKUP(AL1644,MonsterTable!$A:$B,MATCH(MonsterTable!$B$1,MonsterTable!$A$1:$B$1,0),0),
IF(OR(NOT(ISBLANK(AN1644)),ISBLANK(AO1644)),#N/A,
IF(AL1644="empty","empty",
VLOOKUP(AL1644,MonsterGroupTable!$A:$A,1,0)))))))</f>
        <v>202</v>
      </c>
      <c r="AN1644">
        <v>1</v>
      </c>
      <c r="AO1644">
        <v>1</v>
      </c>
      <c r="AP1644">
        <v>0</v>
      </c>
      <c r="AT1644" s="2" t="str">
        <f>IF(AND(ISBLANK(AS1644),OR(NOT(ISBLANK(AU1644)),NOT(ISBLANK(AV1644)))),#N/A,
IF(ISBLANK(AS1644),"",
IF(AND(NOT(ISERROR(VLOOKUP(AS1644,MonsterTable!$A:$B,MATCH(MonsterTable!$B$1,MonsterTable!$A$1:$B$1,0),0))),OR(ISBLANK(AU1644),ISBLANK(AV1644))),#N/A,
IFERROR(VLOOKUP(AS1644,MonsterTable!$A:$B,MATCH(MonsterTable!$B$1,MonsterTable!$A$1:$B$1,0),0),
IF(OR(NOT(ISBLANK(AU1644)),ISBLANK(AV1644)),#N/A,
IF(AS1644="empty","empty",
VLOOKUP(AS1644,MonsterGroupTable!$A:$A,1,0)))))))</f>
        <v/>
      </c>
      <c r="BA1644" s="2" t="str">
        <f>IF(AND(ISBLANK(AZ1644),OR(NOT(ISBLANK(BB1644)),NOT(ISBLANK(BC1644)))),#N/A,
IF(ISBLANK(AZ1644),"",
IF(AND(NOT(ISERROR(VLOOKUP(AZ1644,MonsterTable!$A:$B,MATCH(MonsterTable!$B$1,MonsterTable!$A$1:$B$1,0),0))),OR(ISBLANK(BB1644),ISBLANK(BC1644))),#N/A,
IFERROR(VLOOKUP(AZ1644,MonsterTable!$A:$B,MATCH(MonsterTable!$B$1,MonsterTable!$A$1:$B$1,0),0),
IF(OR(NOT(ISBLANK(BB1644)),ISBLANK(BC1644)),#N/A,
IF(AZ1644="empty","empty",
VLOOKUP(AZ1644,MonsterGroupTable!$A:$A,1,0)))))))</f>
        <v/>
      </c>
      <c r="BH1644" s="2" t="str">
        <f>IF(AND(ISBLANK(BG1644),OR(NOT(ISBLANK(BI1644)),NOT(ISBLANK(BJ1644)))),#N/A,
IF(ISBLANK(BG1644),"",
IF(AND(NOT(ISERROR(VLOOKUP(BG1644,MonsterTable!$A:$B,MATCH(MonsterTable!$B$1,MonsterTable!$A$1:$B$1,0),0))),OR(ISBLANK(BI1644),ISBLANK(BJ1644))),#N/A,
IFERROR(VLOOKUP(BG1644,MonsterTable!$A:$B,MATCH(MonsterTable!$B$1,MonsterTable!$A$1:$B$1,0),0),
IF(OR(NOT(ISBLANK(BI1644)),ISBLANK(BJ1644)),#N/A,
IF(BG1644="empty","empty",
VLOOKUP(BG1644,MonsterGroupTable!$A:$A,1,0)))))))</f>
        <v/>
      </c>
      <c r="BO1644" s="2" t="str">
        <f>IF(AND(ISBLANK(BN1644),OR(NOT(ISBLANK(BP1644)),NOT(ISBLANK(BQ1644)))),#N/A,
IF(ISBLANK(BN1644),"",
IF(AND(NOT(ISERROR(VLOOKUP(BN1644,MonsterTable!$A:$B,MATCH(MonsterTable!$B$1,MonsterTable!$A$1:$B$1,0),0))),OR(ISBLANK(BP1644),ISBLANK(BQ1644))),#N/A,
IFERROR(VLOOKUP(BN1644,MonsterTable!$A:$B,MATCH(MonsterTable!$B$1,MonsterTable!$A$1:$B$1,0),0),
IF(OR(NOT(ISBLANK(BP1644)),ISBLANK(BQ1644)),#N/A,
IF(BN1644="empty","empty",
VLOOKUP(BN1644,MonsterGroupTable!$A:$A,1,0)))))))</f>
        <v/>
      </c>
      <c r="BV1644" s="2" t="str">
        <f>IF(AND(ISBLANK(BU1644),OR(NOT(ISBLANK(BW1644)),NOT(ISBLANK(BX1644)))),#N/A,
IF(ISBLANK(BU1644),"",
IF(AND(NOT(ISERROR(VLOOKUP(BU1644,MonsterTable!$A:$B,MATCH(MonsterTable!$B$1,MonsterTable!$A$1:$B$1,0),0))),OR(ISBLANK(BW1644),ISBLANK(BX1644))),#N/A,
IFERROR(VLOOKUP(BU1644,MonsterTable!$A:$B,MATCH(MonsterTable!$B$1,MonsterTable!$A$1:$B$1,0),0),
IF(OR(NOT(ISBLANK(BW1644)),ISBLANK(BX1644)),#N/A,
IF(BU1644="empty","empty",
VLOOKUP(BU1644,MonsterGroupTable!$A:$A,1,0)))))))</f>
        <v/>
      </c>
      <c r="CC1644" s="2" t="str">
        <f>IF(AND(ISBLANK(CB1644),OR(NOT(ISBLANK(CD1644)),NOT(ISBLANK(CE1644)))),#N/A,
IF(ISBLANK(CB1644),"",
IF(AND(NOT(ISERROR(VLOOKUP(CB1644,MonsterTable!$A:$B,MATCH(MonsterTable!$B$1,MonsterTable!$A$1:$B$1,0),0))),OR(ISBLANK(CD1644),ISBLANK(CE1644))),#N/A,
IFERROR(VLOOKUP(CB1644,MonsterTable!$A:$B,MATCH(MonsterTable!$B$1,MonsterTable!$A$1:$B$1,0),0),
IF(OR(NOT(ISBLANK(CD1644)),ISBLANK(CE1644)),#N/A,
IF(CB1644="empty","empty",
VLOOKUP(CB1644,MonsterGroupTable!$A:$A,1,0)))))))</f>
        <v/>
      </c>
      <c r="CJ1644" s="2" t="str">
        <f>IF(AND(ISBLANK(CI1644),OR(NOT(ISBLANK(CK1644)),NOT(ISBLANK(CL1644)))),#N/A,
IF(ISBLANK(CI1644),"",
IF(AND(NOT(ISERROR(VLOOKUP(CI1644,MonsterTable!$A:$B,MATCH(MonsterTable!$B$1,MonsterTable!$A$1:$B$1,0),0))),OR(ISBLANK(CK1644),ISBLANK(CL1644))),#N/A,
IFERROR(VLOOKUP(CI1644,MonsterTable!$A:$B,MATCH(MonsterTable!$B$1,MonsterTable!$A$1:$B$1,0),0),
IF(OR(NOT(ISBLANK(CK1644)),ISBLANK(CL1644)),#N/A,
IF(CI1644="empty","empty",
VLOOKUP(CI1644,MonsterGroupTable!$A:$A,1,0)))))))</f>
        <v/>
      </c>
    </row>
    <row r="1645" spans="1:88">
      <c r="A1645">
        <v>20611</v>
      </c>
      <c r="B1645">
        <f t="shared" si="55"/>
        <v>1.1000000000000001</v>
      </c>
      <c r="C1645">
        <f t="shared" si="55"/>
        <v>1.1000000000000001</v>
      </c>
      <c r="F1645">
        <v>2700</v>
      </c>
      <c r="G1645">
        <v>87936</v>
      </c>
      <c r="H1645">
        <v>0</v>
      </c>
      <c r="I1645">
        <v>0</v>
      </c>
      <c r="J1645">
        <v>0</v>
      </c>
      <c r="K1645" t="s">
        <v>28</v>
      </c>
      <c r="L1645" t="s">
        <v>243</v>
      </c>
      <c r="M1645" t="s">
        <v>79</v>
      </c>
      <c r="N1645" t="s">
        <v>80</v>
      </c>
      <c r="O1645">
        <v>0</v>
      </c>
      <c r="P1645">
        <v>-4.75</v>
      </c>
      <c r="Q1645">
        <v>-3.5</v>
      </c>
      <c r="R1645">
        <v>4.75</v>
      </c>
      <c r="S1645">
        <v>3</v>
      </c>
      <c r="T1645">
        <v>-13.5</v>
      </c>
      <c r="U1645">
        <v>2.5499999999999998</v>
      </c>
      <c r="V1645">
        <v>-6.75</v>
      </c>
      <c r="W1645" t="str">
        <f t="shared" si="56"/>
        <v>g102,5,empty,3,201,1,1,0</v>
      </c>
      <c r="X1645" s="1" t="s">
        <v>447</v>
      </c>
      <c r="Y1645" s="2" t="str">
        <f>IF(AND(ISBLANK(X1645),OR(NOT(ISBLANK(Z1645)),NOT(ISBLANK(AA1645)))),#N/A,
IF(ISBLANK(X1645),"",
IF(AND(NOT(ISERROR(VLOOKUP(X1645,MonsterTable!$A:$B,MATCH(MonsterTable!$B$1,MonsterTable!$A$1:$B$1,0),0))),OR(ISBLANK(Z1645),ISBLANK(AA1645))),#N/A,
IFERROR(VLOOKUP(X1645,MonsterTable!$A:$B,MATCH(MonsterTable!$B$1,MonsterTable!$A$1:$B$1,0),0),
IF(OR(NOT(ISBLANK(Z1645)),ISBLANK(AA1645)),#N/A,
IF(X1645="empty","empty",
VLOOKUP(X1645,MonsterGroupTable!$A:$A,1,0)))))))</f>
        <v>g102</v>
      </c>
      <c r="AA1645">
        <v>5</v>
      </c>
      <c r="AE1645" s="1" t="s">
        <v>446</v>
      </c>
      <c r="AF1645" s="2" t="str">
        <f>IF(AND(ISBLANK(AE1645),OR(NOT(ISBLANK(AG1645)),NOT(ISBLANK(AH1645)))),#N/A,
IF(ISBLANK(AE1645),"",
IF(AND(NOT(ISERROR(VLOOKUP(AE1645,MonsterTable!$A:$B,MATCH(MonsterTable!$B$1,MonsterTable!$A$1:$B$1,0),0))),OR(ISBLANK(AG1645),ISBLANK(AH1645))),#N/A,
IFERROR(VLOOKUP(AE1645,MonsterTable!$A:$B,MATCH(MonsterTable!$B$1,MonsterTable!$A$1:$B$1,0),0),
IF(OR(NOT(ISBLANK(AG1645)),ISBLANK(AH1645)),#N/A,
IF(AE1645="empty","empty",
VLOOKUP(AE1645,MonsterGroupTable!$A:$A,1,0)))))))</f>
        <v>empty</v>
      </c>
      <c r="AH1645">
        <v>3</v>
      </c>
      <c r="AL1645" s="1" t="s">
        <v>242</v>
      </c>
      <c r="AM1645" s="2">
        <f>IF(AND(ISBLANK(AL1645),OR(NOT(ISBLANK(AN1645)),NOT(ISBLANK(AO1645)))),#N/A,
IF(ISBLANK(AL1645),"",
IF(AND(NOT(ISERROR(VLOOKUP(AL1645,MonsterTable!$A:$B,MATCH(MonsterTable!$B$1,MonsterTable!$A$1:$B$1,0),0))),OR(ISBLANK(AN1645),ISBLANK(AO1645))),#N/A,
IFERROR(VLOOKUP(AL1645,MonsterTable!$A:$B,MATCH(MonsterTable!$B$1,MonsterTable!$A$1:$B$1,0),0),
IF(OR(NOT(ISBLANK(AN1645)),ISBLANK(AO1645)),#N/A,
IF(AL1645="empty","empty",
VLOOKUP(AL1645,MonsterGroupTable!$A:$A,1,0)))))))</f>
        <v>201</v>
      </c>
      <c r="AN1645">
        <v>1</v>
      </c>
      <c r="AO1645">
        <v>1</v>
      </c>
      <c r="AP1645">
        <v>0</v>
      </c>
      <c r="AT1645" s="2" t="str">
        <f>IF(AND(ISBLANK(AS1645),OR(NOT(ISBLANK(AU1645)),NOT(ISBLANK(AV1645)))),#N/A,
IF(ISBLANK(AS1645),"",
IF(AND(NOT(ISERROR(VLOOKUP(AS1645,MonsterTable!$A:$B,MATCH(MonsterTable!$B$1,MonsterTable!$A$1:$B$1,0),0))),OR(ISBLANK(AU1645),ISBLANK(AV1645))),#N/A,
IFERROR(VLOOKUP(AS1645,MonsterTable!$A:$B,MATCH(MonsterTable!$B$1,MonsterTable!$A$1:$B$1,0),0),
IF(OR(NOT(ISBLANK(AU1645)),ISBLANK(AV1645)),#N/A,
IF(AS1645="empty","empty",
VLOOKUP(AS1645,MonsterGroupTable!$A:$A,1,0)))))))</f>
        <v/>
      </c>
      <c r="BA1645" s="2" t="str">
        <f>IF(AND(ISBLANK(AZ1645),OR(NOT(ISBLANK(BB1645)),NOT(ISBLANK(BC1645)))),#N/A,
IF(ISBLANK(AZ1645),"",
IF(AND(NOT(ISERROR(VLOOKUP(AZ1645,MonsterTable!$A:$B,MATCH(MonsterTable!$B$1,MonsterTable!$A$1:$B$1,0),0))),OR(ISBLANK(BB1645),ISBLANK(BC1645))),#N/A,
IFERROR(VLOOKUP(AZ1645,MonsterTable!$A:$B,MATCH(MonsterTable!$B$1,MonsterTable!$A$1:$B$1,0),0),
IF(OR(NOT(ISBLANK(BB1645)),ISBLANK(BC1645)),#N/A,
IF(AZ1645="empty","empty",
VLOOKUP(AZ1645,MonsterGroupTable!$A:$A,1,0)))))))</f>
        <v/>
      </c>
      <c r="BH1645" s="2" t="str">
        <f>IF(AND(ISBLANK(BG1645),OR(NOT(ISBLANK(BI1645)),NOT(ISBLANK(BJ1645)))),#N/A,
IF(ISBLANK(BG1645),"",
IF(AND(NOT(ISERROR(VLOOKUP(BG1645,MonsterTable!$A:$B,MATCH(MonsterTable!$B$1,MonsterTable!$A$1:$B$1,0),0))),OR(ISBLANK(BI1645),ISBLANK(BJ1645))),#N/A,
IFERROR(VLOOKUP(BG1645,MonsterTable!$A:$B,MATCH(MonsterTable!$B$1,MonsterTable!$A$1:$B$1,0),0),
IF(OR(NOT(ISBLANK(BI1645)),ISBLANK(BJ1645)),#N/A,
IF(BG1645="empty","empty",
VLOOKUP(BG1645,MonsterGroupTable!$A:$A,1,0)))))))</f>
        <v/>
      </c>
      <c r="BO1645" s="2" t="str">
        <f>IF(AND(ISBLANK(BN1645),OR(NOT(ISBLANK(BP1645)),NOT(ISBLANK(BQ1645)))),#N/A,
IF(ISBLANK(BN1645),"",
IF(AND(NOT(ISERROR(VLOOKUP(BN1645,MonsterTable!$A:$B,MATCH(MonsterTable!$B$1,MonsterTable!$A$1:$B$1,0),0))),OR(ISBLANK(BP1645),ISBLANK(BQ1645))),#N/A,
IFERROR(VLOOKUP(BN1645,MonsterTable!$A:$B,MATCH(MonsterTable!$B$1,MonsterTable!$A$1:$B$1,0),0),
IF(OR(NOT(ISBLANK(BP1645)),ISBLANK(BQ1645)),#N/A,
IF(BN1645="empty","empty",
VLOOKUP(BN1645,MonsterGroupTable!$A:$A,1,0)))))))</f>
        <v/>
      </c>
      <c r="BV1645" s="2" t="str">
        <f>IF(AND(ISBLANK(BU1645),OR(NOT(ISBLANK(BW1645)),NOT(ISBLANK(BX1645)))),#N/A,
IF(ISBLANK(BU1645),"",
IF(AND(NOT(ISERROR(VLOOKUP(BU1645,MonsterTable!$A:$B,MATCH(MonsterTable!$B$1,MonsterTable!$A$1:$B$1,0),0))),OR(ISBLANK(BW1645),ISBLANK(BX1645))),#N/A,
IFERROR(VLOOKUP(BU1645,MonsterTable!$A:$B,MATCH(MonsterTable!$B$1,MonsterTable!$A$1:$B$1,0),0),
IF(OR(NOT(ISBLANK(BW1645)),ISBLANK(BX1645)),#N/A,
IF(BU1645="empty","empty",
VLOOKUP(BU1645,MonsterGroupTable!$A:$A,1,0)))))))</f>
        <v/>
      </c>
      <c r="CC1645" s="2" t="str">
        <f>IF(AND(ISBLANK(CB1645),OR(NOT(ISBLANK(CD1645)),NOT(ISBLANK(CE1645)))),#N/A,
IF(ISBLANK(CB1645),"",
IF(AND(NOT(ISERROR(VLOOKUP(CB1645,MonsterTable!$A:$B,MATCH(MonsterTable!$B$1,MonsterTable!$A$1:$B$1,0),0))),OR(ISBLANK(CD1645),ISBLANK(CE1645))),#N/A,
IFERROR(VLOOKUP(CB1645,MonsterTable!$A:$B,MATCH(MonsterTable!$B$1,MonsterTable!$A$1:$B$1,0),0),
IF(OR(NOT(ISBLANK(CD1645)),ISBLANK(CE1645)),#N/A,
IF(CB1645="empty","empty",
VLOOKUP(CB1645,MonsterGroupTable!$A:$A,1,0)))))))</f>
        <v/>
      </c>
      <c r="CJ1645" s="2" t="str">
        <f>IF(AND(ISBLANK(CI1645),OR(NOT(ISBLANK(CK1645)),NOT(ISBLANK(CL1645)))),#N/A,
IF(ISBLANK(CI1645),"",
IF(AND(NOT(ISERROR(VLOOKUP(CI1645,MonsterTable!$A:$B,MATCH(MonsterTable!$B$1,MonsterTable!$A$1:$B$1,0),0))),OR(ISBLANK(CK1645),ISBLANK(CL1645))),#N/A,
IFERROR(VLOOKUP(CI1645,MonsterTable!$A:$B,MATCH(MonsterTable!$B$1,MonsterTable!$A$1:$B$1,0),0),
IF(OR(NOT(ISBLANK(CK1645)),ISBLANK(CL1645)),#N/A,
IF(CI1645="empty","empty",
VLOOKUP(CI1645,MonsterGroupTable!$A:$A,1,0)))))))</f>
        <v/>
      </c>
    </row>
    <row r="1646" spans="1:88">
      <c r="A1646">
        <v>20612</v>
      </c>
      <c r="B1646">
        <f t="shared" si="55"/>
        <v>1.1000000000000001</v>
      </c>
      <c r="C1646">
        <f t="shared" si="55"/>
        <v>1.1000000000000001</v>
      </c>
      <c r="F1646">
        <v>2700</v>
      </c>
      <c r="G1646">
        <v>88341</v>
      </c>
      <c r="H1646">
        <v>0</v>
      </c>
      <c r="I1646">
        <v>0</v>
      </c>
      <c r="J1646">
        <v>0</v>
      </c>
      <c r="K1646" t="s">
        <v>28</v>
      </c>
      <c r="L1646" t="s">
        <v>243</v>
      </c>
      <c r="M1646" t="s">
        <v>79</v>
      </c>
      <c r="N1646" t="s">
        <v>80</v>
      </c>
      <c r="O1646">
        <v>0</v>
      </c>
      <c r="P1646">
        <v>-4.75</v>
      </c>
      <c r="Q1646">
        <v>-3.5</v>
      </c>
      <c r="R1646">
        <v>4.75</v>
      </c>
      <c r="S1646">
        <v>3</v>
      </c>
      <c r="T1646">
        <v>-13.5</v>
      </c>
      <c r="U1646">
        <v>2.5499999999999998</v>
      </c>
      <c r="V1646">
        <v>-6.75</v>
      </c>
      <c r="W1646" t="str">
        <f t="shared" si="56"/>
        <v>g102,5,empty,3,201,1,1,0</v>
      </c>
      <c r="X1646" s="1" t="s">
        <v>447</v>
      </c>
      <c r="Y1646" s="2" t="str">
        <f>IF(AND(ISBLANK(X1646),OR(NOT(ISBLANK(Z1646)),NOT(ISBLANK(AA1646)))),#N/A,
IF(ISBLANK(X1646),"",
IF(AND(NOT(ISERROR(VLOOKUP(X1646,MonsterTable!$A:$B,MATCH(MonsterTable!$B$1,MonsterTable!$A$1:$B$1,0),0))),OR(ISBLANK(Z1646),ISBLANK(AA1646))),#N/A,
IFERROR(VLOOKUP(X1646,MonsterTable!$A:$B,MATCH(MonsterTable!$B$1,MonsterTable!$A$1:$B$1,0),0),
IF(OR(NOT(ISBLANK(Z1646)),ISBLANK(AA1646)),#N/A,
IF(X1646="empty","empty",
VLOOKUP(X1646,MonsterGroupTable!$A:$A,1,0)))))))</f>
        <v>g102</v>
      </c>
      <c r="AA1646">
        <v>5</v>
      </c>
      <c r="AE1646" s="1" t="s">
        <v>446</v>
      </c>
      <c r="AF1646" s="2" t="str">
        <f>IF(AND(ISBLANK(AE1646),OR(NOT(ISBLANK(AG1646)),NOT(ISBLANK(AH1646)))),#N/A,
IF(ISBLANK(AE1646),"",
IF(AND(NOT(ISERROR(VLOOKUP(AE1646,MonsterTable!$A:$B,MATCH(MonsterTable!$B$1,MonsterTable!$A$1:$B$1,0),0))),OR(ISBLANK(AG1646),ISBLANK(AH1646))),#N/A,
IFERROR(VLOOKUP(AE1646,MonsterTable!$A:$B,MATCH(MonsterTable!$B$1,MonsterTable!$A$1:$B$1,0),0),
IF(OR(NOT(ISBLANK(AG1646)),ISBLANK(AH1646)),#N/A,
IF(AE1646="empty","empty",
VLOOKUP(AE1646,MonsterGroupTable!$A:$A,1,0)))))))</f>
        <v>empty</v>
      </c>
      <c r="AH1646">
        <v>3</v>
      </c>
      <c r="AL1646" s="1" t="s">
        <v>242</v>
      </c>
      <c r="AM1646" s="2">
        <f>IF(AND(ISBLANK(AL1646),OR(NOT(ISBLANK(AN1646)),NOT(ISBLANK(AO1646)))),#N/A,
IF(ISBLANK(AL1646),"",
IF(AND(NOT(ISERROR(VLOOKUP(AL1646,MonsterTable!$A:$B,MATCH(MonsterTable!$B$1,MonsterTable!$A$1:$B$1,0),0))),OR(ISBLANK(AN1646),ISBLANK(AO1646))),#N/A,
IFERROR(VLOOKUP(AL1646,MonsterTable!$A:$B,MATCH(MonsterTable!$B$1,MonsterTable!$A$1:$B$1,0),0),
IF(OR(NOT(ISBLANK(AN1646)),ISBLANK(AO1646)),#N/A,
IF(AL1646="empty","empty",
VLOOKUP(AL1646,MonsterGroupTable!$A:$A,1,0)))))))</f>
        <v>201</v>
      </c>
      <c r="AN1646">
        <v>1</v>
      </c>
      <c r="AO1646">
        <v>1</v>
      </c>
      <c r="AP1646">
        <v>0</v>
      </c>
      <c r="AT1646" s="2" t="str">
        <f>IF(AND(ISBLANK(AS1646),OR(NOT(ISBLANK(AU1646)),NOT(ISBLANK(AV1646)))),#N/A,
IF(ISBLANK(AS1646),"",
IF(AND(NOT(ISERROR(VLOOKUP(AS1646,MonsterTable!$A:$B,MATCH(MonsterTable!$B$1,MonsterTable!$A$1:$B$1,0),0))),OR(ISBLANK(AU1646),ISBLANK(AV1646))),#N/A,
IFERROR(VLOOKUP(AS1646,MonsterTable!$A:$B,MATCH(MonsterTable!$B$1,MonsterTable!$A$1:$B$1,0),0),
IF(OR(NOT(ISBLANK(AU1646)),ISBLANK(AV1646)),#N/A,
IF(AS1646="empty","empty",
VLOOKUP(AS1646,MonsterGroupTable!$A:$A,1,0)))))))</f>
        <v/>
      </c>
      <c r="BA1646" s="2" t="str">
        <f>IF(AND(ISBLANK(AZ1646),OR(NOT(ISBLANK(BB1646)),NOT(ISBLANK(BC1646)))),#N/A,
IF(ISBLANK(AZ1646),"",
IF(AND(NOT(ISERROR(VLOOKUP(AZ1646,MonsterTable!$A:$B,MATCH(MonsterTable!$B$1,MonsterTable!$A$1:$B$1,0),0))),OR(ISBLANK(BB1646),ISBLANK(BC1646))),#N/A,
IFERROR(VLOOKUP(AZ1646,MonsterTable!$A:$B,MATCH(MonsterTable!$B$1,MonsterTable!$A$1:$B$1,0),0),
IF(OR(NOT(ISBLANK(BB1646)),ISBLANK(BC1646)),#N/A,
IF(AZ1646="empty","empty",
VLOOKUP(AZ1646,MonsterGroupTable!$A:$A,1,0)))))))</f>
        <v/>
      </c>
      <c r="BH1646" s="2" t="str">
        <f>IF(AND(ISBLANK(BG1646),OR(NOT(ISBLANK(BI1646)),NOT(ISBLANK(BJ1646)))),#N/A,
IF(ISBLANK(BG1646),"",
IF(AND(NOT(ISERROR(VLOOKUP(BG1646,MonsterTable!$A:$B,MATCH(MonsterTable!$B$1,MonsterTable!$A$1:$B$1,0),0))),OR(ISBLANK(BI1646),ISBLANK(BJ1646))),#N/A,
IFERROR(VLOOKUP(BG1646,MonsterTable!$A:$B,MATCH(MonsterTable!$B$1,MonsterTable!$A$1:$B$1,0),0),
IF(OR(NOT(ISBLANK(BI1646)),ISBLANK(BJ1646)),#N/A,
IF(BG1646="empty","empty",
VLOOKUP(BG1646,MonsterGroupTable!$A:$A,1,0)))))))</f>
        <v/>
      </c>
      <c r="BO1646" s="2" t="str">
        <f>IF(AND(ISBLANK(BN1646),OR(NOT(ISBLANK(BP1646)),NOT(ISBLANK(BQ1646)))),#N/A,
IF(ISBLANK(BN1646),"",
IF(AND(NOT(ISERROR(VLOOKUP(BN1646,MonsterTable!$A:$B,MATCH(MonsterTable!$B$1,MonsterTable!$A$1:$B$1,0),0))),OR(ISBLANK(BP1646),ISBLANK(BQ1646))),#N/A,
IFERROR(VLOOKUP(BN1646,MonsterTable!$A:$B,MATCH(MonsterTable!$B$1,MonsterTable!$A$1:$B$1,0),0),
IF(OR(NOT(ISBLANK(BP1646)),ISBLANK(BQ1646)),#N/A,
IF(BN1646="empty","empty",
VLOOKUP(BN1646,MonsterGroupTable!$A:$A,1,0)))))))</f>
        <v/>
      </c>
      <c r="BV1646" s="2" t="str">
        <f>IF(AND(ISBLANK(BU1646),OR(NOT(ISBLANK(BW1646)),NOT(ISBLANK(BX1646)))),#N/A,
IF(ISBLANK(BU1646),"",
IF(AND(NOT(ISERROR(VLOOKUP(BU1646,MonsterTable!$A:$B,MATCH(MonsterTable!$B$1,MonsterTable!$A$1:$B$1,0),0))),OR(ISBLANK(BW1646),ISBLANK(BX1646))),#N/A,
IFERROR(VLOOKUP(BU1646,MonsterTable!$A:$B,MATCH(MonsterTable!$B$1,MonsterTable!$A$1:$B$1,0),0),
IF(OR(NOT(ISBLANK(BW1646)),ISBLANK(BX1646)),#N/A,
IF(BU1646="empty","empty",
VLOOKUP(BU1646,MonsterGroupTable!$A:$A,1,0)))))))</f>
        <v/>
      </c>
      <c r="CC1646" s="2" t="str">
        <f>IF(AND(ISBLANK(CB1646),OR(NOT(ISBLANK(CD1646)),NOT(ISBLANK(CE1646)))),#N/A,
IF(ISBLANK(CB1646),"",
IF(AND(NOT(ISERROR(VLOOKUP(CB1646,MonsterTable!$A:$B,MATCH(MonsterTable!$B$1,MonsterTable!$A$1:$B$1,0),0))),OR(ISBLANK(CD1646),ISBLANK(CE1646))),#N/A,
IFERROR(VLOOKUP(CB1646,MonsterTable!$A:$B,MATCH(MonsterTable!$B$1,MonsterTable!$A$1:$B$1,0),0),
IF(OR(NOT(ISBLANK(CD1646)),ISBLANK(CE1646)),#N/A,
IF(CB1646="empty","empty",
VLOOKUP(CB1646,MonsterGroupTable!$A:$A,1,0)))))))</f>
        <v/>
      </c>
      <c r="CJ1646" s="2" t="str">
        <f>IF(AND(ISBLANK(CI1646),OR(NOT(ISBLANK(CK1646)),NOT(ISBLANK(CL1646)))),#N/A,
IF(ISBLANK(CI1646),"",
IF(AND(NOT(ISERROR(VLOOKUP(CI1646,MonsterTable!$A:$B,MATCH(MonsterTable!$B$1,MonsterTable!$A$1:$B$1,0),0))),OR(ISBLANK(CK1646),ISBLANK(CL1646))),#N/A,
IFERROR(VLOOKUP(CI1646,MonsterTable!$A:$B,MATCH(MonsterTable!$B$1,MonsterTable!$A$1:$B$1,0),0),
IF(OR(NOT(ISBLANK(CK1646)),ISBLANK(CL1646)),#N/A,
IF(CI1646="empty","empty",
VLOOKUP(CI1646,MonsterGroupTable!$A:$A,1,0)))))))</f>
        <v/>
      </c>
    </row>
    <row r="1647" spans="1:88">
      <c r="A1647">
        <v>20613</v>
      </c>
      <c r="B1647">
        <f t="shared" si="55"/>
        <v>1.1000000000000001</v>
      </c>
      <c r="C1647">
        <f t="shared" si="55"/>
        <v>1.1000000000000001</v>
      </c>
      <c r="F1647">
        <v>2700</v>
      </c>
      <c r="G1647">
        <v>88746</v>
      </c>
      <c r="H1647">
        <v>0</v>
      </c>
      <c r="I1647">
        <v>0</v>
      </c>
      <c r="J1647">
        <v>0</v>
      </c>
      <c r="K1647" t="s">
        <v>28</v>
      </c>
      <c r="L1647" t="s">
        <v>243</v>
      </c>
      <c r="M1647" t="s">
        <v>79</v>
      </c>
      <c r="N1647" t="s">
        <v>80</v>
      </c>
      <c r="O1647">
        <v>0</v>
      </c>
      <c r="P1647">
        <v>-4.75</v>
      </c>
      <c r="Q1647">
        <v>-3.5</v>
      </c>
      <c r="R1647">
        <v>4.75</v>
      </c>
      <c r="S1647">
        <v>3</v>
      </c>
      <c r="T1647">
        <v>-13.5</v>
      </c>
      <c r="U1647">
        <v>2.5499999999999998</v>
      </c>
      <c r="V1647">
        <v>-6.75</v>
      </c>
      <c r="W1647" t="str">
        <f t="shared" si="56"/>
        <v>g102,5,empty,3,201,1,1,0</v>
      </c>
      <c r="X1647" s="1" t="s">
        <v>447</v>
      </c>
      <c r="Y1647" s="2" t="str">
        <f>IF(AND(ISBLANK(X1647),OR(NOT(ISBLANK(Z1647)),NOT(ISBLANK(AA1647)))),#N/A,
IF(ISBLANK(X1647),"",
IF(AND(NOT(ISERROR(VLOOKUP(X1647,MonsterTable!$A:$B,MATCH(MonsterTable!$B$1,MonsterTable!$A$1:$B$1,0),0))),OR(ISBLANK(Z1647),ISBLANK(AA1647))),#N/A,
IFERROR(VLOOKUP(X1647,MonsterTable!$A:$B,MATCH(MonsterTable!$B$1,MonsterTable!$A$1:$B$1,0),0),
IF(OR(NOT(ISBLANK(Z1647)),ISBLANK(AA1647)),#N/A,
IF(X1647="empty","empty",
VLOOKUP(X1647,MonsterGroupTable!$A:$A,1,0)))))))</f>
        <v>g102</v>
      </c>
      <c r="AA1647">
        <v>5</v>
      </c>
      <c r="AE1647" s="1" t="s">
        <v>446</v>
      </c>
      <c r="AF1647" s="2" t="str">
        <f>IF(AND(ISBLANK(AE1647),OR(NOT(ISBLANK(AG1647)),NOT(ISBLANK(AH1647)))),#N/A,
IF(ISBLANK(AE1647),"",
IF(AND(NOT(ISERROR(VLOOKUP(AE1647,MonsterTable!$A:$B,MATCH(MonsterTable!$B$1,MonsterTable!$A$1:$B$1,0),0))),OR(ISBLANK(AG1647),ISBLANK(AH1647))),#N/A,
IFERROR(VLOOKUP(AE1647,MonsterTable!$A:$B,MATCH(MonsterTable!$B$1,MonsterTable!$A$1:$B$1,0),0),
IF(OR(NOT(ISBLANK(AG1647)),ISBLANK(AH1647)),#N/A,
IF(AE1647="empty","empty",
VLOOKUP(AE1647,MonsterGroupTable!$A:$A,1,0)))))))</f>
        <v>empty</v>
      </c>
      <c r="AH1647">
        <v>3</v>
      </c>
      <c r="AL1647" s="1" t="s">
        <v>242</v>
      </c>
      <c r="AM1647" s="2">
        <f>IF(AND(ISBLANK(AL1647),OR(NOT(ISBLANK(AN1647)),NOT(ISBLANK(AO1647)))),#N/A,
IF(ISBLANK(AL1647),"",
IF(AND(NOT(ISERROR(VLOOKUP(AL1647,MonsterTable!$A:$B,MATCH(MonsterTable!$B$1,MonsterTable!$A$1:$B$1,0),0))),OR(ISBLANK(AN1647),ISBLANK(AO1647))),#N/A,
IFERROR(VLOOKUP(AL1647,MonsterTable!$A:$B,MATCH(MonsterTable!$B$1,MonsterTable!$A$1:$B$1,0),0),
IF(OR(NOT(ISBLANK(AN1647)),ISBLANK(AO1647)),#N/A,
IF(AL1647="empty","empty",
VLOOKUP(AL1647,MonsterGroupTable!$A:$A,1,0)))))))</f>
        <v>201</v>
      </c>
      <c r="AN1647">
        <v>1</v>
      </c>
      <c r="AO1647">
        <v>1</v>
      </c>
      <c r="AP1647">
        <v>0</v>
      </c>
      <c r="AT1647" s="2" t="str">
        <f>IF(AND(ISBLANK(AS1647),OR(NOT(ISBLANK(AU1647)),NOT(ISBLANK(AV1647)))),#N/A,
IF(ISBLANK(AS1647),"",
IF(AND(NOT(ISERROR(VLOOKUP(AS1647,MonsterTable!$A:$B,MATCH(MonsterTable!$B$1,MonsterTable!$A$1:$B$1,0),0))),OR(ISBLANK(AU1647),ISBLANK(AV1647))),#N/A,
IFERROR(VLOOKUP(AS1647,MonsterTable!$A:$B,MATCH(MonsterTable!$B$1,MonsterTable!$A$1:$B$1,0),0),
IF(OR(NOT(ISBLANK(AU1647)),ISBLANK(AV1647)),#N/A,
IF(AS1647="empty","empty",
VLOOKUP(AS1647,MonsterGroupTable!$A:$A,1,0)))))))</f>
        <v/>
      </c>
      <c r="BA1647" s="2" t="str">
        <f>IF(AND(ISBLANK(AZ1647),OR(NOT(ISBLANK(BB1647)),NOT(ISBLANK(BC1647)))),#N/A,
IF(ISBLANK(AZ1647),"",
IF(AND(NOT(ISERROR(VLOOKUP(AZ1647,MonsterTable!$A:$B,MATCH(MonsterTable!$B$1,MonsterTable!$A$1:$B$1,0),0))),OR(ISBLANK(BB1647),ISBLANK(BC1647))),#N/A,
IFERROR(VLOOKUP(AZ1647,MonsterTable!$A:$B,MATCH(MonsterTable!$B$1,MonsterTable!$A$1:$B$1,0),0),
IF(OR(NOT(ISBLANK(BB1647)),ISBLANK(BC1647)),#N/A,
IF(AZ1647="empty","empty",
VLOOKUP(AZ1647,MonsterGroupTable!$A:$A,1,0)))))))</f>
        <v/>
      </c>
      <c r="BH1647" s="2" t="str">
        <f>IF(AND(ISBLANK(BG1647),OR(NOT(ISBLANK(BI1647)),NOT(ISBLANK(BJ1647)))),#N/A,
IF(ISBLANK(BG1647),"",
IF(AND(NOT(ISERROR(VLOOKUP(BG1647,MonsterTable!$A:$B,MATCH(MonsterTable!$B$1,MonsterTable!$A$1:$B$1,0),0))),OR(ISBLANK(BI1647),ISBLANK(BJ1647))),#N/A,
IFERROR(VLOOKUP(BG1647,MonsterTable!$A:$B,MATCH(MonsterTable!$B$1,MonsterTable!$A$1:$B$1,0),0),
IF(OR(NOT(ISBLANK(BI1647)),ISBLANK(BJ1647)),#N/A,
IF(BG1647="empty","empty",
VLOOKUP(BG1647,MonsterGroupTable!$A:$A,1,0)))))))</f>
        <v/>
      </c>
      <c r="BO1647" s="2" t="str">
        <f>IF(AND(ISBLANK(BN1647),OR(NOT(ISBLANK(BP1647)),NOT(ISBLANK(BQ1647)))),#N/A,
IF(ISBLANK(BN1647),"",
IF(AND(NOT(ISERROR(VLOOKUP(BN1647,MonsterTable!$A:$B,MATCH(MonsterTable!$B$1,MonsterTable!$A$1:$B$1,0),0))),OR(ISBLANK(BP1647),ISBLANK(BQ1647))),#N/A,
IFERROR(VLOOKUP(BN1647,MonsterTable!$A:$B,MATCH(MonsterTable!$B$1,MonsterTable!$A$1:$B$1,0),0),
IF(OR(NOT(ISBLANK(BP1647)),ISBLANK(BQ1647)),#N/A,
IF(BN1647="empty","empty",
VLOOKUP(BN1647,MonsterGroupTable!$A:$A,1,0)))))))</f>
        <v/>
      </c>
      <c r="BV1647" s="2" t="str">
        <f>IF(AND(ISBLANK(BU1647),OR(NOT(ISBLANK(BW1647)),NOT(ISBLANK(BX1647)))),#N/A,
IF(ISBLANK(BU1647),"",
IF(AND(NOT(ISERROR(VLOOKUP(BU1647,MonsterTable!$A:$B,MATCH(MonsterTable!$B$1,MonsterTable!$A$1:$B$1,0),0))),OR(ISBLANK(BW1647),ISBLANK(BX1647))),#N/A,
IFERROR(VLOOKUP(BU1647,MonsterTable!$A:$B,MATCH(MonsterTable!$B$1,MonsterTable!$A$1:$B$1,0),0),
IF(OR(NOT(ISBLANK(BW1647)),ISBLANK(BX1647)),#N/A,
IF(BU1647="empty","empty",
VLOOKUP(BU1647,MonsterGroupTable!$A:$A,1,0)))))))</f>
        <v/>
      </c>
      <c r="CC1647" s="2" t="str">
        <f>IF(AND(ISBLANK(CB1647),OR(NOT(ISBLANK(CD1647)),NOT(ISBLANK(CE1647)))),#N/A,
IF(ISBLANK(CB1647),"",
IF(AND(NOT(ISERROR(VLOOKUP(CB1647,MonsterTable!$A:$B,MATCH(MonsterTable!$B$1,MonsterTable!$A$1:$B$1,0),0))),OR(ISBLANK(CD1647),ISBLANK(CE1647))),#N/A,
IFERROR(VLOOKUP(CB1647,MonsterTable!$A:$B,MATCH(MonsterTable!$B$1,MonsterTable!$A$1:$B$1,0),0),
IF(OR(NOT(ISBLANK(CD1647)),ISBLANK(CE1647)),#N/A,
IF(CB1647="empty","empty",
VLOOKUP(CB1647,MonsterGroupTable!$A:$A,1,0)))))))</f>
        <v/>
      </c>
      <c r="CJ1647" s="2" t="str">
        <f>IF(AND(ISBLANK(CI1647),OR(NOT(ISBLANK(CK1647)),NOT(ISBLANK(CL1647)))),#N/A,
IF(ISBLANK(CI1647),"",
IF(AND(NOT(ISERROR(VLOOKUP(CI1647,MonsterTable!$A:$B,MATCH(MonsterTable!$B$1,MonsterTable!$A$1:$B$1,0),0))),OR(ISBLANK(CK1647),ISBLANK(CL1647))),#N/A,
IFERROR(VLOOKUP(CI1647,MonsterTable!$A:$B,MATCH(MonsterTable!$B$1,MonsterTable!$A$1:$B$1,0),0),
IF(OR(NOT(ISBLANK(CK1647)),ISBLANK(CL1647)),#N/A,
IF(CI1647="empty","empty",
VLOOKUP(CI1647,MonsterGroupTable!$A:$A,1,0)))))))</f>
        <v/>
      </c>
    </row>
    <row r="1648" spans="1:88">
      <c r="A1648">
        <v>20614</v>
      </c>
      <c r="B1648">
        <f t="shared" si="55"/>
        <v>1.1000000000000001</v>
      </c>
      <c r="C1648">
        <f t="shared" si="55"/>
        <v>1.1000000000000001</v>
      </c>
      <c r="F1648">
        <v>2700</v>
      </c>
      <c r="G1648">
        <v>89151</v>
      </c>
      <c r="H1648">
        <v>0</v>
      </c>
      <c r="I1648">
        <v>0</v>
      </c>
      <c r="J1648">
        <v>0</v>
      </c>
      <c r="K1648" t="s">
        <v>28</v>
      </c>
      <c r="L1648" t="s">
        <v>243</v>
      </c>
      <c r="M1648" t="s">
        <v>79</v>
      </c>
      <c r="N1648" t="s">
        <v>80</v>
      </c>
      <c r="O1648">
        <v>0</v>
      </c>
      <c r="P1648">
        <v>-4.75</v>
      </c>
      <c r="Q1648">
        <v>-3.5</v>
      </c>
      <c r="R1648">
        <v>4.75</v>
      </c>
      <c r="S1648">
        <v>3</v>
      </c>
      <c r="T1648">
        <v>-13.5</v>
      </c>
      <c r="U1648">
        <v>2.5499999999999998</v>
      </c>
      <c r="V1648">
        <v>-6.75</v>
      </c>
      <c r="W1648" t="str">
        <f t="shared" si="56"/>
        <v>g102,5,empty,3,201,1,1,0</v>
      </c>
      <c r="X1648" s="1" t="s">
        <v>447</v>
      </c>
      <c r="Y1648" s="2" t="str">
        <f>IF(AND(ISBLANK(X1648),OR(NOT(ISBLANK(Z1648)),NOT(ISBLANK(AA1648)))),#N/A,
IF(ISBLANK(X1648),"",
IF(AND(NOT(ISERROR(VLOOKUP(X1648,MonsterTable!$A:$B,MATCH(MonsterTable!$B$1,MonsterTable!$A$1:$B$1,0),0))),OR(ISBLANK(Z1648),ISBLANK(AA1648))),#N/A,
IFERROR(VLOOKUP(X1648,MonsterTable!$A:$B,MATCH(MonsterTable!$B$1,MonsterTable!$A$1:$B$1,0),0),
IF(OR(NOT(ISBLANK(Z1648)),ISBLANK(AA1648)),#N/A,
IF(X1648="empty","empty",
VLOOKUP(X1648,MonsterGroupTable!$A:$A,1,0)))))))</f>
        <v>g102</v>
      </c>
      <c r="AA1648">
        <v>5</v>
      </c>
      <c r="AE1648" s="1" t="s">
        <v>446</v>
      </c>
      <c r="AF1648" s="2" t="str">
        <f>IF(AND(ISBLANK(AE1648),OR(NOT(ISBLANK(AG1648)),NOT(ISBLANK(AH1648)))),#N/A,
IF(ISBLANK(AE1648),"",
IF(AND(NOT(ISERROR(VLOOKUP(AE1648,MonsterTable!$A:$B,MATCH(MonsterTable!$B$1,MonsterTable!$A$1:$B$1,0),0))),OR(ISBLANK(AG1648),ISBLANK(AH1648))),#N/A,
IFERROR(VLOOKUP(AE1648,MonsterTable!$A:$B,MATCH(MonsterTable!$B$1,MonsterTable!$A$1:$B$1,0),0),
IF(OR(NOT(ISBLANK(AG1648)),ISBLANK(AH1648)),#N/A,
IF(AE1648="empty","empty",
VLOOKUP(AE1648,MonsterGroupTable!$A:$A,1,0)))))))</f>
        <v>empty</v>
      </c>
      <c r="AH1648">
        <v>3</v>
      </c>
      <c r="AL1648" s="1" t="s">
        <v>242</v>
      </c>
      <c r="AM1648" s="2">
        <f>IF(AND(ISBLANK(AL1648),OR(NOT(ISBLANK(AN1648)),NOT(ISBLANK(AO1648)))),#N/A,
IF(ISBLANK(AL1648),"",
IF(AND(NOT(ISERROR(VLOOKUP(AL1648,MonsterTable!$A:$B,MATCH(MonsterTable!$B$1,MonsterTable!$A$1:$B$1,0),0))),OR(ISBLANK(AN1648),ISBLANK(AO1648))),#N/A,
IFERROR(VLOOKUP(AL1648,MonsterTable!$A:$B,MATCH(MonsterTable!$B$1,MonsterTable!$A$1:$B$1,0),0),
IF(OR(NOT(ISBLANK(AN1648)),ISBLANK(AO1648)),#N/A,
IF(AL1648="empty","empty",
VLOOKUP(AL1648,MonsterGroupTable!$A:$A,1,0)))))))</f>
        <v>201</v>
      </c>
      <c r="AN1648">
        <v>1</v>
      </c>
      <c r="AO1648">
        <v>1</v>
      </c>
      <c r="AP1648">
        <v>0</v>
      </c>
      <c r="AT1648" s="2" t="str">
        <f>IF(AND(ISBLANK(AS1648),OR(NOT(ISBLANK(AU1648)),NOT(ISBLANK(AV1648)))),#N/A,
IF(ISBLANK(AS1648),"",
IF(AND(NOT(ISERROR(VLOOKUP(AS1648,MonsterTable!$A:$B,MATCH(MonsterTable!$B$1,MonsterTable!$A$1:$B$1,0),0))),OR(ISBLANK(AU1648),ISBLANK(AV1648))),#N/A,
IFERROR(VLOOKUP(AS1648,MonsterTable!$A:$B,MATCH(MonsterTable!$B$1,MonsterTable!$A$1:$B$1,0),0),
IF(OR(NOT(ISBLANK(AU1648)),ISBLANK(AV1648)),#N/A,
IF(AS1648="empty","empty",
VLOOKUP(AS1648,MonsterGroupTable!$A:$A,1,0)))))))</f>
        <v/>
      </c>
      <c r="BA1648" s="2" t="str">
        <f>IF(AND(ISBLANK(AZ1648),OR(NOT(ISBLANK(BB1648)),NOT(ISBLANK(BC1648)))),#N/A,
IF(ISBLANK(AZ1648),"",
IF(AND(NOT(ISERROR(VLOOKUP(AZ1648,MonsterTable!$A:$B,MATCH(MonsterTable!$B$1,MonsterTable!$A$1:$B$1,0),0))),OR(ISBLANK(BB1648),ISBLANK(BC1648))),#N/A,
IFERROR(VLOOKUP(AZ1648,MonsterTable!$A:$B,MATCH(MonsterTable!$B$1,MonsterTable!$A$1:$B$1,0),0),
IF(OR(NOT(ISBLANK(BB1648)),ISBLANK(BC1648)),#N/A,
IF(AZ1648="empty","empty",
VLOOKUP(AZ1648,MonsterGroupTable!$A:$A,1,0)))))))</f>
        <v/>
      </c>
      <c r="BH1648" s="2" t="str">
        <f>IF(AND(ISBLANK(BG1648),OR(NOT(ISBLANK(BI1648)),NOT(ISBLANK(BJ1648)))),#N/A,
IF(ISBLANK(BG1648),"",
IF(AND(NOT(ISERROR(VLOOKUP(BG1648,MonsterTable!$A:$B,MATCH(MonsterTable!$B$1,MonsterTable!$A$1:$B$1,0),0))),OR(ISBLANK(BI1648),ISBLANK(BJ1648))),#N/A,
IFERROR(VLOOKUP(BG1648,MonsterTable!$A:$B,MATCH(MonsterTable!$B$1,MonsterTable!$A$1:$B$1,0),0),
IF(OR(NOT(ISBLANK(BI1648)),ISBLANK(BJ1648)),#N/A,
IF(BG1648="empty","empty",
VLOOKUP(BG1648,MonsterGroupTable!$A:$A,1,0)))))))</f>
        <v/>
      </c>
      <c r="BO1648" s="2" t="str">
        <f>IF(AND(ISBLANK(BN1648),OR(NOT(ISBLANK(BP1648)),NOT(ISBLANK(BQ1648)))),#N/A,
IF(ISBLANK(BN1648),"",
IF(AND(NOT(ISERROR(VLOOKUP(BN1648,MonsterTable!$A:$B,MATCH(MonsterTable!$B$1,MonsterTable!$A$1:$B$1,0),0))),OR(ISBLANK(BP1648),ISBLANK(BQ1648))),#N/A,
IFERROR(VLOOKUP(BN1648,MonsterTable!$A:$B,MATCH(MonsterTable!$B$1,MonsterTable!$A$1:$B$1,0),0),
IF(OR(NOT(ISBLANK(BP1648)),ISBLANK(BQ1648)),#N/A,
IF(BN1648="empty","empty",
VLOOKUP(BN1648,MonsterGroupTable!$A:$A,1,0)))))))</f>
        <v/>
      </c>
      <c r="BV1648" s="2" t="str">
        <f>IF(AND(ISBLANK(BU1648),OR(NOT(ISBLANK(BW1648)),NOT(ISBLANK(BX1648)))),#N/A,
IF(ISBLANK(BU1648),"",
IF(AND(NOT(ISERROR(VLOOKUP(BU1648,MonsterTable!$A:$B,MATCH(MonsterTable!$B$1,MonsterTable!$A$1:$B$1,0),0))),OR(ISBLANK(BW1648),ISBLANK(BX1648))),#N/A,
IFERROR(VLOOKUP(BU1648,MonsterTable!$A:$B,MATCH(MonsterTable!$B$1,MonsterTable!$A$1:$B$1,0),0),
IF(OR(NOT(ISBLANK(BW1648)),ISBLANK(BX1648)),#N/A,
IF(BU1648="empty","empty",
VLOOKUP(BU1648,MonsterGroupTable!$A:$A,1,0)))))))</f>
        <v/>
      </c>
      <c r="CC1648" s="2" t="str">
        <f>IF(AND(ISBLANK(CB1648),OR(NOT(ISBLANK(CD1648)),NOT(ISBLANK(CE1648)))),#N/A,
IF(ISBLANK(CB1648),"",
IF(AND(NOT(ISERROR(VLOOKUP(CB1648,MonsterTable!$A:$B,MATCH(MonsterTable!$B$1,MonsterTable!$A$1:$B$1,0),0))),OR(ISBLANK(CD1648),ISBLANK(CE1648))),#N/A,
IFERROR(VLOOKUP(CB1648,MonsterTable!$A:$B,MATCH(MonsterTable!$B$1,MonsterTable!$A$1:$B$1,0),0),
IF(OR(NOT(ISBLANK(CD1648)),ISBLANK(CE1648)),#N/A,
IF(CB1648="empty","empty",
VLOOKUP(CB1648,MonsterGroupTable!$A:$A,1,0)))))))</f>
        <v/>
      </c>
      <c r="CJ1648" s="2" t="str">
        <f>IF(AND(ISBLANK(CI1648),OR(NOT(ISBLANK(CK1648)),NOT(ISBLANK(CL1648)))),#N/A,
IF(ISBLANK(CI1648),"",
IF(AND(NOT(ISERROR(VLOOKUP(CI1648,MonsterTable!$A:$B,MATCH(MonsterTable!$B$1,MonsterTable!$A$1:$B$1,0),0))),OR(ISBLANK(CK1648),ISBLANK(CL1648))),#N/A,
IFERROR(VLOOKUP(CI1648,MonsterTable!$A:$B,MATCH(MonsterTable!$B$1,MonsterTable!$A$1:$B$1,0),0),
IF(OR(NOT(ISBLANK(CK1648)),ISBLANK(CL1648)),#N/A,
IF(CI1648="empty","empty",
VLOOKUP(CI1648,MonsterGroupTable!$A:$A,1,0)))))))</f>
        <v/>
      </c>
    </row>
    <row r="1649" spans="1:88">
      <c r="A1649">
        <v>20615</v>
      </c>
      <c r="B1649">
        <f t="shared" si="55"/>
        <v>1.1000000000000001</v>
      </c>
      <c r="C1649">
        <f t="shared" si="55"/>
        <v>1.1000000000000001</v>
      </c>
      <c r="F1649">
        <v>2700</v>
      </c>
      <c r="G1649">
        <v>89556</v>
      </c>
      <c r="H1649">
        <v>0</v>
      </c>
      <c r="I1649">
        <v>0</v>
      </c>
      <c r="J1649">
        <v>0</v>
      </c>
      <c r="K1649" t="s">
        <v>28</v>
      </c>
      <c r="L1649" t="s">
        <v>243</v>
      </c>
      <c r="M1649" t="s">
        <v>79</v>
      </c>
      <c r="N1649" t="s">
        <v>80</v>
      </c>
      <c r="O1649">
        <v>0</v>
      </c>
      <c r="P1649">
        <v>-4.75</v>
      </c>
      <c r="Q1649">
        <v>-3.5</v>
      </c>
      <c r="R1649">
        <v>4.75</v>
      </c>
      <c r="S1649">
        <v>3</v>
      </c>
      <c r="T1649">
        <v>-13.5</v>
      </c>
      <c r="U1649">
        <v>2.5499999999999998</v>
      </c>
      <c r="V1649">
        <v>-6.75</v>
      </c>
      <c r="W1649" t="str">
        <f t="shared" si="56"/>
        <v>g102,5,empty,3,201,1,1,0</v>
      </c>
      <c r="X1649" s="1" t="s">
        <v>447</v>
      </c>
      <c r="Y1649" s="2" t="str">
        <f>IF(AND(ISBLANK(X1649),OR(NOT(ISBLANK(Z1649)),NOT(ISBLANK(AA1649)))),#N/A,
IF(ISBLANK(X1649),"",
IF(AND(NOT(ISERROR(VLOOKUP(X1649,MonsterTable!$A:$B,MATCH(MonsterTable!$B$1,MonsterTable!$A$1:$B$1,0),0))),OR(ISBLANK(Z1649),ISBLANK(AA1649))),#N/A,
IFERROR(VLOOKUP(X1649,MonsterTable!$A:$B,MATCH(MonsterTable!$B$1,MonsterTable!$A$1:$B$1,0),0),
IF(OR(NOT(ISBLANK(Z1649)),ISBLANK(AA1649)),#N/A,
IF(X1649="empty","empty",
VLOOKUP(X1649,MonsterGroupTable!$A:$A,1,0)))))))</f>
        <v>g102</v>
      </c>
      <c r="AA1649">
        <v>5</v>
      </c>
      <c r="AE1649" s="1" t="s">
        <v>446</v>
      </c>
      <c r="AF1649" s="2" t="str">
        <f>IF(AND(ISBLANK(AE1649),OR(NOT(ISBLANK(AG1649)),NOT(ISBLANK(AH1649)))),#N/A,
IF(ISBLANK(AE1649),"",
IF(AND(NOT(ISERROR(VLOOKUP(AE1649,MonsterTable!$A:$B,MATCH(MonsterTable!$B$1,MonsterTable!$A$1:$B$1,0),0))),OR(ISBLANK(AG1649),ISBLANK(AH1649))),#N/A,
IFERROR(VLOOKUP(AE1649,MonsterTable!$A:$B,MATCH(MonsterTable!$B$1,MonsterTable!$A$1:$B$1,0),0),
IF(OR(NOT(ISBLANK(AG1649)),ISBLANK(AH1649)),#N/A,
IF(AE1649="empty","empty",
VLOOKUP(AE1649,MonsterGroupTable!$A:$A,1,0)))))))</f>
        <v>empty</v>
      </c>
      <c r="AH1649">
        <v>3</v>
      </c>
      <c r="AL1649" s="1" t="s">
        <v>242</v>
      </c>
      <c r="AM1649" s="2">
        <f>IF(AND(ISBLANK(AL1649),OR(NOT(ISBLANK(AN1649)),NOT(ISBLANK(AO1649)))),#N/A,
IF(ISBLANK(AL1649),"",
IF(AND(NOT(ISERROR(VLOOKUP(AL1649,MonsterTable!$A:$B,MATCH(MonsterTable!$B$1,MonsterTable!$A$1:$B$1,0),0))),OR(ISBLANK(AN1649),ISBLANK(AO1649))),#N/A,
IFERROR(VLOOKUP(AL1649,MonsterTable!$A:$B,MATCH(MonsterTable!$B$1,MonsterTable!$A$1:$B$1,0),0),
IF(OR(NOT(ISBLANK(AN1649)),ISBLANK(AO1649)),#N/A,
IF(AL1649="empty","empty",
VLOOKUP(AL1649,MonsterGroupTable!$A:$A,1,0)))))))</f>
        <v>201</v>
      </c>
      <c r="AN1649">
        <v>1</v>
      </c>
      <c r="AO1649">
        <v>1</v>
      </c>
      <c r="AP1649">
        <v>0</v>
      </c>
      <c r="AT1649" s="2" t="str">
        <f>IF(AND(ISBLANK(AS1649),OR(NOT(ISBLANK(AU1649)),NOT(ISBLANK(AV1649)))),#N/A,
IF(ISBLANK(AS1649),"",
IF(AND(NOT(ISERROR(VLOOKUP(AS1649,MonsterTable!$A:$B,MATCH(MonsterTable!$B$1,MonsterTable!$A$1:$B$1,0),0))),OR(ISBLANK(AU1649),ISBLANK(AV1649))),#N/A,
IFERROR(VLOOKUP(AS1649,MonsterTable!$A:$B,MATCH(MonsterTable!$B$1,MonsterTable!$A$1:$B$1,0),0),
IF(OR(NOT(ISBLANK(AU1649)),ISBLANK(AV1649)),#N/A,
IF(AS1649="empty","empty",
VLOOKUP(AS1649,MonsterGroupTable!$A:$A,1,0)))))))</f>
        <v/>
      </c>
      <c r="BA1649" s="2" t="str">
        <f>IF(AND(ISBLANK(AZ1649),OR(NOT(ISBLANK(BB1649)),NOT(ISBLANK(BC1649)))),#N/A,
IF(ISBLANK(AZ1649),"",
IF(AND(NOT(ISERROR(VLOOKUP(AZ1649,MonsterTable!$A:$B,MATCH(MonsterTable!$B$1,MonsterTable!$A$1:$B$1,0),0))),OR(ISBLANK(BB1649),ISBLANK(BC1649))),#N/A,
IFERROR(VLOOKUP(AZ1649,MonsterTable!$A:$B,MATCH(MonsterTable!$B$1,MonsterTable!$A$1:$B$1,0),0),
IF(OR(NOT(ISBLANK(BB1649)),ISBLANK(BC1649)),#N/A,
IF(AZ1649="empty","empty",
VLOOKUP(AZ1649,MonsterGroupTable!$A:$A,1,0)))))))</f>
        <v/>
      </c>
      <c r="BH1649" s="2" t="str">
        <f>IF(AND(ISBLANK(BG1649),OR(NOT(ISBLANK(BI1649)),NOT(ISBLANK(BJ1649)))),#N/A,
IF(ISBLANK(BG1649),"",
IF(AND(NOT(ISERROR(VLOOKUP(BG1649,MonsterTable!$A:$B,MATCH(MonsterTable!$B$1,MonsterTable!$A$1:$B$1,0),0))),OR(ISBLANK(BI1649),ISBLANK(BJ1649))),#N/A,
IFERROR(VLOOKUP(BG1649,MonsterTable!$A:$B,MATCH(MonsterTable!$B$1,MonsterTable!$A$1:$B$1,0),0),
IF(OR(NOT(ISBLANK(BI1649)),ISBLANK(BJ1649)),#N/A,
IF(BG1649="empty","empty",
VLOOKUP(BG1649,MonsterGroupTable!$A:$A,1,0)))))))</f>
        <v/>
      </c>
      <c r="BO1649" s="2" t="str">
        <f>IF(AND(ISBLANK(BN1649),OR(NOT(ISBLANK(BP1649)),NOT(ISBLANK(BQ1649)))),#N/A,
IF(ISBLANK(BN1649),"",
IF(AND(NOT(ISERROR(VLOOKUP(BN1649,MonsterTable!$A:$B,MATCH(MonsterTable!$B$1,MonsterTable!$A$1:$B$1,0),0))),OR(ISBLANK(BP1649),ISBLANK(BQ1649))),#N/A,
IFERROR(VLOOKUP(BN1649,MonsterTable!$A:$B,MATCH(MonsterTable!$B$1,MonsterTable!$A$1:$B$1,0),0),
IF(OR(NOT(ISBLANK(BP1649)),ISBLANK(BQ1649)),#N/A,
IF(BN1649="empty","empty",
VLOOKUP(BN1649,MonsterGroupTable!$A:$A,1,0)))))))</f>
        <v/>
      </c>
      <c r="BV1649" s="2" t="str">
        <f>IF(AND(ISBLANK(BU1649),OR(NOT(ISBLANK(BW1649)),NOT(ISBLANK(BX1649)))),#N/A,
IF(ISBLANK(BU1649),"",
IF(AND(NOT(ISERROR(VLOOKUP(BU1649,MonsterTable!$A:$B,MATCH(MonsterTable!$B$1,MonsterTable!$A$1:$B$1,0),0))),OR(ISBLANK(BW1649),ISBLANK(BX1649))),#N/A,
IFERROR(VLOOKUP(BU1649,MonsterTable!$A:$B,MATCH(MonsterTable!$B$1,MonsterTable!$A$1:$B$1,0),0),
IF(OR(NOT(ISBLANK(BW1649)),ISBLANK(BX1649)),#N/A,
IF(BU1649="empty","empty",
VLOOKUP(BU1649,MonsterGroupTable!$A:$A,1,0)))))))</f>
        <v/>
      </c>
      <c r="CC1649" s="2" t="str">
        <f>IF(AND(ISBLANK(CB1649),OR(NOT(ISBLANK(CD1649)),NOT(ISBLANK(CE1649)))),#N/A,
IF(ISBLANK(CB1649),"",
IF(AND(NOT(ISERROR(VLOOKUP(CB1649,MonsterTable!$A:$B,MATCH(MonsterTable!$B$1,MonsterTable!$A$1:$B$1,0),0))),OR(ISBLANK(CD1649),ISBLANK(CE1649))),#N/A,
IFERROR(VLOOKUP(CB1649,MonsterTable!$A:$B,MATCH(MonsterTable!$B$1,MonsterTable!$A$1:$B$1,0),0),
IF(OR(NOT(ISBLANK(CD1649)),ISBLANK(CE1649)),#N/A,
IF(CB1649="empty","empty",
VLOOKUP(CB1649,MonsterGroupTable!$A:$A,1,0)))))))</f>
        <v/>
      </c>
      <c r="CJ1649" s="2" t="str">
        <f>IF(AND(ISBLANK(CI1649),OR(NOT(ISBLANK(CK1649)),NOT(ISBLANK(CL1649)))),#N/A,
IF(ISBLANK(CI1649),"",
IF(AND(NOT(ISERROR(VLOOKUP(CI1649,MonsterTable!$A:$B,MATCH(MonsterTable!$B$1,MonsterTable!$A$1:$B$1,0),0))),OR(ISBLANK(CK1649),ISBLANK(CL1649))),#N/A,
IFERROR(VLOOKUP(CI1649,MonsterTable!$A:$B,MATCH(MonsterTable!$B$1,MonsterTable!$A$1:$B$1,0),0),
IF(OR(NOT(ISBLANK(CK1649)),ISBLANK(CL1649)),#N/A,
IF(CI1649="empty","empty",
VLOOKUP(CI1649,MonsterGroupTable!$A:$A,1,0)))))))</f>
        <v/>
      </c>
    </row>
    <row r="1650" spans="1:88">
      <c r="A1650">
        <v>20616</v>
      </c>
      <c r="B1650">
        <f t="shared" si="55"/>
        <v>1.1000000000000001</v>
      </c>
      <c r="C1650">
        <f t="shared" si="55"/>
        <v>1.1000000000000001</v>
      </c>
      <c r="F1650">
        <v>2700</v>
      </c>
      <c r="G1650">
        <v>89961</v>
      </c>
      <c r="H1650">
        <v>0</v>
      </c>
      <c r="I1650">
        <v>0</v>
      </c>
      <c r="J1650">
        <v>0</v>
      </c>
      <c r="K1650" t="s">
        <v>28</v>
      </c>
      <c r="L1650" t="s">
        <v>243</v>
      </c>
      <c r="M1650" t="s">
        <v>79</v>
      </c>
      <c r="N1650" t="s">
        <v>80</v>
      </c>
      <c r="O1650">
        <v>0</v>
      </c>
      <c r="P1650">
        <v>-4.75</v>
      </c>
      <c r="Q1650">
        <v>-3.5</v>
      </c>
      <c r="R1650">
        <v>4.75</v>
      </c>
      <c r="S1650">
        <v>3</v>
      </c>
      <c r="T1650">
        <v>-13.5</v>
      </c>
      <c r="U1650">
        <v>2.5499999999999998</v>
      </c>
      <c r="V1650">
        <v>-6.75</v>
      </c>
      <c r="W1650" t="str">
        <f t="shared" si="56"/>
        <v>g102,5,empty,3,201,1,1,0</v>
      </c>
      <c r="X1650" s="1" t="s">
        <v>447</v>
      </c>
      <c r="Y1650" s="2" t="str">
        <f>IF(AND(ISBLANK(X1650),OR(NOT(ISBLANK(Z1650)),NOT(ISBLANK(AA1650)))),#N/A,
IF(ISBLANK(X1650),"",
IF(AND(NOT(ISERROR(VLOOKUP(X1650,MonsterTable!$A:$B,MATCH(MonsterTable!$B$1,MonsterTable!$A$1:$B$1,0),0))),OR(ISBLANK(Z1650),ISBLANK(AA1650))),#N/A,
IFERROR(VLOOKUP(X1650,MonsterTable!$A:$B,MATCH(MonsterTable!$B$1,MonsterTable!$A$1:$B$1,0),0),
IF(OR(NOT(ISBLANK(Z1650)),ISBLANK(AA1650)),#N/A,
IF(X1650="empty","empty",
VLOOKUP(X1650,MonsterGroupTable!$A:$A,1,0)))))))</f>
        <v>g102</v>
      </c>
      <c r="AA1650">
        <v>5</v>
      </c>
      <c r="AE1650" s="1" t="s">
        <v>446</v>
      </c>
      <c r="AF1650" s="2" t="str">
        <f>IF(AND(ISBLANK(AE1650),OR(NOT(ISBLANK(AG1650)),NOT(ISBLANK(AH1650)))),#N/A,
IF(ISBLANK(AE1650),"",
IF(AND(NOT(ISERROR(VLOOKUP(AE1650,MonsterTable!$A:$B,MATCH(MonsterTable!$B$1,MonsterTable!$A$1:$B$1,0),0))),OR(ISBLANK(AG1650),ISBLANK(AH1650))),#N/A,
IFERROR(VLOOKUP(AE1650,MonsterTable!$A:$B,MATCH(MonsterTable!$B$1,MonsterTable!$A$1:$B$1,0),0),
IF(OR(NOT(ISBLANK(AG1650)),ISBLANK(AH1650)),#N/A,
IF(AE1650="empty","empty",
VLOOKUP(AE1650,MonsterGroupTable!$A:$A,1,0)))))))</f>
        <v>empty</v>
      </c>
      <c r="AH1650">
        <v>3</v>
      </c>
      <c r="AL1650" s="1" t="s">
        <v>242</v>
      </c>
      <c r="AM1650" s="2">
        <f>IF(AND(ISBLANK(AL1650),OR(NOT(ISBLANK(AN1650)),NOT(ISBLANK(AO1650)))),#N/A,
IF(ISBLANK(AL1650),"",
IF(AND(NOT(ISERROR(VLOOKUP(AL1650,MonsterTable!$A:$B,MATCH(MonsterTable!$B$1,MonsterTable!$A$1:$B$1,0),0))),OR(ISBLANK(AN1650),ISBLANK(AO1650))),#N/A,
IFERROR(VLOOKUP(AL1650,MonsterTable!$A:$B,MATCH(MonsterTable!$B$1,MonsterTable!$A$1:$B$1,0),0),
IF(OR(NOT(ISBLANK(AN1650)),ISBLANK(AO1650)),#N/A,
IF(AL1650="empty","empty",
VLOOKUP(AL1650,MonsterGroupTable!$A:$A,1,0)))))))</f>
        <v>201</v>
      </c>
      <c r="AN1650">
        <v>1</v>
      </c>
      <c r="AO1650">
        <v>1</v>
      </c>
      <c r="AP1650">
        <v>0</v>
      </c>
      <c r="AT1650" s="2" t="str">
        <f>IF(AND(ISBLANK(AS1650),OR(NOT(ISBLANK(AU1650)),NOT(ISBLANK(AV1650)))),#N/A,
IF(ISBLANK(AS1650),"",
IF(AND(NOT(ISERROR(VLOOKUP(AS1650,MonsterTable!$A:$B,MATCH(MonsterTable!$B$1,MonsterTable!$A$1:$B$1,0),0))),OR(ISBLANK(AU1650),ISBLANK(AV1650))),#N/A,
IFERROR(VLOOKUP(AS1650,MonsterTable!$A:$B,MATCH(MonsterTable!$B$1,MonsterTable!$A$1:$B$1,0),0),
IF(OR(NOT(ISBLANK(AU1650)),ISBLANK(AV1650)),#N/A,
IF(AS1650="empty","empty",
VLOOKUP(AS1650,MonsterGroupTable!$A:$A,1,0)))))))</f>
        <v/>
      </c>
      <c r="BA1650" s="2" t="str">
        <f>IF(AND(ISBLANK(AZ1650),OR(NOT(ISBLANK(BB1650)),NOT(ISBLANK(BC1650)))),#N/A,
IF(ISBLANK(AZ1650),"",
IF(AND(NOT(ISERROR(VLOOKUP(AZ1650,MonsterTable!$A:$B,MATCH(MonsterTable!$B$1,MonsterTable!$A$1:$B$1,0),0))),OR(ISBLANK(BB1650),ISBLANK(BC1650))),#N/A,
IFERROR(VLOOKUP(AZ1650,MonsterTable!$A:$B,MATCH(MonsterTable!$B$1,MonsterTable!$A$1:$B$1,0),0),
IF(OR(NOT(ISBLANK(BB1650)),ISBLANK(BC1650)),#N/A,
IF(AZ1650="empty","empty",
VLOOKUP(AZ1650,MonsterGroupTable!$A:$A,1,0)))))))</f>
        <v/>
      </c>
      <c r="BH1650" s="2" t="str">
        <f>IF(AND(ISBLANK(BG1650),OR(NOT(ISBLANK(BI1650)),NOT(ISBLANK(BJ1650)))),#N/A,
IF(ISBLANK(BG1650),"",
IF(AND(NOT(ISERROR(VLOOKUP(BG1650,MonsterTable!$A:$B,MATCH(MonsterTable!$B$1,MonsterTable!$A$1:$B$1,0),0))),OR(ISBLANK(BI1650),ISBLANK(BJ1650))),#N/A,
IFERROR(VLOOKUP(BG1650,MonsterTable!$A:$B,MATCH(MonsterTable!$B$1,MonsterTable!$A$1:$B$1,0),0),
IF(OR(NOT(ISBLANK(BI1650)),ISBLANK(BJ1650)),#N/A,
IF(BG1650="empty","empty",
VLOOKUP(BG1650,MonsterGroupTable!$A:$A,1,0)))))))</f>
        <v/>
      </c>
      <c r="BO1650" s="2" t="str">
        <f>IF(AND(ISBLANK(BN1650),OR(NOT(ISBLANK(BP1650)),NOT(ISBLANK(BQ1650)))),#N/A,
IF(ISBLANK(BN1650),"",
IF(AND(NOT(ISERROR(VLOOKUP(BN1650,MonsterTable!$A:$B,MATCH(MonsterTable!$B$1,MonsterTable!$A$1:$B$1,0),0))),OR(ISBLANK(BP1650),ISBLANK(BQ1650))),#N/A,
IFERROR(VLOOKUP(BN1650,MonsterTable!$A:$B,MATCH(MonsterTable!$B$1,MonsterTable!$A$1:$B$1,0),0),
IF(OR(NOT(ISBLANK(BP1650)),ISBLANK(BQ1650)),#N/A,
IF(BN1650="empty","empty",
VLOOKUP(BN1650,MonsterGroupTable!$A:$A,1,0)))))))</f>
        <v/>
      </c>
      <c r="BV1650" s="2" t="str">
        <f>IF(AND(ISBLANK(BU1650),OR(NOT(ISBLANK(BW1650)),NOT(ISBLANK(BX1650)))),#N/A,
IF(ISBLANK(BU1650),"",
IF(AND(NOT(ISERROR(VLOOKUP(BU1650,MonsterTable!$A:$B,MATCH(MonsterTable!$B$1,MonsterTable!$A$1:$B$1,0),0))),OR(ISBLANK(BW1650),ISBLANK(BX1650))),#N/A,
IFERROR(VLOOKUP(BU1650,MonsterTable!$A:$B,MATCH(MonsterTable!$B$1,MonsterTable!$A$1:$B$1,0),0),
IF(OR(NOT(ISBLANK(BW1650)),ISBLANK(BX1650)),#N/A,
IF(BU1650="empty","empty",
VLOOKUP(BU1650,MonsterGroupTable!$A:$A,1,0)))))))</f>
        <v/>
      </c>
      <c r="CC1650" s="2" t="str">
        <f>IF(AND(ISBLANK(CB1650),OR(NOT(ISBLANK(CD1650)),NOT(ISBLANK(CE1650)))),#N/A,
IF(ISBLANK(CB1650),"",
IF(AND(NOT(ISERROR(VLOOKUP(CB1650,MonsterTable!$A:$B,MATCH(MonsterTable!$B$1,MonsterTable!$A$1:$B$1,0),0))),OR(ISBLANK(CD1650),ISBLANK(CE1650))),#N/A,
IFERROR(VLOOKUP(CB1650,MonsterTable!$A:$B,MATCH(MonsterTable!$B$1,MonsterTable!$A$1:$B$1,0),0),
IF(OR(NOT(ISBLANK(CD1650)),ISBLANK(CE1650)),#N/A,
IF(CB1650="empty","empty",
VLOOKUP(CB1650,MonsterGroupTable!$A:$A,1,0)))))))</f>
        <v/>
      </c>
      <c r="CJ1650" s="2" t="str">
        <f>IF(AND(ISBLANK(CI1650),OR(NOT(ISBLANK(CK1650)),NOT(ISBLANK(CL1650)))),#N/A,
IF(ISBLANK(CI1650),"",
IF(AND(NOT(ISERROR(VLOOKUP(CI1650,MonsterTable!$A:$B,MATCH(MonsterTable!$B$1,MonsterTable!$A$1:$B$1,0),0))),OR(ISBLANK(CK1650),ISBLANK(CL1650))),#N/A,
IFERROR(VLOOKUP(CI1650,MonsterTable!$A:$B,MATCH(MonsterTable!$B$1,MonsterTable!$A$1:$B$1,0),0),
IF(OR(NOT(ISBLANK(CK1650)),ISBLANK(CL1650)),#N/A,
IF(CI1650="empty","empty",
VLOOKUP(CI1650,MonsterGroupTable!$A:$A,1,0)))))))</f>
        <v/>
      </c>
    </row>
    <row r="1651" spans="1:88">
      <c r="A1651">
        <v>20617</v>
      </c>
      <c r="B1651">
        <f t="shared" si="55"/>
        <v>1.1000000000000001</v>
      </c>
      <c r="C1651">
        <f t="shared" si="55"/>
        <v>1.1000000000000001</v>
      </c>
      <c r="F1651">
        <v>2700</v>
      </c>
      <c r="G1651">
        <v>90366</v>
      </c>
      <c r="H1651">
        <v>0</v>
      </c>
      <c r="I1651">
        <v>0</v>
      </c>
      <c r="J1651">
        <v>0</v>
      </c>
      <c r="K1651" t="s">
        <v>28</v>
      </c>
      <c r="L1651" t="s">
        <v>243</v>
      </c>
      <c r="M1651" t="s">
        <v>79</v>
      </c>
      <c r="N1651" t="s">
        <v>80</v>
      </c>
      <c r="O1651">
        <v>0</v>
      </c>
      <c r="P1651">
        <v>-4.75</v>
      </c>
      <c r="Q1651">
        <v>-3.5</v>
      </c>
      <c r="R1651">
        <v>4.75</v>
      </c>
      <c r="S1651">
        <v>3</v>
      </c>
      <c r="T1651">
        <v>-13.5</v>
      </c>
      <c r="U1651">
        <v>2.5499999999999998</v>
      </c>
      <c r="V1651">
        <v>-6.75</v>
      </c>
      <c r="W1651" t="str">
        <f t="shared" si="56"/>
        <v>g102,5,empty,3,201,1,1,0</v>
      </c>
      <c r="X1651" s="1" t="s">
        <v>447</v>
      </c>
      <c r="Y1651" s="2" t="str">
        <f>IF(AND(ISBLANK(X1651),OR(NOT(ISBLANK(Z1651)),NOT(ISBLANK(AA1651)))),#N/A,
IF(ISBLANK(X1651),"",
IF(AND(NOT(ISERROR(VLOOKUP(X1651,MonsterTable!$A:$B,MATCH(MonsterTable!$B$1,MonsterTable!$A$1:$B$1,0),0))),OR(ISBLANK(Z1651),ISBLANK(AA1651))),#N/A,
IFERROR(VLOOKUP(X1651,MonsterTable!$A:$B,MATCH(MonsterTable!$B$1,MonsterTable!$A$1:$B$1,0),0),
IF(OR(NOT(ISBLANK(Z1651)),ISBLANK(AA1651)),#N/A,
IF(X1651="empty","empty",
VLOOKUP(X1651,MonsterGroupTable!$A:$A,1,0)))))))</f>
        <v>g102</v>
      </c>
      <c r="AA1651">
        <v>5</v>
      </c>
      <c r="AE1651" s="1" t="s">
        <v>446</v>
      </c>
      <c r="AF1651" s="2" t="str">
        <f>IF(AND(ISBLANK(AE1651),OR(NOT(ISBLANK(AG1651)),NOT(ISBLANK(AH1651)))),#N/A,
IF(ISBLANK(AE1651),"",
IF(AND(NOT(ISERROR(VLOOKUP(AE1651,MonsterTable!$A:$B,MATCH(MonsterTable!$B$1,MonsterTable!$A$1:$B$1,0),0))),OR(ISBLANK(AG1651),ISBLANK(AH1651))),#N/A,
IFERROR(VLOOKUP(AE1651,MonsterTable!$A:$B,MATCH(MonsterTable!$B$1,MonsterTable!$A$1:$B$1,0),0),
IF(OR(NOT(ISBLANK(AG1651)),ISBLANK(AH1651)),#N/A,
IF(AE1651="empty","empty",
VLOOKUP(AE1651,MonsterGroupTable!$A:$A,1,0)))))))</f>
        <v>empty</v>
      </c>
      <c r="AH1651">
        <v>3</v>
      </c>
      <c r="AL1651" s="1" t="s">
        <v>242</v>
      </c>
      <c r="AM1651" s="2">
        <f>IF(AND(ISBLANK(AL1651),OR(NOT(ISBLANK(AN1651)),NOT(ISBLANK(AO1651)))),#N/A,
IF(ISBLANK(AL1651),"",
IF(AND(NOT(ISERROR(VLOOKUP(AL1651,MonsterTable!$A:$B,MATCH(MonsterTable!$B$1,MonsterTable!$A$1:$B$1,0),0))),OR(ISBLANK(AN1651),ISBLANK(AO1651))),#N/A,
IFERROR(VLOOKUP(AL1651,MonsterTable!$A:$B,MATCH(MonsterTable!$B$1,MonsterTable!$A$1:$B$1,0),0),
IF(OR(NOT(ISBLANK(AN1651)),ISBLANK(AO1651)),#N/A,
IF(AL1651="empty","empty",
VLOOKUP(AL1651,MonsterGroupTable!$A:$A,1,0)))))))</f>
        <v>201</v>
      </c>
      <c r="AN1651">
        <v>1</v>
      </c>
      <c r="AO1651">
        <v>1</v>
      </c>
      <c r="AP1651">
        <v>0</v>
      </c>
      <c r="AT1651" s="2" t="str">
        <f>IF(AND(ISBLANK(AS1651),OR(NOT(ISBLANK(AU1651)),NOT(ISBLANK(AV1651)))),#N/A,
IF(ISBLANK(AS1651),"",
IF(AND(NOT(ISERROR(VLOOKUP(AS1651,MonsterTable!$A:$B,MATCH(MonsterTable!$B$1,MonsterTable!$A$1:$B$1,0),0))),OR(ISBLANK(AU1651),ISBLANK(AV1651))),#N/A,
IFERROR(VLOOKUP(AS1651,MonsterTable!$A:$B,MATCH(MonsterTable!$B$1,MonsterTable!$A$1:$B$1,0),0),
IF(OR(NOT(ISBLANK(AU1651)),ISBLANK(AV1651)),#N/A,
IF(AS1651="empty","empty",
VLOOKUP(AS1651,MonsterGroupTable!$A:$A,1,0)))))))</f>
        <v/>
      </c>
      <c r="BA1651" s="2" t="str">
        <f>IF(AND(ISBLANK(AZ1651),OR(NOT(ISBLANK(BB1651)),NOT(ISBLANK(BC1651)))),#N/A,
IF(ISBLANK(AZ1651),"",
IF(AND(NOT(ISERROR(VLOOKUP(AZ1651,MonsterTable!$A:$B,MATCH(MonsterTable!$B$1,MonsterTable!$A$1:$B$1,0),0))),OR(ISBLANK(BB1651),ISBLANK(BC1651))),#N/A,
IFERROR(VLOOKUP(AZ1651,MonsterTable!$A:$B,MATCH(MonsterTable!$B$1,MonsterTable!$A$1:$B$1,0),0),
IF(OR(NOT(ISBLANK(BB1651)),ISBLANK(BC1651)),#N/A,
IF(AZ1651="empty","empty",
VLOOKUP(AZ1651,MonsterGroupTable!$A:$A,1,0)))))))</f>
        <v/>
      </c>
      <c r="BH1651" s="2" t="str">
        <f>IF(AND(ISBLANK(BG1651),OR(NOT(ISBLANK(BI1651)),NOT(ISBLANK(BJ1651)))),#N/A,
IF(ISBLANK(BG1651),"",
IF(AND(NOT(ISERROR(VLOOKUP(BG1651,MonsterTable!$A:$B,MATCH(MonsterTable!$B$1,MonsterTable!$A$1:$B$1,0),0))),OR(ISBLANK(BI1651),ISBLANK(BJ1651))),#N/A,
IFERROR(VLOOKUP(BG1651,MonsterTable!$A:$B,MATCH(MonsterTable!$B$1,MonsterTable!$A$1:$B$1,0),0),
IF(OR(NOT(ISBLANK(BI1651)),ISBLANK(BJ1651)),#N/A,
IF(BG1651="empty","empty",
VLOOKUP(BG1651,MonsterGroupTable!$A:$A,1,0)))))))</f>
        <v/>
      </c>
      <c r="BO1651" s="2" t="str">
        <f>IF(AND(ISBLANK(BN1651),OR(NOT(ISBLANK(BP1651)),NOT(ISBLANK(BQ1651)))),#N/A,
IF(ISBLANK(BN1651),"",
IF(AND(NOT(ISERROR(VLOOKUP(BN1651,MonsterTable!$A:$B,MATCH(MonsterTable!$B$1,MonsterTable!$A$1:$B$1,0),0))),OR(ISBLANK(BP1651),ISBLANK(BQ1651))),#N/A,
IFERROR(VLOOKUP(BN1651,MonsterTable!$A:$B,MATCH(MonsterTable!$B$1,MonsterTable!$A$1:$B$1,0),0),
IF(OR(NOT(ISBLANK(BP1651)),ISBLANK(BQ1651)),#N/A,
IF(BN1651="empty","empty",
VLOOKUP(BN1651,MonsterGroupTable!$A:$A,1,0)))))))</f>
        <v/>
      </c>
      <c r="BV1651" s="2" t="str">
        <f>IF(AND(ISBLANK(BU1651),OR(NOT(ISBLANK(BW1651)),NOT(ISBLANK(BX1651)))),#N/A,
IF(ISBLANK(BU1651),"",
IF(AND(NOT(ISERROR(VLOOKUP(BU1651,MonsterTable!$A:$B,MATCH(MonsterTable!$B$1,MonsterTable!$A$1:$B$1,0),0))),OR(ISBLANK(BW1651),ISBLANK(BX1651))),#N/A,
IFERROR(VLOOKUP(BU1651,MonsterTable!$A:$B,MATCH(MonsterTable!$B$1,MonsterTable!$A$1:$B$1,0),0),
IF(OR(NOT(ISBLANK(BW1651)),ISBLANK(BX1651)),#N/A,
IF(BU1651="empty","empty",
VLOOKUP(BU1651,MonsterGroupTable!$A:$A,1,0)))))))</f>
        <v/>
      </c>
      <c r="CC1651" s="2" t="str">
        <f>IF(AND(ISBLANK(CB1651),OR(NOT(ISBLANK(CD1651)),NOT(ISBLANK(CE1651)))),#N/A,
IF(ISBLANK(CB1651),"",
IF(AND(NOT(ISERROR(VLOOKUP(CB1651,MonsterTable!$A:$B,MATCH(MonsterTable!$B$1,MonsterTable!$A$1:$B$1,0),0))),OR(ISBLANK(CD1651),ISBLANK(CE1651))),#N/A,
IFERROR(VLOOKUP(CB1651,MonsterTable!$A:$B,MATCH(MonsterTable!$B$1,MonsterTable!$A$1:$B$1,0),0),
IF(OR(NOT(ISBLANK(CD1651)),ISBLANK(CE1651)),#N/A,
IF(CB1651="empty","empty",
VLOOKUP(CB1651,MonsterGroupTable!$A:$A,1,0)))))))</f>
        <v/>
      </c>
      <c r="CJ1651" s="2" t="str">
        <f>IF(AND(ISBLANK(CI1651),OR(NOT(ISBLANK(CK1651)),NOT(ISBLANK(CL1651)))),#N/A,
IF(ISBLANK(CI1651),"",
IF(AND(NOT(ISERROR(VLOOKUP(CI1651,MonsterTable!$A:$B,MATCH(MonsterTable!$B$1,MonsterTable!$A$1:$B$1,0),0))),OR(ISBLANK(CK1651),ISBLANK(CL1651))),#N/A,
IFERROR(VLOOKUP(CI1651,MonsterTable!$A:$B,MATCH(MonsterTable!$B$1,MonsterTable!$A$1:$B$1,0),0),
IF(OR(NOT(ISBLANK(CK1651)),ISBLANK(CL1651)),#N/A,
IF(CI1651="empty","empty",
VLOOKUP(CI1651,MonsterGroupTable!$A:$A,1,0)))))))</f>
        <v/>
      </c>
    </row>
    <row r="1652" spans="1:88">
      <c r="A1652">
        <v>20618</v>
      </c>
      <c r="B1652">
        <f t="shared" si="55"/>
        <v>1.1000000000000001</v>
      </c>
      <c r="C1652">
        <f t="shared" si="55"/>
        <v>1.1000000000000001</v>
      </c>
      <c r="F1652">
        <v>2700</v>
      </c>
      <c r="G1652">
        <v>90771</v>
      </c>
      <c r="H1652">
        <v>0</v>
      </c>
      <c r="I1652">
        <v>0</v>
      </c>
      <c r="J1652">
        <v>0</v>
      </c>
      <c r="K1652" t="s">
        <v>28</v>
      </c>
      <c r="L1652" t="s">
        <v>243</v>
      </c>
      <c r="M1652" t="s">
        <v>79</v>
      </c>
      <c r="N1652" t="s">
        <v>80</v>
      </c>
      <c r="O1652">
        <v>0</v>
      </c>
      <c r="P1652">
        <v>-4.75</v>
      </c>
      <c r="Q1652">
        <v>-3.5</v>
      </c>
      <c r="R1652">
        <v>4.75</v>
      </c>
      <c r="S1652">
        <v>3</v>
      </c>
      <c r="T1652">
        <v>-13.5</v>
      </c>
      <c r="U1652">
        <v>2.5499999999999998</v>
      </c>
      <c r="V1652">
        <v>-6.75</v>
      </c>
      <c r="W1652" t="str">
        <f t="shared" si="56"/>
        <v>g102,5,empty,3,201,1,1,0</v>
      </c>
      <c r="X1652" s="1" t="s">
        <v>447</v>
      </c>
      <c r="Y1652" s="2" t="str">
        <f>IF(AND(ISBLANK(X1652),OR(NOT(ISBLANK(Z1652)),NOT(ISBLANK(AA1652)))),#N/A,
IF(ISBLANK(X1652),"",
IF(AND(NOT(ISERROR(VLOOKUP(X1652,MonsterTable!$A:$B,MATCH(MonsterTable!$B$1,MonsterTable!$A$1:$B$1,0),0))),OR(ISBLANK(Z1652),ISBLANK(AA1652))),#N/A,
IFERROR(VLOOKUP(X1652,MonsterTable!$A:$B,MATCH(MonsterTable!$B$1,MonsterTable!$A$1:$B$1,0),0),
IF(OR(NOT(ISBLANK(Z1652)),ISBLANK(AA1652)),#N/A,
IF(X1652="empty","empty",
VLOOKUP(X1652,MonsterGroupTable!$A:$A,1,0)))))))</f>
        <v>g102</v>
      </c>
      <c r="AA1652">
        <v>5</v>
      </c>
      <c r="AE1652" s="1" t="s">
        <v>446</v>
      </c>
      <c r="AF1652" s="2" t="str">
        <f>IF(AND(ISBLANK(AE1652),OR(NOT(ISBLANK(AG1652)),NOT(ISBLANK(AH1652)))),#N/A,
IF(ISBLANK(AE1652),"",
IF(AND(NOT(ISERROR(VLOOKUP(AE1652,MonsterTable!$A:$B,MATCH(MonsterTable!$B$1,MonsterTable!$A$1:$B$1,0),0))),OR(ISBLANK(AG1652),ISBLANK(AH1652))),#N/A,
IFERROR(VLOOKUP(AE1652,MonsterTable!$A:$B,MATCH(MonsterTable!$B$1,MonsterTable!$A$1:$B$1,0),0),
IF(OR(NOT(ISBLANK(AG1652)),ISBLANK(AH1652)),#N/A,
IF(AE1652="empty","empty",
VLOOKUP(AE1652,MonsterGroupTable!$A:$A,1,0)))))))</f>
        <v>empty</v>
      </c>
      <c r="AH1652">
        <v>3</v>
      </c>
      <c r="AL1652" s="1" t="s">
        <v>242</v>
      </c>
      <c r="AM1652" s="2">
        <f>IF(AND(ISBLANK(AL1652),OR(NOT(ISBLANK(AN1652)),NOT(ISBLANK(AO1652)))),#N/A,
IF(ISBLANK(AL1652),"",
IF(AND(NOT(ISERROR(VLOOKUP(AL1652,MonsterTable!$A:$B,MATCH(MonsterTable!$B$1,MonsterTable!$A$1:$B$1,0),0))),OR(ISBLANK(AN1652),ISBLANK(AO1652))),#N/A,
IFERROR(VLOOKUP(AL1652,MonsterTable!$A:$B,MATCH(MonsterTable!$B$1,MonsterTable!$A$1:$B$1,0),0),
IF(OR(NOT(ISBLANK(AN1652)),ISBLANK(AO1652)),#N/A,
IF(AL1652="empty","empty",
VLOOKUP(AL1652,MonsterGroupTable!$A:$A,1,0)))))))</f>
        <v>201</v>
      </c>
      <c r="AN1652">
        <v>1</v>
      </c>
      <c r="AO1652">
        <v>1</v>
      </c>
      <c r="AP1652">
        <v>0</v>
      </c>
      <c r="AT1652" s="2" t="str">
        <f>IF(AND(ISBLANK(AS1652),OR(NOT(ISBLANK(AU1652)),NOT(ISBLANK(AV1652)))),#N/A,
IF(ISBLANK(AS1652),"",
IF(AND(NOT(ISERROR(VLOOKUP(AS1652,MonsterTable!$A:$B,MATCH(MonsterTable!$B$1,MonsterTable!$A$1:$B$1,0),0))),OR(ISBLANK(AU1652),ISBLANK(AV1652))),#N/A,
IFERROR(VLOOKUP(AS1652,MonsterTable!$A:$B,MATCH(MonsterTable!$B$1,MonsterTable!$A$1:$B$1,0),0),
IF(OR(NOT(ISBLANK(AU1652)),ISBLANK(AV1652)),#N/A,
IF(AS1652="empty","empty",
VLOOKUP(AS1652,MonsterGroupTable!$A:$A,1,0)))))))</f>
        <v/>
      </c>
      <c r="BA1652" s="2" t="str">
        <f>IF(AND(ISBLANK(AZ1652),OR(NOT(ISBLANK(BB1652)),NOT(ISBLANK(BC1652)))),#N/A,
IF(ISBLANK(AZ1652),"",
IF(AND(NOT(ISERROR(VLOOKUP(AZ1652,MonsterTable!$A:$B,MATCH(MonsterTable!$B$1,MonsterTable!$A$1:$B$1,0),0))),OR(ISBLANK(BB1652),ISBLANK(BC1652))),#N/A,
IFERROR(VLOOKUP(AZ1652,MonsterTable!$A:$B,MATCH(MonsterTable!$B$1,MonsterTable!$A$1:$B$1,0),0),
IF(OR(NOT(ISBLANK(BB1652)),ISBLANK(BC1652)),#N/A,
IF(AZ1652="empty","empty",
VLOOKUP(AZ1652,MonsterGroupTable!$A:$A,1,0)))))))</f>
        <v/>
      </c>
      <c r="BH1652" s="2" t="str">
        <f>IF(AND(ISBLANK(BG1652),OR(NOT(ISBLANK(BI1652)),NOT(ISBLANK(BJ1652)))),#N/A,
IF(ISBLANK(BG1652),"",
IF(AND(NOT(ISERROR(VLOOKUP(BG1652,MonsterTable!$A:$B,MATCH(MonsterTable!$B$1,MonsterTable!$A$1:$B$1,0),0))),OR(ISBLANK(BI1652),ISBLANK(BJ1652))),#N/A,
IFERROR(VLOOKUP(BG1652,MonsterTable!$A:$B,MATCH(MonsterTable!$B$1,MonsterTable!$A$1:$B$1,0),0),
IF(OR(NOT(ISBLANK(BI1652)),ISBLANK(BJ1652)),#N/A,
IF(BG1652="empty","empty",
VLOOKUP(BG1652,MonsterGroupTable!$A:$A,1,0)))))))</f>
        <v/>
      </c>
      <c r="BO1652" s="2" t="str">
        <f>IF(AND(ISBLANK(BN1652),OR(NOT(ISBLANK(BP1652)),NOT(ISBLANK(BQ1652)))),#N/A,
IF(ISBLANK(BN1652),"",
IF(AND(NOT(ISERROR(VLOOKUP(BN1652,MonsterTable!$A:$B,MATCH(MonsterTable!$B$1,MonsterTable!$A$1:$B$1,0),0))),OR(ISBLANK(BP1652),ISBLANK(BQ1652))),#N/A,
IFERROR(VLOOKUP(BN1652,MonsterTable!$A:$B,MATCH(MonsterTable!$B$1,MonsterTable!$A$1:$B$1,0),0),
IF(OR(NOT(ISBLANK(BP1652)),ISBLANK(BQ1652)),#N/A,
IF(BN1652="empty","empty",
VLOOKUP(BN1652,MonsterGroupTable!$A:$A,1,0)))))))</f>
        <v/>
      </c>
      <c r="BV1652" s="2" t="str">
        <f>IF(AND(ISBLANK(BU1652),OR(NOT(ISBLANK(BW1652)),NOT(ISBLANK(BX1652)))),#N/A,
IF(ISBLANK(BU1652),"",
IF(AND(NOT(ISERROR(VLOOKUP(BU1652,MonsterTable!$A:$B,MATCH(MonsterTable!$B$1,MonsterTable!$A$1:$B$1,0),0))),OR(ISBLANK(BW1652),ISBLANK(BX1652))),#N/A,
IFERROR(VLOOKUP(BU1652,MonsterTable!$A:$B,MATCH(MonsterTable!$B$1,MonsterTable!$A$1:$B$1,0),0),
IF(OR(NOT(ISBLANK(BW1652)),ISBLANK(BX1652)),#N/A,
IF(BU1652="empty","empty",
VLOOKUP(BU1652,MonsterGroupTable!$A:$A,1,0)))))))</f>
        <v/>
      </c>
      <c r="CC1652" s="2" t="str">
        <f>IF(AND(ISBLANK(CB1652),OR(NOT(ISBLANK(CD1652)),NOT(ISBLANK(CE1652)))),#N/A,
IF(ISBLANK(CB1652),"",
IF(AND(NOT(ISERROR(VLOOKUP(CB1652,MonsterTable!$A:$B,MATCH(MonsterTable!$B$1,MonsterTable!$A$1:$B$1,0),0))),OR(ISBLANK(CD1652),ISBLANK(CE1652))),#N/A,
IFERROR(VLOOKUP(CB1652,MonsterTable!$A:$B,MATCH(MonsterTable!$B$1,MonsterTable!$A$1:$B$1,0),0),
IF(OR(NOT(ISBLANK(CD1652)),ISBLANK(CE1652)),#N/A,
IF(CB1652="empty","empty",
VLOOKUP(CB1652,MonsterGroupTable!$A:$A,1,0)))))))</f>
        <v/>
      </c>
      <c r="CJ1652" s="2" t="str">
        <f>IF(AND(ISBLANK(CI1652),OR(NOT(ISBLANK(CK1652)),NOT(ISBLANK(CL1652)))),#N/A,
IF(ISBLANK(CI1652),"",
IF(AND(NOT(ISERROR(VLOOKUP(CI1652,MonsterTable!$A:$B,MATCH(MonsterTable!$B$1,MonsterTable!$A$1:$B$1,0),0))),OR(ISBLANK(CK1652),ISBLANK(CL1652))),#N/A,
IFERROR(VLOOKUP(CI1652,MonsterTable!$A:$B,MATCH(MonsterTable!$B$1,MonsterTable!$A$1:$B$1,0),0),
IF(OR(NOT(ISBLANK(CK1652)),ISBLANK(CL1652)),#N/A,
IF(CI1652="empty","empty",
VLOOKUP(CI1652,MonsterGroupTable!$A:$A,1,0)))))))</f>
        <v/>
      </c>
    </row>
    <row r="1653" spans="1:88">
      <c r="A1653">
        <v>20619</v>
      </c>
      <c r="B1653">
        <f t="shared" si="55"/>
        <v>1.1000000000000001</v>
      </c>
      <c r="C1653">
        <f t="shared" si="55"/>
        <v>1.1000000000000001</v>
      </c>
      <c r="F1653">
        <v>2700</v>
      </c>
      <c r="G1653">
        <v>91176</v>
      </c>
      <c r="H1653">
        <v>0</v>
      </c>
      <c r="I1653">
        <v>0</v>
      </c>
      <c r="J1653">
        <v>0</v>
      </c>
      <c r="K1653" t="s">
        <v>28</v>
      </c>
      <c r="L1653" t="s">
        <v>243</v>
      </c>
      <c r="M1653" t="s">
        <v>79</v>
      </c>
      <c r="N1653" t="s">
        <v>80</v>
      </c>
      <c r="O1653">
        <v>0</v>
      </c>
      <c r="P1653">
        <v>-4.75</v>
      </c>
      <c r="Q1653">
        <v>-3.5</v>
      </c>
      <c r="R1653">
        <v>4.75</v>
      </c>
      <c r="S1653">
        <v>3</v>
      </c>
      <c r="T1653">
        <v>-13.5</v>
      </c>
      <c r="U1653">
        <v>2.5499999999999998</v>
      </c>
      <c r="V1653">
        <v>-6.75</v>
      </c>
      <c r="W1653" t="str">
        <f t="shared" si="56"/>
        <v>g102,5,empty,3,201,1,1,0</v>
      </c>
      <c r="X1653" s="1" t="s">
        <v>447</v>
      </c>
      <c r="Y1653" s="2" t="str">
        <f>IF(AND(ISBLANK(X1653),OR(NOT(ISBLANK(Z1653)),NOT(ISBLANK(AA1653)))),#N/A,
IF(ISBLANK(X1653),"",
IF(AND(NOT(ISERROR(VLOOKUP(X1653,MonsterTable!$A:$B,MATCH(MonsterTable!$B$1,MonsterTable!$A$1:$B$1,0),0))),OR(ISBLANK(Z1653),ISBLANK(AA1653))),#N/A,
IFERROR(VLOOKUP(X1653,MonsterTable!$A:$B,MATCH(MonsterTable!$B$1,MonsterTable!$A$1:$B$1,0),0),
IF(OR(NOT(ISBLANK(Z1653)),ISBLANK(AA1653)),#N/A,
IF(X1653="empty","empty",
VLOOKUP(X1653,MonsterGroupTable!$A:$A,1,0)))))))</f>
        <v>g102</v>
      </c>
      <c r="AA1653">
        <v>5</v>
      </c>
      <c r="AE1653" s="1" t="s">
        <v>446</v>
      </c>
      <c r="AF1653" s="2" t="str">
        <f>IF(AND(ISBLANK(AE1653),OR(NOT(ISBLANK(AG1653)),NOT(ISBLANK(AH1653)))),#N/A,
IF(ISBLANK(AE1653),"",
IF(AND(NOT(ISERROR(VLOOKUP(AE1653,MonsterTable!$A:$B,MATCH(MonsterTable!$B$1,MonsterTable!$A$1:$B$1,0),0))),OR(ISBLANK(AG1653),ISBLANK(AH1653))),#N/A,
IFERROR(VLOOKUP(AE1653,MonsterTable!$A:$B,MATCH(MonsterTable!$B$1,MonsterTable!$A$1:$B$1,0),0),
IF(OR(NOT(ISBLANK(AG1653)),ISBLANK(AH1653)),#N/A,
IF(AE1653="empty","empty",
VLOOKUP(AE1653,MonsterGroupTable!$A:$A,1,0)))))))</f>
        <v>empty</v>
      </c>
      <c r="AH1653">
        <v>3</v>
      </c>
      <c r="AL1653" s="1" t="s">
        <v>242</v>
      </c>
      <c r="AM1653" s="2">
        <f>IF(AND(ISBLANK(AL1653),OR(NOT(ISBLANK(AN1653)),NOT(ISBLANK(AO1653)))),#N/A,
IF(ISBLANK(AL1653),"",
IF(AND(NOT(ISERROR(VLOOKUP(AL1653,MonsterTable!$A:$B,MATCH(MonsterTable!$B$1,MonsterTable!$A$1:$B$1,0),0))),OR(ISBLANK(AN1653),ISBLANK(AO1653))),#N/A,
IFERROR(VLOOKUP(AL1653,MonsterTable!$A:$B,MATCH(MonsterTable!$B$1,MonsterTable!$A$1:$B$1,0),0),
IF(OR(NOT(ISBLANK(AN1653)),ISBLANK(AO1653)),#N/A,
IF(AL1653="empty","empty",
VLOOKUP(AL1653,MonsterGroupTable!$A:$A,1,0)))))))</f>
        <v>201</v>
      </c>
      <c r="AN1653">
        <v>1</v>
      </c>
      <c r="AO1653">
        <v>1</v>
      </c>
      <c r="AP1653">
        <v>0</v>
      </c>
      <c r="AT1653" s="2" t="str">
        <f>IF(AND(ISBLANK(AS1653),OR(NOT(ISBLANK(AU1653)),NOT(ISBLANK(AV1653)))),#N/A,
IF(ISBLANK(AS1653),"",
IF(AND(NOT(ISERROR(VLOOKUP(AS1653,MonsterTable!$A:$B,MATCH(MonsterTable!$B$1,MonsterTable!$A$1:$B$1,0),0))),OR(ISBLANK(AU1653),ISBLANK(AV1653))),#N/A,
IFERROR(VLOOKUP(AS1653,MonsterTable!$A:$B,MATCH(MonsterTable!$B$1,MonsterTable!$A$1:$B$1,0),0),
IF(OR(NOT(ISBLANK(AU1653)),ISBLANK(AV1653)),#N/A,
IF(AS1653="empty","empty",
VLOOKUP(AS1653,MonsterGroupTable!$A:$A,1,0)))))))</f>
        <v/>
      </c>
      <c r="BA1653" s="2" t="str">
        <f>IF(AND(ISBLANK(AZ1653),OR(NOT(ISBLANK(BB1653)),NOT(ISBLANK(BC1653)))),#N/A,
IF(ISBLANK(AZ1653),"",
IF(AND(NOT(ISERROR(VLOOKUP(AZ1653,MonsterTable!$A:$B,MATCH(MonsterTable!$B$1,MonsterTable!$A$1:$B$1,0),0))),OR(ISBLANK(BB1653),ISBLANK(BC1653))),#N/A,
IFERROR(VLOOKUP(AZ1653,MonsterTable!$A:$B,MATCH(MonsterTable!$B$1,MonsterTable!$A$1:$B$1,0),0),
IF(OR(NOT(ISBLANK(BB1653)),ISBLANK(BC1653)),#N/A,
IF(AZ1653="empty","empty",
VLOOKUP(AZ1653,MonsterGroupTable!$A:$A,1,0)))))))</f>
        <v/>
      </c>
      <c r="BH1653" s="2" t="str">
        <f>IF(AND(ISBLANK(BG1653),OR(NOT(ISBLANK(BI1653)),NOT(ISBLANK(BJ1653)))),#N/A,
IF(ISBLANK(BG1653),"",
IF(AND(NOT(ISERROR(VLOOKUP(BG1653,MonsterTable!$A:$B,MATCH(MonsterTable!$B$1,MonsterTable!$A$1:$B$1,0),0))),OR(ISBLANK(BI1653),ISBLANK(BJ1653))),#N/A,
IFERROR(VLOOKUP(BG1653,MonsterTable!$A:$B,MATCH(MonsterTable!$B$1,MonsterTable!$A$1:$B$1,0),0),
IF(OR(NOT(ISBLANK(BI1653)),ISBLANK(BJ1653)),#N/A,
IF(BG1653="empty","empty",
VLOOKUP(BG1653,MonsterGroupTable!$A:$A,1,0)))))))</f>
        <v/>
      </c>
      <c r="BO1653" s="2" t="str">
        <f>IF(AND(ISBLANK(BN1653),OR(NOT(ISBLANK(BP1653)),NOT(ISBLANK(BQ1653)))),#N/A,
IF(ISBLANK(BN1653),"",
IF(AND(NOT(ISERROR(VLOOKUP(BN1653,MonsterTable!$A:$B,MATCH(MonsterTable!$B$1,MonsterTable!$A$1:$B$1,0),0))),OR(ISBLANK(BP1653),ISBLANK(BQ1653))),#N/A,
IFERROR(VLOOKUP(BN1653,MonsterTable!$A:$B,MATCH(MonsterTable!$B$1,MonsterTable!$A$1:$B$1,0),0),
IF(OR(NOT(ISBLANK(BP1653)),ISBLANK(BQ1653)),#N/A,
IF(BN1653="empty","empty",
VLOOKUP(BN1653,MonsterGroupTable!$A:$A,1,0)))))))</f>
        <v/>
      </c>
      <c r="BV1653" s="2" t="str">
        <f>IF(AND(ISBLANK(BU1653),OR(NOT(ISBLANK(BW1653)),NOT(ISBLANK(BX1653)))),#N/A,
IF(ISBLANK(BU1653),"",
IF(AND(NOT(ISERROR(VLOOKUP(BU1653,MonsterTable!$A:$B,MATCH(MonsterTable!$B$1,MonsterTable!$A$1:$B$1,0),0))),OR(ISBLANK(BW1653),ISBLANK(BX1653))),#N/A,
IFERROR(VLOOKUP(BU1653,MonsterTable!$A:$B,MATCH(MonsterTable!$B$1,MonsterTable!$A$1:$B$1,0),0),
IF(OR(NOT(ISBLANK(BW1653)),ISBLANK(BX1653)),#N/A,
IF(BU1653="empty","empty",
VLOOKUP(BU1653,MonsterGroupTable!$A:$A,1,0)))))))</f>
        <v/>
      </c>
      <c r="CC1653" s="2" t="str">
        <f>IF(AND(ISBLANK(CB1653),OR(NOT(ISBLANK(CD1653)),NOT(ISBLANK(CE1653)))),#N/A,
IF(ISBLANK(CB1653),"",
IF(AND(NOT(ISERROR(VLOOKUP(CB1653,MonsterTable!$A:$B,MATCH(MonsterTable!$B$1,MonsterTable!$A$1:$B$1,0),0))),OR(ISBLANK(CD1653),ISBLANK(CE1653))),#N/A,
IFERROR(VLOOKUP(CB1653,MonsterTable!$A:$B,MATCH(MonsterTable!$B$1,MonsterTable!$A$1:$B$1,0),0),
IF(OR(NOT(ISBLANK(CD1653)),ISBLANK(CE1653)),#N/A,
IF(CB1653="empty","empty",
VLOOKUP(CB1653,MonsterGroupTable!$A:$A,1,0)))))))</f>
        <v/>
      </c>
      <c r="CJ1653" s="2" t="str">
        <f>IF(AND(ISBLANK(CI1653),OR(NOT(ISBLANK(CK1653)),NOT(ISBLANK(CL1653)))),#N/A,
IF(ISBLANK(CI1653),"",
IF(AND(NOT(ISERROR(VLOOKUP(CI1653,MonsterTable!$A:$B,MATCH(MonsterTable!$B$1,MonsterTable!$A$1:$B$1,0),0))),OR(ISBLANK(CK1653),ISBLANK(CL1653))),#N/A,
IFERROR(VLOOKUP(CI1653,MonsterTable!$A:$B,MATCH(MonsterTable!$B$1,MonsterTable!$A$1:$B$1,0),0),
IF(OR(NOT(ISBLANK(CK1653)),ISBLANK(CL1653)),#N/A,
IF(CI1653="empty","empty",
VLOOKUP(CI1653,MonsterGroupTable!$A:$A,1,0)))))))</f>
        <v/>
      </c>
    </row>
    <row r="1654" spans="1:88">
      <c r="A1654">
        <v>20620</v>
      </c>
      <c r="B1654">
        <f t="shared" si="55"/>
        <v>1.2</v>
      </c>
      <c r="C1654">
        <f t="shared" si="55"/>
        <v>1.1000000000000001</v>
      </c>
      <c r="F1654">
        <v>2700</v>
      </c>
      <c r="G1654">
        <v>91581</v>
      </c>
      <c r="H1654">
        <v>0</v>
      </c>
      <c r="I1654">
        <v>0</v>
      </c>
      <c r="J1654">
        <v>0</v>
      </c>
      <c r="K1654" t="s">
        <v>28</v>
      </c>
      <c r="L1654" t="s">
        <v>243</v>
      </c>
      <c r="M1654" t="s">
        <v>79</v>
      </c>
      <c r="N1654" t="s">
        <v>80</v>
      </c>
      <c r="O1654">
        <v>0</v>
      </c>
      <c r="P1654">
        <v>-4.75</v>
      </c>
      <c r="Q1654">
        <v>-3.5</v>
      </c>
      <c r="R1654">
        <v>4.75</v>
      </c>
      <c r="S1654">
        <v>3</v>
      </c>
      <c r="T1654">
        <v>-13.5</v>
      </c>
      <c r="U1654">
        <v>2.5499999999999998</v>
      </c>
      <c r="V1654">
        <v>-6.75</v>
      </c>
      <c r="W1654" t="str">
        <f t="shared" si="56"/>
        <v>g102,5,empty,3,201,1,1,0</v>
      </c>
      <c r="X1654" s="1" t="s">
        <v>447</v>
      </c>
      <c r="Y1654" s="2" t="str">
        <f>IF(AND(ISBLANK(X1654),OR(NOT(ISBLANK(Z1654)),NOT(ISBLANK(AA1654)))),#N/A,
IF(ISBLANK(X1654),"",
IF(AND(NOT(ISERROR(VLOOKUP(X1654,MonsterTable!$A:$B,MATCH(MonsterTable!$B$1,MonsterTable!$A$1:$B$1,0),0))),OR(ISBLANK(Z1654),ISBLANK(AA1654))),#N/A,
IFERROR(VLOOKUP(X1654,MonsterTable!$A:$B,MATCH(MonsterTable!$B$1,MonsterTable!$A$1:$B$1,0),0),
IF(OR(NOT(ISBLANK(Z1654)),ISBLANK(AA1654)),#N/A,
IF(X1654="empty","empty",
VLOOKUP(X1654,MonsterGroupTable!$A:$A,1,0)))))))</f>
        <v>g102</v>
      </c>
      <c r="AA1654">
        <v>5</v>
      </c>
      <c r="AE1654" s="1" t="s">
        <v>446</v>
      </c>
      <c r="AF1654" s="2" t="str">
        <f>IF(AND(ISBLANK(AE1654),OR(NOT(ISBLANK(AG1654)),NOT(ISBLANK(AH1654)))),#N/A,
IF(ISBLANK(AE1654),"",
IF(AND(NOT(ISERROR(VLOOKUP(AE1654,MonsterTable!$A:$B,MATCH(MonsterTable!$B$1,MonsterTable!$A$1:$B$1,0),0))),OR(ISBLANK(AG1654),ISBLANK(AH1654))),#N/A,
IFERROR(VLOOKUP(AE1654,MonsterTable!$A:$B,MATCH(MonsterTable!$B$1,MonsterTable!$A$1:$B$1,0),0),
IF(OR(NOT(ISBLANK(AG1654)),ISBLANK(AH1654)),#N/A,
IF(AE1654="empty","empty",
VLOOKUP(AE1654,MonsterGroupTable!$A:$A,1,0)))))))</f>
        <v>empty</v>
      </c>
      <c r="AH1654">
        <v>3</v>
      </c>
      <c r="AL1654" s="1" t="s">
        <v>242</v>
      </c>
      <c r="AM1654" s="2">
        <f>IF(AND(ISBLANK(AL1654),OR(NOT(ISBLANK(AN1654)),NOT(ISBLANK(AO1654)))),#N/A,
IF(ISBLANK(AL1654),"",
IF(AND(NOT(ISERROR(VLOOKUP(AL1654,MonsterTable!$A:$B,MATCH(MonsterTable!$B$1,MonsterTable!$A$1:$B$1,0),0))),OR(ISBLANK(AN1654),ISBLANK(AO1654))),#N/A,
IFERROR(VLOOKUP(AL1654,MonsterTable!$A:$B,MATCH(MonsterTable!$B$1,MonsterTable!$A$1:$B$1,0),0),
IF(OR(NOT(ISBLANK(AN1654)),ISBLANK(AO1654)),#N/A,
IF(AL1654="empty","empty",
VLOOKUP(AL1654,MonsterGroupTable!$A:$A,1,0)))))))</f>
        <v>201</v>
      </c>
      <c r="AN1654">
        <v>1</v>
      </c>
      <c r="AO1654">
        <v>1</v>
      </c>
      <c r="AP1654">
        <v>0</v>
      </c>
      <c r="AT1654" s="2" t="str">
        <f>IF(AND(ISBLANK(AS1654),OR(NOT(ISBLANK(AU1654)),NOT(ISBLANK(AV1654)))),#N/A,
IF(ISBLANK(AS1654),"",
IF(AND(NOT(ISERROR(VLOOKUP(AS1654,MonsterTable!$A:$B,MATCH(MonsterTable!$B$1,MonsterTable!$A$1:$B$1,0),0))),OR(ISBLANK(AU1654),ISBLANK(AV1654))),#N/A,
IFERROR(VLOOKUP(AS1654,MonsterTable!$A:$B,MATCH(MonsterTable!$B$1,MonsterTable!$A$1:$B$1,0),0),
IF(OR(NOT(ISBLANK(AU1654)),ISBLANK(AV1654)),#N/A,
IF(AS1654="empty","empty",
VLOOKUP(AS1654,MonsterGroupTable!$A:$A,1,0)))))))</f>
        <v/>
      </c>
      <c r="BA1654" s="2" t="str">
        <f>IF(AND(ISBLANK(AZ1654),OR(NOT(ISBLANK(BB1654)),NOT(ISBLANK(BC1654)))),#N/A,
IF(ISBLANK(AZ1654),"",
IF(AND(NOT(ISERROR(VLOOKUP(AZ1654,MonsterTable!$A:$B,MATCH(MonsterTable!$B$1,MonsterTable!$A$1:$B$1,0),0))),OR(ISBLANK(BB1654),ISBLANK(BC1654))),#N/A,
IFERROR(VLOOKUP(AZ1654,MonsterTable!$A:$B,MATCH(MonsterTable!$B$1,MonsterTable!$A$1:$B$1,0),0),
IF(OR(NOT(ISBLANK(BB1654)),ISBLANK(BC1654)),#N/A,
IF(AZ1654="empty","empty",
VLOOKUP(AZ1654,MonsterGroupTable!$A:$A,1,0)))))))</f>
        <v/>
      </c>
      <c r="BH1654" s="2" t="str">
        <f>IF(AND(ISBLANK(BG1654),OR(NOT(ISBLANK(BI1654)),NOT(ISBLANK(BJ1654)))),#N/A,
IF(ISBLANK(BG1654),"",
IF(AND(NOT(ISERROR(VLOOKUP(BG1654,MonsterTable!$A:$B,MATCH(MonsterTable!$B$1,MonsterTable!$A$1:$B$1,0),0))),OR(ISBLANK(BI1654),ISBLANK(BJ1654))),#N/A,
IFERROR(VLOOKUP(BG1654,MonsterTable!$A:$B,MATCH(MonsterTable!$B$1,MonsterTable!$A$1:$B$1,0),0),
IF(OR(NOT(ISBLANK(BI1654)),ISBLANK(BJ1654)),#N/A,
IF(BG1654="empty","empty",
VLOOKUP(BG1654,MonsterGroupTable!$A:$A,1,0)))))))</f>
        <v/>
      </c>
      <c r="BO1654" s="2" t="str">
        <f>IF(AND(ISBLANK(BN1654),OR(NOT(ISBLANK(BP1654)),NOT(ISBLANK(BQ1654)))),#N/A,
IF(ISBLANK(BN1654),"",
IF(AND(NOT(ISERROR(VLOOKUP(BN1654,MonsterTable!$A:$B,MATCH(MonsterTable!$B$1,MonsterTable!$A$1:$B$1,0),0))),OR(ISBLANK(BP1654),ISBLANK(BQ1654))),#N/A,
IFERROR(VLOOKUP(BN1654,MonsterTable!$A:$B,MATCH(MonsterTable!$B$1,MonsterTable!$A$1:$B$1,0),0),
IF(OR(NOT(ISBLANK(BP1654)),ISBLANK(BQ1654)),#N/A,
IF(BN1654="empty","empty",
VLOOKUP(BN1654,MonsterGroupTable!$A:$A,1,0)))))))</f>
        <v/>
      </c>
      <c r="BV1654" s="2" t="str">
        <f>IF(AND(ISBLANK(BU1654),OR(NOT(ISBLANK(BW1654)),NOT(ISBLANK(BX1654)))),#N/A,
IF(ISBLANK(BU1654),"",
IF(AND(NOT(ISERROR(VLOOKUP(BU1654,MonsterTable!$A:$B,MATCH(MonsterTable!$B$1,MonsterTable!$A$1:$B$1,0),0))),OR(ISBLANK(BW1654),ISBLANK(BX1654))),#N/A,
IFERROR(VLOOKUP(BU1654,MonsterTable!$A:$B,MATCH(MonsterTable!$B$1,MonsterTable!$A$1:$B$1,0),0),
IF(OR(NOT(ISBLANK(BW1654)),ISBLANK(BX1654)),#N/A,
IF(BU1654="empty","empty",
VLOOKUP(BU1654,MonsterGroupTable!$A:$A,1,0)))))))</f>
        <v/>
      </c>
      <c r="CC1654" s="2" t="str">
        <f>IF(AND(ISBLANK(CB1654),OR(NOT(ISBLANK(CD1654)),NOT(ISBLANK(CE1654)))),#N/A,
IF(ISBLANK(CB1654),"",
IF(AND(NOT(ISERROR(VLOOKUP(CB1654,MonsterTable!$A:$B,MATCH(MonsterTable!$B$1,MonsterTable!$A$1:$B$1,0),0))),OR(ISBLANK(CD1654),ISBLANK(CE1654))),#N/A,
IFERROR(VLOOKUP(CB1654,MonsterTable!$A:$B,MATCH(MonsterTable!$B$1,MonsterTable!$A$1:$B$1,0),0),
IF(OR(NOT(ISBLANK(CD1654)),ISBLANK(CE1654)),#N/A,
IF(CB1654="empty","empty",
VLOOKUP(CB1654,MonsterGroupTable!$A:$A,1,0)))))))</f>
        <v/>
      </c>
      <c r="CJ1654" s="2" t="str">
        <f>IF(AND(ISBLANK(CI1654),OR(NOT(ISBLANK(CK1654)),NOT(ISBLANK(CL1654)))),#N/A,
IF(ISBLANK(CI1654),"",
IF(AND(NOT(ISERROR(VLOOKUP(CI1654,MonsterTable!$A:$B,MATCH(MonsterTable!$B$1,MonsterTable!$A$1:$B$1,0),0))),OR(ISBLANK(CK1654),ISBLANK(CL1654))),#N/A,
IFERROR(VLOOKUP(CI1654,MonsterTable!$A:$B,MATCH(MonsterTable!$B$1,MonsterTable!$A$1:$B$1,0),0),
IF(OR(NOT(ISBLANK(CK1654)),ISBLANK(CL1654)),#N/A,
IF(CI1654="empty","empty",
VLOOKUP(CI1654,MonsterGroupTable!$A:$A,1,0)))))))</f>
        <v/>
      </c>
    </row>
    <row r="1655" spans="1:88">
      <c r="A1655">
        <v>20621</v>
      </c>
      <c r="B1655">
        <f t="shared" si="55"/>
        <v>1.1000000000000001</v>
      </c>
      <c r="C1655">
        <f t="shared" si="55"/>
        <v>1.1000000000000001</v>
      </c>
      <c r="F1655">
        <v>2700</v>
      </c>
      <c r="G1655">
        <v>91986</v>
      </c>
      <c r="H1655">
        <v>0</v>
      </c>
      <c r="I1655">
        <v>0</v>
      </c>
      <c r="J1655">
        <v>0</v>
      </c>
      <c r="K1655" t="s">
        <v>28</v>
      </c>
      <c r="L1655" t="s">
        <v>245</v>
      </c>
      <c r="M1655" t="s">
        <v>79</v>
      </c>
      <c r="N1655" t="s">
        <v>80</v>
      </c>
      <c r="O1655">
        <v>0</v>
      </c>
      <c r="P1655">
        <v>-4.75</v>
      </c>
      <c r="Q1655">
        <v>-3.5</v>
      </c>
      <c r="R1655">
        <v>4.75</v>
      </c>
      <c r="S1655">
        <v>3</v>
      </c>
      <c r="T1655">
        <v>-13.5</v>
      </c>
      <c r="U1655">
        <v>2.5499999999999998</v>
      </c>
      <c r="V1655">
        <v>-6.75</v>
      </c>
      <c r="W1655" t="str">
        <f t="shared" si="56"/>
        <v>g103,5,empty,3,203,1,1,0</v>
      </c>
      <c r="X1655" s="1" t="s">
        <v>281</v>
      </c>
      <c r="Y1655" s="2" t="str">
        <f>IF(AND(ISBLANK(X1655),OR(NOT(ISBLANK(Z1655)),NOT(ISBLANK(AA1655)))),#N/A,
IF(ISBLANK(X1655),"",
IF(AND(NOT(ISERROR(VLOOKUP(X1655,MonsterTable!$A:$B,MATCH(MonsterTable!$B$1,MonsterTable!$A$1:$B$1,0),0))),OR(ISBLANK(Z1655),ISBLANK(AA1655))),#N/A,
IFERROR(VLOOKUP(X1655,MonsterTable!$A:$B,MATCH(MonsterTable!$B$1,MonsterTable!$A$1:$B$1,0),0),
IF(OR(NOT(ISBLANK(Z1655)),ISBLANK(AA1655)),#N/A,
IF(X1655="empty","empty",
VLOOKUP(X1655,MonsterGroupTable!$A:$A,1,0)))))))</f>
        <v>g103</v>
      </c>
      <c r="AA1655">
        <v>5</v>
      </c>
      <c r="AE1655" s="1" t="s">
        <v>446</v>
      </c>
      <c r="AF1655" s="2" t="str">
        <f>IF(AND(ISBLANK(AE1655),OR(NOT(ISBLANK(AG1655)),NOT(ISBLANK(AH1655)))),#N/A,
IF(ISBLANK(AE1655),"",
IF(AND(NOT(ISERROR(VLOOKUP(AE1655,MonsterTable!$A:$B,MATCH(MonsterTable!$B$1,MonsterTable!$A$1:$B$1,0),0))),OR(ISBLANK(AG1655),ISBLANK(AH1655))),#N/A,
IFERROR(VLOOKUP(AE1655,MonsterTable!$A:$B,MATCH(MonsterTable!$B$1,MonsterTable!$A$1:$B$1,0),0),
IF(OR(NOT(ISBLANK(AG1655)),ISBLANK(AH1655)),#N/A,
IF(AE1655="empty","empty",
VLOOKUP(AE1655,MonsterGroupTable!$A:$A,1,0)))))))</f>
        <v>empty</v>
      </c>
      <c r="AH1655">
        <v>3</v>
      </c>
      <c r="AL1655" s="1" t="s">
        <v>339</v>
      </c>
      <c r="AM1655" s="2">
        <f>IF(AND(ISBLANK(AL1655),OR(NOT(ISBLANK(AN1655)),NOT(ISBLANK(AO1655)))),#N/A,
IF(ISBLANK(AL1655),"",
IF(AND(NOT(ISERROR(VLOOKUP(AL1655,MonsterTable!$A:$B,MATCH(MonsterTable!$B$1,MonsterTable!$A$1:$B$1,0),0))),OR(ISBLANK(AN1655),ISBLANK(AO1655))),#N/A,
IFERROR(VLOOKUP(AL1655,MonsterTable!$A:$B,MATCH(MonsterTable!$B$1,MonsterTable!$A$1:$B$1,0),0),
IF(OR(NOT(ISBLANK(AN1655)),ISBLANK(AO1655)),#N/A,
IF(AL1655="empty","empty",
VLOOKUP(AL1655,MonsterGroupTable!$A:$A,1,0)))))))</f>
        <v>203</v>
      </c>
      <c r="AN1655">
        <v>1</v>
      </c>
      <c r="AO1655">
        <v>1</v>
      </c>
      <c r="AP1655">
        <v>0</v>
      </c>
      <c r="AT1655" s="2" t="str">
        <f>IF(AND(ISBLANK(AS1655),OR(NOT(ISBLANK(AU1655)),NOT(ISBLANK(AV1655)))),#N/A,
IF(ISBLANK(AS1655),"",
IF(AND(NOT(ISERROR(VLOOKUP(AS1655,MonsterTable!$A:$B,MATCH(MonsterTable!$B$1,MonsterTable!$A$1:$B$1,0),0))),OR(ISBLANK(AU1655),ISBLANK(AV1655))),#N/A,
IFERROR(VLOOKUP(AS1655,MonsterTable!$A:$B,MATCH(MonsterTable!$B$1,MonsterTable!$A$1:$B$1,0),0),
IF(OR(NOT(ISBLANK(AU1655)),ISBLANK(AV1655)),#N/A,
IF(AS1655="empty","empty",
VLOOKUP(AS1655,MonsterGroupTable!$A:$A,1,0)))))))</f>
        <v/>
      </c>
      <c r="BA1655" s="2" t="str">
        <f>IF(AND(ISBLANK(AZ1655),OR(NOT(ISBLANK(BB1655)),NOT(ISBLANK(BC1655)))),#N/A,
IF(ISBLANK(AZ1655),"",
IF(AND(NOT(ISERROR(VLOOKUP(AZ1655,MonsterTable!$A:$B,MATCH(MonsterTable!$B$1,MonsterTable!$A$1:$B$1,0),0))),OR(ISBLANK(BB1655),ISBLANK(BC1655))),#N/A,
IFERROR(VLOOKUP(AZ1655,MonsterTable!$A:$B,MATCH(MonsterTable!$B$1,MonsterTable!$A$1:$B$1,0),0),
IF(OR(NOT(ISBLANK(BB1655)),ISBLANK(BC1655)),#N/A,
IF(AZ1655="empty","empty",
VLOOKUP(AZ1655,MonsterGroupTable!$A:$A,1,0)))))))</f>
        <v/>
      </c>
      <c r="BH1655" s="2" t="str">
        <f>IF(AND(ISBLANK(BG1655),OR(NOT(ISBLANK(BI1655)),NOT(ISBLANK(BJ1655)))),#N/A,
IF(ISBLANK(BG1655),"",
IF(AND(NOT(ISERROR(VLOOKUP(BG1655,MonsterTable!$A:$B,MATCH(MonsterTable!$B$1,MonsterTable!$A$1:$B$1,0),0))),OR(ISBLANK(BI1655),ISBLANK(BJ1655))),#N/A,
IFERROR(VLOOKUP(BG1655,MonsterTable!$A:$B,MATCH(MonsterTable!$B$1,MonsterTable!$A$1:$B$1,0),0),
IF(OR(NOT(ISBLANK(BI1655)),ISBLANK(BJ1655)),#N/A,
IF(BG1655="empty","empty",
VLOOKUP(BG1655,MonsterGroupTable!$A:$A,1,0)))))))</f>
        <v/>
      </c>
      <c r="BO1655" s="2" t="str">
        <f>IF(AND(ISBLANK(BN1655),OR(NOT(ISBLANK(BP1655)),NOT(ISBLANK(BQ1655)))),#N/A,
IF(ISBLANK(BN1655),"",
IF(AND(NOT(ISERROR(VLOOKUP(BN1655,MonsterTable!$A:$B,MATCH(MonsterTable!$B$1,MonsterTable!$A$1:$B$1,0),0))),OR(ISBLANK(BP1655),ISBLANK(BQ1655))),#N/A,
IFERROR(VLOOKUP(BN1655,MonsterTable!$A:$B,MATCH(MonsterTable!$B$1,MonsterTable!$A$1:$B$1,0),0),
IF(OR(NOT(ISBLANK(BP1655)),ISBLANK(BQ1655)),#N/A,
IF(BN1655="empty","empty",
VLOOKUP(BN1655,MonsterGroupTable!$A:$A,1,0)))))))</f>
        <v/>
      </c>
      <c r="BV1655" s="2" t="str">
        <f>IF(AND(ISBLANK(BU1655),OR(NOT(ISBLANK(BW1655)),NOT(ISBLANK(BX1655)))),#N/A,
IF(ISBLANK(BU1655),"",
IF(AND(NOT(ISERROR(VLOOKUP(BU1655,MonsterTable!$A:$B,MATCH(MonsterTable!$B$1,MonsterTable!$A$1:$B$1,0),0))),OR(ISBLANK(BW1655),ISBLANK(BX1655))),#N/A,
IFERROR(VLOOKUP(BU1655,MonsterTable!$A:$B,MATCH(MonsterTable!$B$1,MonsterTable!$A$1:$B$1,0),0),
IF(OR(NOT(ISBLANK(BW1655)),ISBLANK(BX1655)),#N/A,
IF(BU1655="empty","empty",
VLOOKUP(BU1655,MonsterGroupTable!$A:$A,1,0)))))))</f>
        <v/>
      </c>
      <c r="CC1655" s="2" t="str">
        <f>IF(AND(ISBLANK(CB1655),OR(NOT(ISBLANK(CD1655)),NOT(ISBLANK(CE1655)))),#N/A,
IF(ISBLANK(CB1655),"",
IF(AND(NOT(ISERROR(VLOOKUP(CB1655,MonsterTable!$A:$B,MATCH(MonsterTable!$B$1,MonsterTable!$A$1:$B$1,0),0))),OR(ISBLANK(CD1655),ISBLANK(CE1655))),#N/A,
IFERROR(VLOOKUP(CB1655,MonsterTable!$A:$B,MATCH(MonsterTable!$B$1,MonsterTable!$A$1:$B$1,0),0),
IF(OR(NOT(ISBLANK(CD1655)),ISBLANK(CE1655)),#N/A,
IF(CB1655="empty","empty",
VLOOKUP(CB1655,MonsterGroupTable!$A:$A,1,0)))))))</f>
        <v/>
      </c>
      <c r="CJ1655" s="2" t="str">
        <f>IF(AND(ISBLANK(CI1655),OR(NOT(ISBLANK(CK1655)),NOT(ISBLANK(CL1655)))),#N/A,
IF(ISBLANK(CI1655),"",
IF(AND(NOT(ISERROR(VLOOKUP(CI1655,MonsterTable!$A:$B,MATCH(MonsterTable!$B$1,MonsterTable!$A$1:$B$1,0),0))),OR(ISBLANK(CK1655),ISBLANK(CL1655))),#N/A,
IFERROR(VLOOKUP(CI1655,MonsterTable!$A:$B,MATCH(MonsterTable!$B$1,MonsterTable!$A$1:$B$1,0),0),
IF(OR(NOT(ISBLANK(CK1655)),ISBLANK(CL1655)),#N/A,
IF(CI1655="empty","empty",
VLOOKUP(CI1655,MonsterGroupTable!$A:$A,1,0)))))))</f>
        <v/>
      </c>
    </row>
    <row r="1656" spans="1:88">
      <c r="A1656">
        <v>20622</v>
      </c>
      <c r="B1656">
        <f t="shared" si="55"/>
        <v>1.1000000000000001</v>
      </c>
      <c r="C1656">
        <f t="shared" si="55"/>
        <v>1.1000000000000001</v>
      </c>
      <c r="F1656">
        <v>2700</v>
      </c>
      <c r="G1656">
        <v>92391</v>
      </c>
      <c r="H1656">
        <v>0</v>
      </c>
      <c r="I1656">
        <v>0</v>
      </c>
      <c r="J1656">
        <v>0</v>
      </c>
      <c r="K1656" t="s">
        <v>28</v>
      </c>
      <c r="L1656" t="s">
        <v>245</v>
      </c>
      <c r="M1656" t="s">
        <v>79</v>
      </c>
      <c r="N1656" t="s">
        <v>80</v>
      </c>
      <c r="O1656">
        <v>0</v>
      </c>
      <c r="P1656">
        <v>-4.75</v>
      </c>
      <c r="Q1656">
        <v>-3.5</v>
      </c>
      <c r="R1656">
        <v>4.75</v>
      </c>
      <c r="S1656">
        <v>3</v>
      </c>
      <c r="T1656">
        <v>-13.5</v>
      </c>
      <c r="U1656">
        <v>2.5499999999999998</v>
      </c>
      <c r="V1656">
        <v>-6.75</v>
      </c>
      <c r="W1656" t="str">
        <f t="shared" si="56"/>
        <v>g103,5,empty,3,203,1,1,0</v>
      </c>
      <c r="X1656" s="1" t="s">
        <v>281</v>
      </c>
      <c r="Y1656" s="2" t="str">
        <f>IF(AND(ISBLANK(X1656),OR(NOT(ISBLANK(Z1656)),NOT(ISBLANK(AA1656)))),#N/A,
IF(ISBLANK(X1656),"",
IF(AND(NOT(ISERROR(VLOOKUP(X1656,MonsterTable!$A:$B,MATCH(MonsterTable!$B$1,MonsterTable!$A$1:$B$1,0),0))),OR(ISBLANK(Z1656),ISBLANK(AA1656))),#N/A,
IFERROR(VLOOKUP(X1656,MonsterTable!$A:$B,MATCH(MonsterTable!$B$1,MonsterTable!$A$1:$B$1,0),0),
IF(OR(NOT(ISBLANK(Z1656)),ISBLANK(AA1656)),#N/A,
IF(X1656="empty","empty",
VLOOKUP(X1656,MonsterGroupTable!$A:$A,1,0)))))))</f>
        <v>g103</v>
      </c>
      <c r="AA1656">
        <v>5</v>
      </c>
      <c r="AE1656" s="1" t="s">
        <v>446</v>
      </c>
      <c r="AF1656" s="2" t="str">
        <f>IF(AND(ISBLANK(AE1656),OR(NOT(ISBLANK(AG1656)),NOT(ISBLANK(AH1656)))),#N/A,
IF(ISBLANK(AE1656),"",
IF(AND(NOT(ISERROR(VLOOKUP(AE1656,MonsterTable!$A:$B,MATCH(MonsterTable!$B$1,MonsterTable!$A$1:$B$1,0),0))),OR(ISBLANK(AG1656),ISBLANK(AH1656))),#N/A,
IFERROR(VLOOKUP(AE1656,MonsterTable!$A:$B,MATCH(MonsterTable!$B$1,MonsterTable!$A$1:$B$1,0),0),
IF(OR(NOT(ISBLANK(AG1656)),ISBLANK(AH1656)),#N/A,
IF(AE1656="empty","empty",
VLOOKUP(AE1656,MonsterGroupTable!$A:$A,1,0)))))))</f>
        <v>empty</v>
      </c>
      <c r="AH1656">
        <v>3</v>
      </c>
      <c r="AL1656" s="1" t="s">
        <v>339</v>
      </c>
      <c r="AM1656" s="2">
        <f>IF(AND(ISBLANK(AL1656),OR(NOT(ISBLANK(AN1656)),NOT(ISBLANK(AO1656)))),#N/A,
IF(ISBLANK(AL1656),"",
IF(AND(NOT(ISERROR(VLOOKUP(AL1656,MonsterTable!$A:$B,MATCH(MonsterTable!$B$1,MonsterTable!$A$1:$B$1,0),0))),OR(ISBLANK(AN1656),ISBLANK(AO1656))),#N/A,
IFERROR(VLOOKUP(AL1656,MonsterTable!$A:$B,MATCH(MonsterTable!$B$1,MonsterTable!$A$1:$B$1,0),0),
IF(OR(NOT(ISBLANK(AN1656)),ISBLANK(AO1656)),#N/A,
IF(AL1656="empty","empty",
VLOOKUP(AL1656,MonsterGroupTable!$A:$A,1,0)))))))</f>
        <v>203</v>
      </c>
      <c r="AN1656">
        <v>1</v>
      </c>
      <c r="AO1656">
        <v>1</v>
      </c>
      <c r="AP1656">
        <v>0</v>
      </c>
      <c r="AT1656" s="2" t="str">
        <f>IF(AND(ISBLANK(AS1656),OR(NOT(ISBLANK(AU1656)),NOT(ISBLANK(AV1656)))),#N/A,
IF(ISBLANK(AS1656),"",
IF(AND(NOT(ISERROR(VLOOKUP(AS1656,MonsterTable!$A:$B,MATCH(MonsterTable!$B$1,MonsterTable!$A$1:$B$1,0),0))),OR(ISBLANK(AU1656),ISBLANK(AV1656))),#N/A,
IFERROR(VLOOKUP(AS1656,MonsterTable!$A:$B,MATCH(MonsterTable!$B$1,MonsterTable!$A$1:$B$1,0),0),
IF(OR(NOT(ISBLANK(AU1656)),ISBLANK(AV1656)),#N/A,
IF(AS1656="empty","empty",
VLOOKUP(AS1656,MonsterGroupTable!$A:$A,1,0)))))))</f>
        <v/>
      </c>
      <c r="BA1656" s="2" t="str">
        <f>IF(AND(ISBLANK(AZ1656),OR(NOT(ISBLANK(BB1656)),NOT(ISBLANK(BC1656)))),#N/A,
IF(ISBLANK(AZ1656),"",
IF(AND(NOT(ISERROR(VLOOKUP(AZ1656,MonsterTable!$A:$B,MATCH(MonsterTable!$B$1,MonsterTable!$A$1:$B$1,0),0))),OR(ISBLANK(BB1656),ISBLANK(BC1656))),#N/A,
IFERROR(VLOOKUP(AZ1656,MonsterTable!$A:$B,MATCH(MonsterTable!$B$1,MonsterTable!$A$1:$B$1,0),0),
IF(OR(NOT(ISBLANK(BB1656)),ISBLANK(BC1656)),#N/A,
IF(AZ1656="empty","empty",
VLOOKUP(AZ1656,MonsterGroupTable!$A:$A,1,0)))))))</f>
        <v/>
      </c>
      <c r="BH1656" s="2" t="str">
        <f>IF(AND(ISBLANK(BG1656),OR(NOT(ISBLANK(BI1656)),NOT(ISBLANK(BJ1656)))),#N/A,
IF(ISBLANK(BG1656),"",
IF(AND(NOT(ISERROR(VLOOKUP(BG1656,MonsterTable!$A:$B,MATCH(MonsterTable!$B$1,MonsterTable!$A$1:$B$1,0),0))),OR(ISBLANK(BI1656),ISBLANK(BJ1656))),#N/A,
IFERROR(VLOOKUP(BG1656,MonsterTable!$A:$B,MATCH(MonsterTable!$B$1,MonsterTable!$A$1:$B$1,0),0),
IF(OR(NOT(ISBLANK(BI1656)),ISBLANK(BJ1656)),#N/A,
IF(BG1656="empty","empty",
VLOOKUP(BG1656,MonsterGroupTable!$A:$A,1,0)))))))</f>
        <v/>
      </c>
      <c r="BO1656" s="2" t="str">
        <f>IF(AND(ISBLANK(BN1656),OR(NOT(ISBLANK(BP1656)),NOT(ISBLANK(BQ1656)))),#N/A,
IF(ISBLANK(BN1656),"",
IF(AND(NOT(ISERROR(VLOOKUP(BN1656,MonsterTable!$A:$B,MATCH(MonsterTable!$B$1,MonsterTable!$A$1:$B$1,0),0))),OR(ISBLANK(BP1656),ISBLANK(BQ1656))),#N/A,
IFERROR(VLOOKUP(BN1656,MonsterTable!$A:$B,MATCH(MonsterTable!$B$1,MonsterTable!$A$1:$B$1,0),0),
IF(OR(NOT(ISBLANK(BP1656)),ISBLANK(BQ1656)),#N/A,
IF(BN1656="empty","empty",
VLOOKUP(BN1656,MonsterGroupTable!$A:$A,1,0)))))))</f>
        <v/>
      </c>
      <c r="BV1656" s="2" t="str">
        <f>IF(AND(ISBLANK(BU1656),OR(NOT(ISBLANK(BW1656)),NOT(ISBLANK(BX1656)))),#N/A,
IF(ISBLANK(BU1656),"",
IF(AND(NOT(ISERROR(VLOOKUP(BU1656,MonsterTable!$A:$B,MATCH(MonsterTable!$B$1,MonsterTable!$A$1:$B$1,0),0))),OR(ISBLANK(BW1656),ISBLANK(BX1656))),#N/A,
IFERROR(VLOOKUP(BU1656,MonsterTable!$A:$B,MATCH(MonsterTable!$B$1,MonsterTable!$A$1:$B$1,0),0),
IF(OR(NOT(ISBLANK(BW1656)),ISBLANK(BX1656)),#N/A,
IF(BU1656="empty","empty",
VLOOKUP(BU1656,MonsterGroupTable!$A:$A,1,0)))))))</f>
        <v/>
      </c>
      <c r="CC1656" s="2" t="str">
        <f>IF(AND(ISBLANK(CB1656),OR(NOT(ISBLANK(CD1656)),NOT(ISBLANK(CE1656)))),#N/A,
IF(ISBLANK(CB1656),"",
IF(AND(NOT(ISERROR(VLOOKUP(CB1656,MonsterTable!$A:$B,MATCH(MonsterTable!$B$1,MonsterTable!$A$1:$B$1,0),0))),OR(ISBLANK(CD1656),ISBLANK(CE1656))),#N/A,
IFERROR(VLOOKUP(CB1656,MonsterTable!$A:$B,MATCH(MonsterTable!$B$1,MonsterTable!$A$1:$B$1,0),0),
IF(OR(NOT(ISBLANK(CD1656)),ISBLANK(CE1656)),#N/A,
IF(CB1656="empty","empty",
VLOOKUP(CB1656,MonsterGroupTable!$A:$A,1,0)))))))</f>
        <v/>
      </c>
      <c r="CJ1656" s="2" t="str">
        <f>IF(AND(ISBLANK(CI1656),OR(NOT(ISBLANK(CK1656)),NOT(ISBLANK(CL1656)))),#N/A,
IF(ISBLANK(CI1656),"",
IF(AND(NOT(ISERROR(VLOOKUP(CI1656,MonsterTable!$A:$B,MATCH(MonsterTable!$B$1,MonsterTable!$A$1:$B$1,0),0))),OR(ISBLANK(CK1656),ISBLANK(CL1656))),#N/A,
IFERROR(VLOOKUP(CI1656,MonsterTable!$A:$B,MATCH(MonsterTable!$B$1,MonsterTable!$A$1:$B$1,0),0),
IF(OR(NOT(ISBLANK(CK1656)),ISBLANK(CL1656)),#N/A,
IF(CI1656="empty","empty",
VLOOKUP(CI1656,MonsterGroupTable!$A:$A,1,0)))))))</f>
        <v/>
      </c>
    </row>
    <row r="1657" spans="1:88">
      <c r="A1657">
        <v>20623</v>
      </c>
      <c r="B1657">
        <f t="shared" si="55"/>
        <v>1.1000000000000001</v>
      </c>
      <c r="C1657">
        <f t="shared" si="55"/>
        <v>1.1000000000000001</v>
      </c>
      <c r="F1657">
        <v>2700</v>
      </c>
      <c r="G1657">
        <v>92796</v>
      </c>
      <c r="H1657">
        <v>0</v>
      </c>
      <c r="I1657">
        <v>0</v>
      </c>
      <c r="J1657">
        <v>0</v>
      </c>
      <c r="K1657" t="s">
        <v>28</v>
      </c>
      <c r="L1657" t="s">
        <v>245</v>
      </c>
      <c r="M1657" t="s">
        <v>79</v>
      </c>
      <c r="N1657" t="s">
        <v>80</v>
      </c>
      <c r="O1657">
        <v>0</v>
      </c>
      <c r="P1657">
        <v>-4.75</v>
      </c>
      <c r="Q1657">
        <v>-3.5</v>
      </c>
      <c r="R1657">
        <v>4.75</v>
      </c>
      <c r="S1657">
        <v>3</v>
      </c>
      <c r="T1657">
        <v>-13.5</v>
      </c>
      <c r="U1657">
        <v>2.5499999999999998</v>
      </c>
      <c r="V1657">
        <v>-6.75</v>
      </c>
      <c r="W1657" t="str">
        <f t="shared" si="56"/>
        <v>g103,5,empty,3,203,1,1,0</v>
      </c>
      <c r="X1657" s="1" t="s">
        <v>281</v>
      </c>
      <c r="Y1657" s="2" t="str">
        <f>IF(AND(ISBLANK(X1657),OR(NOT(ISBLANK(Z1657)),NOT(ISBLANK(AA1657)))),#N/A,
IF(ISBLANK(X1657),"",
IF(AND(NOT(ISERROR(VLOOKUP(X1657,MonsterTable!$A:$B,MATCH(MonsterTable!$B$1,MonsterTable!$A$1:$B$1,0),0))),OR(ISBLANK(Z1657),ISBLANK(AA1657))),#N/A,
IFERROR(VLOOKUP(X1657,MonsterTable!$A:$B,MATCH(MonsterTable!$B$1,MonsterTable!$A$1:$B$1,0),0),
IF(OR(NOT(ISBLANK(Z1657)),ISBLANK(AA1657)),#N/A,
IF(X1657="empty","empty",
VLOOKUP(X1657,MonsterGroupTable!$A:$A,1,0)))))))</f>
        <v>g103</v>
      </c>
      <c r="AA1657">
        <v>5</v>
      </c>
      <c r="AE1657" s="1" t="s">
        <v>446</v>
      </c>
      <c r="AF1657" s="2" t="str">
        <f>IF(AND(ISBLANK(AE1657),OR(NOT(ISBLANK(AG1657)),NOT(ISBLANK(AH1657)))),#N/A,
IF(ISBLANK(AE1657),"",
IF(AND(NOT(ISERROR(VLOOKUP(AE1657,MonsterTable!$A:$B,MATCH(MonsterTable!$B$1,MonsterTable!$A$1:$B$1,0),0))),OR(ISBLANK(AG1657),ISBLANK(AH1657))),#N/A,
IFERROR(VLOOKUP(AE1657,MonsterTable!$A:$B,MATCH(MonsterTable!$B$1,MonsterTable!$A$1:$B$1,0),0),
IF(OR(NOT(ISBLANK(AG1657)),ISBLANK(AH1657)),#N/A,
IF(AE1657="empty","empty",
VLOOKUP(AE1657,MonsterGroupTable!$A:$A,1,0)))))))</f>
        <v>empty</v>
      </c>
      <c r="AH1657">
        <v>3</v>
      </c>
      <c r="AL1657" s="1" t="s">
        <v>339</v>
      </c>
      <c r="AM1657" s="2">
        <f>IF(AND(ISBLANK(AL1657),OR(NOT(ISBLANK(AN1657)),NOT(ISBLANK(AO1657)))),#N/A,
IF(ISBLANK(AL1657),"",
IF(AND(NOT(ISERROR(VLOOKUP(AL1657,MonsterTable!$A:$B,MATCH(MonsterTable!$B$1,MonsterTable!$A$1:$B$1,0),0))),OR(ISBLANK(AN1657),ISBLANK(AO1657))),#N/A,
IFERROR(VLOOKUP(AL1657,MonsterTable!$A:$B,MATCH(MonsterTable!$B$1,MonsterTable!$A$1:$B$1,0),0),
IF(OR(NOT(ISBLANK(AN1657)),ISBLANK(AO1657)),#N/A,
IF(AL1657="empty","empty",
VLOOKUP(AL1657,MonsterGroupTable!$A:$A,1,0)))))))</f>
        <v>203</v>
      </c>
      <c r="AN1657">
        <v>1</v>
      </c>
      <c r="AO1657">
        <v>1</v>
      </c>
      <c r="AP1657">
        <v>0</v>
      </c>
      <c r="AT1657" s="2" t="str">
        <f>IF(AND(ISBLANK(AS1657),OR(NOT(ISBLANK(AU1657)),NOT(ISBLANK(AV1657)))),#N/A,
IF(ISBLANK(AS1657),"",
IF(AND(NOT(ISERROR(VLOOKUP(AS1657,MonsterTable!$A:$B,MATCH(MonsterTable!$B$1,MonsterTable!$A$1:$B$1,0),0))),OR(ISBLANK(AU1657),ISBLANK(AV1657))),#N/A,
IFERROR(VLOOKUP(AS1657,MonsterTable!$A:$B,MATCH(MonsterTable!$B$1,MonsterTable!$A$1:$B$1,0),0),
IF(OR(NOT(ISBLANK(AU1657)),ISBLANK(AV1657)),#N/A,
IF(AS1657="empty","empty",
VLOOKUP(AS1657,MonsterGroupTable!$A:$A,1,0)))))))</f>
        <v/>
      </c>
      <c r="BA1657" s="2" t="str">
        <f>IF(AND(ISBLANK(AZ1657),OR(NOT(ISBLANK(BB1657)),NOT(ISBLANK(BC1657)))),#N/A,
IF(ISBLANK(AZ1657),"",
IF(AND(NOT(ISERROR(VLOOKUP(AZ1657,MonsterTable!$A:$B,MATCH(MonsterTable!$B$1,MonsterTable!$A$1:$B$1,0),0))),OR(ISBLANK(BB1657),ISBLANK(BC1657))),#N/A,
IFERROR(VLOOKUP(AZ1657,MonsterTable!$A:$B,MATCH(MonsterTable!$B$1,MonsterTable!$A$1:$B$1,0),0),
IF(OR(NOT(ISBLANK(BB1657)),ISBLANK(BC1657)),#N/A,
IF(AZ1657="empty","empty",
VLOOKUP(AZ1657,MonsterGroupTable!$A:$A,1,0)))))))</f>
        <v/>
      </c>
      <c r="BH1657" s="2" t="str">
        <f>IF(AND(ISBLANK(BG1657),OR(NOT(ISBLANK(BI1657)),NOT(ISBLANK(BJ1657)))),#N/A,
IF(ISBLANK(BG1657),"",
IF(AND(NOT(ISERROR(VLOOKUP(BG1657,MonsterTable!$A:$B,MATCH(MonsterTable!$B$1,MonsterTable!$A$1:$B$1,0),0))),OR(ISBLANK(BI1657),ISBLANK(BJ1657))),#N/A,
IFERROR(VLOOKUP(BG1657,MonsterTable!$A:$B,MATCH(MonsterTable!$B$1,MonsterTable!$A$1:$B$1,0),0),
IF(OR(NOT(ISBLANK(BI1657)),ISBLANK(BJ1657)),#N/A,
IF(BG1657="empty","empty",
VLOOKUP(BG1657,MonsterGroupTable!$A:$A,1,0)))))))</f>
        <v/>
      </c>
      <c r="BO1657" s="2" t="str">
        <f>IF(AND(ISBLANK(BN1657),OR(NOT(ISBLANK(BP1657)),NOT(ISBLANK(BQ1657)))),#N/A,
IF(ISBLANK(BN1657),"",
IF(AND(NOT(ISERROR(VLOOKUP(BN1657,MonsterTable!$A:$B,MATCH(MonsterTable!$B$1,MonsterTable!$A$1:$B$1,0),0))),OR(ISBLANK(BP1657),ISBLANK(BQ1657))),#N/A,
IFERROR(VLOOKUP(BN1657,MonsterTable!$A:$B,MATCH(MonsterTable!$B$1,MonsterTable!$A$1:$B$1,0),0),
IF(OR(NOT(ISBLANK(BP1657)),ISBLANK(BQ1657)),#N/A,
IF(BN1657="empty","empty",
VLOOKUP(BN1657,MonsterGroupTable!$A:$A,1,0)))))))</f>
        <v/>
      </c>
      <c r="BV1657" s="2" t="str">
        <f>IF(AND(ISBLANK(BU1657),OR(NOT(ISBLANK(BW1657)),NOT(ISBLANK(BX1657)))),#N/A,
IF(ISBLANK(BU1657),"",
IF(AND(NOT(ISERROR(VLOOKUP(BU1657,MonsterTable!$A:$B,MATCH(MonsterTable!$B$1,MonsterTable!$A$1:$B$1,0),0))),OR(ISBLANK(BW1657),ISBLANK(BX1657))),#N/A,
IFERROR(VLOOKUP(BU1657,MonsterTable!$A:$B,MATCH(MonsterTable!$B$1,MonsterTable!$A$1:$B$1,0),0),
IF(OR(NOT(ISBLANK(BW1657)),ISBLANK(BX1657)),#N/A,
IF(BU1657="empty","empty",
VLOOKUP(BU1657,MonsterGroupTable!$A:$A,1,0)))))))</f>
        <v/>
      </c>
      <c r="CC1657" s="2" t="str">
        <f>IF(AND(ISBLANK(CB1657),OR(NOT(ISBLANK(CD1657)),NOT(ISBLANK(CE1657)))),#N/A,
IF(ISBLANK(CB1657),"",
IF(AND(NOT(ISERROR(VLOOKUP(CB1657,MonsterTable!$A:$B,MATCH(MonsterTable!$B$1,MonsterTable!$A$1:$B$1,0),0))),OR(ISBLANK(CD1657),ISBLANK(CE1657))),#N/A,
IFERROR(VLOOKUP(CB1657,MonsterTable!$A:$B,MATCH(MonsterTable!$B$1,MonsterTable!$A$1:$B$1,0),0),
IF(OR(NOT(ISBLANK(CD1657)),ISBLANK(CE1657)),#N/A,
IF(CB1657="empty","empty",
VLOOKUP(CB1657,MonsterGroupTable!$A:$A,1,0)))))))</f>
        <v/>
      </c>
      <c r="CJ1657" s="2" t="str">
        <f>IF(AND(ISBLANK(CI1657),OR(NOT(ISBLANK(CK1657)),NOT(ISBLANK(CL1657)))),#N/A,
IF(ISBLANK(CI1657),"",
IF(AND(NOT(ISERROR(VLOOKUP(CI1657,MonsterTable!$A:$B,MATCH(MonsterTable!$B$1,MonsterTable!$A$1:$B$1,0),0))),OR(ISBLANK(CK1657),ISBLANK(CL1657))),#N/A,
IFERROR(VLOOKUP(CI1657,MonsterTable!$A:$B,MATCH(MonsterTable!$B$1,MonsterTable!$A$1:$B$1,0),0),
IF(OR(NOT(ISBLANK(CK1657)),ISBLANK(CL1657)),#N/A,
IF(CI1657="empty","empty",
VLOOKUP(CI1657,MonsterGroupTable!$A:$A,1,0)))))))</f>
        <v/>
      </c>
    </row>
    <row r="1658" spans="1:88">
      <c r="A1658">
        <v>20624</v>
      </c>
      <c r="B1658">
        <f t="shared" si="55"/>
        <v>1.1000000000000001</v>
      </c>
      <c r="C1658">
        <f t="shared" si="55"/>
        <v>1.1000000000000001</v>
      </c>
      <c r="F1658">
        <v>2700</v>
      </c>
      <c r="G1658">
        <v>93201</v>
      </c>
      <c r="H1658">
        <v>0</v>
      </c>
      <c r="I1658">
        <v>0</v>
      </c>
      <c r="J1658">
        <v>0</v>
      </c>
      <c r="K1658" t="s">
        <v>28</v>
      </c>
      <c r="L1658" t="s">
        <v>245</v>
      </c>
      <c r="M1658" t="s">
        <v>79</v>
      </c>
      <c r="N1658" t="s">
        <v>80</v>
      </c>
      <c r="O1658">
        <v>0</v>
      </c>
      <c r="P1658">
        <v>-4.75</v>
      </c>
      <c r="Q1658">
        <v>-3.5</v>
      </c>
      <c r="R1658">
        <v>4.75</v>
      </c>
      <c r="S1658">
        <v>3</v>
      </c>
      <c r="T1658">
        <v>-13.5</v>
      </c>
      <c r="U1658">
        <v>2.5499999999999998</v>
      </c>
      <c r="V1658">
        <v>-6.75</v>
      </c>
      <c r="W1658" t="str">
        <f t="shared" si="56"/>
        <v>g103,5,empty,3,203,1,1,0</v>
      </c>
      <c r="X1658" s="1" t="s">
        <v>281</v>
      </c>
      <c r="Y1658" s="2" t="str">
        <f>IF(AND(ISBLANK(X1658),OR(NOT(ISBLANK(Z1658)),NOT(ISBLANK(AA1658)))),#N/A,
IF(ISBLANK(X1658),"",
IF(AND(NOT(ISERROR(VLOOKUP(X1658,MonsterTable!$A:$B,MATCH(MonsterTable!$B$1,MonsterTable!$A$1:$B$1,0),0))),OR(ISBLANK(Z1658),ISBLANK(AA1658))),#N/A,
IFERROR(VLOOKUP(X1658,MonsterTable!$A:$B,MATCH(MonsterTable!$B$1,MonsterTable!$A$1:$B$1,0),0),
IF(OR(NOT(ISBLANK(Z1658)),ISBLANK(AA1658)),#N/A,
IF(X1658="empty","empty",
VLOOKUP(X1658,MonsterGroupTable!$A:$A,1,0)))))))</f>
        <v>g103</v>
      </c>
      <c r="AA1658">
        <v>5</v>
      </c>
      <c r="AE1658" s="1" t="s">
        <v>446</v>
      </c>
      <c r="AF1658" s="2" t="str">
        <f>IF(AND(ISBLANK(AE1658),OR(NOT(ISBLANK(AG1658)),NOT(ISBLANK(AH1658)))),#N/A,
IF(ISBLANK(AE1658),"",
IF(AND(NOT(ISERROR(VLOOKUP(AE1658,MonsterTable!$A:$B,MATCH(MonsterTable!$B$1,MonsterTable!$A$1:$B$1,0),0))),OR(ISBLANK(AG1658),ISBLANK(AH1658))),#N/A,
IFERROR(VLOOKUP(AE1658,MonsterTable!$A:$B,MATCH(MonsterTable!$B$1,MonsterTable!$A$1:$B$1,0),0),
IF(OR(NOT(ISBLANK(AG1658)),ISBLANK(AH1658)),#N/A,
IF(AE1658="empty","empty",
VLOOKUP(AE1658,MonsterGroupTable!$A:$A,1,0)))))))</f>
        <v>empty</v>
      </c>
      <c r="AH1658">
        <v>3</v>
      </c>
      <c r="AL1658" s="1" t="s">
        <v>339</v>
      </c>
      <c r="AM1658" s="2">
        <f>IF(AND(ISBLANK(AL1658),OR(NOT(ISBLANK(AN1658)),NOT(ISBLANK(AO1658)))),#N/A,
IF(ISBLANK(AL1658),"",
IF(AND(NOT(ISERROR(VLOOKUP(AL1658,MonsterTable!$A:$B,MATCH(MonsterTable!$B$1,MonsterTable!$A$1:$B$1,0),0))),OR(ISBLANK(AN1658),ISBLANK(AO1658))),#N/A,
IFERROR(VLOOKUP(AL1658,MonsterTable!$A:$B,MATCH(MonsterTable!$B$1,MonsterTable!$A$1:$B$1,0),0),
IF(OR(NOT(ISBLANK(AN1658)),ISBLANK(AO1658)),#N/A,
IF(AL1658="empty","empty",
VLOOKUP(AL1658,MonsterGroupTable!$A:$A,1,0)))))))</f>
        <v>203</v>
      </c>
      <c r="AN1658">
        <v>1</v>
      </c>
      <c r="AO1658">
        <v>1</v>
      </c>
      <c r="AP1658">
        <v>0</v>
      </c>
      <c r="AT1658" s="2" t="str">
        <f>IF(AND(ISBLANK(AS1658),OR(NOT(ISBLANK(AU1658)),NOT(ISBLANK(AV1658)))),#N/A,
IF(ISBLANK(AS1658),"",
IF(AND(NOT(ISERROR(VLOOKUP(AS1658,MonsterTable!$A:$B,MATCH(MonsterTable!$B$1,MonsterTable!$A$1:$B$1,0),0))),OR(ISBLANK(AU1658),ISBLANK(AV1658))),#N/A,
IFERROR(VLOOKUP(AS1658,MonsterTable!$A:$B,MATCH(MonsterTable!$B$1,MonsterTable!$A$1:$B$1,0),0),
IF(OR(NOT(ISBLANK(AU1658)),ISBLANK(AV1658)),#N/A,
IF(AS1658="empty","empty",
VLOOKUP(AS1658,MonsterGroupTable!$A:$A,1,0)))))))</f>
        <v/>
      </c>
      <c r="BA1658" s="2" t="str">
        <f>IF(AND(ISBLANK(AZ1658),OR(NOT(ISBLANK(BB1658)),NOT(ISBLANK(BC1658)))),#N/A,
IF(ISBLANK(AZ1658),"",
IF(AND(NOT(ISERROR(VLOOKUP(AZ1658,MonsterTable!$A:$B,MATCH(MonsterTable!$B$1,MonsterTable!$A$1:$B$1,0),0))),OR(ISBLANK(BB1658),ISBLANK(BC1658))),#N/A,
IFERROR(VLOOKUP(AZ1658,MonsterTable!$A:$B,MATCH(MonsterTable!$B$1,MonsterTable!$A$1:$B$1,0),0),
IF(OR(NOT(ISBLANK(BB1658)),ISBLANK(BC1658)),#N/A,
IF(AZ1658="empty","empty",
VLOOKUP(AZ1658,MonsterGroupTable!$A:$A,1,0)))))))</f>
        <v/>
      </c>
      <c r="BH1658" s="2" t="str">
        <f>IF(AND(ISBLANK(BG1658),OR(NOT(ISBLANK(BI1658)),NOT(ISBLANK(BJ1658)))),#N/A,
IF(ISBLANK(BG1658),"",
IF(AND(NOT(ISERROR(VLOOKUP(BG1658,MonsterTable!$A:$B,MATCH(MonsterTable!$B$1,MonsterTable!$A$1:$B$1,0),0))),OR(ISBLANK(BI1658),ISBLANK(BJ1658))),#N/A,
IFERROR(VLOOKUP(BG1658,MonsterTable!$A:$B,MATCH(MonsterTable!$B$1,MonsterTable!$A$1:$B$1,0),0),
IF(OR(NOT(ISBLANK(BI1658)),ISBLANK(BJ1658)),#N/A,
IF(BG1658="empty","empty",
VLOOKUP(BG1658,MonsterGroupTable!$A:$A,1,0)))))))</f>
        <v/>
      </c>
      <c r="BO1658" s="2" t="str">
        <f>IF(AND(ISBLANK(BN1658),OR(NOT(ISBLANK(BP1658)),NOT(ISBLANK(BQ1658)))),#N/A,
IF(ISBLANK(BN1658),"",
IF(AND(NOT(ISERROR(VLOOKUP(BN1658,MonsterTable!$A:$B,MATCH(MonsterTable!$B$1,MonsterTable!$A$1:$B$1,0),0))),OR(ISBLANK(BP1658),ISBLANK(BQ1658))),#N/A,
IFERROR(VLOOKUP(BN1658,MonsterTable!$A:$B,MATCH(MonsterTable!$B$1,MonsterTable!$A$1:$B$1,0),0),
IF(OR(NOT(ISBLANK(BP1658)),ISBLANK(BQ1658)),#N/A,
IF(BN1658="empty","empty",
VLOOKUP(BN1658,MonsterGroupTable!$A:$A,1,0)))))))</f>
        <v/>
      </c>
      <c r="BV1658" s="2" t="str">
        <f>IF(AND(ISBLANK(BU1658),OR(NOT(ISBLANK(BW1658)),NOT(ISBLANK(BX1658)))),#N/A,
IF(ISBLANK(BU1658),"",
IF(AND(NOT(ISERROR(VLOOKUP(BU1658,MonsterTable!$A:$B,MATCH(MonsterTable!$B$1,MonsterTable!$A$1:$B$1,0),0))),OR(ISBLANK(BW1658),ISBLANK(BX1658))),#N/A,
IFERROR(VLOOKUP(BU1658,MonsterTable!$A:$B,MATCH(MonsterTable!$B$1,MonsterTable!$A$1:$B$1,0),0),
IF(OR(NOT(ISBLANK(BW1658)),ISBLANK(BX1658)),#N/A,
IF(BU1658="empty","empty",
VLOOKUP(BU1658,MonsterGroupTable!$A:$A,1,0)))))))</f>
        <v/>
      </c>
      <c r="CC1658" s="2" t="str">
        <f>IF(AND(ISBLANK(CB1658),OR(NOT(ISBLANK(CD1658)),NOT(ISBLANK(CE1658)))),#N/A,
IF(ISBLANK(CB1658),"",
IF(AND(NOT(ISERROR(VLOOKUP(CB1658,MonsterTable!$A:$B,MATCH(MonsterTable!$B$1,MonsterTable!$A$1:$B$1,0),0))),OR(ISBLANK(CD1658),ISBLANK(CE1658))),#N/A,
IFERROR(VLOOKUP(CB1658,MonsterTable!$A:$B,MATCH(MonsterTable!$B$1,MonsterTable!$A$1:$B$1,0),0),
IF(OR(NOT(ISBLANK(CD1658)),ISBLANK(CE1658)),#N/A,
IF(CB1658="empty","empty",
VLOOKUP(CB1658,MonsterGroupTable!$A:$A,1,0)))))))</f>
        <v/>
      </c>
      <c r="CJ1658" s="2" t="str">
        <f>IF(AND(ISBLANK(CI1658),OR(NOT(ISBLANK(CK1658)),NOT(ISBLANK(CL1658)))),#N/A,
IF(ISBLANK(CI1658),"",
IF(AND(NOT(ISERROR(VLOOKUP(CI1658,MonsterTable!$A:$B,MATCH(MonsterTable!$B$1,MonsterTable!$A$1:$B$1,0),0))),OR(ISBLANK(CK1658),ISBLANK(CL1658))),#N/A,
IFERROR(VLOOKUP(CI1658,MonsterTable!$A:$B,MATCH(MonsterTable!$B$1,MonsterTable!$A$1:$B$1,0),0),
IF(OR(NOT(ISBLANK(CK1658)),ISBLANK(CL1658)),#N/A,
IF(CI1658="empty","empty",
VLOOKUP(CI1658,MonsterGroupTable!$A:$A,1,0)))))))</f>
        <v/>
      </c>
    </row>
    <row r="1659" spans="1:88">
      <c r="A1659">
        <v>20625</v>
      </c>
      <c r="B1659">
        <f t="shared" si="55"/>
        <v>1.1000000000000001</v>
      </c>
      <c r="C1659">
        <f t="shared" si="55"/>
        <v>1.1000000000000001</v>
      </c>
      <c r="F1659">
        <v>2700</v>
      </c>
      <c r="G1659">
        <v>93606</v>
      </c>
      <c r="H1659">
        <v>0</v>
      </c>
      <c r="I1659">
        <v>0</v>
      </c>
      <c r="J1659">
        <v>0</v>
      </c>
      <c r="K1659" t="s">
        <v>28</v>
      </c>
      <c r="L1659" t="s">
        <v>245</v>
      </c>
      <c r="M1659" t="s">
        <v>79</v>
      </c>
      <c r="N1659" t="s">
        <v>80</v>
      </c>
      <c r="O1659">
        <v>0</v>
      </c>
      <c r="P1659">
        <v>-4.75</v>
      </c>
      <c r="Q1659">
        <v>-3.5</v>
      </c>
      <c r="R1659">
        <v>4.75</v>
      </c>
      <c r="S1659">
        <v>3</v>
      </c>
      <c r="T1659">
        <v>-13.5</v>
      </c>
      <c r="U1659">
        <v>2.5499999999999998</v>
      </c>
      <c r="V1659">
        <v>-6.75</v>
      </c>
      <c r="W1659" t="str">
        <f t="shared" si="56"/>
        <v>g103,5,empty,3,203,1,1,0</v>
      </c>
      <c r="X1659" s="1" t="s">
        <v>281</v>
      </c>
      <c r="Y1659" s="2" t="str">
        <f>IF(AND(ISBLANK(X1659),OR(NOT(ISBLANK(Z1659)),NOT(ISBLANK(AA1659)))),#N/A,
IF(ISBLANK(X1659),"",
IF(AND(NOT(ISERROR(VLOOKUP(X1659,MonsterTable!$A:$B,MATCH(MonsterTable!$B$1,MonsterTable!$A$1:$B$1,0),0))),OR(ISBLANK(Z1659),ISBLANK(AA1659))),#N/A,
IFERROR(VLOOKUP(X1659,MonsterTable!$A:$B,MATCH(MonsterTable!$B$1,MonsterTable!$A$1:$B$1,0),0),
IF(OR(NOT(ISBLANK(Z1659)),ISBLANK(AA1659)),#N/A,
IF(X1659="empty","empty",
VLOOKUP(X1659,MonsterGroupTable!$A:$A,1,0)))))))</f>
        <v>g103</v>
      </c>
      <c r="AA1659">
        <v>5</v>
      </c>
      <c r="AE1659" s="1" t="s">
        <v>446</v>
      </c>
      <c r="AF1659" s="2" t="str">
        <f>IF(AND(ISBLANK(AE1659),OR(NOT(ISBLANK(AG1659)),NOT(ISBLANK(AH1659)))),#N/A,
IF(ISBLANK(AE1659),"",
IF(AND(NOT(ISERROR(VLOOKUP(AE1659,MonsterTable!$A:$B,MATCH(MonsterTable!$B$1,MonsterTable!$A$1:$B$1,0),0))),OR(ISBLANK(AG1659),ISBLANK(AH1659))),#N/A,
IFERROR(VLOOKUP(AE1659,MonsterTable!$A:$B,MATCH(MonsterTable!$B$1,MonsterTable!$A$1:$B$1,0),0),
IF(OR(NOT(ISBLANK(AG1659)),ISBLANK(AH1659)),#N/A,
IF(AE1659="empty","empty",
VLOOKUP(AE1659,MonsterGroupTable!$A:$A,1,0)))))))</f>
        <v>empty</v>
      </c>
      <c r="AH1659">
        <v>3</v>
      </c>
      <c r="AL1659" s="1" t="s">
        <v>339</v>
      </c>
      <c r="AM1659" s="2">
        <f>IF(AND(ISBLANK(AL1659),OR(NOT(ISBLANK(AN1659)),NOT(ISBLANK(AO1659)))),#N/A,
IF(ISBLANK(AL1659),"",
IF(AND(NOT(ISERROR(VLOOKUP(AL1659,MonsterTable!$A:$B,MATCH(MonsterTable!$B$1,MonsterTable!$A$1:$B$1,0),0))),OR(ISBLANK(AN1659),ISBLANK(AO1659))),#N/A,
IFERROR(VLOOKUP(AL1659,MonsterTable!$A:$B,MATCH(MonsterTable!$B$1,MonsterTable!$A$1:$B$1,0),0),
IF(OR(NOT(ISBLANK(AN1659)),ISBLANK(AO1659)),#N/A,
IF(AL1659="empty","empty",
VLOOKUP(AL1659,MonsterGroupTable!$A:$A,1,0)))))))</f>
        <v>203</v>
      </c>
      <c r="AN1659">
        <v>1</v>
      </c>
      <c r="AO1659">
        <v>1</v>
      </c>
      <c r="AP1659">
        <v>0</v>
      </c>
      <c r="AT1659" s="2" t="str">
        <f>IF(AND(ISBLANK(AS1659),OR(NOT(ISBLANK(AU1659)),NOT(ISBLANK(AV1659)))),#N/A,
IF(ISBLANK(AS1659),"",
IF(AND(NOT(ISERROR(VLOOKUP(AS1659,MonsterTable!$A:$B,MATCH(MonsterTable!$B$1,MonsterTable!$A$1:$B$1,0),0))),OR(ISBLANK(AU1659),ISBLANK(AV1659))),#N/A,
IFERROR(VLOOKUP(AS1659,MonsterTable!$A:$B,MATCH(MonsterTable!$B$1,MonsterTable!$A$1:$B$1,0),0),
IF(OR(NOT(ISBLANK(AU1659)),ISBLANK(AV1659)),#N/A,
IF(AS1659="empty","empty",
VLOOKUP(AS1659,MonsterGroupTable!$A:$A,1,0)))))))</f>
        <v/>
      </c>
      <c r="BA1659" s="2" t="str">
        <f>IF(AND(ISBLANK(AZ1659),OR(NOT(ISBLANK(BB1659)),NOT(ISBLANK(BC1659)))),#N/A,
IF(ISBLANK(AZ1659),"",
IF(AND(NOT(ISERROR(VLOOKUP(AZ1659,MonsterTable!$A:$B,MATCH(MonsterTable!$B$1,MonsterTable!$A$1:$B$1,0),0))),OR(ISBLANK(BB1659),ISBLANK(BC1659))),#N/A,
IFERROR(VLOOKUP(AZ1659,MonsterTable!$A:$B,MATCH(MonsterTable!$B$1,MonsterTable!$A$1:$B$1,0),0),
IF(OR(NOT(ISBLANK(BB1659)),ISBLANK(BC1659)),#N/A,
IF(AZ1659="empty","empty",
VLOOKUP(AZ1659,MonsterGroupTable!$A:$A,1,0)))))))</f>
        <v/>
      </c>
      <c r="BH1659" s="2" t="str">
        <f>IF(AND(ISBLANK(BG1659),OR(NOT(ISBLANK(BI1659)),NOT(ISBLANK(BJ1659)))),#N/A,
IF(ISBLANK(BG1659),"",
IF(AND(NOT(ISERROR(VLOOKUP(BG1659,MonsterTable!$A:$B,MATCH(MonsterTable!$B$1,MonsterTable!$A$1:$B$1,0),0))),OR(ISBLANK(BI1659),ISBLANK(BJ1659))),#N/A,
IFERROR(VLOOKUP(BG1659,MonsterTable!$A:$B,MATCH(MonsterTable!$B$1,MonsterTable!$A$1:$B$1,0),0),
IF(OR(NOT(ISBLANK(BI1659)),ISBLANK(BJ1659)),#N/A,
IF(BG1659="empty","empty",
VLOOKUP(BG1659,MonsterGroupTable!$A:$A,1,0)))))))</f>
        <v/>
      </c>
      <c r="BO1659" s="2" t="str">
        <f>IF(AND(ISBLANK(BN1659),OR(NOT(ISBLANK(BP1659)),NOT(ISBLANK(BQ1659)))),#N/A,
IF(ISBLANK(BN1659),"",
IF(AND(NOT(ISERROR(VLOOKUP(BN1659,MonsterTable!$A:$B,MATCH(MonsterTable!$B$1,MonsterTable!$A$1:$B$1,0),0))),OR(ISBLANK(BP1659),ISBLANK(BQ1659))),#N/A,
IFERROR(VLOOKUP(BN1659,MonsterTable!$A:$B,MATCH(MonsterTable!$B$1,MonsterTable!$A$1:$B$1,0),0),
IF(OR(NOT(ISBLANK(BP1659)),ISBLANK(BQ1659)),#N/A,
IF(BN1659="empty","empty",
VLOOKUP(BN1659,MonsterGroupTable!$A:$A,1,0)))))))</f>
        <v/>
      </c>
      <c r="BV1659" s="2" t="str">
        <f>IF(AND(ISBLANK(BU1659),OR(NOT(ISBLANK(BW1659)),NOT(ISBLANK(BX1659)))),#N/A,
IF(ISBLANK(BU1659),"",
IF(AND(NOT(ISERROR(VLOOKUP(BU1659,MonsterTable!$A:$B,MATCH(MonsterTable!$B$1,MonsterTable!$A$1:$B$1,0),0))),OR(ISBLANK(BW1659),ISBLANK(BX1659))),#N/A,
IFERROR(VLOOKUP(BU1659,MonsterTable!$A:$B,MATCH(MonsterTable!$B$1,MonsterTable!$A$1:$B$1,0),0),
IF(OR(NOT(ISBLANK(BW1659)),ISBLANK(BX1659)),#N/A,
IF(BU1659="empty","empty",
VLOOKUP(BU1659,MonsterGroupTable!$A:$A,1,0)))))))</f>
        <v/>
      </c>
      <c r="CC1659" s="2" t="str">
        <f>IF(AND(ISBLANK(CB1659),OR(NOT(ISBLANK(CD1659)),NOT(ISBLANK(CE1659)))),#N/A,
IF(ISBLANK(CB1659),"",
IF(AND(NOT(ISERROR(VLOOKUP(CB1659,MonsterTable!$A:$B,MATCH(MonsterTable!$B$1,MonsterTable!$A$1:$B$1,0),0))),OR(ISBLANK(CD1659),ISBLANK(CE1659))),#N/A,
IFERROR(VLOOKUP(CB1659,MonsterTable!$A:$B,MATCH(MonsterTable!$B$1,MonsterTable!$A$1:$B$1,0),0),
IF(OR(NOT(ISBLANK(CD1659)),ISBLANK(CE1659)),#N/A,
IF(CB1659="empty","empty",
VLOOKUP(CB1659,MonsterGroupTable!$A:$A,1,0)))))))</f>
        <v/>
      </c>
      <c r="CJ1659" s="2" t="str">
        <f>IF(AND(ISBLANK(CI1659),OR(NOT(ISBLANK(CK1659)),NOT(ISBLANK(CL1659)))),#N/A,
IF(ISBLANK(CI1659),"",
IF(AND(NOT(ISERROR(VLOOKUP(CI1659,MonsterTable!$A:$B,MATCH(MonsterTable!$B$1,MonsterTable!$A$1:$B$1,0),0))),OR(ISBLANK(CK1659),ISBLANK(CL1659))),#N/A,
IFERROR(VLOOKUP(CI1659,MonsterTable!$A:$B,MATCH(MonsterTable!$B$1,MonsterTable!$A$1:$B$1,0),0),
IF(OR(NOT(ISBLANK(CK1659)),ISBLANK(CL1659)),#N/A,
IF(CI1659="empty","empty",
VLOOKUP(CI1659,MonsterGroupTable!$A:$A,1,0)))))))</f>
        <v/>
      </c>
    </row>
    <row r="1660" spans="1:88">
      <c r="A1660">
        <v>20626</v>
      </c>
      <c r="B1660">
        <f t="shared" si="55"/>
        <v>1.1000000000000001</v>
      </c>
      <c r="C1660">
        <f t="shared" si="55"/>
        <v>1.1000000000000001</v>
      </c>
      <c r="F1660">
        <v>2700</v>
      </c>
      <c r="G1660">
        <v>94011</v>
      </c>
      <c r="H1660">
        <v>0</v>
      </c>
      <c r="I1660">
        <v>0</v>
      </c>
      <c r="J1660">
        <v>0</v>
      </c>
      <c r="K1660" t="s">
        <v>28</v>
      </c>
      <c r="L1660" t="s">
        <v>245</v>
      </c>
      <c r="M1660" t="s">
        <v>79</v>
      </c>
      <c r="N1660" t="s">
        <v>80</v>
      </c>
      <c r="O1660">
        <v>0</v>
      </c>
      <c r="P1660">
        <v>-4.75</v>
      </c>
      <c r="Q1660">
        <v>-3.5</v>
      </c>
      <c r="R1660">
        <v>4.75</v>
      </c>
      <c r="S1660">
        <v>3</v>
      </c>
      <c r="T1660">
        <v>-13.5</v>
      </c>
      <c r="U1660">
        <v>2.5499999999999998</v>
      </c>
      <c r="V1660">
        <v>-6.75</v>
      </c>
      <c r="W1660" t="str">
        <f t="shared" si="56"/>
        <v>g103,5,empty,3,203,1,1,0</v>
      </c>
      <c r="X1660" s="1" t="s">
        <v>281</v>
      </c>
      <c r="Y1660" s="2" t="str">
        <f>IF(AND(ISBLANK(X1660),OR(NOT(ISBLANK(Z1660)),NOT(ISBLANK(AA1660)))),#N/A,
IF(ISBLANK(X1660),"",
IF(AND(NOT(ISERROR(VLOOKUP(X1660,MonsterTable!$A:$B,MATCH(MonsterTable!$B$1,MonsterTable!$A$1:$B$1,0),0))),OR(ISBLANK(Z1660),ISBLANK(AA1660))),#N/A,
IFERROR(VLOOKUP(X1660,MonsterTable!$A:$B,MATCH(MonsterTable!$B$1,MonsterTable!$A$1:$B$1,0),0),
IF(OR(NOT(ISBLANK(Z1660)),ISBLANK(AA1660)),#N/A,
IF(X1660="empty","empty",
VLOOKUP(X1660,MonsterGroupTable!$A:$A,1,0)))))))</f>
        <v>g103</v>
      </c>
      <c r="AA1660">
        <v>5</v>
      </c>
      <c r="AE1660" s="1" t="s">
        <v>446</v>
      </c>
      <c r="AF1660" s="2" t="str">
        <f>IF(AND(ISBLANK(AE1660),OR(NOT(ISBLANK(AG1660)),NOT(ISBLANK(AH1660)))),#N/A,
IF(ISBLANK(AE1660),"",
IF(AND(NOT(ISERROR(VLOOKUP(AE1660,MonsterTable!$A:$B,MATCH(MonsterTable!$B$1,MonsterTable!$A$1:$B$1,0),0))),OR(ISBLANK(AG1660),ISBLANK(AH1660))),#N/A,
IFERROR(VLOOKUP(AE1660,MonsterTable!$A:$B,MATCH(MonsterTable!$B$1,MonsterTable!$A$1:$B$1,0),0),
IF(OR(NOT(ISBLANK(AG1660)),ISBLANK(AH1660)),#N/A,
IF(AE1660="empty","empty",
VLOOKUP(AE1660,MonsterGroupTable!$A:$A,1,0)))))))</f>
        <v>empty</v>
      </c>
      <c r="AH1660">
        <v>3</v>
      </c>
      <c r="AL1660" s="1" t="s">
        <v>339</v>
      </c>
      <c r="AM1660" s="2">
        <f>IF(AND(ISBLANK(AL1660),OR(NOT(ISBLANK(AN1660)),NOT(ISBLANK(AO1660)))),#N/A,
IF(ISBLANK(AL1660),"",
IF(AND(NOT(ISERROR(VLOOKUP(AL1660,MonsterTable!$A:$B,MATCH(MonsterTable!$B$1,MonsterTable!$A$1:$B$1,0),0))),OR(ISBLANK(AN1660),ISBLANK(AO1660))),#N/A,
IFERROR(VLOOKUP(AL1660,MonsterTable!$A:$B,MATCH(MonsterTable!$B$1,MonsterTable!$A$1:$B$1,0),0),
IF(OR(NOT(ISBLANK(AN1660)),ISBLANK(AO1660)),#N/A,
IF(AL1660="empty","empty",
VLOOKUP(AL1660,MonsterGroupTable!$A:$A,1,0)))))))</f>
        <v>203</v>
      </c>
      <c r="AN1660">
        <v>1</v>
      </c>
      <c r="AO1660">
        <v>1</v>
      </c>
      <c r="AP1660">
        <v>0</v>
      </c>
      <c r="AT1660" s="2" t="str">
        <f>IF(AND(ISBLANK(AS1660),OR(NOT(ISBLANK(AU1660)),NOT(ISBLANK(AV1660)))),#N/A,
IF(ISBLANK(AS1660),"",
IF(AND(NOT(ISERROR(VLOOKUP(AS1660,MonsterTable!$A:$B,MATCH(MonsterTable!$B$1,MonsterTable!$A$1:$B$1,0),0))),OR(ISBLANK(AU1660),ISBLANK(AV1660))),#N/A,
IFERROR(VLOOKUP(AS1660,MonsterTable!$A:$B,MATCH(MonsterTable!$B$1,MonsterTable!$A$1:$B$1,0),0),
IF(OR(NOT(ISBLANK(AU1660)),ISBLANK(AV1660)),#N/A,
IF(AS1660="empty","empty",
VLOOKUP(AS1660,MonsterGroupTable!$A:$A,1,0)))))))</f>
        <v/>
      </c>
      <c r="BA1660" s="2" t="str">
        <f>IF(AND(ISBLANK(AZ1660),OR(NOT(ISBLANK(BB1660)),NOT(ISBLANK(BC1660)))),#N/A,
IF(ISBLANK(AZ1660),"",
IF(AND(NOT(ISERROR(VLOOKUP(AZ1660,MonsterTable!$A:$B,MATCH(MonsterTable!$B$1,MonsterTable!$A$1:$B$1,0),0))),OR(ISBLANK(BB1660),ISBLANK(BC1660))),#N/A,
IFERROR(VLOOKUP(AZ1660,MonsterTable!$A:$B,MATCH(MonsterTable!$B$1,MonsterTable!$A$1:$B$1,0),0),
IF(OR(NOT(ISBLANK(BB1660)),ISBLANK(BC1660)),#N/A,
IF(AZ1660="empty","empty",
VLOOKUP(AZ1660,MonsterGroupTable!$A:$A,1,0)))))))</f>
        <v/>
      </c>
      <c r="BH1660" s="2" t="str">
        <f>IF(AND(ISBLANK(BG1660),OR(NOT(ISBLANK(BI1660)),NOT(ISBLANK(BJ1660)))),#N/A,
IF(ISBLANK(BG1660),"",
IF(AND(NOT(ISERROR(VLOOKUP(BG1660,MonsterTable!$A:$B,MATCH(MonsterTable!$B$1,MonsterTable!$A$1:$B$1,0),0))),OR(ISBLANK(BI1660),ISBLANK(BJ1660))),#N/A,
IFERROR(VLOOKUP(BG1660,MonsterTable!$A:$B,MATCH(MonsterTable!$B$1,MonsterTable!$A$1:$B$1,0),0),
IF(OR(NOT(ISBLANK(BI1660)),ISBLANK(BJ1660)),#N/A,
IF(BG1660="empty","empty",
VLOOKUP(BG1660,MonsterGroupTable!$A:$A,1,0)))))))</f>
        <v/>
      </c>
      <c r="BO1660" s="2" t="str">
        <f>IF(AND(ISBLANK(BN1660),OR(NOT(ISBLANK(BP1660)),NOT(ISBLANK(BQ1660)))),#N/A,
IF(ISBLANK(BN1660),"",
IF(AND(NOT(ISERROR(VLOOKUP(BN1660,MonsterTable!$A:$B,MATCH(MonsterTable!$B$1,MonsterTable!$A$1:$B$1,0),0))),OR(ISBLANK(BP1660),ISBLANK(BQ1660))),#N/A,
IFERROR(VLOOKUP(BN1660,MonsterTable!$A:$B,MATCH(MonsterTable!$B$1,MonsterTable!$A$1:$B$1,0),0),
IF(OR(NOT(ISBLANK(BP1660)),ISBLANK(BQ1660)),#N/A,
IF(BN1660="empty","empty",
VLOOKUP(BN1660,MonsterGroupTable!$A:$A,1,0)))))))</f>
        <v/>
      </c>
      <c r="BV1660" s="2" t="str">
        <f>IF(AND(ISBLANK(BU1660),OR(NOT(ISBLANK(BW1660)),NOT(ISBLANK(BX1660)))),#N/A,
IF(ISBLANK(BU1660),"",
IF(AND(NOT(ISERROR(VLOOKUP(BU1660,MonsterTable!$A:$B,MATCH(MonsterTable!$B$1,MonsterTable!$A$1:$B$1,0),0))),OR(ISBLANK(BW1660),ISBLANK(BX1660))),#N/A,
IFERROR(VLOOKUP(BU1660,MonsterTable!$A:$B,MATCH(MonsterTable!$B$1,MonsterTable!$A$1:$B$1,0),0),
IF(OR(NOT(ISBLANK(BW1660)),ISBLANK(BX1660)),#N/A,
IF(BU1660="empty","empty",
VLOOKUP(BU1660,MonsterGroupTable!$A:$A,1,0)))))))</f>
        <v/>
      </c>
      <c r="CC1660" s="2" t="str">
        <f>IF(AND(ISBLANK(CB1660),OR(NOT(ISBLANK(CD1660)),NOT(ISBLANK(CE1660)))),#N/A,
IF(ISBLANK(CB1660),"",
IF(AND(NOT(ISERROR(VLOOKUP(CB1660,MonsterTable!$A:$B,MATCH(MonsterTable!$B$1,MonsterTable!$A$1:$B$1,0),0))),OR(ISBLANK(CD1660),ISBLANK(CE1660))),#N/A,
IFERROR(VLOOKUP(CB1660,MonsterTable!$A:$B,MATCH(MonsterTable!$B$1,MonsterTable!$A$1:$B$1,0),0),
IF(OR(NOT(ISBLANK(CD1660)),ISBLANK(CE1660)),#N/A,
IF(CB1660="empty","empty",
VLOOKUP(CB1660,MonsterGroupTable!$A:$A,1,0)))))))</f>
        <v/>
      </c>
      <c r="CJ1660" s="2" t="str">
        <f>IF(AND(ISBLANK(CI1660),OR(NOT(ISBLANK(CK1660)),NOT(ISBLANK(CL1660)))),#N/A,
IF(ISBLANK(CI1660),"",
IF(AND(NOT(ISERROR(VLOOKUP(CI1660,MonsterTable!$A:$B,MATCH(MonsterTable!$B$1,MonsterTable!$A$1:$B$1,0),0))),OR(ISBLANK(CK1660),ISBLANK(CL1660))),#N/A,
IFERROR(VLOOKUP(CI1660,MonsterTable!$A:$B,MATCH(MonsterTable!$B$1,MonsterTable!$A$1:$B$1,0),0),
IF(OR(NOT(ISBLANK(CK1660)),ISBLANK(CL1660)),#N/A,
IF(CI1660="empty","empty",
VLOOKUP(CI1660,MonsterGroupTable!$A:$A,1,0)))))))</f>
        <v/>
      </c>
    </row>
    <row r="1661" spans="1:88">
      <c r="A1661">
        <v>20627</v>
      </c>
      <c r="B1661">
        <f t="shared" si="55"/>
        <v>1.1000000000000001</v>
      </c>
      <c r="C1661">
        <f t="shared" si="55"/>
        <v>1.1000000000000001</v>
      </c>
      <c r="F1661">
        <v>2700</v>
      </c>
      <c r="G1661">
        <v>94416</v>
      </c>
      <c r="H1661">
        <v>0</v>
      </c>
      <c r="I1661">
        <v>0</v>
      </c>
      <c r="J1661">
        <v>0</v>
      </c>
      <c r="K1661" t="s">
        <v>28</v>
      </c>
      <c r="L1661" t="s">
        <v>245</v>
      </c>
      <c r="M1661" t="s">
        <v>79</v>
      </c>
      <c r="N1661" t="s">
        <v>80</v>
      </c>
      <c r="O1661">
        <v>0</v>
      </c>
      <c r="P1661">
        <v>-4.75</v>
      </c>
      <c r="Q1661">
        <v>-3.5</v>
      </c>
      <c r="R1661">
        <v>4.75</v>
      </c>
      <c r="S1661">
        <v>3</v>
      </c>
      <c r="T1661">
        <v>-13.5</v>
      </c>
      <c r="U1661">
        <v>2.5499999999999998</v>
      </c>
      <c r="V1661">
        <v>-6.75</v>
      </c>
      <c r="W1661" t="str">
        <f t="shared" si="56"/>
        <v>g103,5,empty,3,203,1,1,0</v>
      </c>
      <c r="X1661" s="1" t="s">
        <v>281</v>
      </c>
      <c r="Y1661" s="2" t="str">
        <f>IF(AND(ISBLANK(X1661),OR(NOT(ISBLANK(Z1661)),NOT(ISBLANK(AA1661)))),#N/A,
IF(ISBLANK(X1661),"",
IF(AND(NOT(ISERROR(VLOOKUP(X1661,MonsterTable!$A:$B,MATCH(MonsterTable!$B$1,MonsterTable!$A$1:$B$1,0),0))),OR(ISBLANK(Z1661),ISBLANK(AA1661))),#N/A,
IFERROR(VLOOKUP(X1661,MonsterTable!$A:$B,MATCH(MonsterTable!$B$1,MonsterTable!$A$1:$B$1,0),0),
IF(OR(NOT(ISBLANK(Z1661)),ISBLANK(AA1661)),#N/A,
IF(X1661="empty","empty",
VLOOKUP(X1661,MonsterGroupTable!$A:$A,1,0)))))))</f>
        <v>g103</v>
      </c>
      <c r="AA1661">
        <v>5</v>
      </c>
      <c r="AE1661" s="1" t="s">
        <v>446</v>
      </c>
      <c r="AF1661" s="2" t="str">
        <f>IF(AND(ISBLANK(AE1661),OR(NOT(ISBLANK(AG1661)),NOT(ISBLANK(AH1661)))),#N/A,
IF(ISBLANK(AE1661),"",
IF(AND(NOT(ISERROR(VLOOKUP(AE1661,MonsterTable!$A:$B,MATCH(MonsterTable!$B$1,MonsterTable!$A$1:$B$1,0),0))),OR(ISBLANK(AG1661),ISBLANK(AH1661))),#N/A,
IFERROR(VLOOKUP(AE1661,MonsterTable!$A:$B,MATCH(MonsterTable!$B$1,MonsterTable!$A$1:$B$1,0),0),
IF(OR(NOT(ISBLANK(AG1661)),ISBLANK(AH1661)),#N/A,
IF(AE1661="empty","empty",
VLOOKUP(AE1661,MonsterGroupTable!$A:$A,1,0)))))))</f>
        <v>empty</v>
      </c>
      <c r="AH1661">
        <v>3</v>
      </c>
      <c r="AL1661" s="1" t="s">
        <v>339</v>
      </c>
      <c r="AM1661" s="2">
        <f>IF(AND(ISBLANK(AL1661),OR(NOT(ISBLANK(AN1661)),NOT(ISBLANK(AO1661)))),#N/A,
IF(ISBLANK(AL1661),"",
IF(AND(NOT(ISERROR(VLOOKUP(AL1661,MonsterTable!$A:$B,MATCH(MonsterTable!$B$1,MonsterTable!$A$1:$B$1,0),0))),OR(ISBLANK(AN1661),ISBLANK(AO1661))),#N/A,
IFERROR(VLOOKUP(AL1661,MonsterTable!$A:$B,MATCH(MonsterTable!$B$1,MonsterTable!$A$1:$B$1,0),0),
IF(OR(NOT(ISBLANK(AN1661)),ISBLANK(AO1661)),#N/A,
IF(AL1661="empty","empty",
VLOOKUP(AL1661,MonsterGroupTable!$A:$A,1,0)))))))</f>
        <v>203</v>
      </c>
      <c r="AN1661">
        <v>1</v>
      </c>
      <c r="AO1661">
        <v>1</v>
      </c>
      <c r="AP1661">
        <v>0</v>
      </c>
      <c r="AT1661" s="2" t="str">
        <f>IF(AND(ISBLANK(AS1661),OR(NOT(ISBLANK(AU1661)),NOT(ISBLANK(AV1661)))),#N/A,
IF(ISBLANK(AS1661),"",
IF(AND(NOT(ISERROR(VLOOKUP(AS1661,MonsterTable!$A:$B,MATCH(MonsterTable!$B$1,MonsterTable!$A$1:$B$1,0),0))),OR(ISBLANK(AU1661),ISBLANK(AV1661))),#N/A,
IFERROR(VLOOKUP(AS1661,MonsterTable!$A:$B,MATCH(MonsterTable!$B$1,MonsterTable!$A$1:$B$1,0),0),
IF(OR(NOT(ISBLANK(AU1661)),ISBLANK(AV1661)),#N/A,
IF(AS1661="empty","empty",
VLOOKUP(AS1661,MonsterGroupTable!$A:$A,1,0)))))))</f>
        <v/>
      </c>
      <c r="BA1661" s="2" t="str">
        <f>IF(AND(ISBLANK(AZ1661),OR(NOT(ISBLANK(BB1661)),NOT(ISBLANK(BC1661)))),#N/A,
IF(ISBLANK(AZ1661),"",
IF(AND(NOT(ISERROR(VLOOKUP(AZ1661,MonsterTable!$A:$B,MATCH(MonsterTable!$B$1,MonsterTable!$A$1:$B$1,0),0))),OR(ISBLANK(BB1661),ISBLANK(BC1661))),#N/A,
IFERROR(VLOOKUP(AZ1661,MonsterTable!$A:$B,MATCH(MonsterTable!$B$1,MonsterTable!$A$1:$B$1,0),0),
IF(OR(NOT(ISBLANK(BB1661)),ISBLANK(BC1661)),#N/A,
IF(AZ1661="empty","empty",
VLOOKUP(AZ1661,MonsterGroupTable!$A:$A,1,0)))))))</f>
        <v/>
      </c>
      <c r="BH1661" s="2" t="str">
        <f>IF(AND(ISBLANK(BG1661),OR(NOT(ISBLANK(BI1661)),NOT(ISBLANK(BJ1661)))),#N/A,
IF(ISBLANK(BG1661),"",
IF(AND(NOT(ISERROR(VLOOKUP(BG1661,MonsterTable!$A:$B,MATCH(MonsterTable!$B$1,MonsterTable!$A$1:$B$1,0),0))),OR(ISBLANK(BI1661),ISBLANK(BJ1661))),#N/A,
IFERROR(VLOOKUP(BG1661,MonsterTable!$A:$B,MATCH(MonsterTable!$B$1,MonsterTable!$A$1:$B$1,0),0),
IF(OR(NOT(ISBLANK(BI1661)),ISBLANK(BJ1661)),#N/A,
IF(BG1661="empty","empty",
VLOOKUP(BG1661,MonsterGroupTable!$A:$A,1,0)))))))</f>
        <v/>
      </c>
      <c r="BO1661" s="2" t="str">
        <f>IF(AND(ISBLANK(BN1661),OR(NOT(ISBLANK(BP1661)),NOT(ISBLANK(BQ1661)))),#N/A,
IF(ISBLANK(BN1661),"",
IF(AND(NOT(ISERROR(VLOOKUP(BN1661,MonsterTable!$A:$B,MATCH(MonsterTable!$B$1,MonsterTable!$A$1:$B$1,0),0))),OR(ISBLANK(BP1661),ISBLANK(BQ1661))),#N/A,
IFERROR(VLOOKUP(BN1661,MonsterTable!$A:$B,MATCH(MonsterTable!$B$1,MonsterTable!$A$1:$B$1,0),0),
IF(OR(NOT(ISBLANK(BP1661)),ISBLANK(BQ1661)),#N/A,
IF(BN1661="empty","empty",
VLOOKUP(BN1661,MonsterGroupTable!$A:$A,1,0)))))))</f>
        <v/>
      </c>
      <c r="BV1661" s="2" t="str">
        <f>IF(AND(ISBLANK(BU1661),OR(NOT(ISBLANK(BW1661)),NOT(ISBLANK(BX1661)))),#N/A,
IF(ISBLANK(BU1661),"",
IF(AND(NOT(ISERROR(VLOOKUP(BU1661,MonsterTable!$A:$B,MATCH(MonsterTable!$B$1,MonsterTable!$A$1:$B$1,0),0))),OR(ISBLANK(BW1661),ISBLANK(BX1661))),#N/A,
IFERROR(VLOOKUP(BU1661,MonsterTable!$A:$B,MATCH(MonsterTable!$B$1,MonsterTable!$A$1:$B$1,0),0),
IF(OR(NOT(ISBLANK(BW1661)),ISBLANK(BX1661)),#N/A,
IF(BU1661="empty","empty",
VLOOKUP(BU1661,MonsterGroupTable!$A:$A,1,0)))))))</f>
        <v/>
      </c>
      <c r="CC1661" s="2" t="str">
        <f>IF(AND(ISBLANK(CB1661),OR(NOT(ISBLANK(CD1661)),NOT(ISBLANK(CE1661)))),#N/A,
IF(ISBLANK(CB1661),"",
IF(AND(NOT(ISERROR(VLOOKUP(CB1661,MonsterTable!$A:$B,MATCH(MonsterTable!$B$1,MonsterTable!$A$1:$B$1,0),0))),OR(ISBLANK(CD1661),ISBLANK(CE1661))),#N/A,
IFERROR(VLOOKUP(CB1661,MonsterTable!$A:$B,MATCH(MonsterTable!$B$1,MonsterTable!$A$1:$B$1,0),0),
IF(OR(NOT(ISBLANK(CD1661)),ISBLANK(CE1661)),#N/A,
IF(CB1661="empty","empty",
VLOOKUP(CB1661,MonsterGroupTable!$A:$A,1,0)))))))</f>
        <v/>
      </c>
      <c r="CJ1661" s="2" t="str">
        <f>IF(AND(ISBLANK(CI1661),OR(NOT(ISBLANK(CK1661)),NOT(ISBLANK(CL1661)))),#N/A,
IF(ISBLANK(CI1661),"",
IF(AND(NOT(ISERROR(VLOOKUP(CI1661,MonsterTable!$A:$B,MATCH(MonsterTable!$B$1,MonsterTable!$A$1:$B$1,0),0))),OR(ISBLANK(CK1661),ISBLANK(CL1661))),#N/A,
IFERROR(VLOOKUP(CI1661,MonsterTable!$A:$B,MATCH(MonsterTable!$B$1,MonsterTable!$A$1:$B$1,0),0),
IF(OR(NOT(ISBLANK(CK1661)),ISBLANK(CL1661)),#N/A,
IF(CI1661="empty","empty",
VLOOKUP(CI1661,MonsterGroupTable!$A:$A,1,0)))))))</f>
        <v/>
      </c>
    </row>
    <row r="1662" spans="1:88">
      <c r="A1662">
        <v>20628</v>
      </c>
      <c r="B1662">
        <f t="shared" si="55"/>
        <v>1.1000000000000001</v>
      </c>
      <c r="C1662">
        <f t="shared" si="55"/>
        <v>1.1000000000000001</v>
      </c>
      <c r="F1662">
        <v>2700</v>
      </c>
      <c r="G1662">
        <v>94821</v>
      </c>
      <c r="H1662">
        <v>0</v>
      </c>
      <c r="I1662">
        <v>0</v>
      </c>
      <c r="J1662">
        <v>0</v>
      </c>
      <c r="K1662" t="s">
        <v>28</v>
      </c>
      <c r="L1662" t="s">
        <v>245</v>
      </c>
      <c r="M1662" t="s">
        <v>79</v>
      </c>
      <c r="N1662" t="s">
        <v>80</v>
      </c>
      <c r="O1662">
        <v>0</v>
      </c>
      <c r="P1662">
        <v>-4.75</v>
      </c>
      <c r="Q1662">
        <v>-3.5</v>
      </c>
      <c r="R1662">
        <v>4.75</v>
      </c>
      <c r="S1662">
        <v>3</v>
      </c>
      <c r="T1662">
        <v>-13.5</v>
      </c>
      <c r="U1662">
        <v>2.5499999999999998</v>
      </c>
      <c r="V1662">
        <v>-6.75</v>
      </c>
      <c r="W1662" t="str">
        <f t="shared" si="56"/>
        <v>g103,5,empty,3,203,1,1,0</v>
      </c>
      <c r="X1662" s="1" t="s">
        <v>281</v>
      </c>
      <c r="Y1662" s="2" t="str">
        <f>IF(AND(ISBLANK(X1662),OR(NOT(ISBLANK(Z1662)),NOT(ISBLANK(AA1662)))),#N/A,
IF(ISBLANK(X1662),"",
IF(AND(NOT(ISERROR(VLOOKUP(X1662,MonsterTable!$A:$B,MATCH(MonsterTable!$B$1,MonsterTable!$A$1:$B$1,0),0))),OR(ISBLANK(Z1662),ISBLANK(AA1662))),#N/A,
IFERROR(VLOOKUP(X1662,MonsterTable!$A:$B,MATCH(MonsterTable!$B$1,MonsterTable!$A$1:$B$1,0),0),
IF(OR(NOT(ISBLANK(Z1662)),ISBLANK(AA1662)),#N/A,
IF(X1662="empty","empty",
VLOOKUP(X1662,MonsterGroupTable!$A:$A,1,0)))))))</f>
        <v>g103</v>
      </c>
      <c r="AA1662">
        <v>5</v>
      </c>
      <c r="AE1662" s="1" t="s">
        <v>446</v>
      </c>
      <c r="AF1662" s="2" t="str">
        <f>IF(AND(ISBLANK(AE1662),OR(NOT(ISBLANK(AG1662)),NOT(ISBLANK(AH1662)))),#N/A,
IF(ISBLANK(AE1662),"",
IF(AND(NOT(ISERROR(VLOOKUP(AE1662,MonsterTable!$A:$B,MATCH(MonsterTable!$B$1,MonsterTable!$A$1:$B$1,0),0))),OR(ISBLANK(AG1662),ISBLANK(AH1662))),#N/A,
IFERROR(VLOOKUP(AE1662,MonsterTable!$A:$B,MATCH(MonsterTable!$B$1,MonsterTable!$A$1:$B$1,0),0),
IF(OR(NOT(ISBLANK(AG1662)),ISBLANK(AH1662)),#N/A,
IF(AE1662="empty","empty",
VLOOKUP(AE1662,MonsterGroupTable!$A:$A,1,0)))))))</f>
        <v>empty</v>
      </c>
      <c r="AH1662">
        <v>3</v>
      </c>
      <c r="AL1662" s="1" t="s">
        <v>339</v>
      </c>
      <c r="AM1662" s="2">
        <f>IF(AND(ISBLANK(AL1662),OR(NOT(ISBLANK(AN1662)),NOT(ISBLANK(AO1662)))),#N/A,
IF(ISBLANK(AL1662),"",
IF(AND(NOT(ISERROR(VLOOKUP(AL1662,MonsterTable!$A:$B,MATCH(MonsterTable!$B$1,MonsterTable!$A$1:$B$1,0),0))),OR(ISBLANK(AN1662),ISBLANK(AO1662))),#N/A,
IFERROR(VLOOKUP(AL1662,MonsterTable!$A:$B,MATCH(MonsterTable!$B$1,MonsterTable!$A$1:$B$1,0),0),
IF(OR(NOT(ISBLANK(AN1662)),ISBLANK(AO1662)),#N/A,
IF(AL1662="empty","empty",
VLOOKUP(AL1662,MonsterGroupTable!$A:$A,1,0)))))))</f>
        <v>203</v>
      </c>
      <c r="AN1662">
        <v>1</v>
      </c>
      <c r="AO1662">
        <v>1</v>
      </c>
      <c r="AP1662">
        <v>0</v>
      </c>
      <c r="AT1662" s="2" t="str">
        <f>IF(AND(ISBLANK(AS1662),OR(NOT(ISBLANK(AU1662)),NOT(ISBLANK(AV1662)))),#N/A,
IF(ISBLANK(AS1662),"",
IF(AND(NOT(ISERROR(VLOOKUP(AS1662,MonsterTable!$A:$B,MATCH(MonsterTable!$B$1,MonsterTable!$A$1:$B$1,0),0))),OR(ISBLANK(AU1662),ISBLANK(AV1662))),#N/A,
IFERROR(VLOOKUP(AS1662,MonsterTable!$A:$B,MATCH(MonsterTable!$B$1,MonsterTable!$A$1:$B$1,0),0),
IF(OR(NOT(ISBLANK(AU1662)),ISBLANK(AV1662)),#N/A,
IF(AS1662="empty","empty",
VLOOKUP(AS1662,MonsterGroupTable!$A:$A,1,0)))))))</f>
        <v/>
      </c>
      <c r="BA1662" s="2" t="str">
        <f>IF(AND(ISBLANK(AZ1662),OR(NOT(ISBLANK(BB1662)),NOT(ISBLANK(BC1662)))),#N/A,
IF(ISBLANK(AZ1662),"",
IF(AND(NOT(ISERROR(VLOOKUP(AZ1662,MonsterTable!$A:$B,MATCH(MonsterTable!$B$1,MonsterTable!$A$1:$B$1,0),0))),OR(ISBLANK(BB1662),ISBLANK(BC1662))),#N/A,
IFERROR(VLOOKUP(AZ1662,MonsterTable!$A:$B,MATCH(MonsterTable!$B$1,MonsterTable!$A$1:$B$1,0),0),
IF(OR(NOT(ISBLANK(BB1662)),ISBLANK(BC1662)),#N/A,
IF(AZ1662="empty","empty",
VLOOKUP(AZ1662,MonsterGroupTable!$A:$A,1,0)))))))</f>
        <v/>
      </c>
      <c r="BH1662" s="2" t="str">
        <f>IF(AND(ISBLANK(BG1662),OR(NOT(ISBLANK(BI1662)),NOT(ISBLANK(BJ1662)))),#N/A,
IF(ISBLANK(BG1662),"",
IF(AND(NOT(ISERROR(VLOOKUP(BG1662,MonsterTable!$A:$B,MATCH(MonsterTable!$B$1,MonsterTable!$A$1:$B$1,0),0))),OR(ISBLANK(BI1662),ISBLANK(BJ1662))),#N/A,
IFERROR(VLOOKUP(BG1662,MonsterTable!$A:$B,MATCH(MonsterTable!$B$1,MonsterTable!$A$1:$B$1,0),0),
IF(OR(NOT(ISBLANK(BI1662)),ISBLANK(BJ1662)),#N/A,
IF(BG1662="empty","empty",
VLOOKUP(BG1662,MonsterGroupTable!$A:$A,1,0)))))))</f>
        <v/>
      </c>
      <c r="BO1662" s="2" t="str">
        <f>IF(AND(ISBLANK(BN1662),OR(NOT(ISBLANK(BP1662)),NOT(ISBLANK(BQ1662)))),#N/A,
IF(ISBLANK(BN1662),"",
IF(AND(NOT(ISERROR(VLOOKUP(BN1662,MonsterTable!$A:$B,MATCH(MonsterTable!$B$1,MonsterTable!$A$1:$B$1,0),0))),OR(ISBLANK(BP1662),ISBLANK(BQ1662))),#N/A,
IFERROR(VLOOKUP(BN1662,MonsterTable!$A:$B,MATCH(MonsterTable!$B$1,MonsterTable!$A$1:$B$1,0),0),
IF(OR(NOT(ISBLANK(BP1662)),ISBLANK(BQ1662)),#N/A,
IF(BN1662="empty","empty",
VLOOKUP(BN1662,MonsterGroupTable!$A:$A,1,0)))))))</f>
        <v/>
      </c>
      <c r="BV1662" s="2" t="str">
        <f>IF(AND(ISBLANK(BU1662),OR(NOT(ISBLANK(BW1662)),NOT(ISBLANK(BX1662)))),#N/A,
IF(ISBLANK(BU1662),"",
IF(AND(NOT(ISERROR(VLOOKUP(BU1662,MonsterTable!$A:$B,MATCH(MonsterTable!$B$1,MonsterTable!$A$1:$B$1,0),0))),OR(ISBLANK(BW1662),ISBLANK(BX1662))),#N/A,
IFERROR(VLOOKUP(BU1662,MonsterTable!$A:$B,MATCH(MonsterTable!$B$1,MonsterTable!$A$1:$B$1,0),0),
IF(OR(NOT(ISBLANK(BW1662)),ISBLANK(BX1662)),#N/A,
IF(BU1662="empty","empty",
VLOOKUP(BU1662,MonsterGroupTable!$A:$A,1,0)))))))</f>
        <v/>
      </c>
      <c r="CC1662" s="2" t="str">
        <f>IF(AND(ISBLANK(CB1662),OR(NOT(ISBLANK(CD1662)),NOT(ISBLANK(CE1662)))),#N/A,
IF(ISBLANK(CB1662),"",
IF(AND(NOT(ISERROR(VLOOKUP(CB1662,MonsterTable!$A:$B,MATCH(MonsterTable!$B$1,MonsterTable!$A$1:$B$1,0),0))),OR(ISBLANK(CD1662),ISBLANK(CE1662))),#N/A,
IFERROR(VLOOKUP(CB1662,MonsterTable!$A:$B,MATCH(MonsterTable!$B$1,MonsterTable!$A$1:$B$1,0),0),
IF(OR(NOT(ISBLANK(CD1662)),ISBLANK(CE1662)),#N/A,
IF(CB1662="empty","empty",
VLOOKUP(CB1662,MonsterGroupTable!$A:$A,1,0)))))))</f>
        <v/>
      </c>
      <c r="CJ1662" s="2" t="str">
        <f>IF(AND(ISBLANK(CI1662),OR(NOT(ISBLANK(CK1662)),NOT(ISBLANK(CL1662)))),#N/A,
IF(ISBLANK(CI1662),"",
IF(AND(NOT(ISERROR(VLOOKUP(CI1662,MonsterTable!$A:$B,MATCH(MonsterTable!$B$1,MonsterTable!$A$1:$B$1,0),0))),OR(ISBLANK(CK1662),ISBLANK(CL1662))),#N/A,
IFERROR(VLOOKUP(CI1662,MonsterTable!$A:$B,MATCH(MonsterTable!$B$1,MonsterTable!$A$1:$B$1,0),0),
IF(OR(NOT(ISBLANK(CK1662)),ISBLANK(CL1662)),#N/A,
IF(CI1662="empty","empty",
VLOOKUP(CI1662,MonsterGroupTable!$A:$A,1,0)))))))</f>
        <v/>
      </c>
    </row>
    <row r="1663" spans="1:88">
      <c r="A1663">
        <v>20629</v>
      </c>
      <c r="B1663">
        <f t="shared" si="55"/>
        <v>1.1000000000000001</v>
      </c>
      <c r="C1663">
        <f t="shared" si="55"/>
        <v>1.1000000000000001</v>
      </c>
      <c r="F1663">
        <v>2700</v>
      </c>
      <c r="G1663">
        <v>95226</v>
      </c>
      <c r="H1663">
        <v>0</v>
      </c>
      <c r="I1663">
        <v>0</v>
      </c>
      <c r="J1663">
        <v>0</v>
      </c>
      <c r="K1663" t="s">
        <v>28</v>
      </c>
      <c r="L1663" t="s">
        <v>245</v>
      </c>
      <c r="M1663" t="s">
        <v>79</v>
      </c>
      <c r="N1663" t="s">
        <v>80</v>
      </c>
      <c r="O1663">
        <v>0</v>
      </c>
      <c r="P1663">
        <v>-4.75</v>
      </c>
      <c r="Q1663">
        <v>-3.5</v>
      </c>
      <c r="R1663">
        <v>4.75</v>
      </c>
      <c r="S1663">
        <v>3</v>
      </c>
      <c r="T1663">
        <v>-13.5</v>
      </c>
      <c r="U1663">
        <v>2.5499999999999998</v>
      </c>
      <c r="V1663">
        <v>-6.75</v>
      </c>
      <c r="W1663" t="str">
        <f t="shared" si="56"/>
        <v>g103,5,empty,3,203,1,1,0</v>
      </c>
      <c r="X1663" s="1" t="s">
        <v>281</v>
      </c>
      <c r="Y1663" s="2" t="str">
        <f>IF(AND(ISBLANK(X1663),OR(NOT(ISBLANK(Z1663)),NOT(ISBLANK(AA1663)))),#N/A,
IF(ISBLANK(X1663),"",
IF(AND(NOT(ISERROR(VLOOKUP(X1663,MonsterTable!$A:$B,MATCH(MonsterTable!$B$1,MonsterTable!$A$1:$B$1,0),0))),OR(ISBLANK(Z1663),ISBLANK(AA1663))),#N/A,
IFERROR(VLOOKUP(X1663,MonsterTable!$A:$B,MATCH(MonsterTable!$B$1,MonsterTable!$A$1:$B$1,0),0),
IF(OR(NOT(ISBLANK(Z1663)),ISBLANK(AA1663)),#N/A,
IF(X1663="empty","empty",
VLOOKUP(X1663,MonsterGroupTable!$A:$A,1,0)))))))</f>
        <v>g103</v>
      </c>
      <c r="AA1663">
        <v>5</v>
      </c>
      <c r="AE1663" s="1" t="s">
        <v>446</v>
      </c>
      <c r="AF1663" s="2" t="str">
        <f>IF(AND(ISBLANK(AE1663),OR(NOT(ISBLANK(AG1663)),NOT(ISBLANK(AH1663)))),#N/A,
IF(ISBLANK(AE1663),"",
IF(AND(NOT(ISERROR(VLOOKUP(AE1663,MonsterTable!$A:$B,MATCH(MonsterTable!$B$1,MonsterTable!$A$1:$B$1,0),0))),OR(ISBLANK(AG1663),ISBLANK(AH1663))),#N/A,
IFERROR(VLOOKUP(AE1663,MonsterTable!$A:$B,MATCH(MonsterTable!$B$1,MonsterTable!$A$1:$B$1,0),0),
IF(OR(NOT(ISBLANK(AG1663)),ISBLANK(AH1663)),#N/A,
IF(AE1663="empty","empty",
VLOOKUP(AE1663,MonsterGroupTable!$A:$A,1,0)))))))</f>
        <v>empty</v>
      </c>
      <c r="AH1663">
        <v>3</v>
      </c>
      <c r="AL1663" s="1" t="s">
        <v>339</v>
      </c>
      <c r="AM1663" s="2">
        <f>IF(AND(ISBLANK(AL1663),OR(NOT(ISBLANK(AN1663)),NOT(ISBLANK(AO1663)))),#N/A,
IF(ISBLANK(AL1663),"",
IF(AND(NOT(ISERROR(VLOOKUP(AL1663,MonsterTable!$A:$B,MATCH(MonsterTable!$B$1,MonsterTable!$A$1:$B$1,0),0))),OR(ISBLANK(AN1663),ISBLANK(AO1663))),#N/A,
IFERROR(VLOOKUP(AL1663,MonsterTable!$A:$B,MATCH(MonsterTable!$B$1,MonsterTable!$A$1:$B$1,0),0),
IF(OR(NOT(ISBLANK(AN1663)),ISBLANK(AO1663)),#N/A,
IF(AL1663="empty","empty",
VLOOKUP(AL1663,MonsterGroupTable!$A:$A,1,0)))))))</f>
        <v>203</v>
      </c>
      <c r="AN1663">
        <v>1</v>
      </c>
      <c r="AO1663">
        <v>1</v>
      </c>
      <c r="AP1663">
        <v>0</v>
      </c>
      <c r="AT1663" s="2" t="str">
        <f>IF(AND(ISBLANK(AS1663),OR(NOT(ISBLANK(AU1663)),NOT(ISBLANK(AV1663)))),#N/A,
IF(ISBLANK(AS1663),"",
IF(AND(NOT(ISERROR(VLOOKUP(AS1663,MonsterTable!$A:$B,MATCH(MonsterTable!$B$1,MonsterTable!$A$1:$B$1,0),0))),OR(ISBLANK(AU1663),ISBLANK(AV1663))),#N/A,
IFERROR(VLOOKUP(AS1663,MonsterTable!$A:$B,MATCH(MonsterTable!$B$1,MonsterTable!$A$1:$B$1,0),0),
IF(OR(NOT(ISBLANK(AU1663)),ISBLANK(AV1663)),#N/A,
IF(AS1663="empty","empty",
VLOOKUP(AS1663,MonsterGroupTable!$A:$A,1,0)))))))</f>
        <v/>
      </c>
      <c r="BA1663" s="2" t="str">
        <f>IF(AND(ISBLANK(AZ1663),OR(NOT(ISBLANK(BB1663)),NOT(ISBLANK(BC1663)))),#N/A,
IF(ISBLANK(AZ1663),"",
IF(AND(NOT(ISERROR(VLOOKUP(AZ1663,MonsterTable!$A:$B,MATCH(MonsterTable!$B$1,MonsterTable!$A$1:$B$1,0),0))),OR(ISBLANK(BB1663),ISBLANK(BC1663))),#N/A,
IFERROR(VLOOKUP(AZ1663,MonsterTable!$A:$B,MATCH(MonsterTable!$B$1,MonsterTable!$A$1:$B$1,0),0),
IF(OR(NOT(ISBLANK(BB1663)),ISBLANK(BC1663)),#N/A,
IF(AZ1663="empty","empty",
VLOOKUP(AZ1663,MonsterGroupTable!$A:$A,1,0)))))))</f>
        <v/>
      </c>
      <c r="BH1663" s="2" t="str">
        <f>IF(AND(ISBLANK(BG1663),OR(NOT(ISBLANK(BI1663)),NOT(ISBLANK(BJ1663)))),#N/A,
IF(ISBLANK(BG1663),"",
IF(AND(NOT(ISERROR(VLOOKUP(BG1663,MonsterTable!$A:$B,MATCH(MonsterTable!$B$1,MonsterTable!$A$1:$B$1,0),0))),OR(ISBLANK(BI1663),ISBLANK(BJ1663))),#N/A,
IFERROR(VLOOKUP(BG1663,MonsterTable!$A:$B,MATCH(MonsterTable!$B$1,MonsterTable!$A$1:$B$1,0),0),
IF(OR(NOT(ISBLANK(BI1663)),ISBLANK(BJ1663)),#N/A,
IF(BG1663="empty","empty",
VLOOKUP(BG1663,MonsterGroupTable!$A:$A,1,0)))))))</f>
        <v/>
      </c>
      <c r="BO1663" s="2" t="str">
        <f>IF(AND(ISBLANK(BN1663),OR(NOT(ISBLANK(BP1663)),NOT(ISBLANK(BQ1663)))),#N/A,
IF(ISBLANK(BN1663),"",
IF(AND(NOT(ISERROR(VLOOKUP(BN1663,MonsterTable!$A:$B,MATCH(MonsterTable!$B$1,MonsterTable!$A$1:$B$1,0),0))),OR(ISBLANK(BP1663),ISBLANK(BQ1663))),#N/A,
IFERROR(VLOOKUP(BN1663,MonsterTable!$A:$B,MATCH(MonsterTable!$B$1,MonsterTable!$A$1:$B$1,0),0),
IF(OR(NOT(ISBLANK(BP1663)),ISBLANK(BQ1663)),#N/A,
IF(BN1663="empty","empty",
VLOOKUP(BN1663,MonsterGroupTable!$A:$A,1,0)))))))</f>
        <v/>
      </c>
      <c r="BV1663" s="2" t="str">
        <f>IF(AND(ISBLANK(BU1663),OR(NOT(ISBLANK(BW1663)),NOT(ISBLANK(BX1663)))),#N/A,
IF(ISBLANK(BU1663),"",
IF(AND(NOT(ISERROR(VLOOKUP(BU1663,MonsterTable!$A:$B,MATCH(MonsterTable!$B$1,MonsterTable!$A$1:$B$1,0),0))),OR(ISBLANK(BW1663),ISBLANK(BX1663))),#N/A,
IFERROR(VLOOKUP(BU1663,MonsterTable!$A:$B,MATCH(MonsterTable!$B$1,MonsterTable!$A$1:$B$1,0),0),
IF(OR(NOT(ISBLANK(BW1663)),ISBLANK(BX1663)),#N/A,
IF(BU1663="empty","empty",
VLOOKUP(BU1663,MonsterGroupTable!$A:$A,1,0)))))))</f>
        <v/>
      </c>
      <c r="CC1663" s="2" t="str">
        <f>IF(AND(ISBLANK(CB1663),OR(NOT(ISBLANK(CD1663)),NOT(ISBLANK(CE1663)))),#N/A,
IF(ISBLANK(CB1663),"",
IF(AND(NOT(ISERROR(VLOOKUP(CB1663,MonsterTable!$A:$B,MATCH(MonsterTable!$B$1,MonsterTable!$A$1:$B$1,0),0))),OR(ISBLANK(CD1663),ISBLANK(CE1663))),#N/A,
IFERROR(VLOOKUP(CB1663,MonsterTable!$A:$B,MATCH(MonsterTable!$B$1,MonsterTable!$A$1:$B$1,0),0),
IF(OR(NOT(ISBLANK(CD1663)),ISBLANK(CE1663)),#N/A,
IF(CB1663="empty","empty",
VLOOKUP(CB1663,MonsterGroupTable!$A:$A,1,0)))))))</f>
        <v/>
      </c>
      <c r="CJ1663" s="2" t="str">
        <f>IF(AND(ISBLANK(CI1663),OR(NOT(ISBLANK(CK1663)),NOT(ISBLANK(CL1663)))),#N/A,
IF(ISBLANK(CI1663),"",
IF(AND(NOT(ISERROR(VLOOKUP(CI1663,MonsterTable!$A:$B,MATCH(MonsterTable!$B$1,MonsterTable!$A$1:$B$1,0),0))),OR(ISBLANK(CK1663),ISBLANK(CL1663))),#N/A,
IFERROR(VLOOKUP(CI1663,MonsterTable!$A:$B,MATCH(MonsterTable!$B$1,MonsterTable!$A$1:$B$1,0),0),
IF(OR(NOT(ISBLANK(CK1663)),ISBLANK(CL1663)),#N/A,
IF(CI1663="empty","empty",
VLOOKUP(CI1663,MonsterGroupTable!$A:$A,1,0)))))))</f>
        <v/>
      </c>
    </row>
    <row r="1664" spans="1:88">
      <c r="A1664">
        <v>20630</v>
      </c>
      <c r="B1664">
        <f t="shared" si="55"/>
        <v>1.2</v>
      </c>
      <c r="C1664">
        <f t="shared" si="55"/>
        <v>1.1000000000000001</v>
      </c>
      <c r="F1664">
        <v>2700</v>
      </c>
      <c r="G1664">
        <v>95631</v>
      </c>
      <c r="H1664">
        <v>0</v>
      </c>
      <c r="I1664">
        <v>0</v>
      </c>
      <c r="J1664">
        <v>0</v>
      </c>
      <c r="K1664" t="s">
        <v>28</v>
      </c>
      <c r="L1664" t="s">
        <v>245</v>
      </c>
      <c r="M1664" t="s">
        <v>79</v>
      </c>
      <c r="N1664" t="s">
        <v>80</v>
      </c>
      <c r="O1664">
        <v>0</v>
      </c>
      <c r="P1664">
        <v>-4.75</v>
      </c>
      <c r="Q1664">
        <v>-3.5</v>
      </c>
      <c r="R1664">
        <v>4.75</v>
      </c>
      <c r="S1664">
        <v>3</v>
      </c>
      <c r="T1664">
        <v>-13.5</v>
      </c>
      <c r="U1664">
        <v>2.5499999999999998</v>
      </c>
      <c r="V1664">
        <v>-6.75</v>
      </c>
      <c r="W1664" t="str">
        <f t="shared" si="56"/>
        <v>g103,5,empty,3,203,1,1,0</v>
      </c>
      <c r="X1664" s="1" t="s">
        <v>281</v>
      </c>
      <c r="Y1664" s="2" t="str">
        <f>IF(AND(ISBLANK(X1664),OR(NOT(ISBLANK(Z1664)),NOT(ISBLANK(AA1664)))),#N/A,
IF(ISBLANK(X1664),"",
IF(AND(NOT(ISERROR(VLOOKUP(X1664,MonsterTable!$A:$B,MATCH(MonsterTable!$B$1,MonsterTable!$A$1:$B$1,0),0))),OR(ISBLANK(Z1664),ISBLANK(AA1664))),#N/A,
IFERROR(VLOOKUP(X1664,MonsterTable!$A:$B,MATCH(MonsterTable!$B$1,MonsterTable!$A$1:$B$1,0),0),
IF(OR(NOT(ISBLANK(Z1664)),ISBLANK(AA1664)),#N/A,
IF(X1664="empty","empty",
VLOOKUP(X1664,MonsterGroupTable!$A:$A,1,0)))))))</f>
        <v>g103</v>
      </c>
      <c r="AA1664">
        <v>5</v>
      </c>
      <c r="AE1664" s="1" t="s">
        <v>446</v>
      </c>
      <c r="AF1664" s="2" t="str">
        <f>IF(AND(ISBLANK(AE1664),OR(NOT(ISBLANK(AG1664)),NOT(ISBLANK(AH1664)))),#N/A,
IF(ISBLANK(AE1664),"",
IF(AND(NOT(ISERROR(VLOOKUP(AE1664,MonsterTable!$A:$B,MATCH(MonsterTable!$B$1,MonsterTable!$A$1:$B$1,0),0))),OR(ISBLANK(AG1664),ISBLANK(AH1664))),#N/A,
IFERROR(VLOOKUP(AE1664,MonsterTable!$A:$B,MATCH(MonsterTable!$B$1,MonsterTable!$A$1:$B$1,0),0),
IF(OR(NOT(ISBLANK(AG1664)),ISBLANK(AH1664)),#N/A,
IF(AE1664="empty","empty",
VLOOKUP(AE1664,MonsterGroupTable!$A:$A,1,0)))))))</f>
        <v>empty</v>
      </c>
      <c r="AH1664">
        <v>3</v>
      </c>
      <c r="AL1664" s="1" t="s">
        <v>339</v>
      </c>
      <c r="AM1664" s="2">
        <f>IF(AND(ISBLANK(AL1664),OR(NOT(ISBLANK(AN1664)),NOT(ISBLANK(AO1664)))),#N/A,
IF(ISBLANK(AL1664),"",
IF(AND(NOT(ISERROR(VLOOKUP(AL1664,MonsterTable!$A:$B,MATCH(MonsterTable!$B$1,MonsterTable!$A$1:$B$1,0),0))),OR(ISBLANK(AN1664),ISBLANK(AO1664))),#N/A,
IFERROR(VLOOKUP(AL1664,MonsterTable!$A:$B,MATCH(MonsterTable!$B$1,MonsterTable!$A$1:$B$1,0),0),
IF(OR(NOT(ISBLANK(AN1664)),ISBLANK(AO1664)),#N/A,
IF(AL1664="empty","empty",
VLOOKUP(AL1664,MonsterGroupTable!$A:$A,1,0)))))))</f>
        <v>203</v>
      </c>
      <c r="AN1664">
        <v>1</v>
      </c>
      <c r="AO1664">
        <v>1</v>
      </c>
      <c r="AP1664">
        <v>0</v>
      </c>
      <c r="AT1664" s="2" t="str">
        <f>IF(AND(ISBLANK(AS1664),OR(NOT(ISBLANK(AU1664)),NOT(ISBLANK(AV1664)))),#N/A,
IF(ISBLANK(AS1664),"",
IF(AND(NOT(ISERROR(VLOOKUP(AS1664,MonsterTable!$A:$B,MATCH(MonsterTable!$B$1,MonsterTable!$A$1:$B$1,0),0))),OR(ISBLANK(AU1664),ISBLANK(AV1664))),#N/A,
IFERROR(VLOOKUP(AS1664,MonsterTable!$A:$B,MATCH(MonsterTable!$B$1,MonsterTable!$A$1:$B$1,0),0),
IF(OR(NOT(ISBLANK(AU1664)),ISBLANK(AV1664)),#N/A,
IF(AS1664="empty","empty",
VLOOKUP(AS1664,MonsterGroupTable!$A:$A,1,0)))))))</f>
        <v/>
      </c>
      <c r="BA1664" s="2" t="str">
        <f>IF(AND(ISBLANK(AZ1664),OR(NOT(ISBLANK(BB1664)),NOT(ISBLANK(BC1664)))),#N/A,
IF(ISBLANK(AZ1664),"",
IF(AND(NOT(ISERROR(VLOOKUP(AZ1664,MonsterTable!$A:$B,MATCH(MonsterTable!$B$1,MonsterTable!$A$1:$B$1,0),0))),OR(ISBLANK(BB1664),ISBLANK(BC1664))),#N/A,
IFERROR(VLOOKUP(AZ1664,MonsterTable!$A:$B,MATCH(MonsterTable!$B$1,MonsterTable!$A$1:$B$1,0),0),
IF(OR(NOT(ISBLANK(BB1664)),ISBLANK(BC1664)),#N/A,
IF(AZ1664="empty","empty",
VLOOKUP(AZ1664,MonsterGroupTable!$A:$A,1,0)))))))</f>
        <v/>
      </c>
      <c r="BH1664" s="2" t="str">
        <f>IF(AND(ISBLANK(BG1664),OR(NOT(ISBLANK(BI1664)),NOT(ISBLANK(BJ1664)))),#N/A,
IF(ISBLANK(BG1664),"",
IF(AND(NOT(ISERROR(VLOOKUP(BG1664,MonsterTable!$A:$B,MATCH(MonsterTable!$B$1,MonsterTable!$A$1:$B$1,0),0))),OR(ISBLANK(BI1664),ISBLANK(BJ1664))),#N/A,
IFERROR(VLOOKUP(BG1664,MonsterTable!$A:$B,MATCH(MonsterTable!$B$1,MonsterTable!$A$1:$B$1,0),0),
IF(OR(NOT(ISBLANK(BI1664)),ISBLANK(BJ1664)),#N/A,
IF(BG1664="empty","empty",
VLOOKUP(BG1664,MonsterGroupTable!$A:$A,1,0)))))))</f>
        <v/>
      </c>
      <c r="BO1664" s="2" t="str">
        <f>IF(AND(ISBLANK(BN1664),OR(NOT(ISBLANK(BP1664)),NOT(ISBLANK(BQ1664)))),#N/A,
IF(ISBLANK(BN1664),"",
IF(AND(NOT(ISERROR(VLOOKUP(BN1664,MonsterTable!$A:$B,MATCH(MonsterTable!$B$1,MonsterTable!$A$1:$B$1,0),0))),OR(ISBLANK(BP1664),ISBLANK(BQ1664))),#N/A,
IFERROR(VLOOKUP(BN1664,MonsterTable!$A:$B,MATCH(MonsterTable!$B$1,MonsterTable!$A$1:$B$1,0),0),
IF(OR(NOT(ISBLANK(BP1664)),ISBLANK(BQ1664)),#N/A,
IF(BN1664="empty","empty",
VLOOKUP(BN1664,MonsterGroupTable!$A:$A,1,0)))))))</f>
        <v/>
      </c>
      <c r="BV1664" s="2" t="str">
        <f>IF(AND(ISBLANK(BU1664),OR(NOT(ISBLANK(BW1664)),NOT(ISBLANK(BX1664)))),#N/A,
IF(ISBLANK(BU1664),"",
IF(AND(NOT(ISERROR(VLOOKUP(BU1664,MonsterTable!$A:$B,MATCH(MonsterTable!$B$1,MonsterTable!$A$1:$B$1,0),0))),OR(ISBLANK(BW1664),ISBLANK(BX1664))),#N/A,
IFERROR(VLOOKUP(BU1664,MonsterTable!$A:$B,MATCH(MonsterTable!$B$1,MonsterTable!$A$1:$B$1,0),0),
IF(OR(NOT(ISBLANK(BW1664)),ISBLANK(BX1664)),#N/A,
IF(BU1664="empty","empty",
VLOOKUP(BU1664,MonsterGroupTable!$A:$A,1,0)))))))</f>
        <v/>
      </c>
      <c r="CC1664" s="2" t="str">
        <f>IF(AND(ISBLANK(CB1664),OR(NOT(ISBLANK(CD1664)),NOT(ISBLANK(CE1664)))),#N/A,
IF(ISBLANK(CB1664),"",
IF(AND(NOT(ISERROR(VLOOKUP(CB1664,MonsterTable!$A:$B,MATCH(MonsterTable!$B$1,MonsterTable!$A$1:$B$1,0),0))),OR(ISBLANK(CD1664),ISBLANK(CE1664))),#N/A,
IFERROR(VLOOKUP(CB1664,MonsterTable!$A:$B,MATCH(MonsterTable!$B$1,MonsterTable!$A$1:$B$1,0),0),
IF(OR(NOT(ISBLANK(CD1664)),ISBLANK(CE1664)),#N/A,
IF(CB1664="empty","empty",
VLOOKUP(CB1664,MonsterGroupTable!$A:$A,1,0)))))))</f>
        <v/>
      </c>
      <c r="CJ1664" s="2" t="str">
        <f>IF(AND(ISBLANK(CI1664),OR(NOT(ISBLANK(CK1664)),NOT(ISBLANK(CL1664)))),#N/A,
IF(ISBLANK(CI1664),"",
IF(AND(NOT(ISERROR(VLOOKUP(CI1664,MonsterTable!$A:$B,MATCH(MonsterTable!$B$1,MonsterTable!$A$1:$B$1,0),0))),OR(ISBLANK(CK1664),ISBLANK(CL1664))),#N/A,
IFERROR(VLOOKUP(CI1664,MonsterTable!$A:$B,MATCH(MonsterTable!$B$1,MonsterTable!$A$1:$B$1,0),0),
IF(OR(NOT(ISBLANK(CK1664)),ISBLANK(CL1664)),#N/A,
IF(CI1664="empty","empty",
VLOOKUP(CI1664,MonsterGroupTable!$A:$A,1,0)))))))</f>
        <v/>
      </c>
    </row>
    <row r="1665" spans="1:88">
      <c r="A1665">
        <v>20631</v>
      </c>
      <c r="B1665">
        <f t="shared" si="55"/>
        <v>1.1000000000000001</v>
      </c>
      <c r="C1665">
        <f t="shared" si="55"/>
        <v>1.1000000000000001</v>
      </c>
      <c r="F1665">
        <v>2700</v>
      </c>
      <c r="G1665">
        <v>96036</v>
      </c>
      <c r="H1665">
        <v>0</v>
      </c>
      <c r="I1665">
        <v>0</v>
      </c>
      <c r="J1665">
        <v>0</v>
      </c>
      <c r="K1665" t="s">
        <v>28</v>
      </c>
      <c r="L1665" t="s">
        <v>247</v>
      </c>
      <c r="M1665" t="s">
        <v>79</v>
      </c>
      <c r="N1665" t="s">
        <v>80</v>
      </c>
      <c r="O1665">
        <v>0</v>
      </c>
      <c r="P1665">
        <v>-4.75</v>
      </c>
      <c r="Q1665">
        <v>-3.5</v>
      </c>
      <c r="R1665">
        <v>4.75</v>
      </c>
      <c r="S1665">
        <v>3</v>
      </c>
      <c r="T1665">
        <v>-13.5</v>
      </c>
      <c r="U1665">
        <v>2.5499999999999998</v>
      </c>
      <c r="V1665">
        <v>-6.75</v>
      </c>
      <c r="W1665" t="str">
        <f t="shared" si="56"/>
        <v>g104,5,empty,3,204,1,1,0</v>
      </c>
      <c r="X1665" s="1" t="s">
        <v>282</v>
      </c>
      <c r="Y1665" s="2" t="str">
        <f>IF(AND(ISBLANK(X1665),OR(NOT(ISBLANK(Z1665)),NOT(ISBLANK(AA1665)))),#N/A,
IF(ISBLANK(X1665),"",
IF(AND(NOT(ISERROR(VLOOKUP(X1665,MonsterTable!$A:$B,MATCH(MonsterTable!$B$1,MonsterTable!$A$1:$B$1,0),0))),OR(ISBLANK(Z1665),ISBLANK(AA1665))),#N/A,
IFERROR(VLOOKUP(X1665,MonsterTable!$A:$B,MATCH(MonsterTable!$B$1,MonsterTable!$A$1:$B$1,0),0),
IF(OR(NOT(ISBLANK(Z1665)),ISBLANK(AA1665)),#N/A,
IF(X1665="empty","empty",
VLOOKUP(X1665,MonsterGroupTable!$A:$A,1,0)))))))</f>
        <v>g104</v>
      </c>
      <c r="AA1665">
        <v>5</v>
      </c>
      <c r="AE1665" s="1" t="s">
        <v>446</v>
      </c>
      <c r="AF1665" s="2" t="str">
        <f>IF(AND(ISBLANK(AE1665),OR(NOT(ISBLANK(AG1665)),NOT(ISBLANK(AH1665)))),#N/A,
IF(ISBLANK(AE1665),"",
IF(AND(NOT(ISERROR(VLOOKUP(AE1665,MonsterTable!$A:$B,MATCH(MonsterTable!$B$1,MonsterTable!$A$1:$B$1,0),0))),OR(ISBLANK(AG1665),ISBLANK(AH1665))),#N/A,
IFERROR(VLOOKUP(AE1665,MonsterTable!$A:$B,MATCH(MonsterTable!$B$1,MonsterTable!$A$1:$B$1,0),0),
IF(OR(NOT(ISBLANK(AG1665)),ISBLANK(AH1665)),#N/A,
IF(AE1665="empty","empty",
VLOOKUP(AE1665,MonsterGroupTable!$A:$A,1,0)))))))</f>
        <v>empty</v>
      </c>
      <c r="AH1665">
        <v>3</v>
      </c>
      <c r="AL1665" s="1" t="s">
        <v>340</v>
      </c>
      <c r="AM1665" s="2">
        <f>IF(AND(ISBLANK(AL1665),OR(NOT(ISBLANK(AN1665)),NOT(ISBLANK(AO1665)))),#N/A,
IF(ISBLANK(AL1665),"",
IF(AND(NOT(ISERROR(VLOOKUP(AL1665,MonsterTable!$A:$B,MATCH(MonsterTable!$B$1,MonsterTable!$A$1:$B$1,0),0))),OR(ISBLANK(AN1665),ISBLANK(AO1665))),#N/A,
IFERROR(VLOOKUP(AL1665,MonsterTable!$A:$B,MATCH(MonsterTable!$B$1,MonsterTable!$A$1:$B$1,0),0),
IF(OR(NOT(ISBLANK(AN1665)),ISBLANK(AO1665)),#N/A,
IF(AL1665="empty","empty",
VLOOKUP(AL1665,MonsterGroupTable!$A:$A,1,0)))))))</f>
        <v>204</v>
      </c>
      <c r="AN1665">
        <v>1</v>
      </c>
      <c r="AO1665">
        <v>1</v>
      </c>
      <c r="AP1665">
        <v>0</v>
      </c>
      <c r="AT1665" s="2" t="str">
        <f>IF(AND(ISBLANK(AS1665),OR(NOT(ISBLANK(AU1665)),NOT(ISBLANK(AV1665)))),#N/A,
IF(ISBLANK(AS1665),"",
IF(AND(NOT(ISERROR(VLOOKUP(AS1665,MonsterTable!$A:$B,MATCH(MonsterTable!$B$1,MonsterTable!$A$1:$B$1,0),0))),OR(ISBLANK(AU1665),ISBLANK(AV1665))),#N/A,
IFERROR(VLOOKUP(AS1665,MonsterTable!$A:$B,MATCH(MonsterTable!$B$1,MonsterTable!$A$1:$B$1,0),0),
IF(OR(NOT(ISBLANK(AU1665)),ISBLANK(AV1665)),#N/A,
IF(AS1665="empty","empty",
VLOOKUP(AS1665,MonsterGroupTable!$A:$A,1,0)))))))</f>
        <v/>
      </c>
      <c r="BA1665" s="2" t="str">
        <f>IF(AND(ISBLANK(AZ1665),OR(NOT(ISBLANK(BB1665)),NOT(ISBLANK(BC1665)))),#N/A,
IF(ISBLANK(AZ1665),"",
IF(AND(NOT(ISERROR(VLOOKUP(AZ1665,MonsterTable!$A:$B,MATCH(MonsterTable!$B$1,MonsterTable!$A$1:$B$1,0),0))),OR(ISBLANK(BB1665),ISBLANK(BC1665))),#N/A,
IFERROR(VLOOKUP(AZ1665,MonsterTable!$A:$B,MATCH(MonsterTable!$B$1,MonsterTable!$A$1:$B$1,0),0),
IF(OR(NOT(ISBLANK(BB1665)),ISBLANK(BC1665)),#N/A,
IF(AZ1665="empty","empty",
VLOOKUP(AZ1665,MonsterGroupTable!$A:$A,1,0)))))))</f>
        <v/>
      </c>
      <c r="BH1665" s="2" t="str">
        <f>IF(AND(ISBLANK(BG1665),OR(NOT(ISBLANK(BI1665)),NOT(ISBLANK(BJ1665)))),#N/A,
IF(ISBLANK(BG1665),"",
IF(AND(NOT(ISERROR(VLOOKUP(BG1665,MonsterTable!$A:$B,MATCH(MonsterTable!$B$1,MonsterTable!$A$1:$B$1,0),0))),OR(ISBLANK(BI1665),ISBLANK(BJ1665))),#N/A,
IFERROR(VLOOKUP(BG1665,MonsterTable!$A:$B,MATCH(MonsterTable!$B$1,MonsterTable!$A$1:$B$1,0),0),
IF(OR(NOT(ISBLANK(BI1665)),ISBLANK(BJ1665)),#N/A,
IF(BG1665="empty","empty",
VLOOKUP(BG1665,MonsterGroupTable!$A:$A,1,0)))))))</f>
        <v/>
      </c>
      <c r="BO1665" s="2" t="str">
        <f>IF(AND(ISBLANK(BN1665),OR(NOT(ISBLANK(BP1665)),NOT(ISBLANK(BQ1665)))),#N/A,
IF(ISBLANK(BN1665),"",
IF(AND(NOT(ISERROR(VLOOKUP(BN1665,MonsterTable!$A:$B,MATCH(MonsterTable!$B$1,MonsterTable!$A$1:$B$1,0),0))),OR(ISBLANK(BP1665),ISBLANK(BQ1665))),#N/A,
IFERROR(VLOOKUP(BN1665,MonsterTable!$A:$B,MATCH(MonsterTable!$B$1,MonsterTable!$A$1:$B$1,0),0),
IF(OR(NOT(ISBLANK(BP1665)),ISBLANK(BQ1665)),#N/A,
IF(BN1665="empty","empty",
VLOOKUP(BN1665,MonsterGroupTable!$A:$A,1,0)))))))</f>
        <v/>
      </c>
      <c r="BV1665" s="2" t="str">
        <f>IF(AND(ISBLANK(BU1665),OR(NOT(ISBLANK(BW1665)),NOT(ISBLANK(BX1665)))),#N/A,
IF(ISBLANK(BU1665),"",
IF(AND(NOT(ISERROR(VLOOKUP(BU1665,MonsterTable!$A:$B,MATCH(MonsterTable!$B$1,MonsterTable!$A$1:$B$1,0),0))),OR(ISBLANK(BW1665),ISBLANK(BX1665))),#N/A,
IFERROR(VLOOKUP(BU1665,MonsterTable!$A:$B,MATCH(MonsterTable!$B$1,MonsterTable!$A$1:$B$1,0),0),
IF(OR(NOT(ISBLANK(BW1665)),ISBLANK(BX1665)),#N/A,
IF(BU1665="empty","empty",
VLOOKUP(BU1665,MonsterGroupTable!$A:$A,1,0)))))))</f>
        <v/>
      </c>
      <c r="CC1665" s="2" t="str">
        <f>IF(AND(ISBLANK(CB1665),OR(NOT(ISBLANK(CD1665)),NOT(ISBLANK(CE1665)))),#N/A,
IF(ISBLANK(CB1665),"",
IF(AND(NOT(ISERROR(VLOOKUP(CB1665,MonsterTable!$A:$B,MATCH(MonsterTable!$B$1,MonsterTable!$A$1:$B$1,0),0))),OR(ISBLANK(CD1665),ISBLANK(CE1665))),#N/A,
IFERROR(VLOOKUP(CB1665,MonsterTable!$A:$B,MATCH(MonsterTable!$B$1,MonsterTable!$A$1:$B$1,0),0),
IF(OR(NOT(ISBLANK(CD1665)),ISBLANK(CE1665)),#N/A,
IF(CB1665="empty","empty",
VLOOKUP(CB1665,MonsterGroupTable!$A:$A,1,0)))))))</f>
        <v/>
      </c>
      <c r="CJ1665" s="2" t="str">
        <f>IF(AND(ISBLANK(CI1665),OR(NOT(ISBLANK(CK1665)),NOT(ISBLANK(CL1665)))),#N/A,
IF(ISBLANK(CI1665),"",
IF(AND(NOT(ISERROR(VLOOKUP(CI1665,MonsterTable!$A:$B,MATCH(MonsterTable!$B$1,MonsterTable!$A$1:$B$1,0),0))),OR(ISBLANK(CK1665),ISBLANK(CL1665))),#N/A,
IFERROR(VLOOKUP(CI1665,MonsterTable!$A:$B,MATCH(MonsterTable!$B$1,MonsterTable!$A$1:$B$1,0),0),
IF(OR(NOT(ISBLANK(CK1665)),ISBLANK(CL1665)),#N/A,
IF(CI1665="empty","empty",
VLOOKUP(CI1665,MonsterGroupTable!$A:$A,1,0)))))))</f>
        <v/>
      </c>
    </row>
    <row r="1666" spans="1:88">
      <c r="A1666">
        <v>20632</v>
      </c>
      <c r="B1666">
        <f t="shared" si="55"/>
        <v>1.1000000000000001</v>
      </c>
      <c r="C1666">
        <f t="shared" si="55"/>
        <v>1.1000000000000001</v>
      </c>
      <c r="F1666">
        <v>2700</v>
      </c>
      <c r="G1666">
        <v>96441</v>
      </c>
      <c r="H1666">
        <v>0</v>
      </c>
      <c r="I1666">
        <v>0</v>
      </c>
      <c r="J1666">
        <v>0</v>
      </c>
      <c r="K1666" t="s">
        <v>28</v>
      </c>
      <c r="L1666" t="s">
        <v>247</v>
      </c>
      <c r="M1666" t="s">
        <v>79</v>
      </c>
      <c r="N1666" t="s">
        <v>80</v>
      </c>
      <c r="O1666">
        <v>0</v>
      </c>
      <c r="P1666">
        <v>-4.75</v>
      </c>
      <c r="Q1666">
        <v>-3.5</v>
      </c>
      <c r="R1666">
        <v>4.75</v>
      </c>
      <c r="S1666">
        <v>3</v>
      </c>
      <c r="T1666">
        <v>-13.5</v>
      </c>
      <c r="U1666">
        <v>2.5499999999999998</v>
      </c>
      <c r="V1666">
        <v>-6.75</v>
      </c>
      <c r="W1666" t="str">
        <f t="shared" si="56"/>
        <v>g104,5,empty,3,204,1,1,0</v>
      </c>
      <c r="X1666" s="1" t="s">
        <v>282</v>
      </c>
      <c r="Y1666" s="2" t="str">
        <f>IF(AND(ISBLANK(X1666),OR(NOT(ISBLANK(Z1666)),NOT(ISBLANK(AA1666)))),#N/A,
IF(ISBLANK(X1666),"",
IF(AND(NOT(ISERROR(VLOOKUP(X1666,MonsterTable!$A:$B,MATCH(MonsterTable!$B$1,MonsterTable!$A$1:$B$1,0),0))),OR(ISBLANK(Z1666),ISBLANK(AA1666))),#N/A,
IFERROR(VLOOKUP(X1666,MonsterTable!$A:$B,MATCH(MonsterTable!$B$1,MonsterTable!$A$1:$B$1,0),0),
IF(OR(NOT(ISBLANK(Z1666)),ISBLANK(AA1666)),#N/A,
IF(X1666="empty","empty",
VLOOKUP(X1666,MonsterGroupTable!$A:$A,1,0)))))))</f>
        <v>g104</v>
      </c>
      <c r="AA1666">
        <v>5</v>
      </c>
      <c r="AE1666" s="1" t="s">
        <v>446</v>
      </c>
      <c r="AF1666" s="2" t="str">
        <f>IF(AND(ISBLANK(AE1666),OR(NOT(ISBLANK(AG1666)),NOT(ISBLANK(AH1666)))),#N/A,
IF(ISBLANK(AE1666),"",
IF(AND(NOT(ISERROR(VLOOKUP(AE1666,MonsterTable!$A:$B,MATCH(MonsterTable!$B$1,MonsterTable!$A$1:$B$1,0),0))),OR(ISBLANK(AG1666),ISBLANK(AH1666))),#N/A,
IFERROR(VLOOKUP(AE1666,MonsterTable!$A:$B,MATCH(MonsterTable!$B$1,MonsterTable!$A$1:$B$1,0),0),
IF(OR(NOT(ISBLANK(AG1666)),ISBLANK(AH1666)),#N/A,
IF(AE1666="empty","empty",
VLOOKUP(AE1666,MonsterGroupTable!$A:$A,1,0)))))))</f>
        <v>empty</v>
      </c>
      <c r="AH1666">
        <v>3</v>
      </c>
      <c r="AL1666" s="1" t="s">
        <v>340</v>
      </c>
      <c r="AM1666" s="2">
        <f>IF(AND(ISBLANK(AL1666),OR(NOT(ISBLANK(AN1666)),NOT(ISBLANK(AO1666)))),#N/A,
IF(ISBLANK(AL1666),"",
IF(AND(NOT(ISERROR(VLOOKUP(AL1666,MonsterTable!$A:$B,MATCH(MonsterTable!$B$1,MonsterTable!$A$1:$B$1,0),0))),OR(ISBLANK(AN1666),ISBLANK(AO1666))),#N/A,
IFERROR(VLOOKUP(AL1666,MonsterTable!$A:$B,MATCH(MonsterTable!$B$1,MonsterTable!$A$1:$B$1,0),0),
IF(OR(NOT(ISBLANK(AN1666)),ISBLANK(AO1666)),#N/A,
IF(AL1666="empty","empty",
VLOOKUP(AL1666,MonsterGroupTable!$A:$A,1,0)))))))</f>
        <v>204</v>
      </c>
      <c r="AN1666">
        <v>1</v>
      </c>
      <c r="AO1666">
        <v>1</v>
      </c>
      <c r="AP1666">
        <v>0</v>
      </c>
      <c r="AT1666" s="2" t="str">
        <f>IF(AND(ISBLANK(AS1666),OR(NOT(ISBLANK(AU1666)),NOT(ISBLANK(AV1666)))),#N/A,
IF(ISBLANK(AS1666),"",
IF(AND(NOT(ISERROR(VLOOKUP(AS1666,MonsterTable!$A:$B,MATCH(MonsterTable!$B$1,MonsterTable!$A$1:$B$1,0),0))),OR(ISBLANK(AU1666),ISBLANK(AV1666))),#N/A,
IFERROR(VLOOKUP(AS1666,MonsterTable!$A:$B,MATCH(MonsterTable!$B$1,MonsterTable!$A$1:$B$1,0),0),
IF(OR(NOT(ISBLANK(AU1666)),ISBLANK(AV1666)),#N/A,
IF(AS1666="empty","empty",
VLOOKUP(AS1666,MonsterGroupTable!$A:$A,1,0)))))))</f>
        <v/>
      </c>
      <c r="BA1666" s="2" t="str">
        <f>IF(AND(ISBLANK(AZ1666),OR(NOT(ISBLANK(BB1666)),NOT(ISBLANK(BC1666)))),#N/A,
IF(ISBLANK(AZ1666),"",
IF(AND(NOT(ISERROR(VLOOKUP(AZ1666,MonsterTable!$A:$B,MATCH(MonsterTable!$B$1,MonsterTable!$A$1:$B$1,0),0))),OR(ISBLANK(BB1666),ISBLANK(BC1666))),#N/A,
IFERROR(VLOOKUP(AZ1666,MonsterTable!$A:$B,MATCH(MonsterTable!$B$1,MonsterTable!$A$1:$B$1,0),0),
IF(OR(NOT(ISBLANK(BB1666)),ISBLANK(BC1666)),#N/A,
IF(AZ1666="empty","empty",
VLOOKUP(AZ1666,MonsterGroupTable!$A:$A,1,0)))))))</f>
        <v/>
      </c>
      <c r="BH1666" s="2" t="str">
        <f>IF(AND(ISBLANK(BG1666),OR(NOT(ISBLANK(BI1666)),NOT(ISBLANK(BJ1666)))),#N/A,
IF(ISBLANK(BG1666),"",
IF(AND(NOT(ISERROR(VLOOKUP(BG1666,MonsterTable!$A:$B,MATCH(MonsterTable!$B$1,MonsterTable!$A$1:$B$1,0),0))),OR(ISBLANK(BI1666),ISBLANK(BJ1666))),#N/A,
IFERROR(VLOOKUP(BG1666,MonsterTable!$A:$B,MATCH(MonsterTable!$B$1,MonsterTable!$A$1:$B$1,0),0),
IF(OR(NOT(ISBLANK(BI1666)),ISBLANK(BJ1666)),#N/A,
IF(BG1666="empty","empty",
VLOOKUP(BG1666,MonsterGroupTable!$A:$A,1,0)))))))</f>
        <v/>
      </c>
      <c r="BO1666" s="2" t="str">
        <f>IF(AND(ISBLANK(BN1666),OR(NOT(ISBLANK(BP1666)),NOT(ISBLANK(BQ1666)))),#N/A,
IF(ISBLANK(BN1666),"",
IF(AND(NOT(ISERROR(VLOOKUP(BN1666,MonsterTable!$A:$B,MATCH(MonsterTable!$B$1,MonsterTable!$A$1:$B$1,0),0))),OR(ISBLANK(BP1666),ISBLANK(BQ1666))),#N/A,
IFERROR(VLOOKUP(BN1666,MonsterTable!$A:$B,MATCH(MonsterTable!$B$1,MonsterTable!$A$1:$B$1,0),0),
IF(OR(NOT(ISBLANK(BP1666)),ISBLANK(BQ1666)),#N/A,
IF(BN1666="empty","empty",
VLOOKUP(BN1666,MonsterGroupTable!$A:$A,1,0)))))))</f>
        <v/>
      </c>
      <c r="BV1666" s="2" t="str">
        <f>IF(AND(ISBLANK(BU1666),OR(NOT(ISBLANK(BW1666)),NOT(ISBLANK(BX1666)))),#N/A,
IF(ISBLANK(BU1666),"",
IF(AND(NOT(ISERROR(VLOOKUP(BU1666,MonsterTable!$A:$B,MATCH(MonsterTable!$B$1,MonsterTable!$A$1:$B$1,0),0))),OR(ISBLANK(BW1666),ISBLANK(BX1666))),#N/A,
IFERROR(VLOOKUP(BU1666,MonsterTable!$A:$B,MATCH(MonsterTable!$B$1,MonsterTable!$A$1:$B$1,0),0),
IF(OR(NOT(ISBLANK(BW1666)),ISBLANK(BX1666)),#N/A,
IF(BU1666="empty","empty",
VLOOKUP(BU1666,MonsterGroupTable!$A:$A,1,0)))))))</f>
        <v/>
      </c>
      <c r="CC1666" s="2" t="str">
        <f>IF(AND(ISBLANK(CB1666),OR(NOT(ISBLANK(CD1666)),NOT(ISBLANK(CE1666)))),#N/A,
IF(ISBLANK(CB1666),"",
IF(AND(NOT(ISERROR(VLOOKUP(CB1666,MonsterTable!$A:$B,MATCH(MonsterTable!$B$1,MonsterTable!$A$1:$B$1,0),0))),OR(ISBLANK(CD1666),ISBLANK(CE1666))),#N/A,
IFERROR(VLOOKUP(CB1666,MonsterTable!$A:$B,MATCH(MonsterTable!$B$1,MonsterTable!$A$1:$B$1,0),0),
IF(OR(NOT(ISBLANK(CD1666)),ISBLANK(CE1666)),#N/A,
IF(CB1666="empty","empty",
VLOOKUP(CB1666,MonsterGroupTable!$A:$A,1,0)))))))</f>
        <v/>
      </c>
      <c r="CJ1666" s="2" t="str">
        <f>IF(AND(ISBLANK(CI1666),OR(NOT(ISBLANK(CK1666)),NOT(ISBLANK(CL1666)))),#N/A,
IF(ISBLANK(CI1666),"",
IF(AND(NOT(ISERROR(VLOOKUP(CI1666,MonsterTable!$A:$B,MATCH(MonsterTable!$B$1,MonsterTable!$A$1:$B$1,0),0))),OR(ISBLANK(CK1666),ISBLANK(CL1666))),#N/A,
IFERROR(VLOOKUP(CI1666,MonsterTable!$A:$B,MATCH(MonsterTable!$B$1,MonsterTable!$A$1:$B$1,0),0),
IF(OR(NOT(ISBLANK(CK1666)),ISBLANK(CL1666)),#N/A,
IF(CI1666="empty","empty",
VLOOKUP(CI1666,MonsterGroupTable!$A:$A,1,0)))))))</f>
        <v/>
      </c>
    </row>
    <row r="1667" spans="1:88">
      <c r="A1667">
        <v>20633</v>
      </c>
      <c r="B1667">
        <f t="shared" si="55"/>
        <v>1.1000000000000001</v>
      </c>
      <c r="C1667">
        <f t="shared" si="55"/>
        <v>1.1000000000000001</v>
      </c>
      <c r="F1667">
        <v>2700</v>
      </c>
      <c r="G1667">
        <v>96846</v>
      </c>
      <c r="H1667">
        <v>0</v>
      </c>
      <c r="I1667">
        <v>0</v>
      </c>
      <c r="J1667">
        <v>0</v>
      </c>
      <c r="K1667" t="s">
        <v>28</v>
      </c>
      <c r="L1667" t="s">
        <v>247</v>
      </c>
      <c r="M1667" t="s">
        <v>79</v>
      </c>
      <c r="N1667" t="s">
        <v>80</v>
      </c>
      <c r="O1667">
        <v>0</v>
      </c>
      <c r="P1667">
        <v>-4.75</v>
      </c>
      <c r="Q1667">
        <v>-3.5</v>
      </c>
      <c r="R1667">
        <v>4.75</v>
      </c>
      <c r="S1667">
        <v>3</v>
      </c>
      <c r="T1667">
        <v>-13.5</v>
      </c>
      <c r="U1667">
        <v>2.5499999999999998</v>
      </c>
      <c r="V1667">
        <v>-6.75</v>
      </c>
      <c r="W1667" t="str">
        <f t="shared" si="56"/>
        <v>g104,5,empty,3,204,1,1,0</v>
      </c>
      <c r="X1667" s="1" t="s">
        <v>282</v>
      </c>
      <c r="Y1667" s="2" t="str">
        <f>IF(AND(ISBLANK(X1667),OR(NOT(ISBLANK(Z1667)),NOT(ISBLANK(AA1667)))),#N/A,
IF(ISBLANK(X1667),"",
IF(AND(NOT(ISERROR(VLOOKUP(X1667,MonsterTable!$A:$B,MATCH(MonsterTable!$B$1,MonsterTable!$A$1:$B$1,0),0))),OR(ISBLANK(Z1667),ISBLANK(AA1667))),#N/A,
IFERROR(VLOOKUP(X1667,MonsterTable!$A:$B,MATCH(MonsterTable!$B$1,MonsterTable!$A$1:$B$1,0),0),
IF(OR(NOT(ISBLANK(Z1667)),ISBLANK(AA1667)),#N/A,
IF(X1667="empty","empty",
VLOOKUP(X1667,MonsterGroupTable!$A:$A,1,0)))))))</f>
        <v>g104</v>
      </c>
      <c r="AA1667">
        <v>5</v>
      </c>
      <c r="AE1667" s="1" t="s">
        <v>446</v>
      </c>
      <c r="AF1667" s="2" t="str">
        <f>IF(AND(ISBLANK(AE1667),OR(NOT(ISBLANK(AG1667)),NOT(ISBLANK(AH1667)))),#N/A,
IF(ISBLANK(AE1667),"",
IF(AND(NOT(ISERROR(VLOOKUP(AE1667,MonsterTable!$A:$B,MATCH(MonsterTable!$B$1,MonsterTable!$A$1:$B$1,0),0))),OR(ISBLANK(AG1667),ISBLANK(AH1667))),#N/A,
IFERROR(VLOOKUP(AE1667,MonsterTable!$A:$B,MATCH(MonsterTable!$B$1,MonsterTable!$A$1:$B$1,0),0),
IF(OR(NOT(ISBLANK(AG1667)),ISBLANK(AH1667)),#N/A,
IF(AE1667="empty","empty",
VLOOKUP(AE1667,MonsterGroupTable!$A:$A,1,0)))))))</f>
        <v>empty</v>
      </c>
      <c r="AH1667">
        <v>3</v>
      </c>
      <c r="AL1667" s="1" t="s">
        <v>340</v>
      </c>
      <c r="AM1667" s="2">
        <f>IF(AND(ISBLANK(AL1667),OR(NOT(ISBLANK(AN1667)),NOT(ISBLANK(AO1667)))),#N/A,
IF(ISBLANK(AL1667),"",
IF(AND(NOT(ISERROR(VLOOKUP(AL1667,MonsterTable!$A:$B,MATCH(MonsterTable!$B$1,MonsterTable!$A$1:$B$1,0),0))),OR(ISBLANK(AN1667),ISBLANK(AO1667))),#N/A,
IFERROR(VLOOKUP(AL1667,MonsterTable!$A:$B,MATCH(MonsterTable!$B$1,MonsterTable!$A$1:$B$1,0),0),
IF(OR(NOT(ISBLANK(AN1667)),ISBLANK(AO1667)),#N/A,
IF(AL1667="empty","empty",
VLOOKUP(AL1667,MonsterGroupTable!$A:$A,1,0)))))))</f>
        <v>204</v>
      </c>
      <c r="AN1667">
        <v>1</v>
      </c>
      <c r="AO1667">
        <v>1</v>
      </c>
      <c r="AP1667">
        <v>0</v>
      </c>
      <c r="AT1667" s="2" t="str">
        <f>IF(AND(ISBLANK(AS1667),OR(NOT(ISBLANK(AU1667)),NOT(ISBLANK(AV1667)))),#N/A,
IF(ISBLANK(AS1667),"",
IF(AND(NOT(ISERROR(VLOOKUP(AS1667,MonsterTable!$A:$B,MATCH(MonsterTable!$B$1,MonsterTable!$A$1:$B$1,0),0))),OR(ISBLANK(AU1667),ISBLANK(AV1667))),#N/A,
IFERROR(VLOOKUP(AS1667,MonsterTable!$A:$B,MATCH(MonsterTable!$B$1,MonsterTable!$A$1:$B$1,0),0),
IF(OR(NOT(ISBLANK(AU1667)),ISBLANK(AV1667)),#N/A,
IF(AS1667="empty","empty",
VLOOKUP(AS1667,MonsterGroupTable!$A:$A,1,0)))))))</f>
        <v/>
      </c>
      <c r="BA1667" s="2" t="str">
        <f>IF(AND(ISBLANK(AZ1667),OR(NOT(ISBLANK(BB1667)),NOT(ISBLANK(BC1667)))),#N/A,
IF(ISBLANK(AZ1667),"",
IF(AND(NOT(ISERROR(VLOOKUP(AZ1667,MonsterTable!$A:$B,MATCH(MonsterTable!$B$1,MonsterTable!$A$1:$B$1,0),0))),OR(ISBLANK(BB1667),ISBLANK(BC1667))),#N/A,
IFERROR(VLOOKUP(AZ1667,MonsterTable!$A:$B,MATCH(MonsterTable!$B$1,MonsterTable!$A$1:$B$1,0),0),
IF(OR(NOT(ISBLANK(BB1667)),ISBLANK(BC1667)),#N/A,
IF(AZ1667="empty","empty",
VLOOKUP(AZ1667,MonsterGroupTable!$A:$A,1,0)))))))</f>
        <v/>
      </c>
      <c r="BH1667" s="2" t="str">
        <f>IF(AND(ISBLANK(BG1667),OR(NOT(ISBLANK(BI1667)),NOT(ISBLANK(BJ1667)))),#N/A,
IF(ISBLANK(BG1667),"",
IF(AND(NOT(ISERROR(VLOOKUP(BG1667,MonsterTable!$A:$B,MATCH(MonsterTable!$B$1,MonsterTable!$A$1:$B$1,0),0))),OR(ISBLANK(BI1667),ISBLANK(BJ1667))),#N/A,
IFERROR(VLOOKUP(BG1667,MonsterTable!$A:$B,MATCH(MonsterTable!$B$1,MonsterTable!$A$1:$B$1,0),0),
IF(OR(NOT(ISBLANK(BI1667)),ISBLANK(BJ1667)),#N/A,
IF(BG1667="empty","empty",
VLOOKUP(BG1667,MonsterGroupTable!$A:$A,1,0)))))))</f>
        <v/>
      </c>
      <c r="BO1667" s="2" t="str">
        <f>IF(AND(ISBLANK(BN1667),OR(NOT(ISBLANK(BP1667)),NOT(ISBLANK(BQ1667)))),#N/A,
IF(ISBLANK(BN1667),"",
IF(AND(NOT(ISERROR(VLOOKUP(BN1667,MonsterTable!$A:$B,MATCH(MonsterTable!$B$1,MonsterTable!$A$1:$B$1,0),0))),OR(ISBLANK(BP1667),ISBLANK(BQ1667))),#N/A,
IFERROR(VLOOKUP(BN1667,MonsterTable!$A:$B,MATCH(MonsterTable!$B$1,MonsterTable!$A$1:$B$1,0),0),
IF(OR(NOT(ISBLANK(BP1667)),ISBLANK(BQ1667)),#N/A,
IF(BN1667="empty","empty",
VLOOKUP(BN1667,MonsterGroupTable!$A:$A,1,0)))))))</f>
        <v/>
      </c>
      <c r="BV1667" s="2" t="str">
        <f>IF(AND(ISBLANK(BU1667),OR(NOT(ISBLANK(BW1667)),NOT(ISBLANK(BX1667)))),#N/A,
IF(ISBLANK(BU1667),"",
IF(AND(NOT(ISERROR(VLOOKUP(BU1667,MonsterTable!$A:$B,MATCH(MonsterTable!$B$1,MonsterTable!$A$1:$B$1,0),0))),OR(ISBLANK(BW1667),ISBLANK(BX1667))),#N/A,
IFERROR(VLOOKUP(BU1667,MonsterTable!$A:$B,MATCH(MonsterTable!$B$1,MonsterTable!$A$1:$B$1,0),0),
IF(OR(NOT(ISBLANK(BW1667)),ISBLANK(BX1667)),#N/A,
IF(BU1667="empty","empty",
VLOOKUP(BU1667,MonsterGroupTable!$A:$A,1,0)))))))</f>
        <v/>
      </c>
      <c r="CC1667" s="2" t="str">
        <f>IF(AND(ISBLANK(CB1667),OR(NOT(ISBLANK(CD1667)),NOT(ISBLANK(CE1667)))),#N/A,
IF(ISBLANK(CB1667),"",
IF(AND(NOT(ISERROR(VLOOKUP(CB1667,MonsterTable!$A:$B,MATCH(MonsterTable!$B$1,MonsterTable!$A$1:$B$1,0),0))),OR(ISBLANK(CD1667),ISBLANK(CE1667))),#N/A,
IFERROR(VLOOKUP(CB1667,MonsterTable!$A:$B,MATCH(MonsterTable!$B$1,MonsterTable!$A$1:$B$1,0),0),
IF(OR(NOT(ISBLANK(CD1667)),ISBLANK(CE1667)),#N/A,
IF(CB1667="empty","empty",
VLOOKUP(CB1667,MonsterGroupTable!$A:$A,1,0)))))))</f>
        <v/>
      </c>
      <c r="CJ1667" s="2" t="str">
        <f>IF(AND(ISBLANK(CI1667),OR(NOT(ISBLANK(CK1667)),NOT(ISBLANK(CL1667)))),#N/A,
IF(ISBLANK(CI1667),"",
IF(AND(NOT(ISERROR(VLOOKUP(CI1667,MonsterTable!$A:$B,MATCH(MonsterTable!$B$1,MonsterTable!$A$1:$B$1,0),0))),OR(ISBLANK(CK1667),ISBLANK(CL1667))),#N/A,
IFERROR(VLOOKUP(CI1667,MonsterTable!$A:$B,MATCH(MonsterTable!$B$1,MonsterTable!$A$1:$B$1,0),0),
IF(OR(NOT(ISBLANK(CK1667)),ISBLANK(CL1667)),#N/A,
IF(CI1667="empty","empty",
VLOOKUP(CI1667,MonsterGroupTable!$A:$A,1,0)))))))</f>
        <v/>
      </c>
    </row>
    <row r="1668" spans="1:88">
      <c r="A1668">
        <v>20634</v>
      </c>
      <c r="B1668">
        <f t="shared" si="55"/>
        <v>1.1000000000000001</v>
      </c>
      <c r="C1668">
        <f t="shared" si="55"/>
        <v>1.1000000000000001</v>
      </c>
      <c r="F1668">
        <v>2700</v>
      </c>
      <c r="G1668">
        <v>97251</v>
      </c>
      <c r="H1668">
        <v>0</v>
      </c>
      <c r="I1668">
        <v>0</v>
      </c>
      <c r="J1668">
        <v>0</v>
      </c>
      <c r="K1668" t="s">
        <v>28</v>
      </c>
      <c r="L1668" t="s">
        <v>247</v>
      </c>
      <c r="M1668" t="s">
        <v>79</v>
      </c>
      <c r="N1668" t="s">
        <v>80</v>
      </c>
      <c r="O1668">
        <v>0</v>
      </c>
      <c r="P1668">
        <v>-4.75</v>
      </c>
      <c r="Q1668">
        <v>-3.5</v>
      </c>
      <c r="R1668">
        <v>4.75</v>
      </c>
      <c r="S1668">
        <v>3</v>
      </c>
      <c r="T1668">
        <v>-13.5</v>
      </c>
      <c r="U1668">
        <v>2.5499999999999998</v>
      </c>
      <c r="V1668">
        <v>-6.75</v>
      </c>
      <c r="W1668" t="str">
        <f t="shared" si="56"/>
        <v>g104,5,empty,3,204,1,1,0</v>
      </c>
      <c r="X1668" s="1" t="s">
        <v>282</v>
      </c>
      <c r="Y1668" s="2" t="str">
        <f>IF(AND(ISBLANK(X1668),OR(NOT(ISBLANK(Z1668)),NOT(ISBLANK(AA1668)))),#N/A,
IF(ISBLANK(X1668),"",
IF(AND(NOT(ISERROR(VLOOKUP(X1668,MonsterTable!$A:$B,MATCH(MonsterTable!$B$1,MonsterTable!$A$1:$B$1,0),0))),OR(ISBLANK(Z1668),ISBLANK(AA1668))),#N/A,
IFERROR(VLOOKUP(X1668,MonsterTable!$A:$B,MATCH(MonsterTable!$B$1,MonsterTable!$A$1:$B$1,0),0),
IF(OR(NOT(ISBLANK(Z1668)),ISBLANK(AA1668)),#N/A,
IF(X1668="empty","empty",
VLOOKUP(X1668,MonsterGroupTable!$A:$A,1,0)))))))</f>
        <v>g104</v>
      </c>
      <c r="AA1668">
        <v>5</v>
      </c>
      <c r="AE1668" s="1" t="s">
        <v>446</v>
      </c>
      <c r="AF1668" s="2" t="str">
        <f>IF(AND(ISBLANK(AE1668),OR(NOT(ISBLANK(AG1668)),NOT(ISBLANK(AH1668)))),#N/A,
IF(ISBLANK(AE1668),"",
IF(AND(NOT(ISERROR(VLOOKUP(AE1668,MonsterTable!$A:$B,MATCH(MonsterTable!$B$1,MonsterTable!$A$1:$B$1,0),0))),OR(ISBLANK(AG1668),ISBLANK(AH1668))),#N/A,
IFERROR(VLOOKUP(AE1668,MonsterTable!$A:$B,MATCH(MonsterTable!$B$1,MonsterTable!$A$1:$B$1,0),0),
IF(OR(NOT(ISBLANK(AG1668)),ISBLANK(AH1668)),#N/A,
IF(AE1668="empty","empty",
VLOOKUP(AE1668,MonsterGroupTable!$A:$A,1,0)))))))</f>
        <v>empty</v>
      </c>
      <c r="AH1668">
        <v>3</v>
      </c>
      <c r="AL1668" s="1" t="s">
        <v>340</v>
      </c>
      <c r="AM1668" s="2">
        <f>IF(AND(ISBLANK(AL1668),OR(NOT(ISBLANK(AN1668)),NOT(ISBLANK(AO1668)))),#N/A,
IF(ISBLANK(AL1668),"",
IF(AND(NOT(ISERROR(VLOOKUP(AL1668,MonsterTable!$A:$B,MATCH(MonsterTable!$B$1,MonsterTable!$A$1:$B$1,0),0))),OR(ISBLANK(AN1668),ISBLANK(AO1668))),#N/A,
IFERROR(VLOOKUP(AL1668,MonsterTable!$A:$B,MATCH(MonsterTable!$B$1,MonsterTable!$A$1:$B$1,0),0),
IF(OR(NOT(ISBLANK(AN1668)),ISBLANK(AO1668)),#N/A,
IF(AL1668="empty","empty",
VLOOKUP(AL1668,MonsterGroupTable!$A:$A,1,0)))))))</f>
        <v>204</v>
      </c>
      <c r="AN1668">
        <v>1</v>
      </c>
      <c r="AO1668">
        <v>1</v>
      </c>
      <c r="AP1668">
        <v>0</v>
      </c>
      <c r="AT1668" s="2" t="str">
        <f>IF(AND(ISBLANK(AS1668),OR(NOT(ISBLANK(AU1668)),NOT(ISBLANK(AV1668)))),#N/A,
IF(ISBLANK(AS1668),"",
IF(AND(NOT(ISERROR(VLOOKUP(AS1668,MonsterTable!$A:$B,MATCH(MonsterTable!$B$1,MonsterTable!$A$1:$B$1,0),0))),OR(ISBLANK(AU1668),ISBLANK(AV1668))),#N/A,
IFERROR(VLOOKUP(AS1668,MonsterTable!$A:$B,MATCH(MonsterTable!$B$1,MonsterTable!$A$1:$B$1,0),0),
IF(OR(NOT(ISBLANK(AU1668)),ISBLANK(AV1668)),#N/A,
IF(AS1668="empty","empty",
VLOOKUP(AS1668,MonsterGroupTable!$A:$A,1,0)))))))</f>
        <v/>
      </c>
      <c r="BA1668" s="2" t="str">
        <f>IF(AND(ISBLANK(AZ1668),OR(NOT(ISBLANK(BB1668)),NOT(ISBLANK(BC1668)))),#N/A,
IF(ISBLANK(AZ1668),"",
IF(AND(NOT(ISERROR(VLOOKUP(AZ1668,MonsterTable!$A:$B,MATCH(MonsterTable!$B$1,MonsterTable!$A$1:$B$1,0),0))),OR(ISBLANK(BB1668),ISBLANK(BC1668))),#N/A,
IFERROR(VLOOKUP(AZ1668,MonsterTable!$A:$B,MATCH(MonsterTable!$B$1,MonsterTable!$A$1:$B$1,0),0),
IF(OR(NOT(ISBLANK(BB1668)),ISBLANK(BC1668)),#N/A,
IF(AZ1668="empty","empty",
VLOOKUP(AZ1668,MonsterGroupTable!$A:$A,1,0)))))))</f>
        <v/>
      </c>
      <c r="BH1668" s="2" t="str">
        <f>IF(AND(ISBLANK(BG1668),OR(NOT(ISBLANK(BI1668)),NOT(ISBLANK(BJ1668)))),#N/A,
IF(ISBLANK(BG1668),"",
IF(AND(NOT(ISERROR(VLOOKUP(BG1668,MonsterTable!$A:$B,MATCH(MonsterTable!$B$1,MonsterTable!$A$1:$B$1,0),0))),OR(ISBLANK(BI1668),ISBLANK(BJ1668))),#N/A,
IFERROR(VLOOKUP(BG1668,MonsterTable!$A:$B,MATCH(MonsterTable!$B$1,MonsterTable!$A$1:$B$1,0),0),
IF(OR(NOT(ISBLANK(BI1668)),ISBLANK(BJ1668)),#N/A,
IF(BG1668="empty","empty",
VLOOKUP(BG1668,MonsterGroupTable!$A:$A,1,0)))))))</f>
        <v/>
      </c>
      <c r="BO1668" s="2" t="str">
        <f>IF(AND(ISBLANK(BN1668),OR(NOT(ISBLANK(BP1668)),NOT(ISBLANK(BQ1668)))),#N/A,
IF(ISBLANK(BN1668),"",
IF(AND(NOT(ISERROR(VLOOKUP(BN1668,MonsterTable!$A:$B,MATCH(MonsterTable!$B$1,MonsterTable!$A$1:$B$1,0),0))),OR(ISBLANK(BP1668),ISBLANK(BQ1668))),#N/A,
IFERROR(VLOOKUP(BN1668,MonsterTable!$A:$B,MATCH(MonsterTable!$B$1,MonsterTable!$A$1:$B$1,0),0),
IF(OR(NOT(ISBLANK(BP1668)),ISBLANK(BQ1668)),#N/A,
IF(BN1668="empty","empty",
VLOOKUP(BN1668,MonsterGroupTable!$A:$A,1,0)))))))</f>
        <v/>
      </c>
      <c r="BV1668" s="2" t="str">
        <f>IF(AND(ISBLANK(BU1668),OR(NOT(ISBLANK(BW1668)),NOT(ISBLANK(BX1668)))),#N/A,
IF(ISBLANK(BU1668),"",
IF(AND(NOT(ISERROR(VLOOKUP(BU1668,MonsterTable!$A:$B,MATCH(MonsterTable!$B$1,MonsterTable!$A$1:$B$1,0),0))),OR(ISBLANK(BW1668),ISBLANK(BX1668))),#N/A,
IFERROR(VLOOKUP(BU1668,MonsterTable!$A:$B,MATCH(MonsterTable!$B$1,MonsterTable!$A$1:$B$1,0),0),
IF(OR(NOT(ISBLANK(BW1668)),ISBLANK(BX1668)),#N/A,
IF(BU1668="empty","empty",
VLOOKUP(BU1668,MonsterGroupTable!$A:$A,1,0)))))))</f>
        <v/>
      </c>
      <c r="CC1668" s="2" t="str">
        <f>IF(AND(ISBLANK(CB1668),OR(NOT(ISBLANK(CD1668)),NOT(ISBLANK(CE1668)))),#N/A,
IF(ISBLANK(CB1668),"",
IF(AND(NOT(ISERROR(VLOOKUP(CB1668,MonsterTable!$A:$B,MATCH(MonsterTable!$B$1,MonsterTable!$A$1:$B$1,0),0))),OR(ISBLANK(CD1668),ISBLANK(CE1668))),#N/A,
IFERROR(VLOOKUP(CB1668,MonsterTable!$A:$B,MATCH(MonsterTable!$B$1,MonsterTable!$A$1:$B$1,0),0),
IF(OR(NOT(ISBLANK(CD1668)),ISBLANK(CE1668)),#N/A,
IF(CB1668="empty","empty",
VLOOKUP(CB1668,MonsterGroupTable!$A:$A,1,0)))))))</f>
        <v/>
      </c>
      <c r="CJ1668" s="2" t="str">
        <f>IF(AND(ISBLANK(CI1668),OR(NOT(ISBLANK(CK1668)),NOT(ISBLANK(CL1668)))),#N/A,
IF(ISBLANK(CI1668),"",
IF(AND(NOT(ISERROR(VLOOKUP(CI1668,MonsterTable!$A:$B,MATCH(MonsterTable!$B$1,MonsterTable!$A$1:$B$1,0),0))),OR(ISBLANK(CK1668),ISBLANK(CL1668))),#N/A,
IFERROR(VLOOKUP(CI1668,MonsterTable!$A:$B,MATCH(MonsterTable!$B$1,MonsterTable!$A$1:$B$1,0),0),
IF(OR(NOT(ISBLANK(CK1668)),ISBLANK(CL1668)),#N/A,
IF(CI1668="empty","empty",
VLOOKUP(CI1668,MonsterGroupTable!$A:$A,1,0)))))))</f>
        <v/>
      </c>
    </row>
    <row r="1669" spans="1:88">
      <c r="A1669">
        <v>20635</v>
      </c>
      <c r="B1669">
        <f t="shared" si="55"/>
        <v>1.1000000000000001</v>
      </c>
      <c r="C1669">
        <f t="shared" si="55"/>
        <v>1.1000000000000001</v>
      </c>
      <c r="F1669">
        <v>2700</v>
      </c>
      <c r="G1669">
        <v>97656</v>
      </c>
      <c r="H1669">
        <v>0</v>
      </c>
      <c r="I1669">
        <v>0</v>
      </c>
      <c r="J1669">
        <v>0</v>
      </c>
      <c r="K1669" t="s">
        <v>28</v>
      </c>
      <c r="L1669" t="s">
        <v>247</v>
      </c>
      <c r="M1669" t="s">
        <v>79</v>
      </c>
      <c r="N1669" t="s">
        <v>80</v>
      </c>
      <c r="O1669">
        <v>0</v>
      </c>
      <c r="P1669">
        <v>-4.75</v>
      </c>
      <c r="Q1669">
        <v>-3.5</v>
      </c>
      <c r="R1669">
        <v>4.75</v>
      </c>
      <c r="S1669">
        <v>3</v>
      </c>
      <c r="T1669">
        <v>-13.5</v>
      </c>
      <c r="U1669">
        <v>2.5499999999999998</v>
      </c>
      <c r="V1669">
        <v>-6.75</v>
      </c>
      <c r="W1669" t="str">
        <f t="shared" si="56"/>
        <v>g104,5,empty,3,204,1,1,0</v>
      </c>
      <c r="X1669" s="1" t="s">
        <v>282</v>
      </c>
      <c r="Y1669" s="2" t="str">
        <f>IF(AND(ISBLANK(X1669),OR(NOT(ISBLANK(Z1669)),NOT(ISBLANK(AA1669)))),#N/A,
IF(ISBLANK(X1669),"",
IF(AND(NOT(ISERROR(VLOOKUP(X1669,MonsterTable!$A:$B,MATCH(MonsterTable!$B$1,MonsterTable!$A$1:$B$1,0),0))),OR(ISBLANK(Z1669),ISBLANK(AA1669))),#N/A,
IFERROR(VLOOKUP(X1669,MonsterTable!$A:$B,MATCH(MonsterTable!$B$1,MonsterTable!$A$1:$B$1,0),0),
IF(OR(NOT(ISBLANK(Z1669)),ISBLANK(AA1669)),#N/A,
IF(X1669="empty","empty",
VLOOKUP(X1669,MonsterGroupTable!$A:$A,1,0)))))))</f>
        <v>g104</v>
      </c>
      <c r="AA1669">
        <v>5</v>
      </c>
      <c r="AE1669" s="1" t="s">
        <v>446</v>
      </c>
      <c r="AF1669" s="2" t="str">
        <f>IF(AND(ISBLANK(AE1669),OR(NOT(ISBLANK(AG1669)),NOT(ISBLANK(AH1669)))),#N/A,
IF(ISBLANK(AE1669),"",
IF(AND(NOT(ISERROR(VLOOKUP(AE1669,MonsterTable!$A:$B,MATCH(MonsterTable!$B$1,MonsterTable!$A$1:$B$1,0),0))),OR(ISBLANK(AG1669),ISBLANK(AH1669))),#N/A,
IFERROR(VLOOKUP(AE1669,MonsterTable!$A:$B,MATCH(MonsterTable!$B$1,MonsterTable!$A$1:$B$1,0),0),
IF(OR(NOT(ISBLANK(AG1669)),ISBLANK(AH1669)),#N/A,
IF(AE1669="empty","empty",
VLOOKUP(AE1669,MonsterGroupTable!$A:$A,1,0)))))))</f>
        <v>empty</v>
      </c>
      <c r="AH1669">
        <v>3</v>
      </c>
      <c r="AL1669" s="1" t="s">
        <v>340</v>
      </c>
      <c r="AM1669" s="2">
        <f>IF(AND(ISBLANK(AL1669),OR(NOT(ISBLANK(AN1669)),NOT(ISBLANK(AO1669)))),#N/A,
IF(ISBLANK(AL1669),"",
IF(AND(NOT(ISERROR(VLOOKUP(AL1669,MonsterTable!$A:$B,MATCH(MonsterTable!$B$1,MonsterTable!$A$1:$B$1,0),0))),OR(ISBLANK(AN1669),ISBLANK(AO1669))),#N/A,
IFERROR(VLOOKUP(AL1669,MonsterTable!$A:$B,MATCH(MonsterTable!$B$1,MonsterTable!$A$1:$B$1,0),0),
IF(OR(NOT(ISBLANK(AN1669)),ISBLANK(AO1669)),#N/A,
IF(AL1669="empty","empty",
VLOOKUP(AL1669,MonsterGroupTable!$A:$A,1,0)))))))</f>
        <v>204</v>
      </c>
      <c r="AN1669">
        <v>1</v>
      </c>
      <c r="AO1669">
        <v>1</v>
      </c>
      <c r="AP1669">
        <v>0</v>
      </c>
      <c r="AT1669" s="2" t="str">
        <f>IF(AND(ISBLANK(AS1669),OR(NOT(ISBLANK(AU1669)),NOT(ISBLANK(AV1669)))),#N/A,
IF(ISBLANK(AS1669),"",
IF(AND(NOT(ISERROR(VLOOKUP(AS1669,MonsterTable!$A:$B,MATCH(MonsterTable!$B$1,MonsterTable!$A$1:$B$1,0),0))),OR(ISBLANK(AU1669),ISBLANK(AV1669))),#N/A,
IFERROR(VLOOKUP(AS1669,MonsterTable!$A:$B,MATCH(MonsterTable!$B$1,MonsterTable!$A$1:$B$1,0),0),
IF(OR(NOT(ISBLANK(AU1669)),ISBLANK(AV1669)),#N/A,
IF(AS1669="empty","empty",
VLOOKUP(AS1669,MonsterGroupTable!$A:$A,1,0)))))))</f>
        <v/>
      </c>
      <c r="BA1669" s="2" t="str">
        <f>IF(AND(ISBLANK(AZ1669),OR(NOT(ISBLANK(BB1669)),NOT(ISBLANK(BC1669)))),#N/A,
IF(ISBLANK(AZ1669),"",
IF(AND(NOT(ISERROR(VLOOKUP(AZ1669,MonsterTable!$A:$B,MATCH(MonsterTable!$B$1,MonsterTable!$A$1:$B$1,0),0))),OR(ISBLANK(BB1669),ISBLANK(BC1669))),#N/A,
IFERROR(VLOOKUP(AZ1669,MonsterTable!$A:$B,MATCH(MonsterTable!$B$1,MonsterTable!$A$1:$B$1,0),0),
IF(OR(NOT(ISBLANK(BB1669)),ISBLANK(BC1669)),#N/A,
IF(AZ1669="empty","empty",
VLOOKUP(AZ1669,MonsterGroupTable!$A:$A,1,0)))))))</f>
        <v/>
      </c>
      <c r="BH1669" s="2" t="str">
        <f>IF(AND(ISBLANK(BG1669),OR(NOT(ISBLANK(BI1669)),NOT(ISBLANK(BJ1669)))),#N/A,
IF(ISBLANK(BG1669),"",
IF(AND(NOT(ISERROR(VLOOKUP(BG1669,MonsterTable!$A:$B,MATCH(MonsterTable!$B$1,MonsterTable!$A$1:$B$1,0),0))),OR(ISBLANK(BI1669),ISBLANK(BJ1669))),#N/A,
IFERROR(VLOOKUP(BG1669,MonsterTable!$A:$B,MATCH(MonsterTable!$B$1,MonsterTable!$A$1:$B$1,0),0),
IF(OR(NOT(ISBLANK(BI1669)),ISBLANK(BJ1669)),#N/A,
IF(BG1669="empty","empty",
VLOOKUP(BG1669,MonsterGroupTable!$A:$A,1,0)))))))</f>
        <v/>
      </c>
      <c r="BO1669" s="2" t="str">
        <f>IF(AND(ISBLANK(BN1669),OR(NOT(ISBLANK(BP1669)),NOT(ISBLANK(BQ1669)))),#N/A,
IF(ISBLANK(BN1669),"",
IF(AND(NOT(ISERROR(VLOOKUP(BN1669,MonsterTable!$A:$B,MATCH(MonsterTable!$B$1,MonsterTable!$A$1:$B$1,0),0))),OR(ISBLANK(BP1669),ISBLANK(BQ1669))),#N/A,
IFERROR(VLOOKUP(BN1669,MonsterTable!$A:$B,MATCH(MonsterTable!$B$1,MonsterTable!$A$1:$B$1,0),0),
IF(OR(NOT(ISBLANK(BP1669)),ISBLANK(BQ1669)),#N/A,
IF(BN1669="empty","empty",
VLOOKUP(BN1669,MonsterGroupTable!$A:$A,1,0)))))))</f>
        <v/>
      </c>
      <c r="BV1669" s="2" t="str">
        <f>IF(AND(ISBLANK(BU1669),OR(NOT(ISBLANK(BW1669)),NOT(ISBLANK(BX1669)))),#N/A,
IF(ISBLANK(BU1669),"",
IF(AND(NOT(ISERROR(VLOOKUP(BU1669,MonsterTable!$A:$B,MATCH(MonsterTable!$B$1,MonsterTable!$A$1:$B$1,0),0))),OR(ISBLANK(BW1669),ISBLANK(BX1669))),#N/A,
IFERROR(VLOOKUP(BU1669,MonsterTable!$A:$B,MATCH(MonsterTable!$B$1,MonsterTable!$A$1:$B$1,0),0),
IF(OR(NOT(ISBLANK(BW1669)),ISBLANK(BX1669)),#N/A,
IF(BU1669="empty","empty",
VLOOKUP(BU1669,MonsterGroupTable!$A:$A,1,0)))))))</f>
        <v/>
      </c>
      <c r="CC1669" s="2" t="str">
        <f>IF(AND(ISBLANK(CB1669),OR(NOT(ISBLANK(CD1669)),NOT(ISBLANK(CE1669)))),#N/A,
IF(ISBLANK(CB1669),"",
IF(AND(NOT(ISERROR(VLOOKUP(CB1669,MonsterTable!$A:$B,MATCH(MonsterTable!$B$1,MonsterTable!$A$1:$B$1,0),0))),OR(ISBLANK(CD1669),ISBLANK(CE1669))),#N/A,
IFERROR(VLOOKUP(CB1669,MonsterTable!$A:$B,MATCH(MonsterTable!$B$1,MonsterTable!$A$1:$B$1,0),0),
IF(OR(NOT(ISBLANK(CD1669)),ISBLANK(CE1669)),#N/A,
IF(CB1669="empty","empty",
VLOOKUP(CB1669,MonsterGroupTable!$A:$A,1,0)))))))</f>
        <v/>
      </c>
      <c r="CJ1669" s="2" t="str">
        <f>IF(AND(ISBLANK(CI1669),OR(NOT(ISBLANK(CK1669)),NOT(ISBLANK(CL1669)))),#N/A,
IF(ISBLANK(CI1669),"",
IF(AND(NOT(ISERROR(VLOOKUP(CI1669,MonsterTable!$A:$B,MATCH(MonsterTable!$B$1,MonsterTable!$A$1:$B$1,0),0))),OR(ISBLANK(CK1669),ISBLANK(CL1669))),#N/A,
IFERROR(VLOOKUP(CI1669,MonsterTable!$A:$B,MATCH(MonsterTable!$B$1,MonsterTable!$A$1:$B$1,0),0),
IF(OR(NOT(ISBLANK(CK1669)),ISBLANK(CL1669)),#N/A,
IF(CI1669="empty","empty",
VLOOKUP(CI1669,MonsterGroupTable!$A:$A,1,0)))))))</f>
        <v/>
      </c>
    </row>
    <row r="1670" spans="1:88">
      <c r="A1670">
        <v>20636</v>
      </c>
      <c r="B1670">
        <f t="shared" si="55"/>
        <v>1.1000000000000001</v>
      </c>
      <c r="C1670">
        <f t="shared" si="55"/>
        <v>1.1000000000000001</v>
      </c>
      <c r="F1670">
        <v>2700</v>
      </c>
      <c r="G1670">
        <v>98061</v>
      </c>
      <c r="H1670">
        <v>0</v>
      </c>
      <c r="I1670">
        <v>0</v>
      </c>
      <c r="J1670">
        <v>0</v>
      </c>
      <c r="K1670" t="s">
        <v>28</v>
      </c>
      <c r="L1670" t="s">
        <v>247</v>
      </c>
      <c r="M1670" t="s">
        <v>79</v>
      </c>
      <c r="N1670" t="s">
        <v>80</v>
      </c>
      <c r="O1670">
        <v>0</v>
      </c>
      <c r="P1670">
        <v>-4.75</v>
      </c>
      <c r="Q1670">
        <v>-3.5</v>
      </c>
      <c r="R1670">
        <v>4.75</v>
      </c>
      <c r="S1670">
        <v>3</v>
      </c>
      <c r="T1670">
        <v>-13.5</v>
      </c>
      <c r="U1670">
        <v>2.5499999999999998</v>
      </c>
      <c r="V1670">
        <v>-6.75</v>
      </c>
      <c r="W1670" t="str">
        <f t="shared" si="56"/>
        <v>g104,5,empty,3,204,1,1,0</v>
      </c>
      <c r="X1670" s="1" t="s">
        <v>282</v>
      </c>
      <c r="Y1670" s="2" t="str">
        <f>IF(AND(ISBLANK(X1670),OR(NOT(ISBLANK(Z1670)),NOT(ISBLANK(AA1670)))),#N/A,
IF(ISBLANK(X1670),"",
IF(AND(NOT(ISERROR(VLOOKUP(X1670,MonsterTable!$A:$B,MATCH(MonsterTable!$B$1,MonsterTable!$A$1:$B$1,0),0))),OR(ISBLANK(Z1670),ISBLANK(AA1670))),#N/A,
IFERROR(VLOOKUP(X1670,MonsterTable!$A:$B,MATCH(MonsterTable!$B$1,MonsterTable!$A$1:$B$1,0),0),
IF(OR(NOT(ISBLANK(Z1670)),ISBLANK(AA1670)),#N/A,
IF(X1670="empty","empty",
VLOOKUP(X1670,MonsterGroupTable!$A:$A,1,0)))))))</f>
        <v>g104</v>
      </c>
      <c r="AA1670">
        <v>5</v>
      </c>
      <c r="AE1670" s="1" t="s">
        <v>446</v>
      </c>
      <c r="AF1670" s="2" t="str">
        <f>IF(AND(ISBLANK(AE1670),OR(NOT(ISBLANK(AG1670)),NOT(ISBLANK(AH1670)))),#N/A,
IF(ISBLANK(AE1670),"",
IF(AND(NOT(ISERROR(VLOOKUP(AE1670,MonsterTable!$A:$B,MATCH(MonsterTable!$B$1,MonsterTable!$A$1:$B$1,0),0))),OR(ISBLANK(AG1670),ISBLANK(AH1670))),#N/A,
IFERROR(VLOOKUP(AE1670,MonsterTable!$A:$B,MATCH(MonsterTable!$B$1,MonsterTable!$A$1:$B$1,0),0),
IF(OR(NOT(ISBLANK(AG1670)),ISBLANK(AH1670)),#N/A,
IF(AE1670="empty","empty",
VLOOKUP(AE1670,MonsterGroupTable!$A:$A,1,0)))))))</f>
        <v>empty</v>
      </c>
      <c r="AH1670">
        <v>3</v>
      </c>
      <c r="AL1670" s="1" t="s">
        <v>340</v>
      </c>
      <c r="AM1670" s="2">
        <f>IF(AND(ISBLANK(AL1670),OR(NOT(ISBLANK(AN1670)),NOT(ISBLANK(AO1670)))),#N/A,
IF(ISBLANK(AL1670),"",
IF(AND(NOT(ISERROR(VLOOKUP(AL1670,MonsterTable!$A:$B,MATCH(MonsterTable!$B$1,MonsterTable!$A$1:$B$1,0),0))),OR(ISBLANK(AN1670),ISBLANK(AO1670))),#N/A,
IFERROR(VLOOKUP(AL1670,MonsterTable!$A:$B,MATCH(MonsterTable!$B$1,MonsterTable!$A$1:$B$1,0),0),
IF(OR(NOT(ISBLANK(AN1670)),ISBLANK(AO1670)),#N/A,
IF(AL1670="empty","empty",
VLOOKUP(AL1670,MonsterGroupTable!$A:$A,1,0)))))))</f>
        <v>204</v>
      </c>
      <c r="AN1670">
        <v>1</v>
      </c>
      <c r="AO1670">
        <v>1</v>
      </c>
      <c r="AP1670">
        <v>0</v>
      </c>
      <c r="AT1670" s="2" t="str">
        <f>IF(AND(ISBLANK(AS1670),OR(NOT(ISBLANK(AU1670)),NOT(ISBLANK(AV1670)))),#N/A,
IF(ISBLANK(AS1670),"",
IF(AND(NOT(ISERROR(VLOOKUP(AS1670,MonsterTable!$A:$B,MATCH(MonsterTable!$B$1,MonsterTable!$A$1:$B$1,0),0))),OR(ISBLANK(AU1670),ISBLANK(AV1670))),#N/A,
IFERROR(VLOOKUP(AS1670,MonsterTable!$A:$B,MATCH(MonsterTable!$B$1,MonsterTable!$A$1:$B$1,0),0),
IF(OR(NOT(ISBLANK(AU1670)),ISBLANK(AV1670)),#N/A,
IF(AS1670="empty","empty",
VLOOKUP(AS1670,MonsterGroupTable!$A:$A,1,0)))))))</f>
        <v/>
      </c>
      <c r="BA1670" s="2" t="str">
        <f>IF(AND(ISBLANK(AZ1670),OR(NOT(ISBLANK(BB1670)),NOT(ISBLANK(BC1670)))),#N/A,
IF(ISBLANK(AZ1670),"",
IF(AND(NOT(ISERROR(VLOOKUP(AZ1670,MonsterTable!$A:$B,MATCH(MonsterTable!$B$1,MonsterTable!$A$1:$B$1,0),0))),OR(ISBLANK(BB1670),ISBLANK(BC1670))),#N/A,
IFERROR(VLOOKUP(AZ1670,MonsterTable!$A:$B,MATCH(MonsterTable!$B$1,MonsterTable!$A$1:$B$1,0),0),
IF(OR(NOT(ISBLANK(BB1670)),ISBLANK(BC1670)),#N/A,
IF(AZ1670="empty","empty",
VLOOKUP(AZ1670,MonsterGroupTable!$A:$A,1,0)))))))</f>
        <v/>
      </c>
      <c r="BH1670" s="2" t="str">
        <f>IF(AND(ISBLANK(BG1670),OR(NOT(ISBLANK(BI1670)),NOT(ISBLANK(BJ1670)))),#N/A,
IF(ISBLANK(BG1670),"",
IF(AND(NOT(ISERROR(VLOOKUP(BG1670,MonsterTable!$A:$B,MATCH(MonsterTable!$B$1,MonsterTable!$A$1:$B$1,0),0))),OR(ISBLANK(BI1670),ISBLANK(BJ1670))),#N/A,
IFERROR(VLOOKUP(BG1670,MonsterTable!$A:$B,MATCH(MonsterTable!$B$1,MonsterTable!$A$1:$B$1,0),0),
IF(OR(NOT(ISBLANK(BI1670)),ISBLANK(BJ1670)),#N/A,
IF(BG1670="empty","empty",
VLOOKUP(BG1670,MonsterGroupTable!$A:$A,1,0)))))))</f>
        <v/>
      </c>
      <c r="BO1670" s="2" t="str">
        <f>IF(AND(ISBLANK(BN1670),OR(NOT(ISBLANK(BP1670)),NOT(ISBLANK(BQ1670)))),#N/A,
IF(ISBLANK(BN1670),"",
IF(AND(NOT(ISERROR(VLOOKUP(BN1670,MonsterTable!$A:$B,MATCH(MonsterTable!$B$1,MonsterTable!$A$1:$B$1,0),0))),OR(ISBLANK(BP1670),ISBLANK(BQ1670))),#N/A,
IFERROR(VLOOKUP(BN1670,MonsterTable!$A:$B,MATCH(MonsterTable!$B$1,MonsterTable!$A$1:$B$1,0),0),
IF(OR(NOT(ISBLANK(BP1670)),ISBLANK(BQ1670)),#N/A,
IF(BN1670="empty","empty",
VLOOKUP(BN1670,MonsterGroupTable!$A:$A,1,0)))))))</f>
        <v/>
      </c>
      <c r="BV1670" s="2" t="str">
        <f>IF(AND(ISBLANK(BU1670),OR(NOT(ISBLANK(BW1670)),NOT(ISBLANK(BX1670)))),#N/A,
IF(ISBLANK(BU1670),"",
IF(AND(NOT(ISERROR(VLOOKUP(BU1670,MonsterTable!$A:$B,MATCH(MonsterTable!$B$1,MonsterTable!$A$1:$B$1,0),0))),OR(ISBLANK(BW1670),ISBLANK(BX1670))),#N/A,
IFERROR(VLOOKUP(BU1670,MonsterTable!$A:$B,MATCH(MonsterTable!$B$1,MonsterTable!$A$1:$B$1,0),0),
IF(OR(NOT(ISBLANK(BW1670)),ISBLANK(BX1670)),#N/A,
IF(BU1670="empty","empty",
VLOOKUP(BU1670,MonsterGroupTable!$A:$A,1,0)))))))</f>
        <v/>
      </c>
      <c r="CC1670" s="2" t="str">
        <f>IF(AND(ISBLANK(CB1670),OR(NOT(ISBLANK(CD1670)),NOT(ISBLANK(CE1670)))),#N/A,
IF(ISBLANK(CB1670),"",
IF(AND(NOT(ISERROR(VLOOKUP(CB1670,MonsterTable!$A:$B,MATCH(MonsterTable!$B$1,MonsterTable!$A$1:$B$1,0),0))),OR(ISBLANK(CD1670),ISBLANK(CE1670))),#N/A,
IFERROR(VLOOKUP(CB1670,MonsterTable!$A:$B,MATCH(MonsterTable!$B$1,MonsterTable!$A$1:$B$1,0),0),
IF(OR(NOT(ISBLANK(CD1670)),ISBLANK(CE1670)),#N/A,
IF(CB1670="empty","empty",
VLOOKUP(CB1670,MonsterGroupTable!$A:$A,1,0)))))))</f>
        <v/>
      </c>
      <c r="CJ1670" s="2" t="str">
        <f>IF(AND(ISBLANK(CI1670),OR(NOT(ISBLANK(CK1670)),NOT(ISBLANK(CL1670)))),#N/A,
IF(ISBLANK(CI1670),"",
IF(AND(NOT(ISERROR(VLOOKUP(CI1670,MonsterTable!$A:$B,MATCH(MonsterTable!$B$1,MonsterTable!$A$1:$B$1,0),0))),OR(ISBLANK(CK1670),ISBLANK(CL1670))),#N/A,
IFERROR(VLOOKUP(CI1670,MonsterTable!$A:$B,MATCH(MonsterTable!$B$1,MonsterTable!$A$1:$B$1,0),0),
IF(OR(NOT(ISBLANK(CK1670)),ISBLANK(CL1670)),#N/A,
IF(CI1670="empty","empty",
VLOOKUP(CI1670,MonsterGroupTable!$A:$A,1,0)))))))</f>
        <v/>
      </c>
    </row>
    <row r="1671" spans="1:88">
      <c r="A1671">
        <v>20637</v>
      </c>
      <c r="B1671">
        <f t="shared" si="55"/>
        <v>1.1000000000000001</v>
      </c>
      <c r="C1671">
        <f t="shared" si="55"/>
        <v>1.1000000000000001</v>
      </c>
      <c r="F1671">
        <v>2700</v>
      </c>
      <c r="G1671">
        <v>98466</v>
      </c>
      <c r="H1671">
        <v>0</v>
      </c>
      <c r="I1671">
        <v>0</v>
      </c>
      <c r="J1671">
        <v>0</v>
      </c>
      <c r="K1671" t="s">
        <v>28</v>
      </c>
      <c r="L1671" t="s">
        <v>247</v>
      </c>
      <c r="M1671" t="s">
        <v>79</v>
      </c>
      <c r="N1671" t="s">
        <v>80</v>
      </c>
      <c r="O1671">
        <v>0</v>
      </c>
      <c r="P1671">
        <v>-4.75</v>
      </c>
      <c r="Q1671">
        <v>-3.5</v>
      </c>
      <c r="R1671">
        <v>4.75</v>
      </c>
      <c r="S1671">
        <v>3</v>
      </c>
      <c r="T1671">
        <v>-13.5</v>
      </c>
      <c r="U1671">
        <v>2.5499999999999998</v>
      </c>
      <c r="V1671">
        <v>-6.75</v>
      </c>
      <c r="W1671" t="str">
        <f t="shared" si="56"/>
        <v>g104,5,empty,3,204,1,1,0</v>
      </c>
      <c r="X1671" s="1" t="s">
        <v>282</v>
      </c>
      <c r="Y1671" s="2" t="str">
        <f>IF(AND(ISBLANK(X1671),OR(NOT(ISBLANK(Z1671)),NOT(ISBLANK(AA1671)))),#N/A,
IF(ISBLANK(X1671),"",
IF(AND(NOT(ISERROR(VLOOKUP(X1671,MonsterTable!$A:$B,MATCH(MonsterTable!$B$1,MonsterTable!$A$1:$B$1,0),0))),OR(ISBLANK(Z1671),ISBLANK(AA1671))),#N/A,
IFERROR(VLOOKUP(X1671,MonsterTable!$A:$B,MATCH(MonsterTable!$B$1,MonsterTable!$A$1:$B$1,0),0),
IF(OR(NOT(ISBLANK(Z1671)),ISBLANK(AA1671)),#N/A,
IF(X1671="empty","empty",
VLOOKUP(X1671,MonsterGroupTable!$A:$A,1,0)))))))</f>
        <v>g104</v>
      </c>
      <c r="AA1671">
        <v>5</v>
      </c>
      <c r="AE1671" s="1" t="s">
        <v>446</v>
      </c>
      <c r="AF1671" s="2" t="str">
        <f>IF(AND(ISBLANK(AE1671),OR(NOT(ISBLANK(AG1671)),NOT(ISBLANK(AH1671)))),#N/A,
IF(ISBLANK(AE1671),"",
IF(AND(NOT(ISERROR(VLOOKUP(AE1671,MonsterTable!$A:$B,MATCH(MonsterTable!$B$1,MonsterTable!$A$1:$B$1,0),0))),OR(ISBLANK(AG1671),ISBLANK(AH1671))),#N/A,
IFERROR(VLOOKUP(AE1671,MonsterTable!$A:$B,MATCH(MonsterTable!$B$1,MonsterTable!$A$1:$B$1,0),0),
IF(OR(NOT(ISBLANK(AG1671)),ISBLANK(AH1671)),#N/A,
IF(AE1671="empty","empty",
VLOOKUP(AE1671,MonsterGroupTable!$A:$A,1,0)))))))</f>
        <v>empty</v>
      </c>
      <c r="AH1671">
        <v>3</v>
      </c>
      <c r="AL1671" s="1" t="s">
        <v>340</v>
      </c>
      <c r="AM1671" s="2">
        <f>IF(AND(ISBLANK(AL1671),OR(NOT(ISBLANK(AN1671)),NOT(ISBLANK(AO1671)))),#N/A,
IF(ISBLANK(AL1671),"",
IF(AND(NOT(ISERROR(VLOOKUP(AL1671,MonsterTable!$A:$B,MATCH(MonsterTable!$B$1,MonsterTable!$A$1:$B$1,0),0))),OR(ISBLANK(AN1671),ISBLANK(AO1671))),#N/A,
IFERROR(VLOOKUP(AL1671,MonsterTable!$A:$B,MATCH(MonsterTable!$B$1,MonsterTable!$A$1:$B$1,0),0),
IF(OR(NOT(ISBLANK(AN1671)),ISBLANK(AO1671)),#N/A,
IF(AL1671="empty","empty",
VLOOKUP(AL1671,MonsterGroupTable!$A:$A,1,0)))))))</f>
        <v>204</v>
      </c>
      <c r="AN1671">
        <v>1</v>
      </c>
      <c r="AO1671">
        <v>1</v>
      </c>
      <c r="AP1671">
        <v>0</v>
      </c>
      <c r="AT1671" s="2" t="str">
        <f>IF(AND(ISBLANK(AS1671),OR(NOT(ISBLANK(AU1671)),NOT(ISBLANK(AV1671)))),#N/A,
IF(ISBLANK(AS1671),"",
IF(AND(NOT(ISERROR(VLOOKUP(AS1671,MonsterTable!$A:$B,MATCH(MonsterTable!$B$1,MonsterTable!$A$1:$B$1,0),0))),OR(ISBLANK(AU1671),ISBLANK(AV1671))),#N/A,
IFERROR(VLOOKUP(AS1671,MonsterTable!$A:$B,MATCH(MonsterTable!$B$1,MonsterTable!$A$1:$B$1,0),0),
IF(OR(NOT(ISBLANK(AU1671)),ISBLANK(AV1671)),#N/A,
IF(AS1671="empty","empty",
VLOOKUP(AS1671,MonsterGroupTable!$A:$A,1,0)))))))</f>
        <v/>
      </c>
      <c r="BA1671" s="2" t="str">
        <f>IF(AND(ISBLANK(AZ1671),OR(NOT(ISBLANK(BB1671)),NOT(ISBLANK(BC1671)))),#N/A,
IF(ISBLANK(AZ1671),"",
IF(AND(NOT(ISERROR(VLOOKUP(AZ1671,MonsterTable!$A:$B,MATCH(MonsterTable!$B$1,MonsterTable!$A$1:$B$1,0),0))),OR(ISBLANK(BB1671),ISBLANK(BC1671))),#N/A,
IFERROR(VLOOKUP(AZ1671,MonsterTable!$A:$B,MATCH(MonsterTable!$B$1,MonsterTable!$A$1:$B$1,0),0),
IF(OR(NOT(ISBLANK(BB1671)),ISBLANK(BC1671)),#N/A,
IF(AZ1671="empty","empty",
VLOOKUP(AZ1671,MonsterGroupTable!$A:$A,1,0)))))))</f>
        <v/>
      </c>
      <c r="BH1671" s="2" t="str">
        <f>IF(AND(ISBLANK(BG1671),OR(NOT(ISBLANK(BI1671)),NOT(ISBLANK(BJ1671)))),#N/A,
IF(ISBLANK(BG1671),"",
IF(AND(NOT(ISERROR(VLOOKUP(BG1671,MonsterTable!$A:$B,MATCH(MonsterTable!$B$1,MonsterTable!$A$1:$B$1,0),0))),OR(ISBLANK(BI1671),ISBLANK(BJ1671))),#N/A,
IFERROR(VLOOKUP(BG1671,MonsterTable!$A:$B,MATCH(MonsterTable!$B$1,MonsterTable!$A$1:$B$1,0),0),
IF(OR(NOT(ISBLANK(BI1671)),ISBLANK(BJ1671)),#N/A,
IF(BG1671="empty","empty",
VLOOKUP(BG1671,MonsterGroupTable!$A:$A,1,0)))))))</f>
        <v/>
      </c>
      <c r="BO1671" s="2" t="str">
        <f>IF(AND(ISBLANK(BN1671),OR(NOT(ISBLANK(BP1671)),NOT(ISBLANK(BQ1671)))),#N/A,
IF(ISBLANK(BN1671),"",
IF(AND(NOT(ISERROR(VLOOKUP(BN1671,MonsterTable!$A:$B,MATCH(MonsterTable!$B$1,MonsterTable!$A$1:$B$1,0),0))),OR(ISBLANK(BP1671),ISBLANK(BQ1671))),#N/A,
IFERROR(VLOOKUP(BN1671,MonsterTable!$A:$B,MATCH(MonsterTable!$B$1,MonsterTable!$A$1:$B$1,0),0),
IF(OR(NOT(ISBLANK(BP1671)),ISBLANK(BQ1671)),#N/A,
IF(BN1671="empty","empty",
VLOOKUP(BN1671,MonsterGroupTable!$A:$A,1,0)))))))</f>
        <v/>
      </c>
      <c r="BV1671" s="2" t="str">
        <f>IF(AND(ISBLANK(BU1671),OR(NOT(ISBLANK(BW1671)),NOT(ISBLANK(BX1671)))),#N/A,
IF(ISBLANK(BU1671),"",
IF(AND(NOT(ISERROR(VLOOKUP(BU1671,MonsterTable!$A:$B,MATCH(MonsterTable!$B$1,MonsterTable!$A$1:$B$1,0),0))),OR(ISBLANK(BW1671),ISBLANK(BX1671))),#N/A,
IFERROR(VLOOKUP(BU1671,MonsterTable!$A:$B,MATCH(MonsterTable!$B$1,MonsterTable!$A$1:$B$1,0),0),
IF(OR(NOT(ISBLANK(BW1671)),ISBLANK(BX1671)),#N/A,
IF(BU1671="empty","empty",
VLOOKUP(BU1671,MonsterGroupTable!$A:$A,1,0)))))))</f>
        <v/>
      </c>
      <c r="CC1671" s="2" t="str">
        <f>IF(AND(ISBLANK(CB1671),OR(NOT(ISBLANK(CD1671)),NOT(ISBLANK(CE1671)))),#N/A,
IF(ISBLANK(CB1671),"",
IF(AND(NOT(ISERROR(VLOOKUP(CB1671,MonsterTable!$A:$B,MATCH(MonsterTable!$B$1,MonsterTable!$A$1:$B$1,0),0))),OR(ISBLANK(CD1671),ISBLANK(CE1671))),#N/A,
IFERROR(VLOOKUP(CB1671,MonsterTable!$A:$B,MATCH(MonsterTable!$B$1,MonsterTable!$A$1:$B$1,0),0),
IF(OR(NOT(ISBLANK(CD1671)),ISBLANK(CE1671)),#N/A,
IF(CB1671="empty","empty",
VLOOKUP(CB1671,MonsterGroupTable!$A:$A,1,0)))))))</f>
        <v/>
      </c>
      <c r="CJ1671" s="2" t="str">
        <f>IF(AND(ISBLANK(CI1671),OR(NOT(ISBLANK(CK1671)),NOT(ISBLANK(CL1671)))),#N/A,
IF(ISBLANK(CI1671),"",
IF(AND(NOT(ISERROR(VLOOKUP(CI1671,MonsterTable!$A:$B,MATCH(MonsterTable!$B$1,MonsterTable!$A$1:$B$1,0),0))),OR(ISBLANK(CK1671),ISBLANK(CL1671))),#N/A,
IFERROR(VLOOKUP(CI1671,MonsterTable!$A:$B,MATCH(MonsterTable!$B$1,MonsterTable!$A$1:$B$1,0),0),
IF(OR(NOT(ISBLANK(CK1671)),ISBLANK(CL1671)),#N/A,
IF(CI1671="empty","empty",
VLOOKUP(CI1671,MonsterGroupTable!$A:$A,1,0)))))))</f>
        <v/>
      </c>
    </row>
    <row r="1672" spans="1:88">
      <c r="A1672">
        <v>20638</v>
      </c>
      <c r="B1672">
        <f t="shared" si="55"/>
        <v>1.1000000000000001</v>
      </c>
      <c r="C1672">
        <f t="shared" si="55"/>
        <v>1.1000000000000001</v>
      </c>
      <c r="F1672">
        <v>2700</v>
      </c>
      <c r="G1672">
        <v>98871</v>
      </c>
      <c r="H1672">
        <v>0</v>
      </c>
      <c r="I1672">
        <v>0</v>
      </c>
      <c r="J1672">
        <v>0</v>
      </c>
      <c r="K1672" t="s">
        <v>28</v>
      </c>
      <c r="L1672" t="s">
        <v>247</v>
      </c>
      <c r="M1672" t="s">
        <v>79</v>
      </c>
      <c r="N1672" t="s">
        <v>80</v>
      </c>
      <c r="O1672">
        <v>0</v>
      </c>
      <c r="P1672">
        <v>-4.75</v>
      </c>
      <c r="Q1672">
        <v>-3.5</v>
      </c>
      <c r="R1672">
        <v>4.75</v>
      </c>
      <c r="S1672">
        <v>3</v>
      </c>
      <c r="T1672">
        <v>-13.5</v>
      </c>
      <c r="U1672">
        <v>2.5499999999999998</v>
      </c>
      <c r="V1672">
        <v>-6.75</v>
      </c>
      <c r="W1672" t="str">
        <f t="shared" si="56"/>
        <v>g104,5,empty,3,204,1,1,0</v>
      </c>
      <c r="X1672" s="1" t="s">
        <v>282</v>
      </c>
      <c r="Y1672" s="2" t="str">
        <f>IF(AND(ISBLANK(X1672),OR(NOT(ISBLANK(Z1672)),NOT(ISBLANK(AA1672)))),#N/A,
IF(ISBLANK(X1672),"",
IF(AND(NOT(ISERROR(VLOOKUP(X1672,MonsterTable!$A:$B,MATCH(MonsterTable!$B$1,MonsterTable!$A$1:$B$1,0),0))),OR(ISBLANK(Z1672),ISBLANK(AA1672))),#N/A,
IFERROR(VLOOKUP(X1672,MonsterTable!$A:$B,MATCH(MonsterTable!$B$1,MonsterTable!$A$1:$B$1,0),0),
IF(OR(NOT(ISBLANK(Z1672)),ISBLANK(AA1672)),#N/A,
IF(X1672="empty","empty",
VLOOKUP(X1672,MonsterGroupTable!$A:$A,1,0)))))))</f>
        <v>g104</v>
      </c>
      <c r="AA1672">
        <v>5</v>
      </c>
      <c r="AE1672" s="1" t="s">
        <v>446</v>
      </c>
      <c r="AF1672" s="2" t="str">
        <f>IF(AND(ISBLANK(AE1672),OR(NOT(ISBLANK(AG1672)),NOT(ISBLANK(AH1672)))),#N/A,
IF(ISBLANK(AE1672),"",
IF(AND(NOT(ISERROR(VLOOKUP(AE1672,MonsterTable!$A:$B,MATCH(MonsterTable!$B$1,MonsterTable!$A$1:$B$1,0),0))),OR(ISBLANK(AG1672),ISBLANK(AH1672))),#N/A,
IFERROR(VLOOKUP(AE1672,MonsterTable!$A:$B,MATCH(MonsterTable!$B$1,MonsterTable!$A$1:$B$1,0),0),
IF(OR(NOT(ISBLANK(AG1672)),ISBLANK(AH1672)),#N/A,
IF(AE1672="empty","empty",
VLOOKUP(AE1672,MonsterGroupTable!$A:$A,1,0)))))))</f>
        <v>empty</v>
      </c>
      <c r="AH1672">
        <v>3</v>
      </c>
      <c r="AL1672" s="1" t="s">
        <v>340</v>
      </c>
      <c r="AM1672" s="2">
        <f>IF(AND(ISBLANK(AL1672),OR(NOT(ISBLANK(AN1672)),NOT(ISBLANK(AO1672)))),#N/A,
IF(ISBLANK(AL1672),"",
IF(AND(NOT(ISERROR(VLOOKUP(AL1672,MonsterTable!$A:$B,MATCH(MonsterTable!$B$1,MonsterTable!$A$1:$B$1,0),0))),OR(ISBLANK(AN1672),ISBLANK(AO1672))),#N/A,
IFERROR(VLOOKUP(AL1672,MonsterTable!$A:$B,MATCH(MonsterTable!$B$1,MonsterTable!$A$1:$B$1,0),0),
IF(OR(NOT(ISBLANK(AN1672)),ISBLANK(AO1672)),#N/A,
IF(AL1672="empty","empty",
VLOOKUP(AL1672,MonsterGroupTable!$A:$A,1,0)))))))</f>
        <v>204</v>
      </c>
      <c r="AN1672">
        <v>1</v>
      </c>
      <c r="AO1672">
        <v>1</v>
      </c>
      <c r="AP1672">
        <v>0</v>
      </c>
      <c r="AT1672" s="2" t="str">
        <f>IF(AND(ISBLANK(AS1672),OR(NOT(ISBLANK(AU1672)),NOT(ISBLANK(AV1672)))),#N/A,
IF(ISBLANK(AS1672),"",
IF(AND(NOT(ISERROR(VLOOKUP(AS1672,MonsterTable!$A:$B,MATCH(MonsterTable!$B$1,MonsterTable!$A$1:$B$1,0),0))),OR(ISBLANK(AU1672),ISBLANK(AV1672))),#N/A,
IFERROR(VLOOKUP(AS1672,MonsterTable!$A:$B,MATCH(MonsterTable!$B$1,MonsterTable!$A$1:$B$1,0),0),
IF(OR(NOT(ISBLANK(AU1672)),ISBLANK(AV1672)),#N/A,
IF(AS1672="empty","empty",
VLOOKUP(AS1672,MonsterGroupTable!$A:$A,1,0)))))))</f>
        <v/>
      </c>
      <c r="BA1672" s="2" t="str">
        <f>IF(AND(ISBLANK(AZ1672),OR(NOT(ISBLANK(BB1672)),NOT(ISBLANK(BC1672)))),#N/A,
IF(ISBLANK(AZ1672),"",
IF(AND(NOT(ISERROR(VLOOKUP(AZ1672,MonsterTable!$A:$B,MATCH(MonsterTable!$B$1,MonsterTable!$A$1:$B$1,0),0))),OR(ISBLANK(BB1672),ISBLANK(BC1672))),#N/A,
IFERROR(VLOOKUP(AZ1672,MonsterTable!$A:$B,MATCH(MonsterTable!$B$1,MonsterTable!$A$1:$B$1,0),0),
IF(OR(NOT(ISBLANK(BB1672)),ISBLANK(BC1672)),#N/A,
IF(AZ1672="empty","empty",
VLOOKUP(AZ1672,MonsterGroupTable!$A:$A,1,0)))))))</f>
        <v/>
      </c>
      <c r="BH1672" s="2" t="str">
        <f>IF(AND(ISBLANK(BG1672),OR(NOT(ISBLANK(BI1672)),NOT(ISBLANK(BJ1672)))),#N/A,
IF(ISBLANK(BG1672),"",
IF(AND(NOT(ISERROR(VLOOKUP(BG1672,MonsterTable!$A:$B,MATCH(MonsterTable!$B$1,MonsterTable!$A$1:$B$1,0),0))),OR(ISBLANK(BI1672),ISBLANK(BJ1672))),#N/A,
IFERROR(VLOOKUP(BG1672,MonsterTable!$A:$B,MATCH(MonsterTable!$B$1,MonsterTable!$A$1:$B$1,0),0),
IF(OR(NOT(ISBLANK(BI1672)),ISBLANK(BJ1672)),#N/A,
IF(BG1672="empty","empty",
VLOOKUP(BG1672,MonsterGroupTable!$A:$A,1,0)))))))</f>
        <v/>
      </c>
      <c r="BO1672" s="2" t="str">
        <f>IF(AND(ISBLANK(BN1672),OR(NOT(ISBLANK(BP1672)),NOT(ISBLANK(BQ1672)))),#N/A,
IF(ISBLANK(BN1672),"",
IF(AND(NOT(ISERROR(VLOOKUP(BN1672,MonsterTable!$A:$B,MATCH(MonsterTable!$B$1,MonsterTable!$A$1:$B$1,0),0))),OR(ISBLANK(BP1672),ISBLANK(BQ1672))),#N/A,
IFERROR(VLOOKUP(BN1672,MonsterTable!$A:$B,MATCH(MonsterTable!$B$1,MonsterTable!$A$1:$B$1,0),0),
IF(OR(NOT(ISBLANK(BP1672)),ISBLANK(BQ1672)),#N/A,
IF(BN1672="empty","empty",
VLOOKUP(BN1672,MonsterGroupTable!$A:$A,1,0)))))))</f>
        <v/>
      </c>
      <c r="BV1672" s="2" t="str">
        <f>IF(AND(ISBLANK(BU1672),OR(NOT(ISBLANK(BW1672)),NOT(ISBLANK(BX1672)))),#N/A,
IF(ISBLANK(BU1672),"",
IF(AND(NOT(ISERROR(VLOOKUP(BU1672,MonsterTable!$A:$B,MATCH(MonsterTable!$B$1,MonsterTable!$A$1:$B$1,0),0))),OR(ISBLANK(BW1672),ISBLANK(BX1672))),#N/A,
IFERROR(VLOOKUP(BU1672,MonsterTable!$A:$B,MATCH(MonsterTable!$B$1,MonsterTable!$A$1:$B$1,0),0),
IF(OR(NOT(ISBLANK(BW1672)),ISBLANK(BX1672)),#N/A,
IF(BU1672="empty","empty",
VLOOKUP(BU1672,MonsterGroupTable!$A:$A,1,0)))))))</f>
        <v/>
      </c>
      <c r="CC1672" s="2" t="str">
        <f>IF(AND(ISBLANK(CB1672),OR(NOT(ISBLANK(CD1672)),NOT(ISBLANK(CE1672)))),#N/A,
IF(ISBLANK(CB1672),"",
IF(AND(NOT(ISERROR(VLOOKUP(CB1672,MonsterTable!$A:$B,MATCH(MonsterTable!$B$1,MonsterTable!$A$1:$B$1,0),0))),OR(ISBLANK(CD1672),ISBLANK(CE1672))),#N/A,
IFERROR(VLOOKUP(CB1672,MonsterTable!$A:$B,MATCH(MonsterTable!$B$1,MonsterTable!$A$1:$B$1,0),0),
IF(OR(NOT(ISBLANK(CD1672)),ISBLANK(CE1672)),#N/A,
IF(CB1672="empty","empty",
VLOOKUP(CB1672,MonsterGroupTable!$A:$A,1,0)))))))</f>
        <v/>
      </c>
      <c r="CJ1672" s="2" t="str">
        <f>IF(AND(ISBLANK(CI1672),OR(NOT(ISBLANK(CK1672)),NOT(ISBLANK(CL1672)))),#N/A,
IF(ISBLANK(CI1672),"",
IF(AND(NOT(ISERROR(VLOOKUP(CI1672,MonsterTable!$A:$B,MATCH(MonsterTable!$B$1,MonsterTable!$A$1:$B$1,0),0))),OR(ISBLANK(CK1672),ISBLANK(CL1672))),#N/A,
IFERROR(VLOOKUP(CI1672,MonsterTable!$A:$B,MATCH(MonsterTable!$B$1,MonsterTable!$A$1:$B$1,0),0),
IF(OR(NOT(ISBLANK(CK1672)),ISBLANK(CL1672)),#N/A,
IF(CI1672="empty","empty",
VLOOKUP(CI1672,MonsterGroupTable!$A:$A,1,0)))))))</f>
        <v/>
      </c>
    </row>
    <row r="1673" spans="1:88">
      <c r="A1673">
        <v>20639</v>
      </c>
      <c r="B1673">
        <f t="shared" si="55"/>
        <v>1.1000000000000001</v>
      </c>
      <c r="C1673">
        <f t="shared" si="55"/>
        <v>1.1000000000000001</v>
      </c>
      <c r="F1673">
        <v>2700</v>
      </c>
      <c r="G1673">
        <v>99276</v>
      </c>
      <c r="H1673">
        <v>0</v>
      </c>
      <c r="I1673">
        <v>0</v>
      </c>
      <c r="J1673">
        <v>0</v>
      </c>
      <c r="K1673" t="s">
        <v>28</v>
      </c>
      <c r="L1673" t="s">
        <v>247</v>
      </c>
      <c r="M1673" t="s">
        <v>79</v>
      </c>
      <c r="N1673" t="s">
        <v>80</v>
      </c>
      <c r="O1673">
        <v>0</v>
      </c>
      <c r="P1673">
        <v>-4.75</v>
      </c>
      <c r="Q1673">
        <v>-3.5</v>
      </c>
      <c r="R1673">
        <v>4.75</v>
      </c>
      <c r="S1673">
        <v>3</v>
      </c>
      <c r="T1673">
        <v>-13.5</v>
      </c>
      <c r="U1673">
        <v>2.5499999999999998</v>
      </c>
      <c r="V1673">
        <v>-6.75</v>
      </c>
      <c r="W1673" t="str">
        <f t="shared" si="56"/>
        <v>g104,5,empty,3,204,1,1,0</v>
      </c>
      <c r="X1673" s="1" t="s">
        <v>282</v>
      </c>
      <c r="Y1673" s="2" t="str">
        <f>IF(AND(ISBLANK(X1673),OR(NOT(ISBLANK(Z1673)),NOT(ISBLANK(AA1673)))),#N/A,
IF(ISBLANK(X1673),"",
IF(AND(NOT(ISERROR(VLOOKUP(X1673,MonsterTable!$A:$B,MATCH(MonsterTable!$B$1,MonsterTable!$A$1:$B$1,0),0))),OR(ISBLANK(Z1673),ISBLANK(AA1673))),#N/A,
IFERROR(VLOOKUP(X1673,MonsterTable!$A:$B,MATCH(MonsterTable!$B$1,MonsterTable!$A$1:$B$1,0),0),
IF(OR(NOT(ISBLANK(Z1673)),ISBLANK(AA1673)),#N/A,
IF(X1673="empty","empty",
VLOOKUP(X1673,MonsterGroupTable!$A:$A,1,0)))))))</f>
        <v>g104</v>
      </c>
      <c r="AA1673">
        <v>5</v>
      </c>
      <c r="AE1673" s="1" t="s">
        <v>446</v>
      </c>
      <c r="AF1673" s="2" t="str">
        <f>IF(AND(ISBLANK(AE1673),OR(NOT(ISBLANK(AG1673)),NOT(ISBLANK(AH1673)))),#N/A,
IF(ISBLANK(AE1673),"",
IF(AND(NOT(ISERROR(VLOOKUP(AE1673,MonsterTable!$A:$B,MATCH(MonsterTable!$B$1,MonsterTable!$A$1:$B$1,0),0))),OR(ISBLANK(AG1673),ISBLANK(AH1673))),#N/A,
IFERROR(VLOOKUP(AE1673,MonsterTable!$A:$B,MATCH(MonsterTable!$B$1,MonsterTable!$A$1:$B$1,0),0),
IF(OR(NOT(ISBLANK(AG1673)),ISBLANK(AH1673)),#N/A,
IF(AE1673="empty","empty",
VLOOKUP(AE1673,MonsterGroupTable!$A:$A,1,0)))))))</f>
        <v>empty</v>
      </c>
      <c r="AH1673">
        <v>3</v>
      </c>
      <c r="AL1673" s="1" t="s">
        <v>340</v>
      </c>
      <c r="AM1673" s="2">
        <f>IF(AND(ISBLANK(AL1673),OR(NOT(ISBLANK(AN1673)),NOT(ISBLANK(AO1673)))),#N/A,
IF(ISBLANK(AL1673),"",
IF(AND(NOT(ISERROR(VLOOKUP(AL1673,MonsterTable!$A:$B,MATCH(MonsterTable!$B$1,MonsterTable!$A$1:$B$1,0),0))),OR(ISBLANK(AN1673),ISBLANK(AO1673))),#N/A,
IFERROR(VLOOKUP(AL1673,MonsterTable!$A:$B,MATCH(MonsterTable!$B$1,MonsterTable!$A$1:$B$1,0),0),
IF(OR(NOT(ISBLANK(AN1673)),ISBLANK(AO1673)),#N/A,
IF(AL1673="empty","empty",
VLOOKUP(AL1673,MonsterGroupTable!$A:$A,1,0)))))))</f>
        <v>204</v>
      </c>
      <c r="AN1673">
        <v>1</v>
      </c>
      <c r="AO1673">
        <v>1</v>
      </c>
      <c r="AP1673">
        <v>0</v>
      </c>
      <c r="AT1673" s="2" t="str">
        <f>IF(AND(ISBLANK(AS1673),OR(NOT(ISBLANK(AU1673)),NOT(ISBLANK(AV1673)))),#N/A,
IF(ISBLANK(AS1673),"",
IF(AND(NOT(ISERROR(VLOOKUP(AS1673,MonsterTable!$A:$B,MATCH(MonsterTable!$B$1,MonsterTable!$A$1:$B$1,0),0))),OR(ISBLANK(AU1673),ISBLANK(AV1673))),#N/A,
IFERROR(VLOOKUP(AS1673,MonsterTable!$A:$B,MATCH(MonsterTable!$B$1,MonsterTable!$A$1:$B$1,0),0),
IF(OR(NOT(ISBLANK(AU1673)),ISBLANK(AV1673)),#N/A,
IF(AS1673="empty","empty",
VLOOKUP(AS1673,MonsterGroupTable!$A:$A,1,0)))))))</f>
        <v/>
      </c>
      <c r="BA1673" s="2" t="str">
        <f>IF(AND(ISBLANK(AZ1673),OR(NOT(ISBLANK(BB1673)),NOT(ISBLANK(BC1673)))),#N/A,
IF(ISBLANK(AZ1673),"",
IF(AND(NOT(ISERROR(VLOOKUP(AZ1673,MonsterTable!$A:$B,MATCH(MonsterTable!$B$1,MonsterTable!$A$1:$B$1,0),0))),OR(ISBLANK(BB1673),ISBLANK(BC1673))),#N/A,
IFERROR(VLOOKUP(AZ1673,MonsterTable!$A:$B,MATCH(MonsterTable!$B$1,MonsterTable!$A$1:$B$1,0),0),
IF(OR(NOT(ISBLANK(BB1673)),ISBLANK(BC1673)),#N/A,
IF(AZ1673="empty","empty",
VLOOKUP(AZ1673,MonsterGroupTable!$A:$A,1,0)))))))</f>
        <v/>
      </c>
      <c r="BH1673" s="2" t="str">
        <f>IF(AND(ISBLANK(BG1673),OR(NOT(ISBLANK(BI1673)),NOT(ISBLANK(BJ1673)))),#N/A,
IF(ISBLANK(BG1673),"",
IF(AND(NOT(ISERROR(VLOOKUP(BG1673,MonsterTable!$A:$B,MATCH(MonsterTable!$B$1,MonsterTable!$A$1:$B$1,0),0))),OR(ISBLANK(BI1673),ISBLANK(BJ1673))),#N/A,
IFERROR(VLOOKUP(BG1673,MonsterTable!$A:$B,MATCH(MonsterTable!$B$1,MonsterTable!$A$1:$B$1,0),0),
IF(OR(NOT(ISBLANK(BI1673)),ISBLANK(BJ1673)),#N/A,
IF(BG1673="empty","empty",
VLOOKUP(BG1673,MonsterGroupTable!$A:$A,1,0)))))))</f>
        <v/>
      </c>
      <c r="BO1673" s="2" t="str">
        <f>IF(AND(ISBLANK(BN1673),OR(NOT(ISBLANK(BP1673)),NOT(ISBLANK(BQ1673)))),#N/A,
IF(ISBLANK(BN1673),"",
IF(AND(NOT(ISERROR(VLOOKUP(BN1673,MonsterTable!$A:$B,MATCH(MonsterTable!$B$1,MonsterTable!$A$1:$B$1,0),0))),OR(ISBLANK(BP1673),ISBLANK(BQ1673))),#N/A,
IFERROR(VLOOKUP(BN1673,MonsterTable!$A:$B,MATCH(MonsterTable!$B$1,MonsterTable!$A$1:$B$1,0),0),
IF(OR(NOT(ISBLANK(BP1673)),ISBLANK(BQ1673)),#N/A,
IF(BN1673="empty","empty",
VLOOKUP(BN1673,MonsterGroupTable!$A:$A,1,0)))))))</f>
        <v/>
      </c>
      <c r="BV1673" s="2" t="str">
        <f>IF(AND(ISBLANK(BU1673),OR(NOT(ISBLANK(BW1673)),NOT(ISBLANK(BX1673)))),#N/A,
IF(ISBLANK(BU1673),"",
IF(AND(NOT(ISERROR(VLOOKUP(BU1673,MonsterTable!$A:$B,MATCH(MonsterTable!$B$1,MonsterTable!$A$1:$B$1,0),0))),OR(ISBLANK(BW1673),ISBLANK(BX1673))),#N/A,
IFERROR(VLOOKUP(BU1673,MonsterTable!$A:$B,MATCH(MonsterTable!$B$1,MonsterTable!$A$1:$B$1,0),0),
IF(OR(NOT(ISBLANK(BW1673)),ISBLANK(BX1673)),#N/A,
IF(BU1673="empty","empty",
VLOOKUP(BU1673,MonsterGroupTable!$A:$A,1,0)))))))</f>
        <v/>
      </c>
      <c r="CC1673" s="2" t="str">
        <f>IF(AND(ISBLANK(CB1673),OR(NOT(ISBLANK(CD1673)),NOT(ISBLANK(CE1673)))),#N/A,
IF(ISBLANK(CB1673),"",
IF(AND(NOT(ISERROR(VLOOKUP(CB1673,MonsterTable!$A:$B,MATCH(MonsterTable!$B$1,MonsterTable!$A$1:$B$1,0),0))),OR(ISBLANK(CD1673),ISBLANK(CE1673))),#N/A,
IFERROR(VLOOKUP(CB1673,MonsterTable!$A:$B,MATCH(MonsterTable!$B$1,MonsterTable!$A$1:$B$1,0),0),
IF(OR(NOT(ISBLANK(CD1673)),ISBLANK(CE1673)),#N/A,
IF(CB1673="empty","empty",
VLOOKUP(CB1673,MonsterGroupTable!$A:$A,1,0)))))))</f>
        <v/>
      </c>
      <c r="CJ1673" s="2" t="str">
        <f>IF(AND(ISBLANK(CI1673),OR(NOT(ISBLANK(CK1673)),NOT(ISBLANK(CL1673)))),#N/A,
IF(ISBLANK(CI1673),"",
IF(AND(NOT(ISERROR(VLOOKUP(CI1673,MonsterTable!$A:$B,MATCH(MonsterTable!$B$1,MonsterTable!$A$1:$B$1,0),0))),OR(ISBLANK(CK1673),ISBLANK(CL1673))),#N/A,
IFERROR(VLOOKUP(CI1673,MonsterTable!$A:$B,MATCH(MonsterTable!$B$1,MonsterTable!$A$1:$B$1,0),0),
IF(OR(NOT(ISBLANK(CK1673)),ISBLANK(CL1673)),#N/A,
IF(CI1673="empty","empty",
VLOOKUP(CI1673,MonsterGroupTable!$A:$A,1,0)))))))</f>
        <v/>
      </c>
    </row>
    <row r="1674" spans="1:88">
      <c r="A1674">
        <v>20640</v>
      </c>
      <c r="B1674">
        <f t="shared" si="55"/>
        <v>1.2</v>
      </c>
      <c r="C1674">
        <f t="shared" si="55"/>
        <v>1.1000000000000001</v>
      </c>
      <c r="F1674">
        <v>2700</v>
      </c>
      <c r="G1674">
        <v>99681</v>
      </c>
      <c r="H1674">
        <v>0</v>
      </c>
      <c r="I1674">
        <v>0</v>
      </c>
      <c r="J1674">
        <v>0</v>
      </c>
      <c r="K1674" t="s">
        <v>28</v>
      </c>
      <c r="L1674" t="s">
        <v>247</v>
      </c>
      <c r="M1674" t="s">
        <v>79</v>
      </c>
      <c r="N1674" t="s">
        <v>80</v>
      </c>
      <c r="O1674">
        <v>0</v>
      </c>
      <c r="P1674">
        <v>-4.75</v>
      </c>
      <c r="Q1674">
        <v>-3.5</v>
      </c>
      <c r="R1674">
        <v>4.75</v>
      </c>
      <c r="S1674">
        <v>3</v>
      </c>
      <c r="T1674">
        <v>-13.5</v>
      </c>
      <c r="U1674">
        <v>2.5499999999999998</v>
      </c>
      <c r="V1674">
        <v>-6.75</v>
      </c>
      <c r="W1674" t="str">
        <f t="shared" si="56"/>
        <v>g104,5,empty,3,204,1,1,0</v>
      </c>
      <c r="X1674" s="1" t="s">
        <v>282</v>
      </c>
      <c r="Y1674" s="2" t="str">
        <f>IF(AND(ISBLANK(X1674),OR(NOT(ISBLANK(Z1674)),NOT(ISBLANK(AA1674)))),#N/A,
IF(ISBLANK(X1674),"",
IF(AND(NOT(ISERROR(VLOOKUP(X1674,MonsterTable!$A:$B,MATCH(MonsterTable!$B$1,MonsterTable!$A$1:$B$1,0),0))),OR(ISBLANK(Z1674),ISBLANK(AA1674))),#N/A,
IFERROR(VLOOKUP(X1674,MonsterTable!$A:$B,MATCH(MonsterTable!$B$1,MonsterTable!$A$1:$B$1,0),0),
IF(OR(NOT(ISBLANK(Z1674)),ISBLANK(AA1674)),#N/A,
IF(X1674="empty","empty",
VLOOKUP(X1674,MonsterGroupTable!$A:$A,1,0)))))))</f>
        <v>g104</v>
      </c>
      <c r="AA1674">
        <v>5</v>
      </c>
      <c r="AE1674" s="1" t="s">
        <v>446</v>
      </c>
      <c r="AF1674" s="2" t="str">
        <f>IF(AND(ISBLANK(AE1674),OR(NOT(ISBLANK(AG1674)),NOT(ISBLANK(AH1674)))),#N/A,
IF(ISBLANK(AE1674),"",
IF(AND(NOT(ISERROR(VLOOKUP(AE1674,MonsterTable!$A:$B,MATCH(MonsterTable!$B$1,MonsterTable!$A$1:$B$1,0),0))),OR(ISBLANK(AG1674),ISBLANK(AH1674))),#N/A,
IFERROR(VLOOKUP(AE1674,MonsterTable!$A:$B,MATCH(MonsterTable!$B$1,MonsterTable!$A$1:$B$1,0),0),
IF(OR(NOT(ISBLANK(AG1674)),ISBLANK(AH1674)),#N/A,
IF(AE1674="empty","empty",
VLOOKUP(AE1674,MonsterGroupTable!$A:$A,1,0)))))))</f>
        <v>empty</v>
      </c>
      <c r="AH1674">
        <v>3</v>
      </c>
      <c r="AL1674" s="1" t="s">
        <v>340</v>
      </c>
      <c r="AM1674" s="2">
        <f>IF(AND(ISBLANK(AL1674),OR(NOT(ISBLANK(AN1674)),NOT(ISBLANK(AO1674)))),#N/A,
IF(ISBLANK(AL1674),"",
IF(AND(NOT(ISERROR(VLOOKUP(AL1674,MonsterTable!$A:$B,MATCH(MonsterTable!$B$1,MonsterTable!$A$1:$B$1,0),0))),OR(ISBLANK(AN1674),ISBLANK(AO1674))),#N/A,
IFERROR(VLOOKUP(AL1674,MonsterTable!$A:$B,MATCH(MonsterTable!$B$1,MonsterTable!$A$1:$B$1,0),0),
IF(OR(NOT(ISBLANK(AN1674)),ISBLANK(AO1674)),#N/A,
IF(AL1674="empty","empty",
VLOOKUP(AL1674,MonsterGroupTable!$A:$A,1,0)))))))</f>
        <v>204</v>
      </c>
      <c r="AN1674">
        <v>1</v>
      </c>
      <c r="AO1674">
        <v>1</v>
      </c>
      <c r="AP1674">
        <v>0</v>
      </c>
      <c r="AT1674" s="2" t="str">
        <f>IF(AND(ISBLANK(AS1674),OR(NOT(ISBLANK(AU1674)),NOT(ISBLANK(AV1674)))),#N/A,
IF(ISBLANK(AS1674),"",
IF(AND(NOT(ISERROR(VLOOKUP(AS1674,MonsterTable!$A:$B,MATCH(MonsterTable!$B$1,MonsterTable!$A$1:$B$1,0),0))),OR(ISBLANK(AU1674),ISBLANK(AV1674))),#N/A,
IFERROR(VLOOKUP(AS1674,MonsterTable!$A:$B,MATCH(MonsterTable!$B$1,MonsterTable!$A$1:$B$1,0),0),
IF(OR(NOT(ISBLANK(AU1674)),ISBLANK(AV1674)),#N/A,
IF(AS1674="empty","empty",
VLOOKUP(AS1674,MonsterGroupTable!$A:$A,1,0)))))))</f>
        <v/>
      </c>
      <c r="BA1674" s="2" t="str">
        <f>IF(AND(ISBLANK(AZ1674),OR(NOT(ISBLANK(BB1674)),NOT(ISBLANK(BC1674)))),#N/A,
IF(ISBLANK(AZ1674),"",
IF(AND(NOT(ISERROR(VLOOKUP(AZ1674,MonsterTable!$A:$B,MATCH(MonsterTable!$B$1,MonsterTable!$A$1:$B$1,0),0))),OR(ISBLANK(BB1674),ISBLANK(BC1674))),#N/A,
IFERROR(VLOOKUP(AZ1674,MonsterTable!$A:$B,MATCH(MonsterTable!$B$1,MonsterTable!$A$1:$B$1,0),0),
IF(OR(NOT(ISBLANK(BB1674)),ISBLANK(BC1674)),#N/A,
IF(AZ1674="empty","empty",
VLOOKUP(AZ1674,MonsterGroupTable!$A:$A,1,0)))))))</f>
        <v/>
      </c>
      <c r="BH1674" s="2" t="str">
        <f>IF(AND(ISBLANK(BG1674),OR(NOT(ISBLANK(BI1674)),NOT(ISBLANK(BJ1674)))),#N/A,
IF(ISBLANK(BG1674),"",
IF(AND(NOT(ISERROR(VLOOKUP(BG1674,MonsterTable!$A:$B,MATCH(MonsterTable!$B$1,MonsterTable!$A$1:$B$1,0),0))),OR(ISBLANK(BI1674),ISBLANK(BJ1674))),#N/A,
IFERROR(VLOOKUP(BG1674,MonsterTable!$A:$B,MATCH(MonsterTable!$B$1,MonsterTable!$A$1:$B$1,0),0),
IF(OR(NOT(ISBLANK(BI1674)),ISBLANK(BJ1674)),#N/A,
IF(BG1674="empty","empty",
VLOOKUP(BG1674,MonsterGroupTable!$A:$A,1,0)))))))</f>
        <v/>
      </c>
      <c r="BO1674" s="2" t="str">
        <f>IF(AND(ISBLANK(BN1674),OR(NOT(ISBLANK(BP1674)),NOT(ISBLANK(BQ1674)))),#N/A,
IF(ISBLANK(BN1674),"",
IF(AND(NOT(ISERROR(VLOOKUP(BN1674,MonsterTable!$A:$B,MATCH(MonsterTable!$B$1,MonsterTable!$A$1:$B$1,0),0))),OR(ISBLANK(BP1674),ISBLANK(BQ1674))),#N/A,
IFERROR(VLOOKUP(BN1674,MonsterTable!$A:$B,MATCH(MonsterTable!$B$1,MonsterTable!$A$1:$B$1,0),0),
IF(OR(NOT(ISBLANK(BP1674)),ISBLANK(BQ1674)),#N/A,
IF(BN1674="empty","empty",
VLOOKUP(BN1674,MonsterGroupTable!$A:$A,1,0)))))))</f>
        <v/>
      </c>
      <c r="BV1674" s="2" t="str">
        <f>IF(AND(ISBLANK(BU1674),OR(NOT(ISBLANK(BW1674)),NOT(ISBLANK(BX1674)))),#N/A,
IF(ISBLANK(BU1674),"",
IF(AND(NOT(ISERROR(VLOOKUP(BU1674,MonsterTable!$A:$B,MATCH(MonsterTable!$B$1,MonsterTable!$A$1:$B$1,0),0))),OR(ISBLANK(BW1674),ISBLANK(BX1674))),#N/A,
IFERROR(VLOOKUP(BU1674,MonsterTable!$A:$B,MATCH(MonsterTable!$B$1,MonsterTable!$A$1:$B$1,0),0),
IF(OR(NOT(ISBLANK(BW1674)),ISBLANK(BX1674)),#N/A,
IF(BU1674="empty","empty",
VLOOKUP(BU1674,MonsterGroupTable!$A:$A,1,0)))))))</f>
        <v/>
      </c>
      <c r="CC1674" s="2" t="str">
        <f>IF(AND(ISBLANK(CB1674),OR(NOT(ISBLANK(CD1674)),NOT(ISBLANK(CE1674)))),#N/A,
IF(ISBLANK(CB1674),"",
IF(AND(NOT(ISERROR(VLOOKUP(CB1674,MonsterTable!$A:$B,MATCH(MonsterTable!$B$1,MonsterTable!$A$1:$B$1,0),0))),OR(ISBLANK(CD1674),ISBLANK(CE1674))),#N/A,
IFERROR(VLOOKUP(CB1674,MonsterTable!$A:$B,MATCH(MonsterTable!$B$1,MonsterTable!$A$1:$B$1,0),0),
IF(OR(NOT(ISBLANK(CD1674)),ISBLANK(CE1674)),#N/A,
IF(CB1674="empty","empty",
VLOOKUP(CB1674,MonsterGroupTable!$A:$A,1,0)))))))</f>
        <v/>
      </c>
      <c r="CJ1674" s="2" t="str">
        <f>IF(AND(ISBLANK(CI1674),OR(NOT(ISBLANK(CK1674)),NOT(ISBLANK(CL1674)))),#N/A,
IF(ISBLANK(CI1674),"",
IF(AND(NOT(ISERROR(VLOOKUP(CI1674,MonsterTable!$A:$B,MATCH(MonsterTable!$B$1,MonsterTable!$A$1:$B$1,0),0))),OR(ISBLANK(CK1674),ISBLANK(CL1674))),#N/A,
IFERROR(VLOOKUP(CI1674,MonsterTable!$A:$B,MATCH(MonsterTable!$B$1,MonsterTable!$A$1:$B$1,0),0),
IF(OR(NOT(ISBLANK(CK1674)),ISBLANK(CL1674)),#N/A,
IF(CI1674="empty","empty",
VLOOKUP(CI1674,MonsterGroupTable!$A:$A,1,0)))))))</f>
        <v/>
      </c>
    </row>
    <row r="1675" spans="1:88">
      <c r="A1675">
        <v>20641</v>
      </c>
      <c r="B1675">
        <f t="shared" si="55"/>
        <v>1.1000000000000001</v>
      </c>
      <c r="C1675">
        <f t="shared" si="55"/>
        <v>1.1000000000000001</v>
      </c>
      <c r="F1675">
        <v>2700</v>
      </c>
      <c r="G1675">
        <v>100086</v>
      </c>
      <c r="H1675">
        <v>0</v>
      </c>
      <c r="I1675">
        <v>0</v>
      </c>
      <c r="J1675">
        <v>0</v>
      </c>
      <c r="K1675" t="s">
        <v>28</v>
      </c>
      <c r="L1675" t="s">
        <v>249</v>
      </c>
      <c r="M1675" t="s">
        <v>79</v>
      </c>
      <c r="N1675" t="s">
        <v>80</v>
      </c>
      <c r="O1675">
        <v>0</v>
      </c>
      <c r="P1675">
        <v>-4.75</v>
      </c>
      <c r="Q1675">
        <v>-3.5</v>
      </c>
      <c r="R1675">
        <v>4.75</v>
      </c>
      <c r="S1675">
        <v>3</v>
      </c>
      <c r="T1675">
        <v>-13.5</v>
      </c>
      <c r="U1675">
        <v>2.5499999999999998</v>
      </c>
      <c r="V1675">
        <v>-6.75</v>
      </c>
      <c r="W1675" t="str">
        <f t="shared" si="56"/>
        <v>g105,5,empty,3,205,1,1,0</v>
      </c>
      <c r="X1675" s="1" t="s">
        <v>283</v>
      </c>
      <c r="Y1675" s="2" t="str">
        <f>IF(AND(ISBLANK(X1675),OR(NOT(ISBLANK(Z1675)),NOT(ISBLANK(AA1675)))),#N/A,
IF(ISBLANK(X1675),"",
IF(AND(NOT(ISERROR(VLOOKUP(X1675,MonsterTable!$A:$B,MATCH(MonsterTable!$B$1,MonsterTable!$A$1:$B$1,0),0))),OR(ISBLANK(Z1675),ISBLANK(AA1675))),#N/A,
IFERROR(VLOOKUP(X1675,MonsterTable!$A:$B,MATCH(MonsterTable!$B$1,MonsterTable!$A$1:$B$1,0),0),
IF(OR(NOT(ISBLANK(Z1675)),ISBLANK(AA1675)),#N/A,
IF(X1675="empty","empty",
VLOOKUP(X1675,MonsterGroupTable!$A:$A,1,0)))))))</f>
        <v>g105</v>
      </c>
      <c r="AA1675">
        <v>5</v>
      </c>
      <c r="AE1675" s="1" t="s">
        <v>446</v>
      </c>
      <c r="AF1675" s="2" t="str">
        <f>IF(AND(ISBLANK(AE1675),OR(NOT(ISBLANK(AG1675)),NOT(ISBLANK(AH1675)))),#N/A,
IF(ISBLANK(AE1675),"",
IF(AND(NOT(ISERROR(VLOOKUP(AE1675,MonsterTable!$A:$B,MATCH(MonsterTable!$B$1,MonsterTable!$A$1:$B$1,0),0))),OR(ISBLANK(AG1675),ISBLANK(AH1675))),#N/A,
IFERROR(VLOOKUP(AE1675,MonsterTable!$A:$B,MATCH(MonsterTable!$B$1,MonsterTable!$A$1:$B$1,0),0),
IF(OR(NOT(ISBLANK(AG1675)),ISBLANK(AH1675)),#N/A,
IF(AE1675="empty","empty",
VLOOKUP(AE1675,MonsterGroupTable!$A:$A,1,0)))))))</f>
        <v>empty</v>
      </c>
      <c r="AH1675">
        <v>3</v>
      </c>
      <c r="AL1675" s="1" t="s">
        <v>341</v>
      </c>
      <c r="AM1675" s="2">
        <f>IF(AND(ISBLANK(AL1675),OR(NOT(ISBLANK(AN1675)),NOT(ISBLANK(AO1675)))),#N/A,
IF(ISBLANK(AL1675),"",
IF(AND(NOT(ISERROR(VLOOKUP(AL1675,MonsterTable!$A:$B,MATCH(MonsterTable!$B$1,MonsterTable!$A$1:$B$1,0),0))),OR(ISBLANK(AN1675),ISBLANK(AO1675))),#N/A,
IFERROR(VLOOKUP(AL1675,MonsterTable!$A:$B,MATCH(MonsterTable!$B$1,MonsterTable!$A$1:$B$1,0),0),
IF(OR(NOT(ISBLANK(AN1675)),ISBLANK(AO1675)),#N/A,
IF(AL1675="empty","empty",
VLOOKUP(AL1675,MonsterGroupTable!$A:$A,1,0)))))))</f>
        <v>205</v>
      </c>
      <c r="AN1675">
        <v>1</v>
      </c>
      <c r="AO1675">
        <v>1</v>
      </c>
      <c r="AP1675">
        <v>0</v>
      </c>
      <c r="AT1675" s="2" t="str">
        <f>IF(AND(ISBLANK(AS1675),OR(NOT(ISBLANK(AU1675)),NOT(ISBLANK(AV1675)))),#N/A,
IF(ISBLANK(AS1675),"",
IF(AND(NOT(ISERROR(VLOOKUP(AS1675,MonsterTable!$A:$B,MATCH(MonsterTable!$B$1,MonsterTable!$A$1:$B$1,0),0))),OR(ISBLANK(AU1675),ISBLANK(AV1675))),#N/A,
IFERROR(VLOOKUP(AS1675,MonsterTable!$A:$B,MATCH(MonsterTable!$B$1,MonsterTable!$A$1:$B$1,0),0),
IF(OR(NOT(ISBLANK(AU1675)),ISBLANK(AV1675)),#N/A,
IF(AS1675="empty","empty",
VLOOKUP(AS1675,MonsterGroupTable!$A:$A,1,0)))))))</f>
        <v/>
      </c>
      <c r="BA1675" s="2" t="str">
        <f>IF(AND(ISBLANK(AZ1675),OR(NOT(ISBLANK(BB1675)),NOT(ISBLANK(BC1675)))),#N/A,
IF(ISBLANK(AZ1675),"",
IF(AND(NOT(ISERROR(VLOOKUP(AZ1675,MonsterTable!$A:$B,MATCH(MonsterTable!$B$1,MonsterTable!$A$1:$B$1,0),0))),OR(ISBLANK(BB1675),ISBLANK(BC1675))),#N/A,
IFERROR(VLOOKUP(AZ1675,MonsterTable!$A:$B,MATCH(MonsterTable!$B$1,MonsterTable!$A$1:$B$1,0),0),
IF(OR(NOT(ISBLANK(BB1675)),ISBLANK(BC1675)),#N/A,
IF(AZ1675="empty","empty",
VLOOKUP(AZ1675,MonsterGroupTable!$A:$A,1,0)))))))</f>
        <v/>
      </c>
      <c r="BH1675" s="2" t="str">
        <f>IF(AND(ISBLANK(BG1675),OR(NOT(ISBLANK(BI1675)),NOT(ISBLANK(BJ1675)))),#N/A,
IF(ISBLANK(BG1675),"",
IF(AND(NOT(ISERROR(VLOOKUP(BG1675,MonsterTable!$A:$B,MATCH(MonsterTable!$B$1,MonsterTable!$A$1:$B$1,0),0))),OR(ISBLANK(BI1675),ISBLANK(BJ1675))),#N/A,
IFERROR(VLOOKUP(BG1675,MonsterTable!$A:$B,MATCH(MonsterTable!$B$1,MonsterTable!$A$1:$B$1,0),0),
IF(OR(NOT(ISBLANK(BI1675)),ISBLANK(BJ1675)),#N/A,
IF(BG1675="empty","empty",
VLOOKUP(BG1675,MonsterGroupTable!$A:$A,1,0)))))))</f>
        <v/>
      </c>
      <c r="BO1675" s="2" t="str">
        <f>IF(AND(ISBLANK(BN1675),OR(NOT(ISBLANK(BP1675)),NOT(ISBLANK(BQ1675)))),#N/A,
IF(ISBLANK(BN1675),"",
IF(AND(NOT(ISERROR(VLOOKUP(BN1675,MonsterTable!$A:$B,MATCH(MonsterTable!$B$1,MonsterTable!$A$1:$B$1,0),0))),OR(ISBLANK(BP1675),ISBLANK(BQ1675))),#N/A,
IFERROR(VLOOKUP(BN1675,MonsterTable!$A:$B,MATCH(MonsterTable!$B$1,MonsterTable!$A$1:$B$1,0),0),
IF(OR(NOT(ISBLANK(BP1675)),ISBLANK(BQ1675)),#N/A,
IF(BN1675="empty","empty",
VLOOKUP(BN1675,MonsterGroupTable!$A:$A,1,0)))))))</f>
        <v/>
      </c>
      <c r="BV1675" s="2" t="str">
        <f>IF(AND(ISBLANK(BU1675),OR(NOT(ISBLANK(BW1675)),NOT(ISBLANK(BX1675)))),#N/A,
IF(ISBLANK(BU1675),"",
IF(AND(NOT(ISERROR(VLOOKUP(BU1675,MonsterTable!$A:$B,MATCH(MonsterTable!$B$1,MonsterTable!$A$1:$B$1,0),0))),OR(ISBLANK(BW1675),ISBLANK(BX1675))),#N/A,
IFERROR(VLOOKUP(BU1675,MonsterTable!$A:$B,MATCH(MonsterTable!$B$1,MonsterTable!$A$1:$B$1,0),0),
IF(OR(NOT(ISBLANK(BW1675)),ISBLANK(BX1675)),#N/A,
IF(BU1675="empty","empty",
VLOOKUP(BU1675,MonsterGroupTable!$A:$A,1,0)))))))</f>
        <v/>
      </c>
      <c r="CC1675" s="2" t="str">
        <f>IF(AND(ISBLANK(CB1675),OR(NOT(ISBLANK(CD1675)),NOT(ISBLANK(CE1675)))),#N/A,
IF(ISBLANK(CB1675),"",
IF(AND(NOT(ISERROR(VLOOKUP(CB1675,MonsterTable!$A:$B,MATCH(MonsterTable!$B$1,MonsterTable!$A$1:$B$1,0),0))),OR(ISBLANK(CD1675),ISBLANK(CE1675))),#N/A,
IFERROR(VLOOKUP(CB1675,MonsterTable!$A:$B,MATCH(MonsterTable!$B$1,MonsterTable!$A$1:$B$1,0),0),
IF(OR(NOT(ISBLANK(CD1675)),ISBLANK(CE1675)),#N/A,
IF(CB1675="empty","empty",
VLOOKUP(CB1675,MonsterGroupTable!$A:$A,1,0)))))))</f>
        <v/>
      </c>
      <c r="CJ1675" s="2" t="str">
        <f>IF(AND(ISBLANK(CI1675),OR(NOT(ISBLANK(CK1675)),NOT(ISBLANK(CL1675)))),#N/A,
IF(ISBLANK(CI1675),"",
IF(AND(NOT(ISERROR(VLOOKUP(CI1675,MonsterTable!$A:$B,MATCH(MonsterTable!$B$1,MonsterTable!$A$1:$B$1,0),0))),OR(ISBLANK(CK1675),ISBLANK(CL1675))),#N/A,
IFERROR(VLOOKUP(CI1675,MonsterTable!$A:$B,MATCH(MonsterTable!$B$1,MonsterTable!$A$1:$B$1,0),0),
IF(OR(NOT(ISBLANK(CK1675)),ISBLANK(CL1675)),#N/A,
IF(CI1675="empty","empty",
VLOOKUP(CI1675,MonsterGroupTable!$A:$A,1,0)))))))</f>
        <v/>
      </c>
    </row>
    <row r="1676" spans="1:88">
      <c r="A1676">
        <v>20642</v>
      </c>
      <c r="B1676">
        <f t="shared" si="55"/>
        <v>1.1000000000000001</v>
      </c>
      <c r="C1676">
        <f t="shared" si="55"/>
        <v>1.1000000000000001</v>
      </c>
      <c r="F1676">
        <v>2700</v>
      </c>
      <c r="G1676">
        <v>100491</v>
      </c>
      <c r="H1676">
        <v>0</v>
      </c>
      <c r="I1676">
        <v>0</v>
      </c>
      <c r="J1676">
        <v>0</v>
      </c>
      <c r="K1676" t="s">
        <v>28</v>
      </c>
      <c r="L1676" t="s">
        <v>249</v>
      </c>
      <c r="M1676" t="s">
        <v>79</v>
      </c>
      <c r="N1676" t="s">
        <v>80</v>
      </c>
      <c r="O1676">
        <v>0</v>
      </c>
      <c r="P1676">
        <v>-4.75</v>
      </c>
      <c r="Q1676">
        <v>-3.5</v>
      </c>
      <c r="R1676">
        <v>4.75</v>
      </c>
      <c r="S1676">
        <v>3</v>
      </c>
      <c r="T1676">
        <v>-13.5</v>
      </c>
      <c r="U1676">
        <v>2.5499999999999998</v>
      </c>
      <c r="V1676">
        <v>-6.75</v>
      </c>
      <c r="W1676" t="str">
        <f t="shared" si="56"/>
        <v>g105,5,empty,3,205,1,1,0</v>
      </c>
      <c r="X1676" s="1" t="s">
        <v>283</v>
      </c>
      <c r="Y1676" s="2" t="str">
        <f>IF(AND(ISBLANK(X1676),OR(NOT(ISBLANK(Z1676)),NOT(ISBLANK(AA1676)))),#N/A,
IF(ISBLANK(X1676),"",
IF(AND(NOT(ISERROR(VLOOKUP(X1676,MonsterTable!$A:$B,MATCH(MonsterTable!$B$1,MonsterTable!$A$1:$B$1,0),0))),OR(ISBLANK(Z1676),ISBLANK(AA1676))),#N/A,
IFERROR(VLOOKUP(X1676,MonsterTable!$A:$B,MATCH(MonsterTable!$B$1,MonsterTable!$A$1:$B$1,0),0),
IF(OR(NOT(ISBLANK(Z1676)),ISBLANK(AA1676)),#N/A,
IF(X1676="empty","empty",
VLOOKUP(X1676,MonsterGroupTable!$A:$A,1,0)))))))</f>
        <v>g105</v>
      </c>
      <c r="AA1676">
        <v>5</v>
      </c>
      <c r="AE1676" s="1" t="s">
        <v>446</v>
      </c>
      <c r="AF1676" s="2" t="str">
        <f>IF(AND(ISBLANK(AE1676),OR(NOT(ISBLANK(AG1676)),NOT(ISBLANK(AH1676)))),#N/A,
IF(ISBLANK(AE1676),"",
IF(AND(NOT(ISERROR(VLOOKUP(AE1676,MonsterTable!$A:$B,MATCH(MonsterTable!$B$1,MonsterTable!$A$1:$B$1,0),0))),OR(ISBLANK(AG1676),ISBLANK(AH1676))),#N/A,
IFERROR(VLOOKUP(AE1676,MonsterTable!$A:$B,MATCH(MonsterTable!$B$1,MonsterTable!$A$1:$B$1,0),0),
IF(OR(NOT(ISBLANK(AG1676)),ISBLANK(AH1676)),#N/A,
IF(AE1676="empty","empty",
VLOOKUP(AE1676,MonsterGroupTable!$A:$A,1,0)))))))</f>
        <v>empty</v>
      </c>
      <c r="AH1676">
        <v>3</v>
      </c>
      <c r="AL1676" s="1" t="s">
        <v>341</v>
      </c>
      <c r="AM1676" s="2">
        <f>IF(AND(ISBLANK(AL1676),OR(NOT(ISBLANK(AN1676)),NOT(ISBLANK(AO1676)))),#N/A,
IF(ISBLANK(AL1676),"",
IF(AND(NOT(ISERROR(VLOOKUP(AL1676,MonsterTable!$A:$B,MATCH(MonsterTable!$B$1,MonsterTable!$A$1:$B$1,0),0))),OR(ISBLANK(AN1676),ISBLANK(AO1676))),#N/A,
IFERROR(VLOOKUP(AL1676,MonsterTable!$A:$B,MATCH(MonsterTable!$B$1,MonsterTable!$A$1:$B$1,0),0),
IF(OR(NOT(ISBLANK(AN1676)),ISBLANK(AO1676)),#N/A,
IF(AL1676="empty","empty",
VLOOKUP(AL1676,MonsterGroupTable!$A:$A,1,0)))))))</f>
        <v>205</v>
      </c>
      <c r="AN1676">
        <v>1</v>
      </c>
      <c r="AO1676">
        <v>1</v>
      </c>
      <c r="AP1676">
        <v>0</v>
      </c>
      <c r="AT1676" s="2" t="str">
        <f>IF(AND(ISBLANK(AS1676),OR(NOT(ISBLANK(AU1676)),NOT(ISBLANK(AV1676)))),#N/A,
IF(ISBLANK(AS1676),"",
IF(AND(NOT(ISERROR(VLOOKUP(AS1676,MonsterTable!$A:$B,MATCH(MonsterTable!$B$1,MonsterTable!$A$1:$B$1,0),0))),OR(ISBLANK(AU1676),ISBLANK(AV1676))),#N/A,
IFERROR(VLOOKUP(AS1676,MonsterTable!$A:$B,MATCH(MonsterTable!$B$1,MonsterTable!$A$1:$B$1,0),0),
IF(OR(NOT(ISBLANK(AU1676)),ISBLANK(AV1676)),#N/A,
IF(AS1676="empty","empty",
VLOOKUP(AS1676,MonsterGroupTable!$A:$A,1,0)))))))</f>
        <v/>
      </c>
      <c r="BA1676" s="2" t="str">
        <f>IF(AND(ISBLANK(AZ1676),OR(NOT(ISBLANK(BB1676)),NOT(ISBLANK(BC1676)))),#N/A,
IF(ISBLANK(AZ1676),"",
IF(AND(NOT(ISERROR(VLOOKUP(AZ1676,MonsterTable!$A:$B,MATCH(MonsterTable!$B$1,MonsterTable!$A$1:$B$1,0),0))),OR(ISBLANK(BB1676),ISBLANK(BC1676))),#N/A,
IFERROR(VLOOKUP(AZ1676,MonsterTable!$A:$B,MATCH(MonsterTable!$B$1,MonsterTable!$A$1:$B$1,0),0),
IF(OR(NOT(ISBLANK(BB1676)),ISBLANK(BC1676)),#N/A,
IF(AZ1676="empty","empty",
VLOOKUP(AZ1676,MonsterGroupTable!$A:$A,1,0)))))))</f>
        <v/>
      </c>
      <c r="BH1676" s="2" t="str">
        <f>IF(AND(ISBLANK(BG1676),OR(NOT(ISBLANK(BI1676)),NOT(ISBLANK(BJ1676)))),#N/A,
IF(ISBLANK(BG1676),"",
IF(AND(NOT(ISERROR(VLOOKUP(BG1676,MonsterTable!$A:$B,MATCH(MonsterTable!$B$1,MonsterTable!$A$1:$B$1,0),0))),OR(ISBLANK(BI1676),ISBLANK(BJ1676))),#N/A,
IFERROR(VLOOKUP(BG1676,MonsterTable!$A:$B,MATCH(MonsterTable!$B$1,MonsterTable!$A$1:$B$1,0),0),
IF(OR(NOT(ISBLANK(BI1676)),ISBLANK(BJ1676)),#N/A,
IF(BG1676="empty","empty",
VLOOKUP(BG1676,MonsterGroupTable!$A:$A,1,0)))))))</f>
        <v/>
      </c>
      <c r="BO1676" s="2" t="str">
        <f>IF(AND(ISBLANK(BN1676),OR(NOT(ISBLANK(BP1676)),NOT(ISBLANK(BQ1676)))),#N/A,
IF(ISBLANK(BN1676),"",
IF(AND(NOT(ISERROR(VLOOKUP(BN1676,MonsterTable!$A:$B,MATCH(MonsterTable!$B$1,MonsterTable!$A$1:$B$1,0),0))),OR(ISBLANK(BP1676),ISBLANK(BQ1676))),#N/A,
IFERROR(VLOOKUP(BN1676,MonsterTable!$A:$B,MATCH(MonsterTable!$B$1,MonsterTable!$A$1:$B$1,0),0),
IF(OR(NOT(ISBLANK(BP1676)),ISBLANK(BQ1676)),#N/A,
IF(BN1676="empty","empty",
VLOOKUP(BN1676,MonsterGroupTable!$A:$A,1,0)))))))</f>
        <v/>
      </c>
      <c r="BV1676" s="2" t="str">
        <f>IF(AND(ISBLANK(BU1676),OR(NOT(ISBLANK(BW1676)),NOT(ISBLANK(BX1676)))),#N/A,
IF(ISBLANK(BU1676),"",
IF(AND(NOT(ISERROR(VLOOKUP(BU1676,MonsterTable!$A:$B,MATCH(MonsterTable!$B$1,MonsterTable!$A$1:$B$1,0),0))),OR(ISBLANK(BW1676),ISBLANK(BX1676))),#N/A,
IFERROR(VLOOKUP(BU1676,MonsterTable!$A:$B,MATCH(MonsterTable!$B$1,MonsterTable!$A$1:$B$1,0),0),
IF(OR(NOT(ISBLANK(BW1676)),ISBLANK(BX1676)),#N/A,
IF(BU1676="empty","empty",
VLOOKUP(BU1676,MonsterGroupTable!$A:$A,1,0)))))))</f>
        <v/>
      </c>
      <c r="CC1676" s="2" t="str">
        <f>IF(AND(ISBLANK(CB1676),OR(NOT(ISBLANK(CD1676)),NOT(ISBLANK(CE1676)))),#N/A,
IF(ISBLANK(CB1676),"",
IF(AND(NOT(ISERROR(VLOOKUP(CB1676,MonsterTable!$A:$B,MATCH(MonsterTable!$B$1,MonsterTable!$A$1:$B$1,0),0))),OR(ISBLANK(CD1676),ISBLANK(CE1676))),#N/A,
IFERROR(VLOOKUP(CB1676,MonsterTable!$A:$B,MATCH(MonsterTable!$B$1,MonsterTable!$A$1:$B$1,0),0),
IF(OR(NOT(ISBLANK(CD1676)),ISBLANK(CE1676)),#N/A,
IF(CB1676="empty","empty",
VLOOKUP(CB1676,MonsterGroupTable!$A:$A,1,0)))))))</f>
        <v/>
      </c>
      <c r="CJ1676" s="2" t="str">
        <f>IF(AND(ISBLANK(CI1676),OR(NOT(ISBLANK(CK1676)),NOT(ISBLANK(CL1676)))),#N/A,
IF(ISBLANK(CI1676),"",
IF(AND(NOT(ISERROR(VLOOKUP(CI1676,MonsterTable!$A:$B,MATCH(MonsterTable!$B$1,MonsterTable!$A$1:$B$1,0),0))),OR(ISBLANK(CK1676),ISBLANK(CL1676))),#N/A,
IFERROR(VLOOKUP(CI1676,MonsterTable!$A:$B,MATCH(MonsterTable!$B$1,MonsterTable!$A$1:$B$1,0),0),
IF(OR(NOT(ISBLANK(CK1676)),ISBLANK(CL1676)),#N/A,
IF(CI1676="empty","empty",
VLOOKUP(CI1676,MonsterGroupTable!$A:$A,1,0)))))))</f>
        <v/>
      </c>
    </row>
    <row r="1677" spans="1:88">
      <c r="A1677">
        <v>20643</v>
      </c>
      <c r="B1677">
        <f t="shared" si="55"/>
        <v>1.1000000000000001</v>
      </c>
      <c r="C1677">
        <f t="shared" si="55"/>
        <v>1.1000000000000001</v>
      </c>
      <c r="F1677">
        <v>2700</v>
      </c>
      <c r="G1677">
        <v>100896</v>
      </c>
      <c r="H1677">
        <v>0</v>
      </c>
      <c r="I1677">
        <v>0</v>
      </c>
      <c r="J1677">
        <v>0</v>
      </c>
      <c r="K1677" t="s">
        <v>28</v>
      </c>
      <c r="L1677" t="s">
        <v>249</v>
      </c>
      <c r="M1677" t="s">
        <v>79</v>
      </c>
      <c r="N1677" t="s">
        <v>80</v>
      </c>
      <c r="O1677">
        <v>0</v>
      </c>
      <c r="P1677">
        <v>-4.75</v>
      </c>
      <c r="Q1677">
        <v>-3.5</v>
      </c>
      <c r="R1677">
        <v>4.75</v>
      </c>
      <c r="S1677">
        <v>3</v>
      </c>
      <c r="T1677">
        <v>-13.5</v>
      </c>
      <c r="U1677">
        <v>2.5499999999999998</v>
      </c>
      <c r="V1677">
        <v>-6.75</v>
      </c>
      <c r="W1677" t="str">
        <f t="shared" si="56"/>
        <v>g105,5,empty,3,205,1,1,0</v>
      </c>
      <c r="X1677" s="1" t="s">
        <v>283</v>
      </c>
      <c r="Y1677" s="2" t="str">
        <f>IF(AND(ISBLANK(X1677),OR(NOT(ISBLANK(Z1677)),NOT(ISBLANK(AA1677)))),#N/A,
IF(ISBLANK(X1677),"",
IF(AND(NOT(ISERROR(VLOOKUP(X1677,MonsterTable!$A:$B,MATCH(MonsterTable!$B$1,MonsterTable!$A$1:$B$1,0),0))),OR(ISBLANK(Z1677),ISBLANK(AA1677))),#N/A,
IFERROR(VLOOKUP(X1677,MonsterTable!$A:$B,MATCH(MonsterTable!$B$1,MonsterTable!$A$1:$B$1,0),0),
IF(OR(NOT(ISBLANK(Z1677)),ISBLANK(AA1677)),#N/A,
IF(X1677="empty","empty",
VLOOKUP(X1677,MonsterGroupTable!$A:$A,1,0)))))))</f>
        <v>g105</v>
      </c>
      <c r="AA1677">
        <v>5</v>
      </c>
      <c r="AE1677" s="1" t="s">
        <v>446</v>
      </c>
      <c r="AF1677" s="2" t="str">
        <f>IF(AND(ISBLANK(AE1677),OR(NOT(ISBLANK(AG1677)),NOT(ISBLANK(AH1677)))),#N/A,
IF(ISBLANK(AE1677),"",
IF(AND(NOT(ISERROR(VLOOKUP(AE1677,MonsterTable!$A:$B,MATCH(MonsterTable!$B$1,MonsterTable!$A$1:$B$1,0),0))),OR(ISBLANK(AG1677),ISBLANK(AH1677))),#N/A,
IFERROR(VLOOKUP(AE1677,MonsterTable!$A:$B,MATCH(MonsterTable!$B$1,MonsterTable!$A$1:$B$1,0),0),
IF(OR(NOT(ISBLANK(AG1677)),ISBLANK(AH1677)),#N/A,
IF(AE1677="empty","empty",
VLOOKUP(AE1677,MonsterGroupTable!$A:$A,1,0)))))))</f>
        <v>empty</v>
      </c>
      <c r="AH1677">
        <v>3</v>
      </c>
      <c r="AL1677" s="1" t="s">
        <v>341</v>
      </c>
      <c r="AM1677" s="2">
        <f>IF(AND(ISBLANK(AL1677),OR(NOT(ISBLANK(AN1677)),NOT(ISBLANK(AO1677)))),#N/A,
IF(ISBLANK(AL1677),"",
IF(AND(NOT(ISERROR(VLOOKUP(AL1677,MonsterTable!$A:$B,MATCH(MonsterTable!$B$1,MonsterTable!$A$1:$B$1,0),0))),OR(ISBLANK(AN1677),ISBLANK(AO1677))),#N/A,
IFERROR(VLOOKUP(AL1677,MonsterTable!$A:$B,MATCH(MonsterTable!$B$1,MonsterTable!$A$1:$B$1,0),0),
IF(OR(NOT(ISBLANK(AN1677)),ISBLANK(AO1677)),#N/A,
IF(AL1677="empty","empty",
VLOOKUP(AL1677,MonsterGroupTable!$A:$A,1,0)))))))</f>
        <v>205</v>
      </c>
      <c r="AN1677">
        <v>1</v>
      </c>
      <c r="AO1677">
        <v>1</v>
      </c>
      <c r="AP1677">
        <v>0</v>
      </c>
      <c r="AT1677" s="2" t="str">
        <f>IF(AND(ISBLANK(AS1677),OR(NOT(ISBLANK(AU1677)),NOT(ISBLANK(AV1677)))),#N/A,
IF(ISBLANK(AS1677),"",
IF(AND(NOT(ISERROR(VLOOKUP(AS1677,MonsterTable!$A:$B,MATCH(MonsterTable!$B$1,MonsterTable!$A$1:$B$1,0),0))),OR(ISBLANK(AU1677),ISBLANK(AV1677))),#N/A,
IFERROR(VLOOKUP(AS1677,MonsterTable!$A:$B,MATCH(MonsterTable!$B$1,MonsterTable!$A$1:$B$1,0),0),
IF(OR(NOT(ISBLANK(AU1677)),ISBLANK(AV1677)),#N/A,
IF(AS1677="empty","empty",
VLOOKUP(AS1677,MonsterGroupTable!$A:$A,1,0)))))))</f>
        <v/>
      </c>
      <c r="BA1677" s="2" t="str">
        <f>IF(AND(ISBLANK(AZ1677),OR(NOT(ISBLANK(BB1677)),NOT(ISBLANK(BC1677)))),#N/A,
IF(ISBLANK(AZ1677),"",
IF(AND(NOT(ISERROR(VLOOKUP(AZ1677,MonsterTable!$A:$B,MATCH(MonsterTable!$B$1,MonsterTable!$A$1:$B$1,0),0))),OR(ISBLANK(BB1677),ISBLANK(BC1677))),#N/A,
IFERROR(VLOOKUP(AZ1677,MonsterTable!$A:$B,MATCH(MonsterTable!$B$1,MonsterTable!$A$1:$B$1,0),0),
IF(OR(NOT(ISBLANK(BB1677)),ISBLANK(BC1677)),#N/A,
IF(AZ1677="empty","empty",
VLOOKUP(AZ1677,MonsterGroupTable!$A:$A,1,0)))))))</f>
        <v/>
      </c>
      <c r="BH1677" s="2" t="str">
        <f>IF(AND(ISBLANK(BG1677),OR(NOT(ISBLANK(BI1677)),NOT(ISBLANK(BJ1677)))),#N/A,
IF(ISBLANK(BG1677),"",
IF(AND(NOT(ISERROR(VLOOKUP(BG1677,MonsterTable!$A:$B,MATCH(MonsterTable!$B$1,MonsterTable!$A$1:$B$1,0),0))),OR(ISBLANK(BI1677),ISBLANK(BJ1677))),#N/A,
IFERROR(VLOOKUP(BG1677,MonsterTable!$A:$B,MATCH(MonsterTable!$B$1,MonsterTable!$A$1:$B$1,0),0),
IF(OR(NOT(ISBLANK(BI1677)),ISBLANK(BJ1677)),#N/A,
IF(BG1677="empty","empty",
VLOOKUP(BG1677,MonsterGroupTable!$A:$A,1,0)))))))</f>
        <v/>
      </c>
      <c r="BO1677" s="2" t="str">
        <f>IF(AND(ISBLANK(BN1677),OR(NOT(ISBLANK(BP1677)),NOT(ISBLANK(BQ1677)))),#N/A,
IF(ISBLANK(BN1677),"",
IF(AND(NOT(ISERROR(VLOOKUP(BN1677,MonsterTable!$A:$B,MATCH(MonsterTable!$B$1,MonsterTable!$A$1:$B$1,0),0))),OR(ISBLANK(BP1677),ISBLANK(BQ1677))),#N/A,
IFERROR(VLOOKUP(BN1677,MonsterTable!$A:$B,MATCH(MonsterTable!$B$1,MonsterTable!$A$1:$B$1,0),0),
IF(OR(NOT(ISBLANK(BP1677)),ISBLANK(BQ1677)),#N/A,
IF(BN1677="empty","empty",
VLOOKUP(BN1677,MonsterGroupTable!$A:$A,1,0)))))))</f>
        <v/>
      </c>
      <c r="BV1677" s="2" t="str">
        <f>IF(AND(ISBLANK(BU1677),OR(NOT(ISBLANK(BW1677)),NOT(ISBLANK(BX1677)))),#N/A,
IF(ISBLANK(BU1677),"",
IF(AND(NOT(ISERROR(VLOOKUP(BU1677,MonsterTable!$A:$B,MATCH(MonsterTable!$B$1,MonsterTable!$A$1:$B$1,0),0))),OR(ISBLANK(BW1677),ISBLANK(BX1677))),#N/A,
IFERROR(VLOOKUP(BU1677,MonsterTable!$A:$B,MATCH(MonsterTable!$B$1,MonsterTable!$A$1:$B$1,0),0),
IF(OR(NOT(ISBLANK(BW1677)),ISBLANK(BX1677)),#N/A,
IF(BU1677="empty","empty",
VLOOKUP(BU1677,MonsterGroupTable!$A:$A,1,0)))))))</f>
        <v/>
      </c>
      <c r="CC1677" s="2" t="str">
        <f>IF(AND(ISBLANK(CB1677),OR(NOT(ISBLANK(CD1677)),NOT(ISBLANK(CE1677)))),#N/A,
IF(ISBLANK(CB1677),"",
IF(AND(NOT(ISERROR(VLOOKUP(CB1677,MonsterTable!$A:$B,MATCH(MonsterTable!$B$1,MonsterTable!$A$1:$B$1,0),0))),OR(ISBLANK(CD1677),ISBLANK(CE1677))),#N/A,
IFERROR(VLOOKUP(CB1677,MonsterTable!$A:$B,MATCH(MonsterTable!$B$1,MonsterTable!$A$1:$B$1,0),0),
IF(OR(NOT(ISBLANK(CD1677)),ISBLANK(CE1677)),#N/A,
IF(CB1677="empty","empty",
VLOOKUP(CB1677,MonsterGroupTable!$A:$A,1,0)))))))</f>
        <v/>
      </c>
      <c r="CJ1677" s="2" t="str">
        <f>IF(AND(ISBLANK(CI1677),OR(NOT(ISBLANK(CK1677)),NOT(ISBLANK(CL1677)))),#N/A,
IF(ISBLANK(CI1677),"",
IF(AND(NOT(ISERROR(VLOOKUP(CI1677,MonsterTable!$A:$B,MATCH(MonsterTable!$B$1,MonsterTable!$A$1:$B$1,0),0))),OR(ISBLANK(CK1677),ISBLANK(CL1677))),#N/A,
IFERROR(VLOOKUP(CI1677,MonsterTable!$A:$B,MATCH(MonsterTable!$B$1,MonsterTable!$A$1:$B$1,0),0),
IF(OR(NOT(ISBLANK(CK1677)),ISBLANK(CL1677)),#N/A,
IF(CI1677="empty","empty",
VLOOKUP(CI1677,MonsterGroupTable!$A:$A,1,0)))))))</f>
        <v/>
      </c>
    </row>
    <row r="1678" spans="1:88">
      <c r="A1678">
        <v>20644</v>
      </c>
      <c r="B1678">
        <f t="shared" si="55"/>
        <v>1.1000000000000001</v>
      </c>
      <c r="C1678">
        <f t="shared" si="55"/>
        <v>1.1000000000000001</v>
      </c>
      <c r="F1678">
        <v>2700</v>
      </c>
      <c r="G1678">
        <v>101301</v>
      </c>
      <c r="H1678">
        <v>0</v>
      </c>
      <c r="I1678">
        <v>0</v>
      </c>
      <c r="J1678">
        <v>0</v>
      </c>
      <c r="K1678" t="s">
        <v>28</v>
      </c>
      <c r="L1678" t="s">
        <v>249</v>
      </c>
      <c r="M1678" t="s">
        <v>79</v>
      </c>
      <c r="N1678" t="s">
        <v>80</v>
      </c>
      <c r="O1678">
        <v>0</v>
      </c>
      <c r="P1678">
        <v>-4.75</v>
      </c>
      <c r="Q1678">
        <v>-3.5</v>
      </c>
      <c r="R1678">
        <v>4.75</v>
      </c>
      <c r="S1678">
        <v>3</v>
      </c>
      <c r="T1678">
        <v>-13.5</v>
      </c>
      <c r="U1678">
        <v>2.5499999999999998</v>
      </c>
      <c r="V1678">
        <v>-6.75</v>
      </c>
      <c r="W1678" t="str">
        <f t="shared" si="56"/>
        <v>g105,5,empty,3,205,1,1,0</v>
      </c>
      <c r="X1678" s="1" t="s">
        <v>283</v>
      </c>
      <c r="Y1678" s="2" t="str">
        <f>IF(AND(ISBLANK(X1678),OR(NOT(ISBLANK(Z1678)),NOT(ISBLANK(AA1678)))),#N/A,
IF(ISBLANK(X1678),"",
IF(AND(NOT(ISERROR(VLOOKUP(X1678,MonsterTable!$A:$B,MATCH(MonsterTable!$B$1,MonsterTable!$A$1:$B$1,0),0))),OR(ISBLANK(Z1678),ISBLANK(AA1678))),#N/A,
IFERROR(VLOOKUP(X1678,MonsterTable!$A:$B,MATCH(MonsterTable!$B$1,MonsterTable!$A$1:$B$1,0),0),
IF(OR(NOT(ISBLANK(Z1678)),ISBLANK(AA1678)),#N/A,
IF(X1678="empty","empty",
VLOOKUP(X1678,MonsterGroupTable!$A:$A,1,0)))))))</f>
        <v>g105</v>
      </c>
      <c r="AA1678">
        <v>5</v>
      </c>
      <c r="AE1678" s="1" t="s">
        <v>446</v>
      </c>
      <c r="AF1678" s="2" t="str">
        <f>IF(AND(ISBLANK(AE1678),OR(NOT(ISBLANK(AG1678)),NOT(ISBLANK(AH1678)))),#N/A,
IF(ISBLANK(AE1678),"",
IF(AND(NOT(ISERROR(VLOOKUP(AE1678,MonsterTable!$A:$B,MATCH(MonsterTable!$B$1,MonsterTable!$A$1:$B$1,0),0))),OR(ISBLANK(AG1678),ISBLANK(AH1678))),#N/A,
IFERROR(VLOOKUP(AE1678,MonsterTable!$A:$B,MATCH(MonsterTable!$B$1,MonsterTable!$A$1:$B$1,0),0),
IF(OR(NOT(ISBLANK(AG1678)),ISBLANK(AH1678)),#N/A,
IF(AE1678="empty","empty",
VLOOKUP(AE1678,MonsterGroupTable!$A:$A,1,0)))))))</f>
        <v>empty</v>
      </c>
      <c r="AH1678">
        <v>3</v>
      </c>
      <c r="AL1678" s="1" t="s">
        <v>341</v>
      </c>
      <c r="AM1678" s="2">
        <f>IF(AND(ISBLANK(AL1678),OR(NOT(ISBLANK(AN1678)),NOT(ISBLANK(AO1678)))),#N/A,
IF(ISBLANK(AL1678),"",
IF(AND(NOT(ISERROR(VLOOKUP(AL1678,MonsterTable!$A:$B,MATCH(MonsterTable!$B$1,MonsterTable!$A$1:$B$1,0),0))),OR(ISBLANK(AN1678),ISBLANK(AO1678))),#N/A,
IFERROR(VLOOKUP(AL1678,MonsterTable!$A:$B,MATCH(MonsterTable!$B$1,MonsterTable!$A$1:$B$1,0),0),
IF(OR(NOT(ISBLANK(AN1678)),ISBLANK(AO1678)),#N/A,
IF(AL1678="empty","empty",
VLOOKUP(AL1678,MonsterGroupTable!$A:$A,1,0)))))))</f>
        <v>205</v>
      </c>
      <c r="AN1678">
        <v>1</v>
      </c>
      <c r="AO1678">
        <v>1</v>
      </c>
      <c r="AP1678">
        <v>0</v>
      </c>
      <c r="AT1678" s="2" t="str">
        <f>IF(AND(ISBLANK(AS1678),OR(NOT(ISBLANK(AU1678)),NOT(ISBLANK(AV1678)))),#N/A,
IF(ISBLANK(AS1678),"",
IF(AND(NOT(ISERROR(VLOOKUP(AS1678,MonsterTable!$A:$B,MATCH(MonsterTable!$B$1,MonsterTable!$A$1:$B$1,0),0))),OR(ISBLANK(AU1678),ISBLANK(AV1678))),#N/A,
IFERROR(VLOOKUP(AS1678,MonsterTable!$A:$B,MATCH(MonsterTable!$B$1,MonsterTable!$A$1:$B$1,0),0),
IF(OR(NOT(ISBLANK(AU1678)),ISBLANK(AV1678)),#N/A,
IF(AS1678="empty","empty",
VLOOKUP(AS1678,MonsterGroupTable!$A:$A,1,0)))))))</f>
        <v/>
      </c>
      <c r="BA1678" s="2" t="str">
        <f>IF(AND(ISBLANK(AZ1678),OR(NOT(ISBLANK(BB1678)),NOT(ISBLANK(BC1678)))),#N/A,
IF(ISBLANK(AZ1678),"",
IF(AND(NOT(ISERROR(VLOOKUP(AZ1678,MonsterTable!$A:$B,MATCH(MonsterTable!$B$1,MonsterTable!$A$1:$B$1,0),0))),OR(ISBLANK(BB1678),ISBLANK(BC1678))),#N/A,
IFERROR(VLOOKUP(AZ1678,MonsterTable!$A:$B,MATCH(MonsterTable!$B$1,MonsterTable!$A$1:$B$1,0),0),
IF(OR(NOT(ISBLANK(BB1678)),ISBLANK(BC1678)),#N/A,
IF(AZ1678="empty","empty",
VLOOKUP(AZ1678,MonsterGroupTable!$A:$A,1,0)))))))</f>
        <v/>
      </c>
      <c r="BH1678" s="2" t="str">
        <f>IF(AND(ISBLANK(BG1678),OR(NOT(ISBLANK(BI1678)),NOT(ISBLANK(BJ1678)))),#N/A,
IF(ISBLANK(BG1678),"",
IF(AND(NOT(ISERROR(VLOOKUP(BG1678,MonsterTable!$A:$B,MATCH(MonsterTable!$B$1,MonsterTable!$A$1:$B$1,0),0))),OR(ISBLANK(BI1678),ISBLANK(BJ1678))),#N/A,
IFERROR(VLOOKUP(BG1678,MonsterTable!$A:$B,MATCH(MonsterTable!$B$1,MonsterTable!$A$1:$B$1,0),0),
IF(OR(NOT(ISBLANK(BI1678)),ISBLANK(BJ1678)),#N/A,
IF(BG1678="empty","empty",
VLOOKUP(BG1678,MonsterGroupTable!$A:$A,1,0)))))))</f>
        <v/>
      </c>
      <c r="BO1678" s="2" t="str">
        <f>IF(AND(ISBLANK(BN1678),OR(NOT(ISBLANK(BP1678)),NOT(ISBLANK(BQ1678)))),#N/A,
IF(ISBLANK(BN1678),"",
IF(AND(NOT(ISERROR(VLOOKUP(BN1678,MonsterTable!$A:$B,MATCH(MonsterTable!$B$1,MonsterTable!$A$1:$B$1,0),0))),OR(ISBLANK(BP1678),ISBLANK(BQ1678))),#N/A,
IFERROR(VLOOKUP(BN1678,MonsterTable!$A:$B,MATCH(MonsterTable!$B$1,MonsterTable!$A$1:$B$1,0),0),
IF(OR(NOT(ISBLANK(BP1678)),ISBLANK(BQ1678)),#N/A,
IF(BN1678="empty","empty",
VLOOKUP(BN1678,MonsterGroupTable!$A:$A,1,0)))))))</f>
        <v/>
      </c>
      <c r="BV1678" s="2" t="str">
        <f>IF(AND(ISBLANK(BU1678),OR(NOT(ISBLANK(BW1678)),NOT(ISBLANK(BX1678)))),#N/A,
IF(ISBLANK(BU1678),"",
IF(AND(NOT(ISERROR(VLOOKUP(BU1678,MonsterTable!$A:$B,MATCH(MonsterTable!$B$1,MonsterTable!$A$1:$B$1,0),0))),OR(ISBLANK(BW1678),ISBLANK(BX1678))),#N/A,
IFERROR(VLOOKUP(BU1678,MonsterTable!$A:$B,MATCH(MonsterTable!$B$1,MonsterTable!$A$1:$B$1,0),0),
IF(OR(NOT(ISBLANK(BW1678)),ISBLANK(BX1678)),#N/A,
IF(BU1678="empty","empty",
VLOOKUP(BU1678,MonsterGroupTable!$A:$A,1,0)))))))</f>
        <v/>
      </c>
      <c r="CC1678" s="2" t="str">
        <f>IF(AND(ISBLANK(CB1678),OR(NOT(ISBLANK(CD1678)),NOT(ISBLANK(CE1678)))),#N/A,
IF(ISBLANK(CB1678),"",
IF(AND(NOT(ISERROR(VLOOKUP(CB1678,MonsterTable!$A:$B,MATCH(MonsterTable!$B$1,MonsterTable!$A$1:$B$1,0),0))),OR(ISBLANK(CD1678),ISBLANK(CE1678))),#N/A,
IFERROR(VLOOKUP(CB1678,MonsterTable!$A:$B,MATCH(MonsterTable!$B$1,MonsterTable!$A$1:$B$1,0),0),
IF(OR(NOT(ISBLANK(CD1678)),ISBLANK(CE1678)),#N/A,
IF(CB1678="empty","empty",
VLOOKUP(CB1678,MonsterGroupTable!$A:$A,1,0)))))))</f>
        <v/>
      </c>
      <c r="CJ1678" s="2" t="str">
        <f>IF(AND(ISBLANK(CI1678),OR(NOT(ISBLANK(CK1678)),NOT(ISBLANK(CL1678)))),#N/A,
IF(ISBLANK(CI1678),"",
IF(AND(NOT(ISERROR(VLOOKUP(CI1678,MonsterTable!$A:$B,MATCH(MonsterTable!$B$1,MonsterTable!$A$1:$B$1,0),0))),OR(ISBLANK(CK1678),ISBLANK(CL1678))),#N/A,
IFERROR(VLOOKUP(CI1678,MonsterTable!$A:$B,MATCH(MonsterTable!$B$1,MonsterTable!$A$1:$B$1,0),0),
IF(OR(NOT(ISBLANK(CK1678)),ISBLANK(CL1678)),#N/A,
IF(CI1678="empty","empty",
VLOOKUP(CI1678,MonsterGroupTable!$A:$A,1,0)))))))</f>
        <v/>
      </c>
    </row>
    <row r="1679" spans="1:88">
      <c r="A1679">
        <v>20645</v>
      </c>
      <c r="B1679">
        <f t="shared" si="55"/>
        <v>1.1000000000000001</v>
      </c>
      <c r="C1679">
        <f t="shared" si="55"/>
        <v>1.1000000000000001</v>
      </c>
      <c r="F1679">
        <v>2700</v>
      </c>
      <c r="G1679">
        <v>101706</v>
      </c>
      <c r="H1679">
        <v>0</v>
      </c>
      <c r="I1679">
        <v>0</v>
      </c>
      <c r="J1679">
        <v>0</v>
      </c>
      <c r="K1679" t="s">
        <v>28</v>
      </c>
      <c r="L1679" t="s">
        <v>249</v>
      </c>
      <c r="M1679" t="s">
        <v>79</v>
      </c>
      <c r="N1679" t="s">
        <v>80</v>
      </c>
      <c r="O1679">
        <v>0</v>
      </c>
      <c r="P1679">
        <v>-4.75</v>
      </c>
      <c r="Q1679">
        <v>-3.5</v>
      </c>
      <c r="R1679">
        <v>4.75</v>
      </c>
      <c r="S1679">
        <v>3</v>
      </c>
      <c r="T1679">
        <v>-13.5</v>
      </c>
      <c r="U1679">
        <v>2.5499999999999998</v>
      </c>
      <c r="V1679">
        <v>-6.75</v>
      </c>
      <c r="W1679" t="str">
        <f t="shared" si="56"/>
        <v>g105,5,empty,3,205,1,1,0</v>
      </c>
      <c r="X1679" s="1" t="s">
        <v>283</v>
      </c>
      <c r="Y1679" s="2" t="str">
        <f>IF(AND(ISBLANK(X1679),OR(NOT(ISBLANK(Z1679)),NOT(ISBLANK(AA1679)))),#N/A,
IF(ISBLANK(X1679),"",
IF(AND(NOT(ISERROR(VLOOKUP(X1679,MonsterTable!$A:$B,MATCH(MonsterTable!$B$1,MonsterTable!$A$1:$B$1,0),0))),OR(ISBLANK(Z1679),ISBLANK(AA1679))),#N/A,
IFERROR(VLOOKUP(X1679,MonsterTable!$A:$B,MATCH(MonsterTable!$B$1,MonsterTable!$A$1:$B$1,0),0),
IF(OR(NOT(ISBLANK(Z1679)),ISBLANK(AA1679)),#N/A,
IF(X1679="empty","empty",
VLOOKUP(X1679,MonsterGroupTable!$A:$A,1,0)))))))</f>
        <v>g105</v>
      </c>
      <c r="AA1679">
        <v>5</v>
      </c>
      <c r="AE1679" s="1" t="s">
        <v>446</v>
      </c>
      <c r="AF1679" s="2" t="str">
        <f>IF(AND(ISBLANK(AE1679),OR(NOT(ISBLANK(AG1679)),NOT(ISBLANK(AH1679)))),#N/A,
IF(ISBLANK(AE1679),"",
IF(AND(NOT(ISERROR(VLOOKUP(AE1679,MonsterTable!$A:$B,MATCH(MonsterTable!$B$1,MonsterTable!$A$1:$B$1,0),0))),OR(ISBLANK(AG1679),ISBLANK(AH1679))),#N/A,
IFERROR(VLOOKUP(AE1679,MonsterTable!$A:$B,MATCH(MonsterTable!$B$1,MonsterTable!$A$1:$B$1,0),0),
IF(OR(NOT(ISBLANK(AG1679)),ISBLANK(AH1679)),#N/A,
IF(AE1679="empty","empty",
VLOOKUP(AE1679,MonsterGroupTable!$A:$A,1,0)))))))</f>
        <v>empty</v>
      </c>
      <c r="AH1679">
        <v>3</v>
      </c>
      <c r="AL1679" s="1" t="s">
        <v>341</v>
      </c>
      <c r="AM1679" s="2">
        <f>IF(AND(ISBLANK(AL1679),OR(NOT(ISBLANK(AN1679)),NOT(ISBLANK(AO1679)))),#N/A,
IF(ISBLANK(AL1679),"",
IF(AND(NOT(ISERROR(VLOOKUP(AL1679,MonsterTable!$A:$B,MATCH(MonsterTable!$B$1,MonsterTable!$A$1:$B$1,0),0))),OR(ISBLANK(AN1679),ISBLANK(AO1679))),#N/A,
IFERROR(VLOOKUP(AL1679,MonsterTable!$A:$B,MATCH(MonsterTable!$B$1,MonsterTable!$A$1:$B$1,0),0),
IF(OR(NOT(ISBLANK(AN1679)),ISBLANK(AO1679)),#N/A,
IF(AL1679="empty","empty",
VLOOKUP(AL1679,MonsterGroupTable!$A:$A,1,0)))))))</f>
        <v>205</v>
      </c>
      <c r="AN1679">
        <v>1</v>
      </c>
      <c r="AO1679">
        <v>1</v>
      </c>
      <c r="AP1679">
        <v>0</v>
      </c>
      <c r="AT1679" s="2" t="str">
        <f>IF(AND(ISBLANK(AS1679),OR(NOT(ISBLANK(AU1679)),NOT(ISBLANK(AV1679)))),#N/A,
IF(ISBLANK(AS1679),"",
IF(AND(NOT(ISERROR(VLOOKUP(AS1679,MonsterTable!$A:$B,MATCH(MonsterTable!$B$1,MonsterTable!$A$1:$B$1,0),0))),OR(ISBLANK(AU1679),ISBLANK(AV1679))),#N/A,
IFERROR(VLOOKUP(AS1679,MonsterTable!$A:$B,MATCH(MonsterTable!$B$1,MonsterTable!$A$1:$B$1,0),0),
IF(OR(NOT(ISBLANK(AU1679)),ISBLANK(AV1679)),#N/A,
IF(AS1679="empty","empty",
VLOOKUP(AS1679,MonsterGroupTable!$A:$A,1,0)))))))</f>
        <v/>
      </c>
      <c r="BA1679" s="2" t="str">
        <f>IF(AND(ISBLANK(AZ1679),OR(NOT(ISBLANK(BB1679)),NOT(ISBLANK(BC1679)))),#N/A,
IF(ISBLANK(AZ1679),"",
IF(AND(NOT(ISERROR(VLOOKUP(AZ1679,MonsterTable!$A:$B,MATCH(MonsterTable!$B$1,MonsterTable!$A$1:$B$1,0),0))),OR(ISBLANK(BB1679),ISBLANK(BC1679))),#N/A,
IFERROR(VLOOKUP(AZ1679,MonsterTable!$A:$B,MATCH(MonsterTable!$B$1,MonsterTable!$A$1:$B$1,0),0),
IF(OR(NOT(ISBLANK(BB1679)),ISBLANK(BC1679)),#N/A,
IF(AZ1679="empty","empty",
VLOOKUP(AZ1679,MonsterGroupTable!$A:$A,1,0)))))))</f>
        <v/>
      </c>
      <c r="BH1679" s="2" t="str">
        <f>IF(AND(ISBLANK(BG1679),OR(NOT(ISBLANK(BI1679)),NOT(ISBLANK(BJ1679)))),#N/A,
IF(ISBLANK(BG1679),"",
IF(AND(NOT(ISERROR(VLOOKUP(BG1679,MonsterTable!$A:$B,MATCH(MonsterTable!$B$1,MonsterTable!$A$1:$B$1,0),0))),OR(ISBLANK(BI1679),ISBLANK(BJ1679))),#N/A,
IFERROR(VLOOKUP(BG1679,MonsterTable!$A:$B,MATCH(MonsterTable!$B$1,MonsterTable!$A$1:$B$1,0),0),
IF(OR(NOT(ISBLANK(BI1679)),ISBLANK(BJ1679)),#N/A,
IF(BG1679="empty","empty",
VLOOKUP(BG1679,MonsterGroupTable!$A:$A,1,0)))))))</f>
        <v/>
      </c>
      <c r="BO1679" s="2" t="str">
        <f>IF(AND(ISBLANK(BN1679),OR(NOT(ISBLANK(BP1679)),NOT(ISBLANK(BQ1679)))),#N/A,
IF(ISBLANK(BN1679),"",
IF(AND(NOT(ISERROR(VLOOKUP(BN1679,MonsterTable!$A:$B,MATCH(MonsterTable!$B$1,MonsterTable!$A$1:$B$1,0),0))),OR(ISBLANK(BP1679),ISBLANK(BQ1679))),#N/A,
IFERROR(VLOOKUP(BN1679,MonsterTable!$A:$B,MATCH(MonsterTable!$B$1,MonsterTable!$A$1:$B$1,0),0),
IF(OR(NOT(ISBLANK(BP1679)),ISBLANK(BQ1679)),#N/A,
IF(BN1679="empty","empty",
VLOOKUP(BN1679,MonsterGroupTable!$A:$A,1,0)))))))</f>
        <v/>
      </c>
      <c r="BV1679" s="2" t="str">
        <f>IF(AND(ISBLANK(BU1679),OR(NOT(ISBLANK(BW1679)),NOT(ISBLANK(BX1679)))),#N/A,
IF(ISBLANK(BU1679),"",
IF(AND(NOT(ISERROR(VLOOKUP(BU1679,MonsterTable!$A:$B,MATCH(MonsterTable!$B$1,MonsterTable!$A$1:$B$1,0),0))),OR(ISBLANK(BW1679),ISBLANK(BX1679))),#N/A,
IFERROR(VLOOKUP(BU1679,MonsterTable!$A:$B,MATCH(MonsterTable!$B$1,MonsterTable!$A$1:$B$1,0),0),
IF(OR(NOT(ISBLANK(BW1679)),ISBLANK(BX1679)),#N/A,
IF(BU1679="empty","empty",
VLOOKUP(BU1679,MonsterGroupTable!$A:$A,1,0)))))))</f>
        <v/>
      </c>
      <c r="CC1679" s="2" t="str">
        <f>IF(AND(ISBLANK(CB1679),OR(NOT(ISBLANK(CD1679)),NOT(ISBLANK(CE1679)))),#N/A,
IF(ISBLANK(CB1679),"",
IF(AND(NOT(ISERROR(VLOOKUP(CB1679,MonsterTable!$A:$B,MATCH(MonsterTable!$B$1,MonsterTable!$A$1:$B$1,0),0))),OR(ISBLANK(CD1679),ISBLANK(CE1679))),#N/A,
IFERROR(VLOOKUP(CB1679,MonsterTable!$A:$B,MATCH(MonsterTable!$B$1,MonsterTable!$A$1:$B$1,0),0),
IF(OR(NOT(ISBLANK(CD1679)),ISBLANK(CE1679)),#N/A,
IF(CB1679="empty","empty",
VLOOKUP(CB1679,MonsterGroupTable!$A:$A,1,0)))))))</f>
        <v/>
      </c>
      <c r="CJ1679" s="2" t="str">
        <f>IF(AND(ISBLANK(CI1679),OR(NOT(ISBLANK(CK1679)),NOT(ISBLANK(CL1679)))),#N/A,
IF(ISBLANK(CI1679),"",
IF(AND(NOT(ISERROR(VLOOKUP(CI1679,MonsterTable!$A:$B,MATCH(MonsterTable!$B$1,MonsterTable!$A$1:$B$1,0),0))),OR(ISBLANK(CK1679),ISBLANK(CL1679))),#N/A,
IFERROR(VLOOKUP(CI1679,MonsterTable!$A:$B,MATCH(MonsterTable!$B$1,MonsterTable!$A$1:$B$1,0),0),
IF(OR(NOT(ISBLANK(CK1679)),ISBLANK(CL1679)),#N/A,
IF(CI1679="empty","empty",
VLOOKUP(CI1679,MonsterGroupTable!$A:$A,1,0)))))))</f>
        <v/>
      </c>
    </row>
    <row r="1680" spans="1:88">
      <c r="A1680">
        <v>20646</v>
      </c>
      <c r="B1680">
        <f t="shared" si="55"/>
        <v>1.1000000000000001</v>
      </c>
      <c r="C1680">
        <f t="shared" si="55"/>
        <v>1.1000000000000001</v>
      </c>
      <c r="F1680">
        <v>2700</v>
      </c>
      <c r="G1680">
        <v>102111</v>
      </c>
      <c r="H1680">
        <v>0</v>
      </c>
      <c r="I1680">
        <v>0</v>
      </c>
      <c r="J1680">
        <v>0</v>
      </c>
      <c r="K1680" t="s">
        <v>28</v>
      </c>
      <c r="L1680" t="s">
        <v>249</v>
      </c>
      <c r="M1680" t="s">
        <v>79</v>
      </c>
      <c r="N1680" t="s">
        <v>80</v>
      </c>
      <c r="O1680">
        <v>0</v>
      </c>
      <c r="P1680">
        <v>-4.75</v>
      </c>
      <c r="Q1680">
        <v>-3.5</v>
      </c>
      <c r="R1680">
        <v>4.75</v>
      </c>
      <c r="S1680">
        <v>3</v>
      </c>
      <c r="T1680">
        <v>-13.5</v>
      </c>
      <c r="U1680">
        <v>2.5499999999999998</v>
      </c>
      <c r="V1680">
        <v>-6.75</v>
      </c>
      <c r="W1680" t="str">
        <f t="shared" si="56"/>
        <v>g105,5,empty,3,205,1,1,0</v>
      </c>
      <c r="X1680" s="1" t="s">
        <v>283</v>
      </c>
      <c r="Y1680" s="2" t="str">
        <f>IF(AND(ISBLANK(X1680),OR(NOT(ISBLANK(Z1680)),NOT(ISBLANK(AA1680)))),#N/A,
IF(ISBLANK(X1680),"",
IF(AND(NOT(ISERROR(VLOOKUP(X1680,MonsterTable!$A:$B,MATCH(MonsterTable!$B$1,MonsterTable!$A$1:$B$1,0),0))),OR(ISBLANK(Z1680),ISBLANK(AA1680))),#N/A,
IFERROR(VLOOKUP(X1680,MonsterTable!$A:$B,MATCH(MonsterTable!$B$1,MonsterTable!$A$1:$B$1,0),0),
IF(OR(NOT(ISBLANK(Z1680)),ISBLANK(AA1680)),#N/A,
IF(X1680="empty","empty",
VLOOKUP(X1680,MonsterGroupTable!$A:$A,1,0)))))))</f>
        <v>g105</v>
      </c>
      <c r="AA1680">
        <v>5</v>
      </c>
      <c r="AE1680" s="1" t="s">
        <v>446</v>
      </c>
      <c r="AF1680" s="2" t="str">
        <f>IF(AND(ISBLANK(AE1680),OR(NOT(ISBLANK(AG1680)),NOT(ISBLANK(AH1680)))),#N/A,
IF(ISBLANK(AE1680),"",
IF(AND(NOT(ISERROR(VLOOKUP(AE1680,MonsterTable!$A:$B,MATCH(MonsterTable!$B$1,MonsterTable!$A$1:$B$1,0),0))),OR(ISBLANK(AG1680),ISBLANK(AH1680))),#N/A,
IFERROR(VLOOKUP(AE1680,MonsterTable!$A:$B,MATCH(MonsterTable!$B$1,MonsterTable!$A$1:$B$1,0),0),
IF(OR(NOT(ISBLANK(AG1680)),ISBLANK(AH1680)),#N/A,
IF(AE1680="empty","empty",
VLOOKUP(AE1680,MonsterGroupTable!$A:$A,1,0)))))))</f>
        <v>empty</v>
      </c>
      <c r="AH1680">
        <v>3</v>
      </c>
      <c r="AL1680" s="1" t="s">
        <v>341</v>
      </c>
      <c r="AM1680" s="2">
        <f>IF(AND(ISBLANK(AL1680),OR(NOT(ISBLANK(AN1680)),NOT(ISBLANK(AO1680)))),#N/A,
IF(ISBLANK(AL1680),"",
IF(AND(NOT(ISERROR(VLOOKUP(AL1680,MonsterTable!$A:$B,MATCH(MonsterTable!$B$1,MonsterTable!$A$1:$B$1,0),0))),OR(ISBLANK(AN1680),ISBLANK(AO1680))),#N/A,
IFERROR(VLOOKUP(AL1680,MonsterTable!$A:$B,MATCH(MonsterTable!$B$1,MonsterTable!$A$1:$B$1,0),0),
IF(OR(NOT(ISBLANK(AN1680)),ISBLANK(AO1680)),#N/A,
IF(AL1680="empty","empty",
VLOOKUP(AL1680,MonsterGroupTable!$A:$A,1,0)))))))</f>
        <v>205</v>
      </c>
      <c r="AN1680">
        <v>1</v>
      </c>
      <c r="AO1680">
        <v>1</v>
      </c>
      <c r="AP1680">
        <v>0</v>
      </c>
      <c r="AT1680" s="2" t="str">
        <f>IF(AND(ISBLANK(AS1680),OR(NOT(ISBLANK(AU1680)),NOT(ISBLANK(AV1680)))),#N/A,
IF(ISBLANK(AS1680),"",
IF(AND(NOT(ISERROR(VLOOKUP(AS1680,MonsterTable!$A:$B,MATCH(MonsterTable!$B$1,MonsterTable!$A$1:$B$1,0),0))),OR(ISBLANK(AU1680),ISBLANK(AV1680))),#N/A,
IFERROR(VLOOKUP(AS1680,MonsterTable!$A:$B,MATCH(MonsterTable!$B$1,MonsterTable!$A$1:$B$1,0),0),
IF(OR(NOT(ISBLANK(AU1680)),ISBLANK(AV1680)),#N/A,
IF(AS1680="empty","empty",
VLOOKUP(AS1680,MonsterGroupTable!$A:$A,1,0)))))))</f>
        <v/>
      </c>
      <c r="BA1680" s="2" t="str">
        <f>IF(AND(ISBLANK(AZ1680),OR(NOT(ISBLANK(BB1680)),NOT(ISBLANK(BC1680)))),#N/A,
IF(ISBLANK(AZ1680),"",
IF(AND(NOT(ISERROR(VLOOKUP(AZ1680,MonsterTable!$A:$B,MATCH(MonsterTable!$B$1,MonsterTable!$A$1:$B$1,0),0))),OR(ISBLANK(BB1680),ISBLANK(BC1680))),#N/A,
IFERROR(VLOOKUP(AZ1680,MonsterTable!$A:$B,MATCH(MonsterTable!$B$1,MonsterTable!$A$1:$B$1,0),0),
IF(OR(NOT(ISBLANK(BB1680)),ISBLANK(BC1680)),#N/A,
IF(AZ1680="empty","empty",
VLOOKUP(AZ1680,MonsterGroupTable!$A:$A,1,0)))))))</f>
        <v/>
      </c>
      <c r="BH1680" s="2" t="str">
        <f>IF(AND(ISBLANK(BG1680),OR(NOT(ISBLANK(BI1680)),NOT(ISBLANK(BJ1680)))),#N/A,
IF(ISBLANK(BG1680),"",
IF(AND(NOT(ISERROR(VLOOKUP(BG1680,MonsterTable!$A:$B,MATCH(MonsterTable!$B$1,MonsterTable!$A$1:$B$1,0),0))),OR(ISBLANK(BI1680),ISBLANK(BJ1680))),#N/A,
IFERROR(VLOOKUP(BG1680,MonsterTable!$A:$B,MATCH(MonsterTable!$B$1,MonsterTable!$A$1:$B$1,0),0),
IF(OR(NOT(ISBLANK(BI1680)),ISBLANK(BJ1680)),#N/A,
IF(BG1680="empty","empty",
VLOOKUP(BG1680,MonsterGroupTable!$A:$A,1,0)))))))</f>
        <v/>
      </c>
      <c r="BO1680" s="2" t="str">
        <f>IF(AND(ISBLANK(BN1680),OR(NOT(ISBLANK(BP1680)),NOT(ISBLANK(BQ1680)))),#N/A,
IF(ISBLANK(BN1680),"",
IF(AND(NOT(ISERROR(VLOOKUP(BN1680,MonsterTable!$A:$B,MATCH(MonsterTable!$B$1,MonsterTable!$A$1:$B$1,0),0))),OR(ISBLANK(BP1680),ISBLANK(BQ1680))),#N/A,
IFERROR(VLOOKUP(BN1680,MonsterTable!$A:$B,MATCH(MonsterTable!$B$1,MonsterTable!$A$1:$B$1,0),0),
IF(OR(NOT(ISBLANK(BP1680)),ISBLANK(BQ1680)),#N/A,
IF(BN1680="empty","empty",
VLOOKUP(BN1680,MonsterGroupTable!$A:$A,1,0)))))))</f>
        <v/>
      </c>
      <c r="BV1680" s="2" t="str">
        <f>IF(AND(ISBLANK(BU1680),OR(NOT(ISBLANK(BW1680)),NOT(ISBLANK(BX1680)))),#N/A,
IF(ISBLANK(BU1680),"",
IF(AND(NOT(ISERROR(VLOOKUP(BU1680,MonsterTable!$A:$B,MATCH(MonsterTable!$B$1,MonsterTable!$A$1:$B$1,0),0))),OR(ISBLANK(BW1680),ISBLANK(BX1680))),#N/A,
IFERROR(VLOOKUP(BU1680,MonsterTable!$A:$B,MATCH(MonsterTable!$B$1,MonsterTable!$A$1:$B$1,0),0),
IF(OR(NOT(ISBLANK(BW1680)),ISBLANK(BX1680)),#N/A,
IF(BU1680="empty","empty",
VLOOKUP(BU1680,MonsterGroupTable!$A:$A,1,0)))))))</f>
        <v/>
      </c>
      <c r="CC1680" s="2" t="str">
        <f>IF(AND(ISBLANK(CB1680),OR(NOT(ISBLANK(CD1680)),NOT(ISBLANK(CE1680)))),#N/A,
IF(ISBLANK(CB1680),"",
IF(AND(NOT(ISERROR(VLOOKUP(CB1680,MonsterTable!$A:$B,MATCH(MonsterTable!$B$1,MonsterTable!$A$1:$B$1,0),0))),OR(ISBLANK(CD1680),ISBLANK(CE1680))),#N/A,
IFERROR(VLOOKUP(CB1680,MonsterTable!$A:$B,MATCH(MonsterTable!$B$1,MonsterTable!$A$1:$B$1,0),0),
IF(OR(NOT(ISBLANK(CD1680)),ISBLANK(CE1680)),#N/A,
IF(CB1680="empty","empty",
VLOOKUP(CB1680,MonsterGroupTable!$A:$A,1,0)))))))</f>
        <v/>
      </c>
      <c r="CJ1680" s="2" t="str">
        <f>IF(AND(ISBLANK(CI1680),OR(NOT(ISBLANK(CK1680)),NOT(ISBLANK(CL1680)))),#N/A,
IF(ISBLANK(CI1680),"",
IF(AND(NOT(ISERROR(VLOOKUP(CI1680,MonsterTable!$A:$B,MATCH(MonsterTable!$B$1,MonsterTable!$A$1:$B$1,0),0))),OR(ISBLANK(CK1680),ISBLANK(CL1680))),#N/A,
IFERROR(VLOOKUP(CI1680,MonsterTable!$A:$B,MATCH(MonsterTable!$B$1,MonsterTable!$A$1:$B$1,0),0),
IF(OR(NOT(ISBLANK(CK1680)),ISBLANK(CL1680)),#N/A,
IF(CI1680="empty","empty",
VLOOKUP(CI1680,MonsterGroupTable!$A:$A,1,0)))))))</f>
        <v/>
      </c>
    </row>
    <row r="1681" spans="1:88">
      <c r="A1681">
        <v>20647</v>
      </c>
      <c r="B1681">
        <f t="shared" si="55"/>
        <v>1.1000000000000001</v>
      </c>
      <c r="C1681">
        <f t="shared" si="55"/>
        <v>1.1000000000000001</v>
      </c>
      <c r="F1681">
        <v>2700</v>
      </c>
      <c r="G1681">
        <v>102516</v>
      </c>
      <c r="H1681">
        <v>0</v>
      </c>
      <c r="I1681">
        <v>0</v>
      </c>
      <c r="J1681">
        <v>0</v>
      </c>
      <c r="K1681" t="s">
        <v>28</v>
      </c>
      <c r="L1681" t="s">
        <v>249</v>
      </c>
      <c r="M1681" t="s">
        <v>79</v>
      </c>
      <c r="N1681" t="s">
        <v>80</v>
      </c>
      <c r="O1681">
        <v>0</v>
      </c>
      <c r="P1681">
        <v>-4.75</v>
      </c>
      <c r="Q1681">
        <v>-3.5</v>
      </c>
      <c r="R1681">
        <v>4.75</v>
      </c>
      <c r="S1681">
        <v>3</v>
      </c>
      <c r="T1681">
        <v>-13.5</v>
      </c>
      <c r="U1681">
        <v>2.5499999999999998</v>
      </c>
      <c r="V1681">
        <v>-6.75</v>
      </c>
      <c r="W1681" t="str">
        <f t="shared" si="56"/>
        <v>g105,5,empty,3,205,1,1,0</v>
      </c>
      <c r="X1681" s="1" t="s">
        <v>283</v>
      </c>
      <c r="Y1681" s="2" t="str">
        <f>IF(AND(ISBLANK(X1681),OR(NOT(ISBLANK(Z1681)),NOT(ISBLANK(AA1681)))),#N/A,
IF(ISBLANK(X1681),"",
IF(AND(NOT(ISERROR(VLOOKUP(X1681,MonsterTable!$A:$B,MATCH(MonsterTable!$B$1,MonsterTable!$A$1:$B$1,0),0))),OR(ISBLANK(Z1681),ISBLANK(AA1681))),#N/A,
IFERROR(VLOOKUP(X1681,MonsterTable!$A:$B,MATCH(MonsterTable!$B$1,MonsterTable!$A$1:$B$1,0),0),
IF(OR(NOT(ISBLANK(Z1681)),ISBLANK(AA1681)),#N/A,
IF(X1681="empty","empty",
VLOOKUP(X1681,MonsterGroupTable!$A:$A,1,0)))))))</f>
        <v>g105</v>
      </c>
      <c r="AA1681">
        <v>5</v>
      </c>
      <c r="AE1681" s="1" t="s">
        <v>446</v>
      </c>
      <c r="AF1681" s="2" t="str">
        <f>IF(AND(ISBLANK(AE1681),OR(NOT(ISBLANK(AG1681)),NOT(ISBLANK(AH1681)))),#N/A,
IF(ISBLANK(AE1681),"",
IF(AND(NOT(ISERROR(VLOOKUP(AE1681,MonsterTable!$A:$B,MATCH(MonsterTable!$B$1,MonsterTable!$A$1:$B$1,0),0))),OR(ISBLANK(AG1681),ISBLANK(AH1681))),#N/A,
IFERROR(VLOOKUP(AE1681,MonsterTable!$A:$B,MATCH(MonsterTable!$B$1,MonsterTable!$A$1:$B$1,0),0),
IF(OR(NOT(ISBLANK(AG1681)),ISBLANK(AH1681)),#N/A,
IF(AE1681="empty","empty",
VLOOKUP(AE1681,MonsterGroupTable!$A:$A,1,0)))))))</f>
        <v>empty</v>
      </c>
      <c r="AH1681">
        <v>3</v>
      </c>
      <c r="AL1681" s="1" t="s">
        <v>341</v>
      </c>
      <c r="AM1681" s="2">
        <f>IF(AND(ISBLANK(AL1681),OR(NOT(ISBLANK(AN1681)),NOT(ISBLANK(AO1681)))),#N/A,
IF(ISBLANK(AL1681),"",
IF(AND(NOT(ISERROR(VLOOKUP(AL1681,MonsterTable!$A:$B,MATCH(MonsterTable!$B$1,MonsterTable!$A$1:$B$1,0),0))),OR(ISBLANK(AN1681),ISBLANK(AO1681))),#N/A,
IFERROR(VLOOKUP(AL1681,MonsterTable!$A:$B,MATCH(MonsterTable!$B$1,MonsterTable!$A$1:$B$1,0),0),
IF(OR(NOT(ISBLANK(AN1681)),ISBLANK(AO1681)),#N/A,
IF(AL1681="empty","empty",
VLOOKUP(AL1681,MonsterGroupTable!$A:$A,1,0)))))))</f>
        <v>205</v>
      </c>
      <c r="AN1681">
        <v>1</v>
      </c>
      <c r="AO1681">
        <v>1</v>
      </c>
      <c r="AP1681">
        <v>0</v>
      </c>
      <c r="AT1681" s="2" t="str">
        <f>IF(AND(ISBLANK(AS1681),OR(NOT(ISBLANK(AU1681)),NOT(ISBLANK(AV1681)))),#N/A,
IF(ISBLANK(AS1681),"",
IF(AND(NOT(ISERROR(VLOOKUP(AS1681,MonsterTable!$A:$B,MATCH(MonsterTable!$B$1,MonsterTable!$A$1:$B$1,0),0))),OR(ISBLANK(AU1681),ISBLANK(AV1681))),#N/A,
IFERROR(VLOOKUP(AS1681,MonsterTable!$A:$B,MATCH(MonsterTable!$B$1,MonsterTable!$A$1:$B$1,0),0),
IF(OR(NOT(ISBLANK(AU1681)),ISBLANK(AV1681)),#N/A,
IF(AS1681="empty","empty",
VLOOKUP(AS1681,MonsterGroupTable!$A:$A,1,0)))))))</f>
        <v/>
      </c>
      <c r="BA1681" s="2" t="str">
        <f>IF(AND(ISBLANK(AZ1681),OR(NOT(ISBLANK(BB1681)),NOT(ISBLANK(BC1681)))),#N/A,
IF(ISBLANK(AZ1681),"",
IF(AND(NOT(ISERROR(VLOOKUP(AZ1681,MonsterTable!$A:$B,MATCH(MonsterTable!$B$1,MonsterTable!$A$1:$B$1,0),0))),OR(ISBLANK(BB1681),ISBLANK(BC1681))),#N/A,
IFERROR(VLOOKUP(AZ1681,MonsterTable!$A:$B,MATCH(MonsterTable!$B$1,MonsterTable!$A$1:$B$1,0),0),
IF(OR(NOT(ISBLANK(BB1681)),ISBLANK(BC1681)),#N/A,
IF(AZ1681="empty","empty",
VLOOKUP(AZ1681,MonsterGroupTable!$A:$A,1,0)))))))</f>
        <v/>
      </c>
      <c r="BH1681" s="2" t="str">
        <f>IF(AND(ISBLANK(BG1681),OR(NOT(ISBLANK(BI1681)),NOT(ISBLANK(BJ1681)))),#N/A,
IF(ISBLANK(BG1681),"",
IF(AND(NOT(ISERROR(VLOOKUP(BG1681,MonsterTable!$A:$B,MATCH(MonsterTable!$B$1,MonsterTable!$A$1:$B$1,0),0))),OR(ISBLANK(BI1681),ISBLANK(BJ1681))),#N/A,
IFERROR(VLOOKUP(BG1681,MonsterTable!$A:$B,MATCH(MonsterTable!$B$1,MonsterTable!$A$1:$B$1,0),0),
IF(OR(NOT(ISBLANK(BI1681)),ISBLANK(BJ1681)),#N/A,
IF(BG1681="empty","empty",
VLOOKUP(BG1681,MonsterGroupTable!$A:$A,1,0)))))))</f>
        <v/>
      </c>
      <c r="BO1681" s="2" t="str">
        <f>IF(AND(ISBLANK(BN1681),OR(NOT(ISBLANK(BP1681)),NOT(ISBLANK(BQ1681)))),#N/A,
IF(ISBLANK(BN1681),"",
IF(AND(NOT(ISERROR(VLOOKUP(BN1681,MonsterTable!$A:$B,MATCH(MonsterTable!$B$1,MonsterTable!$A$1:$B$1,0),0))),OR(ISBLANK(BP1681),ISBLANK(BQ1681))),#N/A,
IFERROR(VLOOKUP(BN1681,MonsterTable!$A:$B,MATCH(MonsterTable!$B$1,MonsterTable!$A$1:$B$1,0),0),
IF(OR(NOT(ISBLANK(BP1681)),ISBLANK(BQ1681)),#N/A,
IF(BN1681="empty","empty",
VLOOKUP(BN1681,MonsterGroupTable!$A:$A,1,0)))))))</f>
        <v/>
      </c>
      <c r="BV1681" s="2" t="str">
        <f>IF(AND(ISBLANK(BU1681),OR(NOT(ISBLANK(BW1681)),NOT(ISBLANK(BX1681)))),#N/A,
IF(ISBLANK(BU1681),"",
IF(AND(NOT(ISERROR(VLOOKUP(BU1681,MonsterTable!$A:$B,MATCH(MonsterTable!$B$1,MonsterTable!$A$1:$B$1,0),0))),OR(ISBLANK(BW1681),ISBLANK(BX1681))),#N/A,
IFERROR(VLOOKUP(BU1681,MonsterTable!$A:$B,MATCH(MonsterTable!$B$1,MonsterTable!$A$1:$B$1,0),0),
IF(OR(NOT(ISBLANK(BW1681)),ISBLANK(BX1681)),#N/A,
IF(BU1681="empty","empty",
VLOOKUP(BU1681,MonsterGroupTable!$A:$A,1,0)))))))</f>
        <v/>
      </c>
      <c r="CC1681" s="2" t="str">
        <f>IF(AND(ISBLANK(CB1681),OR(NOT(ISBLANK(CD1681)),NOT(ISBLANK(CE1681)))),#N/A,
IF(ISBLANK(CB1681),"",
IF(AND(NOT(ISERROR(VLOOKUP(CB1681,MonsterTable!$A:$B,MATCH(MonsterTable!$B$1,MonsterTable!$A$1:$B$1,0),0))),OR(ISBLANK(CD1681),ISBLANK(CE1681))),#N/A,
IFERROR(VLOOKUP(CB1681,MonsterTable!$A:$B,MATCH(MonsterTable!$B$1,MonsterTable!$A$1:$B$1,0),0),
IF(OR(NOT(ISBLANK(CD1681)),ISBLANK(CE1681)),#N/A,
IF(CB1681="empty","empty",
VLOOKUP(CB1681,MonsterGroupTable!$A:$A,1,0)))))))</f>
        <v/>
      </c>
      <c r="CJ1681" s="2" t="str">
        <f>IF(AND(ISBLANK(CI1681),OR(NOT(ISBLANK(CK1681)),NOT(ISBLANK(CL1681)))),#N/A,
IF(ISBLANK(CI1681),"",
IF(AND(NOT(ISERROR(VLOOKUP(CI1681,MonsterTable!$A:$B,MATCH(MonsterTable!$B$1,MonsterTable!$A$1:$B$1,0),0))),OR(ISBLANK(CK1681),ISBLANK(CL1681))),#N/A,
IFERROR(VLOOKUP(CI1681,MonsterTable!$A:$B,MATCH(MonsterTable!$B$1,MonsterTable!$A$1:$B$1,0),0),
IF(OR(NOT(ISBLANK(CK1681)),ISBLANK(CL1681)),#N/A,
IF(CI1681="empty","empty",
VLOOKUP(CI1681,MonsterGroupTable!$A:$A,1,0)))))))</f>
        <v/>
      </c>
    </row>
    <row r="1682" spans="1:88">
      <c r="A1682">
        <v>20648</v>
      </c>
      <c r="B1682">
        <f t="shared" ref="B1682:C1732" si="57">IF(MOD(A1682,10)=0,1.2,1.1)</f>
        <v>1.1000000000000001</v>
      </c>
      <c r="C1682">
        <f t="shared" si="57"/>
        <v>1.1000000000000001</v>
      </c>
      <c r="F1682">
        <v>2700</v>
      </c>
      <c r="G1682">
        <v>102921</v>
      </c>
      <c r="H1682">
        <v>0</v>
      </c>
      <c r="I1682">
        <v>0</v>
      </c>
      <c r="J1682">
        <v>0</v>
      </c>
      <c r="K1682" t="s">
        <v>28</v>
      </c>
      <c r="L1682" t="s">
        <v>249</v>
      </c>
      <c r="M1682" t="s">
        <v>79</v>
      </c>
      <c r="N1682" t="s">
        <v>80</v>
      </c>
      <c r="O1682">
        <v>0</v>
      </c>
      <c r="P1682">
        <v>-4.75</v>
      </c>
      <c r="Q1682">
        <v>-3.5</v>
      </c>
      <c r="R1682">
        <v>4.75</v>
      </c>
      <c r="S1682">
        <v>3</v>
      </c>
      <c r="T1682">
        <v>-13.5</v>
      </c>
      <c r="U1682">
        <v>2.5499999999999998</v>
      </c>
      <c r="V1682">
        <v>-6.75</v>
      </c>
      <c r="W1682" t="str">
        <f t="shared" ref="W1682:W2080" si="58">Y1682&amp;IF(ISBLANK(Z1682),"",","&amp;Z1682)&amp;IF(ISBLANK(AA1682),"",","&amp;AA1682)&amp;IF(ISBLANK(AB1682),"",","&amp;AB1682)&amp;IF(ISBLANK(AC1682),"",","&amp;AC1682)&amp;IF(ISBLANK(AD1682),"",","&amp;AD1682)
&amp;IF(LEN(AF1682)=0,"",","&amp;AF1682)&amp;IF(ISBLANK(AG1682),"",","&amp;AG1682)&amp;IF(ISBLANK(AH1682),"",","&amp;AH1682)&amp;IF(ISBLANK(AI1682),"",","&amp;AI1682)&amp;IF(ISBLANK(AJ1682),"",","&amp;AJ1682)&amp;IF(ISBLANK(AK1682),"",","&amp;AK1682)
&amp;IF(LEN(AM1682)=0,"",","&amp;AM1682)&amp;IF(ISBLANK(AN1682),"",","&amp;AN1682)&amp;IF(ISBLANK(AO1682),"",","&amp;AO1682)&amp;IF(ISBLANK(AP1682),"",","&amp;AP1682)&amp;IF(ISBLANK(AQ1682),"",","&amp;AQ1682)&amp;IF(ISBLANK(AR1682),"",","&amp;AR1682)
&amp;IF(LEN(AT1682)=0,"",","&amp;AT1682)&amp;IF(ISBLANK(AU1682),"",","&amp;AU1682)&amp;IF(ISBLANK(AV1682),"",","&amp;AV1682)&amp;IF(ISBLANK(AW1682),"",","&amp;AW1682)&amp;IF(ISBLANK(AX1682),"",","&amp;AX1682)&amp;IF(ISBLANK(AY1682),"",","&amp;AY1682)
&amp;IF(LEN(BA1682)=0,"",","&amp;BA1682)&amp;IF(ISBLANK(BB1682),"",","&amp;BB1682)&amp;IF(ISBLANK(BC1682),"",","&amp;BC1682)&amp;IF(ISBLANK(BD1682),"",","&amp;BD1682)&amp;IF(ISBLANK(BE1682),"",","&amp;BE1682)&amp;IF(ISBLANK(BF1682),"",","&amp;BF1682)
&amp;IF(LEN(BH1682)=0,"",","&amp;BH1682)&amp;IF(ISBLANK(BI1682),"",","&amp;BI1682)&amp;IF(ISBLANK(BJ1682),"",","&amp;BJ1682)&amp;IF(ISBLANK(BK1682),"",","&amp;BK1682)&amp;IF(ISBLANK(BL1682),"",","&amp;BL1682)&amp;IF(ISBLANK(BM1682),"",","&amp;BM1682)
&amp;IF(LEN(BO1682)=0,"",","&amp;BO1682)&amp;IF(ISBLANK(BP1682),"",","&amp;BP1682)&amp;IF(ISBLANK(BQ1682),"",","&amp;BQ1682)&amp;IF(ISBLANK(BR1682),"",","&amp;BR1682)&amp;IF(ISBLANK(BS1682),"",","&amp;BS1682)&amp;IF(ISBLANK(BT1682),"",","&amp;BT1682)
&amp;IF(LEN(BV1682)=0,"",","&amp;BV1682)&amp;IF(ISBLANK(BW1682),"",","&amp;BW1682)&amp;IF(ISBLANK(BX1682),"",","&amp;BX1682)&amp;IF(ISBLANK(BY1682),"",","&amp;BY1682)&amp;IF(ISBLANK(BZ1682),"",","&amp;BZ1682)&amp;IF(ISBLANK(CA1682),"",","&amp;CA1682)
&amp;IF(LEN(CC1682)=0,"",","&amp;CC1682)&amp;IF(ISBLANK(CD1682),"",","&amp;CD1682)&amp;IF(ISBLANK(CE1682),"",","&amp;CE1682)&amp;IF(ISBLANK(CF1682),"",","&amp;CF1682)&amp;IF(ISBLANK(CG1682),"",","&amp;CG1682)&amp;IF(ISBLANK(CH1682),"",","&amp;CH1682)
&amp;IF(LEN(CJ1682)=0,"",","&amp;CJ1682)&amp;IF(ISBLANK(CK1682),"",","&amp;CK1682)&amp;IF(ISBLANK(CL1682),"",","&amp;CL1682)&amp;IF(ISBLANK(CM1682),"",","&amp;CM1682)&amp;IF(ISBLANK(CN1682),"",","&amp;CN1682)&amp;IF(ISBLANK(CO1682),"",","&amp;CO1682)</f>
        <v>g105,5,empty,3,205,1,1,0</v>
      </c>
      <c r="X1682" s="1" t="s">
        <v>283</v>
      </c>
      <c r="Y1682" s="2" t="str">
        <f>IF(AND(ISBLANK(X1682),OR(NOT(ISBLANK(Z1682)),NOT(ISBLANK(AA1682)))),#N/A,
IF(ISBLANK(X1682),"",
IF(AND(NOT(ISERROR(VLOOKUP(X1682,MonsterTable!$A:$B,MATCH(MonsterTable!$B$1,MonsterTable!$A$1:$B$1,0),0))),OR(ISBLANK(Z1682),ISBLANK(AA1682))),#N/A,
IFERROR(VLOOKUP(X1682,MonsterTable!$A:$B,MATCH(MonsterTable!$B$1,MonsterTable!$A$1:$B$1,0),0),
IF(OR(NOT(ISBLANK(Z1682)),ISBLANK(AA1682)),#N/A,
IF(X1682="empty","empty",
VLOOKUP(X1682,MonsterGroupTable!$A:$A,1,0)))))))</f>
        <v>g105</v>
      </c>
      <c r="AA1682">
        <v>5</v>
      </c>
      <c r="AE1682" s="1" t="s">
        <v>446</v>
      </c>
      <c r="AF1682" s="2" t="str">
        <f>IF(AND(ISBLANK(AE1682),OR(NOT(ISBLANK(AG1682)),NOT(ISBLANK(AH1682)))),#N/A,
IF(ISBLANK(AE1682),"",
IF(AND(NOT(ISERROR(VLOOKUP(AE1682,MonsterTable!$A:$B,MATCH(MonsterTable!$B$1,MonsterTable!$A$1:$B$1,0),0))),OR(ISBLANK(AG1682),ISBLANK(AH1682))),#N/A,
IFERROR(VLOOKUP(AE1682,MonsterTable!$A:$B,MATCH(MonsterTable!$B$1,MonsterTable!$A$1:$B$1,0),0),
IF(OR(NOT(ISBLANK(AG1682)),ISBLANK(AH1682)),#N/A,
IF(AE1682="empty","empty",
VLOOKUP(AE1682,MonsterGroupTable!$A:$A,1,0)))))))</f>
        <v>empty</v>
      </c>
      <c r="AH1682">
        <v>3</v>
      </c>
      <c r="AL1682" s="1" t="s">
        <v>341</v>
      </c>
      <c r="AM1682" s="2">
        <f>IF(AND(ISBLANK(AL1682),OR(NOT(ISBLANK(AN1682)),NOT(ISBLANK(AO1682)))),#N/A,
IF(ISBLANK(AL1682),"",
IF(AND(NOT(ISERROR(VLOOKUP(AL1682,MonsterTable!$A:$B,MATCH(MonsterTable!$B$1,MonsterTable!$A$1:$B$1,0),0))),OR(ISBLANK(AN1682),ISBLANK(AO1682))),#N/A,
IFERROR(VLOOKUP(AL1682,MonsterTable!$A:$B,MATCH(MonsterTable!$B$1,MonsterTable!$A$1:$B$1,0),0),
IF(OR(NOT(ISBLANK(AN1682)),ISBLANK(AO1682)),#N/A,
IF(AL1682="empty","empty",
VLOOKUP(AL1682,MonsterGroupTable!$A:$A,1,0)))))))</f>
        <v>205</v>
      </c>
      <c r="AN1682">
        <v>1</v>
      </c>
      <c r="AO1682">
        <v>1</v>
      </c>
      <c r="AP1682">
        <v>0</v>
      </c>
      <c r="AT1682" s="2" t="str">
        <f>IF(AND(ISBLANK(AS1682),OR(NOT(ISBLANK(AU1682)),NOT(ISBLANK(AV1682)))),#N/A,
IF(ISBLANK(AS1682),"",
IF(AND(NOT(ISERROR(VLOOKUP(AS1682,MonsterTable!$A:$B,MATCH(MonsterTable!$B$1,MonsterTable!$A$1:$B$1,0),0))),OR(ISBLANK(AU1682),ISBLANK(AV1682))),#N/A,
IFERROR(VLOOKUP(AS1682,MonsterTable!$A:$B,MATCH(MonsterTable!$B$1,MonsterTable!$A$1:$B$1,0),0),
IF(OR(NOT(ISBLANK(AU1682)),ISBLANK(AV1682)),#N/A,
IF(AS1682="empty","empty",
VLOOKUP(AS1682,MonsterGroupTable!$A:$A,1,0)))))))</f>
        <v/>
      </c>
      <c r="BA1682" s="2" t="str">
        <f>IF(AND(ISBLANK(AZ1682),OR(NOT(ISBLANK(BB1682)),NOT(ISBLANK(BC1682)))),#N/A,
IF(ISBLANK(AZ1682),"",
IF(AND(NOT(ISERROR(VLOOKUP(AZ1682,MonsterTable!$A:$B,MATCH(MonsterTable!$B$1,MonsterTable!$A$1:$B$1,0),0))),OR(ISBLANK(BB1682),ISBLANK(BC1682))),#N/A,
IFERROR(VLOOKUP(AZ1682,MonsterTable!$A:$B,MATCH(MonsterTable!$B$1,MonsterTable!$A$1:$B$1,0),0),
IF(OR(NOT(ISBLANK(BB1682)),ISBLANK(BC1682)),#N/A,
IF(AZ1682="empty","empty",
VLOOKUP(AZ1682,MonsterGroupTable!$A:$A,1,0)))))))</f>
        <v/>
      </c>
      <c r="BH1682" s="2" t="str">
        <f>IF(AND(ISBLANK(BG1682),OR(NOT(ISBLANK(BI1682)),NOT(ISBLANK(BJ1682)))),#N/A,
IF(ISBLANK(BG1682),"",
IF(AND(NOT(ISERROR(VLOOKUP(BG1682,MonsterTable!$A:$B,MATCH(MonsterTable!$B$1,MonsterTable!$A$1:$B$1,0),0))),OR(ISBLANK(BI1682),ISBLANK(BJ1682))),#N/A,
IFERROR(VLOOKUP(BG1682,MonsterTable!$A:$B,MATCH(MonsterTable!$B$1,MonsterTable!$A$1:$B$1,0),0),
IF(OR(NOT(ISBLANK(BI1682)),ISBLANK(BJ1682)),#N/A,
IF(BG1682="empty","empty",
VLOOKUP(BG1682,MonsterGroupTable!$A:$A,1,0)))))))</f>
        <v/>
      </c>
      <c r="BO1682" s="2" t="str">
        <f>IF(AND(ISBLANK(BN1682),OR(NOT(ISBLANK(BP1682)),NOT(ISBLANK(BQ1682)))),#N/A,
IF(ISBLANK(BN1682),"",
IF(AND(NOT(ISERROR(VLOOKUP(BN1682,MonsterTable!$A:$B,MATCH(MonsterTable!$B$1,MonsterTable!$A$1:$B$1,0),0))),OR(ISBLANK(BP1682),ISBLANK(BQ1682))),#N/A,
IFERROR(VLOOKUP(BN1682,MonsterTable!$A:$B,MATCH(MonsterTable!$B$1,MonsterTable!$A$1:$B$1,0),0),
IF(OR(NOT(ISBLANK(BP1682)),ISBLANK(BQ1682)),#N/A,
IF(BN1682="empty","empty",
VLOOKUP(BN1682,MonsterGroupTable!$A:$A,1,0)))))))</f>
        <v/>
      </c>
      <c r="BV1682" s="2" t="str">
        <f>IF(AND(ISBLANK(BU1682),OR(NOT(ISBLANK(BW1682)),NOT(ISBLANK(BX1682)))),#N/A,
IF(ISBLANK(BU1682),"",
IF(AND(NOT(ISERROR(VLOOKUP(BU1682,MonsterTable!$A:$B,MATCH(MonsterTable!$B$1,MonsterTable!$A$1:$B$1,0),0))),OR(ISBLANK(BW1682),ISBLANK(BX1682))),#N/A,
IFERROR(VLOOKUP(BU1682,MonsterTable!$A:$B,MATCH(MonsterTable!$B$1,MonsterTable!$A$1:$B$1,0),0),
IF(OR(NOT(ISBLANK(BW1682)),ISBLANK(BX1682)),#N/A,
IF(BU1682="empty","empty",
VLOOKUP(BU1682,MonsterGroupTable!$A:$A,1,0)))))))</f>
        <v/>
      </c>
      <c r="CC1682" s="2" t="str">
        <f>IF(AND(ISBLANK(CB1682),OR(NOT(ISBLANK(CD1682)),NOT(ISBLANK(CE1682)))),#N/A,
IF(ISBLANK(CB1682),"",
IF(AND(NOT(ISERROR(VLOOKUP(CB1682,MonsterTable!$A:$B,MATCH(MonsterTable!$B$1,MonsterTable!$A$1:$B$1,0),0))),OR(ISBLANK(CD1682),ISBLANK(CE1682))),#N/A,
IFERROR(VLOOKUP(CB1682,MonsterTable!$A:$B,MATCH(MonsterTable!$B$1,MonsterTable!$A$1:$B$1,0),0),
IF(OR(NOT(ISBLANK(CD1682)),ISBLANK(CE1682)),#N/A,
IF(CB1682="empty","empty",
VLOOKUP(CB1682,MonsterGroupTable!$A:$A,1,0)))))))</f>
        <v/>
      </c>
      <c r="CJ1682" s="2" t="str">
        <f>IF(AND(ISBLANK(CI1682),OR(NOT(ISBLANK(CK1682)),NOT(ISBLANK(CL1682)))),#N/A,
IF(ISBLANK(CI1682),"",
IF(AND(NOT(ISERROR(VLOOKUP(CI1682,MonsterTable!$A:$B,MATCH(MonsterTable!$B$1,MonsterTable!$A$1:$B$1,0),0))),OR(ISBLANK(CK1682),ISBLANK(CL1682))),#N/A,
IFERROR(VLOOKUP(CI1682,MonsterTable!$A:$B,MATCH(MonsterTable!$B$1,MonsterTable!$A$1:$B$1,0),0),
IF(OR(NOT(ISBLANK(CK1682)),ISBLANK(CL1682)),#N/A,
IF(CI1682="empty","empty",
VLOOKUP(CI1682,MonsterGroupTable!$A:$A,1,0)))))))</f>
        <v/>
      </c>
    </row>
    <row r="1683" spans="1:88">
      <c r="A1683">
        <v>20649</v>
      </c>
      <c r="B1683">
        <f t="shared" si="57"/>
        <v>1.1000000000000001</v>
      </c>
      <c r="C1683">
        <f t="shared" si="57"/>
        <v>1.1000000000000001</v>
      </c>
      <c r="F1683">
        <v>2700</v>
      </c>
      <c r="G1683">
        <v>103326</v>
      </c>
      <c r="H1683">
        <v>0</v>
      </c>
      <c r="I1683">
        <v>0</v>
      </c>
      <c r="J1683">
        <v>0</v>
      </c>
      <c r="K1683" t="s">
        <v>28</v>
      </c>
      <c r="L1683" t="s">
        <v>249</v>
      </c>
      <c r="M1683" t="s">
        <v>79</v>
      </c>
      <c r="N1683" t="s">
        <v>80</v>
      </c>
      <c r="O1683">
        <v>0</v>
      </c>
      <c r="P1683">
        <v>-4.75</v>
      </c>
      <c r="Q1683">
        <v>-3.5</v>
      </c>
      <c r="R1683">
        <v>4.75</v>
      </c>
      <c r="S1683">
        <v>3</v>
      </c>
      <c r="T1683">
        <v>-13.5</v>
      </c>
      <c r="U1683">
        <v>2.5499999999999998</v>
      </c>
      <c r="V1683">
        <v>-6.75</v>
      </c>
      <c r="W1683" t="str">
        <f t="shared" si="58"/>
        <v>g105,5,empty,3,205,1,1,0</v>
      </c>
      <c r="X1683" s="1" t="s">
        <v>283</v>
      </c>
      <c r="Y1683" s="2" t="str">
        <f>IF(AND(ISBLANK(X1683),OR(NOT(ISBLANK(Z1683)),NOT(ISBLANK(AA1683)))),#N/A,
IF(ISBLANK(X1683),"",
IF(AND(NOT(ISERROR(VLOOKUP(X1683,MonsterTable!$A:$B,MATCH(MonsterTable!$B$1,MonsterTable!$A$1:$B$1,0),0))),OR(ISBLANK(Z1683),ISBLANK(AA1683))),#N/A,
IFERROR(VLOOKUP(X1683,MonsterTable!$A:$B,MATCH(MonsterTable!$B$1,MonsterTable!$A$1:$B$1,0),0),
IF(OR(NOT(ISBLANK(Z1683)),ISBLANK(AA1683)),#N/A,
IF(X1683="empty","empty",
VLOOKUP(X1683,MonsterGroupTable!$A:$A,1,0)))))))</f>
        <v>g105</v>
      </c>
      <c r="AA1683">
        <v>5</v>
      </c>
      <c r="AE1683" s="1" t="s">
        <v>446</v>
      </c>
      <c r="AF1683" s="2" t="str">
        <f>IF(AND(ISBLANK(AE1683),OR(NOT(ISBLANK(AG1683)),NOT(ISBLANK(AH1683)))),#N/A,
IF(ISBLANK(AE1683),"",
IF(AND(NOT(ISERROR(VLOOKUP(AE1683,MonsterTable!$A:$B,MATCH(MonsterTable!$B$1,MonsterTable!$A$1:$B$1,0),0))),OR(ISBLANK(AG1683),ISBLANK(AH1683))),#N/A,
IFERROR(VLOOKUP(AE1683,MonsterTable!$A:$B,MATCH(MonsterTable!$B$1,MonsterTable!$A$1:$B$1,0),0),
IF(OR(NOT(ISBLANK(AG1683)),ISBLANK(AH1683)),#N/A,
IF(AE1683="empty","empty",
VLOOKUP(AE1683,MonsterGroupTable!$A:$A,1,0)))))))</f>
        <v>empty</v>
      </c>
      <c r="AH1683">
        <v>3</v>
      </c>
      <c r="AL1683" s="1" t="s">
        <v>341</v>
      </c>
      <c r="AM1683" s="2">
        <f>IF(AND(ISBLANK(AL1683),OR(NOT(ISBLANK(AN1683)),NOT(ISBLANK(AO1683)))),#N/A,
IF(ISBLANK(AL1683),"",
IF(AND(NOT(ISERROR(VLOOKUP(AL1683,MonsterTable!$A:$B,MATCH(MonsterTable!$B$1,MonsterTable!$A$1:$B$1,0),0))),OR(ISBLANK(AN1683),ISBLANK(AO1683))),#N/A,
IFERROR(VLOOKUP(AL1683,MonsterTable!$A:$B,MATCH(MonsterTable!$B$1,MonsterTable!$A$1:$B$1,0),0),
IF(OR(NOT(ISBLANK(AN1683)),ISBLANK(AO1683)),#N/A,
IF(AL1683="empty","empty",
VLOOKUP(AL1683,MonsterGroupTable!$A:$A,1,0)))))))</f>
        <v>205</v>
      </c>
      <c r="AN1683">
        <v>1</v>
      </c>
      <c r="AO1683">
        <v>1</v>
      </c>
      <c r="AP1683">
        <v>0</v>
      </c>
      <c r="AT1683" s="2" t="str">
        <f>IF(AND(ISBLANK(AS1683),OR(NOT(ISBLANK(AU1683)),NOT(ISBLANK(AV1683)))),#N/A,
IF(ISBLANK(AS1683),"",
IF(AND(NOT(ISERROR(VLOOKUP(AS1683,MonsterTable!$A:$B,MATCH(MonsterTable!$B$1,MonsterTable!$A$1:$B$1,0),0))),OR(ISBLANK(AU1683),ISBLANK(AV1683))),#N/A,
IFERROR(VLOOKUP(AS1683,MonsterTable!$A:$B,MATCH(MonsterTable!$B$1,MonsterTable!$A$1:$B$1,0),0),
IF(OR(NOT(ISBLANK(AU1683)),ISBLANK(AV1683)),#N/A,
IF(AS1683="empty","empty",
VLOOKUP(AS1683,MonsterGroupTable!$A:$A,1,0)))))))</f>
        <v/>
      </c>
      <c r="BA1683" s="2" t="str">
        <f>IF(AND(ISBLANK(AZ1683),OR(NOT(ISBLANK(BB1683)),NOT(ISBLANK(BC1683)))),#N/A,
IF(ISBLANK(AZ1683),"",
IF(AND(NOT(ISERROR(VLOOKUP(AZ1683,MonsterTable!$A:$B,MATCH(MonsterTable!$B$1,MonsterTable!$A$1:$B$1,0),0))),OR(ISBLANK(BB1683),ISBLANK(BC1683))),#N/A,
IFERROR(VLOOKUP(AZ1683,MonsterTable!$A:$B,MATCH(MonsterTable!$B$1,MonsterTable!$A$1:$B$1,0),0),
IF(OR(NOT(ISBLANK(BB1683)),ISBLANK(BC1683)),#N/A,
IF(AZ1683="empty","empty",
VLOOKUP(AZ1683,MonsterGroupTable!$A:$A,1,0)))))))</f>
        <v/>
      </c>
      <c r="BH1683" s="2" t="str">
        <f>IF(AND(ISBLANK(BG1683),OR(NOT(ISBLANK(BI1683)),NOT(ISBLANK(BJ1683)))),#N/A,
IF(ISBLANK(BG1683),"",
IF(AND(NOT(ISERROR(VLOOKUP(BG1683,MonsterTable!$A:$B,MATCH(MonsterTable!$B$1,MonsterTable!$A$1:$B$1,0),0))),OR(ISBLANK(BI1683),ISBLANK(BJ1683))),#N/A,
IFERROR(VLOOKUP(BG1683,MonsterTable!$A:$B,MATCH(MonsterTable!$B$1,MonsterTable!$A$1:$B$1,0),0),
IF(OR(NOT(ISBLANK(BI1683)),ISBLANK(BJ1683)),#N/A,
IF(BG1683="empty","empty",
VLOOKUP(BG1683,MonsterGroupTable!$A:$A,1,0)))))))</f>
        <v/>
      </c>
      <c r="BO1683" s="2" t="str">
        <f>IF(AND(ISBLANK(BN1683),OR(NOT(ISBLANK(BP1683)),NOT(ISBLANK(BQ1683)))),#N/A,
IF(ISBLANK(BN1683),"",
IF(AND(NOT(ISERROR(VLOOKUP(BN1683,MonsterTable!$A:$B,MATCH(MonsterTable!$B$1,MonsterTable!$A$1:$B$1,0),0))),OR(ISBLANK(BP1683),ISBLANK(BQ1683))),#N/A,
IFERROR(VLOOKUP(BN1683,MonsterTable!$A:$B,MATCH(MonsterTable!$B$1,MonsterTable!$A$1:$B$1,0),0),
IF(OR(NOT(ISBLANK(BP1683)),ISBLANK(BQ1683)),#N/A,
IF(BN1683="empty","empty",
VLOOKUP(BN1683,MonsterGroupTable!$A:$A,1,0)))))))</f>
        <v/>
      </c>
      <c r="BV1683" s="2" t="str">
        <f>IF(AND(ISBLANK(BU1683),OR(NOT(ISBLANK(BW1683)),NOT(ISBLANK(BX1683)))),#N/A,
IF(ISBLANK(BU1683),"",
IF(AND(NOT(ISERROR(VLOOKUP(BU1683,MonsterTable!$A:$B,MATCH(MonsterTable!$B$1,MonsterTable!$A$1:$B$1,0),0))),OR(ISBLANK(BW1683),ISBLANK(BX1683))),#N/A,
IFERROR(VLOOKUP(BU1683,MonsterTable!$A:$B,MATCH(MonsterTable!$B$1,MonsterTable!$A$1:$B$1,0),0),
IF(OR(NOT(ISBLANK(BW1683)),ISBLANK(BX1683)),#N/A,
IF(BU1683="empty","empty",
VLOOKUP(BU1683,MonsterGroupTable!$A:$A,1,0)))))))</f>
        <v/>
      </c>
      <c r="CC1683" s="2" t="str">
        <f>IF(AND(ISBLANK(CB1683),OR(NOT(ISBLANK(CD1683)),NOT(ISBLANK(CE1683)))),#N/A,
IF(ISBLANK(CB1683),"",
IF(AND(NOT(ISERROR(VLOOKUP(CB1683,MonsterTable!$A:$B,MATCH(MonsterTable!$B$1,MonsterTable!$A$1:$B$1,0),0))),OR(ISBLANK(CD1683),ISBLANK(CE1683))),#N/A,
IFERROR(VLOOKUP(CB1683,MonsterTable!$A:$B,MATCH(MonsterTable!$B$1,MonsterTable!$A$1:$B$1,0),0),
IF(OR(NOT(ISBLANK(CD1683)),ISBLANK(CE1683)),#N/A,
IF(CB1683="empty","empty",
VLOOKUP(CB1683,MonsterGroupTable!$A:$A,1,0)))))))</f>
        <v/>
      </c>
      <c r="CJ1683" s="2" t="str">
        <f>IF(AND(ISBLANK(CI1683),OR(NOT(ISBLANK(CK1683)),NOT(ISBLANK(CL1683)))),#N/A,
IF(ISBLANK(CI1683),"",
IF(AND(NOT(ISERROR(VLOOKUP(CI1683,MonsterTable!$A:$B,MATCH(MonsterTable!$B$1,MonsterTable!$A$1:$B$1,0),0))),OR(ISBLANK(CK1683),ISBLANK(CL1683))),#N/A,
IFERROR(VLOOKUP(CI1683,MonsterTable!$A:$B,MATCH(MonsterTable!$B$1,MonsterTable!$A$1:$B$1,0),0),
IF(OR(NOT(ISBLANK(CK1683)),ISBLANK(CL1683)),#N/A,
IF(CI1683="empty","empty",
VLOOKUP(CI1683,MonsterGroupTable!$A:$A,1,0)))))))</f>
        <v/>
      </c>
    </row>
    <row r="1684" spans="1:88">
      <c r="A1684">
        <v>20650</v>
      </c>
      <c r="B1684">
        <f t="shared" si="57"/>
        <v>1.2</v>
      </c>
      <c r="C1684">
        <f t="shared" si="57"/>
        <v>1.1000000000000001</v>
      </c>
      <c r="F1684">
        <v>2700</v>
      </c>
      <c r="G1684">
        <v>104131</v>
      </c>
      <c r="H1684">
        <v>0</v>
      </c>
      <c r="I1684">
        <v>0</v>
      </c>
      <c r="J1684">
        <v>0</v>
      </c>
      <c r="K1684" t="s">
        <v>28</v>
      </c>
      <c r="L1684" t="s">
        <v>249</v>
      </c>
      <c r="M1684" t="s">
        <v>79</v>
      </c>
      <c r="N1684" t="s">
        <v>80</v>
      </c>
      <c r="O1684">
        <v>0</v>
      </c>
      <c r="P1684">
        <v>-4.75</v>
      </c>
      <c r="Q1684">
        <v>-3.5</v>
      </c>
      <c r="R1684">
        <v>4.75</v>
      </c>
      <c r="S1684">
        <v>3</v>
      </c>
      <c r="T1684">
        <v>-13.5</v>
      </c>
      <c r="U1684">
        <v>2.5499999999999998</v>
      </c>
      <c r="V1684">
        <v>-6.75</v>
      </c>
      <c r="W1684" t="str">
        <f t="shared" si="58"/>
        <v>g105,5,empty,3,205,1,1,0</v>
      </c>
      <c r="X1684" s="1" t="s">
        <v>283</v>
      </c>
      <c r="Y1684" s="2" t="str">
        <f>IF(AND(ISBLANK(X1684),OR(NOT(ISBLANK(Z1684)),NOT(ISBLANK(AA1684)))),#N/A,
IF(ISBLANK(X1684),"",
IF(AND(NOT(ISERROR(VLOOKUP(X1684,MonsterTable!$A:$B,MATCH(MonsterTable!$B$1,MonsterTable!$A$1:$B$1,0),0))),OR(ISBLANK(Z1684),ISBLANK(AA1684))),#N/A,
IFERROR(VLOOKUP(X1684,MonsterTable!$A:$B,MATCH(MonsterTable!$B$1,MonsterTable!$A$1:$B$1,0),0),
IF(OR(NOT(ISBLANK(Z1684)),ISBLANK(AA1684)),#N/A,
IF(X1684="empty","empty",
VLOOKUP(X1684,MonsterGroupTable!$A:$A,1,0)))))))</f>
        <v>g105</v>
      </c>
      <c r="AA1684">
        <v>5</v>
      </c>
      <c r="AE1684" s="1" t="s">
        <v>446</v>
      </c>
      <c r="AF1684" s="2" t="str">
        <f>IF(AND(ISBLANK(AE1684),OR(NOT(ISBLANK(AG1684)),NOT(ISBLANK(AH1684)))),#N/A,
IF(ISBLANK(AE1684),"",
IF(AND(NOT(ISERROR(VLOOKUP(AE1684,MonsterTable!$A:$B,MATCH(MonsterTable!$B$1,MonsterTable!$A$1:$B$1,0),0))),OR(ISBLANK(AG1684),ISBLANK(AH1684))),#N/A,
IFERROR(VLOOKUP(AE1684,MonsterTable!$A:$B,MATCH(MonsterTable!$B$1,MonsterTable!$A$1:$B$1,0),0),
IF(OR(NOT(ISBLANK(AG1684)),ISBLANK(AH1684)),#N/A,
IF(AE1684="empty","empty",
VLOOKUP(AE1684,MonsterGroupTable!$A:$A,1,0)))))))</f>
        <v>empty</v>
      </c>
      <c r="AH1684">
        <v>3</v>
      </c>
      <c r="AL1684" s="1" t="s">
        <v>341</v>
      </c>
      <c r="AM1684" s="2">
        <f>IF(AND(ISBLANK(AL1684),OR(NOT(ISBLANK(AN1684)),NOT(ISBLANK(AO1684)))),#N/A,
IF(ISBLANK(AL1684),"",
IF(AND(NOT(ISERROR(VLOOKUP(AL1684,MonsterTable!$A:$B,MATCH(MonsterTable!$B$1,MonsterTable!$A$1:$B$1,0),0))),OR(ISBLANK(AN1684),ISBLANK(AO1684))),#N/A,
IFERROR(VLOOKUP(AL1684,MonsterTable!$A:$B,MATCH(MonsterTable!$B$1,MonsterTable!$A$1:$B$1,0),0),
IF(OR(NOT(ISBLANK(AN1684)),ISBLANK(AO1684)),#N/A,
IF(AL1684="empty","empty",
VLOOKUP(AL1684,MonsterGroupTable!$A:$A,1,0)))))))</f>
        <v>205</v>
      </c>
      <c r="AN1684">
        <v>1</v>
      </c>
      <c r="AO1684">
        <v>1</v>
      </c>
      <c r="AP1684">
        <v>0</v>
      </c>
      <c r="AT1684" s="2" t="str">
        <f>IF(AND(ISBLANK(AS1684),OR(NOT(ISBLANK(AU1684)),NOT(ISBLANK(AV1684)))),#N/A,
IF(ISBLANK(AS1684),"",
IF(AND(NOT(ISERROR(VLOOKUP(AS1684,MonsterTable!$A:$B,MATCH(MonsterTable!$B$1,MonsterTable!$A$1:$B$1,0),0))),OR(ISBLANK(AU1684),ISBLANK(AV1684))),#N/A,
IFERROR(VLOOKUP(AS1684,MonsterTable!$A:$B,MATCH(MonsterTable!$B$1,MonsterTable!$A$1:$B$1,0),0),
IF(OR(NOT(ISBLANK(AU1684)),ISBLANK(AV1684)),#N/A,
IF(AS1684="empty","empty",
VLOOKUP(AS1684,MonsterGroupTable!$A:$A,1,0)))))))</f>
        <v/>
      </c>
      <c r="BA1684" s="2" t="str">
        <f>IF(AND(ISBLANK(AZ1684),OR(NOT(ISBLANK(BB1684)),NOT(ISBLANK(BC1684)))),#N/A,
IF(ISBLANK(AZ1684),"",
IF(AND(NOT(ISERROR(VLOOKUP(AZ1684,MonsterTable!$A:$B,MATCH(MonsterTable!$B$1,MonsterTable!$A$1:$B$1,0),0))),OR(ISBLANK(BB1684),ISBLANK(BC1684))),#N/A,
IFERROR(VLOOKUP(AZ1684,MonsterTable!$A:$B,MATCH(MonsterTable!$B$1,MonsterTable!$A$1:$B$1,0),0),
IF(OR(NOT(ISBLANK(BB1684)),ISBLANK(BC1684)),#N/A,
IF(AZ1684="empty","empty",
VLOOKUP(AZ1684,MonsterGroupTable!$A:$A,1,0)))))))</f>
        <v/>
      </c>
      <c r="BH1684" s="2" t="str">
        <f>IF(AND(ISBLANK(BG1684),OR(NOT(ISBLANK(BI1684)),NOT(ISBLANK(BJ1684)))),#N/A,
IF(ISBLANK(BG1684),"",
IF(AND(NOT(ISERROR(VLOOKUP(BG1684,MonsterTable!$A:$B,MATCH(MonsterTable!$B$1,MonsterTable!$A$1:$B$1,0),0))),OR(ISBLANK(BI1684),ISBLANK(BJ1684))),#N/A,
IFERROR(VLOOKUP(BG1684,MonsterTable!$A:$B,MATCH(MonsterTable!$B$1,MonsterTable!$A$1:$B$1,0),0),
IF(OR(NOT(ISBLANK(BI1684)),ISBLANK(BJ1684)),#N/A,
IF(BG1684="empty","empty",
VLOOKUP(BG1684,MonsterGroupTable!$A:$A,1,0)))))))</f>
        <v/>
      </c>
      <c r="BO1684" s="2" t="str">
        <f>IF(AND(ISBLANK(BN1684),OR(NOT(ISBLANK(BP1684)),NOT(ISBLANK(BQ1684)))),#N/A,
IF(ISBLANK(BN1684),"",
IF(AND(NOT(ISERROR(VLOOKUP(BN1684,MonsterTable!$A:$B,MATCH(MonsterTable!$B$1,MonsterTable!$A$1:$B$1,0),0))),OR(ISBLANK(BP1684),ISBLANK(BQ1684))),#N/A,
IFERROR(VLOOKUP(BN1684,MonsterTable!$A:$B,MATCH(MonsterTable!$B$1,MonsterTable!$A$1:$B$1,0),0),
IF(OR(NOT(ISBLANK(BP1684)),ISBLANK(BQ1684)),#N/A,
IF(BN1684="empty","empty",
VLOOKUP(BN1684,MonsterGroupTable!$A:$A,1,0)))))))</f>
        <v/>
      </c>
      <c r="BV1684" s="2" t="str">
        <f>IF(AND(ISBLANK(BU1684),OR(NOT(ISBLANK(BW1684)),NOT(ISBLANK(BX1684)))),#N/A,
IF(ISBLANK(BU1684),"",
IF(AND(NOT(ISERROR(VLOOKUP(BU1684,MonsterTable!$A:$B,MATCH(MonsterTable!$B$1,MonsterTable!$A$1:$B$1,0),0))),OR(ISBLANK(BW1684),ISBLANK(BX1684))),#N/A,
IFERROR(VLOOKUP(BU1684,MonsterTable!$A:$B,MATCH(MonsterTable!$B$1,MonsterTable!$A$1:$B$1,0),0),
IF(OR(NOT(ISBLANK(BW1684)),ISBLANK(BX1684)),#N/A,
IF(BU1684="empty","empty",
VLOOKUP(BU1684,MonsterGroupTable!$A:$A,1,0)))))))</f>
        <v/>
      </c>
      <c r="CC1684" s="2" t="str">
        <f>IF(AND(ISBLANK(CB1684),OR(NOT(ISBLANK(CD1684)),NOT(ISBLANK(CE1684)))),#N/A,
IF(ISBLANK(CB1684),"",
IF(AND(NOT(ISERROR(VLOOKUP(CB1684,MonsterTable!$A:$B,MATCH(MonsterTable!$B$1,MonsterTable!$A$1:$B$1,0),0))),OR(ISBLANK(CD1684),ISBLANK(CE1684))),#N/A,
IFERROR(VLOOKUP(CB1684,MonsterTable!$A:$B,MATCH(MonsterTable!$B$1,MonsterTable!$A$1:$B$1,0),0),
IF(OR(NOT(ISBLANK(CD1684)),ISBLANK(CE1684)),#N/A,
IF(CB1684="empty","empty",
VLOOKUP(CB1684,MonsterGroupTable!$A:$A,1,0)))))))</f>
        <v/>
      </c>
      <c r="CJ1684" s="2" t="str">
        <f>IF(AND(ISBLANK(CI1684),OR(NOT(ISBLANK(CK1684)),NOT(ISBLANK(CL1684)))),#N/A,
IF(ISBLANK(CI1684),"",
IF(AND(NOT(ISERROR(VLOOKUP(CI1684,MonsterTable!$A:$B,MATCH(MonsterTable!$B$1,MonsterTable!$A$1:$B$1,0),0))),OR(ISBLANK(CK1684),ISBLANK(CL1684))),#N/A,
IFERROR(VLOOKUP(CI1684,MonsterTable!$A:$B,MATCH(MonsterTable!$B$1,MonsterTable!$A$1:$B$1,0),0),
IF(OR(NOT(ISBLANK(CK1684)),ISBLANK(CL1684)),#N/A,
IF(CI1684="empty","empty",
VLOOKUP(CI1684,MonsterGroupTable!$A:$A,1,0)))))))</f>
        <v/>
      </c>
    </row>
    <row r="1685" spans="1:88">
      <c r="A1685">
        <v>20651</v>
      </c>
      <c r="B1685">
        <f t="shared" si="57"/>
        <v>1.1000000000000001</v>
      </c>
      <c r="C1685">
        <f t="shared" si="57"/>
        <v>1.1000000000000001</v>
      </c>
      <c r="F1685">
        <v>2700</v>
      </c>
      <c r="G1685">
        <v>104536</v>
      </c>
      <c r="H1685">
        <v>0</v>
      </c>
      <c r="I1685">
        <v>0</v>
      </c>
      <c r="J1685">
        <v>0</v>
      </c>
      <c r="K1685" t="s">
        <v>28</v>
      </c>
      <c r="L1685" t="s">
        <v>251</v>
      </c>
      <c r="M1685" t="s">
        <v>79</v>
      </c>
      <c r="N1685" t="s">
        <v>80</v>
      </c>
      <c r="O1685">
        <v>0</v>
      </c>
      <c r="P1685">
        <v>-4.75</v>
      </c>
      <c r="Q1685">
        <v>-3.5</v>
      </c>
      <c r="R1685">
        <v>4.75</v>
      </c>
      <c r="S1685">
        <v>3</v>
      </c>
      <c r="T1685">
        <v>-13.5</v>
      </c>
      <c r="U1685">
        <v>2.5499999999999998</v>
      </c>
      <c r="V1685">
        <v>-6.75</v>
      </c>
      <c r="W1685" t="str">
        <f t="shared" si="58"/>
        <v>g106,5,empty,3,202,1,1,0</v>
      </c>
      <c r="X1685" s="1" t="s">
        <v>284</v>
      </c>
      <c r="Y1685" s="2" t="str">
        <f>IF(AND(ISBLANK(X1685),OR(NOT(ISBLANK(Z1685)),NOT(ISBLANK(AA1685)))),#N/A,
IF(ISBLANK(X1685),"",
IF(AND(NOT(ISERROR(VLOOKUP(X1685,MonsterTable!$A:$B,MATCH(MonsterTable!$B$1,MonsterTable!$A$1:$B$1,0),0))),OR(ISBLANK(Z1685),ISBLANK(AA1685))),#N/A,
IFERROR(VLOOKUP(X1685,MonsterTable!$A:$B,MATCH(MonsterTable!$B$1,MonsterTable!$A$1:$B$1,0),0),
IF(OR(NOT(ISBLANK(Z1685)),ISBLANK(AA1685)),#N/A,
IF(X1685="empty","empty",
VLOOKUP(X1685,MonsterGroupTable!$A:$A,1,0)))))))</f>
        <v>g106</v>
      </c>
      <c r="AA1685">
        <v>5</v>
      </c>
      <c r="AE1685" s="1" t="s">
        <v>446</v>
      </c>
      <c r="AF1685" s="2" t="str">
        <f>IF(AND(ISBLANK(AE1685),OR(NOT(ISBLANK(AG1685)),NOT(ISBLANK(AH1685)))),#N/A,
IF(ISBLANK(AE1685),"",
IF(AND(NOT(ISERROR(VLOOKUP(AE1685,MonsterTable!$A:$B,MATCH(MonsterTable!$B$1,MonsterTable!$A$1:$B$1,0),0))),OR(ISBLANK(AG1685),ISBLANK(AH1685))),#N/A,
IFERROR(VLOOKUP(AE1685,MonsterTable!$A:$B,MATCH(MonsterTable!$B$1,MonsterTable!$A$1:$B$1,0),0),
IF(OR(NOT(ISBLANK(AG1685)),ISBLANK(AH1685)),#N/A,
IF(AE1685="empty","empty",
VLOOKUP(AE1685,MonsterGroupTable!$A:$A,1,0)))))))</f>
        <v>empty</v>
      </c>
      <c r="AH1685">
        <v>3</v>
      </c>
      <c r="AL1685" s="1" t="s">
        <v>338</v>
      </c>
      <c r="AM1685" s="2">
        <f>IF(AND(ISBLANK(AL1685),OR(NOT(ISBLANK(AN1685)),NOT(ISBLANK(AO1685)))),#N/A,
IF(ISBLANK(AL1685),"",
IF(AND(NOT(ISERROR(VLOOKUP(AL1685,MonsterTable!$A:$B,MATCH(MonsterTable!$B$1,MonsterTable!$A$1:$B$1,0),0))),OR(ISBLANK(AN1685),ISBLANK(AO1685))),#N/A,
IFERROR(VLOOKUP(AL1685,MonsterTable!$A:$B,MATCH(MonsterTable!$B$1,MonsterTable!$A$1:$B$1,0),0),
IF(OR(NOT(ISBLANK(AN1685)),ISBLANK(AO1685)),#N/A,
IF(AL1685="empty","empty",
VLOOKUP(AL1685,MonsterGroupTable!$A:$A,1,0)))))))</f>
        <v>202</v>
      </c>
      <c r="AN1685">
        <v>1</v>
      </c>
      <c r="AO1685">
        <v>1</v>
      </c>
      <c r="AP1685">
        <v>0</v>
      </c>
      <c r="AT1685" s="2" t="str">
        <f>IF(AND(ISBLANK(AS1685),OR(NOT(ISBLANK(AU1685)),NOT(ISBLANK(AV1685)))),#N/A,
IF(ISBLANK(AS1685),"",
IF(AND(NOT(ISERROR(VLOOKUP(AS1685,MonsterTable!$A:$B,MATCH(MonsterTable!$B$1,MonsterTable!$A$1:$B$1,0),0))),OR(ISBLANK(AU1685),ISBLANK(AV1685))),#N/A,
IFERROR(VLOOKUP(AS1685,MonsterTable!$A:$B,MATCH(MonsterTable!$B$1,MonsterTable!$A$1:$B$1,0),0),
IF(OR(NOT(ISBLANK(AU1685)),ISBLANK(AV1685)),#N/A,
IF(AS1685="empty","empty",
VLOOKUP(AS1685,MonsterGroupTable!$A:$A,1,0)))))))</f>
        <v/>
      </c>
      <c r="BA1685" s="2" t="str">
        <f>IF(AND(ISBLANK(AZ1685),OR(NOT(ISBLANK(BB1685)),NOT(ISBLANK(BC1685)))),#N/A,
IF(ISBLANK(AZ1685),"",
IF(AND(NOT(ISERROR(VLOOKUP(AZ1685,MonsterTable!$A:$B,MATCH(MonsterTable!$B$1,MonsterTable!$A$1:$B$1,0),0))),OR(ISBLANK(BB1685),ISBLANK(BC1685))),#N/A,
IFERROR(VLOOKUP(AZ1685,MonsterTable!$A:$B,MATCH(MonsterTable!$B$1,MonsterTable!$A$1:$B$1,0),0),
IF(OR(NOT(ISBLANK(BB1685)),ISBLANK(BC1685)),#N/A,
IF(AZ1685="empty","empty",
VLOOKUP(AZ1685,MonsterGroupTable!$A:$A,1,0)))))))</f>
        <v/>
      </c>
      <c r="BH1685" s="2" t="str">
        <f>IF(AND(ISBLANK(BG1685),OR(NOT(ISBLANK(BI1685)),NOT(ISBLANK(BJ1685)))),#N/A,
IF(ISBLANK(BG1685),"",
IF(AND(NOT(ISERROR(VLOOKUP(BG1685,MonsterTable!$A:$B,MATCH(MonsterTable!$B$1,MonsterTable!$A$1:$B$1,0),0))),OR(ISBLANK(BI1685),ISBLANK(BJ1685))),#N/A,
IFERROR(VLOOKUP(BG1685,MonsterTable!$A:$B,MATCH(MonsterTable!$B$1,MonsterTable!$A$1:$B$1,0),0),
IF(OR(NOT(ISBLANK(BI1685)),ISBLANK(BJ1685)),#N/A,
IF(BG1685="empty","empty",
VLOOKUP(BG1685,MonsterGroupTable!$A:$A,1,0)))))))</f>
        <v/>
      </c>
      <c r="BO1685" s="2" t="str">
        <f>IF(AND(ISBLANK(BN1685),OR(NOT(ISBLANK(BP1685)),NOT(ISBLANK(BQ1685)))),#N/A,
IF(ISBLANK(BN1685),"",
IF(AND(NOT(ISERROR(VLOOKUP(BN1685,MonsterTable!$A:$B,MATCH(MonsterTable!$B$1,MonsterTable!$A$1:$B$1,0),0))),OR(ISBLANK(BP1685),ISBLANK(BQ1685))),#N/A,
IFERROR(VLOOKUP(BN1685,MonsterTable!$A:$B,MATCH(MonsterTable!$B$1,MonsterTable!$A$1:$B$1,0),0),
IF(OR(NOT(ISBLANK(BP1685)),ISBLANK(BQ1685)),#N/A,
IF(BN1685="empty","empty",
VLOOKUP(BN1685,MonsterGroupTable!$A:$A,1,0)))))))</f>
        <v/>
      </c>
      <c r="BV1685" s="2" t="str">
        <f>IF(AND(ISBLANK(BU1685),OR(NOT(ISBLANK(BW1685)),NOT(ISBLANK(BX1685)))),#N/A,
IF(ISBLANK(BU1685),"",
IF(AND(NOT(ISERROR(VLOOKUP(BU1685,MonsterTable!$A:$B,MATCH(MonsterTable!$B$1,MonsterTable!$A$1:$B$1,0),0))),OR(ISBLANK(BW1685),ISBLANK(BX1685))),#N/A,
IFERROR(VLOOKUP(BU1685,MonsterTable!$A:$B,MATCH(MonsterTable!$B$1,MonsterTable!$A$1:$B$1,0),0),
IF(OR(NOT(ISBLANK(BW1685)),ISBLANK(BX1685)),#N/A,
IF(BU1685="empty","empty",
VLOOKUP(BU1685,MonsterGroupTable!$A:$A,1,0)))))))</f>
        <v/>
      </c>
      <c r="CC1685" s="2" t="str">
        <f>IF(AND(ISBLANK(CB1685),OR(NOT(ISBLANK(CD1685)),NOT(ISBLANK(CE1685)))),#N/A,
IF(ISBLANK(CB1685),"",
IF(AND(NOT(ISERROR(VLOOKUP(CB1685,MonsterTable!$A:$B,MATCH(MonsterTable!$B$1,MonsterTable!$A$1:$B$1,0),0))),OR(ISBLANK(CD1685),ISBLANK(CE1685))),#N/A,
IFERROR(VLOOKUP(CB1685,MonsterTable!$A:$B,MATCH(MonsterTable!$B$1,MonsterTable!$A$1:$B$1,0),0),
IF(OR(NOT(ISBLANK(CD1685)),ISBLANK(CE1685)),#N/A,
IF(CB1685="empty","empty",
VLOOKUP(CB1685,MonsterGroupTable!$A:$A,1,0)))))))</f>
        <v/>
      </c>
      <c r="CJ1685" s="2" t="str">
        <f>IF(AND(ISBLANK(CI1685),OR(NOT(ISBLANK(CK1685)),NOT(ISBLANK(CL1685)))),#N/A,
IF(ISBLANK(CI1685),"",
IF(AND(NOT(ISERROR(VLOOKUP(CI1685,MonsterTable!$A:$B,MATCH(MonsterTable!$B$1,MonsterTable!$A$1:$B$1,0),0))),OR(ISBLANK(CK1685),ISBLANK(CL1685))),#N/A,
IFERROR(VLOOKUP(CI1685,MonsterTable!$A:$B,MATCH(MonsterTable!$B$1,MonsterTable!$A$1:$B$1,0),0),
IF(OR(NOT(ISBLANK(CK1685)),ISBLANK(CL1685)),#N/A,
IF(CI1685="empty","empty",
VLOOKUP(CI1685,MonsterGroupTable!$A:$A,1,0)))))))</f>
        <v/>
      </c>
    </row>
    <row r="1686" spans="1:88">
      <c r="A1686">
        <v>20652</v>
      </c>
      <c r="B1686">
        <f t="shared" si="57"/>
        <v>1.1000000000000001</v>
      </c>
      <c r="C1686">
        <f t="shared" si="57"/>
        <v>1.1000000000000001</v>
      </c>
      <c r="F1686">
        <v>2700</v>
      </c>
      <c r="G1686">
        <v>104941</v>
      </c>
      <c r="H1686">
        <v>0</v>
      </c>
      <c r="I1686">
        <v>0</v>
      </c>
      <c r="J1686">
        <v>0</v>
      </c>
      <c r="K1686" t="s">
        <v>28</v>
      </c>
      <c r="L1686" t="s">
        <v>251</v>
      </c>
      <c r="M1686" t="s">
        <v>79</v>
      </c>
      <c r="N1686" t="s">
        <v>80</v>
      </c>
      <c r="O1686">
        <v>0</v>
      </c>
      <c r="P1686">
        <v>-4.75</v>
      </c>
      <c r="Q1686">
        <v>-3.5</v>
      </c>
      <c r="R1686">
        <v>4.75</v>
      </c>
      <c r="S1686">
        <v>3</v>
      </c>
      <c r="T1686">
        <v>-13.5</v>
      </c>
      <c r="U1686">
        <v>2.5499999999999998</v>
      </c>
      <c r="V1686">
        <v>-6.75</v>
      </c>
      <c r="W1686" t="str">
        <f t="shared" si="58"/>
        <v>g106,5,empty,3,202,1,1,0</v>
      </c>
      <c r="X1686" s="1" t="s">
        <v>284</v>
      </c>
      <c r="Y1686" s="2" t="str">
        <f>IF(AND(ISBLANK(X1686),OR(NOT(ISBLANK(Z1686)),NOT(ISBLANK(AA1686)))),#N/A,
IF(ISBLANK(X1686),"",
IF(AND(NOT(ISERROR(VLOOKUP(X1686,MonsterTable!$A:$B,MATCH(MonsterTable!$B$1,MonsterTable!$A$1:$B$1,0),0))),OR(ISBLANK(Z1686),ISBLANK(AA1686))),#N/A,
IFERROR(VLOOKUP(X1686,MonsterTable!$A:$B,MATCH(MonsterTable!$B$1,MonsterTable!$A$1:$B$1,0),0),
IF(OR(NOT(ISBLANK(Z1686)),ISBLANK(AA1686)),#N/A,
IF(X1686="empty","empty",
VLOOKUP(X1686,MonsterGroupTable!$A:$A,1,0)))))))</f>
        <v>g106</v>
      </c>
      <c r="AA1686">
        <v>5</v>
      </c>
      <c r="AE1686" s="1" t="s">
        <v>446</v>
      </c>
      <c r="AF1686" s="2" t="str">
        <f>IF(AND(ISBLANK(AE1686),OR(NOT(ISBLANK(AG1686)),NOT(ISBLANK(AH1686)))),#N/A,
IF(ISBLANK(AE1686),"",
IF(AND(NOT(ISERROR(VLOOKUP(AE1686,MonsterTable!$A:$B,MATCH(MonsterTable!$B$1,MonsterTable!$A$1:$B$1,0),0))),OR(ISBLANK(AG1686),ISBLANK(AH1686))),#N/A,
IFERROR(VLOOKUP(AE1686,MonsterTable!$A:$B,MATCH(MonsterTable!$B$1,MonsterTable!$A$1:$B$1,0),0),
IF(OR(NOT(ISBLANK(AG1686)),ISBLANK(AH1686)),#N/A,
IF(AE1686="empty","empty",
VLOOKUP(AE1686,MonsterGroupTable!$A:$A,1,0)))))))</f>
        <v>empty</v>
      </c>
      <c r="AH1686">
        <v>3</v>
      </c>
      <c r="AL1686" s="1" t="s">
        <v>338</v>
      </c>
      <c r="AM1686" s="2">
        <f>IF(AND(ISBLANK(AL1686),OR(NOT(ISBLANK(AN1686)),NOT(ISBLANK(AO1686)))),#N/A,
IF(ISBLANK(AL1686),"",
IF(AND(NOT(ISERROR(VLOOKUP(AL1686,MonsterTable!$A:$B,MATCH(MonsterTable!$B$1,MonsterTable!$A$1:$B$1,0),0))),OR(ISBLANK(AN1686),ISBLANK(AO1686))),#N/A,
IFERROR(VLOOKUP(AL1686,MonsterTable!$A:$B,MATCH(MonsterTable!$B$1,MonsterTable!$A$1:$B$1,0),0),
IF(OR(NOT(ISBLANK(AN1686)),ISBLANK(AO1686)),#N/A,
IF(AL1686="empty","empty",
VLOOKUP(AL1686,MonsterGroupTable!$A:$A,1,0)))))))</f>
        <v>202</v>
      </c>
      <c r="AN1686">
        <v>1</v>
      </c>
      <c r="AO1686">
        <v>1</v>
      </c>
      <c r="AP1686">
        <v>0</v>
      </c>
      <c r="AT1686" s="2" t="str">
        <f>IF(AND(ISBLANK(AS1686),OR(NOT(ISBLANK(AU1686)),NOT(ISBLANK(AV1686)))),#N/A,
IF(ISBLANK(AS1686),"",
IF(AND(NOT(ISERROR(VLOOKUP(AS1686,MonsterTable!$A:$B,MATCH(MonsterTable!$B$1,MonsterTable!$A$1:$B$1,0),0))),OR(ISBLANK(AU1686),ISBLANK(AV1686))),#N/A,
IFERROR(VLOOKUP(AS1686,MonsterTable!$A:$B,MATCH(MonsterTable!$B$1,MonsterTable!$A$1:$B$1,0),0),
IF(OR(NOT(ISBLANK(AU1686)),ISBLANK(AV1686)),#N/A,
IF(AS1686="empty","empty",
VLOOKUP(AS1686,MonsterGroupTable!$A:$A,1,0)))))))</f>
        <v/>
      </c>
      <c r="BA1686" s="2" t="str">
        <f>IF(AND(ISBLANK(AZ1686),OR(NOT(ISBLANK(BB1686)),NOT(ISBLANK(BC1686)))),#N/A,
IF(ISBLANK(AZ1686),"",
IF(AND(NOT(ISERROR(VLOOKUP(AZ1686,MonsterTable!$A:$B,MATCH(MonsterTable!$B$1,MonsterTable!$A$1:$B$1,0),0))),OR(ISBLANK(BB1686),ISBLANK(BC1686))),#N/A,
IFERROR(VLOOKUP(AZ1686,MonsterTable!$A:$B,MATCH(MonsterTable!$B$1,MonsterTable!$A$1:$B$1,0),0),
IF(OR(NOT(ISBLANK(BB1686)),ISBLANK(BC1686)),#N/A,
IF(AZ1686="empty","empty",
VLOOKUP(AZ1686,MonsterGroupTable!$A:$A,1,0)))))))</f>
        <v/>
      </c>
      <c r="BH1686" s="2" t="str">
        <f>IF(AND(ISBLANK(BG1686),OR(NOT(ISBLANK(BI1686)),NOT(ISBLANK(BJ1686)))),#N/A,
IF(ISBLANK(BG1686),"",
IF(AND(NOT(ISERROR(VLOOKUP(BG1686,MonsterTable!$A:$B,MATCH(MonsterTable!$B$1,MonsterTable!$A$1:$B$1,0),0))),OR(ISBLANK(BI1686),ISBLANK(BJ1686))),#N/A,
IFERROR(VLOOKUP(BG1686,MonsterTable!$A:$B,MATCH(MonsterTable!$B$1,MonsterTable!$A$1:$B$1,0),0),
IF(OR(NOT(ISBLANK(BI1686)),ISBLANK(BJ1686)),#N/A,
IF(BG1686="empty","empty",
VLOOKUP(BG1686,MonsterGroupTable!$A:$A,1,0)))))))</f>
        <v/>
      </c>
      <c r="BO1686" s="2" t="str">
        <f>IF(AND(ISBLANK(BN1686),OR(NOT(ISBLANK(BP1686)),NOT(ISBLANK(BQ1686)))),#N/A,
IF(ISBLANK(BN1686),"",
IF(AND(NOT(ISERROR(VLOOKUP(BN1686,MonsterTable!$A:$B,MATCH(MonsterTable!$B$1,MonsterTable!$A$1:$B$1,0),0))),OR(ISBLANK(BP1686),ISBLANK(BQ1686))),#N/A,
IFERROR(VLOOKUP(BN1686,MonsterTable!$A:$B,MATCH(MonsterTable!$B$1,MonsterTable!$A$1:$B$1,0),0),
IF(OR(NOT(ISBLANK(BP1686)),ISBLANK(BQ1686)),#N/A,
IF(BN1686="empty","empty",
VLOOKUP(BN1686,MonsterGroupTable!$A:$A,1,0)))))))</f>
        <v/>
      </c>
      <c r="BV1686" s="2" t="str">
        <f>IF(AND(ISBLANK(BU1686),OR(NOT(ISBLANK(BW1686)),NOT(ISBLANK(BX1686)))),#N/A,
IF(ISBLANK(BU1686),"",
IF(AND(NOT(ISERROR(VLOOKUP(BU1686,MonsterTable!$A:$B,MATCH(MonsterTable!$B$1,MonsterTable!$A$1:$B$1,0),0))),OR(ISBLANK(BW1686),ISBLANK(BX1686))),#N/A,
IFERROR(VLOOKUP(BU1686,MonsterTable!$A:$B,MATCH(MonsterTable!$B$1,MonsterTable!$A$1:$B$1,0),0),
IF(OR(NOT(ISBLANK(BW1686)),ISBLANK(BX1686)),#N/A,
IF(BU1686="empty","empty",
VLOOKUP(BU1686,MonsterGroupTable!$A:$A,1,0)))))))</f>
        <v/>
      </c>
      <c r="CC1686" s="2" t="str">
        <f>IF(AND(ISBLANK(CB1686),OR(NOT(ISBLANK(CD1686)),NOT(ISBLANK(CE1686)))),#N/A,
IF(ISBLANK(CB1686),"",
IF(AND(NOT(ISERROR(VLOOKUP(CB1686,MonsterTable!$A:$B,MATCH(MonsterTable!$B$1,MonsterTable!$A$1:$B$1,0),0))),OR(ISBLANK(CD1686),ISBLANK(CE1686))),#N/A,
IFERROR(VLOOKUP(CB1686,MonsterTable!$A:$B,MATCH(MonsterTable!$B$1,MonsterTable!$A$1:$B$1,0),0),
IF(OR(NOT(ISBLANK(CD1686)),ISBLANK(CE1686)),#N/A,
IF(CB1686="empty","empty",
VLOOKUP(CB1686,MonsterGroupTable!$A:$A,1,0)))))))</f>
        <v/>
      </c>
      <c r="CJ1686" s="2" t="str">
        <f>IF(AND(ISBLANK(CI1686),OR(NOT(ISBLANK(CK1686)),NOT(ISBLANK(CL1686)))),#N/A,
IF(ISBLANK(CI1686),"",
IF(AND(NOT(ISERROR(VLOOKUP(CI1686,MonsterTable!$A:$B,MATCH(MonsterTable!$B$1,MonsterTable!$A$1:$B$1,0),0))),OR(ISBLANK(CK1686),ISBLANK(CL1686))),#N/A,
IFERROR(VLOOKUP(CI1686,MonsterTable!$A:$B,MATCH(MonsterTable!$B$1,MonsterTable!$A$1:$B$1,0),0),
IF(OR(NOT(ISBLANK(CK1686)),ISBLANK(CL1686)),#N/A,
IF(CI1686="empty","empty",
VLOOKUP(CI1686,MonsterGroupTable!$A:$A,1,0)))))))</f>
        <v/>
      </c>
    </row>
    <row r="1687" spans="1:88">
      <c r="A1687">
        <v>20653</v>
      </c>
      <c r="B1687">
        <f t="shared" si="57"/>
        <v>1.1000000000000001</v>
      </c>
      <c r="C1687">
        <f t="shared" si="57"/>
        <v>1.1000000000000001</v>
      </c>
      <c r="F1687">
        <v>2700</v>
      </c>
      <c r="G1687">
        <v>105346</v>
      </c>
      <c r="H1687">
        <v>0</v>
      </c>
      <c r="I1687">
        <v>0</v>
      </c>
      <c r="J1687">
        <v>0</v>
      </c>
      <c r="K1687" t="s">
        <v>28</v>
      </c>
      <c r="L1687" t="s">
        <v>251</v>
      </c>
      <c r="M1687" t="s">
        <v>79</v>
      </c>
      <c r="N1687" t="s">
        <v>80</v>
      </c>
      <c r="O1687">
        <v>0</v>
      </c>
      <c r="P1687">
        <v>-4.75</v>
      </c>
      <c r="Q1687">
        <v>-3.5</v>
      </c>
      <c r="R1687">
        <v>4.75</v>
      </c>
      <c r="S1687">
        <v>3</v>
      </c>
      <c r="T1687">
        <v>-13.5</v>
      </c>
      <c r="U1687">
        <v>2.5499999999999998</v>
      </c>
      <c r="V1687">
        <v>-6.75</v>
      </c>
      <c r="W1687" t="str">
        <f t="shared" si="58"/>
        <v>g106,5,empty,3,202,1,1,0</v>
      </c>
      <c r="X1687" s="1" t="s">
        <v>284</v>
      </c>
      <c r="Y1687" s="2" t="str">
        <f>IF(AND(ISBLANK(X1687),OR(NOT(ISBLANK(Z1687)),NOT(ISBLANK(AA1687)))),#N/A,
IF(ISBLANK(X1687),"",
IF(AND(NOT(ISERROR(VLOOKUP(X1687,MonsterTable!$A:$B,MATCH(MonsterTable!$B$1,MonsterTable!$A$1:$B$1,0),0))),OR(ISBLANK(Z1687),ISBLANK(AA1687))),#N/A,
IFERROR(VLOOKUP(X1687,MonsterTable!$A:$B,MATCH(MonsterTable!$B$1,MonsterTable!$A$1:$B$1,0),0),
IF(OR(NOT(ISBLANK(Z1687)),ISBLANK(AA1687)),#N/A,
IF(X1687="empty","empty",
VLOOKUP(X1687,MonsterGroupTable!$A:$A,1,0)))))))</f>
        <v>g106</v>
      </c>
      <c r="AA1687">
        <v>5</v>
      </c>
      <c r="AE1687" s="1" t="s">
        <v>446</v>
      </c>
      <c r="AF1687" s="2" t="str">
        <f>IF(AND(ISBLANK(AE1687),OR(NOT(ISBLANK(AG1687)),NOT(ISBLANK(AH1687)))),#N/A,
IF(ISBLANK(AE1687),"",
IF(AND(NOT(ISERROR(VLOOKUP(AE1687,MonsterTable!$A:$B,MATCH(MonsterTable!$B$1,MonsterTable!$A$1:$B$1,0),0))),OR(ISBLANK(AG1687),ISBLANK(AH1687))),#N/A,
IFERROR(VLOOKUP(AE1687,MonsterTable!$A:$B,MATCH(MonsterTable!$B$1,MonsterTable!$A$1:$B$1,0),0),
IF(OR(NOT(ISBLANK(AG1687)),ISBLANK(AH1687)),#N/A,
IF(AE1687="empty","empty",
VLOOKUP(AE1687,MonsterGroupTable!$A:$A,1,0)))))))</f>
        <v>empty</v>
      </c>
      <c r="AH1687">
        <v>3</v>
      </c>
      <c r="AL1687" s="1" t="s">
        <v>338</v>
      </c>
      <c r="AM1687" s="2">
        <f>IF(AND(ISBLANK(AL1687),OR(NOT(ISBLANK(AN1687)),NOT(ISBLANK(AO1687)))),#N/A,
IF(ISBLANK(AL1687),"",
IF(AND(NOT(ISERROR(VLOOKUP(AL1687,MonsterTable!$A:$B,MATCH(MonsterTable!$B$1,MonsterTable!$A$1:$B$1,0),0))),OR(ISBLANK(AN1687),ISBLANK(AO1687))),#N/A,
IFERROR(VLOOKUP(AL1687,MonsterTable!$A:$B,MATCH(MonsterTable!$B$1,MonsterTable!$A$1:$B$1,0),0),
IF(OR(NOT(ISBLANK(AN1687)),ISBLANK(AO1687)),#N/A,
IF(AL1687="empty","empty",
VLOOKUP(AL1687,MonsterGroupTable!$A:$A,1,0)))))))</f>
        <v>202</v>
      </c>
      <c r="AN1687">
        <v>1</v>
      </c>
      <c r="AO1687">
        <v>1</v>
      </c>
      <c r="AP1687">
        <v>0</v>
      </c>
      <c r="AT1687" s="2" t="str">
        <f>IF(AND(ISBLANK(AS1687),OR(NOT(ISBLANK(AU1687)),NOT(ISBLANK(AV1687)))),#N/A,
IF(ISBLANK(AS1687),"",
IF(AND(NOT(ISERROR(VLOOKUP(AS1687,MonsterTable!$A:$B,MATCH(MonsterTable!$B$1,MonsterTable!$A$1:$B$1,0),0))),OR(ISBLANK(AU1687),ISBLANK(AV1687))),#N/A,
IFERROR(VLOOKUP(AS1687,MonsterTable!$A:$B,MATCH(MonsterTable!$B$1,MonsterTable!$A$1:$B$1,0),0),
IF(OR(NOT(ISBLANK(AU1687)),ISBLANK(AV1687)),#N/A,
IF(AS1687="empty","empty",
VLOOKUP(AS1687,MonsterGroupTable!$A:$A,1,0)))))))</f>
        <v/>
      </c>
      <c r="BA1687" s="2" t="str">
        <f>IF(AND(ISBLANK(AZ1687),OR(NOT(ISBLANK(BB1687)),NOT(ISBLANK(BC1687)))),#N/A,
IF(ISBLANK(AZ1687),"",
IF(AND(NOT(ISERROR(VLOOKUP(AZ1687,MonsterTable!$A:$B,MATCH(MonsterTable!$B$1,MonsterTable!$A$1:$B$1,0),0))),OR(ISBLANK(BB1687),ISBLANK(BC1687))),#N/A,
IFERROR(VLOOKUP(AZ1687,MonsterTable!$A:$B,MATCH(MonsterTable!$B$1,MonsterTable!$A$1:$B$1,0),0),
IF(OR(NOT(ISBLANK(BB1687)),ISBLANK(BC1687)),#N/A,
IF(AZ1687="empty","empty",
VLOOKUP(AZ1687,MonsterGroupTable!$A:$A,1,0)))))))</f>
        <v/>
      </c>
      <c r="BH1687" s="2" t="str">
        <f>IF(AND(ISBLANK(BG1687),OR(NOT(ISBLANK(BI1687)),NOT(ISBLANK(BJ1687)))),#N/A,
IF(ISBLANK(BG1687),"",
IF(AND(NOT(ISERROR(VLOOKUP(BG1687,MonsterTable!$A:$B,MATCH(MonsterTable!$B$1,MonsterTable!$A$1:$B$1,0),0))),OR(ISBLANK(BI1687),ISBLANK(BJ1687))),#N/A,
IFERROR(VLOOKUP(BG1687,MonsterTable!$A:$B,MATCH(MonsterTable!$B$1,MonsterTable!$A$1:$B$1,0),0),
IF(OR(NOT(ISBLANK(BI1687)),ISBLANK(BJ1687)),#N/A,
IF(BG1687="empty","empty",
VLOOKUP(BG1687,MonsterGroupTable!$A:$A,1,0)))))))</f>
        <v/>
      </c>
      <c r="BO1687" s="2" t="str">
        <f>IF(AND(ISBLANK(BN1687),OR(NOT(ISBLANK(BP1687)),NOT(ISBLANK(BQ1687)))),#N/A,
IF(ISBLANK(BN1687),"",
IF(AND(NOT(ISERROR(VLOOKUP(BN1687,MonsterTable!$A:$B,MATCH(MonsterTable!$B$1,MonsterTable!$A$1:$B$1,0),0))),OR(ISBLANK(BP1687),ISBLANK(BQ1687))),#N/A,
IFERROR(VLOOKUP(BN1687,MonsterTable!$A:$B,MATCH(MonsterTable!$B$1,MonsterTable!$A$1:$B$1,0),0),
IF(OR(NOT(ISBLANK(BP1687)),ISBLANK(BQ1687)),#N/A,
IF(BN1687="empty","empty",
VLOOKUP(BN1687,MonsterGroupTable!$A:$A,1,0)))))))</f>
        <v/>
      </c>
      <c r="BV1687" s="2" t="str">
        <f>IF(AND(ISBLANK(BU1687),OR(NOT(ISBLANK(BW1687)),NOT(ISBLANK(BX1687)))),#N/A,
IF(ISBLANK(BU1687),"",
IF(AND(NOT(ISERROR(VLOOKUP(BU1687,MonsterTable!$A:$B,MATCH(MonsterTable!$B$1,MonsterTable!$A$1:$B$1,0),0))),OR(ISBLANK(BW1687),ISBLANK(BX1687))),#N/A,
IFERROR(VLOOKUP(BU1687,MonsterTable!$A:$B,MATCH(MonsterTable!$B$1,MonsterTable!$A$1:$B$1,0),0),
IF(OR(NOT(ISBLANK(BW1687)),ISBLANK(BX1687)),#N/A,
IF(BU1687="empty","empty",
VLOOKUP(BU1687,MonsterGroupTable!$A:$A,1,0)))))))</f>
        <v/>
      </c>
      <c r="CC1687" s="2" t="str">
        <f>IF(AND(ISBLANK(CB1687),OR(NOT(ISBLANK(CD1687)),NOT(ISBLANK(CE1687)))),#N/A,
IF(ISBLANK(CB1687),"",
IF(AND(NOT(ISERROR(VLOOKUP(CB1687,MonsterTable!$A:$B,MATCH(MonsterTable!$B$1,MonsterTable!$A$1:$B$1,0),0))),OR(ISBLANK(CD1687),ISBLANK(CE1687))),#N/A,
IFERROR(VLOOKUP(CB1687,MonsterTable!$A:$B,MATCH(MonsterTable!$B$1,MonsterTable!$A$1:$B$1,0),0),
IF(OR(NOT(ISBLANK(CD1687)),ISBLANK(CE1687)),#N/A,
IF(CB1687="empty","empty",
VLOOKUP(CB1687,MonsterGroupTable!$A:$A,1,0)))))))</f>
        <v/>
      </c>
      <c r="CJ1687" s="2" t="str">
        <f>IF(AND(ISBLANK(CI1687),OR(NOT(ISBLANK(CK1687)),NOT(ISBLANK(CL1687)))),#N/A,
IF(ISBLANK(CI1687),"",
IF(AND(NOT(ISERROR(VLOOKUP(CI1687,MonsterTable!$A:$B,MATCH(MonsterTable!$B$1,MonsterTable!$A$1:$B$1,0),0))),OR(ISBLANK(CK1687),ISBLANK(CL1687))),#N/A,
IFERROR(VLOOKUP(CI1687,MonsterTable!$A:$B,MATCH(MonsterTable!$B$1,MonsterTable!$A$1:$B$1,0),0),
IF(OR(NOT(ISBLANK(CK1687)),ISBLANK(CL1687)),#N/A,
IF(CI1687="empty","empty",
VLOOKUP(CI1687,MonsterGroupTable!$A:$A,1,0)))))))</f>
        <v/>
      </c>
    </row>
    <row r="1688" spans="1:88">
      <c r="A1688">
        <v>20654</v>
      </c>
      <c r="B1688">
        <f t="shared" si="57"/>
        <v>1.1000000000000001</v>
      </c>
      <c r="C1688">
        <f t="shared" si="57"/>
        <v>1.1000000000000001</v>
      </c>
      <c r="F1688">
        <v>2700</v>
      </c>
      <c r="G1688">
        <v>105751</v>
      </c>
      <c r="H1688">
        <v>0</v>
      </c>
      <c r="I1688">
        <v>0</v>
      </c>
      <c r="J1688">
        <v>0</v>
      </c>
      <c r="K1688" t="s">
        <v>28</v>
      </c>
      <c r="L1688" t="s">
        <v>251</v>
      </c>
      <c r="M1688" t="s">
        <v>79</v>
      </c>
      <c r="N1688" t="s">
        <v>80</v>
      </c>
      <c r="O1688">
        <v>0</v>
      </c>
      <c r="P1688">
        <v>-4.75</v>
      </c>
      <c r="Q1688">
        <v>-3.5</v>
      </c>
      <c r="R1688">
        <v>4.75</v>
      </c>
      <c r="S1688">
        <v>3</v>
      </c>
      <c r="T1688">
        <v>-13.5</v>
      </c>
      <c r="U1688">
        <v>2.5499999999999998</v>
      </c>
      <c r="V1688">
        <v>-6.75</v>
      </c>
      <c r="W1688" t="str">
        <f t="shared" si="58"/>
        <v>g106,5,empty,3,202,1,1,0</v>
      </c>
      <c r="X1688" s="1" t="s">
        <v>284</v>
      </c>
      <c r="Y1688" s="2" t="str">
        <f>IF(AND(ISBLANK(X1688),OR(NOT(ISBLANK(Z1688)),NOT(ISBLANK(AA1688)))),#N/A,
IF(ISBLANK(X1688),"",
IF(AND(NOT(ISERROR(VLOOKUP(X1688,MonsterTable!$A:$B,MATCH(MonsterTable!$B$1,MonsterTable!$A$1:$B$1,0),0))),OR(ISBLANK(Z1688),ISBLANK(AA1688))),#N/A,
IFERROR(VLOOKUP(X1688,MonsterTable!$A:$B,MATCH(MonsterTable!$B$1,MonsterTable!$A$1:$B$1,0),0),
IF(OR(NOT(ISBLANK(Z1688)),ISBLANK(AA1688)),#N/A,
IF(X1688="empty","empty",
VLOOKUP(X1688,MonsterGroupTable!$A:$A,1,0)))))))</f>
        <v>g106</v>
      </c>
      <c r="AA1688">
        <v>5</v>
      </c>
      <c r="AE1688" s="1" t="s">
        <v>446</v>
      </c>
      <c r="AF1688" s="2" t="str">
        <f>IF(AND(ISBLANK(AE1688),OR(NOT(ISBLANK(AG1688)),NOT(ISBLANK(AH1688)))),#N/A,
IF(ISBLANK(AE1688),"",
IF(AND(NOT(ISERROR(VLOOKUP(AE1688,MonsterTable!$A:$B,MATCH(MonsterTable!$B$1,MonsterTable!$A$1:$B$1,0),0))),OR(ISBLANK(AG1688),ISBLANK(AH1688))),#N/A,
IFERROR(VLOOKUP(AE1688,MonsterTable!$A:$B,MATCH(MonsterTable!$B$1,MonsterTable!$A$1:$B$1,0),0),
IF(OR(NOT(ISBLANK(AG1688)),ISBLANK(AH1688)),#N/A,
IF(AE1688="empty","empty",
VLOOKUP(AE1688,MonsterGroupTable!$A:$A,1,0)))))))</f>
        <v>empty</v>
      </c>
      <c r="AH1688">
        <v>3</v>
      </c>
      <c r="AL1688" s="1" t="s">
        <v>338</v>
      </c>
      <c r="AM1688" s="2">
        <f>IF(AND(ISBLANK(AL1688),OR(NOT(ISBLANK(AN1688)),NOT(ISBLANK(AO1688)))),#N/A,
IF(ISBLANK(AL1688),"",
IF(AND(NOT(ISERROR(VLOOKUP(AL1688,MonsterTable!$A:$B,MATCH(MonsterTable!$B$1,MonsterTable!$A$1:$B$1,0),0))),OR(ISBLANK(AN1688),ISBLANK(AO1688))),#N/A,
IFERROR(VLOOKUP(AL1688,MonsterTable!$A:$B,MATCH(MonsterTable!$B$1,MonsterTable!$A$1:$B$1,0),0),
IF(OR(NOT(ISBLANK(AN1688)),ISBLANK(AO1688)),#N/A,
IF(AL1688="empty","empty",
VLOOKUP(AL1688,MonsterGroupTable!$A:$A,1,0)))))))</f>
        <v>202</v>
      </c>
      <c r="AN1688">
        <v>1</v>
      </c>
      <c r="AO1688">
        <v>1</v>
      </c>
      <c r="AP1688">
        <v>0</v>
      </c>
      <c r="AT1688" s="2" t="str">
        <f>IF(AND(ISBLANK(AS1688),OR(NOT(ISBLANK(AU1688)),NOT(ISBLANK(AV1688)))),#N/A,
IF(ISBLANK(AS1688),"",
IF(AND(NOT(ISERROR(VLOOKUP(AS1688,MonsterTable!$A:$B,MATCH(MonsterTable!$B$1,MonsterTable!$A$1:$B$1,0),0))),OR(ISBLANK(AU1688),ISBLANK(AV1688))),#N/A,
IFERROR(VLOOKUP(AS1688,MonsterTable!$A:$B,MATCH(MonsterTable!$B$1,MonsterTable!$A$1:$B$1,0),0),
IF(OR(NOT(ISBLANK(AU1688)),ISBLANK(AV1688)),#N/A,
IF(AS1688="empty","empty",
VLOOKUP(AS1688,MonsterGroupTable!$A:$A,1,0)))))))</f>
        <v/>
      </c>
      <c r="BA1688" s="2" t="str">
        <f>IF(AND(ISBLANK(AZ1688),OR(NOT(ISBLANK(BB1688)),NOT(ISBLANK(BC1688)))),#N/A,
IF(ISBLANK(AZ1688),"",
IF(AND(NOT(ISERROR(VLOOKUP(AZ1688,MonsterTable!$A:$B,MATCH(MonsterTable!$B$1,MonsterTable!$A$1:$B$1,0),0))),OR(ISBLANK(BB1688),ISBLANK(BC1688))),#N/A,
IFERROR(VLOOKUP(AZ1688,MonsterTable!$A:$B,MATCH(MonsterTable!$B$1,MonsterTable!$A$1:$B$1,0),0),
IF(OR(NOT(ISBLANK(BB1688)),ISBLANK(BC1688)),#N/A,
IF(AZ1688="empty","empty",
VLOOKUP(AZ1688,MonsterGroupTable!$A:$A,1,0)))))))</f>
        <v/>
      </c>
      <c r="BH1688" s="2" t="str">
        <f>IF(AND(ISBLANK(BG1688),OR(NOT(ISBLANK(BI1688)),NOT(ISBLANK(BJ1688)))),#N/A,
IF(ISBLANK(BG1688),"",
IF(AND(NOT(ISERROR(VLOOKUP(BG1688,MonsterTable!$A:$B,MATCH(MonsterTable!$B$1,MonsterTable!$A$1:$B$1,0),0))),OR(ISBLANK(BI1688),ISBLANK(BJ1688))),#N/A,
IFERROR(VLOOKUP(BG1688,MonsterTable!$A:$B,MATCH(MonsterTable!$B$1,MonsterTable!$A$1:$B$1,0),0),
IF(OR(NOT(ISBLANK(BI1688)),ISBLANK(BJ1688)),#N/A,
IF(BG1688="empty","empty",
VLOOKUP(BG1688,MonsterGroupTable!$A:$A,1,0)))))))</f>
        <v/>
      </c>
      <c r="BO1688" s="2" t="str">
        <f>IF(AND(ISBLANK(BN1688),OR(NOT(ISBLANK(BP1688)),NOT(ISBLANK(BQ1688)))),#N/A,
IF(ISBLANK(BN1688),"",
IF(AND(NOT(ISERROR(VLOOKUP(BN1688,MonsterTable!$A:$B,MATCH(MonsterTable!$B$1,MonsterTable!$A$1:$B$1,0),0))),OR(ISBLANK(BP1688),ISBLANK(BQ1688))),#N/A,
IFERROR(VLOOKUP(BN1688,MonsterTable!$A:$B,MATCH(MonsterTable!$B$1,MonsterTable!$A$1:$B$1,0),0),
IF(OR(NOT(ISBLANK(BP1688)),ISBLANK(BQ1688)),#N/A,
IF(BN1688="empty","empty",
VLOOKUP(BN1688,MonsterGroupTable!$A:$A,1,0)))))))</f>
        <v/>
      </c>
      <c r="BV1688" s="2" t="str">
        <f>IF(AND(ISBLANK(BU1688),OR(NOT(ISBLANK(BW1688)),NOT(ISBLANK(BX1688)))),#N/A,
IF(ISBLANK(BU1688),"",
IF(AND(NOT(ISERROR(VLOOKUP(BU1688,MonsterTable!$A:$B,MATCH(MonsterTable!$B$1,MonsterTable!$A$1:$B$1,0),0))),OR(ISBLANK(BW1688),ISBLANK(BX1688))),#N/A,
IFERROR(VLOOKUP(BU1688,MonsterTable!$A:$B,MATCH(MonsterTable!$B$1,MonsterTable!$A$1:$B$1,0),0),
IF(OR(NOT(ISBLANK(BW1688)),ISBLANK(BX1688)),#N/A,
IF(BU1688="empty","empty",
VLOOKUP(BU1688,MonsterGroupTable!$A:$A,1,0)))))))</f>
        <v/>
      </c>
      <c r="CC1688" s="2" t="str">
        <f>IF(AND(ISBLANK(CB1688),OR(NOT(ISBLANK(CD1688)),NOT(ISBLANK(CE1688)))),#N/A,
IF(ISBLANK(CB1688),"",
IF(AND(NOT(ISERROR(VLOOKUP(CB1688,MonsterTable!$A:$B,MATCH(MonsterTable!$B$1,MonsterTable!$A$1:$B$1,0),0))),OR(ISBLANK(CD1688),ISBLANK(CE1688))),#N/A,
IFERROR(VLOOKUP(CB1688,MonsterTable!$A:$B,MATCH(MonsterTable!$B$1,MonsterTable!$A$1:$B$1,0),0),
IF(OR(NOT(ISBLANK(CD1688)),ISBLANK(CE1688)),#N/A,
IF(CB1688="empty","empty",
VLOOKUP(CB1688,MonsterGroupTable!$A:$A,1,0)))))))</f>
        <v/>
      </c>
      <c r="CJ1688" s="2" t="str">
        <f>IF(AND(ISBLANK(CI1688),OR(NOT(ISBLANK(CK1688)),NOT(ISBLANK(CL1688)))),#N/A,
IF(ISBLANK(CI1688),"",
IF(AND(NOT(ISERROR(VLOOKUP(CI1688,MonsterTable!$A:$B,MATCH(MonsterTable!$B$1,MonsterTable!$A$1:$B$1,0),0))),OR(ISBLANK(CK1688),ISBLANK(CL1688))),#N/A,
IFERROR(VLOOKUP(CI1688,MonsterTable!$A:$B,MATCH(MonsterTable!$B$1,MonsterTable!$A$1:$B$1,0),0),
IF(OR(NOT(ISBLANK(CK1688)),ISBLANK(CL1688)),#N/A,
IF(CI1688="empty","empty",
VLOOKUP(CI1688,MonsterGroupTable!$A:$A,1,0)))))))</f>
        <v/>
      </c>
    </row>
    <row r="1689" spans="1:88">
      <c r="A1689">
        <v>20655</v>
      </c>
      <c r="B1689">
        <f t="shared" si="57"/>
        <v>1.1000000000000001</v>
      </c>
      <c r="C1689">
        <f t="shared" si="57"/>
        <v>1.1000000000000001</v>
      </c>
      <c r="F1689">
        <v>2700</v>
      </c>
      <c r="G1689">
        <v>106156</v>
      </c>
      <c r="H1689">
        <v>0</v>
      </c>
      <c r="I1689">
        <v>0</v>
      </c>
      <c r="J1689">
        <v>0</v>
      </c>
      <c r="K1689" t="s">
        <v>28</v>
      </c>
      <c r="L1689" t="s">
        <v>251</v>
      </c>
      <c r="M1689" t="s">
        <v>79</v>
      </c>
      <c r="N1689" t="s">
        <v>80</v>
      </c>
      <c r="O1689">
        <v>0</v>
      </c>
      <c r="P1689">
        <v>-4.75</v>
      </c>
      <c r="Q1689">
        <v>-3.5</v>
      </c>
      <c r="R1689">
        <v>4.75</v>
      </c>
      <c r="S1689">
        <v>3</v>
      </c>
      <c r="T1689">
        <v>-13.5</v>
      </c>
      <c r="U1689">
        <v>2.5499999999999998</v>
      </c>
      <c r="V1689">
        <v>-6.75</v>
      </c>
      <c r="W1689" t="str">
        <f t="shared" si="58"/>
        <v>g106,5,empty,3,202,1,1,0</v>
      </c>
      <c r="X1689" s="1" t="s">
        <v>284</v>
      </c>
      <c r="Y1689" s="2" t="str">
        <f>IF(AND(ISBLANK(X1689),OR(NOT(ISBLANK(Z1689)),NOT(ISBLANK(AA1689)))),#N/A,
IF(ISBLANK(X1689),"",
IF(AND(NOT(ISERROR(VLOOKUP(X1689,MonsterTable!$A:$B,MATCH(MonsterTable!$B$1,MonsterTable!$A$1:$B$1,0),0))),OR(ISBLANK(Z1689),ISBLANK(AA1689))),#N/A,
IFERROR(VLOOKUP(X1689,MonsterTable!$A:$B,MATCH(MonsterTable!$B$1,MonsterTable!$A$1:$B$1,0),0),
IF(OR(NOT(ISBLANK(Z1689)),ISBLANK(AA1689)),#N/A,
IF(X1689="empty","empty",
VLOOKUP(X1689,MonsterGroupTable!$A:$A,1,0)))))))</f>
        <v>g106</v>
      </c>
      <c r="AA1689">
        <v>5</v>
      </c>
      <c r="AE1689" s="1" t="s">
        <v>446</v>
      </c>
      <c r="AF1689" s="2" t="str">
        <f>IF(AND(ISBLANK(AE1689),OR(NOT(ISBLANK(AG1689)),NOT(ISBLANK(AH1689)))),#N/A,
IF(ISBLANK(AE1689),"",
IF(AND(NOT(ISERROR(VLOOKUP(AE1689,MonsterTable!$A:$B,MATCH(MonsterTable!$B$1,MonsterTable!$A$1:$B$1,0),0))),OR(ISBLANK(AG1689),ISBLANK(AH1689))),#N/A,
IFERROR(VLOOKUP(AE1689,MonsterTable!$A:$B,MATCH(MonsterTable!$B$1,MonsterTable!$A$1:$B$1,0),0),
IF(OR(NOT(ISBLANK(AG1689)),ISBLANK(AH1689)),#N/A,
IF(AE1689="empty","empty",
VLOOKUP(AE1689,MonsterGroupTable!$A:$A,1,0)))))))</f>
        <v>empty</v>
      </c>
      <c r="AH1689">
        <v>3</v>
      </c>
      <c r="AL1689" s="1" t="s">
        <v>338</v>
      </c>
      <c r="AM1689" s="2">
        <f>IF(AND(ISBLANK(AL1689),OR(NOT(ISBLANK(AN1689)),NOT(ISBLANK(AO1689)))),#N/A,
IF(ISBLANK(AL1689),"",
IF(AND(NOT(ISERROR(VLOOKUP(AL1689,MonsterTable!$A:$B,MATCH(MonsterTable!$B$1,MonsterTable!$A$1:$B$1,0),0))),OR(ISBLANK(AN1689),ISBLANK(AO1689))),#N/A,
IFERROR(VLOOKUP(AL1689,MonsterTable!$A:$B,MATCH(MonsterTable!$B$1,MonsterTable!$A$1:$B$1,0),0),
IF(OR(NOT(ISBLANK(AN1689)),ISBLANK(AO1689)),#N/A,
IF(AL1689="empty","empty",
VLOOKUP(AL1689,MonsterGroupTable!$A:$A,1,0)))))))</f>
        <v>202</v>
      </c>
      <c r="AN1689">
        <v>1</v>
      </c>
      <c r="AO1689">
        <v>1</v>
      </c>
      <c r="AP1689">
        <v>0</v>
      </c>
      <c r="AT1689" s="2" t="str">
        <f>IF(AND(ISBLANK(AS1689),OR(NOT(ISBLANK(AU1689)),NOT(ISBLANK(AV1689)))),#N/A,
IF(ISBLANK(AS1689),"",
IF(AND(NOT(ISERROR(VLOOKUP(AS1689,MonsterTable!$A:$B,MATCH(MonsterTable!$B$1,MonsterTable!$A$1:$B$1,0),0))),OR(ISBLANK(AU1689),ISBLANK(AV1689))),#N/A,
IFERROR(VLOOKUP(AS1689,MonsterTable!$A:$B,MATCH(MonsterTable!$B$1,MonsterTable!$A$1:$B$1,0),0),
IF(OR(NOT(ISBLANK(AU1689)),ISBLANK(AV1689)),#N/A,
IF(AS1689="empty","empty",
VLOOKUP(AS1689,MonsterGroupTable!$A:$A,1,0)))))))</f>
        <v/>
      </c>
      <c r="BA1689" s="2" t="str">
        <f>IF(AND(ISBLANK(AZ1689),OR(NOT(ISBLANK(BB1689)),NOT(ISBLANK(BC1689)))),#N/A,
IF(ISBLANK(AZ1689),"",
IF(AND(NOT(ISERROR(VLOOKUP(AZ1689,MonsterTable!$A:$B,MATCH(MonsterTable!$B$1,MonsterTable!$A$1:$B$1,0),0))),OR(ISBLANK(BB1689),ISBLANK(BC1689))),#N/A,
IFERROR(VLOOKUP(AZ1689,MonsterTable!$A:$B,MATCH(MonsterTable!$B$1,MonsterTable!$A$1:$B$1,0),0),
IF(OR(NOT(ISBLANK(BB1689)),ISBLANK(BC1689)),#N/A,
IF(AZ1689="empty","empty",
VLOOKUP(AZ1689,MonsterGroupTable!$A:$A,1,0)))))))</f>
        <v/>
      </c>
      <c r="BH1689" s="2" t="str">
        <f>IF(AND(ISBLANK(BG1689),OR(NOT(ISBLANK(BI1689)),NOT(ISBLANK(BJ1689)))),#N/A,
IF(ISBLANK(BG1689),"",
IF(AND(NOT(ISERROR(VLOOKUP(BG1689,MonsterTable!$A:$B,MATCH(MonsterTable!$B$1,MonsterTable!$A$1:$B$1,0),0))),OR(ISBLANK(BI1689),ISBLANK(BJ1689))),#N/A,
IFERROR(VLOOKUP(BG1689,MonsterTable!$A:$B,MATCH(MonsterTable!$B$1,MonsterTable!$A$1:$B$1,0),0),
IF(OR(NOT(ISBLANK(BI1689)),ISBLANK(BJ1689)),#N/A,
IF(BG1689="empty","empty",
VLOOKUP(BG1689,MonsterGroupTable!$A:$A,1,0)))))))</f>
        <v/>
      </c>
      <c r="BO1689" s="2" t="str">
        <f>IF(AND(ISBLANK(BN1689),OR(NOT(ISBLANK(BP1689)),NOT(ISBLANK(BQ1689)))),#N/A,
IF(ISBLANK(BN1689),"",
IF(AND(NOT(ISERROR(VLOOKUP(BN1689,MonsterTable!$A:$B,MATCH(MonsterTable!$B$1,MonsterTable!$A$1:$B$1,0),0))),OR(ISBLANK(BP1689),ISBLANK(BQ1689))),#N/A,
IFERROR(VLOOKUP(BN1689,MonsterTable!$A:$B,MATCH(MonsterTable!$B$1,MonsterTable!$A$1:$B$1,0),0),
IF(OR(NOT(ISBLANK(BP1689)),ISBLANK(BQ1689)),#N/A,
IF(BN1689="empty","empty",
VLOOKUP(BN1689,MonsterGroupTable!$A:$A,1,0)))))))</f>
        <v/>
      </c>
      <c r="BV1689" s="2" t="str">
        <f>IF(AND(ISBLANK(BU1689),OR(NOT(ISBLANK(BW1689)),NOT(ISBLANK(BX1689)))),#N/A,
IF(ISBLANK(BU1689),"",
IF(AND(NOT(ISERROR(VLOOKUP(BU1689,MonsterTable!$A:$B,MATCH(MonsterTable!$B$1,MonsterTable!$A$1:$B$1,0),0))),OR(ISBLANK(BW1689),ISBLANK(BX1689))),#N/A,
IFERROR(VLOOKUP(BU1689,MonsterTable!$A:$B,MATCH(MonsterTable!$B$1,MonsterTable!$A$1:$B$1,0),0),
IF(OR(NOT(ISBLANK(BW1689)),ISBLANK(BX1689)),#N/A,
IF(BU1689="empty","empty",
VLOOKUP(BU1689,MonsterGroupTable!$A:$A,1,0)))))))</f>
        <v/>
      </c>
      <c r="CC1689" s="2" t="str">
        <f>IF(AND(ISBLANK(CB1689),OR(NOT(ISBLANK(CD1689)),NOT(ISBLANK(CE1689)))),#N/A,
IF(ISBLANK(CB1689),"",
IF(AND(NOT(ISERROR(VLOOKUP(CB1689,MonsterTable!$A:$B,MATCH(MonsterTable!$B$1,MonsterTable!$A$1:$B$1,0),0))),OR(ISBLANK(CD1689),ISBLANK(CE1689))),#N/A,
IFERROR(VLOOKUP(CB1689,MonsterTable!$A:$B,MATCH(MonsterTable!$B$1,MonsterTable!$A$1:$B$1,0),0),
IF(OR(NOT(ISBLANK(CD1689)),ISBLANK(CE1689)),#N/A,
IF(CB1689="empty","empty",
VLOOKUP(CB1689,MonsterGroupTable!$A:$A,1,0)))))))</f>
        <v/>
      </c>
      <c r="CJ1689" s="2" t="str">
        <f>IF(AND(ISBLANK(CI1689),OR(NOT(ISBLANK(CK1689)),NOT(ISBLANK(CL1689)))),#N/A,
IF(ISBLANK(CI1689),"",
IF(AND(NOT(ISERROR(VLOOKUP(CI1689,MonsterTable!$A:$B,MATCH(MonsterTable!$B$1,MonsterTable!$A$1:$B$1,0),0))),OR(ISBLANK(CK1689),ISBLANK(CL1689))),#N/A,
IFERROR(VLOOKUP(CI1689,MonsterTable!$A:$B,MATCH(MonsterTable!$B$1,MonsterTable!$A$1:$B$1,0),0),
IF(OR(NOT(ISBLANK(CK1689)),ISBLANK(CL1689)),#N/A,
IF(CI1689="empty","empty",
VLOOKUP(CI1689,MonsterGroupTable!$A:$A,1,0)))))))</f>
        <v/>
      </c>
    </row>
    <row r="1690" spans="1:88">
      <c r="A1690">
        <v>20656</v>
      </c>
      <c r="B1690">
        <f t="shared" si="57"/>
        <v>1.1000000000000001</v>
      </c>
      <c r="C1690">
        <f t="shared" si="57"/>
        <v>1.1000000000000001</v>
      </c>
      <c r="F1690">
        <v>2700</v>
      </c>
      <c r="G1690">
        <v>106561</v>
      </c>
      <c r="H1690">
        <v>0</v>
      </c>
      <c r="I1690">
        <v>0</v>
      </c>
      <c r="J1690">
        <v>0</v>
      </c>
      <c r="K1690" t="s">
        <v>28</v>
      </c>
      <c r="L1690" t="s">
        <v>251</v>
      </c>
      <c r="M1690" t="s">
        <v>79</v>
      </c>
      <c r="N1690" t="s">
        <v>80</v>
      </c>
      <c r="O1690">
        <v>0</v>
      </c>
      <c r="P1690">
        <v>-4.75</v>
      </c>
      <c r="Q1690">
        <v>-3.5</v>
      </c>
      <c r="R1690">
        <v>4.75</v>
      </c>
      <c r="S1690">
        <v>3</v>
      </c>
      <c r="T1690">
        <v>-13.5</v>
      </c>
      <c r="U1690">
        <v>2.5499999999999998</v>
      </c>
      <c r="V1690">
        <v>-6.75</v>
      </c>
      <c r="W1690" t="str">
        <f t="shared" si="58"/>
        <v>g106,5,empty,3,202,1,1,0</v>
      </c>
      <c r="X1690" s="1" t="s">
        <v>284</v>
      </c>
      <c r="Y1690" s="2" t="str">
        <f>IF(AND(ISBLANK(X1690),OR(NOT(ISBLANK(Z1690)),NOT(ISBLANK(AA1690)))),#N/A,
IF(ISBLANK(X1690),"",
IF(AND(NOT(ISERROR(VLOOKUP(X1690,MonsterTable!$A:$B,MATCH(MonsterTable!$B$1,MonsterTable!$A$1:$B$1,0),0))),OR(ISBLANK(Z1690),ISBLANK(AA1690))),#N/A,
IFERROR(VLOOKUP(X1690,MonsterTable!$A:$B,MATCH(MonsterTable!$B$1,MonsterTable!$A$1:$B$1,0),0),
IF(OR(NOT(ISBLANK(Z1690)),ISBLANK(AA1690)),#N/A,
IF(X1690="empty","empty",
VLOOKUP(X1690,MonsterGroupTable!$A:$A,1,0)))))))</f>
        <v>g106</v>
      </c>
      <c r="AA1690">
        <v>5</v>
      </c>
      <c r="AE1690" s="1" t="s">
        <v>446</v>
      </c>
      <c r="AF1690" s="2" t="str">
        <f>IF(AND(ISBLANK(AE1690),OR(NOT(ISBLANK(AG1690)),NOT(ISBLANK(AH1690)))),#N/A,
IF(ISBLANK(AE1690),"",
IF(AND(NOT(ISERROR(VLOOKUP(AE1690,MonsterTable!$A:$B,MATCH(MonsterTable!$B$1,MonsterTable!$A$1:$B$1,0),0))),OR(ISBLANK(AG1690),ISBLANK(AH1690))),#N/A,
IFERROR(VLOOKUP(AE1690,MonsterTable!$A:$B,MATCH(MonsterTable!$B$1,MonsterTable!$A$1:$B$1,0),0),
IF(OR(NOT(ISBLANK(AG1690)),ISBLANK(AH1690)),#N/A,
IF(AE1690="empty","empty",
VLOOKUP(AE1690,MonsterGroupTable!$A:$A,1,0)))))))</f>
        <v>empty</v>
      </c>
      <c r="AH1690">
        <v>3</v>
      </c>
      <c r="AL1690" s="1" t="s">
        <v>338</v>
      </c>
      <c r="AM1690" s="2">
        <f>IF(AND(ISBLANK(AL1690),OR(NOT(ISBLANK(AN1690)),NOT(ISBLANK(AO1690)))),#N/A,
IF(ISBLANK(AL1690),"",
IF(AND(NOT(ISERROR(VLOOKUP(AL1690,MonsterTable!$A:$B,MATCH(MonsterTable!$B$1,MonsterTable!$A$1:$B$1,0),0))),OR(ISBLANK(AN1690),ISBLANK(AO1690))),#N/A,
IFERROR(VLOOKUP(AL1690,MonsterTable!$A:$B,MATCH(MonsterTable!$B$1,MonsterTable!$A$1:$B$1,0),0),
IF(OR(NOT(ISBLANK(AN1690)),ISBLANK(AO1690)),#N/A,
IF(AL1690="empty","empty",
VLOOKUP(AL1690,MonsterGroupTable!$A:$A,1,0)))))))</f>
        <v>202</v>
      </c>
      <c r="AN1690">
        <v>1</v>
      </c>
      <c r="AO1690">
        <v>1</v>
      </c>
      <c r="AP1690">
        <v>0</v>
      </c>
      <c r="AT1690" s="2" t="str">
        <f>IF(AND(ISBLANK(AS1690),OR(NOT(ISBLANK(AU1690)),NOT(ISBLANK(AV1690)))),#N/A,
IF(ISBLANK(AS1690),"",
IF(AND(NOT(ISERROR(VLOOKUP(AS1690,MonsterTable!$A:$B,MATCH(MonsterTable!$B$1,MonsterTable!$A$1:$B$1,0),0))),OR(ISBLANK(AU1690),ISBLANK(AV1690))),#N/A,
IFERROR(VLOOKUP(AS1690,MonsterTable!$A:$B,MATCH(MonsterTable!$B$1,MonsterTable!$A$1:$B$1,0),0),
IF(OR(NOT(ISBLANK(AU1690)),ISBLANK(AV1690)),#N/A,
IF(AS1690="empty","empty",
VLOOKUP(AS1690,MonsterGroupTable!$A:$A,1,0)))))))</f>
        <v/>
      </c>
      <c r="BA1690" s="2" t="str">
        <f>IF(AND(ISBLANK(AZ1690),OR(NOT(ISBLANK(BB1690)),NOT(ISBLANK(BC1690)))),#N/A,
IF(ISBLANK(AZ1690),"",
IF(AND(NOT(ISERROR(VLOOKUP(AZ1690,MonsterTable!$A:$B,MATCH(MonsterTable!$B$1,MonsterTable!$A$1:$B$1,0),0))),OR(ISBLANK(BB1690),ISBLANK(BC1690))),#N/A,
IFERROR(VLOOKUP(AZ1690,MonsterTable!$A:$B,MATCH(MonsterTable!$B$1,MonsterTable!$A$1:$B$1,0),0),
IF(OR(NOT(ISBLANK(BB1690)),ISBLANK(BC1690)),#N/A,
IF(AZ1690="empty","empty",
VLOOKUP(AZ1690,MonsterGroupTable!$A:$A,1,0)))))))</f>
        <v/>
      </c>
      <c r="BH1690" s="2" t="str">
        <f>IF(AND(ISBLANK(BG1690),OR(NOT(ISBLANK(BI1690)),NOT(ISBLANK(BJ1690)))),#N/A,
IF(ISBLANK(BG1690),"",
IF(AND(NOT(ISERROR(VLOOKUP(BG1690,MonsterTable!$A:$B,MATCH(MonsterTable!$B$1,MonsterTable!$A$1:$B$1,0),0))),OR(ISBLANK(BI1690),ISBLANK(BJ1690))),#N/A,
IFERROR(VLOOKUP(BG1690,MonsterTable!$A:$B,MATCH(MonsterTable!$B$1,MonsterTable!$A$1:$B$1,0),0),
IF(OR(NOT(ISBLANK(BI1690)),ISBLANK(BJ1690)),#N/A,
IF(BG1690="empty","empty",
VLOOKUP(BG1690,MonsterGroupTable!$A:$A,1,0)))))))</f>
        <v/>
      </c>
      <c r="BO1690" s="2" t="str">
        <f>IF(AND(ISBLANK(BN1690),OR(NOT(ISBLANK(BP1690)),NOT(ISBLANK(BQ1690)))),#N/A,
IF(ISBLANK(BN1690),"",
IF(AND(NOT(ISERROR(VLOOKUP(BN1690,MonsterTable!$A:$B,MATCH(MonsterTable!$B$1,MonsterTable!$A$1:$B$1,0),0))),OR(ISBLANK(BP1690),ISBLANK(BQ1690))),#N/A,
IFERROR(VLOOKUP(BN1690,MonsterTable!$A:$B,MATCH(MonsterTable!$B$1,MonsterTable!$A$1:$B$1,0),0),
IF(OR(NOT(ISBLANK(BP1690)),ISBLANK(BQ1690)),#N/A,
IF(BN1690="empty","empty",
VLOOKUP(BN1690,MonsterGroupTable!$A:$A,1,0)))))))</f>
        <v/>
      </c>
      <c r="BV1690" s="2" t="str">
        <f>IF(AND(ISBLANK(BU1690),OR(NOT(ISBLANK(BW1690)),NOT(ISBLANK(BX1690)))),#N/A,
IF(ISBLANK(BU1690),"",
IF(AND(NOT(ISERROR(VLOOKUP(BU1690,MonsterTable!$A:$B,MATCH(MonsterTable!$B$1,MonsterTable!$A$1:$B$1,0),0))),OR(ISBLANK(BW1690),ISBLANK(BX1690))),#N/A,
IFERROR(VLOOKUP(BU1690,MonsterTable!$A:$B,MATCH(MonsterTable!$B$1,MonsterTable!$A$1:$B$1,0),0),
IF(OR(NOT(ISBLANK(BW1690)),ISBLANK(BX1690)),#N/A,
IF(BU1690="empty","empty",
VLOOKUP(BU1690,MonsterGroupTable!$A:$A,1,0)))))))</f>
        <v/>
      </c>
      <c r="CC1690" s="2" t="str">
        <f>IF(AND(ISBLANK(CB1690),OR(NOT(ISBLANK(CD1690)),NOT(ISBLANK(CE1690)))),#N/A,
IF(ISBLANK(CB1690),"",
IF(AND(NOT(ISERROR(VLOOKUP(CB1690,MonsterTable!$A:$B,MATCH(MonsterTable!$B$1,MonsterTable!$A$1:$B$1,0),0))),OR(ISBLANK(CD1690),ISBLANK(CE1690))),#N/A,
IFERROR(VLOOKUP(CB1690,MonsterTable!$A:$B,MATCH(MonsterTable!$B$1,MonsterTable!$A$1:$B$1,0),0),
IF(OR(NOT(ISBLANK(CD1690)),ISBLANK(CE1690)),#N/A,
IF(CB1690="empty","empty",
VLOOKUP(CB1690,MonsterGroupTable!$A:$A,1,0)))))))</f>
        <v/>
      </c>
      <c r="CJ1690" s="2" t="str">
        <f>IF(AND(ISBLANK(CI1690),OR(NOT(ISBLANK(CK1690)),NOT(ISBLANK(CL1690)))),#N/A,
IF(ISBLANK(CI1690),"",
IF(AND(NOT(ISERROR(VLOOKUP(CI1690,MonsterTable!$A:$B,MATCH(MonsterTable!$B$1,MonsterTable!$A$1:$B$1,0),0))),OR(ISBLANK(CK1690),ISBLANK(CL1690))),#N/A,
IFERROR(VLOOKUP(CI1690,MonsterTable!$A:$B,MATCH(MonsterTable!$B$1,MonsterTable!$A$1:$B$1,0),0),
IF(OR(NOT(ISBLANK(CK1690)),ISBLANK(CL1690)),#N/A,
IF(CI1690="empty","empty",
VLOOKUP(CI1690,MonsterGroupTable!$A:$A,1,0)))))))</f>
        <v/>
      </c>
    </row>
    <row r="1691" spans="1:88">
      <c r="A1691">
        <v>20657</v>
      </c>
      <c r="B1691">
        <f t="shared" si="57"/>
        <v>1.1000000000000001</v>
      </c>
      <c r="C1691">
        <f t="shared" si="57"/>
        <v>1.1000000000000001</v>
      </c>
      <c r="F1691">
        <v>2700</v>
      </c>
      <c r="G1691">
        <v>106966</v>
      </c>
      <c r="H1691">
        <v>0</v>
      </c>
      <c r="I1691">
        <v>0</v>
      </c>
      <c r="J1691">
        <v>0</v>
      </c>
      <c r="K1691" t="s">
        <v>28</v>
      </c>
      <c r="L1691" t="s">
        <v>251</v>
      </c>
      <c r="M1691" t="s">
        <v>79</v>
      </c>
      <c r="N1691" t="s">
        <v>80</v>
      </c>
      <c r="O1691">
        <v>0</v>
      </c>
      <c r="P1691">
        <v>-4.75</v>
      </c>
      <c r="Q1691">
        <v>-3.5</v>
      </c>
      <c r="R1691">
        <v>4.75</v>
      </c>
      <c r="S1691">
        <v>3</v>
      </c>
      <c r="T1691">
        <v>-13.5</v>
      </c>
      <c r="U1691">
        <v>2.5499999999999998</v>
      </c>
      <c r="V1691">
        <v>-6.75</v>
      </c>
      <c r="W1691" t="str">
        <f t="shared" si="58"/>
        <v>g106,5,empty,3,202,1,1,0</v>
      </c>
      <c r="X1691" s="1" t="s">
        <v>284</v>
      </c>
      <c r="Y1691" s="2" t="str">
        <f>IF(AND(ISBLANK(X1691),OR(NOT(ISBLANK(Z1691)),NOT(ISBLANK(AA1691)))),#N/A,
IF(ISBLANK(X1691),"",
IF(AND(NOT(ISERROR(VLOOKUP(X1691,MonsterTable!$A:$B,MATCH(MonsterTable!$B$1,MonsterTable!$A$1:$B$1,0),0))),OR(ISBLANK(Z1691),ISBLANK(AA1691))),#N/A,
IFERROR(VLOOKUP(X1691,MonsterTable!$A:$B,MATCH(MonsterTable!$B$1,MonsterTable!$A$1:$B$1,0),0),
IF(OR(NOT(ISBLANK(Z1691)),ISBLANK(AA1691)),#N/A,
IF(X1691="empty","empty",
VLOOKUP(X1691,MonsterGroupTable!$A:$A,1,0)))))))</f>
        <v>g106</v>
      </c>
      <c r="AA1691">
        <v>5</v>
      </c>
      <c r="AE1691" s="1" t="s">
        <v>446</v>
      </c>
      <c r="AF1691" s="2" t="str">
        <f>IF(AND(ISBLANK(AE1691),OR(NOT(ISBLANK(AG1691)),NOT(ISBLANK(AH1691)))),#N/A,
IF(ISBLANK(AE1691),"",
IF(AND(NOT(ISERROR(VLOOKUP(AE1691,MonsterTable!$A:$B,MATCH(MonsterTable!$B$1,MonsterTable!$A$1:$B$1,0),0))),OR(ISBLANK(AG1691),ISBLANK(AH1691))),#N/A,
IFERROR(VLOOKUP(AE1691,MonsterTable!$A:$B,MATCH(MonsterTable!$B$1,MonsterTable!$A$1:$B$1,0),0),
IF(OR(NOT(ISBLANK(AG1691)),ISBLANK(AH1691)),#N/A,
IF(AE1691="empty","empty",
VLOOKUP(AE1691,MonsterGroupTable!$A:$A,1,0)))))))</f>
        <v>empty</v>
      </c>
      <c r="AH1691">
        <v>3</v>
      </c>
      <c r="AL1691" s="1" t="s">
        <v>338</v>
      </c>
      <c r="AM1691" s="2">
        <f>IF(AND(ISBLANK(AL1691),OR(NOT(ISBLANK(AN1691)),NOT(ISBLANK(AO1691)))),#N/A,
IF(ISBLANK(AL1691),"",
IF(AND(NOT(ISERROR(VLOOKUP(AL1691,MonsterTable!$A:$B,MATCH(MonsterTable!$B$1,MonsterTable!$A$1:$B$1,0),0))),OR(ISBLANK(AN1691),ISBLANK(AO1691))),#N/A,
IFERROR(VLOOKUP(AL1691,MonsterTable!$A:$B,MATCH(MonsterTable!$B$1,MonsterTable!$A$1:$B$1,0),0),
IF(OR(NOT(ISBLANK(AN1691)),ISBLANK(AO1691)),#N/A,
IF(AL1691="empty","empty",
VLOOKUP(AL1691,MonsterGroupTable!$A:$A,1,0)))))))</f>
        <v>202</v>
      </c>
      <c r="AN1691">
        <v>1</v>
      </c>
      <c r="AO1691">
        <v>1</v>
      </c>
      <c r="AP1691">
        <v>0</v>
      </c>
      <c r="AT1691" s="2" t="str">
        <f>IF(AND(ISBLANK(AS1691),OR(NOT(ISBLANK(AU1691)),NOT(ISBLANK(AV1691)))),#N/A,
IF(ISBLANK(AS1691),"",
IF(AND(NOT(ISERROR(VLOOKUP(AS1691,MonsterTable!$A:$B,MATCH(MonsterTable!$B$1,MonsterTable!$A$1:$B$1,0),0))),OR(ISBLANK(AU1691),ISBLANK(AV1691))),#N/A,
IFERROR(VLOOKUP(AS1691,MonsterTable!$A:$B,MATCH(MonsterTable!$B$1,MonsterTable!$A$1:$B$1,0),0),
IF(OR(NOT(ISBLANK(AU1691)),ISBLANK(AV1691)),#N/A,
IF(AS1691="empty","empty",
VLOOKUP(AS1691,MonsterGroupTable!$A:$A,1,0)))))))</f>
        <v/>
      </c>
      <c r="BA1691" s="2" t="str">
        <f>IF(AND(ISBLANK(AZ1691),OR(NOT(ISBLANK(BB1691)),NOT(ISBLANK(BC1691)))),#N/A,
IF(ISBLANK(AZ1691),"",
IF(AND(NOT(ISERROR(VLOOKUP(AZ1691,MonsterTable!$A:$B,MATCH(MonsterTable!$B$1,MonsterTable!$A$1:$B$1,0),0))),OR(ISBLANK(BB1691),ISBLANK(BC1691))),#N/A,
IFERROR(VLOOKUP(AZ1691,MonsterTable!$A:$B,MATCH(MonsterTable!$B$1,MonsterTable!$A$1:$B$1,0),0),
IF(OR(NOT(ISBLANK(BB1691)),ISBLANK(BC1691)),#N/A,
IF(AZ1691="empty","empty",
VLOOKUP(AZ1691,MonsterGroupTable!$A:$A,1,0)))))))</f>
        <v/>
      </c>
      <c r="BH1691" s="2" t="str">
        <f>IF(AND(ISBLANK(BG1691),OR(NOT(ISBLANK(BI1691)),NOT(ISBLANK(BJ1691)))),#N/A,
IF(ISBLANK(BG1691),"",
IF(AND(NOT(ISERROR(VLOOKUP(BG1691,MonsterTable!$A:$B,MATCH(MonsterTable!$B$1,MonsterTable!$A$1:$B$1,0),0))),OR(ISBLANK(BI1691),ISBLANK(BJ1691))),#N/A,
IFERROR(VLOOKUP(BG1691,MonsterTable!$A:$B,MATCH(MonsterTable!$B$1,MonsterTable!$A$1:$B$1,0),0),
IF(OR(NOT(ISBLANK(BI1691)),ISBLANK(BJ1691)),#N/A,
IF(BG1691="empty","empty",
VLOOKUP(BG1691,MonsterGroupTable!$A:$A,1,0)))))))</f>
        <v/>
      </c>
      <c r="BO1691" s="2" t="str">
        <f>IF(AND(ISBLANK(BN1691),OR(NOT(ISBLANK(BP1691)),NOT(ISBLANK(BQ1691)))),#N/A,
IF(ISBLANK(BN1691),"",
IF(AND(NOT(ISERROR(VLOOKUP(BN1691,MonsterTable!$A:$B,MATCH(MonsterTable!$B$1,MonsterTable!$A$1:$B$1,0),0))),OR(ISBLANK(BP1691),ISBLANK(BQ1691))),#N/A,
IFERROR(VLOOKUP(BN1691,MonsterTable!$A:$B,MATCH(MonsterTable!$B$1,MonsterTable!$A$1:$B$1,0),0),
IF(OR(NOT(ISBLANK(BP1691)),ISBLANK(BQ1691)),#N/A,
IF(BN1691="empty","empty",
VLOOKUP(BN1691,MonsterGroupTable!$A:$A,1,0)))))))</f>
        <v/>
      </c>
      <c r="BV1691" s="2" t="str">
        <f>IF(AND(ISBLANK(BU1691),OR(NOT(ISBLANK(BW1691)),NOT(ISBLANK(BX1691)))),#N/A,
IF(ISBLANK(BU1691),"",
IF(AND(NOT(ISERROR(VLOOKUP(BU1691,MonsterTable!$A:$B,MATCH(MonsterTable!$B$1,MonsterTable!$A$1:$B$1,0),0))),OR(ISBLANK(BW1691),ISBLANK(BX1691))),#N/A,
IFERROR(VLOOKUP(BU1691,MonsterTable!$A:$B,MATCH(MonsterTable!$B$1,MonsterTable!$A$1:$B$1,0),0),
IF(OR(NOT(ISBLANK(BW1691)),ISBLANK(BX1691)),#N/A,
IF(BU1691="empty","empty",
VLOOKUP(BU1691,MonsterGroupTable!$A:$A,1,0)))))))</f>
        <v/>
      </c>
      <c r="CC1691" s="2" t="str">
        <f>IF(AND(ISBLANK(CB1691),OR(NOT(ISBLANK(CD1691)),NOT(ISBLANK(CE1691)))),#N/A,
IF(ISBLANK(CB1691),"",
IF(AND(NOT(ISERROR(VLOOKUP(CB1691,MonsterTable!$A:$B,MATCH(MonsterTable!$B$1,MonsterTable!$A$1:$B$1,0),0))),OR(ISBLANK(CD1691),ISBLANK(CE1691))),#N/A,
IFERROR(VLOOKUP(CB1691,MonsterTable!$A:$B,MATCH(MonsterTable!$B$1,MonsterTable!$A$1:$B$1,0),0),
IF(OR(NOT(ISBLANK(CD1691)),ISBLANK(CE1691)),#N/A,
IF(CB1691="empty","empty",
VLOOKUP(CB1691,MonsterGroupTable!$A:$A,1,0)))))))</f>
        <v/>
      </c>
      <c r="CJ1691" s="2" t="str">
        <f>IF(AND(ISBLANK(CI1691),OR(NOT(ISBLANK(CK1691)),NOT(ISBLANK(CL1691)))),#N/A,
IF(ISBLANK(CI1691),"",
IF(AND(NOT(ISERROR(VLOOKUP(CI1691,MonsterTable!$A:$B,MATCH(MonsterTable!$B$1,MonsterTable!$A$1:$B$1,0),0))),OR(ISBLANK(CK1691),ISBLANK(CL1691))),#N/A,
IFERROR(VLOOKUP(CI1691,MonsterTable!$A:$B,MATCH(MonsterTable!$B$1,MonsterTable!$A$1:$B$1,0),0),
IF(OR(NOT(ISBLANK(CK1691)),ISBLANK(CL1691)),#N/A,
IF(CI1691="empty","empty",
VLOOKUP(CI1691,MonsterGroupTable!$A:$A,1,0)))))))</f>
        <v/>
      </c>
    </row>
    <row r="1692" spans="1:88">
      <c r="A1692">
        <v>20658</v>
      </c>
      <c r="B1692">
        <f t="shared" si="57"/>
        <v>1.1000000000000001</v>
      </c>
      <c r="C1692">
        <f t="shared" si="57"/>
        <v>1.1000000000000001</v>
      </c>
      <c r="F1692">
        <v>2700</v>
      </c>
      <c r="G1692">
        <v>107371</v>
      </c>
      <c r="H1692">
        <v>0</v>
      </c>
      <c r="I1692">
        <v>0</v>
      </c>
      <c r="J1692">
        <v>0</v>
      </c>
      <c r="K1692" t="s">
        <v>28</v>
      </c>
      <c r="L1692" t="s">
        <v>251</v>
      </c>
      <c r="M1692" t="s">
        <v>79</v>
      </c>
      <c r="N1692" t="s">
        <v>80</v>
      </c>
      <c r="O1692">
        <v>0</v>
      </c>
      <c r="P1692">
        <v>-4.75</v>
      </c>
      <c r="Q1692">
        <v>-3.5</v>
      </c>
      <c r="R1692">
        <v>4.75</v>
      </c>
      <c r="S1692">
        <v>3</v>
      </c>
      <c r="T1692">
        <v>-13.5</v>
      </c>
      <c r="U1692">
        <v>2.5499999999999998</v>
      </c>
      <c r="V1692">
        <v>-6.75</v>
      </c>
      <c r="W1692" t="str">
        <f t="shared" si="58"/>
        <v>g106,5,empty,3,202,1,1,0</v>
      </c>
      <c r="X1692" s="1" t="s">
        <v>284</v>
      </c>
      <c r="Y1692" s="2" t="str">
        <f>IF(AND(ISBLANK(X1692),OR(NOT(ISBLANK(Z1692)),NOT(ISBLANK(AA1692)))),#N/A,
IF(ISBLANK(X1692),"",
IF(AND(NOT(ISERROR(VLOOKUP(X1692,MonsterTable!$A:$B,MATCH(MonsterTable!$B$1,MonsterTable!$A$1:$B$1,0),0))),OR(ISBLANK(Z1692),ISBLANK(AA1692))),#N/A,
IFERROR(VLOOKUP(X1692,MonsterTable!$A:$B,MATCH(MonsterTable!$B$1,MonsterTable!$A$1:$B$1,0),0),
IF(OR(NOT(ISBLANK(Z1692)),ISBLANK(AA1692)),#N/A,
IF(X1692="empty","empty",
VLOOKUP(X1692,MonsterGroupTable!$A:$A,1,0)))))))</f>
        <v>g106</v>
      </c>
      <c r="AA1692">
        <v>5</v>
      </c>
      <c r="AE1692" s="1" t="s">
        <v>446</v>
      </c>
      <c r="AF1692" s="2" t="str">
        <f>IF(AND(ISBLANK(AE1692),OR(NOT(ISBLANK(AG1692)),NOT(ISBLANK(AH1692)))),#N/A,
IF(ISBLANK(AE1692),"",
IF(AND(NOT(ISERROR(VLOOKUP(AE1692,MonsterTable!$A:$B,MATCH(MonsterTable!$B$1,MonsterTable!$A$1:$B$1,0),0))),OR(ISBLANK(AG1692),ISBLANK(AH1692))),#N/A,
IFERROR(VLOOKUP(AE1692,MonsterTable!$A:$B,MATCH(MonsterTable!$B$1,MonsterTable!$A$1:$B$1,0),0),
IF(OR(NOT(ISBLANK(AG1692)),ISBLANK(AH1692)),#N/A,
IF(AE1692="empty","empty",
VLOOKUP(AE1692,MonsterGroupTable!$A:$A,1,0)))))))</f>
        <v>empty</v>
      </c>
      <c r="AH1692">
        <v>3</v>
      </c>
      <c r="AL1692" s="1" t="s">
        <v>338</v>
      </c>
      <c r="AM1692" s="2">
        <f>IF(AND(ISBLANK(AL1692),OR(NOT(ISBLANK(AN1692)),NOT(ISBLANK(AO1692)))),#N/A,
IF(ISBLANK(AL1692),"",
IF(AND(NOT(ISERROR(VLOOKUP(AL1692,MonsterTable!$A:$B,MATCH(MonsterTable!$B$1,MonsterTable!$A$1:$B$1,0),0))),OR(ISBLANK(AN1692),ISBLANK(AO1692))),#N/A,
IFERROR(VLOOKUP(AL1692,MonsterTable!$A:$B,MATCH(MonsterTable!$B$1,MonsterTable!$A$1:$B$1,0),0),
IF(OR(NOT(ISBLANK(AN1692)),ISBLANK(AO1692)),#N/A,
IF(AL1692="empty","empty",
VLOOKUP(AL1692,MonsterGroupTable!$A:$A,1,0)))))))</f>
        <v>202</v>
      </c>
      <c r="AN1692">
        <v>1</v>
      </c>
      <c r="AO1692">
        <v>1</v>
      </c>
      <c r="AP1692">
        <v>0</v>
      </c>
      <c r="AT1692" s="2" t="str">
        <f>IF(AND(ISBLANK(AS1692),OR(NOT(ISBLANK(AU1692)),NOT(ISBLANK(AV1692)))),#N/A,
IF(ISBLANK(AS1692),"",
IF(AND(NOT(ISERROR(VLOOKUP(AS1692,MonsterTable!$A:$B,MATCH(MonsterTable!$B$1,MonsterTable!$A$1:$B$1,0),0))),OR(ISBLANK(AU1692),ISBLANK(AV1692))),#N/A,
IFERROR(VLOOKUP(AS1692,MonsterTable!$A:$B,MATCH(MonsterTable!$B$1,MonsterTable!$A$1:$B$1,0),0),
IF(OR(NOT(ISBLANK(AU1692)),ISBLANK(AV1692)),#N/A,
IF(AS1692="empty","empty",
VLOOKUP(AS1692,MonsterGroupTable!$A:$A,1,0)))))))</f>
        <v/>
      </c>
      <c r="BA1692" s="2" t="str">
        <f>IF(AND(ISBLANK(AZ1692),OR(NOT(ISBLANK(BB1692)),NOT(ISBLANK(BC1692)))),#N/A,
IF(ISBLANK(AZ1692),"",
IF(AND(NOT(ISERROR(VLOOKUP(AZ1692,MonsterTable!$A:$B,MATCH(MonsterTable!$B$1,MonsterTable!$A$1:$B$1,0),0))),OR(ISBLANK(BB1692),ISBLANK(BC1692))),#N/A,
IFERROR(VLOOKUP(AZ1692,MonsterTable!$A:$B,MATCH(MonsterTable!$B$1,MonsterTable!$A$1:$B$1,0),0),
IF(OR(NOT(ISBLANK(BB1692)),ISBLANK(BC1692)),#N/A,
IF(AZ1692="empty","empty",
VLOOKUP(AZ1692,MonsterGroupTable!$A:$A,1,0)))))))</f>
        <v/>
      </c>
      <c r="BH1692" s="2" t="str">
        <f>IF(AND(ISBLANK(BG1692),OR(NOT(ISBLANK(BI1692)),NOT(ISBLANK(BJ1692)))),#N/A,
IF(ISBLANK(BG1692),"",
IF(AND(NOT(ISERROR(VLOOKUP(BG1692,MonsterTable!$A:$B,MATCH(MonsterTable!$B$1,MonsterTable!$A$1:$B$1,0),0))),OR(ISBLANK(BI1692),ISBLANK(BJ1692))),#N/A,
IFERROR(VLOOKUP(BG1692,MonsterTable!$A:$B,MATCH(MonsterTable!$B$1,MonsterTable!$A$1:$B$1,0),0),
IF(OR(NOT(ISBLANK(BI1692)),ISBLANK(BJ1692)),#N/A,
IF(BG1692="empty","empty",
VLOOKUP(BG1692,MonsterGroupTable!$A:$A,1,0)))))))</f>
        <v/>
      </c>
      <c r="BO1692" s="2" t="str">
        <f>IF(AND(ISBLANK(BN1692),OR(NOT(ISBLANK(BP1692)),NOT(ISBLANK(BQ1692)))),#N/A,
IF(ISBLANK(BN1692),"",
IF(AND(NOT(ISERROR(VLOOKUP(BN1692,MonsterTable!$A:$B,MATCH(MonsterTable!$B$1,MonsterTable!$A$1:$B$1,0),0))),OR(ISBLANK(BP1692),ISBLANK(BQ1692))),#N/A,
IFERROR(VLOOKUP(BN1692,MonsterTable!$A:$B,MATCH(MonsterTable!$B$1,MonsterTable!$A$1:$B$1,0),0),
IF(OR(NOT(ISBLANK(BP1692)),ISBLANK(BQ1692)),#N/A,
IF(BN1692="empty","empty",
VLOOKUP(BN1692,MonsterGroupTable!$A:$A,1,0)))))))</f>
        <v/>
      </c>
      <c r="BV1692" s="2" t="str">
        <f>IF(AND(ISBLANK(BU1692),OR(NOT(ISBLANK(BW1692)),NOT(ISBLANK(BX1692)))),#N/A,
IF(ISBLANK(BU1692),"",
IF(AND(NOT(ISERROR(VLOOKUP(BU1692,MonsterTable!$A:$B,MATCH(MonsterTable!$B$1,MonsterTable!$A$1:$B$1,0),0))),OR(ISBLANK(BW1692),ISBLANK(BX1692))),#N/A,
IFERROR(VLOOKUP(BU1692,MonsterTable!$A:$B,MATCH(MonsterTable!$B$1,MonsterTable!$A$1:$B$1,0),0),
IF(OR(NOT(ISBLANK(BW1692)),ISBLANK(BX1692)),#N/A,
IF(BU1692="empty","empty",
VLOOKUP(BU1692,MonsterGroupTable!$A:$A,1,0)))))))</f>
        <v/>
      </c>
      <c r="CC1692" s="2" t="str">
        <f>IF(AND(ISBLANK(CB1692),OR(NOT(ISBLANK(CD1692)),NOT(ISBLANK(CE1692)))),#N/A,
IF(ISBLANK(CB1692),"",
IF(AND(NOT(ISERROR(VLOOKUP(CB1692,MonsterTable!$A:$B,MATCH(MonsterTable!$B$1,MonsterTable!$A$1:$B$1,0),0))),OR(ISBLANK(CD1692),ISBLANK(CE1692))),#N/A,
IFERROR(VLOOKUP(CB1692,MonsterTable!$A:$B,MATCH(MonsterTable!$B$1,MonsterTable!$A$1:$B$1,0),0),
IF(OR(NOT(ISBLANK(CD1692)),ISBLANK(CE1692)),#N/A,
IF(CB1692="empty","empty",
VLOOKUP(CB1692,MonsterGroupTable!$A:$A,1,0)))))))</f>
        <v/>
      </c>
      <c r="CJ1692" s="2" t="str">
        <f>IF(AND(ISBLANK(CI1692),OR(NOT(ISBLANK(CK1692)),NOT(ISBLANK(CL1692)))),#N/A,
IF(ISBLANK(CI1692),"",
IF(AND(NOT(ISERROR(VLOOKUP(CI1692,MonsterTable!$A:$B,MATCH(MonsterTable!$B$1,MonsterTable!$A$1:$B$1,0),0))),OR(ISBLANK(CK1692),ISBLANK(CL1692))),#N/A,
IFERROR(VLOOKUP(CI1692,MonsterTable!$A:$B,MATCH(MonsterTable!$B$1,MonsterTable!$A$1:$B$1,0),0),
IF(OR(NOT(ISBLANK(CK1692)),ISBLANK(CL1692)),#N/A,
IF(CI1692="empty","empty",
VLOOKUP(CI1692,MonsterGroupTable!$A:$A,1,0)))))))</f>
        <v/>
      </c>
    </row>
    <row r="1693" spans="1:88">
      <c r="A1693">
        <v>20659</v>
      </c>
      <c r="B1693">
        <f t="shared" si="57"/>
        <v>1.1000000000000001</v>
      </c>
      <c r="C1693">
        <f t="shared" si="57"/>
        <v>1.1000000000000001</v>
      </c>
      <c r="F1693">
        <v>2700</v>
      </c>
      <c r="G1693">
        <v>107776</v>
      </c>
      <c r="H1693">
        <v>0</v>
      </c>
      <c r="I1693">
        <v>0</v>
      </c>
      <c r="J1693">
        <v>0</v>
      </c>
      <c r="K1693" t="s">
        <v>28</v>
      </c>
      <c r="L1693" t="s">
        <v>251</v>
      </c>
      <c r="M1693" t="s">
        <v>79</v>
      </c>
      <c r="N1693" t="s">
        <v>80</v>
      </c>
      <c r="O1693">
        <v>0</v>
      </c>
      <c r="P1693">
        <v>-4.75</v>
      </c>
      <c r="Q1693">
        <v>-3.5</v>
      </c>
      <c r="R1693">
        <v>4.75</v>
      </c>
      <c r="S1693">
        <v>3</v>
      </c>
      <c r="T1693">
        <v>-13.5</v>
      </c>
      <c r="U1693">
        <v>2.5499999999999998</v>
      </c>
      <c r="V1693">
        <v>-6.75</v>
      </c>
      <c r="W1693" t="str">
        <f t="shared" si="58"/>
        <v>g106,5,empty,3,202,1,1,0</v>
      </c>
      <c r="X1693" s="1" t="s">
        <v>284</v>
      </c>
      <c r="Y1693" s="2" t="str">
        <f>IF(AND(ISBLANK(X1693),OR(NOT(ISBLANK(Z1693)),NOT(ISBLANK(AA1693)))),#N/A,
IF(ISBLANK(X1693),"",
IF(AND(NOT(ISERROR(VLOOKUP(X1693,MonsterTable!$A:$B,MATCH(MonsterTable!$B$1,MonsterTable!$A$1:$B$1,0),0))),OR(ISBLANK(Z1693),ISBLANK(AA1693))),#N/A,
IFERROR(VLOOKUP(X1693,MonsterTable!$A:$B,MATCH(MonsterTable!$B$1,MonsterTable!$A$1:$B$1,0),0),
IF(OR(NOT(ISBLANK(Z1693)),ISBLANK(AA1693)),#N/A,
IF(X1693="empty","empty",
VLOOKUP(X1693,MonsterGroupTable!$A:$A,1,0)))))))</f>
        <v>g106</v>
      </c>
      <c r="AA1693">
        <v>5</v>
      </c>
      <c r="AE1693" s="1" t="s">
        <v>446</v>
      </c>
      <c r="AF1693" s="2" t="str">
        <f>IF(AND(ISBLANK(AE1693),OR(NOT(ISBLANK(AG1693)),NOT(ISBLANK(AH1693)))),#N/A,
IF(ISBLANK(AE1693),"",
IF(AND(NOT(ISERROR(VLOOKUP(AE1693,MonsterTable!$A:$B,MATCH(MonsterTable!$B$1,MonsterTable!$A$1:$B$1,0),0))),OR(ISBLANK(AG1693),ISBLANK(AH1693))),#N/A,
IFERROR(VLOOKUP(AE1693,MonsterTable!$A:$B,MATCH(MonsterTable!$B$1,MonsterTable!$A$1:$B$1,0),0),
IF(OR(NOT(ISBLANK(AG1693)),ISBLANK(AH1693)),#N/A,
IF(AE1693="empty","empty",
VLOOKUP(AE1693,MonsterGroupTable!$A:$A,1,0)))))))</f>
        <v>empty</v>
      </c>
      <c r="AH1693">
        <v>3</v>
      </c>
      <c r="AL1693" s="1" t="s">
        <v>338</v>
      </c>
      <c r="AM1693" s="2">
        <f>IF(AND(ISBLANK(AL1693),OR(NOT(ISBLANK(AN1693)),NOT(ISBLANK(AO1693)))),#N/A,
IF(ISBLANK(AL1693),"",
IF(AND(NOT(ISERROR(VLOOKUP(AL1693,MonsterTable!$A:$B,MATCH(MonsterTable!$B$1,MonsterTable!$A$1:$B$1,0),0))),OR(ISBLANK(AN1693),ISBLANK(AO1693))),#N/A,
IFERROR(VLOOKUP(AL1693,MonsterTable!$A:$B,MATCH(MonsterTable!$B$1,MonsterTable!$A$1:$B$1,0),0),
IF(OR(NOT(ISBLANK(AN1693)),ISBLANK(AO1693)),#N/A,
IF(AL1693="empty","empty",
VLOOKUP(AL1693,MonsterGroupTable!$A:$A,1,0)))))))</f>
        <v>202</v>
      </c>
      <c r="AN1693">
        <v>1</v>
      </c>
      <c r="AO1693">
        <v>1</v>
      </c>
      <c r="AP1693">
        <v>0</v>
      </c>
      <c r="AT1693" s="2" t="str">
        <f>IF(AND(ISBLANK(AS1693),OR(NOT(ISBLANK(AU1693)),NOT(ISBLANK(AV1693)))),#N/A,
IF(ISBLANK(AS1693),"",
IF(AND(NOT(ISERROR(VLOOKUP(AS1693,MonsterTable!$A:$B,MATCH(MonsterTable!$B$1,MonsterTable!$A$1:$B$1,0),0))),OR(ISBLANK(AU1693),ISBLANK(AV1693))),#N/A,
IFERROR(VLOOKUP(AS1693,MonsterTable!$A:$B,MATCH(MonsterTable!$B$1,MonsterTable!$A$1:$B$1,0),0),
IF(OR(NOT(ISBLANK(AU1693)),ISBLANK(AV1693)),#N/A,
IF(AS1693="empty","empty",
VLOOKUP(AS1693,MonsterGroupTable!$A:$A,1,0)))))))</f>
        <v/>
      </c>
      <c r="BA1693" s="2" t="str">
        <f>IF(AND(ISBLANK(AZ1693),OR(NOT(ISBLANK(BB1693)),NOT(ISBLANK(BC1693)))),#N/A,
IF(ISBLANK(AZ1693),"",
IF(AND(NOT(ISERROR(VLOOKUP(AZ1693,MonsterTable!$A:$B,MATCH(MonsterTable!$B$1,MonsterTable!$A$1:$B$1,0),0))),OR(ISBLANK(BB1693),ISBLANK(BC1693))),#N/A,
IFERROR(VLOOKUP(AZ1693,MonsterTable!$A:$B,MATCH(MonsterTable!$B$1,MonsterTable!$A$1:$B$1,0),0),
IF(OR(NOT(ISBLANK(BB1693)),ISBLANK(BC1693)),#N/A,
IF(AZ1693="empty","empty",
VLOOKUP(AZ1693,MonsterGroupTable!$A:$A,1,0)))))))</f>
        <v/>
      </c>
      <c r="BH1693" s="2" t="str">
        <f>IF(AND(ISBLANK(BG1693),OR(NOT(ISBLANK(BI1693)),NOT(ISBLANK(BJ1693)))),#N/A,
IF(ISBLANK(BG1693),"",
IF(AND(NOT(ISERROR(VLOOKUP(BG1693,MonsterTable!$A:$B,MATCH(MonsterTable!$B$1,MonsterTable!$A$1:$B$1,0),0))),OR(ISBLANK(BI1693),ISBLANK(BJ1693))),#N/A,
IFERROR(VLOOKUP(BG1693,MonsterTable!$A:$B,MATCH(MonsterTable!$B$1,MonsterTable!$A$1:$B$1,0),0),
IF(OR(NOT(ISBLANK(BI1693)),ISBLANK(BJ1693)),#N/A,
IF(BG1693="empty","empty",
VLOOKUP(BG1693,MonsterGroupTable!$A:$A,1,0)))))))</f>
        <v/>
      </c>
      <c r="BO1693" s="2" t="str">
        <f>IF(AND(ISBLANK(BN1693),OR(NOT(ISBLANK(BP1693)),NOT(ISBLANK(BQ1693)))),#N/A,
IF(ISBLANK(BN1693),"",
IF(AND(NOT(ISERROR(VLOOKUP(BN1693,MonsterTable!$A:$B,MATCH(MonsterTable!$B$1,MonsterTable!$A$1:$B$1,0),0))),OR(ISBLANK(BP1693),ISBLANK(BQ1693))),#N/A,
IFERROR(VLOOKUP(BN1693,MonsterTable!$A:$B,MATCH(MonsterTable!$B$1,MonsterTable!$A$1:$B$1,0),0),
IF(OR(NOT(ISBLANK(BP1693)),ISBLANK(BQ1693)),#N/A,
IF(BN1693="empty","empty",
VLOOKUP(BN1693,MonsterGroupTable!$A:$A,1,0)))))))</f>
        <v/>
      </c>
      <c r="BV1693" s="2" t="str">
        <f>IF(AND(ISBLANK(BU1693),OR(NOT(ISBLANK(BW1693)),NOT(ISBLANK(BX1693)))),#N/A,
IF(ISBLANK(BU1693),"",
IF(AND(NOT(ISERROR(VLOOKUP(BU1693,MonsterTable!$A:$B,MATCH(MonsterTable!$B$1,MonsterTable!$A$1:$B$1,0),0))),OR(ISBLANK(BW1693),ISBLANK(BX1693))),#N/A,
IFERROR(VLOOKUP(BU1693,MonsterTable!$A:$B,MATCH(MonsterTable!$B$1,MonsterTable!$A$1:$B$1,0),0),
IF(OR(NOT(ISBLANK(BW1693)),ISBLANK(BX1693)),#N/A,
IF(BU1693="empty","empty",
VLOOKUP(BU1693,MonsterGroupTable!$A:$A,1,0)))))))</f>
        <v/>
      </c>
      <c r="CC1693" s="2" t="str">
        <f>IF(AND(ISBLANK(CB1693),OR(NOT(ISBLANK(CD1693)),NOT(ISBLANK(CE1693)))),#N/A,
IF(ISBLANK(CB1693),"",
IF(AND(NOT(ISERROR(VLOOKUP(CB1693,MonsterTable!$A:$B,MATCH(MonsterTable!$B$1,MonsterTable!$A$1:$B$1,0),0))),OR(ISBLANK(CD1693),ISBLANK(CE1693))),#N/A,
IFERROR(VLOOKUP(CB1693,MonsterTable!$A:$B,MATCH(MonsterTable!$B$1,MonsterTable!$A$1:$B$1,0),0),
IF(OR(NOT(ISBLANK(CD1693)),ISBLANK(CE1693)),#N/A,
IF(CB1693="empty","empty",
VLOOKUP(CB1693,MonsterGroupTable!$A:$A,1,0)))))))</f>
        <v/>
      </c>
      <c r="CJ1693" s="2" t="str">
        <f>IF(AND(ISBLANK(CI1693),OR(NOT(ISBLANK(CK1693)),NOT(ISBLANK(CL1693)))),#N/A,
IF(ISBLANK(CI1693),"",
IF(AND(NOT(ISERROR(VLOOKUP(CI1693,MonsterTable!$A:$B,MATCH(MonsterTable!$B$1,MonsterTable!$A$1:$B$1,0),0))),OR(ISBLANK(CK1693),ISBLANK(CL1693))),#N/A,
IFERROR(VLOOKUP(CI1693,MonsterTable!$A:$B,MATCH(MonsterTable!$B$1,MonsterTable!$A$1:$B$1,0),0),
IF(OR(NOT(ISBLANK(CK1693)),ISBLANK(CL1693)),#N/A,
IF(CI1693="empty","empty",
VLOOKUP(CI1693,MonsterGroupTable!$A:$A,1,0)))))))</f>
        <v/>
      </c>
    </row>
    <row r="1694" spans="1:88">
      <c r="A1694">
        <v>20660</v>
      </c>
      <c r="B1694">
        <f t="shared" si="57"/>
        <v>1.2</v>
      </c>
      <c r="C1694">
        <f t="shared" si="57"/>
        <v>1.1000000000000001</v>
      </c>
      <c r="F1694">
        <v>2700</v>
      </c>
      <c r="G1694">
        <v>108181</v>
      </c>
      <c r="H1694">
        <v>0</v>
      </c>
      <c r="I1694">
        <v>0</v>
      </c>
      <c r="J1694">
        <v>0</v>
      </c>
      <c r="K1694" t="s">
        <v>28</v>
      </c>
      <c r="L1694" t="s">
        <v>251</v>
      </c>
      <c r="M1694" t="s">
        <v>79</v>
      </c>
      <c r="N1694" t="s">
        <v>80</v>
      </c>
      <c r="O1694">
        <v>0</v>
      </c>
      <c r="P1694">
        <v>-4.75</v>
      </c>
      <c r="Q1694">
        <v>-3.5</v>
      </c>
      <c r="R1694">
        <v>4.75</v>
      </c>
      <c r="S1694">
        <v>3</v>
      </c>
      <c r="T1694">
        <v>-13.5</v>
      </c>
      <c r="U1694">
        <v>2.5499999999999998</v>
      </c>
      <c r="V1694">
        <v>-6.75</v>
      </c>
      <c r="W1694" t="str">
        <f t="shared" si="58"/>
        <v>g106,5,empty,3,202,1,1,0</v>
      </c>
      <c r="X1694" s="1" t="s">
        <v>284</v>
      </c>
      <c r="Y1694" s="2" t="str">
        <f>IF(AND(ISBLANK(X1694),OR(NOT(ISBLANK(Z1694)),NOT(ISBLANK(AA1694)))),#N/A,
IF(ISBLANK(X1694),"",
IF(AND(NOT(ISERROR(VLOOKUP(X1694,MonsterTable!$A:$B,MATCH(MonsterTable!$B$1,MonsterTable!$A$1:$B$1,0),0))),OR(ISBLANK(Z1694),ISBLANK(AA1694))),#N/A,
IFERROR(VLOOKUP(X1694,MonsterTable!$A:$B,MATCH(MonsterTable!$B$1,MonsterTable!$A$1:$B$1,0),0),
IF(OR(NOT(ISBLANK(Z1694)),ISBLANK(AA1694)),#N/A,
IF(X1694="empty","empty",
VLOOKUP(X1694,MonsterGroupTable!$A:$A,1,0)))))))</f>
        <v>g106</v>
      </c>
      <c r="AA1694">
        <v>5</v>
      </c>
      <c r="AE1694" s="1" t="s">
        <v>446</v>
      </c>
      <c r="AF1694" s="2" t="str">
        <f>IF(AND(ISBLANK(AE1694),OR(NOT(ISBLANK(AG1694)),NOT(ISBLANK(AH1694)))),#N/A,
IF(ISBLANK(AE1694),"",
IF(AND(NOT(ISERROR(VLOOKUP(AE1694,MonsterTable!$A:$B,MATCH(MonsterTable!$B$1,MonsterTable!$A$1:$B$1,0),0))),OR(ISBLANK(AG1694),ISBLANK(AH1694))),#N/A,
IFERROR(VLOOKUP(AE1694,MonsterTable!$A:$B,MATCH(MonsterTable!$B$1,MonsterTable!$A$1:$B$1,0),0),
IF(OR(NOT(ISBLANK(AG1694)),ISBLANK(AH1694)),#N/A,
IF(AE1694="empty","empty",
VLOOKUP(AE1694,MonsterGroupTable!$A:$A,1,0)))))))</f>
        <v>empty</v>
      </c>
      <c r="AH1694">
        <v>3</v>
      </c>
      <c r="AL1694" s="1" t="s">
        <v>338</v>
      </c>
      <c r="AM1694" s="2">
        <f>IF(AND(ISBLANK(AL1694),OR(NOT(ISBLANK(AN1694)),NOT(ISBLANK(AO1694)))),#N/A,
IF(ISBLANK(AL1694),"",
IF(AND(NOT(ISERROR(VLOOKUP(AL1694,MonsterTable!$A:$B,MATCH(MonsterTable!$B$1,MonsterTable!$A$1:$B$1,0),0))),OR(ISBLANK(AN1694),ISBLANK(AO1694))),#N/A,
IFERROR(VLOOKUP(AL1694,MonsterTable!$A:$B,MATCH(MonsterTable!$B$1,MonsterTable!$A$1:$B$1,0),0),
IF(OR(NOT(ISBLANK(AN1694)),ISBLANK(AO1694)),#N/A,
IF(AL1694="empty","empty",
VLOOKUP(AL1694,MonsterGroupTable!$A:$A,1,0)))))))</f>
        <v>202</v>
      </c>
      <c r="AN1694">
        <v>1</v>
      </c>
      <c r="AO1694">
        <v>1</v>
      </c>
      <c r="AP1694">
        <v>0</v>
      </c>
      <c r="AT1694" s="2" t="str">
        <f>IF(AND(ISBLANK(AS1694),OR(NOT(ISBLANK(AU1694)),NOT(ISBLANK(AV1694)))),#N/A,
IF(ISBLANK(AS1694),"",
IF(AND(NOT(ISERROR(VLOOKUP(AS1694,MonsterTable!$A:$B,MATCH(MonsterTable!$B$1,MonsterTable!$A$1:$B$1,0),0))),OR(ISBLANK(AU1694),ISBLANK(AV1694))),#N/A,
IFERROR(VLOOKUP(AS1694,MonsterTable!$A:$B,MATCH(MonsterTable!$B$1,MonsterTable!$A$1:$B$1,0),0),
IF(OR(NOT(ISBLANK(AU1694)),ISBLANK(AV1694)),#N/A,
IF(AS1694="empty","empty",
VLOOKUP(AS1694,MonsterGroupTable!$A:$A,1,0)))))))</f>
        <v/>
      </c>
      <c r="BA1694" s="2" t="str">
        <f>IF(AND(ISBLANK(AZ1694),OR(NOT(ISBLANK(BB1694)),NOT(ISBLANK(BC1694)))),#N/A,
IF(ISBLANK(AZ1694),"",
IF(AND(NOT(ISERROR(VLOOKUP(AZ1694,MonsterTable!$A:$B,MATCH(MonsterTable!$B$1,MonsterTable!$A$1:$B$1,0),0))),OR(ISBLANK(BB1694),ISBLANK(BC1694))),#N/A,
IFERROR(VLOOKUP(AZ1694,MonsterTable!$A:$B,MATCH(MonsterTable!$B$1,MonsterTable!$A$1:$B$1,0),0),
IF(OR(NOT(ISBLANK(BB1694)),ISBLANK(BC1694)),#N/A,
IF(AZ1694="empty","empty",
VLOOKUP(AZ1694,MonsterGroupTable!$A:$A,1,0)))))))</f>
        <v/>
      </c>
      <c r="BH1694" s="2" t="str">
        <f>IF(AND(ISBLANK(BG1694),OR(NOT(ISBLANK(BI1694)),NOT(ISBLANK(BJ1694)))),#N/A,
IF(ISBLANK(BG1694),"",
IF(AND(NOT(ISERROR(VLOOKUP(BG1694,MonsterTable!$A:$B,MATCH(MonsterTable!$B$1,MonsterTable!$A$1:$B$1,0),0))),OR(ISBLANK(BI1694),ISBLANK(BJ1694))),#N/A,
IFERROR(VLOOKUP(BG1694,MonsterTable!$A:$B,MATCH(MonsterTable!$B$1,MonsterTable!$A$1:$B$1,0),0),
IF(OR(NOT(ISBLANK(BI1694)),ISBLANK(BJ1694)),#N/A,
IF(BG1694="empty","empty",
VLOOKUP(BG1694,MonsterGroupTable!$A:$A,1,0)))))))</f>
        <v/>
      </c>
      <c r="BO1694" s="2" t="str">
        <f>IF(AND(ISBLANK(BN1694),OR(NOT(ISBLANK(BP1694)),NOT(ISBLANK(BQ1694)))),#N/A,
IF(ISBLANK(BN1694),"",
IF(AND(NOT(ISERROR(VLOOKUP(BN1694,MonsterTable!$A:$B,MATCH(MonsterTable!$B$1,MonsterTable!$A$1:$B$1,0),0))),OR(ISBLANK(BP1694),ISBLANK(BQ1694))),#N/A,
IFERROR(VLOOKUP(BN1694,MonsterTable!$A:$B,MATCH(MonsterTable!$B$1,MonsterTable!$A$1:$B$1,0),0),
IF(OR(NOT(ISBLANK(BP1694)),ISBLANK(BQ1694)),#N/A,
IF(BN1694="empty","empty",
VLOOKUP(BN1694,MonsterGroupTable!$A:$A,1,0)))))))</f>
        <v/>
      </c>
      <c r="BV1694" s="2" t="str">
        <f>IF(AND(ISBLANK(BU1694),OR(NOT(ISBLANK(BW1694)),NOT(ISBLANK(BX1694)))),#N/A,
IF(ISBLANK(BU1694),"",
IF(AND(NOT(ISERROR(VLOOKUP(BU1694,MonsterTable!$A:$B,MATCH(MonsterTable!$B$1,MonsterTable!$A$1:$B$1,0),0))),OR(ISBLANK(BW1694),ISBLANK(BX1694))),#N/A,
IFERROR(VLOOKUP(BU1694,MonsterTable!$A:$B,MATCH(MonsterTable!$B$1,MonsterTable!$A$1:$B$1,0),0),
IF(OR(NOT(ISBLANK(BW1694)),ISBLANK(BX1694)),#N/A,
IF(BU1694="empty","empty",
VLOOKUP(BU1694,MonsterGroupTable!$A:$A,1,0)))))))</f>
        <v/>
      </c>
      <c r="CC1694" s="2" t="str">
        <f>IF(AND(ISBLANK(CB1694),OR(NOT(ISBLANK(CD1694)),NOT(ISBLANK(CE1694)))),#N/A,
IF(ISBLANK(CB1694),"",
IF(AND(NOT(ISERROR(VLOOKUP(CB1694,MonsterTable!$A:$B,MATCH(MonsterTable!$B$1,MonsterTable!$A$1:$B$1,0),0))),OR(ISBLANK(CD1694),ISBLANK(CE1694))),#N/A,
IFERROR(VLOOKUP(CB1694,MonsterTable!$A:$B,MATCH(MonsterTable!$B$1,MonsterTable!$A$1:$B$1,0),0),
IF(OR(NOT(ISBLANK(CD1694)),ISBLANK(CE1694)),#N/A,
IF(CB1694="empty","empty",
VLOOKUP(CB1694,MonsterGroupTable!$A:$A,1,0)))))))</f>
        <v/>
      </c>
      <c r="CJ1694" s="2" t="str">
        <f>IF(AND(ISBLANK(CI1694),OR(NOT(ISBLANK(CK1694)),NOT(ISBLANK(CL1694)))),#N/A,
IF(ISBLANK(CI1694),"",
IF(AND(NOT(ISERROR(VLOOKUP(CI1694,MonsterTable!$A:$B,MATCH(MonsterTable!$B$1,MonsterTable!$A$1:$B$1,0),0))),OR(ISBLANK(CK1694),ISBLANK(CL1694))),#N/A,
IFERROR(VLOOKUP(CI1694,MonsterTable!$A:$B,MATCH(MonsterTable!$B$1,MonsterTable!$A$1:$B$1,0),0),
IF(OR(NOT(ISBLANK(CK1694)),ISBLANK(CL1694)),#N/A,
IF(CI1694="empty","empty",
VLOOKUP(CI1694,MonsterGroupTable!$A:$A,1,0)))))))</f>
        <v/>
      </c>
    </row>
    <row r="1695" spans="1:88">
      <c r="A1695">
        <v>20661</v>
      </c>
      <c r="B1695">
        <f t="shared" si="57"/>
        <v>1.1000000000000001</v>
      </c>
      <c r="C1695">
        <f t="shared" si="57"/>
        <v>1.1000000000000001</v>
      </c>
      <c r="F1695">
        <v>2700</v>
      </c>
      <c r="G1695">
        <v>108586</v>
      </c>
      <c r="H1695">
        <v>0</v>
      </c>
      <c r="I1695">
        <v>0</v>
      </c>
      <c r="J1695">
        <v>0</v>
      </c>
      <c r="K1695" t="s">
        <v>28</v>
      </c>
      <c r="L1695" t="s">
        <v>253</v>
      </c>
      <c r="M1695" t="s">
        <v>79</v>
      </c>
      <c r="N1695" t="s">
        <v>80</v>
      </c>
      <c r="O1695">
        <v>0</v>
      </c>
      <c r="P1695">
        <v>-4.75</v>
      </c>
      <c r="Q1695">
        <v>-3.5</v>
      </c>
      <c r="R1695">
        <v>4.75</v>
      </c>
      <c r="S1695">
        <v>3</v>
      </c>
      <c r="T1695">
        <v>-13.5</v>
      </c>
      <c r="U1695">
        <v>2.5499999999999998</v>
      </c>
      <c r="V1695">
        <v>-6.75</v>
      </c>
      <c r="W1695" t="str">
        <f t="shared" si="58"/>
        <v>g107,5,empty,3,203,1,1,0</v>
      </c>
      <c r="X1695" s="1" t="s">
        <v>285</v>
      </c>
      <c r="Y1695" s="2" t="str">
        <f>IF(AND(ISBLANK(X1695),OR(NOT(ISBLANK(Z1695)),NOT(ISBLANK(AA1695)))),#N/A,
IF(ISBLANK(X1695),"",
IF(AND(NOT(ISERROR(VLOOKUP(X1695,MonsterTable!$A:$B,MATCH(MonsterTable!$B$1,MonsterTable!$A$1:$B$1,0),0))),OR(ISBLANK(Z1695),ISBLANK(AA1695))),#N/A,
IFERROR(VLOOKUP(X1695,MonsterTable!$A:$B,MATCH(MonsterTable!$B$1,MonsterTable!$A$1:$B$1,0),0),
IF(OR(NOT(ISBLANK(Z1695)),ISBLANK(AA1695)),#N/A,
IF(X1695="empty","empty",
VLOOKUP(X1695,MonsterGroupTable!$A:$A,1,0)))))))</f>
        <v>g107</v>
      </c>
      <c r="AA1695">
        <v>5</v>
      </c>
      <c r="AE1695" s="1" t="s">
        <v>446</v>
      </c>
      <c r="AF1695" s="2" t="str">
        <f>IF(AND(ISBLANK(AE1695),OR(NOT(ISBLANK(AG1695)),NOT(ISBLANK(AH1695)))),#N/A,
IF(ISBLANK(AE1695),"",
IF(AND(NOT(ISERROR(VLOOKUP(AE1695,MonsterTable!$A:$B,MATCH(MonsterTable!$B$1,MonsterTable!$A$1:$B$1,0),0))),OR(ISBLANK(AG1695),ISBLANK(AH1695))),#N/A,
IFERROR(VLOOKUP(AE1695,MonsterTable!$A:$B,MATCH(MonsterTable!$B$1,MonsterTable!$A$1:$B$1,0),0),
IF(OR(NOT(ISBLANK(AG1695)),ISBLANK(AH1695)),#N/A,
IF(AE1695="empty","empty",
VLOOKUP(AE1695,MonsterGroupTable!$A:$A,1,0)))))))</f>
        <v>empty</v>
      </c>
      <c r="AH1695">
        <v>3</v>
      </c>
      <c r="AL1695" s="1" t="s">
        <v>339</v>
      </c>
      <c r="AM1695" s="2">
        <f>IF(AND(ISBLANK(AL1695),OR(NOT(ISBLANK(AN1695)),NOT(ISBLANK(AO1695)))),#N/A,
IF(ISBLANK(AL1695),"",
IF(AND(NOT(ISERROR(VLOOKUP(AL1695,MonsterTable!$A:$B,MATCH(MonsterTable!$B$1,MonsterTable!$A$1:$B$1,0),0))),OR(ISBLANK(AN1695),ISBLANK(AO1695))),#N/A,
IFERROR(VLOOKUP(AL1695,MonsterTable!$A:$B,MATCH(MonsterTable!$B$1,MonsterTable!$A$1:$B$1,0),0),
IF(OR(NOT(ISBLANK(AN1695)),ISBLANK(AO1695)),#N/A,
IF(AL1695="empty","empty",
VLOOKUP(AL1695,MonsterGroupTable!$A:$A,1,0)))))))</f>
        <v>203</v>
      </c>
      <c r="AN1695">
        <v>1</v>
      </c>
      <c r="AO1695">
        <v>1</v>
      </c>
      <c r="AP1695">
        <v>0</v>
      </c>
      <c r="AT1695" s="2" t="str">
        <f>IF(AND(ISBLANK(AS1695),OR(NOT(ISBLANK(AU1695)),NOT(ISBLANK(AV1695)))),#N/A,
IF(ISBLANK(AS1695),"",
IF(AND(NOT(ISERROR(VLOOKUP(AS1695,MonsterTable!$A:$B,MATCH(MonsterTable!$B$1,MonsterTable!$A$1:$B$1,0),0))),OR(ISBLANK(AU1695),ISBLANK(AV1695))),#N/A,
IFERROR(VLOOKUP(AS1695,MonsterTable!$A:$B,MATCH(MonsterTable!$B$1,MonsterTable!$A$1:$B$1,0),0),
IF(OR(NOT(ISBLANK(AU1695)),ISBLANK(AV1695)),#N/A,
IF(AS1695="empty","empty",
VLOOKUP(AS1695,MonsterGroupTable!$A:$A,1,0)))))))</f>
        <v/>
      </c>
      <c r="BA1695" s="2" t="str">
        <f>IF(AND(ISBLANK(AZ1695),OR(NOT(ISBLANK(BB1695)),NOT(ISBLANK(BC1695)))),#N/A,
IF(ISBLANK(AZ1695),"",
IF(AND(NOT(ISERROR(VLOOKUP(AZ1695,MonsterTable!$A:$B,MATCH(MonsterTable!$B$1,MonsterTable!$A$1:$B$1,0),0))),OR(ISBLANK(BB1695),ISBLANK(BC1695))),#N/A,
IFERROR(VLOOKUP(AZ1695,MonsterTable!$A:$B,MATCH(MonsterTable!$B$1,MonsterTable!$A$1:$B$1,0),0),
IF(OR(NOT(ISBLANK(BB1695)),ISBLANK(BC1695)),#N/A,
IF(AZ1695="empty","empty",
VLOOKUP(AZ1695,MonsterGroupTable!$A:$A,1,0)))))))</f>
        <v/>
      </c>
      <c r="BH1695" s="2" t="str">
        <f>IF(AND(ISBLANK(BG1695),OR(NOT(ISBLANK(BI1695)),NOT(ISBLANK(BJ1695)))),#N/A,
IF(ISBLANK(BG1695),"",
IF(AND(NOT(ISERROR(VLOOKUP(BG1695,MonsterTable!$A:$B,MATCH(MonsterTable!$B$1,MonsterTable!$A$1:$B$1,0),0))),OR(ISBLANK(BI1695),ISBLANK(BJ1695))),#N/A,
IFERROR(VLOOKUP(BG1695,MonsterTable!$A:$B,MATCH(MonsterTable!$B$1,MonsterTable!$A$1:$B$1,0),0),
IF(OR(NOT(ISBLANK(BI1695)),ISBLANK(BJ1695)),#N/A,
IF(BG1695="empty","empty",
VLOOKUP(BG1695,MonsterGroupTable!$A:$A,1,0)))))))</f>
        <v/>
      </c>
      <c r="BO1695" s="2" t="str">
        <f>IF(AND(ISBLANK(BN1695),OR(NOT(ISBLANK(BP1695)),NOT(ISBLANK(BQ1695)))),#N/A,
IF(ISBLANK(BN1695),"",
IF(AND(NOT(ISERROR(VLOOKUP(BN1695,MonsterTable!$A:$B,MATCH(MonsterTable!$B$1,MonsterTable!$A$1:$B$1,0),0))),OR(ISBLANK(BP1695),ISBLANK(BQ1695))),#N/A,
IFERROR(VLOOKUP(BN1695,MonsterTable!$A:$B,MATCH(MonsterTable!$B$1,MonsterTable!$A$1:$B$1,0),0),
IF(OR(NOT(ISBLANK(BP1695)),ISBLANK(BQ1695)),#N/A,
IF(BN1695="empty","empty",
VLOOKUP(BN1695,MonsterGroupTable!$A:$A,1,0)))))))</f>
        <v/>
      </c>
      <c r="BV1695" s="2" t="str">
        <f>IF(AND(ISBLANK(BU1695),OR(NOT(ISBLANK(BW1695)),NOT(ISBLANK(BX1695)))),#N/A,
IF(ISBLANK(BU1695),"",
IF(AND(NOT(ISERROR(VLOOKUP(BU1695,MonsterTable!$A:$B,MATCH(MonsterTable!$B$1,MonsterTable!$A$1:$B$1,0),0))),OR(ISBLANK(BW1695),ISBLANK(BX1695))),#N/A,
IFERROR(VLOOKUP(BU1695,MonsterTable!$A:$B,MATCH(MonsterTable!$B$1,MonsterTable!$A$1:$B$1,0),0),
IF(OR(NOT(ISBLANK(BW1695)),ISBLANK(BX1695)),#N/A,
IF(BU1695="empty","empty",
VLOOKUP(BU1695,MonsterGroupTable!$A:$A,1,0)))))))</f>
        <v/>
      </c>
      <c r="CC1695" s="2" t="str">
        <f>IF(AND(ISBLANK(CB1695),OR(NOT(ISBLANK(CD1695)),NOT(ISBLANK(CE1695)))),#N/A,
IF(ISBLANK(CB1695),"",
IF(AND(NOT(ISERROR(VLOOKUP(CB1695,MonsterTable!$A:$B,MATCH(MonsterTable!$B$1,MonsterTable!$A$1:$B$1,0),0))),OR(ISBLANK(CD1695),ISBLANK(CE1695))),#N/A,
IFERROR(VLOOKUP(CB1695,MonsterTable!$A:$B,MATCH(MonsterTable!$B$1,MonsterTable!$A$1:$B$1,0),0),
IF(OR(NOT(ISBLANK(CD1695)),ISBLANK(CE1695)),#N/A,
IF(CB1695="empty","empty",
VLOOKUP(CB1695,MonsterGroupTable!$A:$A,1,0)))))))</f>
        <v/>
      </c>
      <c r="CJ1695" s="2" t="str">
        <f>IF(AND(ISBLANK(CI1695),OR(NOT(ISBLANK(CK1695)),NOT(ISBLANK(CL1695)))),#N/A,
IF(ISBLANK(CI1695),"",
IF(AND(NOT(ISERROR(VLOOKUP(CI1695,MonsterTable!$A:$B,MATCH(MonsterTable!$B$1,MonsterTable!$A$1:$B$1,0),0))),OR(ISBLANK(CK1695),ISBLANK(CL1695))),#N/A,
IFERROR(VLOOKUP(CI1695,MonsterTable!$A:$B,MATCH(MonsterTable!$B$1,MonsterTable!$A$1:$B$1,0),0),
IF(OR(NOT(ISBLANK(CK1695)),ISBLANK(CL1695)),#N/A,
IF(CI1695="empty","empty",
VLOOKUP(CI1695,MonsterGroupTable!$A:$A,1,0)))))))</f>
        <v/>
      </c>
    </row>
    <row r="1696" spans="1:88">
      <c r="A1696">
        <v>20662</v>
      </c>
      <c r="B1696">
        <f t="shared" si="57"/>
        <v>1.1000000000000001</v>
      </c>
      <c r="C1696">
        <f t="shared" si="57"/>
        <v>1.1000000000000001</v>
      </c>
      <c r="F1696">
        <v>2700</v>
      </c>
      <c r="G1696">
        <v>108991</v>
      </c>
      <c r="H1696">
        <v>0</v>
      </c>
      <c r="I1696">
        <v>0</v>
      </c>
      <c r="J1696">
        <v>0</v>
      </c>
      <c r="K1696" t="s">
        <v>28</v>
      </c>
      <c r="L1696" t="s">
        <v>253</v>
      </c>
      <c r="M1696" t="s">
        <v>79</v>
      </c>
      <c r="N1696" t="s">
        <v>80</v>
      </c>
      <c r="O1696">
        <v>0</v>
      </c>
      <c r="P1696">
        <v>-4.75</v>
      </c>
      <c r="Q1696">
        <v>-3.5</v>
      </c>
      <c r="R1696">
        <v>4.75</v>
      </c>
      <c r="S1696">
        <v>3</v>
      </c>
      <c r="T1696">
        <v>-13.5</v>
      </c>
      <c r="U1696">
        <v>2.5499999999999998</v>
      </c>
      <c r="V1696">
        <v>-6.75</v>
      </c>
      <c r="W1696" t="str">
        <f t="shared" si="58"/>
        <v>g107,5,empty,3,203,1,1,0</v>
      </c>
      <c r="X1696" s="1" t="s">
        <v>285</v>
      </c>
      <c r="Y1696" s="2" t="str">
        <f>IF(AND(ISBLANK(X1696),OR(NOT(ISBLANK(Z1696)),NOT(ISBLANK(AA1696)))),#N/A,
IF(ISBLANK(X1696),"",
IF(AND(NOT(ISERROR(VLOOKUP(X1696,MonsterTable!$A:$B,MATCH(MonsterTable!$B$1,MonsterTable!$A$1:$B$1,0),0))),OR(ISBLANK(Z1696),ISBLANK(AA1696))),#N/A,
IFERROR(VLOOKUP(X1696,MonsterTable!$A:$B,MATCH(MonsterTable!$B$1,MonsterTable!$A$1:$B$1,0),0),
IF(OR(NOT(ISBLANK(Z1696)),ISBLANK(AA1696)),#N/A,
IF(X1696="empty","empty",
VLOOKUP(X1696,MonsterGroupTable!$A:$A,1,0)))))))</f>
        <v>g107</v>
      </c>
      <c r="AA1696">
        <v>5</v>
      </c>
      <c r="AE1696" s="1" t="s">
        <v>446</v>
      </c>
      <c r="AF1696" s="2" t="str">
        <f>IF(AND(ISBLANK(AE1696),OR(NOT(ISBLANK(AG1696)),NOT(ISBLANK(AH1696)))),#N/A,
IF(ISBLANK(AE1696),"",
IF(AND(NOT(ISERROR(VLOOKUP(AE1696,MonsterTable!$A:$B,MATCH(MonsterTable!$B$1,MonsterTable!$A$1:$B$1,0),0))),OR(ISBLANK(AG1696),ISBLANK(AH1696))),#N/A,
IFERROR(VLOOKUP(AE1696,MonsterTable!$A:$B,MATCH(MonsterTable!$B$1,MonsterTable!$A$1:$B$1,0),0),
IF(OR(NOT(ISBLANK(AG1696)),ISBLANK(AH1696)),#N/A,
IF(AE1696="empty","empty",
VLOOKUP(AE1696,MonsterGroupTable!$A:$A,1,0)))))))</f>
        <v>empty</v>
      </c>
      <c r="AH1696">
        <v>3</v>
      </c>
      <c r="AL1696" s="1" t="s">
        <v>339</v>
      </c>
      <c r="AM1696" s="2">
        <f>IF(AND(ISBLANK(AL1696),OR(NOT(ISBLANK(AN1696)),NOT(ISBLANK(AO1696)))),#N/A,
IF(ISBLANK(AL1696),"",
IF(AND(NOT(ISERROR(VLOOKUP(AL1696,MonsterTable!$A:$B,MATCH(MonsterTable!$B$1,MonsterTable!$A$1:$B$1,0),0))),OR(ISBLANK(AN1696),ISBLANK(AO1696))),#N/A,
IFERROR(VLOOKUP(AL1696,MonsterTable!$A:$B,MATCH(MonsterTable!$B$1,MonsterTable!$A$1:$B$1,0),0),
IF(OR(NOT(ISBLANK(AN1696)),ISBLANK(AO1696)),#N/A,
IF(AL1696="empty","empty",
VLOOKUP(AL1696,MonsterGroupTable!$A:$A,1,0)))))))</f>
        <v>203</v>
      </c>
      <c r="AN1696">
        <v>1</v>
      </c>
      <c r="AO1696">
        <v>1</v>
      </c>
      <c r="AP1696">
        <v>0</v>
      </c>
      <c r="AT1696" s="2" t="str">
        <f>IF(AND(ISBLANK(AS1696),OR(NOT(ISBLANK(AU1696)),NOT(ISBLANK(AV1696)))),#N/A,
IF(ISBLANK(AS1696),"",
IF(AND(NOT(ISERROR(VLOOKUP(AS1696,MonsterTable!$A:$B,MATCH(MonsterTable!$B$1,MonsterTable!$A$1:$B$1,0),0))),OR(ISBLANK(AU1696),ISBLANK(AV1696))),#N/A,
IFERROR(VLOOKUP(AS1696,MonsterTable!$A:$B,MATCH(MonsterTable!$B$1,MonsterTable!$A$1:$B$1,0),0),
IF(OR(NOT(ISBLANK(AU1696)),ISBLANK(AV1696)),#N/A,
IF(AS1696="empty","empty",
VLOOKUP(AS1696,MonsterGroupTable!$A:$A,1,0)))))))</f>
        <v/>
      </c>
      <c r="BA1696" s="2" t="str">
        <f>IF(AND(ISBLANK(AZ1696),OR(NOT(ISBLANK(BB1696)),NOT(ISBLANK(BC1696)))),#N/A,
IF(ISBLANK(AZ1696),"",
IF(AND(NOT(ISERROR(VLOOKUP(AZ1696,MonsterTable!$A:$B,MATCH(MonsterTable!$B$1,MonsterTable!$A$1:$B$1,0),0))),OR(ISBLANK(BB1696),ISBLANK(BC1696))),#N/A,
IFERROR(VLOOKUP(AZ1696,MonsterTable!$A:$B,MATCH(MonsterTable!$B$1,MonsterTable!$A$1:$B$1,0),0),
IF(OR(NOT(ISBLANK(BB1696)),ISBLANK(BC1696)),#N/A,
IF(AZ1696="empty","empty",
VLOOKUP(AZ1696,MonsterGroupTable!$A:$A,1,0)))))))</f>
        <v/>
      </c>
      <c r="BH1696" s="2" t="str">
        <f>IF(AND(ISBLANK(BG1696),OR(NOT(ISBLANK(BI1696)),NOT(ISBLANK(BJ1696)))),#N/A,
IF(ISBLANK(BG1696),"",
IF(AND(NOT(ISERROR(VLOOKUP(BG1696,MonsterTable!$A:$B,MATCH(MonsterTable!$B$1,MonsterTable!$A$1:$B$1,0),0))),OR(ISBLANK(BI1696),ISBLANK(BJ1696))),#N/A,
IFERROR(VLOOKUP(BG1696,MonsterTable!$A:$B,MATCH(MonsterTable!$B$1,MonsterTable!$A$1:$B$1,0),0),
IF(OR(NOT(ISBLANK(BI1696)),ISBLANK(BJ1696)),#N/A,
IF(BG1696="empty","empty",
VLOOKUP(BG1696,MonsterGroupTable!$A:$A,1,0)))))))</f>
        <v/>
      </c>
      <c r="BO1696" s="2" t="str">
        <f>IF(AND(ISBLANK(BN1696),OR(NOT(ISBLANK(BP1696)),NOT(ISBLANK(BQ1696)))),#N/A,
IF(ISBLANK(BN1696),"",
IF(AND(NOT(ISERROR(VLOOKUP(BN1696,MonsterTable!$A:$B,MATCH(MonsterTable!$B$1,MonsterTable!$A$1:$B$1,0),0))),OR(ISBLANK(BP1696),ISBLANK(BQ1696))),#N/A,
IFERROR(VLOOKUP(BN1696,MonsterTable!$A:$B,MATCH(MonsterTable!$B$1,MonsterTable!$A$1:$B$1,0),0),
IF(OR(NOT(ISBLANK(BP1696)),ISBLANK(BQ1696)),#N/A,
IF(BN1696="empty","empty",
VLOOKUP(BN1696,MonsterGroupTable!$A:$A,1,0)))))))</f>
        <v/>
      </c>
      <c r="BV1696" s="2" t="str">
        <f>IF(AND(ISBLANK(BU1696),OR(NOT(ISBLANK(BW1696)),NOT(ISBLANK(BX1696)))),#N/A,
IF(ISBLANK(BU1696),"",
IF(AND(NOT(ISERROR(VLOOKUP(BU1696,MonsterTable!$A:$B,MATCH(MonsterTable!$B$1,MonsterTable!$A$1:$B$1,0),0))),OR(ISBLANK(BW1696),ISBLANK(BX1696))),#N/A,
IFERROR(VLOOKUP(BU1696,MonsterTable!$A:$B,MATCH(MonsterTable!$B$1,MonsterTable!$A$1:$B$1,0),0),
IF(OR(NOT(ISBLANK(BW1696)),ISBLANK(BX1696)),#N/A,
IF(BU1696="empty","empty",
VLOOKUP(BU1696,MonsterGroupTable!$A:$A,1,0)))))))</f>
        <v/>
      </c>
      <c r="CC1696" s="2" t="str">
        <f>IF(AND(ISBLANK(CB1696),OR(NOT(ISBLANK(CD1696)),NOT(ISBLANK(CE1696)))),#N/A,
IF(ISBLANK(CB1696),"",
IF(AND(NOT(ISERROR(VLOOKUP(CB1696,MonsterTable!$A:$B,MATCH(MonsterTable!$B$1,MonsterTable!$A$1:$B$1,0),0))),OR(ISBLANK(CD1696),ISBLANK(CE1696))),#N/A,
IFERROR(VLOOKUP(CB1696,MonsterTable!$A:$B,MATCH(MonsterTable!$B$1,MonsterTable!$A$1:$B$1,0),0),
IF(OR(NOT(ISBLANK(CD1696)),ISBLANK(CE1696)),#N/A,
IF(CB1696="empty","empty",
VLOOKUP(CB1696,MonsterGroupTable!$A:$A,1,0)))))))</f>
        <v/>
      </c>
      <c r="CJ1696" s="2" t="str">
        <f>IF(AND(ISBLANK(CI1696),OR(NOT(ISBLANK(CK1696)),NOT(ISBLANK(CL1696)))),#N/A,
IF(ISBLANK(CI1696),"",
IF(AND(NOT(ISERROR(VLOOKUP(CI1696,MonsterTable!$A:$B,MATCH(MonsterTable!$B$1,MonsterTable!$A$1:$B$1,0),0))),OR(ISBLANK(CK1696),ISBLANK(CL1696))),#N/A,
IFERROR(VLOOKUP(CI1696,MonsterTable!$A:$B,MATCH(MonsterTable!$B$1,MonsterTable!$A$1:$B$1,0),0),
IF(OR(NOT(ISBLANK(CK1696)),ISBLANK(CL1696)),#N/A,
IF(CI1696="empty","empty",
VLOOKUP(CI1696,MonsterGroupTable!$A:$A,1,0)))))))</f>
        <v/>
      </c>
    </row>
    <row r="1697" spans="1:88">
      <c r="A1697">
        <v>20663</v>
      </c>
      <c r="B1697">
        <f t="shared" si="57"/>
        <v>1.1000000000000001</v>
      </c>
      <c r="C1697">
        <f t="shared" si="57"/>
        <v>1.1000000000000001</v>
      </c>
      <c r="F1697">
        <v>2700</v>
      </c>
      <c r="G1697">
        <v>109396</v>
      </c>
      <c r="H1697">
        <v>0</v>
      </c>
      <c r="I1697">
        <v>0</v>
      </c>
      <c r="J1697">
        <v>0</v>
      </c>
      <c r="K1697" t="s">
        <v>28</v>
      </c>
      <c r="L1697" t="s">
        <v>253</v>
      </c>
      <c r="M1697" t="s">
        <v>79</v>
      </c>
      <c r="N1697" t="s">
        <v>80</v>
      </c>
      <c r="O1697">
        <v>0</v>
      </c>
      <c r="P1697">
        <v>-4.75</v>
      </c>
      <c r="Q1697">
        <v>-3.5</v>
      </c>
      <c r="R1697">
        <v>4.75</v>
      </c>
      <c r="S1697">
        <v>3</v>
      </c>
      <c r="T1697">
        <v>-13.5</v>
      </c>
      <c r="U1697">
        <v>2.5499999999999998</v>
      </c>
      <c r="V1697">
        <v>-6.75</v>
      </c>
      <c r="W1697" t="str">
        <f t="shared" si="58"/>
        <v>g107,5,empty,3,203,1,1,0</v>
      </c>
      <c r="X1697" s="1" t="s">
        <v>285</v>
      </c>
      <c r="Y1697" s="2" t="str">
        <f>IF(AND(ISBLANK(X1697),OR(NOT(ISBLANK(Z1697)),NOT(ISBLANK(AA1697)))),#N/A,
IF(ISBLANK(X1697),"",
IF(AND(NOT(ISERROR(VLOOKUP(X1697,MonsterTable!$A:$B,MATCH(MonsterTable!$B$1,MonsterTable!$A$1:$B$1,0),0))),OR(ISBLANK(Z1697),ISBLANK(AA1697))),#N/A,
IFERROR(VLOOKUP(X1697,MonsterTable!$A:$B,MATCH(MonsterTable!$B$1,MonsterTable!$A$1:$B$1,0),0),
IF(OR(NOT(ISBLANK(Z1697)),ISBLANK(AA1697)),#N/A,
IF(X1697="empty","empty",
VLOOKUP(X1697,MonsterGroupTable!$A:$A,1,0)))))))</f>
        <v>g107</v>
      </c>
      <c r="AA1697">
        <v>5</v>
      </c>
      <c r="AE1697" s="1" t="s">
        <v>446</v>
      </c>
      <c r="AF1697" s="2" t="str">
        <f>IF(AND(ISBLANK(AE1697),OR(NOT(ISBLANK(AG1697)),NOT(ISBLANK(AH1697)))),#N/A,
IF(ISBLANK(AE1697),"",
IF(AND(NOT(ISERROR(VLOOKUP(AE1697,MonsterTable!$A:$B,MATCH(MonsterTable!$B$1,MonsterTable!$A$1:$B$1,0),0))),OR(ISBLANK(AG1697),ISBLANK(AH1697))),#N/A,
IFERROR(VLOOKUP(AE1697,MonsterTable!$A:$B,MATCH(MonsterTable!$B$1,MonsterTable!$A$1:$B$1,0),0),
IF(OR(NOT(ISBLANK(AG1697)),ISBLANK(AH1697)),#N/A,
IF(AE1697="empty","empty",
VLOOKUP(AE1697,MonsterGroupTable!$A:$A,1,0)))))))</f>
        <v>empty</v>
      </c>
      <c r="AH1697">
        <v>3</v>
      </c>
      <c r="AL1697" s="1" t="s">
        <v>339</v>
      </c>
      <c r="AM1697" s="2">
        <f>IF(AND(ISBLANK(AL1697),OR(NOT(ISBLANK(AN1697)),NOT(ISBLANK(AO1697)))),#N/A,
IF(ISBLANK(AL1697),"",
IF(AND(NOT(ISERROR(VLOOKUP(AL1697,MonsterTable!$A:$B,MATCH(MonsterTable!$B$1,MonsterTable!$A$1:$B$1,0),0))),OR(ISBLANK(AN1697),ISBLANK(AO1697))),#N/A,
IFERROR(VLOOKUP(AL1697,MonsterTable!$A:$B,MATCH(MonsterTable!$B$1,MonsterTable!$A$1:$B$1,0),0),
IF(OR(NOT(ISBLANK(AN1697)),ISBLANK(AO1697)),#N/A,
IF(AL1697="empty","empty",
VLOOKUP(AL1697,MonsterGroupTable!$A:$A,1,0)))))))</f>
        <v>203</v>
      </c>
      <c r="AN1697">
        <v>1</v>
      </c>
      <c r="AO1697">
        <v>1</v>
      </c>
      <c r="AP1697">
        <v>0</v>
      </c>
      <c r="AT1697" s="2" t="str">
        <f>IF(AND(ISBLANK(AS1697),OR(NOT(ISBLANK(AU1697)),NOT(ISBLANK(AV1697)))),#N/A,
IF(ISBLANK(AS1697),"",
IF(AND(NOT(ISERROR(VLOOKUP(AS1697,MonsterTable!$A:$B,MATCH(MonsterTable!$B$1,MonsterTable!$A$1:$B$1,0),0))),OR(ISBLANK(AU1697),ISBLANK(AV1697))),#N/A,
IFERROR(VLOOKUP(AS1697,MonsterTable!$A:$B,MATCH(MonsterTable!$B$1,MonsterTable!$A$1:$B$1,0),0),
IF(OR(NOT(ISBLANK(AU1697)),ISBLANK(AV1697)),#N/A,
IF(AS1697="empty","empty",
VLOOKUP(AS1697,MonsterGroupTable!$A:$A,1,0)))))))</f>
        <v/>
      </c>
      <c r="BA1697" s="2" t="str">
        <f>IF(AND(ISBLANK(AZ1697),OR(NOT(ISBLANK(BB1697)),NOT(ISBLANK(BC1697)))),#N/A,
IF(ISBLANK(AZ1697),"",
IF(AND(NOT(ISERROR(VLOOKUP(AZ1697,MonsterTable!$A:$B,MATCH(MonsterTable!$B$1,MonsterTable!$A$1:$B$1,0),0))),OR(ISBLANK(BB1697),ISBLANK(BC1697))),#N/A,
IFERROR(VLOOKUP(AZ1697,MonsterTable!$A:$B,MATCH(MonsterTable!$B$1,MonsterTable!$A$1:$B$1,0),0),
IF(OR(NOT(ISBLANK(BB1697)),ISBLANK(BC1697)),#N/A,
IF(AZ1697="empty","empty",
VLOOKUP(AZ1697,MonsterGroupTable!$A:$A,1,0)))))))</f>
        <v/>
      </c>
      <c r="BH1697" s="2" t="str">
        <f>IF(AND(ISBLANK(BG1697),OR(NOT(ISBLANK(BI1697)),NOT(ISBLANK(BJ1697)))),#N/A,
IF(ISBLANK(BG1697),"",
IF(AND(NOT(ISERROR(VLOOKUP(BG1697,MonsterTable!$A:$B,MATCH(MonsterTable!$B$1,MonsterTable!$A$1:$B$1,0),0))),OR(ISBLANK(BI1697),ISBLANK(BJ1697))),#N/A,
IFERROR(VLOOKUP(BG1697,MonsterTable!$A:$B,MATCH(MonsterTable!$B$1,MonsterTable!$A$1:$B$1,0),0),
IF(OR(NOT(ISBLANK(BI1697)),ISBLANK(BJ1697)),#N/A,
IF(BG1697="empty","empty",
VLOOKUP(BG1697,MonsterGroupTable!$A:$A,1,0)))))))</f>
        <v/>
      </c>
      <c r="BO1697" s="2" t="str">
        <f>IF(AND(ISBLANK(BN1697),OR(NOT(ISBLANK(BP1697)),NOT(ISBLANK(BQ1697)))),#N/A,
IF(ISBLANK(BN1697),"",
IF(AND(NOT(ISERROR(VLOOKUP(BN1697,MonsterTable!$A:$B,MATCH(MonsterTable!$B$1,MonsterTable!$A$1:$B$1,0),0))),OR(ISBLANK(BP1697),ISBLANK(BQ1697))),#N/A,
IFERROR(VLOOKUP(BN1697,MonsterTable!$A:$B,MATCH(MonsterTable!$B$1,MonsterTable!$A$1:$B$1,0),0),
IF(OR(NOT(ISBLANK(BP1697)),ISBLANK(BQ1697)),#N/A,
IF(BN1697="empty","empty",
VLOOKUP(BN1697,MonsterGroupTable!$A:$A,1,0)))))))</f>
        <v/>
      </c>
      <c r="BV1697" s="2" t="str">
        <f>IF(AND(ISBLANK(BU1697),OR(NOT(ISBLANK(BW1697)),NOT(ISBLANK(BX1697)))),#N/A,
IF(ISBLANK(BU1697),"",
IF(AND(NOT(ISERROR(VLOOKUP(BU1697,MonsterTable!$A:$B,MATCH(MonsterTable!$B$1,MonsterTable!$A$1:$B$1,0),0))),OR(ISBLANK(BW1697),ISBLANK(BX1697))),#N/A,
IFERROR(VLOOKUP(BU1697,MonsterTable!$A:$B,MATCH(MonsterTable!$B$1,MonsterTable!$A$1:$B$1,0),0),
IF(OR(NOT(ISBLANK(BW1697)),ISBLANK(BX1697)),#N/A,
IF(BU1697="empty","empty",
VLOOKUP(BU1697,MonsterGroupTable!$A:$A,1,0)))))))</f>
        <v/>
      </c>
      <c r="CC1697" s="2" t="str">
        <f>IF(AND(ISBLANK(CB1697),OR(NOT(ISBLANK(CD1697)),NOT(ISBLANK(CE1697)))),#N/A,
IF(ISBLANK(CB1697),"",
IF(AND(NOT(ISERROR(VLOOKUP(CB1697,MonsterTable!$A:$B,MATCH(MonsterTable!$B$1,MonsterTable!$A$1:$B$1,0),0))),OR(ISBLANK(CD1697),ISBLANK(CE1697))),#N/A,
IFERROR(VLOOKUP(CB1697,MonsterTable!$A:$B,MATCH(MonsterTable!$B$1,MonsterTable!$A$1:$B$1,0),0),
IF(OR(NOT(ISBLANK(CD1697)),ISBLANK(CE1697)),#N/A,
IF(CB1697="empty","empty",
VLOOKUP(CB1697,MonsterGroupTable!$A:$A,1,0)))))))</f>
        <v/>
      </c>
      <c r="CJ1697" s="2" t="str">
        <f>IF(AND(ISBLANK(CI1697),OR(NOT(ISBLANK(CK1697)),NOT(ISBLANK(CL1697)))),#N/A,
IF(ISBLANK(CI1697),"",
IF(AND(NOT(ISERROR(VLOOKUP(CI1697,MonsterTable!$A:$B,MATCH(MonsterTable!$B$1,MonsterTable!$A$1:$B$1,0),0))),OR(ISBLANK(CK1697),ISBLANK(CL1697))),#N/A,
IFERROR(VLOOKUP(CI1697,MonsterTable!$A:$B,MATCH(MonsterTable!$B$1,MonsterTable!$A$1:$B$1,0),0),
IF(OR(NOT(ISBLANK(CK1697)),ISBLANK(CL1697)),#N/A,
IF(CI1697="empty","empty",
VLOOKUP(CI1697,MonsterGroupTable!$A:$A,1,0)))))))</f>
        <v/>
      </c>
    </row>
    <row r="1698" spans="1:88">
      <c r="A1698">
        <v>20664</v>
      </c>
      <c r="B1698">
        <f t="shared" si="57"/>
        <v>1.1000000000000001</v>
      </c>
      <c r="C1698">
        <f t="shared" si="57"/>
        <v>1.1000000000000001</v>
      </c>
      <c r="F1698">
        <v>2700</v>
      </c>
      <c r="G1698">
        <v>109801</v>
      </c>
      <c r="H1698">
        <v>0</v>
      </c>
      <c r="I1698">
        <v>0</v>
      </c>
      <c r="J1698">
        <v>0</v>
      </c>
      <c r="K1698" t="s">
        <v>28</v>
      </c>
      <c r="L1698" t="s">
        <v>253</v>
      </c>
      <c r="M1698" t="s">
        <v>79</v>
      </c>
      <c r="N1698" t="s">
        <v>80</v>
      </c>
      <c r="O1698">
        <v>0</v>
      </c>
      <c r="P1698">
        <v>-4.75</v>
      </c>
      <c r="Q1698">
        <v>-3.5</v>
      </c>
      <c r="R1698">
        <v>4.75</v>
      </c>
      <c r="S1698">
        <v>3</v>
      </c>
      <c r="T1698">
        <v>-13.5</v>
      </c>
      <c r="U1698">
        <v>2.5499999999999998</v>
      </c>
      <c r="V1698">
        <v>-6.75</v>
      </c>
      <c r="W1698" t="str">
        <f t="shared" si="58"/>
        <v>g107,5,empty,3,203,1,1,0</v>
      </c>
      <c r="X1698" s="1" t="s">
        <v>285</v>
      </c>
      <c r="Y1698" s="2" t="str">
        <f>IF(AND(ISBLANK(X1698),OR(NOT(ISBLANK(Z1698)),NOT(ISBLANK(AA1698)))),#N/A,
IF(ISBLANK(X1698),"",
IF(AND(NOT(ISERROR(VLOOKUP(X1698,MonsterTable!$A:$B,MATCH(MonsterTable!$B$1,MonsterTable!$A$1:$B$1,0),0))),OR(ISBLANK(Z1698),ISBLANK(AA1698))),#N/A,
IFERROR(VLOOKUP(X1698,MonsterTable!$A:$B,MATCH(MonsterTable!$B$1,MonsterTable!$A$1:$B$1,0),0),
IF(OR(NOT(ISBLANK(Z1698)),ISBLANK(AA1698)),#N/A,
IF(X1698="empty","empty",
VLOOKUP(X1698,MonsterGroupTable!$A:$A,1,0)))))))</f>
        <v>g107</v>
      </c>
      <c r="AA1698">
        <v>5</v>
      </c>
      <c r="AE1698" s="1" t="s">
        <v>446</v>
      </c>
      <c r="AF1698" s="2" t="str">
        <f>IF(AND(ISBLANK(AE1698),OR(NOT(ISBLANK(AG1698)),NOT(ISBLANK(AH1698)))),#N/A,
IF(ISBLANK(AE1698),"",
IF(AND(NOT(ISERROR(VLOOKUP(AE1698,MonsterTable!$A:$B,MATCH(MonsterTable!$B$1,MonsterTable!$A$1:$B$1,0),0))),OR(ISBLANK(AG1698),ISBLANK(AH1698))),#N/A,
IFERROR(VLOOKUP(AE1698,MonsterTable!$A:$B,MATCH(MonsterTable!$B$1,MonsterTable!$A$1:$B$1,0),0),
IF(OR(NOT(ISBLANK(AG1698)),ISBLANK(AH1698)),#N/A,
IF(AE1698="empty","empty",
VLOOKUP(AE1698,MonsterGroupTable!$A:$A,1,0)))))))</f>
        <v>empty</v>
      </c>
      <c r="AH1698">
        <v>3</v>
      </c>
      <c r="AL1698" s="1" t="s">
        <v>339</v>
      </c>
      <c r="AM1698" s="2">
        <f>IF(AND(ISBLANK(AL1698),OR(NOT(ISBLANK(AN1698)),NOT(ISBLANK(AO1698)))),#N/A,
IF(ISBLANK(AL1698),"",
IF(AND(NOT(ISERROR(VLOOKUP(AL1698,MonsterTable!$A:$B,MATCH(MonsterTable!$B$1,MonsterTable!$A$1:$B$1,0),0))),OR(ISBLANK(AN1698),ISBLANK(AO1698))),#N/A,
IFERROR(VLOOKUP(AL1698,MonsterTable!$A:$B,MATCH(MonsterTable!$B$1,MonsterTable!$A$1:$B$1,0),0),
IF(OR(NOT(ISBLANK(AN1698)),ISBLANK(AO1698)),#N/A,
IF(AL1698="empty","empty",
VLOOKUP(AL1698,MonsterGroupTable!$A:$A,1,0)))))))</f>
        <v>203</v>
      </c>
      <c r="AN1698">
        <v>1</v>
      </c>
      <c r="AO1698">
        <v>1</v>
      </c>
      <c r="AP1698">
        <v>0</v>
      </c>
      <c r="AT1698" s="2" t="str">
        <f>IF(AND(ISBLANK(AS1698),OR(NOT(ISBLANK(AU1698)),NOT(ISBLANK(AV1698)))),#N/A,
IF(ISBLANK(AS1698),"",
IF(AND(NOT(ISERROR(VLOOKUP(AS1698,MonsterTable!$A:$B,MATCH(MonsterTable!$B$1,MonsterTable!$A$1:$B$1,0),0))),OR(ISBLANK(AU1698),ISBLANK(AV1698))),#N/A,
IFERROR(VLOOKUP(AS1698,MonsterTable!$A:$B,MATCH(MonsterTable!$B$1,MonsterTable!$A$1:$B$1,0),0),
IF(OR(NOT(ISBLANK(AU1698)),ISBLANK(AV1698)),#N/A,
IF(AS1698="empty","empty",
VLOOKUP(AS1698,MonsterGroupTable!$A:$A,1,0)))))))</f>
        <v/>
      </c>
      <c r="BA1698" s="2" t="str">
        <f>IF(AND(ISBLANK(AZ1698),OR(NOT(ISBLANK(BB1698)),NOT(ISBLANK(BC1698)))),#N/A,
IF(ISBLANK(AZ1698),"",
IF(AND(NOT(ISERROR(VLOOKUP(AZ1698,MonsterTable!$A:$B,MATCH(MonsterTable!$B$1,MonsterTable!$A$1:$B$1,0),0))),OR(ISBLANK(BB1698),ISBLANK(BC1698))),#N/A,
IFERROR(VLOOKUP(AZ1698,MonsterTable!$A:$B,MATCH(MonsterTable!$B$1,MonsterTable!$A$1:$B$1,0),0),
IF(OR(NOT(ISBLANK(BB1698)),ISBLANK(BC1698)),#N/A,
IF(AZ1698="empty","empty",
VLOOKUP(AZ1698,MonsterGroupTable!$A:$A,1,0)))))))</f>
        <v/>
      </c>
      <c r="BH1698" s="2" t="str">
        <f>IF(AND(ISBLANK(BG1698),OR(NOT(ISBLANK(BI1698)),NOT(ISBLANK(BJ1698)))),#N/A,
IF(ISBLANK(BG1698),"",
IF(AND(NOT(ISERROR(VLOOKUP(BG1698,MonsterTable!$A:$B,MATCH(MonsterTable!$B$1,MonsterTable!$A$1:$B$1,0),0))),OR(ISBLANK(BI1698),ISBLANK(BJ1698))),#N/A,
IFERROR(VLOOKUP(BG1698,MonsterTable!$A:$B,MATCH(MonsterTable!$B$1,MonsterTable!$A$1:$B$1,0),0),
IF(OR(NOT(ISBLANK(BI1698)),ISBLANK(BJ1698)),#N/A,
IF(BG1698="empty","empty",
VLOOKUP(BG1698,MonsterGroupTable!$A:$A,1,0)))))))</f>
        <v/>
      </c>
      <c r="BO1698" s="2" t="str">
        <f>IF(AND(ISBLANK(BN1698),OR(NOT(ISBLANK(BP1698)),NOT(ISBLANK(BQ1698)))),#N/A,
IF(ISBLANK(BN1698),"",
IF(AND(NOT(ISERROR(VLOOKUP(BN1698,MonsterTable!$A:$B,MATCH(MonsterTable!$B$1,MonsterTable!$A$1:$B$1,0),0))),OR(ISBLANK(BP1698),ISBLANK(BQ1698))),#N/A,
IFERROR(VLOOKUP(BN1698,MonsterTable!$A:$B,MATCH(MonsterTable!$B$1,MonsterTable!$A$1:$B$1,0),0),
IF(OR(NOT(ISBLANK(BP1698)),ISBLANK(BQ1698)),#N/A,
IF(BN1698="empty","empty",
VLOOKUP(BN1698,MonsterGroupTable!$A:$A,1,0)))))))</f>
        <v/>
      </c>
      <c r="BV1698" s="2" t="str">
        <f>IF(AND(ISBLANK(BU1698),OR(NOT(ISBLANK(BW1698)),NOT(ISBLANK(BX1698)))),#N/A,
IF(ISBLANK(BU1698),"",
IF(AND(NOT(ISERROR(VLOOKUP(BU1698,MonsterTable!$A:$B,MATCH(MonsterTable!$B$1,MonsterTable!$A$1:$B$1,0),0))),OR(ISBLANK(BW1698),ISBLANK(BX1698))),#N/A,
IFERROR(VLOOKUP(BU1698,MonsterTable!$A:$B,MATCH(MonsterTable!$B$1,MonsterTable!$A$1:$B$1,0),0),
IF(OR(NOT(ISBLANK(BW1698)),ISBLANK(BX1698)),#N/A,
IF(BU1698="empty","empty",
VLOOKUP(BU1698,MonsterGroupTable!$A:$A,1,0)))))))</f>
        <v/>
      </c>
      <c r="CC1698" s="2" t="str">
        <f>IF(AND(ISBLANK(CB1698),OR(NOT(ISBLANK(CD1698)),NOT(ISBLANK(CE1698)))),#N/A,
IF(ISBLANK(CB1698),"",
IF(AND(NOT(ISERROR(VLOOKUP(CB1698,MonsterTable!$A:$B,MATCH(MonsterTable!$B$1,MonsterTable!$A$1:$B$1,0),0))),OR(ISBLANK(CD1698),ISBLANK(CE1698))),#N/A,
IFERROR(VLOOKUP(CB1698,MonsterTable!$A:$B,MATCH(MonsterTable!$B$1,MonsterTable!$A$1:$B$1,0),0),
IF(OR(NOT(ISBLANK(CD1698)),ISBLANK(CE1698)),#N/A,
IF(CB1698="empty","empty",
VLOOKUP(CB1698,MonsterGroupTable!$A:$A,1,0)))))))</f>
        <v/>
      </c>
      <c r="CJ1698" s="2" t="str">
        <f>IF(AND(ISBLANK(CI1698),OR(NOT(ISBLANK(CK1698)),NOT(ISBLANK(CL1698)))),#N/A,
IF(ISBLANK(CI1698),"",
IF(AND(NOT(ISERROR(VLOOKUP(CI1698,MonsterTable!$A:$B,MATCH(MonsterTable!$B$1,MonsterTable!$A$1:$B$1,0),0))),OR(ISBLANK(CK1698),ISBLANK(CL1698))),#N/A,
IFERROR(VLOOKUP(CI1698,MonsterTable!$A:$B,MATCH(MonsterTable!$B$1,MonsterTable!$A$1:$B$1,0),0),
IF(OR(NOT(ISBLANK(CK1698)),ISBLANK(CL1698)),#N/A,
IF(CI1698="empty","empty",
VLOOKUP(CI1698,MonsterGroupTable!$A:$A,1,0)))))))</f>
        <v/>
      </c>
    </row>
    <row r="1699" spans="1:88">
      <c r="A1699">
        <v>20665</v>
      </c>
      <c r="B1699">
        <f t="shared" si="57"/>
        <v>1.1000000000000001</v>
      </c>
      <c r="C1699">
        <f t="shared" si="57"/>
        <v>1.1000000000000001</v>
      </c>
      <c r="F1699">
        <v>2700</v>
      </c>
      <c r="G1699">
        <v>110206</v>
      </c>
      <c r="H1699">
        <v>0</v>
      </c>
      <c r="I1699">
        <v>0</v>
      </c>
      <c r="J1699">
        <v>0</v>
      </c>
      <c r="K1699" t="s">
        <v>28</v>
      </c>
      <c r="L1699" t="s">
        <v>253</v>
      </c>
      <c r="M1699" t="s">
        <v>79</v>
      </c>
      <c r="N1699" t="s">
        <v>80</v>
      </c>
      <c r="O1699">
        <v>0</v>
      </c>
      <c r="P1699">
        <v>-4.75</v>
      </c>
      <c r="Q1699">
        <v>-3.5</v>
      </c>
      <c r="R1699">
        <v>4.75</v>
      </c>
      <c r="S1699">
        <v>3</v>
      </c>
      <c r="T1699">
        <v>-13.5</v>
      </c>
      <c r="U1699">
        <v>2.5499999999999998</v>
      </c>
      <c r="V1699">
        <v>-6.75</v>
      </c>
      <c r="W1699" t="str">
        <f t="shared" si="58"/>
        <v>g107,5,empty,3,203,1,1,0</v>
      </c>
      <c r="X1699" s="1" t="s">
        <v>285</v>
      </c>
      <c r="Y1699" s="2" t="str">
        <f>IF(AND(ISBLANK(X1699),OR(NOT(ISBLANK(Z1699)),NOT(ISBLANK(AA1699)))),#N/A,
IF(ISBLANK(X1699),"",
IF(AND(NOT(ISERROR(VLOOKUP(X1699,MonsterTable!$A:$B,MATCH(MonsterTable!$B$1,MonsterTable!$A$1:$B$1,0),0))),OR(ISBLANK(Z1699),ISBLANK(AA1699))),#N/A,
IFERROR(VLOOKUP(X1699,MonsterTable!$A:$B,MATCH(MonsterTable!$B$1,MonsterTable!$A$1:$B$1,0),0),
IF(OR(NOT(ISBLANK(Z1699)),ISBLANK(AA1699)),#N/A,
IF(X1699="empty","empty",
VLOOKUP(X1699,MonsterGroupTable!$A:$A,1,0)))))))</f>
        <v>g107</v>
      </c>
      <c r="AA1699">
        <v>5</v>
      </c>
      <c r="AE1699" s="1" t="s">
        <v>446</v>
      </c>
      <c r="AF1699" s="2" t="str">
        <f>IF(AND(ISBLANK(AE1699),OR(NOT(ISBLANK(AG1699)),NOT(ISBLANK(AH1699)))),#N/A,
IF(ISBLANK(AE1699),"",
IF(AND(NOT(ISERROR(VLOOKUP(AE1699,MonsterTable!$A:$B,MATCH(MonsterTable!$B$1,MonsterTable!$A$1:$B$1,0),0))),OR(ISBLANK(AG1699),ISBLANK(AH1699))),#N/A,
IFERROR(VLOOKUP(AE1699,MonsterTable!$A:$B,MATCH(MonsterTable!$B$1,MonsterTable!$A$1:$B$1,0),0),
IF(OR(NOT(ISBLANK(AG1699)),ISBLANK(AH1699)),#N/A,
IF(AE1699="empty","empty",
VLOOKUP(AE1699,MonsterGroupTable!$A:$A,1,0)))))))</f>
        <v>empty</v>
      </c>
      <c r="AH1699">
        <v>3</v>
      </c>
      <c r="AL1699" s="1" t="s">
        <v>339</v>
      </c>
      <c r="AM1699" s="2">
        <f>IF(AND(ISBLANK(AL1699),OR(NOT(ISBLANK(AN1699)),NOT(ISBLANK(AO1699)))),#N/A,
IF(ISBLANK(AL1699),"",
IF(AND(NOT(ISERROR(VLOOKUP(AL1699,MonsterTable!$A:$B,MATCH(MonsterTable!$B$1,MonsterTable!$A$1:$B$1,0),0))),OR(ISBLANK(AN1699),ISBLANK(AO1699))),#N/A,
IFERROR(VLOOKUP(AL1699,MonsterTable!$A:$B,MATCH(MonsterTable!$B$1,MonsterTable!$A$1:$B$1,0),0),
IF(OR(NOT(ISBLANK(AN1699)),ISBLANK(AO1699)),#N/A,
IF(AL1699="empty","empty",
VLOOKUP(AL1699,MonsterGroupTable!$A:$A,1,0)))))))</f>
        <v>203</v>
      </c>
      <c r="AN1699">
        <v>1</v>
      </c>
      <c r="AO1699">
        <v>1</v>
      </c>
      <c r="AP1699">
        <v>0</v>
      </c>
      <c r="AT1699" s="2" t="str">
        <f>IF(AND(ISBLANK(AS1699),OR(NOT(ISBLANK(AU1699)),NOT(ISBLANK(AV1699)))),#N/A,
IF(ISBLANK(AS1699),"",
IF(AND(NOT(ISERROR(VLOOKUP(AS1699,MonsterTable!$A:$B,MATCH(MonsterTable!$B$1,MonsterTable!$A$1:$B$1,0),0))),OR(ISBLANK(AU1699),ISBLANK(AV1699))),#N/A,
IFERROR(VLOOKUP(AS1699,MonsterTable!$A:$B,MATCH(MonsterTable!$B$1,MonsterTable!$A$1:$B$1,0),0),
IF(OR(NOT(ISBLANK(AU1699)),ISBLANK(AV1699)),#N/A,
IF(AS1699="empty","empty",
VLOOKUP(AS1699,MonsterGroupTable!$A:$A,1,0)))))))</f>
        <v/>
      </c>
      <c r="BA1699" s="2" t="str">
        <f>IF(AND(ISBLANK(AZ1699),OR(NOT(ISBLANK(BB1699)),NOT(ISBLANK(BC1699)))),#N/A,
IF(ISBLANK(AZ1699),"",
IF(AND(NOT(ISERROR(VLOOKUP(AZ1699,MonsterTable!$A:$B,MATCH(MonsterTable!$B$1,MonsterTable!$A$1:$B$1,0),0))),OR(ISBLANK(BB1699),ISBLANK(BC1699))),#N/A,
IFERROR(VLOOKUP(AZ1699,MonsterTable!$A:$B,MATCH(MonsterTable!$B$1,MonsterTable!$A$1:$B$1,0),0),
IF(OR(NOT(ISBLANK(BB1699)),ISBLANK(BC1699)),#N/A,
IF(AZ1699="empty","empty",
VLOOKUP(AZ1699,MonsterGroupTable!$A:$A,1,0)))))))</f>
        <v/>
      </c>
      <c r="BH1699" s="2" t="str">
        <f>IF(AND(ISBLANK(BG1699),OR(NOT(ISBLANK(BI1699)),NOT(ISBLANK(BJ1699)))),#N/A,
IF(ISBLANK(BG1699),"",
IF(AND(NOT(ISERROR(VLOOKUP(BG1699,MonsterTable!$A:$B,MATCH(MonsterTable!$B$1,MonsterTable!$A$1:$B$1,0),0))),OR(ISBLANK(BI1699),ISBLANK(BJ1699))),#N/A,
IFERROR(VLOOKUP(BG1699,MonsterTable!$A:$B,MATCH(MonsterTable!$B$1,MonsterTable!$A$1:$B$1,0),0),
IF(OR(NOT(ISBLANK(BI1699)),ISBLANK(BJ1699)),#N/A,
IF(BG1699="empty","empty",
VLOOKUP(BG1699,MonsterGroupTable!$A:$A,1,0)))))))</f>
        <v/>
      </c>
      <c r="BO1699" s="2" t="str">
        <f>IF(AND(ISBLANK(BN1699),OR(NOT(ISBLANK(BP1699)),NOT(ISBLANK(BQ1699)))),#N/A,
IF(ISBLANK(BN1699),"",
IF(AND(NOT(ISERROR(VLOOKUP(BN1699,MonsterTable!$A:$B,MATCH(MonsterTable!$B$1,MonsterTable!$A$1:$B$1,0),0))),OR(ISBLANK(BP1699),ISBLANK(BQ1699))),#N/A,
IFERROR(VLOOKUP(BN1699,MonsterTable!$A:$B,MATCH(MonsterTable!$B$1,MonsterTable!$A$1:$B$1,0),0),
IF(OR(NOT(ISBLANK(BP1699)),ISBLANK(BQ1699)),#N/A,
IF(BN1699="empty","empty",
VLOOKUP(BN1699,MonsterGroupTable!$A:$A,1,0)))))))</f>
        <v/>
      </c>
      <c r="BV1699" s="2" t="str">
        <f>IF(AND(ISBLANK(BU1699),OR(NOT(ISBLANK(BW1699)),NOT(ISBLANK(BX1699)))),#N/A,
IF(ISBLANK(BU1699),"",
IF(AND(NOT(ISERROR(VLOOKUP(BU1699,MonsterTable!$A:$B,MATCH(MonsterTable!$B$1,MonsterTable!$A$1:$B$1,0),0))),OR(ISBLANK(BW1699),ISBLANK(BX1699))),#N/A,
IFERROR(VLOOKUP(BU1699,MonsterTable!$A:$B,MATCH(MonsterTable!$B$1,MonsterTable!$A$1:$B$1,0),0),
IF(OR(NOT(ISBLANK(BW1699)),ISBLANK(BX1699)),#N/A,
IF(BU1699="empty","empty",
VLOOKUP(BU1699,MonsterGroupTable!$A:$A,1,0)))))))</f>
        <v/>
      </c>
      <c r="CC1699" s="2" t="str">
        <f>IF(AND(ISBLANK(CB1699),OR(NOT(ISBLANK(CD1699)),NOT(ISBLANK(CE1699)))),#N/A,
IF(ISBLANK(CB1699),"",
IF(AND(NOT(ISERROR(VLOOKUP(CB1699,MonsterTable!$A:$B,MATCH(MonsterTable!$B$1,MonsterTable!$A$1:$B$1,0),0))),OR(ISBLANK(CD1699),ISBLANK(CE1699))),#N/A,
IFERROR(VLOOKUP(CB1699,MonsterTable!$A:$B,MATCH(MonsterTable!$B$1,MonsterTable!$A$1:$B$1,0),0),
IF(OR(NOT(ISBLANK(CD1699)),ISBLANK(CE1699)),#N/A,
IF(CB1699="empty","empty",
VLOOKUP(CB1699,MonsterGroupTable!$A:$A,1,0)))))))</f>
        <v/>
      </c>
      <c r="CJ1699" s="2" t="str">
        <f>IF(AND(ISBLANK(CI1699),OR(NOT(ISBLANK(CK1699)),NOT(ISBLANK(CL1699)))),#N/A,
IF(ISBLANK(CI1699),"",
IF(AND(NOT(ISERROR(VLOOKUP(CI1699,MonsterTable!$A:$B,MATCH(MonsterTable!$B$1,MonsterTable!$A$1:$B$1,0),0))),OR(ISBLANK(CK1699),ISBLANK(CL1699))),#N/A,
IFERROR(VLOOKUP(CI1699,MonsterTable!$A:$B,MATCH(MonsterTable!$B$1,MonsterTable!$A$1:$B$1,0),0),
IF(OR(NOT(ISBLANK(CK1699)),ISBLANK(CL1699)),#N/A,
IF(CI1699="empty","empty",
VLOOKUP(CI1699,MonsterGroupTable!$A:$A,1,0)))))))</f>
        <v/>
      </c>
    </row>
    <row r="1700" spans="1:88">
      <c r="A1700">
        <v>20666</v>
      </c>
      <c r="B1700">
        <f t="shared" si="57"/>
        <v>1.1000000000000001</v>
      </c>
      <c r="C1700">
        <f t="shared" si="57"/>
        <v>1.1000000000000001</v>
      </c>
      <c r="F1700">
        <v>2700</v>
      </c>
      <c r="G1700">
        <v>110611</v>
      </c>
      <c r="H1700">
        <v>0</v>
      </c>
      <c r="I1700">
        <v>0</v>
      </c>
      <c r="J1700">
        <v>0</v>
      </c>
      <c r="K1700" t="s">
        <v>28</v>
      </c>
      <c r="L1700" t="s">
        <v>253</v>
      </c>
      <c r="M1700" t="s">
        <v>79</v>
      </c>
      <c r="N1700" t="s">
        <v>80</v>
      </c>
      <c r="O1700">
        <v>0</v>
      </c>
      <c r="P1700">
        <v>-4.75</v>
      </c>
      <c r="Q1700">
        <v>-3.5</v>
      </c>
      <c r="R1700">
        <v>4.75</v>
      </c>
      <c r="S1700">
        <v>3</v>
      </c>
      <c r="T1700">
        <v>-13.5</v>
      </c>
      <c r="U1700">
        <v>2.5499999999999998</v>
      </c>
      <c r="V1700">
        <v>-6.75</v>
      </c>
      <c r="W1700" t="str">
        <f t="shared" si="58"/>
        <v>g107,5,empty,3,203,1,1,0</v>
      </c>
      <c r="X1700" s="1" t="s">
        <v>285</v>
      </c>
      <c r="Y1700" s="2" t="str">
        <f>IF(AND(ISBLANK(X1700),OR(NOT(ISBLANK(Z1700)),NOT(ISBLANK(AA1700)))),#N/A,
IF(ISBLANK(X1700),"",
IF(AND(NOT(ISERROR(VLOOKUP(X1700,MonsterTable!$A:$B,MATCH(MonsterTable!$B$1,MonsterTable!$A$1:$B$1,0),0))),OR(ISBLANK(Z1700),ISBLANK(AA1700))),#N/A,
IFERROR(VLOOKUP(X1700,MonsterTable!$A:$B,MATCH(MonsterTable!$B$1,MonsterTable!$A$1:$B$1,0),0),
IF(OR(NOT(ISBLANK(Z1700)),ISBLANK(AA1700)),#N/A,
IF(X1700="empty","empty",
VLOOKUP(X1700,MonsterGroupTable!$A:$A,1,0)))))))</f>
        <v>g107</v>
      </c>
      <c r="AA1700">
        <v>5</v>
      </c>
      <c r="AE1700" s="1" t="s">
        <v>446</v>
      </c>
      <c r="AF1700" s="2" t="str">
        <f>IF(AND(ISBLANK(AE1700),OR(NOT(ISBLANK(AG1700)),NOT(ISBLANK(AH1700)))),#N/A,
IF(ISBLANK(AE1700),"",
IF(AND(NOT(ISERROR(VLOOKUP(AE1700,MonsterTable!$A:$B,MATCH(MonsterTable!$B$1,MonsterTable!$A$1:$B$1,0),0))),OR(ISBLANK(AG1700),ISBLANK(AH1700))),#N/A,
IFERROR(VLOOKUP(AE1700,MonsterTable!$A:$B,MATCH(MonsterTable!$B$1,MonsterTable!$A$1:$B$1,0),0),
IF(OR(NOT(ISBLANK(AG1700)),ISBLANK(AH1700)),#N/A,
IF(AE1700="empty","empty",
VLOOKUP(AE1700,MonsterGroupTable!$A:$A,1,0)))))))</f>
        <v>empty</v>
      </c>
      <c r="AH1700">
        <v>3</v>
      </c>
      <c r="AL1700" s="1" t="s">
        <v>339</v>
      </c>
      <c r="AM1700" s="2">
        <f>IF(AND(ISBLANK(AL1700),OR(NOT(ISBLANK(AN1700)),NOT(ISBLANK(AO1700)))),#N/A,
IF(ISBLANK(AL1700),"",
IF(AND(NOT(ISERROR(VLOOKUP(AL1700,MonsterTable!$A:$B,MATCH(MonsterTable!$B$1,MonsterTable!$A$1:$B$1,0),0))),OR(ISBLANK(AN1700),ISBLANK(AO1700))),#N/A,
IFERROR(VLOOKUP(AL1700,MonsterTable!$A:$B,MATCH(MonsterTable!$B$1,MonsterTable!$A$1:$B$1,0),0),
IF(OR(NOT(ISBLANK(AN1700)),ISBLANK(AO1700)),#N/A,
IF(AL1700="empty","empty",
VLOOKUP(AL1700,MonsterGroupTable!$A:$A,1,0)))))))</f>
        <v>203</v>
      </c>
      <c r="AN1700">
        <v>1</v>
      </c>
      <c r="AO1700">
        <v>1</v>
      </c>
      <c r="AP1700">
        <v>0</v>
      </c>
      <c r="AT1700" s="2" t="str">
        <f>IF(AND(ISBLANK(AS1700),OR(NOT(ISBLANK(AU1700)),NOT(ISBLANK(AV1700)))),#N/A,
IF(ISBLANK(AS1700),"",
IF(AND(NOT(ISERROR(VLOOKUP(AS1700,MonsterTable!$A:$B,MATCH(MonsterTable!$B$1,MonsterTable!$A$1:$B$1,0),0))),OR(ISBLANK(AU1700),ISBLANK(AV1700))),#N/A,
IFERROR(VLOOKUP(AS1700,MonsterTable!$A:$B,MATCH(MonsterTable!$B$1,MonsterTable!$A$1:$B$1,0),0),
IF(OR(NOT(ISBLANK(AU1700)),ISBLANK(AV1700)),#N/A,
IF(AS1700="empty","empty",
VLOOKUP(AS1700,MonsterGroupTable!$A:$A,1,0)))))))</f>
        <v/>
      </c>
      <c r="BA1700" s="2" t="str">
        <f>IF(AND(ISBLANK(AZ1700),OR(NOT(ISBLANK(BB1700)),NOT(ISBLANK(BC1700)))),#N/A,
IF(ISBLANK(AZ1700),"",
IF(AND(NOT(ISERROR(VLOOKUP(AZ1700,MonsterTable!$A:$B,MATCH(MonsterTable!$B$1,MonsterTable!$A$1:$B$1,0),0))),OR(ISBLANK(BB1700),ISBLANK(BC1700))),#N/A,
IFERROR(VLOOKUP(AZ1700,MonsterTable!$A:$B,MATCH(MonsterTable!$B$1,MonsterTable!$A$1:$B$1,0),0),
IF(OR(NOT(ISBLANK(BB1700)),ISBLANK(BC1700)),#N/A,
IF(AZ1700="empty","empty",
VLOOKUP(AZ1700,MonsterGroupTable!$A:$A,1,0)))))))</f>
        <v/>
      </c>
      <c r="BH1700" s="2" t="str">
        <f>IF(AND(ISBLANK(BG1700),OR(NOT(ISBLANK(BI1700)),NOT(ISBLANK(BJ1700)))),#N/A,
IF(ISBLANK(BG1700),"",
IF(AND(NOT(ISERROR(VLOOKUP(BG1700,MonsterTable!$A:$B,MATCH(MonsterTable!$B$1,MonsterTable!$A$1:$B$1,0),0))),OR(ISBLANK(BI1700),ISBLANK(BJ1700))),#N/A,
IFERROR(VLOOKUP(BG1700,MonsterTable!$A:$B,MATCH(MonsterTable!$B$1,MonsterTable!$A$1:$B$1,0),0),
IF(OR(NOT(ISBLANK(BI1700)),ISBLANK(BJ1700)),#N/A,
IF(BG1700="empty","empty",
VLOOKUP(BG1700,MonsterGroupTable!$A:$A,1,0)))))))</f>
        <v/>
      </c>
      <c r="BO1700" s="2" t="str">
        <f>IF(AND(ISBLANK(BN1700),OR(NOT(ISBLANK(BP1700)),NOT(ISBLANK(BQ1700)))),#N/A,
IF(ISBLANK(BN1700),"",
IF(AND(NOT(ISERROR(VLOOKUP(BN1700,MonsterTable!$A:$B,MATCH(MonsterTable!$B$1,MonsterTable!$A$1:$B$1,0),0))),OR(ISBLANK(BP1700),ISBLANK(BQ1700))),#N/A,
IFERROR(VLOOKUP(BN1700,MonsterTable!$A:$B,MATCH(MonsterTable!$B$1,MonsterTable!$A$1:$B$1,0),0),
IF(OR(NOT(ISBLANK(BP1700)),ISBLANK(BQ1700)),#N/A,
IF(BN1700="empty","empty",
VLOOKUP(BN1700,MonsterGroupTable!$A:$A,1,0)))))))</f>
        <v/>
      </c>
      <c r="BV1700" s="2" t="str">
        <f>IF(AND(ISBLANK(BU1700),OR(NOT(ISBLANK(BW1700)),NOT(ISBLANK(BX1700)))),#N/A,
IF(ISBLANK(BU1700),"",
IF(AND(NOT(ISERROR(VLOOKUP(BU1700,MonsterTable!$A:$B,MATCH(MonsterTable!$B$1,MonsterTable!$A$1:$B$1,0),0))),OR(ISBLANK(BW1700),ISBLANK(BX1700))),#N/A,
IFERROR(VLOOKUP(BU1700,MonsterTable!$A:$B,MATCH(MonsterTable!$B$1,MonsterTable!$A$1:$B$1,0),0),
IF(OR(NOT(ISBLANK(BW1700)),ISBLANK(BX1700)),#N/A,
IF(BU1700="empty","empty",
VLOOKUP(BU1700,MonsterGroupTable!$A:$A,1,0)))))))</f>
        <v/>
      </c>
      <c r="CC1700" s="2" t="str">
        <f>IF(AND(ISBLANK(CB1700),OR(NOT(ISBLANK(CD1700)),NOT(ISBLANK(CE1700)))),#N/A,
IF(ISBLANK(CB1700),"",
IF(AND(NOT(ISERROR(VLOOKUP(CB1700,MonsterTable!$A:$B,MATCH(MonsterTable!$B$1,MonsterTable!$A$1:$B$1,0),0))),OR(ISBLANK(CD1700),ISBLANK(CE1700))),#N/A,
IFERROR(VLOOKUP(CB1700,MonsterTable!$A:$B,MATCH(MonsterTable!$B$1,MonsterTable!$A$1:$B$1,0),0),
IF(OR(NOT(ISBLANK(CD1700)),ISBLANK(CE1700)),#N/A,
IF(CB1700="empty","empty",
VLOOKUP(CB1700,MonsterGroupTable!$A:$A,1,0)))))))</f>
        <v/>
      </c>
      <c r="CJ1700" s="2" t="str">
        <f>IF(AND(ISBLANK(CI1700),OR(NOT(ISBLANK(CK1700)),NOT(ISBLANK(CL1700)))),#N/A,
IF(ISBLANK(CI1700),"",
IF(AND(NOT(ISERROR(VLOOKUP(CI1700,MonsterTable!$A:$B,MATCH(MonsterTable!$B$1,MonsterTable!$A$1:$B$1,0),0))),OR(ISBLANK(CK1700),ISBLANK(CL1700))),#N/A,
IFERROR(VLOOKUP(CI1700,MonsterTable!$A:$B,MATCH(MonsterTable!$B$1,MonsterTable!$A$1:$B$1,0),0),
IF(OR(NOT(ISBLANK(CK1700)),ISBLANK(CL1700)),#N/A,
IF(CI1700="empty","empty",
VLOOKUP(CI1700,MonsterGroupTable!$A:$A,1,0)))))))</f>
        <v/>
      </c>
    </row>
    <row r="1701" spans="1:88">
      <c r="A1701">
        <v>20667</v>
      </c>
      <c r="B1701">
        <f t="shared" si="57"/>
        <v>1.1000000000000001</v>
      </c>
      <c r="C1701">
        <f t="shared" si="57"/>
        <v>1.1000000000000001</v>
      </c>
      <c r="F1701">
        <v>2700</v>
      </c>
      <c r="G1701">
        <v>111016</v>
      </c>
      <c r="H1701">
        <v>0</v>
      </c>
      <c r="I1701">
        <v>0</v>
      </c>
      <c r="J1701">
        <v>0</v>
      </c>
      <c r="K1701" t="s">
        <v>28</v>
      </c>
      <c r="L1701" t="s">
        <v>253</v>
      </c>
      <c r="M1701" t="s">
        <v>79</v>
      </c>
      <c r="N1701" t="s">
        <v>80</v>
      </c>
      <c r="O1701">
        <v>0</v>
      </c>
      <c r="P1701">
        <v>-4.75</v>
      </c>
      <c r="Q1701">
        <v>-3.5</v>
      </c>
      <c r="R1701">
        <v>4.75</v>
      </c>
      <c r="S1701">
        <v>3</v>
      </c>
      <c r="T1701">
        <v>-13.5</v>
      </c>
      <c r="U1701">
        <v>2.5499999999999998</v>
      </c>
      <c r="V1701">
        <v>-6.75</v>
      </c>
      <c r="W1701" t="str">
        <f t="shared" si="58"/>
        <v>g107,5,empty,3,203,1,1,0</v>
      </c>
      <c r="X1701" s="1" t="s">
        <v>285</v>
      </c>
      <c r="Y1701" s="2" t="str">
        <f>IF(AND(ISBLANK(X1701),OR(NOT(ISBLANK(Z1701)),NOT(ISBLANK(AA1701)))),#N/A,
IF(ISBLANK(X1701),"",
IF(AND(NOT(ISERROR(VLOOKUP(X1701,MonsterTable!$A:$B,MATCH(MonsterTable!$B$1,MonsterTable!$A$1:$B$1,0),0))),OR(ISBLANK(Z1701),ISBLANK(AA1701))),#N/A,
IFERROR(VLOOKUP(X1701,MonsterTable!$A:$B,MATCH(MonsterTable!$B$1,MonsterTable!$A$1:$B$1,0),0),
IF(OR(NOT(ISBLANK(Z1701)),ISBLANK(AA1701)),#N/A,
IF(X1701="empty","empty",
VLOOKUP(X1701,MonsterGroupTable!$A:$A,1,0)))))))</f>
        <v>g107</v>
      </c>
      <c r="AA1701">
        <v>5</v>
      </c>
      <c r="AE1701" s="1" t="s">
        <v>446</v>
      </c>
      <c r="AF1701" s="2" t="str">
        <f>IF(AND(ISBLANK(AE1701),OR(NOT(ISBLANK(AG1701)),NOT(ISBLANK(AH1701)))),#N/A,
IF(ISBLANK(AE1701),"",
IF(AND(NOT(ISERROR(VLOOKUP(AE1701,MonsterTable!$A:$B,MATCH(MonsterTable!$B$1,MonsterTable!$A$1:$B$1,0),0))),OR(ISBLANK(AG1701),ISBLANK(AH1701))),#N/A,
IFERROR(VLOOKUP(AE1701,MonsterTable!$A:$B,MATCH(MonsterTable!$B$1,MonsterTable!$A$1:$B$1,0),0),
IF(OR(NOT(ISBLANK(AG1701)),ISBLANK(AH1701)),#N/A,
IF(AE1701="empty","empty",
VLOOKUP(AE1701,MonsterGroupTable!$A:$A,1,0)))))))</f>
        <v>empty</v>
      </c>
      <c r="AH1701">
        <v>3</v>
      </c>
      <c r="AL1701" s="1" t="s">
        <v>339</v>
      </c>
      <c r="AM1701" s="2">
        <f>IF(AND(ISBLANK(AL1701),OR(NOT(ISBLANK(AN1701)),NOT(ISBLANK(AO1701)))),#N/A,
IF(ISBLANK(AL1701),"",
IF(AND(NOT(ISERROR(VLOOKUP(AL1701,MonsterTable!$A:$B,MATCH(MonsterTable!$B$1,MonsterTable!$A$1:$B$1,0),0))),OR(ISBLANK(AN1701),ISBLANK(AO1701))),#N/A,
IFERROR(VLOOKUP(AL1701,MonsterTable!$A:$B,MATCH(MonsterTable!$B$1,MonsterTable!$A$1:$B$1,0),0),
IF(OR(NOT(ISBLANK(AN1701)),ISBLANK(AO1701)),#N/A,
IF(AL1701="empty","empty",
VLOOKUP(AL1701,MonsterGroupTable!$A:$A,1,0)))))))</f>
        <v>203</v>
      </c>
      <c r="AN1701">
        <v>1</v>
      </c>
      <c r="AO1701">
        <v>1</v>
      </c>
      <c r="AP1701">
        <v>0</v>
      </c>
      <c r="AT1701" s="2" t="str">
        <f>IF(AND(ISBLANK(AS1701),OR(NOT(ISBLANK(AU1701)),NOT(ISBLANK(AV1701)))),#N/A,
IF(ISBLANK(AS1701),"",
IF(AND(NOT(ISERROR(VLOOKUP(AS1701,MonsterTable!$A:$B,MATCH(MonsterTable!$B$1,MonsterTable!$A$1:$B$1,0),0))),OR(ISBLANK(AU1701),ISBLANK(AV1701))),#N/A,
IFERROR(VLOOKUP(AS1701,MonsterTable!$A:$B,MATCH(MonsterTable!$B$1,MonsterTable!$A$1:$B$1,0),0),
IF(OR(NOT(ISBLANK(AU1701)),ISBLANK(AV1701)),#N/A,
IF(AS1701="empty","empty",
VLOOKUP(AS1701,MonsterGroupTable!$A:$A,1,0)))))))</f>
        <v/>
      </c>
      <c r="BA1701" s="2" t="str">
        <f>IF(AND(ISBLANK(AZ1701),OR(NOT(ISBLANK(BB1701)),NOT(ISBLANK(BC1701)))),#N/A,
IF(ISBLANK(AZ1701),"",
IF(AND(NOT(ISERROR(VLOOKUP(AZ1701,MonsterTable!$A:$B,MATCH(MonsterTable!$B$1,MonsterTable!$A$1:$B$1,0),0))),OR(ISBLANK(BB1701),ISBLANK(BC1701))),#N/A,
IFERROR(VLOOKUP(AZ1701,MonsterTable!$A:$B,MATCH(MonsterTable!$B$1,MonsterTable!$A$1:$B$1,0),0),
IF(OR(NOT(ISBLANK(BB1701)),ISBLANK(BC1701)),#N/A,
IF(AZ1701="empty","empty",
VLOOKUP(AZ1701,MonsterGroupTable!$A:$A,1,0)))))))</f>
        <v/>
      </c>
      <c r="BH1701" s="2" t="str">
        <f>IF(AND(ISBLANK(BG1701),OR(NOT(ISBLANK(BI1701)),NOT(ISBLANK(BJ1701)))),#N/A,
IF(ISBLANK(BG1701),"",
IF(AND(NOT(ISERROR(VLOOKUP(BG1701,MonsterTable!$A:$B,MATCH(MonsterTable!$B$1,MonsterTable!$A$1:$B$1,0),0))),OR(ISBLANK(BI1701),ISBLANK(BJ1701))),#N/A,
IFERROR(VLOOKUP(BG1701,MonsterTable!$A:$B,MATCH(MonsterTable!$B$1,MonsterTable!$A$1:$B$1,0),0),
IF(OR(NOT(ISBLANK(BI1701)),ISBLANK(BJ1701)),#N/A,
IF(BG1701="empty","empty",
VLOOKUP(BG1701,MonsterGroupTable!$A:$A,1,0)))))))</f>
        <v/>
      </c>
      <c r="BO1701" s="2" t="str">
        <f>IF(AND(ISBLANK(BN1701),OR(NOT(ISBLANK(BP1701)),NOT(ISBLANK(BQ1701)))),#N/A,
IF(ISBLANK(BN1701),"",
IF(AND(NOT(ISERROR(VLOOKUP(BN1701,MonsterTable!$A:$B,MATCH(MonsterTable!$B$1,MonsterTable!$A$1:$B$1,0),0))),OR(ISBLANK(BP1701),ISBLANK(BQ1701))),#N/A,
IFERROR(VLOOKUP(BN1701,MonsterTable!$A:$B,MATCH(MonsterTable!$B$1,MonsterTable!$A$1:$B$1,0),0),
IF(OR(NOT(ISBLANK(BP1701)),ISBLANK(BQ1701)),#N/A,
IF(BN1701="empty","empty",
VLOOKUP(BN1701,MonsterGroupTable!$A:$A,1,0)))))))</f>
        <v/>
      </c>
      <c r="BV1701" s="2" t="str">
        <f>IF(AND(ISBLANK(BU1701),OR(NOT(ISBLANK(BW1701)),NOT(ISBLANK(BX1701)))),#N/A,
IF(ISBLANK(BU1701),"",
IF(AND(NOT(ISERROR(VLOOKUP(BU1701,MonsterTable!$A:$B,MATCH(MonsterTable!$B$1,MonsterTable!$A$1:$B$1,0),0))),OR(ISBLANK(BW1701),ISBLANK(BX1701))),#N/A,
IFERROR(VLOOKUP(BU1701,MonsterTable!$A:$B,MATCH(MonsterTable!$B$1,MonsterTable!$A$1:$B$1,0),0),
IF(OR(NOT(ISBLANK(BW1701)),ISBLANK(BX1701)),#N/A,
IF(BU1701="empty","empty",
VLOOKUP(BU1701,MonsterGroupTable!$A:$A,1,0)))))))</f>
        <v/>
      </c>
      <c r="CC1701" s="2" t="str">
        <f>IF(AND(ISBLANK(CB1701),OR(NOT(ISBLANK(CD1701)),NOT(ISBLANK(CE1701)))),#N/A,
IF(ISBLANK(CB1701),"",
IF(AND(NOT(ISERROR(VLOOKUP(CB1701,MonsterTable!$A:$B,MATCH(MonsterTable!$B$1,MonsterTable!$A$1:$B$1,0),0))),OR(ISBLANK(CD1701),ISBLANK(CE1701))),#N/A,
IFERROR(VLOOKUP(CB1701,MonsterTable!$A:$B,MATCH(MonsterTable!$B$1,MonsterTable!$A$1:$B$1,0),0),
IF(OR(NOT(ISBLANK(CD1701)),ISBLANK(CE1701)),#N/A,
IF(CB1701="empty","empty",
VLOOKUP(CB1701,MonsterGroupTable!$A:$A,1,0)))))))</f>
        <v/>
      </c>
      <c r="CJ1701" s="2" t="str">
        <f>IF(AND(ISBLANK(CI1701),OR(NOT(ISBLANK(CK1701)),NOT(ISBLANK(CL1701)))),#N/A,
IF(ISBLANK(CI1701),"",
IF(AND(NOT(ISERROR(VLOOKUP(CI1701,MonsterTable!$A:$B,MATCH(MonsterTable!$B$1,MonsterTable!$A$1:$B$1,0),0))),OR(ISBLANK(CK1701),ISBLANK(CL1701))),#N/A,
IFERROR(VLOOKUP(CI1701,MonsterTable!$A:$B,MATCH(MonsterTable!$B$1,MonsterTable!$A$1:$B$1,0),0),
IF(OR(NOT(ISBLANK(CK1701)),ISBLANK(CL1701)),#N/A,
IF(CI1701="empty","empty",
VLOOKUP(CI1701,MonsterGroupTable!$A:$A,1,0)))))))</f>
        <v/>
      </c>
    </row>
    <row r="1702" spans="1:88">
      <c r="A1702">
        <v>20668</v>
      </c>
      <c r="B1702">
        <f t="shared" si="57"/>
        <v>1.1000000000000001</v>
      </c>
      <c r="C1702">
        <f t="shared" si="57"/>
        <v>1.1000000000000001</v>
      </c>
      <c r="F1702">
        <v>2700</v>
      </c>
      <c r="G1702">
        <v>111421</v>
      </c>
      <c r="H1702">
        <v>0</v>
      </c>
      <c r="I1702">
        <v>0</v>
      </c>
      <c r="J1702">
        <v>0</v>
      </c>
      <c r="K1702" t="s">
        <v>28</v>
      </c>
      <c r="L1702" t="s">
        <v>253</v>
      </c>
      <c r="M1702" t="s">
        <v>79</v>
      </c>
      <c r="N1702" t="s">
        <v>80</v>
      </c>
      <c r="O1702">
        <v>0</v>
      </c>
      <c r="P1702">
        <v>-4.75</v>
      </c>
      <c r="Q1702">
        <v>-3.5</v>
      </c>
      <c r="R1702">
        <v>4.75</v>
      </c>
      <c r="S1702">
        <v>3</v>
      </c>
      <c r="T1702">
        <v>-13.5</v>
      </c>
      <c r="U1702">
        <v>2.5499999999999998</v>
      </c>
      <c r="V1702">
        <v>-6.75</v>
      </c>
      <c r="W1702" t="str">
        <f t="shared" si="58"/>
        <v>g107,5,empty,3,203,1,1,0</v>
      </c>
      <c r="X1702" s="1" t="s">
        <v>285</v>
      </c>
      <c r="Y1702" s="2" t="str">
        <f>IF(AND(ISBLANK(X1702),OR(NOT(ISBLANK(Z1702)),NOT(ISBLANK(AA1702)))),#N/A,
IF(ISBLANK(X1702),"",
IF(AND(NOT(ISERROR(VLOOKUP(X1702,MonsterTable!$A:$B,MATCH(MonsterTable!$B$1,MonsterTable!$A$1:$B$1,0),0))),OR(ISBLANK(Z1702),ISBLANK(AA1702))),#N/A,
IFERROR(VLOOKUP(X1702,MonsterTable!$A:$B,MATCH(MonsterTable!$B$1,MonsterTable!$A$1:$B$1,0),0),
IF(OR(NOT(ISBLANK(Z1702)),ISBLANK(AA1702)),#N/A,
IF(X1702="empty","empty",
VLOOKUP(X1702,MonsterGroupTable!$A:$A,1,0)))))))</f>
        <v>g107</v>
      </c>
      <c r="AA1702">
        <v>5</v>
      </c>
      <c r="AE1702" s="1" t="s">
        <v>446</v>
      </c>
      <c r="AF1702" s="2" t="str">
        <f>IF(AND(ISBLANK(AE1702),OR(NOT(ISBLANK(AG1702)),NOT(ISBLANK(AH1702)))),#N/A,
IF(ISBLANK(AE1702),"",
IF(AND(NOT(ISERROR(VLOOKUP(AE1702,MonsterTable!$A:$B,MATCH(MonsterTable!$B$1,MonsterTable!$A$1:$B$1,0),0))),OR(ISBLANK(AG1702),ISBLANK(AH1702))),#N/A,
IFERROR(VLOOKUP(AE1702,MonsterTable!$A:$B,MATCH(MonsterTable!$B$1,MonsterTable!$A$1:$B$1,0),0),
IF(OR(NOT(ISBLANK(AG1702)),ISBLANK(AH1702)),#N/A,
IF(AE1702="empty","empty",
VLOOKUP(AE1702,MonsterGroupTable!$A:$A,1,0)))))))</f>
        <v>empty</v>
      </c>
      <c r="AH1702">
        <v>3</v>
      </c>
      <c r="AL1702" s="1" t="s">
        <v>339</v>
      </c>
      <c r="AM1702" s="2">
        <f>IF(AND(ISBLANK(AL1702),OR(NOT(ISBLANK(AN1702)),NOT(ISBLANK(AO1702)))),#N/A,
IF(ISBLANK(AL1702),"",
IF(AND(NOT(ISERROR(VLOOKUP(AL1702,MonsterTable!$A:$B,MATCH(MonsterTable!$B$1,MonsterTable!$A$1:$B$1,0),0))),OR(ISBLANK(AN1702),ISBLANK(AO1702))),#N/A,
IFERROR(VLOOKUP(AL1702,MonsterTable!$A:$B,MATCH(MonsterTable!$B$1,MonsterTable!$A$1:$B$1,0),0),
IF(OR(NOT(ISBLANK(AN1702)),ISBLANK(AO1702)),#N/A,
IF(AL1702="empty","empty",
VLOOKUP(AL1702,MonsterGroupTable!$A:$A,1,0)))))))</f>
        <v>203</v>
      </c>
      <c r="AN1702">
        <v>1</v>
      </c>
      <c r="AO1702">
        <v>1</v>
      </c>
      <c r="AP1702">
        <v>0</v>
      </c>
      <c r="AT1702" s="2" t="str">
        <f>IF(AND(ISBLANK(AS1702),OR(NOT(ISBLANK(AU1702)),NOT(ISBLANK(AV1702)))),#N/A,
IF(ISBLANK(AS1702),"",
IF(AND(NOT(ISERROR(VLOOKUP(AS1702,MonsterTable!$A:$B,MATCH(MonsterTable!$B$1,MonsterTable!$A$1:$B$1,0),0))),OR(ISBLANK(AU1702),ISBLANK(AV1702))),#N/A,
IFERROR(VLOOKUP(AS1702,MonsterTable!$A:$B,MATCH(MonsterTable!$B$1,MonsterTable!$A$1:$B$1,0),0),
IF(OR(NOT(ISBLANK(AU1702)),ISBLANK(AV1702)),#N/A,
IF(AS1702="empty","empty",
VLOOKUP(AS1702,MonsterGroupTable!$A:$A,1,0)))))))</f>
        <v/>
      </c>
      <c r="BA1702" s="2" t="str">
        <f>IF(AND(ISBLANK(AZ1702),OR(NOT(ISBLANK(BB1702)),NOT(ISBLANK(BC1702)))),#N/A,
IF(ISBLANK(AZ1702),"",
IF(AND(NOT(ISERROR(VLOOKUP(AZ1702,MonsterTable!$A:$B,MATCH(MonsterTable!$B$1,MonsterTable!$A$1:$B$1,0),0))),OR(ISBLANK(BB1702),ISBLANK(BC1702))),#N/A,
IFERROR(VLOOKUP(AZ1702,MonsterTable!$A:$B,MATCH(MonsterTable!$B$1,MonsterTable!$A$1:$B$1,0),0),
IF(OR(NOT(ISBLANK(BB1702)),ISBLANK(BC1702)),#N/A,
IF(AZ1702="empty","empty",
VLOOKUP(AZ1702,MonsterGroupTable!$A:$A,1,0)))))))</f>
        <v/>
      </c>
      <c r="BH1702" s="2" t="str">
        <f>IF(AND(ISBLANK(BG1702),OR(NOT(ISBLANK(BI1702)),NOT(ISBLANK(BJ1702)))),#N/A,
IF(ISBLANK(BG1702),"",
IF(AND(NOT(ISERROR(VLOOKUP(BG1702,MonsterTable!$A:$B,MATCH(MonsterTable!$B$1,MonsterTable!$A$1:$B$1,0),0))),OR(ISBLANK(BI1702),ISBLANK(BJ1702))),#N/A,
IFERROR(VLOOKUP(BG1702,MonsterTable!$A:$B,MATCH(MonsterTable!$B$1,MonsterTable!$A$1:$B$1,0),0),
IF(OR(NOT(ISBLANK(BI1702)),ISBLANK(BJ1702)),#N/A,
IF(BG1702="empty","empty",
VLOOKUP(BG1702,MonsterGroupTable!$A:$A,1,0)))))))</f>
        <v/>
      </c>
      <c r="BO1702" s="2" t="str">
        <f>IF(AND(ISBLANK(BN1702),OR(NOT(ISBLANK(BP1702)),NOT(ISBLANK(BQ1702)))),#N/A,
IF(ISBLANK(BN1702),"",
IF(AND(NOT(ISERROR(VLOOKUP(BN1702,MonsterTable!$A:$B,MATCH(MonsterTable!$B$1,MonsterTable!$A$1:$B$1,0),0))),OR(ISBLANK(BP1702),ISBLANK(BQ1702))),#N/A,
IFERROR(VLOOKUP(BN1702,MonsterTable!$A:$B,MATCH(MonsterTable!$B$1,MonsterTable!$A$1:$B$1,0),0),
IF(OR(NOT(ISBLANK(BP1702)),ISBLANK(BQ1702)),#N/A,
IF(BN1702="empty","empty",
VLOOKUP(BN1702,MonsterGroupTable!$A:$A,1,0)))))))</f>
        <v/>
      </c>
      <c r="BV1702" s="2" t="str">
        <f>IF(AND(ISBLANK(BU1702),OR(NOT(ISBLANK(BW1702)),NOT(ISBLANK(BX1702)))),#N/A,
IF(ISBLANK(BU1702),"",
IF(AND(NOT(ISERROR(VLOOKUP(BU1702,MonsterTable!$A:$B,MATCH(MonsterTable!$B$1,MonsterTable!$A$1:$B$1,0),0))),OR(ISBLANK(BW1702),ISBLANK(BX1702))),#N/A,
IFERROR(VLOOKUP(BU1702,MonsterTable!$A:$B,MATCH(MonsterTable!$B$1,MonsterTable!$A$1:$B$1,0),0),
IF(OR(NOT(ISBLANK(BW1702)),ISBLANK(BX1702)),#N/A,
IF(BU1702="empty","empty",
VLOOKUP(BU1702,MonsterGroupTable!$A:$A,1,0)))))))</f>
        <v/>
      </c>
      <c r="CC1702" s="2" t="str">
        <f>IF(AND(ISBLANK(CB1702),OR(NOT(ISBLANK(CD1702)),NOT(ISBLANK(CE1702)))),#N/A,
IF(ISBLANK(CB1702),"",
IF(AND(NOT(ISERROR(VLOOKUP(CB1702,MonsterTable!$A:$B,MATCH(MonsterTable!$B$1,MonsterTable!$A$1:$B$1,0),0))),OR(ISBLANK(CD1702),ISBLANK(CE1702))),#N/A,
IFERROR(VLOOKUP(CB1702,MonsterTable!$A:$B,MATCH(MonsterTable!$B$1,MonsterTable!$A$1:$B$1,0),0),
IF(OR(NOT(ISBLANK(CD1702)),ISBLANK(CE1702)),#N/A,
IF(CB1702="empty","empty",
VLOOKUP(CB1702,MonsterGroupTable!$A:$A,1,0)))))))</f>
        <v/>
      </c>
      <c r="CJ1702" s="2" t="str">
        <f>IF(AND(ISBLANK(CI1702),OR(NOT(ISBLANK(CK1702)),NOT(ISBLANK(CL1702)))),#N/A,
IF(ISBLANK(CI1702),"",
IF(AND(NOT(ISERROR(VLOOKUP(CI1702,MonsterTable!$A:$B,MATCH(MonsterTable!$B$1,MonsterTable!$A$1:$B$1,0),0))),OR(ISBLANK(CK1702),ISBLANK(CL1702))),#N/A,
IFERROR(VLOOKUP(CI1702,MonsterTable!$A:$B,MATCH(MonsterTable!$B$1,MonsterTable!$A$1:$B$1,0),0),
IF(OR(NOT(ISBLANK(CK1702)),ISBLANK(CL1702)),#N/A,
IF(CI1702="empty","empty",
VLOOKUP(CI1702,MonsterGroupTable!$A:$A,1,0)))))))</f>
        <v/>
      </c>
    </row>
    <row r="1703" spans="1:88">
      <c r="A1703">
        <v>20669</v>
      </c>
      <c r="B1703">
        <f t="shared" si="57"/>
        <v>1.1000000000000001</v>
      </c>
      <c r="C1703">
        <f t="shared" si="57"/>
        <v>1.1000000000000001</v>
      </c>
      <c r="F1703">
        <v>2700</v>
      </c>
      <c r="G1703">
        <v>111826</v>
      </c>
      <c r="H1703">
        <v>0</v>
      </c>
      <c r="I1703">
        <v>0</v>
      </c>
      <c r="J1703">
        <v>0</v>
      </c>
      <c r="K1703" t="s">
        <v>28</v>
      </c>
      <c r="L1703" t="s">
        <v>253</v>
      </c>
      <c r="M1703" t="s">
        <v>79</v>
      </c>
      <c r="N1703" t="s">
        <v>80</v>
      </c>
      <c r="O1703">
        <v>0</v>
      </c>
      <c r="P1703">
        <v>-4.75</v>
      </c>
      <c r="Q1703">
        <v>-3.5</v>
      </c>
      <c r="R1703">
        <v>4.75</v>
      </c>
      <c r="S1703">
        <v>3</v>
      </c>
      <c r="T1703">
        <v>-13.5</v>
      </c>
      <c r="U1703">
        <v>2.5499999999999998</v>
      </c>
      <c r="V1703">
        <v>-6.75</v>
      </c>
      <c r="W1703" t="str">
        <f t="shared" si="58"/>
        <v>g107,5,empty,3,203,1,1,0</v>
      </c>
      <c r="X1703" s="1" t="s">
        <v>285</v>
      </c>
      <c r="Y1703" s="2" t="str">
        <f>IF(AND(ISBLANK(X1703),OR(NOT(ISBLANK(Z1703)),NOT(ISBLANK(AA1703)))),#N/A,
IF(ISBLANK(X1703),"",
IF(AND(NOT(ISERROR(VLOOKUP(X1703,MonsterTable!$A:$B,MATCH(MonsterTable!$B$1,MonsterTable!$A$1:$B$1,0),0))),OR(ISBLANK(Z1703),ISBLANK(AA1703))),#N/A,
IFERROR(VLOOKUP(X1703,MonsterTable!$A:$B,MATCH(MonsterTable!$B$1,MonsterTable!$A$1:$B$1,0),0),
IF(OR(NOT(ISBLANK(Z1703)),ISBLANK(AA1703)),#N/A,
IF(X1703="empty","empty",
VLOOKUP(X1703,MonsterGroupTable!$A:$A,1,0)))))))</f>
        <v>g107</v>
      </c>
      <c r="AA1703">
        <v>5</v>
      </c>
      <c r="AE1703" s="1" t="s">
        <v>446</v>
      </c>
      <c r="AF1703" s="2" t="str">
        <f>IF(AND(ISBLANK(AE1703),OR(NOT(ISBLANK(AG1703)),NOT(ISBLANK(AH1703)))),#N/A,
IF(ISBLANK(AE1703),"",
IF(AND(NOT(ISERROR(VLOOKUP(AE1703,MonsterTable!$A:$B,MATCH(MonsterTable!$B$1,MonsterTable!$A$1:$B$1,0),0))),OR(ISBLANK(AG1703),ISBLANK(AH1703))),#N/A,
IFERROR(VLOOKUP(AE1703,MonsterTable!$A:$B,MATCH(MonsterTable!$B$1,MonsterTable!$A$1:$B$1,0),0),
IF(OR(NOT(ISBLANK(AG1703)),ISBLANK(AH1703)),#N/A,
IF(AE1703="empty","empty",
VLOOKUP(AE1703,MonsterGroupTable!$A:$A,1,0)))))))</f>
        <v>empty</v>
      </c>
      <c r="AH1703">
        <v>3</v>
      </c>
      <c r="AL1703" s="1" t="s">
        <v>339</v>
      </c>
      <c r="AM1703" s="2">
        <f>IF(AND(ISBLANK(AL1703),OR(NOT(ISBLANK(AN1703)),NOT(ISBLANK(AO1703)))),#N/A,
IF(ISBLANK(AL1703),"",
IF(AND(NOT(ISERROR(VLOOKUP(AL1703,MonsterTable!$A:$B,MATCH(MonsterTable!$B$1,MonsterTable!$A$1:$B$1,0),0))),OR(ISBLANK(AN1703),ISBLANK(AO1703))),#N/A,
IFERROR(VLOOKUP(AL1703,MonsterTable!$A:$B,MATCH(MonsterTable!$B$1,MonsterTable!$A$1:$B$1,0),0),
IF(OR(NOT(ISBLANK(AN1703)),ISBLANK(AO1703)),#N/A,
IF(AL1703="empty","empty",
VLOOKUP(AL1703,MonsterGroupTable!$A:$A,1,0)))))))</f>
        <v>203</v>
      </c>
      <c r="AN1703">
        <v>1</v>
      </c>
      <c r="AO1703">
        <v>1</v>
      </c>
      <c r="AP1703">
        <v>0</v>
      </c>
      <c r="AT1703" s="2" t="str">
        <f>IF(AND(ISBLANK(AS1703),OR(NOT(ISBLANK(AU1703)),NOT(ISBLANK(AV1703)))),#N/A,
IF(ISBLANK(AS1703),"",
IF(AND(NOT(ISERROR(VLOOKUP(AS1703,MonsterTable!$A:$B,MATCH(MonsterTable!$B$1,MonsterTable!$A$1:$B$1,0),0))),OR(ISBLANK(AU1703),ISBLANK(AV1703))),#N/A,
IFERROR(VLOOKUP(AS1703,MonsterTable!$A:$B,MATCH(MonsterTable!$B$1,MonsterTable!$A$1:$B$1,0),0),
IF(OR(NOT(ISBLANK(AU1703)),ISBLANK(AV1703)),#N/A,
IF(AS1703="empty","empty",
VLOOKUP(AS1703,MonsterGroupTable!$A:$A,1,0)))))))</f>
        <v/>
      </c>
      <c r="BA1703" s="2" t="str">
        <f>IF(AND(ISBLANK(AZ1703),OR(NOT(ISBLANK(BB1703)),NOT(ISBLANK(BC1703)))),#N/A,
IF(ISBLANK(AZ1703),"",
IF(AND(NOT(ISERROR(VLOOKUP(AZ1703,MonsterTable!$A:$B,MATCH(MonsterTable!$B$1,MonsterTable!$A$1:$B$1,0),0))),OR(ISBLANK(BB1703),ISBLANK(BC1703))),#N/A,
IFERROR(VLOOKUP(AZ1703,MonsterTable!$A:$B,MATCH(MonsterTable!$B$1,MonsterTable!$A$1:$B$1,0),0),
IF(OR(NOT(ISBLANK(BB1703)),ISBLANK(BC1703)),#N/A,
IF(AZ1703="empty","empty",
VLOOKUP(AZ1703,MonsterGroupTable!$A:$A,1,0)))))))</f>
        <v/>
      </c>
      <c r="BH1703" s="2" t="str">
        <f>IF(AND(ISBLANK(BG1703),OR(NOT(ISBLANK(BI1703)),NOT(ISBLANK(BJ1703)))),#N/A,
IF(ISBLANK(BG1703),"",
IF(AND(NOT(ISERROR(VLOOKUP(BG1703,MonsterTable!$A:$B,MATCH(MonsterTable!$B$1,MonsterTable!$A$1:$B$1,0),0))),OR(ISBLANK(BI1703),ISBLANK(BJ1703))),#N/A,
IFERROR(VLOOKUP(BG1703,MonsterTable!$A:$B,MATCH(MonsterTable!$B$1,MonsterTable!$A$1:$B$1,0),0),
IF(OR(NOT(ISBLANK(BI1703)),ISBLANK(BJ1703)),#N/A,
IF(BG1703="empty","empty",
VLOOKUP(BG1703,MonsterGroupTable!$A:$A,1,0)))))))</f>
        <v/>
      </c>
      <c r="BO1703" s="2" t="str">
        <f>IF(AND(ISBLANK(BN1703),OR(NOT(ISBLANK(BP1703)),NOT(ISBLANK(BQ1703)))),#N/A,
IF(ISBLANK(BN1703),"",
IF(AND(NOT(ISERROR(VLOOKUP(BN1703,MonsterTable!$A:$B,MATCH(MonsterTable!$B$1,MonsterTable!$A$1:$B$1,0),0))),OR(ISBLANK(BP1703),ISBLANK(BQ1703))),#N/A,
IFERROR(VLOOKUP(BN1703,MonsterTable!$A:$B,MATCH(MonsterTable!$B$1,MonsterTable!$A$1:$B$1,0),0),
IF(OR(NOT(ISBLANK(BP1703)),ISBLANK(BQ1703)),#N/A,
IF(BN1703="empty","empty",
VLOOKUP(BN1703,MonsterGroupTable!$A:$A,1,0)))))))</f>
        <v/>
      </c>
      <c r="BV1703" s="2" t="str">
        <f>IF(AND(ISBLANK(BU1703),OR(NOT(ISBLANK(BW1703)),NOT(ISBLANK(BX1703)))),#N/A,
IF(ISBLANK(BU1703),"",
IF(AND(NOT(ISERROR(VLOOKUP(BU1703,MonsterTable!$A:$B,MATCH(MonsterTable!$B$1,MonsterTable!$A$1:$B$1,0),0))),OR(ISBLANK(BW1703),ISBLANK(BX1703))),#N/A,
IFERROR(VLOOKUP(BU1703,MonsterTable!$A:$B,MATCH(MonsterTable!$B$1,MonsterTable!$A$1:$B$1,0),0),
IF(OR(NOT(ISBLANK(BW1703)),ISBLANK(BX1703)),#N/A,
IF(BU1703="empty","empty",
VLOOKUP(BU1703,MonsterGroupTable!$A:$A,1,0)))))))</f>
        <v/>
      </c>
      <c r="CC1703" s="2" t="str">
        <f>IF(AND(ISBLANK(CB1703),OR(NOT(ISBLANK(CD1703)),NOT(ISBLANK(CE1703)))),#N/A,
IF(ISBLANK(CB1703),"",
IF(AND(NOT(ISERROR(VLOOKUP(CB1703,MonsterTable!$A:$B,MATCH(MonsterTable!$B$1,MonsterTable!$A$1:$B$1,0),0))),OR(ISBLANK(CD1703),ISBLANK(CE1703))),#N/A,
IFERROR(VLOOKUP(CB1703,MonsterTable!$A:$B,MATCH(MonsterTable!$B$1,MonsterTable!$A$1:$B$1,0),0),
IF(OR(NOT(ISBLANK(CD1703)),ISBLANK(CE1703)),#N/A,
IF(CB1703="empty","empty",
VLOOKUP(CB1703,MonsterGroupTable!$A:$A,1,0)))))))</f>
        <v/>
      </c>
      <c r="CJ1703" s="2" t="str">
        <f>IF(AND(ISBLANK(CI1703),OR(NOT(ISBLANK(CK1703)),NOT(ISBLANK(CL1703)))),#N/A,
IF(ISBLANK(CI1703),"",
IF(AND(NOT(ISERROR(VLOOKUP(CI1703,MonsterTable!$A:$B,MATCH(MonsterTable!$B$1,MonsterTable!$A$1:$B$1,0),0))),OR(ISBLANK(CK1703),ISBLANK(CL1703))),#N/A,
IFERROR(VLOOKUP(CI1703,MonsterTable!$A:$B,MATCH(MonsterTable!$B$1,MonsterTable!$A$1:$B$1,0),0),
IF(OR(NOT(ISBLANK(CK1703)),ISBLANK(CL1703)),#N/A,
IF(CI1703="empty","empty",
VLOOKUP(CI1703,MonsterGroupTable!$A:$A,1,0)))))))</f>
        <v/>
      </c>
    </row>
    <row r="1704" spans="1:88">
      <c r="A1704">
        <v>20670</v>
      </c>
      <c r="B1704">
        <f t="shared" si="57"/>
        <v>1.2</v>
      </c>
      <c r="C1704">
        <f t="shared" si="57"/>
        <v>1.1000000000000001</v>
      </c>
      <c r="F1704">
        <v>2700</v>
      </c>
      <c r="G1704">
        <v>112231</v>
      </c>
      <c r="H1704">
        <v>0</v>
      </c>
      <c r="I1704">
        <v>0</v>
      </c>
      <c r="J1704">
        <v>0</v>
      </c>
      <c r="K1704" t="s">
        <v>28</v>
      </c>
      <c r="L1704" t="s">
        <v>253</v>
      </c>
      <c r="M1704" t="s">
        <v>79</v>
      </c>
      <c r="N1704" t="s">
        <v>80</v>
      </c>
      <c r="O1704">
        <v>0</v>
      </c>
      <c r="P1704">
        <v>-4.75</v>
      </c>
      <c r="Q1704">
        <v>-3.5</v>
      </c>
      <c r="R1704">
        <v>4.75</v>
      </c>
      <c r="S1704">
        <v>3</v>
      </c>
      <c r="T1704">
        <v>-13.5</v>
      </c>
      <c r="U1704">
        <v>2.5499999999999998</v>
      </c>
      <c r="V1704">
        <v>-6.75</v>
      </c>
      <c r="W1704" t="str">
        <f t="shared" si="58"/>
        <v>g107,5,empty,3,203,1,1,0</v>
      </c>
      <c r="X1704" s="1" t="s">
        <v>285</v>
      </c>
      <c r="Y1704" s="2" t="str">
        <f>IF(AND(ISBLANK(X1704),OR(NOT(ISBLANK(Z1704)),NOT(ISBLANK(AA1704)))),#N/A,
IF(ISBLANK(X1704),"",
IF(AND(NOT(ISERROR(VLOOKUP(X1704,MonsterTable!$A:$B,MATCH(MonsterTable!$B$1,MonsterTable!$A$1:$B$1,0),0))),OR(ISBLANK(Z1704),ISBLANK(AA1704))),#N/A,
IFERROR(VLOOKUP(X1704,MonsterTable!$A:$B,MATCH(MonsterTable!$B$1,MonsterTable!$A$1:$B$1,0),0),
IF(OR(NOT(ISBLANK(Z1704)),ISBLANK(AA1704)),#N/A,
IF(X1704="empty","empty",
VLOOKUP(X1704,MonsterGroupTable!$A:$A,1,0)))))))</f>
        <v>g107</v>
      </c>
      <c r="AA1704">
        <v>5</v>
      </c>
      <c r="AE1704" s="1" t="s">
        <v>446</v>
      </c>
      <c r="AF1704" s="2" t="str">
        <f>IF(AND(ISBLANK(AE1704),OR(NOT(ISBLANK(AG1704)),NOT(ISBLANK(AH1704)))),#N/A,
IF(ISBLANK(AE1704),"",
IF(AND(NOT(ISERROR(VLOOKUP(AE1704,MonsterTable!$A:$B,MATCH(MonsterTable!$B$1,MonsterTable!$A$1:$B$1,0),0))),OR(ISBLANK(AG1704),ISBLANK(AH1704))),#N/A,
IFERROR(VLOOKUP(AE1704,MonsterTable!$A:$B,MATCH(MonsterTable!$B$1,MonsterTable!$A$1:$B$1,0),0),
IF(OR(NOT(ISBLANK(AG1704)),ISBLANK(AH1704)),#N/A,
IF(AE1704="empty","empty",
VLOOKUP(AE1704,MonsterGroupTable!$A:$A,1,0)))))))</f>
        <v>empty</v>
      </c>
      <c r="AH1704">
        <v>3</v>
      </c>
      <c r="AL1704" s="1" t="s">
        <v>339</v>
      </c>
      <c r="AM1704" s="2">
        <f>IF(AND(ISBLANK(AL1704),OR(NOT(ISBLANK(AN1704)),NOT(ISBLANK(AO1704)))),#N/A,
IF(ISBLANK(AL1704),"",
IF(AND(NOT(ISERROR(VLOOKUP(AL1704,MonsterTable!$A:$B,MATCH(MonsterTable!$B$1,MonsterTable!$A$1:$B$1,0),0))),OR(ISBLANK(AN1704),ISBLANK(AO1704))),#N/A,
IFERROR(VLOOKUP(AL1704,MonsterTable!$A:$B,MATCH(MonsterTable!$B$1,MonsterTable!$A$1:$B$1,0),0),
IF(OR(NOT(ISBLANK(AN1704)),ISBLANK(AO1704)),#N/A,
IF(AL1704="empty","empty",
VLOOKUP(AL1704,MonsterGroupTable!$A:$A,1,0)))))))</f>
        <v>203</v>
      </c>
      <c r="AN1704">
        <v>1</v>
      </c>
      <c r="AO1704">
        <v>1</v>
      </c>
      <c r="AP1704">
        <v>0</v>
      </c>
      <c r="AT1704" s="2" t="str">
        <f>IF(AND(ISBLANK(AS1704),OR(NOT(ISBLANK(AU1704)),NOT(ISBLANK(AV1704)))),#N/A,
IF(ISBLANK(AS1704),"",
IF(AND(NOT(ISERROR(VLOOKUP(AS1704,MonsterTable!$A:$B,MATCH(MonsterTable!$B$1,MonsterTable!$A$1:$B$1,0),0))),OR(ISBLANK(AU1704),ISBLANK(AV1704))),#N/A,
IFERROR(VLOOKUP(AS1704,MonsterTable!$A:$B,MATCH(MonsterTable!$B$1,MonsterTable!$A$1:$B$1,0),0),
IF(OR(NOT(ISBLANK(AU1704)),ISBLANK(AV1704)),#N/A,
IF(AS1704="empty","empty",
VLOOKUP(AS1704,MonsterGroupTable!$A:$A,1,0)))))))</f>
        <v/>
      </c>
      <c r="BA1704" s="2" t="str">
        <f>IF(AND(ISBLANK(AZ1704),OR(NOT(ISBLANK(BB1704)),NOT(ISBLANK(BC1704)))),#N/A,
IF(ISBLANK(AZ1704),"",
IF(AND(NOT(ISERROR(VLOOKUP(AZ1704,MonsterTable!$A:$B,MATCH(MonsterTable!$B$1,MonsterTable!$A$1:$B$1,0),0))),OR(ISBLANK(BB1704),ISBLANK(BC1704))),#N/A,
IFERROR(VLOOKUP(AZ1704,MonsterTable!$A:$B,MATCH(MonsterTable!$B$1,MonsterTable!$A$1:$B$1,0),0),
IF(OR(NOT(ISBLANK(BB1704)),ISBLANK(BC1704)),#N/A,
IF(AZ1704="empty","empty",
VLOOKUP(AZ1704,MonsterGroupTable!$A:$A,1,0)))))))</f>
        <v/>
      </c>
      <c r="BH1704" s="2" t="str">
        <f>IF(AND(ISBLANK(BG1704),OR(NOT(ISBLANK(BI1704)),NOT(ISBLANK(BJ1704)))),#N/A,
IF(ISBLANK(BG1704),"",
IF(AND(NOT(ISERROR(VLOOKUP(BG1704,MonsterTable!$A:$B,MATCH(MonsterTable!$B$1,MonsterTable!$A$1:$B$1,0),0))),OR(ISBLANK(BI1704),ISBLANK(BJ1704))),#N/A,
IFERROR(VLOOKUP(BG1704,MonsterTable!$A:$B,MATCH(MonsterTable!$B$1,MonsterTable!$A$1:$B$1,0),0),
IF(OR(NOT(ISBLANK(BI1704)),ISBLANK(BJ1704)),#N/A,
IF(BG1704="empty","empty",
VLOOKUP(BG1704,MonsterGroupTable!$A:$A,1,0)))))))</f>
        <v/>
      </c>
      <c r="BO1704" s="2" t="str">
        <f>IF(AND(ISBLANK(BN1704),OR(NOT(ISBLANK(BP1704)),NOT(ISBLANK(BQ1704)))),#N/A,
IF(ISBLANK(BN1704),"",
IF(AND(NOT(ISERROR(VLOOKUP(BN1704,MonsterTable!$A:$B,MATCH(MonsterTable!$B$1,MonsterTable!$A$1:$B$1,0),0))),OR(ISBLANK(BP1704),ISBLANK(BQ1704))),#N/A,
IFERROR(VLOOKUP(BN1704,MonsterTable!$A:$B,MATCH(MonsterTable!$B$1,MonsterTable!$A$1:$B$1,0),0),
IF(OR(NOT(ISBLANK(BP1704)),ISBLANK(BQ1704)),#N/A,
IF(BN1704="empty","empty",
VLOOKUP(BN1704,MonsterGroupTable!$A:$A,1,0)))))))</f>
        <v/>
      </c>
      <c r="BV1704" s="2" t="str">
        <f>IF(AND(ISBLANK(BU1704),OR(NOT(ISBLANK(BW1704)),NOT(ISBLANK(BX1704)))),#N/A,
IF(ISBLANK(BU1704),"",
IF(AND(NOT(ISERROR(VLOOKUP(BU1704,MonsterTable!$A:$B,MATCH(MonsterTable!$B$1,MonsterTable!$A$1:$B$1,0),0))),OR(ISBLANK(BW1704),ISBLANK(BX1704))),#N/A,
IFERROR(VLOOKUP(BU1704,MonsterTable!$A:$B,MATCH(MonsterTable!$B$1,MonsterTable!$A$1:$B$1,0),0),
IF(OR(NOT(ISBLANK(BW1704)),ISBLANK(BX1704)),#N/A,
IF(BU1704="empty","empty",
VLOOKUP(BU1704,MonsterGroupTable!$A:$A,1,0)))))))</f>
        <v/>
      </c>
      <c r="CC1704" s="2" t="str">
        <f>IF(AND(ISBLANK(CB1704),OR(NOT(ISBLANK(CD1704)),NOT(ISBLANK(CE1704)))),#N/A,
IF(ISBLANK(CB1704),"",
IF(AND(NOT(ISERROR(VLOOKUP(CB1704,MonsterTable!$A:$B,MATCH(MonsterTable!$B$1,MonsterTable!$A$1:$B$1,0),0))),OR(ISBLANK(CD1704),ISBLANK(CE1704))),#N/A,
IFERROR(VLOOKUP(CB1704,MonsterTable!$A:$B,MATCH(MonsterTable!$B$1,MonsterTable!$A$1:$B$1,0),0),
IF(OR(NOT(ISBLANK(CD1704)),ISBLANK(CE1704)),#N/A,
IF(CB1704="empty","empty",
VLOOKUP(CB1704,MonsterGroupTable!$A:$A,1,0)))))))</f>
        <v/>
      </c>
      <c r="CJ1704" s="2" t="str">
        <f>IF(AND(ISBLANK(CI1704),OR(NOT(ISBLANK(CK1704)),NOT(ISBLANK(CL1704)))),#N/A,
IF(ISBLANK(CI1704),"",
IF(AND(NOT(ISERROR(VLOOKUP(CI1704,MonsterTable!$A:$B,MATCH(MonsterTable!$B$1,MonsterTable!$A$1:$B$1,0),0))),OR(ISBLANK(CK1704),ISBLANK(CL1704))),#N/A,
IFERROR(VLOOKUP(CI1704,MonsterTable!$A:$B,MATCH(MonsterTable!$B$1,MonsterTable!$A$1:$B$1,0),0),
IF(OR(NOT(ISBLANK(CK1704)),ISBLANK(CL1704)),#N/A,
IF(CI1704="empty","empty",
VLOOKUP(CI1704,MonsterGroupTable!$A:$A,1,0)))))))</f>
        <v/>
      </c>
    </row>
    <row r="1705" spans="1:88">
      <c r="A1705">
        <v>20671</v>
      </c>
      <c r="B1705">
        <f t="shared" si="57"/>
        <v>1.1000000000000001</v>
      </c>
      <c r="C1705">
        <f t="shared" si="57"/>
        <v>1.1000000000000001</v>
      </c>
      <c r="F1705">
        <v>2700</v>
      </c>
      <c r="G1705">
        <v>112636</v>
      </c>
      <c r="H1705">
        <v>0</v>
      </c>
      <c r="I1705">
        <v>0</v>
      </c>
      <c r="J1705">
        <v>0</v>
      </c>
      <c r="K1705" t="s">
        <v>28</v>
      </c>
      <c r="L1705" t="s">
        <v>254</v>
      </c>
      <c r="M1705" t="s">
        <v>79</v>
      </c>
      <c r="N1705" t="s">
        <v>80</v>
      </c>
      <c r="O1705">
        <v>0</v>
      </c>
      <c r="P1705">
        <v>-4.75</v>
      </c>
      <c r="Q1705">
        <v>-3.5</v>
      </c>
      <c r="R1705">
        <v>4.75</v>
      </c>
      <c r="S1705">
        <v>3</v>
      </c>
      <c r="T1705">
        <v>-13.5</v>
      </c>
      <c r="U1705">
        <v>2.5499999999999998</v>
      </c>
      <c r="V1705">
        <v>-6.75</v>
      </c>
      <c r="W1705" t="str">
        <f t="shared" si="58"/>
        <v>g108,5,empty,3,201,1,1,0</v>
      </c>
      <c r="X1705" s="1" t="s">
        <v>286</v>
      </c>
      <c r="Y1705" s="2" t="str">
        <f>IF(AND(ISBLANK(X1705),OR(NOT(ISBLANK(Z1705)),NOT(ISBLANK(AA1705)))),#N/A,
IF(ISBLANK(X1705),"",
IF(AND(NOT(ISERROR(VLOOKUP(X1705,MonsterTable!$A:$B,MATCH(MonsterTable!$B$1,MonsterTable!$A$1:$B$1,0),0))),OR(ISBLANK(Z1705),ISBLANK(AA1705))),#N/A,
IFERROR(VLOOKUP(X1705,MonsterTable!$A:$B,MATCH(MonsterTable!$B$1,MonsterTable!$A$1:$B$1,0),0),
IF(OR(NOT(ISBLANK(Z1705)),ISBLANK(AA1705)),#N/A,
IF(X1705="empty","empty",
VLOOKUP(X1705,MonsterGroupTable!$A:$A,1,0)))))))</f>
        <v>g108</v>
      </c>
      <c r="AA1705">
        <v>5</v>
      </c>
      <c r="AE1705" s="1" t="s">
        <v>446</v>
      </c>
      <c r="AF1705" s="2" t="str">
        <f>IF(AND(ISBLANK(AE1705),OR(NOT(ISBLANK(AG1705)),NOT(ISBLANK(AH1705)))),#N/A,
IF(ISBLANK(AE1705),"",
IF(AND(NOT(ISERROR(VLOOKUP(AE1705,MonsterTable!$A:$B,MATCH(MonsterTable!$B$1,MonsterTable!$A$1:$B$1,0),0))),OR(ISBLANK(AG1705),ISBLANK(AH1705))),#N/A,
IFERROR(VLOOKUP(AE1705,MonsterTable!$A:$B,MATCH(MonsterTable!$B$1,MonsterTable!$A$1:$B$1,0),0),
IF(OR(NOT(ISBLANK(AG1705)),ISBLANK(AH1705)),#N/A,
IF(AE1705="empty","empty",
VLOOKUP(AE1705,MonsterGroupTable!$A:$A,1,0)))))))</f>
        <v>empty</v>
      </c>
      <c r="AH1705">
        <v>3</v>
      </c>
      <c r="AL1705" s="1" t="s">
        <v>242</v>
      </c>
      <c r="AM1705" s="2">
        <f>IF(AND(ISBLANK(AL1705),OR(NOT(ISBLANK(AN1705)),NOT(ISBLANK(AO1705)))),#N/A,
IF(ISBLANK(AL1705),"",
IF(AND(NOT(ISERROR(VLOOKUP(AL1705,MonsterTable!$A:$B,MATCH(MonsterTable!$B$1,MonsterTable!$A$1:$B$1,0),0))),OR(ISBLANK(AN1705),ISBLANK(AO1705))),#N/A,
IFERROR(VLOOKUP(AL1705,MonsterTable!$A:$B,MATCH(MonsterTable!$B$1,MonsterTable!$A$1:$B$1,0),0),
IF(OR(NOT(ISBLANK(AN1705)),ISBLANK(AO1705)),#N/A,
IF(AL1705="empty","empty",
VLOOKUP(AL1705,MonsterGroupTable!$A:$A,1,0)))))))</f>
        <v>201</v>
      </c>
      <c r="AN1705">
        <v>1</v>
      </c>
      <c r="AO1705">
        <v>1</v>
      </c>
      <c r="AP1705">
        <v>0</v>
      </c>
      <c r="AT1705" s="2" t="str">
        <f>IF(AND(ISBLANK(AS1705),OR(NOT(ISBLANK(AU1705)),NOT(ISBLANK(AV1705)))),#N/A,
IF(ISBLANK(AS1705),"",
IF(AND(NOT(ISERROR(VLOOKUP(AS1705,MonsterTable!$A:$B,MATCH(MonsterTable!$B$1,MonsterTable!$A$1:$B$1,0),0))),OR(ISBLANK(AU1705),ISBLANK(AV1705))),#N/A,
IFERROR(VLOOKUP(AS1705,MonsterTable!$A:$B,MATCH(MonsterTable!$B$1,MonsterTable!$A$1:$B$1,0),0),
IF(OR(NOT(ISBLANK(AU1705)),ISBLANK(AV1705)),#N/A,
IF(AS1705="empty","empty",
VLOOKUP(AS1705,MonsterGroupTable!$A:$A,1,0)))))))</f>
        <v/>
      </c>
      <c r="BA1705" s="2" t="str">
        <f>IF(AND(ISBLANK(AZ1705),OR(NOT(ISBLANK(BB1705)),NOT(ISBLANK(BC1705)))),#N/A,
IF(ISBLANK(AZ1705),"",
IF(AND(NOT(ISERROR(VLOOKUP(AZ1705,MonsterTable!$A:$B,MATCH(MonsterTable!$B$1,MonsterTable!$A$1:$B$1,0),0))),OR(ISBLANK(BB1705),ISBLANK(BC1705))),#N/A,
IFERROR(VLOOKUP(AZ1705,MonsterTable!$A:$B,MATCH(MonsterTable!$B$1,MonsterTable!$A$1:$B$1,0),0),
IF(OR(NOT(ISBLANK(BB1705)),ISBLANK(BC1705)),#N/A,
IF(AZ1705="empty","empty",
VLOOKUP(AZ1705,MonsterGroupTable!$A:$A,1,0)))))))</f>
        <v/>
      </c>
      <c r="BH1705" s="2" t="str">
        <f>IF(AND(ISBLANK(BG1705),OR(NOT(ISBLANK(BI1705)),NOT(ISBLANK(BJ1705)))),#N/A,
IF(ISBLANK(BG1705),"",
IF(AND(NOT(ISERROR(VLOOKUP(BG1705,MonsterTable!$A:$B,MATCH(MonsterTable!$B$1,MonsterTable!$A$1:$B$1,0),0))),OR(ISBLANK(BI1705),ISBLANK(BJ1705))),#N/A,
IFERROR(VLOOKUP(BG1705,MonsterTable!$A:$B,MATCH(MonsterTable!$B$1,MonsterTable!$A$1:$B$1,0),0),
IF(OR(NOT(ISBLANK(BI1705)),ISBLANK(BJ1705)),#N/A,
IF(BG1705="empty","empty",
VLOOKUP(BG1705,MonsterGroupTable!$A:$A,1,0)))))))</f>
        <v/>
      </c>
      <c r="BO1705" s="2" t="str">
        <f>IF(AND(ISBLANK(BN1705),OR(NOT(ISBLANK(BP1705)),NOT(ISBLANK(BQ1705)))),#N/A,
IF(ISBLANK(BN1705),"",
IF(AND(NOT(ISERROR(VLOOKUP(BN1705,MonsterTable!$A:$B,MATCH(MonsterTable!$B$1,MonsterTable!$A$1:$B$1,0),0))),OR(ISBLANK(BP1705),ISBLANK(BQ1705))),#N/A,
IFERROR(VLOOKUP(BN1705,MonsterTable!$A:$B,MATCH(MonsterTable!$B$1,MonsterTable!$A$1:$B$1,0),0),
IF(OR(NOT(ISBLANK(BP1705)),ISBLANK(BQ1705)),#N/A,
IF(BN1705="empty","empty",
VLOOKUP(BN1705,MonsterGroupTable!$A:$A,1,0)))))))</f>
        <v/>
      </c>
      <c r="BV1705" s="2" t="str">
        <f>IF(AND(ISBLANK(BU1705),OR(NOT(ISBLANK(BW1705)),NOT(ISBLANK(BX1705)))),#N/A,
IF(ISBLANK(BU1705),"",
IF(AND(NOT(ISERROR(VLOOKUP(BU1705,MonsterTable!$A:$B,MATCH(MonsterTable!$B$1,MonsterTable!$A$1:$B$1,0),0))),OR(ISBLANK(BW1705),ISBLANK(BX1705))),#N/A,
IFERROR(VLOOKUP(BU1705,MonsterTable!$A:$B,MATCH(MonsterTable!$B$1,MonsterTable!$A$1:$B$1,0),0),
IF(OR(NOT(ISBLANK(BW1705)),ISBLANK(BX1705)),#N/A,
IF(BU1705="empty","empty",
VLOOKUP(BU1705,MonsterGroupTable!$A:$A,1,0)))))))</f>
        <v/>
      </c>
      <c r="CC1705" s="2" t="str">
        <f>IF(AND(ISBLANK(CB1705),OR(NOT(ISBLANK(CD1705)),NOT(ISBLANK(CE1705)))),#N/A,
IF(ISBLANK(CB1705),"",
IF(AND(NOT(ISERROR(VLOOKUP(CB1705,MonsterTable!$A:$B,MATCH(MonsterTable!$B$1,MonsterTable!$A$1:$B$1,0),0))),OR(ISBLANK(CD1705),ISBLANK(CE1705))),#N/A,
IFERROR(VLOOKUP(CB1705,MonsterTable!$A:$B,MATCH(MonsterTable!$B$1,MonsterTable!$A$1:$B$1,0),0),
IF(OR(NOT(ISBLANK(CD1705)),ISBLANK(CE1705)),#N/A,
IF(CB1705="empty","empty",
VLOOKUP(CB1705,MonsterGroupTable!$A:$A,1,0)))))))</f>
        <v/>
      </c>
      <c r="CJ1705" s="2" t="str">
        <f>IF(AND(ISBLANK(CI1705),OR(NOT(ISBLANK(CK1705)),NOT(ISBLANK(CL1705)))),#N/A,
IF(ISBLANK(CI1705),"",
IF(AND(NOT(ISERROR(VLOOKUP(CI1705,MonsterTable!$A:$B,MATCH(MonsterTable!$B$1,MonsterTable!$A$1:$B$1,0),0))),OR(ISBLANK(CK1705),ISBLANK(CL1705))),#N/A,
IFERROR(VLOOKUP(CI1705,MonsterTable!$A:$B,MATCH(MonsterTable!$B$1,MonsterTable!$A$1:$B$1,0),0),
IF(OR(NOT(ISBLANK(CK1705)),ISBLANK(CL1705)),#N/A,
IF(CI1705="empty","empty",
VLOOKUP(CI1705,MonsterGroupTable!$A:$A,1,0)))))))</f>
        <v/>
      </c>
    </row>
    <row r="1706" spans="1:88">
      <c r="A1706">
        <v>20672</v>
      </c>
      <c r="B1706">
        <f t="shared" si="57"/>
        <v>1.1000000000000001</v>
      </c>
      <c r="C1706">
        <f t="shared" si="57"/>
        <v>1.1000000000000001</v>
      </c>
      <c r="F1706">
        <v>2700</v>
      </c>
      <c r="G1706">
        <v>113041</v>
      </c>
      <c r="H1706">
        <v>0</v>
      </c>
      <c r="I1706">
        <v>0</v>
      </c>
      <c r="J1706">
        <v>0</v>
      </c>
      <c r="K1706" t="s">
        <v>28</v>
      </c>
      <c r="L1706" t="s">
        <v>254</v>
      </c>
      <c r="M1706" t="s">
        <v>79</v>
      </c>
      <c r="N1706" t="s">
        <v>80</v>
      </c>
      <c r="O1706">
        <v>0</v>
      </c>
      <c r="P1706">
        <v>-4.75</v>
      </c>
      <c r="Q1706">
        <v>-3.5</v>
      </c>
      <c r="R1706">
        <v>4.75</v>
      </c>
      <c r="S1706">
        <v>3</v>
      </c>
      <c r="T1706">
        <v>-13.5</v>
      </c>
      <c r="U1706">
        <v>2.5499999999999998</v>
      </c>
      <c r="V1706">
        <v>-6.75</v>
      </c>
      <c r="W1706" t="str">
        <f t="shared" si="58"/>
        <v>g108,5,empty,3,201,1,1,0</v>
      </c>
      <c r="X1706" s="1" t="s">
        <v>286</v>
      </c>
      <c r="Y1706" s="2" t="str">
        <f>IF(AND(ISBLANK(X1706),OR(NOT(ISBLANK(Z1706)),NOT(ISBLANK(AA1706)))),#N/A,
IF(ISBLANK(X1706),"",
IF(AND(NOT(ISERROR(VLOOKUP(X1706,MonsterTable!$A:$B,MATCH(MonsterTable!$B$1,MonsterTable!$A$1:$B$1,0),0))),OR(ISBLANK(Z1706),ISBLANK(AA1706))),#N/A,
IFERROR(VLOOKUP(X1706,MonsterTable!$A:$B,MATCH(MonsterTable!$B$1,MonsterTable!$A$1:$B$1,0),0),
IF(OR(NOT(ISBLANK(Z1706)),ISBLANK(AA1706)),#N/A,
IF(X1706="empty","empty",
VLOOKUP(X1706,MonsterGroupTable!$A:$A,1,0)))))))</f>
        <v>g108</v>
      </c>
      <c r="AA1706">
        <v>5</v>
      </c>
      <c r="AE1706" s="1" t="s">
        <v>446</v>
      </c>
      <c r="AF1706" s="2" t="str">
        <f>IF(AND(ISBLANK(AE1706),OR(NOT(ISBLANK(AG1706)),NOT(ISBLANK(AH1706)))),#N/A,
IF(ISBLANK(AE1706),"",
IF(AND(NOT(ISERROR(VLOOKUP(AE1706,MonsterTable!$A:$B,MATCH(MonsterTable!$B$1,MonsterTable!$A$1:$B$1,0),0))),OR(ISBLANK(AG1706),ISBLANK(AH1706))),#N/A,
IFERROR(VLOOKUP(AE1706,MonsterTable!$A:$B,MATCH(MonsterTable!$B$1,MonsterTable!$A$1:$B$1,0),0),
IF(OR(NOT(ISBLANK(AG1706)),ISBLANK(AH1706)),#N/A,
IF(AE1706="empty","empty",
VLOOKUP(AE1706,MonsterGroupTable!$A:$A,1,0)))))))</f>
        <v>empty</v>
      </c>
      <c r="AH1706">
        <v>3</v>
      </c>
      <c r="AL1706" s="1" t="s">
        <v>242</v>
      </c>
      <c r="AM1706" s="2">
        <f>IF(AND(ISBLANK(AL1706),OR(NOT(ISBLANK(AN1706)),NOT(ISBLANK(AO1706)))),#N/A,
IF(ISBLANK(AL1706),"",
IF(AND(NOT(ISERROR(VLOOKUP(AL1706,MonsterTable!$A:$B,MATCH(MonsterTable!$B$1,MonsterTable!$A$1:$B$1,0),0))),OR(ISBLANK(AN1706),ISBLANK(AO1706))),#N/A,
IFERROR(VLOOKUP(AL1706,MonsterTable!$A:$B,MATCH(MonsterTable!$B$1,MonsterTable!$A$1:$B$1,0),0),
IF(OR(NOT(ISBLANK(AN1706)),ISBLANK(AO1706)),#N/A,
IF(AL1706="empty","empty",
VLOOKUP(AL1706,MonsterGroupTable!$A:$A,1,0)))))))</f>
        <v>201</v>
      </c>
      <c r="AN1706">
        <v>1</v>
      </c>
      <c r="AO1706">
        <v>1</v>
      </c>
      <c r="AP1706">
        <v>0</v>
      </c>
      <c r="AT1706" s="2" t="str">
        <f>IF(AND(ISBLANK(AS1706),OR(NOT(ISBLANK(AU1706)),NOT(ISBLANK(AV1706)))),#N/A,
IF(ISBLANK(AS1706),"",
IF(AND(NOT(ISERROR(VLOOKUP(AS1706,MonsterTable!$A:$B,MATCH(MonsterTable!$B$1,MonsterTable!$A$1:$B$1,0),0))),OR(ISBLANK(AU1706),ISBLANK(AV1706))),#N/A,
IFERROR(VLOOKUP(AS1706,MonsterTable!$A:$B,MATCH(MonsterTable!$B$1,MonsterTable!$A$1:$B$1,0),0),
IF(OR(NOT(ISBLANK(AU1706)),ISBLANK(AV1706)),#N/A,
IF(AS1706="empty","empty",
VLOOKUP(AS1706,MonsterGroupTable!$A:$A,1,0)))))))</f>
        <v/>
      </c>
      <c r="BA1706" s="2" t="str">
        <f>IF(AND(ISBLANK(AZ1706),OR(NOT(ISBLANK(BB1706)),NOT(ISBLANK(BC1706)))),#N/A,
IF(ISBLANK(AZ1706),"",
IF(AND(NOT(ISERROR(VLOOKUP(AZ1706,MonsterTable!$A:$B,MATCH(MonsterTable!$B$1,MonsterTable!$A$1:$B$1,0),0))),OR(ISBLANK(BB1706),ISBLANK(BC1706))),#N/A,
IFERROR(VLOOKUP(AZ1706,MonsterTable!$A:$B,MATCH(MonsterTable!$B$1,MonsterTable!$A$1:$B$1,0),0),
IF(OR(NOT(ISBLANK(BB1706)),ISBLANK(BC1706)),#N/A,
IF(AZ1706="empty","empty",
VLOOKUP(AZ1706,MonsterGroupTable!$A:$A,1,0)))))))</f>
        <v/>
      </c>
      <c r="BH1706" s="2" t="str">
        <f>IF(AND(ISBLANK(BG1706),OR(NOT(ISBLANK(BI1706)),NOT(ISBLANK(BJ1706)))),#N/A,
IF(ISBLANK(BG1706),"",
IF(AND(NOT(ISERROR(VLOOKUP(BG1706,MonsterTable!$A:$B,MATCH(MonsterTable!$B$1,MonsterTable!$A$1:$B$1,0),0))),OR(ISBLANK(BI1706),ISBLANK(BJ1706))),#N/A,
IFERROR(VLOOKUP(BG1706,MonsterTable!$A:$B,MATCH(MonsterTable!$B$1,MonsterTable!$A$1:$B$1,0),0),
IF(OR(NOT(ISBLANK(BI1706)),ISBLANK(BJ1706)),#N/A,
IF(BG1706="empty","empty",
VLOOKUP(BG1706,MonsterGroupTable!$A:$A,1,0)))))))</f>
        <v/>
      </c>
      <c r="BO1706" s="2" t="str">
        <f>IF(AND(ISBLANK(BN1706),OR(NOT(ISBLANK(BP1706)),NOT(ISBLANK(BQ1706)))),#N/A,
IF(ISBLANK(BN1706),"",
IF(AND(NOT(ISERROR(VLOOKUP(BN1706,MonsterTable!$A:$B,MATCH(MonsterTable!$B$1,MonsterTable!$A$1:$B$1,0),0))),OR(ISBLANK(BP1706),ISBLANK(BQ1706))),#N/A,
IFERROR(VLOOKUP(BN1706,MonsterTable!$A:$B,MATCH(MonsterTable!$B$1,MonsterTable!$A$1:$B$1,0),0),
IF(OR(NOT(ISBLANK(BP1706)),ISBLANK(BQ1706)),#N/A,
IF(BN1706="empty","empty",
VLOOKUP(BN1706,MonsterGroupTable!$A:$A,1,0)))))))</f>
        <v/>
      </c>
      <c r="BV1706" s="2" t="str">
        <f>IF(AND(ISBLANK(BU1706),OR(NOT(ISBLANK(BW1706)),NOT(ISBLANK(BX1706)))),#N/A,
IF(ISBLANK(BU1706),"",
IF(AND(NOT(ISERROR(VLOOKUP(BU1706,MonsterTable!$A:$B,MATCH(MonsterTable!$B$1,MonsterTable!$A$1:$B$1,0),0))),OR(ISBLANK(BW1706),ISBLANK(BX1706))),#N/A,
IFERROR(VLOOKUP(BU1706,MonsterTable!$A:$B,MATCH(MonsterTable!$B$1,MonsterTable!$A$1:$B$1,0),0),
IF(OR(NOT(ISBLANK(BW1706)),ISBLANK(BX1706)),#N/A,
IF(BU1706="empty","empty",
VLOOKUP(BU1706,MonsterGroupTable!$A:$A,1,0)))))))</f>
        <v/>
      </c>
      <c r="CC1706" s="2" t="str">
        <f>IF(AND(ISBLANK(CB1706),OR(NOT(ISBLANK(CD1706)),NOT(ISBLANK(CE1706)))),#N/A,
IF(ISBLANK(CB1706),"",
IF(AND(NOT(ISERROR(VLOOKUP(CB1706,MonsterTable!$A:$B,MATCH(MonsterTable!$B$1,MonsterTable!$A$1:$B$1,0),0))),OR(ISBLANK(CD1706),ISBLANK(CE1706))),#N/A,
IFERROR(VLOOKUP(CB1706,MonsterTable!$A:$B,MATCH(MonsterTable!$B$1,MonsterTable!$A$1:$B$1,0),0),
IF(OR(NOT(ISBLANK(CD1706)),ISBLANK(CE1706)),#N/A,
IF(CB1706="empty","empty",
VLOOKUP(CB1706,MonsterGroupTable!$A:$A,1,0)))))))</f>
        <v/>
      </c>
      <c r="CJ1706" s="2" t="str">
        <f>IF(AND(ISBLANK(CI1706),OR(NOT(ISBLANK(CK1706)),NOT(ISBLANK(CL1706)))),#N/A,
IF(ISBLANK(CI1706),"",
IF(AND(NOT(ISERROR(VLOOKUP(CI1706,MonsterTable!$A:$B,MATCH(MonsterTable!$B$1,MonsterTable!$A$1:$B$1,0),0))),OR(ISBLANK(CK1706),ISBLANK(CL1706))),#N/A,
IFERROR(VLOOKUP(CI1706,MonsterTable!$A:$B,MATCH(MonsterTable!$B$1,MonsterTable!$A$1:$B$1,0),0),
IF(OR(NOT(ISBLANK(CK1706)),ISBLANK(CL1706)),#N/A,
IF(CI1706="empty","empty",
VLOOKUP(CI1706,MonsterGroupTable!$A:$A,1,0)))))))</f>
        <v/>
      </c>
    </row>
    <row r="1707" spans="1:88">
      <c r="A1707">
        <v>20673</v>
      </c>
      <c r="B1707">
        <f t="shared" si="57"/>
        <v>1.1000000000000001</v>
      </c>
      <c r="C1707">
        <f t="shared" si="57"/>
        <v>1.1000000000000001</v>
      </c>
      <c r="F1707">
        <v>2700</v>
      </c>
      <c r="G1707">
        <v>113446</v>
      </c>
      <c r="H1707">
        <v>0</v>
      </c>
      <c r="I1707">
        <v>0</v>
      </c>
      <c r="J1707">
        <v>0</v>
      </c>
      <c r="K1707" t="s">
        <v>28</v>
      </c>
      <c r="L1707" t="s">
        <v>254</v>
      </c>
      <c r="M1707" t="s">
        <v>79</v>
      </c>
      <c r="N1707" t="s">
        <v>80</v>
      </c>
      <c r="O1707">
        <v>0</v>
      </c>
      <c r="P1707">
        <v>-4.75</v>
      </c>
      <c r="Q1707">
        <v>-3.5</v>
      </c>
      <c r="R1707">
        <v>4.75</v>
      </c>
      <c r="S1707">
        <v>3</v>
      </c>
      <c r="T1707">
        <v>-13.5</v>
      </c>
      <c r="U1707">
        <v>2.5499999999999998</v>
      </c>
      <c r="V1707">
        <v>-6.75</v>
      </c>
      <c r="W1707" t="str">
        <f t="shared" si="58"/>
        <v>g108,5,empty,3,201,1,1,0</v>
      </c>
      <c r="X1707" s="1" t="s">
        <v>286</v>
      </c>
      <c r="Y1707" s="2" t="str">
        <f>IF(AND(ISBLANK(X1707),OR(NOT(ISBLANK(Z1707)),NOT(ISBLANK(AA1707)))),#N/A,
IF(ISBLANK(X1707),"",
IF(AND(NOT(ISERROR(VLOOKUP(X1707,MonsterTable!$A:$B,MATCH(MonsterTable!$B$1,MonsterTable!$A$1:$B$1,0),0))),OR(ISBLANK(Z1707),ISBLANK(AA1707))),#N/A,
IFERROR(VLOOKUP(X1707,MonsterTable!$A:$B,MATCH(MonsterTable!$B$1,MonsterTable!$A$1:$B$1,0),0),
IF(OR(NOT(ISBLANK(Z1707)),ISBLANK(AA1707)),#N/A,
IF(X1707="empty","empty",
VLOOKUP(X1707,MonsterGroupTable!$A:$A,1,0)))))))</f>
        <v>g108</v>
      </c>
      <c r="AA1707">
        <v>5</v>
      </c>
      <c r="AE1707" s="1" t="s">
        <v>446</v>
      </c>
      <c r="AF1707" s="2" t="str">
        <f>IF(AND(ISBLANK(AE1707),OR(NOT(ISBLANK(AG1707)),NOT(ISBLANK(AH1707)))),#N/A,
IF(ISBLANK(AE1707),"",
IF(AND(NOT(ISERROR(VLOOKUP(AE1707,MonsterTable!$A:$B,MATCH(MonsterTable!$B$1,MonsterTable!$A$1:$B$1,0),0))),OR(ISBLANK(AG1707),ISBLANK(AH1707))),#N/A,
IFERROR(VLOOKUP(AE1707,MonsterTable!$A:$B,MATCH(MonsterTable!$B$1,MonsterTable!$A$1:$B$1,0),0),
IF(OR(NOT(ISBLANK(AG1707)),ISBLANK(AH1707)),#N/A,
IF(AE1707="empty","empty",
VLOOKUP(AE1707,MonsterGroupTable!$A:$A,1,0)))))))</f>
        <v>empty</v>
      </c>
      <c r="AH1707">
        <v>3</v>
      </c>
      <c r="AL1707" s="1" t="s">
        <v>242</v>
      </c>
      <c r="AM1707" s="2">
        <f>IF(AND(ISBLANK(AL1707),OR(NOT(ISBLANK(AN1707)),NOT(ISBLANK(AO1707)))),#N/A,
IF(ISBLANK(AL1707),"",
IF(AND(NOT(ISERROR(VLOOKUP(AL1707,MonsterTable!$A:$B,MATCH(MonsterTable!$B$1,MonsterTable!$A$1:$B$1,0),0))),OR(ISBLANK(AN1707),ISBLANK(AO1707))),#N/A,
IFERROR(VLOOKUP(AL1707,MonsterTable!$A:$B,MATCH(MonsterTable!$B$1,MonsterTable!$A$1:$B$1,0),0),
IF(OR(NOT(ISBLANK(AN1707)),ISBLANK(AO1707)),#N/A,
IF(AL1707="empty","empty",
VLOOKUP(AL1707,MonsterGroupTable!$A:$A,1,0)))))))</f>
        <v>201</v>
      </c>
      <c r="AN1707">
        <v>1</v>
      </c>
      <c r="AO1707">
        <v>1</v>
      </c>
      <c r="AP1707">
        <v>0</v>
      </c>
      <c r="AT1707" s="2" t="str">
        <f>IF(AND(ISBLANK(AS1707),OR(NOT(ISBLANK(AU1707)),NOT(ISBLANK(AV1707)))),#N/A,
IF(ISBLANK(AS1707),"",
IF(AND(NOT(ISERROR(VLOOKUP(AS1707,MonsterTable!$A:$B,MATCH(MonsterTable!$B$1,MonsterTable!$A$1:$B$1,0),0))),OR(ISBLANK(AU1707),ISBLANK(AV1707))),#N/A,
IFERROR(VLOOKUP(AS1707,MonsterTable!$A:$B,MATCH(MonsterTable!$B$1,MonsterTable!$A$1:$B$1,0),0),
IF(OR(NOT(ISBLANK(AU1707)),ISBLANK(AV1707)),#N/A,
IF(AS1707="empty","empty",
VLOOKUP(AS1707,MonsterGroupTable!$A:$A,1,0)))))))</f>
        <v/>
      </c>
      <c r="BA1707" s="2" t="str">
        <f>IF(AND(ISBLANK(AZ1707),OR(NOT(ISBLANK(BB1707)),NOT(ISBLANK(BC1707)))),#N/A,
IF(ISBLANK(AZ1707),"",
IF(AND(NOT(ISERROR(VLOOKUP(AZ1707,MonsterTable!$A:$B,MATCH(MonsterTable!$B$1,MonsterTable!$A$1:$B$1,0),0))),OR(ISBLANK(BB1707),ISBLANK(BC1707))),#N/A,
IFERROR(VLOOKUP(AZ1707,MonsterTable!$A:$B,MATCH(MonsterTable!$B$1,MonsterTable!$A$1:$B$1,0),0),
IF(OR(NOT(ISBLANK(BB1707)),ISBLANK(BC1707)),#N/A,
IF(AZ1707="empty","empty",
VLOOKUP(AZ1707,MonsterGroupTable!$A:$A,1,0)))))))</f>
        <v/>
      </c>
      <c r="BH1707" s="2" t="str">
        <f>IF(AND(ISBLANK(BG1707),OR(NOT(ISBLANK(BI1707)),NOT(ISBLANK(BJ1707)))),#N/A,
IF(ISBLANK(BG1707),"",
IF(AND(NOT(ISERROR(VLOOKUP(BG1707,MonsterTable!$A:$B,MATCH(MonsterTable!$B$1,MonsterTable!$A$1:$B$1,0),0))),OR(ISBLANK(BI1707),ISBLANK(BJ1707))),#N/A,
IFERROR(VLOOKUP(BG1707,MonsterTable!$A:$B,MATCH(MonsterTable!$B$1,MonsterTable!$A$1:$B$1,0),0),
IF(OR(NOT(ISBLANK(BI1707)),ISBLANK(BJ1707)),#N/A,
IF(BG1707="empty","empty",
VLOOKUP(BG1707,MonsterGroupTable!$A:$A,1,0)))))))</f>
        <v/>
      </c>
      <c r="BO1707" s="2" t="str">
        <f>IF(AND(ISBLANK(BN1707),OR(NOT(ISBLANK(BP1707)),NOT(ISBLANK(BQ1707)))),#N/A,
IF(ISBLANK(BN1707),"",
IF(AND(NOT(ISERROR(VLOOKUP(BN1707,MonsterTable!$A:$B,MATCH(MonsterTable!$B$1,MonsterTable!$A$1:$B$1,0),0))),OR(ISBLANK(BP1707),ISBLANK(BQ1707))),#N/A,
IFERROR(VLOOKUP(BN1707,MonsterTable!$A:$B,MATCH(MonsterTable!$B$1,MonsterTable!$A$1:$B$1,0),0),
IF(OR(NOT(ISBLANK(BP1707)),ISBLANK(BQ1707)),#N/A,
IF(BN1707="empty","empty",
VLOOKUP(BN1707,MonsterGroupTable!$A:$A,1,0)))))))</f>
        <v/>
      </c>
      <c r="BV1707" s="2" t="str">
        <f>IF(AND(ISBLANK(BU1707),OR(NOT(ISBLANK(BW1707)),NOT(ISBLANK(BX1707)))),#N/A,
IF(ISBLANK(BU1707),"",
IF(AND(NOT(ISERROR(VLOOKUP(BU1707,MonsterTable!$A:$B,MATCH(MonsterTable!$B$1,MonsterTable!$A$1:$B$1,0),0))),OR(ISBLANK(BW1707),ISBLANK(BX1707))),#N/A,
IFERROR(VLOOKUP(BU1707,MonsterTable!$A:$B,MATCH(MonsterTable!$B$1,MonsterTable!$A$1:$B$1,0),0),
IF(OR(NOT(ISBLANK(BW1707)),ISBLANK(BX1707)),#N/A,
IF(BU1707="empty","empty",
VLOOKUP(BU1707,MonsterGroupTable!$A:$A,1,0)))))))</f>
        <v/>
      </c>
      <c r="CC1707" s="2" t="str">
        <f>IF(AND(ISBLANK(CB1707),OR(NOT(ISBLANK(CD1707)),NOT(ISBLANK(CE1707)))),#N/A,
IF(ISBLANK(CB1707),"",
IF(AND(NOT(ISERROR(VLOOKUP(CB1707,MonsterTable!$A:$B,MATCH(MonsterTable!$B$1,MonsterTable!$A$1:$B$1,0),0))),OR(ISBLANK(CD1707),ISBLANK(CE1707))),#N/A,
IFERROR(VLOOKUP(CB1707,MonsterTable!$A:$B,MATCH(MonsterTable!$B$1,MonsterTable!$A$1:$B$1,0),0),
IF(OR(NOT(ISBLANK(CD1707)),ISBLANK(CE1707)),#N/A,
IF(CB1707="empty","empty",
VLOOKUP(CB1707,MonsterGroupTable!$A:$A,1,0)))))))</f>
        <v/>
      </c>
      <c r="CJ1707" s="2" t="str">
        <f>IF(AND(ISBLANK(CI1707),OR(NOT(ISBLANK(CK1707)),NOT(ISBLANK(CL1707)))),#N/A,
IF(ISBLANK(CI1707),"",
IF(AND(NOT(ISERROR(VLOOKUP(CI1707,MonsterTable!$A:$B,MATCH(MonsterTable!$B$1,MonsterTable!$A$1:$B$1,0),0))),OR(ISBLANK(CK1707),ISBLANK(CL1707))),#N/A,
IFERROR(VLOOKUP(CI1707,MonsterTable!$A:$B,MATCH(MonsterTable!$B$1,MonsterTable!$A$1:$B$1,0),0),
IF(OR(NOT(ISBLANK(CK1707)),ISBLANK(CL1707)),#N/A,
IF(CI1707="empty","empty",
VLOOKUP(CI1707,MonsterGroupTable!$A:$A,1,0)))))))</f>
        <v/>
      </c>
    </row>
    <row r="1708" spans="1:88">
      <c r="A1708">
        <v>20674</v>
      </c>
      <c r="B1708">
        <f t="shared" si="57"/>
        <v>1.1000000000000001</v>
      </c>
      <c r="C1708">
        <f t="shared" si="57"/>
        <v>1.1000000000000001</v>
      </c>
      <c r="F1708">
        <v>2700</v>
      </c>
      <c r="G1708">
        <v>113851</v>
      </c>
      <c r="H1708">
        <v>0</v>
      </c>
      <c r="I1708">
        <v>0</v>
      </c>
      <c r="J1708">
        <v>0</v>
      </c>
      <c r="K1708" t="s">
        <v>28</v>
      </c>
      <c r="L1708" t="s">
        <v>254</v>
      </c>
      <c r="M1708" t="s">
        <v>79</v>
      </c>
      <c r="N1708" t="s">
        <v>80</v>
      </c>
      <c r="O1708">
        <v>0</v>
      </c>
      <c r="P1708">
        <v>-4.75</v>
      </c>
      <c r="Q1708">
        <v>-3.5</v>
      </c>
      <c r="R1708">
        <v>4.75</v>
      </c>
      <c r="S1708">
        <v>3</v>
      </c>
      <c r="T1708">
        <v>-13.5</v>
      </c>
      <c r="U1708">
        <v>2.5499999999999998</v>
      </c>
      <c r="V1708">
        <v>-6.75</v>
      </c>
      <c r="W1708" t="str">
        <f t="shared" si="58"/>
        <v>g108,5,empty,3,201,1,1,0</v>
      </c>
      <c r="X1708" s="1" t="s">
        <v>286</v>
      </c>
      <c r="Y1708" s="2" t="str">
        <f>IF(AND(ISBLANK(X1708),OR(NOT(ISBLANK(Z1708)),NOT(ISBLANK(AA1708)))),#N/A,
IF(ISBLANK(X1708),"",
IF(AND(NOT(ISERROR(VLOOKUP(X1708,MonsterTable!$A:$B,MATCH(MonsterTable!$B$1,MonsterTable!$A$1:$B$1,0),0))),OR(ISBLANK(Z1708),ISBLANK(AA1708))),#N/A,
IFERROR(VLOOKUP(X1708,MonsterTable!$A:$B,MATCH(MonsterTable!$B$1,MonsterTable!$A$1:$B$1,0),0),
IF(OR(NOT(ISBLANK(Z1708)),ISBLANK(AA1708)),#N/A,
IF(X1708="empty","empty",
VLOOKUP(X1708,MonsterGroupTable!$A:$A,1,0)))))))</f>
        <v>g108</v>
      </c>
      <c r="AA1708">
        <v>5</v>
      </c>
      <c r="AE1708" s="1" t="s">
        <v>446</v>
      </c>
      <c r="AF1708" s="2" t="str">
        <f>IF(AND(ISBLANK(AE1708),OR(NOT(ISBLANK(AG1708)),NOT(ISBLANK(AH1708)))),#N/A,
IF(ISBLANK(AE1708),"",
IF(AND(NOT(ISERROR(VLOOKUP(AE1708,MonsterTable!$A:$B,MATCH(MonsterTable!$B$1,MonsterTable!$A$1:$B$1,0),0))),OR(ISBLANK(AG1708),ISBLANK(AH1708))),#N/A,
IFERROR(VLOOKUP(AE1708,MonsterTable!$A:$B,MATCH(MonsterTable!$B$1,MonsterTable!$A$1:$B$1,0),0),
IF(OR(NOT(ISBLANK(AG1708)),ISBLANK(AH1708)),#N/A,
IF(AE1708="empty","empty",
VLOOKUP(AE1708,MonsterGroupTable!$A:$A,1,0)))))))</f>
        <v>empty</v>
      </c>
      <c r="AH1708">
        <v>3</v>
      </c>
      <c r="AL1708" s="1" t="s">
        <v>242</v>
      </c>
      <c r="AM1708" s="2">
        <f>IF(AND(ISBLANK(AL1708),OR(NOT(ISBLANK(AN1708)),NOT(ISBLANK(AO1708)))),#N/A,
IF(ISBLANK(AL1708),"",
IF(AND(NOT(ISERROR(VLOOKUP(AL1708,MonsterTable!$A:$B,MATCH(MonsterTable!$B$1,MonsterTable!$A$1:$B$1,0),0))),OR(ISBLANK(AN1708),ISBLANK(AO1708))),#N/A,
IFERROR(VLOOKUP(AL1708,MonsterTable!$A:$B,MATCH(MonsterTable!$B$1,MonsterTable!$A$1:$B$1,0),0),
IF(OR(NOT(ISBLANK(AN1708)),ISBLANK(AO1708)),#N/A,
IF(AL1708="empty","empty",
VLOOKUP(AL1708,MonsterGroupTable!$A:$A,1,0)))))))</f>
        <v>201</v>
      </c>
      <c r="AN1708">
        <v>1</v>
      </c>
      <c r="AO1708">
        <v>1</v>
      </c>
      <c r="AP1708">
        <v>0</v>
      </c>
      <c r="AT1708" s="2" t="str">
        <f>IF(AND(ISBLANK(AS1708),OR(NOT(ISBLANK(AU1708)),NOT(ISBLANK(AV1708)))),#N/A,
IF(ISBLANK(AS1708),"",
IF(AND(NOT(ISERROR(VLOOKUP(AS1708,MonsterTable!$A:$B,MATCH(MonsterTable!$B$1,MonsterTable!$A$1:$B$1,0),0))),OR(ISBLANK(AU1708),ISBLANK(AV1708))),#N/A,
IFERROR(VLOOKUP(AS1708,MonsterTable!$A:$B,MATCH(MonsterTable!$B$1,MonsterTable!$A$1:$B$1,0),0),
IF(OR(NOT(ISBLANK(AU1708)),ISBLANK(AV1708)),#N/A,
IF(AS1708="empty","empty",
VLOOKUP(AS1708,MonsterGroupTable!$A:$A,1,0)))))))</f>
        <v/>
      </c>
      <c r="BA1708" s="2" t="str">
        <f>IF(AND(ISBLANK(AZ1708),OR(NOT(ISBLANK(BB1708)),NOT(ISBLANK(BC1708)))),#N/A,
IF(ISBLANK(AZ1708),"",
IF(AND(NOT(ISERROR(VLOOKUP(AZ1708,MonsterTable!$A:$B,MATCH(MonsterTable!$B$1,MonsterTable!$A$1:$B$1,0),0))),OR(ISBLANK(BB1708),ISBLANK(BC1708))),#N/A,
IFERROR(VLOOKUP(AZ1708,MonsterTable!$A:$B,MATCH(MonsterTable!$B$1,MonsterTable!$A$1:$B$1,0),0),
IF(OR(NOT(ISBLANK(BB1708)),ISBLANK(BC1708)),#N/A,
IF(AZ1708="empty","empty",
VLOOKUP(AZ1708,MonsterGroupTable!$A:$A,1,0)))))))</f>
        <v/>
      </c>
      <c r="BH1708" s="2" t="str">
        <f>IF(AND(ISBLANK(BG1708),OR(NOT(ISBLANK(BI1708)),NOT(ISBLANK(BJ1708)))),#N/A,
IF(ISBLANK(BG1708),"",
IF(AND(NOT(ISERROR(VLOOKUP(BG1708,MonsterTable!$A:$B,MATCH(MonsterTable!$B$1,MonsterTable!$A$1:$B$1,0),0))),OR(ISBLANK(BI1708),ISBLANK(BJ1708))),#N/A,
IFERROR(VLOOKUP(BG1708,MonsterTable!$A:$B,MATCH(MonsterTable!$B$1,MonsterTable!$A$1:$B$1,0),0),
IF(OR(NOT(ISBLANK(BI1708)),ISBLANK(BJ1708)),#N/A,
IF(BG1708="empty","empty",
VLOOKUP(BG1708,MonsterGroupTable!$A:$A,1,0)))))))</f>
        <v/>
      </c>
      <c r="BO1708" s="2" t="str">
        <f>IF(AND(ISBLANK(BN1708),OR(NOT(ISBLANK(BP1708)),NOT(ISBLANK(BQ1708)))),#N/A,
IF(ISBLANK(BN1708),"",
IF(AND(NOT(ISERROR(VLOOKUP(BN1708,MonsterTable!$A:$B,MATCH(MonsterTable!$B$1,MonsterTable!$A$1:$B$1,0),0))),OR(ISBLANK(BP1708),ISBLANK(BQ1708))),#N/A,
IFERROR(VLOOKUP(BN1708,MonsterTable!$A:$B,MATCH(MonsterTable!$B$1,MonsterTable!$A$1:$B$1,0),0),
IF(OR(NOT(ISBLANK(BP1708)),ISBLANK(BQ1708)),#N/A,
IF(BN1708="empty","empty",
VLOOKUP(BN1708,MonsterGroupTable!$A:$A,1,0)))))))</f>
        <v/>
      </c>
      <c r="BV1708" s="2" t="str">
        <f>IF(AND(ISBLANK(BU1708),OR(NOT(ISBLANK(BW1708)),NOT(ISBLANK(BX1708)))),#N/A,
IF(ISBLANK(BU1708),"",
IF(AND(NOT(ISERROR(VLOOKUP(BU1708,MonsterTable!$A:$B,MATCH(MonsterTable!$B$1,MonsterTable!$A$1:$B$1,0),0))),OR(ISBLANK(BW1708),ISBLANK(BX1708))),#N/A,
IFERROR(VLOOKUP(BU1708,MonsterTable!$A:$B,MATCH(MonsterTable!$B$1,MonsterTable!$A$1:$B$1,0),0),
IF(OR(NOT(ISBLANK(BW1708)),ISBLANK(BX1708)),#N/A,
IF(BU1708="empty","empty",
VLOOKUP(BU1708,MonsterGroupTable!$A:$A,1,0)))))))</f>
        <v/>
      </c>
      <c r="CC1708" s="2" t="str">
        <f>IF(AND(ISBLANK(CB1708),OR(NOT(ISBLANK(CD1708)),NOT(ISBLANK(CE1708)))),#N/A,
IF(ISBLANK(CB1708),"",
IF(AND(NOT(ISERROR(VLOOKUP(CB1708,MonsterTable!$A:$B,MATCH(MonsterTable!$B$1,MonsterTable!$A$1:$B$1,0),0))),OR(ISBLANK(CD1708),ISBLANK(CE1708))),#N/A,
IFERROR(VLOOKUP(CB1708,MonsterTable!$A:$B,MATCH(MonsterTable!$B$1,MonsterTable!$A$1:$B$1,0),0),
IF(OR(NOT(ISBLANK(CD1708)),ISBLANK(CE1708)),#N/A,
IF(CB1708="empty","empty",
VLOOKUP(CB1708,MonsterGroupTable!$A:$A,1,0)))))))</f>
        <v/>
      </c>
      <c r="CJ1708" s="2" t="str">
        <f>IF(AND(ISBLANK(CI1708),OR(NOT(ISBLANK(CK1708)),NOT(ISBLANK(CL1708)))),#N/A,
IF(ISBLANK(CI1708),"",
IF(AND(NOT(ISERROR(VLOOKUP(CI1708,MonsterTable!$A:$B,MATCH(MonsterTable!$B$1,MonsterTable!$A$1:$B$1,0),0))),OR(ISBLANK(CK1708),ISBLANK(CL1708))),#N/A,
IFERROR(VLOOKUP(CI1708,MonsterTable!$A:$B,MATCH(MonsterTable!$B$1,MonsterTable!$A$1:$B$1,0),0),
IF(OR(NOT(ISBLANK(CK1708)),ISBLANK(CL1708)),#N/A,
IF(CI1708="empty","empty",
VLOOKUP(CI1708,MonsterGroupTable!$A:$A,1,0)))))))</f>
        <v/>
      </c>
    </row>
    <row r="1709" spans="1:88">
      <c r="A1709">
        <v>20675</v>
      </c>
      <c r="B1709">
        <f t="shared" si="57"/>
        <v>1.1000000000000001</v>
      </c>
      <c r="C1709">
        <f t="shared" si="57"/>
        <v>1.1000000000000001</v>
      </c>
      <c r="F1709">
        <v>2700</v>
      </c>
      <c r="G1709">
        <v>114256</v>
      </c>
      <c r="H1709">
        <v>0</v>
      </c>
      <c r="I1709">
        <v>0</v>
      </c>
      <c r="J1709">
        <v>0</v>
      </c>
      <c r="K1709" t="s">
        <v>28</v>
      </c>
      <c r="L1709" t="s">
        <v>254</v>
      </c>
      <c r="M1709" t="s">
        <v>79</v>
      </c>
      <c r="N1709" t="s">
        <v>80</v>
      </c>
      <c r="O1709">
        <v>0</v>
      </c>
      <c r="P1709">
        <v>-4.75</v>
      </c>
      <c r="Q1709">
        <v>-3.5</v>
      </c>
      <c r="R1709">
        <v>4.75</v>
      </c>
      <c r="S1709">
        <v>3</v>
      </c>
      <c r="T1709">
        <v>-13.5</v>
      </c>
      <c r="U1709">
        <v>2.5499999999999998</v>
      </c>
      <c r="V1709">
        <v>-6.75</v>
      </c>
      <c r="W1709" t="str">
        <f t="shared" si="58"/>
        <v>g108,5,empty,3,201,1,1,0</v>
      </c>
      <c r="X1709" s="1" t="s">
        <v>286</v>
      </c>
      <c r="Y1709" s="2" t="str">
        <f>IF(AND(ISBLANK(X1709),OR(NOT(ISBLANK(Z1709)),NOT(ISBLANK(AA1709)))),#N/A,
IF(ISBLANK(X1709),"",
IF(AND(NOT(ISERROR(VLOOKUP(X1709,MonsterTable!$A:$B,MATCH(MonsterTable!$B$1,MonsterTable!$A$1:$B$1,0),0))),OR(ISBLANK(Z1709),ISBLANK(AA1709))),#N/A,
IFERROR(VLOOKUP(X1709,MonsterTable!$A:$B,MATCH(MonsterTable!$B$1,MonsterTable!$A$1:$B$1,0),0),
IF(OR(NOT(ISBLANK(Z1709)),ISBLANK(AA1709)),#N/A,
IF(X1709="empty","empty",
VLOOKUP(X1709,MonsterGroupTable!$A:$A,1,0)))))))</f>
        <v>g108</v>
      </c>
      <c r="AA1709">
        <v>5</v>
      </c>
      <c r="AE1709" s="1" t="s">
        <v>446</v>
      </c>
      <c r="AF1709" s="2" t="str">
        <f>IF(AND(ISBLANK(AE1709),OR(NOT(ISBLANK(AG1709)),NOT(ISBLANK(AH1709)))),#N/A,
IF(ISBLANK(AE1709),"",
IF(AND(NOT(ISERROR(VLOOKUP(AE1709,MonsterTable!$A:$B,MATCH(MonsterTable!$B$1,MonsterTable!$A$1:$B$1,0),0))),OR(ISBLANK(AG1709),ISBLANK(AH1709))),#N/A,
IFERROR(VLOOKUP(AE1709,MonsterTable!$A:$B,MATCH(MonsterTable!$B$1,MonsterTable!$A$1:$B$1,0),0),
IF(OR(NOT(ISBLANK(AG1709)),ISBLANK(AH1709)),#N/A,
IF(AE1709="empty","empty",
VLOOKUP(AE1709,MonsterGroupTable!$A:$A,1,0)))))))</f>
        <v>empty</v>
      </c>
      <c r="AH1709">
        <v>3</v>
      </c>
      <c r="AL1709" s="1" t="s">
        <v>242</v>
      </c>
      <c r="AM1709" s="2">
        <f>IF(AND(ISBLANK(AL1709),OR(NOT(ISBLANK(AN1709)),NOT(ISBLANK(AO1709)))),#N/A,
IF(ISBLANK(AL1709),"",
IF(AND(NOT(ISERROR(VLOOKUP(AL1709,MonsterTable!$A:$B,MATCH(MonsterTable!$B$1,MonsterTable!$A$1:$B$1,0),0))),OR(ISBLANK(AN1709),ISBLANK(AO1709))),#N/A,
IFERROR(VLOOKUP(AL1709,MonsterTable!$A:$B,MATCH(MonsterTable!$B$1,MonsterTable!$A$1:$B$1,0),0),
IF(OR(NOT(ISBLANK(AN1709)),ISBLANK(AO1709)),#N/A,
IF(AL1709="empty","empty",
VLOOKUP(AL1709,MonsterGroupTable!$A:$A,1,0)))))))</f>
        <v>201</v>
      </c>
      <c r="AN1709">
        <v>1</v>
      </c>
      <c r="AO1709">
        <v>1</v>
      </c>
      <c r="AP1709">
        <v>0</v>
      </c>
      <c r="AT1709" s="2" t="str">
        <f>IF(AND(ISBLANK(AS1709),OR(NOT(ISBLANK(AU1709)),NOT(ISBLANK(AV1709)))),#N/A,
IF(ISBLANK(AS1709),"",
IF(AND(NOT(ISERROR(VLOOKUP(AS1709,MonsterTable!$A:$B,MATCH(MonsterTable!$B$1,MonsterTable!$A$1:$B$1,0),0))),OR(ISBLANK(AU1709),ISBLANK(AV1709))),#N/A,
IFERROR(VLOOKUP(AS1709,MonsterTable!$A:$B,MATCH(MonsterTable!$B$1,MonsterTable!$A$1:$B$1,0),0),
IF(OR(NOT(ISBLANK(AU1709)),ISBLANK(AV1709)),#N/A,
IF(AS1709="empty","empty",
VLOOKUP(AS1709,MonsterGroupTable!$A:$A,1,0)))))))</f>
        <v/>
      </c>
      <c r="BA1709" s="2" t="str">
        <f>IF(AND(ISBLANK(AZ1709),OR(NOT(ISBLANK(BB1709)),NOT(ISBLANK(BC1709)))),#N/A,
IF(ISBLANK(AZ1709),"",
IF(AND(NOT(ISERROR(VLOOKUP(AZ1709,MonsterTable!$A:$B,MATCH(MonsterTable!$B$1,MonsterTable!$A$1:$B$1,0),0))),OR(ISBLANK(BB1709),ISBLANK(BC1709))),#N/A,
IFERROR(VLOOKUP(AZ1709,MonsterTable!$A:$B,MATCH(MonsterTable!$B$1,MonsterTable!$A$1:$B$1,0),0),
IF(OR(NOT(ISBLANK(BB1709)),ISBLANK(BC1709)),#N/A,
IF(AZ1709="empty","empty",
VLOOKUP(AZ1709,MonsterGroupTable!$A:$A,1,0)))))))</f>
        <v/>
      </c>
      <c r="BH1709" s="2" t="str">
        <f>IF(AND(ISBLANK(BG1709),OR(NOT(ISBLANK(BI1709)),NOT(ISBLANK(BJ1709)))),#N/A,
IF(ISBLANK(BG1709),"",
IF(AND(NOT(ISERROR(VLOOKUP(BG1709,MonsterTable!$A:$B,MATCH(MonsterTable!$B$1,MonsterTable!$A$1:$B$1,0),0))),OR(ISBLANK(BI1709),ISBLANK(BJ1709))),#N/A,
IFERROR(VLOOKUP(BG1709,MonsterTable!$A:$B,MATCH(MonsterTable!$B$1,MonsterTable!$A$1:$B$1,0),0),
IF(OR(NOT(ISBLANK(BI1709)),ISBLANK(BJ1709)),#N/A,
IF(BG1709="empty","empty",
VLOOKUP(BG1709,MonsterGroupTable!$A:$A,1,0)))))))</f>
        <v/>
      </c>
      <c r="BO1709" s="2" t="str">
        <f>IF(AND(ISBLANK(BN1709),OR(NOT(ISBLANK(BP1709)),NOT(ISBLANK(BQ1709)))),#N/A,
IF(ISBLANK(BN1709),"",
IF(AND(NOT(ISERROR(VLOOKUP(BN1709,MonsterTable!$A:$B,MATCH(MonsterTable!$B$1,MonsterTable!$A$1:$B$1,0),0))),OR(ISBLANK(BP1709),ISBLANK(BQ1709))),#N/A,
IFERROR(VLOOKUP(BN1709,MonsterTable!$A:$B,MATCH(MonsterTable!$B$1,MonsterTable!$A$1:$B$1,0),0),
IF(OR(NOT(ISBLANK(BP1709)),ISBLANK(BQ1709)),#N/A,
IF(BN1709="empty","empty",
VLOOKUP(BN1709,MonsterGroupTable!$A:$A,1,0)))))))</f>
        <v/>
      </c>
      <c r="BV1709" s="2" t="str">
        <f>IF(AND(ISBLANK(BU1709),OR(NOT(ISBLANK(BW1709)),NOT(ISBLANK(BX1709)))),#N/A,
IF(ISBLANK(BU1709),"",
IF(AND(NOT(ISERROR(VLOOKUP(BU1709,MonsterTable!$A:$B,MATCH(MonsterTable!$B$1,MonsterTable!$A$1:$B$1,0),0))),OR(ISBLANK(BW1709),ISBLANK(BX1709))),#N/A,
IFERROR(VLOOKUP(BU1709,MonsterTable!$A:$B,MATCH(MonsterTable!$B$1,MonsterTable!$A$1:$B$1,0),0),
IF(OR(NOT(ISBLANK(BW1709)),ISBLANK(BX1709)),#N/A,
IF(BU1709="empty","empty",
VLOOKUP(BU1709,MonsterGroupTable!$A:$A,1,0)))))))</f>
        <v/>
      </c>
      <c r="CC1709" s="2" t="str">
        <f>IF(AND(ISBLANK(CB1709),OR(NOT(ISBLANK(CD1709)),NOT(ISBLANK(CE1709)))),#N/A,
IF(ISBLANK(CB1709),"",
IF(AND(NOT(ISERROR(VLOOKUP(CB1709,MonsterTable!$A:$B,MATCH(MonsterTable!$B$1,MonsterTable!$A$1:$B$1,0),0))),OR(ISBLANK(CD1709),ISBLANK(CE1709))),#N/A,
IFERROR(VLOOKUP(CB1709,MonsterTable!$A:$B,MATCH(MonsterTable!$B$1,MonsterTable!$A$1:$B$1,0),0),
IF(OR(NOT(ISBLANK(CD1709)),ISBLANK(CE1709)),#N/A,
IF(CB1709="empty","empty",
VLOOKUP(CB1709,MonsterGroupTable!$A:$A,1,0)))))))</f>
        <v/>
      </c>
      <c r="CJ1709" s="2" t="str">
        <f>IF(AND(ISBLANK(CI1709),OR(NOT(ISBLANK(CK1709)),NOT(ISBLANK(CL1709)))),#N/A,
IF(ISBLANK(CI1709),"",
IF(AND(NOT(ISERROR(VLOOKUP(CI1709,MonsterTable!$A:$B,MATCH(MonsterTable!$B$1,MonsterTable!$A$1:$B$1,0),0))),OR(ISBLANK(CK1709),ISBLANK(CL1709))),#N/A,
IFERROR(VLOOKUP(CI1709,MonsterTable!$A:$B,MATCH(MonsterTable!$B$1,MonsterTable!$A$1:$B$1,0),0),
IF(OR(NOT(ISBLANK(CK1709)),ISBLANK(CL1709)),#N/A,
IF(CI1709="empty","empty",
VLOOKUP(CI1709,MonsterGroupTable!$A:$A,1,0)))))))</f>
        <v/>
      </c>
    </row>
    <row r="1710" spans="1:88">
      <c r="A1710">
        <v>20676</v>
      </c>
      <c r="B1710">
        <f t="shared" si="57"/>
        <v>1.1000000000000001</v>
      </c>
      <c r="C1710">
        <f t="shared" si="57"/>
        <v>1.1000000000000001</v>
      </c>
      <c r="F1710">
        <v>2800</v>
      </c>
      <c r="G1710">
        <v>114661</v>
      </c>
      <c r="H1710">
        <v>0</v>
      </c>
      <c r="I1710">
        <v>0</v>
      </c>
      <c r="J1710">
        <v>0</v>
      </c>
      <c r="K1710" t="s">
        <v>28</v>
      </c>
      <c r="L1710" t="s">
        <v>254</v>
      </c>
      <c r="M1710" t="s">
        <v>79</v>
      </c>
      <c r="N1710" t="s">
        <v>80</v>
      </c>
      <c r="O1710">
        <v>0</v>
      </c>
      <c r="P1710">
        <v>-4.75</v>
      </c>
      <c r="Q1710">
        <v>-3.5</v>
      </c>
      <c r="R1710">
        <v>4.75</v>
      </c>
      <c r="S1710">
        <v>3</v>
      </c>
      <c r="T1710">
        <v>-13.5</v>
      </c>
      <c r="U1710">
        <v>2.5499999999999998</v>
      </c>
      <c r="V1710">
        <v>-6.75</v>
      </c>
      <c r="W1710" t="str">
        <f t="shared" si="58"/>
        <v>g108,5,empty,3,201,1,1,0</v>
      </c>
      <c r="X1710" s="1" t="s">
        <v>286</v>
      </c>
      <c r="Y1710" s="2" t="str">
        <f>IF(AND(ISBLANK(X1710),OR(NOT(ISBLANK(Z1710)),NOT(ISBLANK(AA1710)))),#N/A,
IF(ISBLANK(X1710),"",
IF(AND(NOT(ISERROR(VLOOKUP(X1710,MonsterTable!$A:$B,MATCH(MonsterTable!$B$1,MonsterTable!$A$1:$B$1,0),0))),OR(ISBLANK(Z1710),ISBLANK(AA1710))),#N/A,
IFERROR(VLOOKUP(X1710,MonsterTable!$A:$B,MATCH(MonsterTable!$B$1,MonsterTable!$A$1:$B$1,0),0),
IF(OR(NOT(ISBLANK(Z1710)),ISBLANK(AA1710)),#N/A,
IF(X1710="empty","empty",
VLOOKUP(X1710,MonsterGroupTable!$A:$A,1,0)))))))</f>
        <v>g108</v>
      </c>
      <c r="AA1710">
        <v>5</v>
      </c>
      <c r="AE1710" s="1" t="s">
        <v>446</v>
      </c>
      <c r="AF1710" s="2" t="str">
        <f>IF(AND(ISBLANK(AE1710),OR(NOT(ISBLANK(AG1710)),NOT(ISBLANK(AH1710)))),#N/A,
IF(ISBLANK(AE1710),"",
IF(AND(NOT(ISERROR(VLOOKUP(AE1710,MonsterTable!$A:$B,MATCH(MonsterTable!$B$1,MonsterTable!$A$1:$B$1,0),0))),OR(ISBLANK(AG1710),ISBLANK(AH1710))),#N/A,
IFERROR(VLOOKUP(AE1710,MonsterTable!$A:$B,MATCH(MonsterTable!$B$1,MonsterTable!$A$1:$B$1,0),0),
IF(OR(NOT(ISBLANK(AG1710)),ISBLANK(AH1710)),#N/A,
IF(AE1710="empty","empty",
VLOOKUP(AE1710,MonsterGroupTable!$A:$A,1,0)))))))</f>
        <v>empty</v>
      </c>
      <c r="AH1710">
        <v>3</v>
      </c>
      <c r="AL1710" s="1" t="s">
        <v>242</v>
      </c>
      <c r="AM1710" s="2">
        <f>IF(AND(ISBLANK(AL1710),OR(NOT(ISBLANK(AN1710)),NOT(ISBLANK(AO1710)))),#N/A,
IF(ISBLANK(AL1710),"",
IF(AND(NOT(ISERROR(VLOOKUP(AL1710,MonsterTable!$A:$B,MATCH(MonsterTable!$B$1,MonsterTable!$A$1:$B$1,0),0))),OR(ISBLANK(AN1710),ISBLANK(AO1710))),#N/A,
IFERROR(VLOOKUP(AL1710,MonsterTable!$A:$B,MATCH(MonsterTable!$B$1,MonsterTable!$A$1:$B$1,0),0),
IF(OR(NOT(ISBLANK(AN1710)),ISBLANK(AO1710)),#N/A,
IF(AL1710="empty","empty",
VLOOKUP(AL1710,MonsterGroupTable!$A:$A,1,0)))))))</f>
        <v>201</v>
      </c>
      <c r="AN1710">
        <v>1</v>
      </c>
      <c r="AO1710">
        <v>1</v>
      </c>
      <c r="AP1710">
        <v>0</v>
      </c>
      <c r="AT1710" s="2" t="str">
        <f>IF(AND(ISBLANK(AS1710),OR(NOT(ISBLANK(AU1710)),NOT(ISBLANK(AV1710)))),#N/A,
IF(ISBLANK(AS1710),"",
IF(AND(NOT(ISERROR(VLOOKUP(AS1710,MonsterTable!$A:$B,MATCH(MonsterTable!$B$1,MonsterTable!$A$1:$B$1,0),0))),OR(ISBLANK(AU1710),ISBLANK(AV1710))),#N/A,
IFERROR(VLOOKUP(AS1710,MonsterTable!$A:$B,MATCH(MonsterTable!$B$1,MonsterTable!$A$1:$B$1,0),0),
IF(OR(NOT(ISBLANK(AU1710)),ISBLANK(AV1710)),#N/A,
IF(AS1710="empty","empty",
VLOOKUP(AS1710,MonsterGroupTable!$A:$A,1,0)))))))</f>
        <v/>
      </c>
      <c r="BA1710" s="2" t="str">
        <f>IF(AND(ISBLANK(AZ1710),OR(NOT(ISBLANK(BB1710)),NOT(ISBLANK(BC1710)))),#N/A,
IF(ISBLANK(AZ1710),"",
IF(AND(NOT(ISERROR(VLOOKUP(AZ1710,MonsterTable!$A:$B,MATCH(MonsterTable!$B$1,MonsterTable!$A$1:$B$1,0),0))),OR(ISBLANK(BB1710),ISBLANK(BC1710))),#N/A,
IFERROR(VLOOKUP(AZ1710,MonsterTable!$A:$B,MATCH(MonsterTable!$B$1,MonsterTable!$A$1:$B$1,0),0),
IF(OR(NOT(ISBLANK(BB1710)),ISBLANK(BC1710)),#N/A,
IF(AZ1710="empty","empty",
VLOOKUP(AZ1710,MonsterGroupTable!$A:$A,1,0)))))))</f>
        <v/>
      </c>
      <c r="BH1710" s="2" t="str">
        <f>IF(AND(ISBLANK(BG1710),OR(NOT(ISBLANK(BI1710)),NOT(ISBLANK(BJ1710)))),#N/A,
IF(ISBLANK(BG1710),"",
IF(AND(NOT(ISERROR(VLOOKUP(BG1710,MonsterTable!$A:$B,MATCH(MonsterTable!$B$1,MonsterTable!$A$1:$B$1,0),0))),OR(ISBLANK(BI1710),ISBLANK(BJ1710))),#N/A,
IFERROR(VLOOKUP(BG1710,MonsterTable!$A:$B,MATCH(MonsterTable!$B$1,MonsterTable!$A$1:$B$1,0),0),
IF(OR(NOT(ISBLANK(BI1710)),ISBLANK(BJ1710)),#N/A,
IF(BG1710="empty","empty",
VLOOKUP(BG1710,MonsterGroupTable!$A:$A,1,0)))))))</f>
        <v/>
      </c>
      <c r="BO1710" s="2" t="str">
        <f>IF(AND(ISBLANK(BN1710),OR(NOT(ISBLANK(BP1710)),NOT(ISBLANK(BQ1710)))),#N/A,
IF(ISBLANK(BN1710),"",
IF(AND(NOT(ISERROR(VLOOKUP(BN1710,MonsterTable!$A:$B,MATCH(MonsterTable!$B$1,MonsterTable!$A$1:$B$1,0),0))),OR(ISBLANK(BP1710),ISBLANK(BQ1710))),#N/A,
IFERROR(VLOOKUP(BN1710,MonsterTable!$A:$B,MATCH(MonsterTable!$B$1,MonsterTable!$A$1:$B$1,0),0),
IF(OR(NOT(ISBLANK(BP1710)),ISBLANK(BQ1710)),#N/A,
IF(BN1710="empty","empty",
VLOOKUP(BN1710,MonsterGroupTable!$A:$A,1,0)))))))</f>
        <v/>
      </c>
      <c r="BV1710" s="2" t="str">
        <f>IF(AND(ISBLANK(BU1710),OR(NOT(ISBLANK(BW1710)),NOT(ISBLANK(BX1710)))),#N/A,
IF(ISBLANK(BU1710),"",
IF(AND(NOT(ISERROR(VLOOKUP(BU1710,MonsterTable!$A:$B,MATCH(MonsterTable!$B$1,MonsterTable!$A$1:$B$1,0),0))),OR(ISBLANK(BW1710),ISBLANK(BX1710))),#N/A,
IFERROR(VLOOKUP(BU1710,MonsterTable!$A:$B,MATCH(MonsterTable!$B$1,MonsterTable!$A$1:$B$1,0),0),
IF(OR(NOT(ISBLANK(BW1710)),ISBLANK(BX1710)),#N/A,
IF(BU1710="empty","empty",
VLOOKUP(BU1710,MonsterGroupTable!$A:$A,1,0)))))))</f>
        <v/>
      </c>
      <c r="CC1710" s="2" t="str">
        <f>IF(AND(ISBLANK(CB1710),OR(NOT(ISBLANK(CD1710)),NOT(ISBLANK(CE1710)))),#N/A,
IF(ISBLANK(CB1710),"",
IF(AND(NOT(ISERROR(VLOOKUP(CB1710,MonsterTable!$A:$B,MATCH(MonsterTable!$B$1,MonsterTable!$A$1:$B$1,0),0))),OR(ISBLANK(CD1710),ISBLANK(CE1710))),#N/A,
IFERROR(VLOOKUP(CB1710,MonsterTable!$A:$B,MATCH(MonsterTable!$B$1,MonsterTable!$A$1:$B$1,0),0),
IF(OR(NOT(ISBLANK(CD1710)),ISBLANK(CE1710)),#N/A,
IF(CB1710="empty","empty",
VLOOKUP(CB1710,MonsterGroupTable!$A:$A,1,0)))))))</f>
        <v/>
      </c>
      <c r="CJ1710" s="2" t="str">
        <f>IF(AND(ISBLANK(CI1710),OR(NOT(ISBLANK(CK1710)),NOT(ISBLANK(CL1710)))),#N/A,
IF(ISBLANK(CI1710),"",
IF(AND(NOT(ISERROR(VLOOKUP(CI1710,MonsterTable!$A:$B,MATCH(MonsterTable!$B$1,MonsterTable!$A$1:$B$1,0),0))),OR(ISBLANK(CK1710),ISBLANK(CL1710))),#N/A,
IFERROR(VLOOKUP(CI1710,MonsterTable!$A:$B,MATCH(MonsterTable!$B$1,MonsterTable!$A$1:$B$1,0),0),
IF(OR(NOT(ISBLANK(CK1710)),ISBLANK(CL1710)),#N/A,
IF(CI1710="empty","empty",
VLOOKUP(CI1710,MonsterGroupTable!$A:$A,1,0)))))))</f>
        <v/>
      </c>
    </row>
    <row r="1711" spans="1:88">
      <c r="A1711">
        <v>20677</v>
      </c>
      <c r="B1711">
        <f t="shared" si="57"/>
        <v>1.1000000000000001</v>
      </c>
      <c r="C1711">
        <f t="shared" si="57"/>
        <v>1.1000000000000001</v>
      </c>
      <c r="F1711">
        <v>2900</v>
      </c>
      <c r="G1711">
        <v>115066</v>
      </c>
      <c r="H1711">
        <v>0</v>
      </c>
      <c r="I1711">
        <v>0</v>
      </c>
      <c r="J1711">
        <v>0</v>
      </c>
      <c r="K1711" t="s">
        <v>28</v>
      </c>
      <c r="L1711" t="s">
        <v>254</v>
      </c>
      <c r="M1711" t="s">
        <v>79</v>
      </c>
      <c r="N1711" t="s">
        <v>80</v>
      </c>
      <c r="O1711">
        <v>0</v>
      </c>
      <c r="P1711">
        <v>-4.75</v>
      </c>
      <c r="Q1711">
        <v>-3.5</v>
      </c>
      <c r="R1711">
        <v>4.75</v>
      </c>
      <c r="S1711">
        <v>3</v>
      </c>
      <c r="T1711">
        <v>-13.5</v>
      </c>
      <c r="U1711">
        <v>2.5499999999999998</v>
      </c>
      <c r="V1711">
        <v>-6.75</v>
      </c>
      <c r="W1711" t="str">
        <f t="shared" si="58"/>
        <v>g108,5,empty,3,201,1,1,0</v>
      </c>
      <c r="X1711" s="1" t="s">
        <v>286</v>
      </c>
      <c r="Y1711" s="2" t="str">
        <f>IF(AND(ISBLANK(X1711),OR(NOT(ISBLANK(Z1711)),NOT(ISBLANK(AA1711)))),#N/A,
IF(ISBLANK(X1711),"",
IF(AND(NOT(ISERROR(VLOOKUP(X1711,MonsterTable!$A:$B,MATCH(MonsterTable!$B$1,MonsterTable!$A$1:$B$1,0),0))),OR(ISBLANK(Z1711),ISBLANK(AA1711))),#N/A,
IFERROR(VLOOKUP(X1711,MonsterTable!$A:$B,MATCH(MonsterTable!$B$1,MonsterTable!$A$1:$B$1,0),0),
IF(OR(NOT(ISBLANK(Z1711)),ISBLANK(AA1711)),#N/A,
IF(X1711="empty","empty",
VLOOKUP(X1711,MonsterGroupTable!$A:$A,1,0)))))))</f>
        <v>g108</v>
      </c>
      <c r="AA1711">
        <v>5</v>
      </c>
      <c r="AE1711" s="1" t="s">
        <v>446</v>
      </c>
      <c r="AF1711" s="2" t="str">
        <f>IF(AND(ISBLANK(AE1711),OR(NOT(ISBLANK(AG1711)),NOT(ISBLANK(AH1711)))),#N/A,
IF(ISBLANK(AE1711),"",
IF(AND(NOT(ISERROR(VLOOKUP(AE1711,MonsterTable!$A:$B,MATCH(MonsterTable!$B$1,MonsterTable!$A$1:$B$1,0),0))),OR(ISBLANK(AG1711),ISBLANK(AH1711))),#N/A,
IFERROR(VLOOKUP(AE1711,MonsterTable!$A:$B,MATCH(MonsterTable!$B$1,MonsterTable!$A$1:$B$1,0),0),
IF(OR(NOT(ISBLANK(AG1711)),ISBLANK(AH1711)),#N/A,
IF(AE1711="empty","empty",
VLOOKUP(AE1711,MonsterGroupTable!$A:$A,1,0)))))))</f>
        <v>empty</v>
      </c>
      <c r="AH1711">
        <v>3</v>
      </c>
      <c r="AL1711" s="1" t="s">
        <v>242</v>
      </c>
      <c r="AM1711" s="2">
        <f>IF(AND(ISBLANK(AL1711),OR(NOT(ISBLANK(AN1711)),NOT(ISBLANK(AO1711)))),#N/A,
IF(ISBLANK(AL1711),"",
IF(AND(NOT(ISERROR(VLOOKUP(AL1711,MonsterTable!$A:$B,MATCH(MonsterTable!$B$1,MonsterTable!$A$1:$B$1,0),0))),OR(ISBLANK(AN1711),ISBLANK(AO1711))),#N/A,
IFERROR(VLOOKUP(AL1711,MonsterTable!$A:$B,MATCH(MonsterTable!$B$1,MonsterTable!$A$1:$B$1,0),0),
IF(OR(NOT(ISBLANK(AN1711)),ISBLANK(AO1711)),#N/A,
IF(AL1711="empty","empty",
VLOOKUP(AL1711,MonsterGroupTable!$A:$A,1,0)))))))</f>
        <v>201</v>
      </c>
      <c r="AN1711">
        <v>1</v>
      </c>
      <c r="AO1711">
        <v>1</v>
      </c>
      <c r="AP1711">
        <v>0</v>
      </c>
      <c r="AT1711" s="2" t="str">
        <f>IF(AND(ISBLANK(AS1711),OR(NOT(ISBLANK(AU1711)),NOT(ISBLANK(AV1711)))),#N/A,
IF(ISBLANK(AS1711),"",
IF(AND(NOT(ISERROR(VLOOKUP(AS1711,MonsterTable!$A:$B,MATCH(MonsterTable!$B$1,MonsterTable!$A$1:$B$1,0),0))),OR(ISBLANK(AU1711),ISBLANK(AV1711))),#N/A,
IFERROR(VLOOKUP(AS1711,MonsterTable!$A:$B,MATCH(MonsterTable!$B$1,MonsterTable!$A$1:$B$1,0),0),
IF(OR(NOT(ISBLANK(AU1711)),ISBLANK(AV1711)),#N/A,
IF(AS1711="empty","empty",
VLOOKUP(AS1711,MonsterGroupTable!$A:$A,1,0)))))))</f>
        <v/>
      </c>
      <c r="BA1711" s="2" t="str">
        <f>IF(AND(ISBLANK(AZ1711),OR(NOT(ISBLANK(BB1711)),NOT(ISBLANK(BC1711)))),#N/A,
IF(ISBLANK(AZ1711),"",
IF(AND(NOT(ISERROR(VLOOKUP(AZ1711,MonsterTable!$A:$B,MATCH(MonsterTable!$B$1,MonsterTable!$A$1:$B$1,0),0))),OR(ISBLANK(BB1711),ISBLANK(BC1711))),#N/A,
IFERROR(VLOOKUP(AZ1711,MonsterTable!$A:$B,MATCH(MonsterTable!$B$1,MonsterTable!$A$1:$B$1,0),0),
IF(OR(NOT(ISBLANK(BB1711)),ISBLANK(BC1711)),#N/A,
IF(AZ1711="empty","empty",
VLOOKUP(AZ1711,MonsterGroupTable!$A:$A,1,0)))))))</f>
        <v/>
      </c>
      <c r="BH1711" s="2" t="str">
        <f>IF(AND(ISBLANK(BG1711),OR(NOT(ISBLANK(BI1711)),NOT(ISBLANK(BJ1711)))),#N/A,
IF(ISBLANK(BG1711),"",
IF(AND(NOT(ISERROR(VLOOKUP(BG1711,MonsterTable!$A:$B,MATCH(MonsterTable!$B$1,MonsterTable!$A$1:$B$1,0),0))),OR(ISBLANK(BI1711),ISBLANK(BJ1711))),#N/A,
IFERROR(VLOOKUP(BG1711,MonsterTable!$A:$B,MATCH(MonsterTable!$B$1,MonsterTable!$A$1:$B$1,0),0),
IF(OR(NOT(ISBLANK(BI1711)),ISBLANK(BJ1711)),#N/A,
IF(BG1711="empty","empty",
VLOOKUP(BG1711,MonsterGroupTable!$A:$A,1,0)))))))</f>
        <v/>
      </c>
      <c r="BO1711" s="2" t="str">
        <f>IF(AND(ISBLANK(BN1711),OR(NOT(ISBLANK(BP1711)),NOT(ISBLANK(BQ1711)))),#N/A,
IF(ISBLANK(BN1711),"",
IF(AND(NOT(ISERROR(VLOOKUP(BN1711,MonsterTable!$A:$B,MATCH(MonsterTable!$B$1,MonsterTable!$A$1:$B$1,0),0))),OR(ISBLANK(BP1711),ISBLANK(BQ1711))),#N/A,
IFERROR(VLOOKUP(BN1711,MonsterTable!$A:$B,MATCH(MonsterTable!$B$1,MonsterTable!$A$1:$B$1,0),0),
IF(OR(NOT(ISBLANK(BP1711)),ISBLANK(BQ1711)),#N/A,
IF(BN1711="empty","empty",
VLOOKUP(BN1711,MonsterGroupTable!$A:$A,1,0)))))))</f>
        <v/>
      </c>
      <c r="BV1711" s="2" t="str">
        <f>IF(AND(ISBLANK(BU1711),OR(NOT(ISBLANK(BW1711)),NOT(ISBLANK(BX1711)))),#N/A,
IF(ISBLANK(BU1711),"",
IF(AND(NOT(ISERROR(VLOOKUP(BU1711,MonsterTable!$A:$B,MATCH(MonsterTable!$B$1,MonsterTable!$A$1:$B$1,0),0))),OR(ISBLANK(BW1711),ISBLANK(BX1711))),#N/A,
IFERROR(VLOOKUP(BU1711,MonsterTable!$A:$B,MATCH(MonsterTable!$B$1,MonsterTable!$A$1:$B$1,0),0),
IF(OR(NOT(ISBLANK(BW1711)),ISBLANK(BX1711)),#N/A,
IF(BU1711="empty","empty",
VLOOKUP(BU1711,MonsterGroupTable!$A:$A,1,0)))))))</f>
        <v/>
      </c>
      <c r="CC1711" s="2" t="str">
        <f>IF(AND(ISBLANK(CB1711),OR(NOT(ISBLANK(CD1711)),NOT(ISBLANK(CE1711)))),#N/A,
IF(ISBLANK(CB1711),"",
IF(AND(NOT(ISERROR(VLOOKUP(CB1711,MonsterTable!$A:$B,MATCH(MonsterTable!$B$1,MonsterTable!$A$1:$B$1,0),0))),OR(ISBLANK(CD1711),ISBLANK(CE1711))),#N/A,
IFERROR(VLOOKUP(CB1711,MonsterTable!$A:$B,MATCH(MonsterTable!$B$1,MonsterTable!$A$1:$B$1,0),0),
IF(OR(NOT(ISBLANK(CD1711)),ISBLANK(CE1711)),#N/A,
IF(CB1711="empty","empty",
VLOOKUP(CB1711,MonsterGroupTable!$A:$A,1,0)))))))</f>
        <v/>
      </c>
      <c r="CJ1711" s="2" t="str">
        <f>IF(AND(ISBLANK(CI1711),OR(NOT(ISBLANK(CK1711)),NOT(ISBLANK(CL1711)))),#N/A,
IF(ISBLANK(CI1711),"",
IF(AND(NOT(ISERROR(VLOOKUP(CI1711,MonsterTable!$A:$B,MATCH(MonsterTable!$B$1,MonsterTable!$A$1:$B$1,0),0))),OR(ISBLANK(CK1711),ISBLANK(CL1711))),#N/A,
IFERROR(VLOOKUP(CI1711,MonsterTable!$A:$B,MATCH(MonsterTable!$B$1,MonsterTable!$A$1:$B$1,0),0),
IF(OR(NOT(ISBLANK(CK1711)),ISBLANK(CL1711)),#N/A,
IF(CI1711="empty","empty",
VLOOKUP(CI1711,MonsterGroupTable!$A:$A,1,0)))))))</f>
        <v/>
      </c>
    </row>
    <row r="1712" spans="1:88">
      <c r="A1712">
        <v>20678</v>
      </c>
      <c r="B1712">
        <f t="shared" si="57"/>
        <v>1.1000000000000001</v>
      </c>
      <c r="C1712">
        <f t="shared" si="57"/>
        <v>1.1000000000000001</v>
      </c>
      <c r="F1712">
        <v>3000</v>
      </c>
      <c r="G1712">
        <v>115471</v>
      </c>
      <c r="H1712">
        <v>0</v>
      </c>
      <c r="I1712">
        <v>0</v>
      </c>
      <c r="J1712">
        <v>0</v>
      </c>
      <c r="K1712" t="s">
        <v>28</v>
      </c>
      <c r="L1712" t="s">
        <v>254</v>
      </c>
      <c r="M1712" t="s">
        <v>79</v>
      </c>
      <c r="N1712" t="s">
        <v>80</v>
      </c>
      <c r="O1712">
        <v>0</v>
      </c>
      <c r="P1712">
        <v>-4.75</v>
      </c>
      <c r="Q1712">
        <v>-3.5</v>
      </c>
      <c r="R1712">
        <v>4.75</v>
      </c>
      <c r="S1712">
        <v>3</v>
      </c>
      <c r="T1712">
        <v>-13.5</v>
      </c>
      <c r="U1712">
        <v>2.5499999999999998</v>
      </c>
      <c r="V1712">
        <v>-6.75</v>
      </c>
      <c r="W1712" t="str">
        <f t="shared" si="58"/>
        <v>g108,5,empty,3,201,1,1,0</v>
      </c>
      <c r="X1712" s="1" t="s">
        <v>286</v>
      </c>
      <c r="Y1712" s="2" t="str">
        <f>IF(AND(ISBLANK(X1712),OR(NOT(ISBLANK(Z1712)),NOT(ISBLANK(AA1712)))),#N/A,
IF(ISBLANK(X1712),"",
IF(AND(NOT(ISERROR(VLOOKUP(X1712,MonsterTable!$A:$B,MATCH(MonsterTable!$B$1,MonsterTable!$A$1:$B$1,0),0))),OR(ISBLANK(Z1712),ISBLANK(AA1712))),#N/A,
IFERROR(VLOOKUP(X1712,MonsterTable!$A:$B,MATCH(MonsterTable!$B$1,MonsterTable!$A$1:$B$1,0),0),
IF(OR(NOT(ISBLANK(Z1712)),ISBLANK(AA1712)),#N/A,
IF(X1712="empty","empty",
VLOOKUP(X1712,MonsterGroupTable!$A:$A,1,0)))))))</f>
        <v>g108</v>
      </c>
      <c r="AA1712">
        <v>5</v>
      </c>
      <c r="AE1712" s="1" t="s">
        <v>446</v>
      </c>
      <c r="AF1712" s="2" t="str">
        <f>IF(AND(ISBLANK(AE1712),OR(NOT(ISBLANK(AG1712)),NOT(ISBLANK(AH1712)))),#N/A,
IF(ISBLANK(AE1712),"",
IF(AND(NOT(ISERROR(VLOOKUP(AE1712,MonsterTable!$A:$B,MATCH(MonsterTable!$B$1,MonsterTable!$A$1:$B$1,0),0))),OR(ISBLANK(AG1712),ISBLANK(AH1712))),#N/A,
IFERROR(VLOOKUP(AE1712,MonsterTable!$A:$B,MATCH(MonsterTable!$B$1,MonsterTable!$A$1:$B$1,0),0),
IF(OR(NOT(ISBLANK(AG1712)),ISBLANK(AH1712)),#N/A,
IF(AE1712="empty","empty",
VLOOKUP(AE1712,MonsterGroupTable!$A:$A,1,0)))))))</f>
        <v>empty</v>
      </c>
      <c r="AH1712">
        <v>3</v>
      </c>
      <c r="AL1712" s="1" t="s">
        <v>242</v>
      </c>
      <c r="AM1712" s="2">
        <f>IF(AND(ISBLANK(AL1712),OR(NOT(ISBLANK(AN1712)),NOT(ISBLANK(AO1712)))),#N/A,
IF(ISBLANK(AL1712),"",
IF(AND(NOT(ISERROR(VLOOKUP(AL1712,MonsterTable!$A:$B,MATCH(MonsterTable!$B$1,MonsterTable!$A$1:$B$1,0),0))),OR(ISBLANK(AN1712),ISBLANK(AO1712))),#N/A,
IFERROR(VLOOKUP(AL1712,MonsterTable!$A:$B,MATCH(MonsterTable!$B$1,MonsterTable!$A$1:$B$1,0),0),
IF(OR(NOT(ISBLANK(AN1712)),ISBLANK(AO1712)),#N/A,
IF(AL1712="empty","empty",
VLOOKUP(AL1712,MonsterGroupTable!$A:$A,1,0)))))))</f>
        <v>201</v>
      </c>
      <c r="AN1712">
        <v>1</v>
      </c>
      <c r="AO1712">
        <v>1</v>
      </c>
      <c r="AP1712">
        <v>0</v>
      </c>
      <c r="AT1712" s="2" t="str">
        <f>IF(AND(ISBLANK(AS1712),OR(NOT(ISBLANK(AU1712)),NOT(ISBLANK(AV1712)))),#N/A,
IF(ISBLANK(AS1712),"",
IF(AND(NOT(ISERROR(VLOOKUP(AS1712,MonsterTable!$A:$B,MATCH(MonsterTable!$B$1,MonsterTable!$A$1:$B$1,0),0))),OR(ISBLANK(AU1712),ISBLANK(AV1712))),#N/A,
IFERROR(VLOOKUP(AS1712,MonsterTable!$A:$B,MATCH(MonsterTable!$B$1,MonsterTable!$A$1:$B$1,0),0),
IF(OR(NOT(ISBLANK(AU1712)),ISBLANK(AV1712)),#N/A,
IF(AS1712="empty","empty",
VLOOKUP(AS1712,MonsterGroupTable!$A:$A,1,0)))))))</f>
        <v/>
      </c>
      <c r="BA1712" s="2" t="str">
        <f>IF(AND(ISBLANK(AZ1712),OR(NOT(ISBLANK(BB1712)),NOT(ISBLANK(BC1712)))),#N/A,
IF(ISBLANK(AZ1712),"",
IF(AND(NOT(ISERROR(VLOOKUP(AZ1712,MonsterTable!$A:$B,MATCH(MonsterTable!$B$1,MonsterTable!$A$1:$B$1,0),0))),OR(ISBLANK(BB1712),ISBLANK(BC1712))),#N/A,
IFERROR(VLOOKUP(AZ1712,MonsterTable!$A:$B,MATCH(MonsterTable!$B$1,MonsterTable!$A$1:$B$1,0),0),
IF(OR(NOT(ISBLANK(BB1712)),ISBLANK(BC1712)),#N/A,
IF(AZ1712="empty","empty",
VLOOKUP(AZ1712,MonsterGroupTable!$A:$A,1,0)))))))</f>
        <v/>
      </c>
      <c r="BH1712" s="2" t="str">
        <f>IF(AND(ISBLANK(BG1712),OR(NOT(ISBLANK(BI1712)),NOT(ISBLANK(BJ1712)))),#N/A,
IF(ISBLANK(BG1712),"",
IF(AND(NOT(ISERROR(VLOOKUP(BG1712,MonsterTable!$A:$B,MATCH(MonsterTable!$B$1,MonsterTable!$A$1:$B$1,0),0))),OR(ISBLANK(BI1712),ISBLANK(BJ1712))),#N/A,
IFERROR(VLOOKUP(BG1712,MonsterTable!$A:$B,MATCH(MonsterTable!$B$1,MonsterTable!$A$1:$B$1,0),0),
IF(OR(NOT(ISBLANK(BI1712)),ISBLANK(BJ1712)),#N/A,
IF(BG1712="empty","empty",
VLOOKUP(BG1712,MonsterGroupTable!$A:$A,1,0)))))))</f>
        <v/>
      </c>
      <c r="BO1712" s="2" t="str">
        <f>IF(AND(ISBLANK(BN1712),OR(NOT(ISBLANK(BP1712)),NOT(ISBLANK(BQ1712)))),#N/A,
IF(ISBLANK(BN1712),"",
IF(AND(NOT(ISERROR(VLOOKUP(BN1712,MonsterTable!$A:$B,MATCH(MonsterTable!$B$1,MonsterTable!$A$1:$B$1,0),0))),OR(ISBLANK(BP1712),ISBLANK(BQ1712))),#N/A,
IFERROR(VLOOKUP(BN1712,MonsterTable!$A:$B,MATCH(MonsterTable!$B$1,MonsterTable!$A$1:$B$1,0),0),
IF(OR(NOT(ISBLANK(BP1712)),ISBLANK(BQ1712)),#N/A,
IF(BN1712="empty","empty",
VLOOKUP(BN1712,MonsterGroupTable!$A:$A,1,0)))))))</f>
        <v/>
      </c>
      <c r="BV1712" s="2" t="str">
        <f>IF(AND(ISBLANK(BU1712),OR(NOT(ISBLANK(BW1712)),NOT(ISBLANK(BX1712)))),#N/A,
IF(ISBLANK(BU1712),"",
IF(AND(NOT(ISERROR(VLOOKUP(BU1712,MonsterTable!$A:$B,MATCH(MonsterTable!$B$1,MonsterTable!$A$1:$B$1,0),0))),OR(ISBLANK(BW1712),ISBLANK(BX1712))),#N/A,
IFERROR(VLOOKUP(BU1712,MonsterTable!$A:$B,MATCH(MonsterTable!$B$1,MonsterTable!$A$1:$B$1,0),0),
IF(OR(NOT(ISBLANK(BW1712)),ISBLANK(BX1712)),#N/A,
IF(BU1712="empty","empty",
VLOOKUP(BU1712,MonsterGroupTable!$A:$A,1,0)))))))</f>
        <v/>
      </c>
      <c r="CC1712" s="2" t="str">
        <f>IF(AND(ISBLANK(CB1712),OR(NOT(ISBLANK(CD1712)),NOT(ISBLANK(CE1712)))),#N/A,
IF(ISBLANK(CB1712),"",
IF(AND(NOT(ISERROR(VLOOKUP(CB1712,MonsterTable!$A:$B,MATCH(MonsterTable!$B$1,MonsterTable!$A$1:$B$1,0),0))),OR(ISBLANK(CD1712),ISBLANK(CE1712))),#N/A,
IFERROR(VLOOKUP(CB1712,MonsterTable!$A:$B,MATCH(MonsterTable!$B$1,MonsterTable!$A$1:$B$1,0),0),
IF(OR(NOT(ISBLANK(CD1712)),ISBLANK(CE1712)),#N/A,
IF(CB1712="empty","empty",
VLOOKUP(CB1712,MonsterGroupTable!$A:$A,1,0)))))))</f>
        <v/>
      </c>
      <c r="CJ1712" s="2" t="str">
        <f>IF(AND(ISBLANK(CI1712),OR(NOT(ISBLANK(CK1712)),NOT(ISBLANK(CL1712)))),#N/A,
IF(ISBLANK(CI1712),"",
IF(AND(NOT(ISERROR(VLOOKUP(CI1712,MonsterTable!$A:$B,MATCH(MonsterTable!$B$1,MonsterTable!$A$1:$B$1,0),0))),OR(ISBLANK(CK1712),ISBLANK(CL1712))),#N/A,
IFERROR(VLOOKUP(CI1712,MonsterTable!$A:$B,MATCH(MonsterTable!$B$1,MonsterTable!$A$1:$B$1,0),0),
IF(OR(NOT(ISBLANK(CK1712)),ISBLANK(CL1712)),#N/A,
IF(CI1712="empty","empty",
VLOOKUP(CI1712,MonsterGroupTable!$A:$A,1,0)))))))</f>
        <v/>
      </c>
    </row>
    <row r="1713" spans="1:88">
      <c r="A1713">
        <v>20679</v>
      </c>
      <c r="B1713">
        <f t="shared" si="57"/>
        <v>1.1000000000000001</v>
      </c>
      <c r="C1713">
        <f t="shared" si="57"/>
        <v>1.1000000000000001</v>
      </c>
      <c r="F1713">
        <v>3100</v>
      </c>
      <c r="G1713">
        <v>115876</v>
      </c>
      <c r="H1713">
        <v>0</v>
      </c>
      <c r="I1713">
        <v>0</v>
      </c>
      <c r="J1713">
        <v>0</v>
      </c>
      <c r="K1713" t="s">
        <v>28</v>
      </c>
      <c r="L1713" t="s">
        <v>254</v>
      </c>
      <c r="M1713" t="s">
        <v>79</v>
      </c>
      <c r="N1713" t="s">
        <v>80</v>
      </c>
      <c r="O1713">
        <v>0</v>
      </c>
      <c r="P1713">
        <v>-4.75</v>
      </c>
      <c r="Q1713">
        <v>-3.5</v>
      </c>
      <c r="R1713">
        <v>4.75</v>
      </c>
      <c r="S1713">
        <v>3</v>
      </c>
      <c r="T1713">
        <v>-13.5</v>
      </c>
      <c r="U1713">
        <v>2.5499999999999998</v>
      </c>
      <c r="V1713">
        <v>-6.75</v>
      </c>
      <c r="W1713" t="str">
        <f t="shared" si="58"/>
        <v>g108,5,empty,3,201,1,1,0</v>
      </c>
      <c r="X1713" s="1" t="s">
        <v>286</v>
      </c>
      <c r="Y1713" s="2" t="str">
        <f>IF(AND(ISBLANK(X1713),OR(NOT(ISBLANK(Z1713)),NOT(ISBLANK(AA1713)))),#N/A,
IF(ISBLANK(X1713),"",
IF(AND(NOT(ISERROR(VLOOKUP(X1713,MonsterTable!$A:$B,MATCH(MonsterTable!$B$1,MonsterTable!$A$1:$B$1,0),0))),OR(ISBLANK(Z1713),ISBLANK(AA1713))),#N/A,
IFERROR(VLOOKUP(X1713,MonsterTable!$A:$B,MATCH(MonsterTable!$B$1,MonsterTable!$A$1:$B$1,0),0),
IF(OR(NOT(ISBLANK(Z1713)),ISBLANK(AA1713)),#N/A,
IF(X1713="empty","empty",
VLOOKUP(X1713,MonsterGroupTable!$A:$A,1,0)))))))</f>
        <v>g108</v>
      </c>
      <c r="AA1713">
        <v>5</v>
      </c>
      <c r="AE1713" s="1" t="s">
        <v>446</v>
      </c>
      <c r="AF1713" s="2" t="str">
        <f>IF(AND(ISBLANK(AE1713),OR(NOT(ISBLANK(AG1713)),NOT(ISBLANK(AH1713)))),#N/A,
IF(ISBLANK(AE1713),"",
IF(AND(NOT(ISERROR(VLOOKUP(AE1713,MonsterTable!$A:$B,MATCH(MonsterTable!$B$1,MonsterTable!$A$1:$B$1,0),0))),OR(ISBLANK(AG1713),ISBLANK(AH1713))),#N/A,
IFERROR(VLOOKUP(AE1713,MonsterTable!$A:$B,MATCH(MonsterTable!$B$1,MonsterTable!$A$1:$B$1,0),0),
IF(OR(NOT(ISBLANK(AG1713)),ISBLANK(AH1713)),#N/A,
IF(AE1713="empty","empty",
VLOOKUP(AE1713,MonsterGroupTable!$A:$A,1,0)))))))</f>
        <v>empty</v>
      </c>
      <c r="AH1713">
        <v>3</v>
      </c>
      <c r="AL1713" s="1" t="s">
        <v>242</v>
      </c>
      <c r="AM1713" s="2">
        <f>IF(AND(ISBLANK(AL1713),OR(NOT(ISBLANK(AN1713)),NOT(ISBLANK(AO1713)))),#N/A,
IF(ISBLANK(AL1713),"",
IF(AND(NOT(ISERROR(VLOOKUP(AL1713,MonsterTable!$A:$B,MATCH(MonsterTable!$B$1,MonsterTable!$A$1:$B$1,0),0))),OR(ISBLANK(AN1713),ISBLANK(AO1713))),#N/A,
IFERROR(VLOOKUP(AL1713,MonsterTable!$A:$B,MATCH(MonsterTable!$B$1,MonsterTable!$A$1:$B$1,0),0),
IF(OR(NOT(ISBLANK(AN1713)),ISBLANK(AO1713)),#N/A,
IF(AL1713="empty","empty",
VLOOKUP(AL1713,MonsterGroupTable!$A:$A,1,0)))))))</f>
        <v>201</v>
      </c>
      <c r="AN1713">
        <v>1</v>
      </c>
      <c r="AO1713">
        <v>1</v>
      </c>
      <c r="AP1713">
        <v>0</v>
      </c>
      <c r="AT1713" s="2" t="str">
        <f>IF(AND(ISBLANK(AS1713),OR(NOT(ISBLANK(AU1713)),NOT(ISBLANK(AV1713)))),#N/A,
IF(ISBLANK(AS1713),"",
IF(AND(NOT(ISERROR(VLOOKUP(AS1713,MonsterTable!$A:$B,MATCH(MonsterTable!$B$1,MonsterTable!$A$1:$B$1,0),0))),OR(ISBLANK(AU1713),ISBLANK(AV1713))),#N/A,
IFERROR(VLOOKUP(AS1713,MonsterTable!$A:$B,MATCH(MonsterTable!$B$1,MonsterTable!$A$1:$B$1,0),0),
IF(OR(NOT(ISBLANK(AU1713)),ISBLANK(AV1713)),#N/A,
IF(AS1713="empty","empty",
VLOOKUP(AS1713,MonsterGroupTable!$A:$A,1,0)))))))</f>
        <v/>
      </c>
      <c r="BA1713" s="2" t="str">
        <f>IF(AND(ISBLANK(AZ1713),OR(NOT(ISBLANK(BB1713)),NOT(ISBLANK(BC1713)))),#N/A,
IF(ISBLANK(AZ1713),"",
IF(AND(NOT(ISERROR(VLOOKUP(AZ1713,MonsterTable!$A:$B,MATCH(MonsterTable!$B$1,MonsterTable!$A$1:$B$1,0),0))),OR(ISBLANK(BB1713),ISBLANK(BC1713))),#N/A,
IFERROR(VLOOKUP(AZ1713,MonsterTable!$A:$B,MATCH(MonsterTable!$B$1,MonsterTable!$A$1:$B$1,0),0),
IF(OR(NOT(ISBLANK(BB1713)),ISBLANK(BC1713)),#N/A,
IF(AZ1713="empty","empty",
VLOOKUP(AZ1713,MonsterGroupTable!$A:$A,1,0)))))))</f>
        <v/>
      </c>
      <c r="BH1713" s="2" t="str">
        <f>IF(AND(ISBLANK(BG1713),OR(NOT(ISBLANK(BI1713)),NOT(ISBLANK(BJ1713)))),#N/A,
IF(ISBLANK(BG1713),"",
IF(AND(NOT(ISERROR(VLOOKUP(BG1713,MonsterTable!$A:$B,MATCH(MonsterTable!$B$1,MonsterTable!$A$1:$B$1,0),0))),OR(ISBLANK(BI1713),ISBLANK(BJ1713))),#N/A,
IFERROR(VLOOKUP(BG1713,MonsterTable!$A:$B,MATCH(MonsterTable!$B$1,MonsterTable!$A$1:$B$1,0),0),
IF(OR(NOT(ISBLANK(BI1713)),ISBLANK(BJ1713)),#N/A,
IF(BG1713="empty","empty",
VLOOKUP(BG1713,MonsterGroupTable!$A:$A,1,0)))))))</f>
        <v/>
      </c>
      <c r="BO1713" s="2" t="str">
        <f>IF(AND(ISBLANK(BN1713),OR(NOT(ISBLANK(BP1713)),NOT(ISBLANK(BQ1713)))),#N/A,
IF(ISBLANK(BN1713),"",
IF(AND(NOT(ISERROR(VLOOKUP(BN1713,MonsterTable!$A:$B,MATCH(MonsterTable!$B$1,MonsterTable!$A$1:$B$1,0),0))),OR(ISBLANK(BP1713),ISBLANK(BQ1713))),#N/A,
IFERROR(VLOOKUP(BN1713,MonsterTable!$A:$B,MATCH(MonsterTable!$B$1,MonsterTable!$A$1:$B$1,0),0),
IF(OR(NOT(ISBLANK(BP1713)),ISBLANK(BQ1713)),#N/A,
IF(BN1713="empty","empty",
VLOOKUP(BN1713,MonsterGroupTable!$A:$A,1,0)))))))</f>
        <v/>
      </c>
      <c r="BV1713" s="2" t="str">
        <f>IF(AND(ISBLANK(BU1713),OR(NOT(ISBLANK(BW1713)),NOT(ISBLANK(BX1713)))),#N/A,
IF(ISBLANK(BU1713),"",
IF(AND(NOT(ISERROR(VLOOKUP(BU1713,MonsterTable!$A:$B,MATCH(MonsterTable!$B$1,MonsterTable!$A$1:$B$1,0),0))),OR(ISBLANK(BW1713),ISBLANK(BX1713))),#N/A,
IFERROR(VLOOKUP(BU1713,MonsterTable!$A:$B,MATCH(MonsterTable!$B$1,MonsterTable!$A$1:$B$1,0),0),
IF(OR(NOT(ISBLANK(BW1713)),ISBLANK(BX1713)),#N/A,
IF(BU1713="empty","empty",
VLOOKUP(BU1713,MonsterGroupTable!$A:$A,1,0)))))))</f>
        <v/>
      </c>
      <c r="CC1713" s="2" t="str">
        <f>IF(AND(ISBLANK(CB1713),OR(NOT(ISBLANK(CD1713)),NOT(ISBLANK(CE1713)))),#N/A,
IF(ISBLANK(CB1713),"",
IF(AND(NOT(ISERROR(VLOOKUP(CB1713,MonsterTable!$A:$B,MATCH(MonsterTable!$B$1,MonsterTable!$A$1:$B$1,0),0))),OR(ISBLANK(CD1713),ISBLANK(CE1713))),#N/A,
IFERROR(VLOOKUP(CB1713,MonsterTable!$A:$B,MATCH(MonsterTable!$B$1,MonsterTable!$A$1:$B$1,0),0),
IF(OR(NOT(ISBLANK(CD1713)),ISBLANK(CE1713)),#N/A,
IF(CB1713="empty","empty",
VLOOKUP(CB1713,MonsterGroupTable!$A:$A,1,0)))))))</f>
        <v/>
      </c>
      <c r="CJ1713" s="2" t="str">
        <f>IF(AND(ISBLANK(CI1713),OR(NOT(ISBLANK(CK1713)),NOT(ISBLANK(CL1713)))),#N/A,
IF(ISBLANK(CI1713),"",
IF(AND(NOT(ISERROR(VLOOKUP(CI1713,MonsterTable!$A:$B,MATCH(MonsterTable!$B$1,MonsterTable!$A$1:$B$1,0),0))),OR(ISBLANK(CK1713),ISBLANK(CL1713))),#N/A,
IFERROR(VLOOKUP(CI1713,MonsterTable!$A:$B,MATCH(MonsterTable!$B$1,MonsterTable!$A$1:$B$1,0),0),
IF(OR(NOT(ISBLANK(CK1713)),ISBLANK(CL1713)),#N/A,
IF(CI1713="empty","empty",
VLOOKUP(CI1713,MonsterGroupTable!$A:$A,1,0)))))))</f>
        <v/>
      </c>
    </row>
    <row r="1714" spans="1:88">
      <c r="A1714">
        <v>20680</v>
      </c>
      <c r="B1714">
        <f t="shared" si="57"/>
        <v>1.2</v>
      </c>
      <c r="C1714">
        <f t="shared" si="57"/>
        <v>1.1000000000000001</v>
      </c>
      <c r="F1714">
        <v>3200</v>
      </c>
      <c r="G1714">
        <v>116281</v>
      </c>
      <c r="H1714">
        <v>0</v>
      </c>
      <c r="I1714">
        <v>0</v>
      </c>
      <c r="J1714">
        <v>0</v>
      </c>
      <c r="K1714" t="s">
        <v>28</v>
      </c>
      <c r="L1714" t="s">
        <v>254</v>
      </c>
      <c r="M1714" t="s">
        <v>79</v>
      </c>
      <c r="N1714" t="s">
        <v>80</v>
      </c>
      <c r="O1714">
        <v>0</v>
      </c>
      <c r="P1714">
        <v>-4.75</v>
      </c>
      <c r="Q1714">
        <v>-3.5</v>
      </c>
      <c r="R1714">
        <v>4.75</v>
      </c>
      <c r="S1714">
        <v>3</v>
      </c>
      <c r="T1714">
        <v>-13.5</v>
      </c>
      <c r="U1714">
        <v>2.5499999999999998</v>
      </c>
      <c r="V1714">
        <v>-6.75</v>
      </c>
      <c r="W1714" t="str">
        <f t="shared" si="58"/>
        <v>g108,5,empty,3,201,1,1,0</v>
      </c>
      <c r="X1714" s="1" t="s">
        <v>286</v>
      </c>
      <c r="Y1714" s="2" t="str">
        <f>IF(AND(ISBLANK(X1714),OR(NOT(ISBLANK(Z1714)),NOT(ISBLANK(AA1714)))),#N/A,
IF(ISBLANK(X1714),"",
IF(AND(NOT(ISERROR(VLOOKUP(X1714,MonsterTable!$A:$B,MATCH(MonsterTable!$B$1,MonsterTable!$A$1:$B$1,0),0))),OR(ISBLANK(Z1714),ISBLANK(AA1714))),#N/A,
IFERROR(VLOOKUP(X1714,MonsterTable!$A:$B,MATCH(MonsterTable!$B$1,MonsterTable!$A$1:$B$1,0),0),
IF(OR(NOT(ISBLANK(Z1714)),ISBLANK(AA1714)),#N/A,
IF(X1714="empty","empty",
VLOOKUP(X1714,MonsterGroupTable!$A:$A,1,0)))))))</f>
        <v>g108</v>
      </c>
      <c r="AA1714">
        <v>5</v>
      </c>
      <c r="AE1714" s="1" t="s">
        <v>446</v>
      </c>
      <c r="AF1714" s="2" t="str">
        <f>IF(AND(ISBLANK(AE1714),OR(NOT(ISBLANK(AG1714)),NOT(ISBLANK(AH1714)))),#N/A,
IF(ISBLANK(AE1714),"",
IF(AND(NOT(ISERROR(VLOOKUP(AE1714,MonsterTable!$A:$B,MATCH(MonsterTable!$B$1,MonsterTable!$A$1:$B$1,0),0))),OR(ISBLANK(AG1714),ISBLANK(AH1714))),#N/A,
IFERROR(VLOOKUP(AE1714,MonsterTable!$A:$B,MATCH(MonsterTable!$B$1,MonsterTable!$A$1:$B$1,0),0),
IF(OR(NOT(ISBLANK(AG1714)),ISBLANK(AH1714)),#N/A,
IF(AE1714="empty","empty",
VLOOKUP(AE1714,MonsterGroupTable!$A:$A,1,0)))))))</f>
        <v>empty</v>
      </c>
      <c r="AH1714">
        <v>3</v>
      </c>
      <c r="AL1714" s="1" t="s">
        <v>242</v>
      </c>
      <c r="AM1714" s="2">
        <f>IF(AND(ISBLANK(AL1714),OR(NOT(ISBLANK(AN1714)),NOT(ISBLANK(AO1714)))),#N/A,
IF(ISBLANK(AL1714),"",
IF(AND(NOT(ISERROR(VLOOKUP(AL1714,MonsterTable!$A:$B,MATCH(MonsterTable!$B$1,MonsterTable!$A$1:$B$1,0),0))),OR(ISBLANK(AN1714),ISBLANK(AO1714))),#N/A,
IFERROR(VLOOKUP(AL1714,MonsterTable!$A:$B,MATCH(MonsterTable!$B$1,MonsterTable!$A$1:$B$1,0),0),
IF(OR(NOT(ISBLANK(AN1714)),ISBLANK(AO1714)),#N/A,
IF(AL1714="empty","empty",
VLOOKUP(AL1714,MonsterGroupTable!$A:$A,1,0)))))))</f>
        <v>201</v>
      </c>
      <c r="AN1714">
        <v>1</v>
      </c>
      <c r="AO1714">
        <v>1</v>
      </c>
      <c r="AP1714">
        <v>0</v>
      </c>
      <c r="AT1714" s="2" t="str">
        <f>IF(AND(ISBLANK(AS1714),OR(NOT(ISBLANK(AU1714)),NOT(ISBLANK(AV1714)))),#N/A,
IF(ISBLANK(AS1714),"",
IF(AND(NOT(ISERROR(VLOOKUP(AS1714,MonsterTable!$A:$B,MATCH(MonsterTable!$B$1,MonsterTable!$A$1:$B$1,0),0))),OR(ISBLANK(AU1714),ISBLANK(AV1714))),#N/A,
IFERROR(VLOOKUP(AS1714,MonsterTable!$A:$B,MATCH(MonsterTable!$B$1,MonsterTable!$A$1:$B$1,0),0),
IF(OR(NOT(ISBLANK(AU1714)),ISBLANK(AV1714)),#N/A,
IF(AS1714="empty","empty",
VLOOKUP(AS1714,MonsterGroupTable!$A:$A,1,0)))))))</f>
        <v/>
      </c>
      <c r="BA1714" s="2" t="str">
        <f>IF(AND(ISBLANK(AZ1714),OR(NOT(ISBLANK(BB1714)),NOT(ISBLANK(BC1714)))),#N/A,
IF(ISBLANK(AZ1714),"",
IF(AND(NOT(ISERROR(VLOOKUP(AZ1714,MonsterTable!$A:$B,MATCH(MonsterTable!$B$1,MonsterTable!$A$1:$B$1,0),0))),OR(ISBLANK(BB1714),ISBLANK(BC1714))),#N/A,
IFERROR(VLOOKUP(AZ1714,MonsterTable!$A:$B,MATCH(MonsterTable!$B$1,MonsterTable!$A$1:$B$1,0),0),
IF(OR(NOT(ISBLANK(BB1714)),ISBLANK(BC1714)),#N/A,
IF(AZ1714="empty","empty",
VLOOKUP(AZ1714,MonsterGroupTable!$A:$A,1,0)))))))</f>
        <v/>
      </c>
      <c r="BH1714" s="2" t="str">
        <f>IF(AND(ISBLANK(BG1714),OR(NOT(ISBLANK(BI1714)),NOT(ISBLANK(BJ1714)))),#N/A,
IF(ISBLANK(BG1714),"",
IF(AND(NOT(ISERROR(VLOOKUP(BG1714,MonsterTable!$A:$B,MATCH(MonsterTable!$B$1,MonsterTable!$A$1:$B$1,0),0))),OR(ISBLANK(BI1714),ISBLANK(BJ1714))),#N/A,
IFERROR(VLOOKUP(BG1714,MonsterTable!$A:$B,MATCH(MonsterTable!$B$1,MonsterTable!$A$1:$B$1,0),0),
IF(OR(NOT(ISBLANK(BI1714)),ISBLANK(BJ1714)),#N/A,
IF(BG1714="empty","empty",
VLOOKUP(BG1714,MonsterGroupTable!$A:$A,1,0)))))))</f>
        <v/>
      </c>
      <c r="BO1714" s="2" t="str">
        <f>IF(AND(ISBLANK(BN1714),OR(NOT(ISBLANK(BP1714)),NOT(ISBLANK(BQ1714)))),#N/A,
IF(ISBLANK(BN1714),"",
IF(AND(NOT(ISERROR(VLOOKUP(BN1714,MonsterTable!$A:$B,MATCH(MonsterTable!$B$1,MonsterTable!$A$1:$B$1,0),0))),OR(ISBLANK(BP1714),ISBLANK(BQ1714))),#N/A,
IFERROR(VLOOKUP(BN1714,MonsterTable!$A:$B,MATCH(MonsterTable!$B$1,MonsterTable!$A$1:$B$1,0),0),
IF(OR(NOT(ISBLANK(BP1714)),ISBLANK(BQ1714)),#N/A,
IF(BN1714="empty","empty",
VLOOKUP(BN1714,MonsterGroupTable!$A:$A,1,0)))))))</f>
        <v/>
      </c>
      <c r="BV1714" s="2" t="str">
        <f>IF(AND(ISBLANK(BU1714),OR(NOT(ISBLANK(BW1714)),NOT(ISBLANK(BX1714)))),#N/A,
IF(ISBLANK(BU1714),"",
IF(AND(NOT(ISERROR(VLOOKUP(BU1714,MonsterTable!$A:$B,MATCH(MonsterTable!$B$1,MonsterTable!$A$1:$B$1,0),0))),OR(ISBLANK(BW1714),ISBLANK(BX1714))),#N/A,
IFERROR(VLOOKUP(BU1714,MonsterTable!$A:$B,MATCH(MonsterTable!$B$1,MonsterTable!$A$1:$B$1,0),0),
IF(OR(NOT(ISBLANK(BW1714)),ISBLANK(BX1714)),#N/A,
IF(BU1714="empty","empty",
VLOOKUP(BU1714,MonsterGroupTable!$A:$A,1,0)))))))</f>
        <v/>
      </c>
      <c r="CC1714" s="2" t="str">
        <f>IF(AND(ISBLANK(CB1714),OR(NOT(ISBLANK(CD1714)),NOT(ISBLANK(CE1714)))),#N/A,
IF(ISBLANK(CB1714),"",
IF(AND(NOT(ISERROR(VLOOKUP(CB1714,MonsterTable!$A:$B,MATCH(MonsterTable!$B$1,MonsterTable!$A$1:$B$1,0),0))),OR(ISBLANK(CD1714),ISBLANK(CE1714))),#N/A,
IFERROR(VLOOKUP(CB1714,MonsterTable!$A:$B,MATCH(MonsterTable!$B$1,MonsterTable!$A$1:$B$1,0),0),
IF(OR(NOT(ISBLANK(CD1714)),ISBLANK(CE1714)),#N/A,
IF(CB1714="empty","empty",
VLOOKUP(CB1714,MonsterGroupTable!$A:$A,1,0)))))))</f>
        <v/>
      </c>
      <c r="CJ1714" s="2" t="str">
        <f>IF(AND(ISBLANK(CI1714),OR(NOT(ISBLANK(CK1714)),NOT(ISBLANK(CL1714)))),#N/A,
IF(ISBLANK(CI1714),"",
IF(AND(NOT(ISERROR(VLOOKUP(CI1714,MonsterTable!$A:$B,MATCH(MonsterTable!$B$1,MonsterTable!$A$1:$B$1,0),0))),OR(ISBLANK(CK1714),ISBLANK(CL1714))),#N/A,
IFERROR(VLOOKUP(CI1714,MonsterTable!$A:$B,MATCH(MonsterTable!$B$1,MonsterTable!$A$1:$B$1,0),0),
IF(OR(NOT(ISBLANK(CK1714)),ISBLANK(CL1714)),#N/A,
IF(CI1714="empty","empty",
VLOOKUP(CI1714,MonsterGroupTable!$A:$A,1,0)))))))</f>
        <v/>
      </c>
    </row>
    <row r="1715" spans="1:88">
      <c r="A1715">
        <v>20681</v>
      </c>
      <c r="B1715">
        <f t="shared" si="57"/>
        <v>1.1000000000000001</v>
      </c>
      <c r="C1715">
        <f t="shared" si="57"/>
        <v>1.1000000000000001</v>
      </c>
      <c r="F1715">
        <v>3300</v>
      </c>
      <c r="G1715">
        <v>116686</v>
      </c>
      <c r="H1715">
        <v>0</v>
      </c>
      <c r="I1715">
        <v>0</v>
      </c>
      <c r="J1715">
        <v>0</v>
      </c>
      <c r="K1715" t="s">
        <v>28</v>
      </c>
      <c r="L1715" t="s">
        <v>255</v>
      </c>
      <c r="M1715" t="s">
        <v>79</v>
      </c>
      <c r="N1715" t="s">
        <v>80</v>
      </c>
      <c r="O1715">
        <v>0</v>
      </c>
      <c r="P1715">
        <v>-4.75</v>
      </c>
      <c r="Q1715">
        <v>-3.5</v>
      </c>
      <c r="R1715">
        <v>4.75</v>
      </c>
      <c r="S1715">
        <v>3</v>
      </c>
      <c r="T1715">
        <v>-13.5</v>
      </c>
      <c r="U1715">
        <v>2.5499999999999998</v>
      </c>
      <c r="V1715">
        <v>-6.75</v>
      </c>
      <c r="W1715" t="str">
        <f t="shared" si="58"/>
        <v>g109,5,empty,3,204,1,1,0</v>
      </c>
      <c r="X1715" s="1" t="s">
        <v>287</v>
      </c>
      <c r="Y1715" s="2" t="str">
        <f>IF(AND(ISBLANK(X1715),OR(NOT(ISBLANK(Z1715)),NOT(ISBLANK(AA1715)))),#N/A,
IF(ISBLANK(X1715),"",
IF(AND(NOT(ISERROR(VLOOKUP(X1715,MonsterTable!$A:$B,MATCH(MonsterTable!$B$1,MonsterTable!$A$1:$B$1,0),0))),OR(ISBLANK(Z1715),ISBLANK(AA1715))),#N/A,
IFERROR(VLOOKUP(X1715,MonsterTable!$A:$B,MATCH(MonsterTable!$B$1,MonsterTable!$A$1:$B$1,0),0),
IF(OR(NOT(ISBLANK(Z1715)),ISBLANK(AA1715)),#N/A,
IF(X1715="empty","empty",
VLOOKUP(X1715,MonsterGroupTable!$A:$A,1,0)))))))</f>
        <v>g109</v>
      </c>
      <c r="AA1715">
        <v>5</v>
      </c>
      <c r="AE1715" s="1" t="s">
        <v>446</v>
      </c>
      <c r="AF1715" s="2" t="str">
        <f>IF(AND(ISBLANK(AE1715),OR(NOT(ISBLANK(AG1715)),NOT(ISBLANK(AH1715)))),#N/A,
IF(ISBLANK(AE1715),"",
IF(AND(NOT(ISERROR(VLOOKUP(AE1715,MonsterTable!$A:$B,MATCH(MonsterTable!$B$1,MonsterTable!$A$1:$B$1,0),0))),OR(ISBLANK(AG1715),ISBLANK(AH1715))),#N/A,
IFERROR(VLOOKUP(AE1715,MonsterTable!$A:$B,MATCH(MonsterTable!$B$1,MonsterTable!$A$1:$B$1,0),0),
IF(OR(NOT(ISBLANK(AG1715)),ISBLANK(AH1715)),#N/A,
IF(AE1715="empty","empty",
VLOOKUP(AE1715,MonsterGroupTable!$A:$A,1,0)))))))</f>
        <v>empty</v>
      </c>
      <c r="AH1715">
        <v>3</v>
      </c>
      <c r="AL1715" s="1" t="s">
        <v>340</v>
      </c>
      <c r="AM1715" s="2">
        <f>IF(AND(ISBLANK(AL1715),OR(NOT(ISBLANK(AN1715)),NOT(ISBLANK(AO1715)))),#N/A,
IF(ISBLANK(AL1715),"",
IF(AND(NOT(ISERROR(VLOOKUP(AL1715,MonsterTable!$A:$B,MATCH(MonsterTable!$B$1,MonsterTable!$A$1:$B$1,0),0))),OR(ISBLANK(AN1715),ISBLANK(AO1715))),#N/A,
IFERROR(VLOOKUP(AL1715,MonsterTable!$A:$B,MATCH(MonsterTable!$B$1,MonsterTable!$A$1:$B$1,0),0),
IF(OR(NOT(ISBLANK(AN1715)),ISBLANK(AO1715)),#N/A,
IF(AL1715="empty","empty",
VLOOKUP(AL1715,MonsterGroupTable!$A:$A,1,0)))))))</f>
        <v>204</v>
      </c>
      <c r="AN1715">
        <v>1</v>
      </c>
      <c r="AO1715">
        <v>1</v>
      </c>
      <c r="AP1715">
        <v>0</v>
      </c>
      <c r="AT1715" s="2" t="str">
        <f>IF(AND(ISBLANK(AS1715),OR(NOT(ISBLANK(AU1715)),NOT(ISBLANK(AV1715)))),#N/A,
IF(ISBLANK(AS1715),"",
IF(AND(NOT(ISERROR(VLOOKUP(AS1715,MonsterTable!$A:$B,MATCH(MonsterTable!$B$1,MonsterTable!$A$1:$B$1,0),0))),OR(ISBLANK(AU1715),ISBLANK(AV1715))),#N/A,
IFERROR(VLOOKUP(AS1715,MonsterTable!$A:$B,MATCH(MonsterTable!$B$1,MonsterTable!$A$1:$B$1,0),0),
IF(OR(NOT(ISBLANK(AU1715)),ISBLANK(AV1715)),#N/A,
IF(AS1715="empty","empty",
VLOOKUP(AS1715,MonsterGroupTable!$A:$A,1,0)))))))</f>
        <v/>
      </c>
      <c r="BA1715" s="2" t="str">
        <f>IF(AND(ISBLANK(AZ1715),OR(NOT(ISBLANK(BB1715)),NOT(ISBLANK(BC1715)))),#N/A,
IF(ISBLANK(AZ1715),"",
IF(AND(NOT(ISERROR(VLOOKUP(AZ1715,MonsterTable!$A:$B,MATCH(MonsterTable!$B$1,MonsterTable!$A$1:$B$1,0),0))),OR(ISBLANK(BB1715),ISBLANK(BC1715))),#N/A,
IFERROR(VLOOKUP(AZ1715,MonsterTable!$A:$B,MATCH(MonsterTable!$B$1,MonsterTable!$A$1:$B$1,0),0),
IF(OR(NOT(ISBLANK(BB1715)),ISBLANK(BC1715)),#N/A,
IF(AZ1715="empty","empty",
VLOOKUP(AZ1715,MonsterGroupTable!$A:$A,1,0)))))))</f>
        <v/>
      </c>
      <c r="BH1715" s="2" t="str">
        <f>IF(AND(ISBLANK(BG1715),OR(NOT(ISBLANK(BI1715)),NOT(ISBLANK(BJ1715)))),#N/A,
IF(ISBLANK(BG1715),"",
IF(AND(NOT(ISERROR(VLOOKUP(BG1715,MonsterTable!$A:$B,MATCH(MonsterTable!$B$1,MonsterTable!$A$1:$B$1,0),0))),OR(ISBLANK(BI1715),ISBLANK(BJ1715))),#N/A,
IFERROR(VLOOKUP(BG1715,MonsterTable!$A:$B,MATCH(MonsterTable!$B$1,MonsterTable!$A$1:$B$1,0),0),
IF(OR(NOT(ISBLANK(BI1715)),ISBLANK(BJ1715)),#N/A,
IF(BG1715="empty","empty",
VLOOKUP(BG1715,MonsterGroupTable!$A:$A,1,0)))))))</f>
        <v/>
      </c>
      <c r="BO1715" s="2" t="str">
        <f>IF(AND(ISBLANK(BN1715),OR(NOT(ISBLANK(BP1715)),NOT(ISBLANK(BQ1715)))),#N/A,
IF(ISBLANK(BN1715),"",
IF(AND(NOT(ISERROR(VLOOKUP(BN1715,MonsterTable!$A:$B,MATCH(MonsterTable!$B$1,MonsterTable!$A$1:$B$1,0),0))),OR(ISBLANK(BP1715),ISBLANK(BQ1715))),#N/A,
IFERROR(VLOOKUP(BN1715,MonsterTable!$A:$B,MATCH(MonsterTable!$B$1,MonsterTable!$A$1:$B$1,0),0),
IF(OR(NOT(ISBLANK(BP1715)),ISBLANK(BQ1715)),#N/A,
IF(BN1715="empty","empty",
VLOOKUP(BN1715,MonsterGroupTable!$A:$A,1,0)))))))</f>
        <v/>
      </c>
      <c r="BV1715" s="2" t="str">
        <f>IF(AND(ISBLANK(BU1715),OR(NOT(ISBLANK(BW1715)),NOT(ISBLANK(BX1715)))),#N/A,
IF(ISBLANK(BU1715),"",
IF(AND(NOT(ISERROR(VLOOKUP(BU1715,MonsterTable!$A:$B,MATCH(MonsterTable!$B$1,MonsterTable!$A$1:$B$1,0),0))),OR(ISBLANK(BW1715),ISBLANK(BX1715))),#N/A,
IFERROR(VLOOKUP(BU1715,MonsterTable!$A:$B,MATCH(MonsterTable!$B$1,MonsterTable!$A$1:$B$1,0),0),
IF(OR(NOT(ISBLANK(BW1715)),ISBLANK(BX1715)),#N/A,
IF(BU1715="empty","empty",
VLOOKUP(BU1715,MonsterGroupTable!$A:$A,1,0)))))))</f>
        <v/>
      </c>
      <c r="CC1715" s="2" t="str">
        <f>IF(AND(ISBLANK(CB1715),OR(NOT(ISBLANK(CD1715)),NOT(ISBLANK(CE1715)))),#N/A,
IF(ISBLANK(CB1715),"",
IF(AND(NOT(ISERROR(VLOOKUP(CB1715,MonsterTable!$A:$B,MATCH(MonsterTable!$B$1,MonsterTable!$A$1:$B$1,0),0))),OR(ISBLANK(CD1715),ISBLANK(CE1715))),#N/A,
IFERROR(VLOOKUP(CB1715,MonsterTable!$A:$B,MATCH(MonsterTable!$B$1,MonsterTable!$A$1:$B$1,0),0),
IF(OR(NOT(ISBLANK(CD1715)),ISBLANK(CE1715)),#N/A,
IF(CB1715="empty","empty",
VLOOKUP(CB1715,MonsterGroupTable!$A:$A,1,0)))))))</f>
        <v/>
      </c>
      <c r="CJ1715" s="2" t="str">
        <f>IF(AND(ISBLANK(CI1715),OR(NOT(ISBLANK(CK1715)),NOT(ISBLANK(CL1715)))),#N/A,
IF(ISBLANK(CI1715),"",
IF(AND(NOT(ISERROR(VLOOKUP(CI1715,MonsterTable!$A:$B,MATCH(MonsterTable!$B$1,MonsterTable!$A$1:$B$1,0),0))),OR(ISBLANK(CK1715),ISBLANK(CL1715))),#N/A,
IFERROR(VLOOKUP(CI1715,MonsterTable!$A:$B,MATCH(MonsterTable!$B$1,MonsterTable!$A$1:$B$1,0),0),
IF(OR(NOT(ISBLANK(CK1715)),ISBLANK(CL1715)),#N/A,
IF(CI1715="empty","empty",
VLOOKUP(CI1715,MonsterGroupTable!$A:$A,1,0)))))))</f>
        <v/>
      </c>
    </row>
    <row r="1716" spans="1:88">
      <c r="A1716">
        <v>20682</v>
      </c>
      <c r="B1716">
        <f t="shared" si="57"/>
        <v>1.1000000000000001</v>
      </c>
      <c r="C1716">
        <f t="shared" si="57"/>
        <v>1.1000000000000001</v>
      </c>
      <c r="F1716">
        <v>3300</v>
      </c>
      <c r="G1716">
        <v>117181</v>
      </c>
      <c r="H1716">
        <v>0</v>
      </c>
      <c r="I1716">
        <v>0</v>
      </c>
      <c r="J1716">
        <v>0</v>
      </c>
      <c r="K1716" t="s">
        <v>28</v>
      </c>
      <c r="L1716" t="s">
        <v>255</v>
      </c>
      <c r="M1716" t="s">
        <v>79</v>
      </c>
      <c r="N1716" t="s">
        <v>80</v>
      </c>
      <c r="O1716">
        <v>0</v>
      </c>
      <c r="P1716">
        <v>-4.75</v>
      </c>
      <c r="Q1716">
        <v>-3.5</v>
      </c>
      <c r="R1716">
        <v>4.75</v>
      </c>
      <c r="S1716">
        <v>3</v>
      </c>
      <c r="T1716">
        <v>-13.5</v>
      </c>
      <c r="U1716">
        <v>2.5499999999999998</v>
      </c>
      <c r="V1716">
        <v>-6.75</v>
      </c>
      <c r="W1716" t="str">
        <f t="shared" si="58"/>
        <v>g109,5,empty,3,204,1,1,0</v>
      </c>
      <c r="X1716" s="1" t="s">
        <v>287</v>
      </c>
      <c r="Y1716" s="2" t="str">
        <f>IF(AND(ISBLANK(X1716),OR(NOT(ISBLANK(Z1716)),NOT(ISBLANK(AA1716)))),#N/A,
IF(ISBLANK(X1716),"",
IF(AND(NOT(ISERROR(VLOOKUP(X1716,MonsterTable!$A:$B,MATCH(MonsterTable!$B$1,MonsterTable!$A$1:$B$1,0),0))),OR(ISBLANK(Z1716),ISBLANK(AA1716))),#N/A,
IFERROR(VLOOKUP(X1716,MonsterTable!$A:$B,MATCH(MonsterTable!$B$1,MonsterTable!$A$1:$B$1,0),0),
IF(OR(NOT(ISBLANK(Z1716)),ISBLANK(AA1716)),#N/A,
IF(X1716="empty","empty",
VLOOKUP(X1716,MonsterGroupTable!$A:$A,1,0)))))))</f>
        <v>g109</v>
      </c>
      <c r="AA1716">
        <v>5</v>
      </c>
      <c r="AE1716" s="1" t="s">
        <v>446</v>
      </c>
      <c r="AF1716" s="2" t="str">
        <f>IF(AND(ISBLANK(AE1716),OR(NOT(ISBLANK(AG1716)),NOT(ISBLANK(AH1716)))),#N/A,
IF(ISBLANK(AE1716),"",
IF(AND(NOT(ISERROR(VLOOKUP(AE1716,MonsterTable!$A:$B,MATCH(MonsterTable!$B$1,MonsterTable!$A$1:$B$1,0),0))),OR(ISBLANK(AG1716),ISBLANK(AH1716))),#N/A,
IFERROR(VLOOKUP(AE1716,MonsterTable!$A:$B,MATCH(MonsterTable!$B$1,MonsterTable!$A$1:$B$1,0),0),
IF(OR(NOT(ISBLANK(AG1716)),ISBLANK(AH1716)),#N/A,
IF(AE1716="empty","empty",
VLOOKUP(AE1716,MonsterGroupTable!$A:$A,1,0)))))))</f>
        <v>empty</v>
      </c>
      <c r="AH1716">
        <v>3</v>
      </c>
      <c r="AL1716" s="1" t="s">
        <v>340</v>
      </c>
      <c r="AM1716" s="2">
        <f>IF(AND(ISBLANK(AL1716),OR(NOT(ISBLANK(AN1716)),NOT(ISBLANK(AO1716)))),#N/A,
IF(ISBLANK(AL1716),"",
IF(AND(NOT(ISERROR(VLOOKUP(AL1716,MonsterTable!$A:$B,MATCH(MonsterTable!$B$1,MonsterTable!$A$1:$B$1,0),0))),OR(ISBLANK(AN1716),ISBLANK(AO1716))),#N/A,
IFERROR(VLOOKUP(AL1716,MonsterTable!$A:$B,MATCH(MonsterTable!$B$1,MonsterTable!$A$1:$B$1,0),0),
IF(OR(NOT(ISBLANK(AN1716)),ISBLANK(AO1716)),#N/A,
IF(AL1716="empty","empty",
VLOOKUP(AL1716,MonsterGroupTable!$A:$A,1,0)))))))</f>
        <v>204</v>
      </c>
      <c r="AN1716">
        <v>1</v>
      </c>
      <c r="AO1716">
        <v>1</v>
      </c>
      <c r="AP1716">
        <v>0</v>
      </c>
      <c r="AT1716" s="2" t="str">
        <f>IF(AND(ISBLANK(AS1716),OR(NOT(ISBLANK(AU1716)),NOT(ISBLANK(AV1716)))),#N/A,
IF(ISBLANK(AS1716),"",
IF(AND(NOT(ISERROR(VLOOKUP(AS1716,MonsterTable!$A:$B,MATCH(MonsterTable!$B$1,MonsterTable!$A$1:$B$1,0),0))),OR(ISBLANK(AU1716),ISBLANK(AV1716))),#N/A,
IFERROR(VLOOKUP(AS1716,MonsterTable!$A:$B,MATCH(MonsterTable!$B$1,MonsterTable!$A$1:$B$1,0),0),
IF(OR(NOT(ISBLANK(AU1716)),ISBLANK(AV1716)),#N/A,
IF(AS1716="empty","empty",
VLOOKUP(AS1716,MonsterGroupTable!$A:$A,1,0)))))))</f>
        <v/>
      </c>
      <c r="BA1716" s="2" t="str">
        <f>IF(AND(ISBLANK(AZ1716),OR(NOT(ISBLANK(BB1716)),NOT(ISBLANK(BC1716)))),#N/A,
IF(ISBLANK(AZ1716),"",
IF(AND(NOT(ISERROR(VLOOKUP(AZ1716,MonsterTable!$A:$B,MATCH(MonsterTable!$B$1,MonsterTable!$A$1:$B$1,0),0))),OR(ISBLANK(BB1716),ISBLANK(BC1716))),#N/A,
IFERROR(VLOOKUP(AZ1716,MonsterTable!$A:$B,MATCH(MonsterTable!$B$1,MonsterTable!$A$1:$B$1,0),0),
IF(OR(NOT(ISBLANK(BB1716)),ISBLANK(BC1716)),#N/A,
IF(AZ1716="empty","empty",
VLOOKUP(AZ1716,MonsterGroupTable!$A:$A,1,0)))))))</f>
        <v/>
      </c>
      <c r="BH1716" s="2" t="str">
        <f>IF(AND(ISBLANK(BG1716),OR(NOT(ISBLANK(BI1716)),NOT(ISBLANK(BJ1716)))),#N/A,
IF(ISBLANK(BG1716),"",
IF(AND(NOT(ISERROR(VLOOKUP(BG1716,MonsterTable!$A:$B,MATCH(MonsterTable!$B$1,MonsterTable!$A$1:$B$1,0),0))),OR(ISBLANK(BI1716),ISBLANK(BJ1716))),#N/A,
IFERROR(VLOOKUP(BG1716,MonsterTable!$A:$B,MATCH(MonsterTable!$B$1,MonsterTable!$A$1:$B$1,0),0),
IF(OR(NOT(ISBLANK(BI1716)),ISBLANK(BJ1716)),#N/A,
IF(BG1716="empty","empty",
VLOOKUP(BG1716,MonsterGroupTable!$A:$A,1,0)))))))</f>
        <v/>
      </c>
      <c r="BO1716" s="2" t="str">
        <f>IF(AND(ISBLANK(BN1716),OR(NOT(ISBLANK(BP1716)),NOT(ISBLANK(BQ1716)))),#N/A,
IF(ISBLANK(BN1716),"",
IF(AND(NOT(ISERROR(VLOOKUP(BN1716,MonsterTable!$A:$B,MATCH(MonsterTable!$B$1,MonsterTable!$A$1:$B$1,0),0))),OR(ISBLANK(BP1716),ISBLANK(BQ1716))),#N/A,
IFERROR(VLOOKUP(BN1716,MonsterTable!$A:$B,MATCH(MonsterTable!$B$1,MonsterTable!$A$1:$B$1,0),0),
IF(OR(NOT(ISBLANK(BP1716)),ISBLANK(BQ1716)),#N/A,
IF(BN1716="empty","empty",
VLOOKUP(BN1716,MonsterGroupTable!$A:$A,1,0)))))))</f>
        <v/>
      </c>
      <c r="BV1716" s="2" t="str">
        <f>IF(AND(ISBLANK(BU1716),OR(NOT(ISBLANK(BW1716)),NOT(ISBLANK(BX1716)))),#N/A,
IF(ISBLANK(BU1716),"",
IF(AND(NOT(ISERROR(VLOOKUP(BU1716,MonsterTable!$A:$B,MATCH(MonsterTable!$B$1,MonsterTable!$A$1:$B$1,0),0))),OR(ISBLANK(BW1716),ISBLANK(BX1716))),#N/A,
IFERROR(VLOOKUP(BU1716,MonsterTable!$A:$B,MATCH(MonsterTable!$B$1,MonsterTable!$A$1:$B$1,0),0),
IF(OR(NOT(ISBLANK(BW1716)),ISBLANK(BX1716)),#N/A,
IF(BU1716="empty","empty",
VLOOKUP(BU1716,MonsterGroupTable!$A:$A,1,0)))))))</f>
        <v/>
      </c>
      <c r="CC1716" s="2" t="str">
        <f>IF(AND(ISBLANK(CB1716),OR(NOT(ISBLANK(CD1716)),NOT(ISBLANK(CE1716)))),#N/A,
IF(ISBLANK(CB1716),"",
IF(AND(NOT(ISERROR(VLOOKUP(CB1716,MonsterTable!$A:$B,MATCH(MonsterTable!$B$1,MonsterTable!$A$1:$B$1,0),0))),OR(ISBLANK(CD1716),ISBLANK(CE1716))),#N/A,
IFERROR(VLOOKUP(CB1716,MonsterTable!$A:$B,MATCH(MonsterTable!$B$1,MonsterTable!$A$1:$B$1,0),0),
IF(OR(NOT(ISBLANK(CD1716)),ISBLANK(CE1716)),#N/A,
IF(CB1716="empty","empty",
VLOOKUP(CB1716,MonsterGroupTable!$A:$A,1,0)))))))</f>
        <v/>
      </c>
      <c r="CJ1716" s="2" t="str">
        <f>IF(AND(ISBLANK(CI1716),OR(NOT(ISBLANK(CK1716)),NOT(ISBLANK(CL1716)))),#N/A,
IF(ISBLANK(CI1716),"",
IF(AND(NOT(ISERROR(VLOOKUP(CI1716,MonsterTable!$A:$B,MATCH(MonsterTable!$B$1,MonsterTable!$A$1:$B$1,0),0))),OR(ISBLANK(CK1716),ISBLANK(CL1716))),#N/A,
IFERROR(VLOOKUP(CI1716,MonsterTable!$A:$B,MATCH(MonsterTable!$B$1,MonsterTable!$A$1:$B$1,0),0),
IF(OR(NOT(ISBLANK(CK1716)),ISBLANK(CL1716)),#N/A,
IF(CI1716="empty","empty",
VLOOKUP(CI1716,MonsterGroupTable!$A:$A,1,0)))))))</f>
        <v/>
      </c>
    </row>
    <row r="1717" spans="1:88">
      <c r="A1717">
        <v>20683</v>
      </c>
      <c r="B1717">
        <f t="shared" si="57"/>
        <v>1.1000000000000001</v>
      </c>
      <c r="C1717">
        <f t="shared" si="57"/>
        <v>1.1000000000000001</v>
      </c>
      <c r="F1717">
        <v>3300</v>
      </c>
      <c r="G1717">
        <v>117676</v>
      </c>
      <c r="H1717">
        <v>0</v>
      </c>
      <c r="I1717">
        <v>0</v>
      </c>
      <c r="J1717">
        <v>0</v>
      </c>
      <c r="K1717" t="s">
        <v>28</v>
      </c>
      <c r="L1717" t="s">
        <v>255</v>
      </c>
      <c r="M1717" t="s">
        <v>79</v>
      </c>
      <c r="N1717" t="s">
        <v>80</v>
      </c>
      <c r="O1717">
        <v>0</v>
      </c>
      <c r="P1717">
        <v>-4.75</v>
      </c>
      <c r="Q1717">
        <v>-3.5</v>
      </c>
      <c r="R1717">
        <v>4.75</v>
      </c>
      <c r="S1717">
        <v>3</v>
      </c>
      <c r="T1717">
        <v>-13.5</v>
      </c>
      <c r="U1717">
        <v>2.5499999999999998</v>
      </c>
      <c r="V1717">
        <v>-6.75</v>
      </c>
      <c r="W1717" t="str">
        <f t="shared" si="58"/>
        <v>g109,5,empty,3,204,1,1,0</v>
      </c>
      <c r="X1717" s="1" t="s">
        <v>287</v>
      </c>
      <c r="Y1717" s="2" t="str">
        <f>IF(AND(ISBLANK(X1717),OR(NOT(ISBLANK(Z1717)),NOT(ISBLANK(AA1717)))),#N/A,
IF(ISBLANK(X1717),"",
IF(AND(NOT(ISERROR(VLOOKUP(X1717,MonsterTable!$A:$B,MATCH(MonsterTable!$B$1,MonsterTable!$A$1:$B$1,0),0))),OR(ISBLANK(Z1717),ISBLANK(AA1717))),#N/A,
IFERROR(VLOOKUP(X1717,MonsterTable!$A:$B,MATCH(MonsterTable!$B$1,MonsterTable!$A$1:$B$1,0),0),
IF(OR(NOT(ISBLANK(Z1717)),ISBLANK(AA1717)),#N/A,
IF(X1717="empty","empty",
VLOOKUP(X1717,MonsterGroupTable!$A:$A,1,0)))))))</f>
        <v>g109</v>
      </c>
      <c r="AA1717">
        <v>5</v>
      </c>
      <c r="AE1717" s="1" t="s">
        <v>446</v>
      </c>
      <c r="AF1717" s="2" t="str">
        <f>IF(AND(ISBLANK(AE1717),OR(NOT(ISBLANK(AG1717)),NOT(ISBLANK(AH1717)))),#N/A,
IF(ISBLANK(AE1717),"",
IF(AND(NOT(ISERROR(VLOOKUP(AE1717,MonsterTable!$A:$B,MATCH(MonsterTable!$B$1,MonsterTable!$A$1:$B$1,0),0))),OR(ISBLANK(AG1717),ISBLANK(AH1717))),#N/A,
IFERROR(VLOOKUP(AE1717,MonsterTable!$A:$B,MATCH(MonsterTable!$B$1,MonsterTable!$A$1:$B$1,0),0),
IF(OR(NOT(ISBLANK(AG1717)),ISBLANK(AH1717)),#N/A,
IF(AE1717="empty","empty",
VLOOKUP(AE1717,MonsterGroupTable!$A:$A,1,0)))))))</f>
        <v>empty</v>
      </c>
      <c r="AH1717">
        <v>3</v>
      </c>
      <c r="AL1717" s="1" t="s">
        <v>340</v>
      </c>
      <c r="AM1717" s="2">
        <f>IF(AND(ISBLANK(AL1717),OR(NOT(ISBLANK(AN1717)),NOT(ISBLANK(AO1717)))),#N/A,
IF(ISBLANK(AL1717),"",
IF(AND(NOT(ISERROR(VLOOKUP(AL1717,MonsterTable!$A:$B,MATCH(MonsterTable!$B$1,MonsterTable!$A$1:$B$1,0),0))),OR(ISBLANK(AN1717),ISBLANK(AO1717))),#N/A,
IFERROR(VLOOKUP(AL1717,MonsterTable!$A:$B,MATCH(MonsterTable!$B$1,MonsterTable!$A$1:$B$1,0),0),
IF(OR(NOT(ISBLANK(AN1717)),ISBLANK(AO1717)),#N/A,
IF(AL1717="empty","empty",
VLOOKUP(AL1717,MonsterGroupTable!$A:$A,1,0)))))))</f>
        <v>204</v>
      </c>
      <c r="AN1717">
        <v>1</v>
      </c>
      <c r="AO1717">
        <v>1</v>
      </c>
      <c r="AP1717">
        <v>0</v>
      </c>
      <c r="AT1717" s="2" t="str">
        <f>IF(AND(ISBLANK(AS1717),OR(NOT(ISBLANK(AU1717)),NOT(ISBLANK(AV1717)))),#N/A,
IF(ISBLANK(AS1717),"",
IF(AND(NOT(ISERROR(VLOOKUP(AS1717,MonsterTable!$A:$B,MATCH(MonsterTable!$B$1,MonsterTable!$A$1:$B$1,0),0))),OR(ISBLANK(AU1717),ISBLANK(AV1717))),#N/A,
IFERROR(VLOOKUP(AS1717,MonsterTable!$A:$B,MATCH(MonsterTable!$B$1,MonsterTable!$A$1:$B$1,0),0),
IF(OR(NOT(ISBLANK(AU1717)),ISBLANK(AV1717)),#N/A,
IF(AS1717="empty","empty",
VLOOKUP(AS1717,MonsterGroupTable!$A:$A,1,0)))))))</f>
        <v/>
      </c>
      <c r="BA1717" s="2" t="str">
        <f>IF(AND(ISBLANK(AZ1717),OR(NOT(ISBLANK(BB1717)),NOT(ISBLANK(BC1717)))),#N/A,
IF(ISBLANK(AZ1717),"",
IF(AND(NOT(ISERROR(VLOOKUP(AZ1717,MonsterTable!$A:$B,MATCH(MonsterTable!$B$1,MonsterTable!$A$1:$B$1,0),0))),OR(ISBLANK(BB1717),ISBLANK(BC1717))),#N/A,
IFERROR(VLOOKUP(AZ1717,MonsterTable!$A:$B,MATCH(MonsterTable!$B$1,MonsterTable!$A$1:$B$1,0),0),
IF(OR(NOT(ISBLANK(BB1717)),ISBLANK(BC1717)),#N/A,
IF(AZ1717="empty","empty",
VLOOKUP(AZ1717,MonsterGroupTable!$A:$A,1,0)))))))</f>
        <v/>
      </c>
      <c r="BH1717" s="2" t="str">
        <f>IF(AND(ISBLANK(BG1717),OR(NOT(ISBLANK(BI1717)),NOT(ISBLANK(BJ1717)))),#N/A,
IF(ISBLANK(BG1717),"",
IF(AND(NOT(ISERROR(VLOOKUP(BG1717,MonsterTable!$A:$B,MATCH(MonsterTable!$B$1,MonsterTable!$A$1:$B$1,0),0))),OR(ISBLANK(BI1717),ISBLANK(BJ1717))),#N/A,
IFERROR(VLOOKUP(BG1717,MonsterTable!$A:$B,MATCH(MonsterTable!$B$1,MonsterTable!$A$1:$B$1,0),0),
IF(OR(NOT(ISBLANK(BI1717)),ISBLANK(BJ1717)),#N/A,
IF(BG1717="empty","empty",
VLOOKUP(BG1717,MonsterGroupTable!$A:$A,1,0)))))))</f>
        <v/>
      </c>
      <c r="BO1717" s="2" t="str">
        <f>IF(AND(ISBLANK(BN1717),OR(NOT(ISBLANK(BP1717)),NOT(ISBLANK(BQ1717)))),#N/A,
IF(ISBLANK(BN1717),"",
IF(AND(NOT(ISERROR(VLOOKUP(BN1717,MonsterTable!$A:$B,MATCH(MonsterTable!$B$1,MonsterTable!$A$1:$B$1,0),0))),OR(ISBLANK(BP1717),ISBLANK(BQ1717))),#N/A,
IFERROR(VLOOKUP(BN1717,MonsterTable!$A:$B,MATCH(MonsterTable!$B$1,MonsterTable!$A$1:$B$1,0),0),
IF(OR(NOT(ISBLANK(BP1717)),ISBLANK(BQ1717)),#N/A,
IF(BN1717="empty","empty",
VLOOKUP(BN1717,MonsterGroupTable!$A:$A,1,0)))))))</f>
        <v/>
      </c>
      <c r="BV1717" s="2" t="str">
        <f>IF(AND(ISBLANK(BU1717),OR(NOT(ISBLANK(BW1717)),NOT(ISBLANK(BX1717)))),#N/A,
IF(ISBLANK(BU1717),"",
IF(AND(NOT(ISERROR(VLOOKUP(BU1717,MonsterTable!$A:$B,MATCH(MonsterTable!$B$1,MonsterTable!$A$1:$B$1,0),0))),OR(ISBLANK(BW1717),ISBLANK(BX1717))),#N/A,
IFERROR(VLOOKUP(BU1717,MonsterTable!$A:$B,MATCH(MonsterTable!$B$1,MonsterTable!$A$1:$B$1,0),0),
IF(OR(NOT(ISBLANK(BW1717)),ISBLANK(BX1717)),#N/A,
IF(BU1717="empty","empty",
VLOOKUP(BU1717,MonsterGroupTable!$A:$A,1,0)))))))</f>
        <v/>
      </c>
      <c r="CC1717" s="2" t="str">
        <f>IF(AND(ISBLANK(CB1717),OR(NOT(ISBLANK(CD1717)),NOT(ISBLANK(CE1717)))),#N/A,
IF(ISBLANK(CB1717),"",
IF(AND(NOT(ISERROR(VLOOKUP(CB1717,MonsterTable!$A:$B,MATCH(MonsterTable!$B$1,MonsterTable!$A$1:$B$1,0),0))),OR(ISBLANK(CD1717),ISBLANK(CE1717))),#N/A,
IFERROR(VLOOKUP(CB1717,MonsterTable!$A:$B,MATCH(MonsterTable!$B$1,MonsterTable!$A$1:$B$1,0),0),
IF(OR(NOT(ISBLANK(CD1717)),ISBLANK(CE1717)),#N/A,
IF(CB1717="empty","empty",
VLOOKUP(CB1717,MonsterGroupTable!$A:$A,1,0)))))))</f>
        <v/>
      </c>
      <c r="CJ1717" s="2" t="str">
        <f>IF(AND(ISBLANK(CI1717),OR(NOT(ISBLANK(CK1717)),NOT(ISBLANK(CL1717)))),#N/A,
IF(ISBLANK(CI1717),"",
IF(AND(NOT(ISERROR(VLOOKUP(CI1717,MonsterTable!$A:$B,MATCH(MonsterTable!$B$1,MonsterTable!$A$1:$B$1,0),0))),OR(ISBLANK(CK1717),ISBLANK(CL1717))),#N/A,
IFERROR(VLOOKUP(CI1717,MonsterTable!$A:$B,MATCH(MonsterTable!$B$1,MonsterTable!$A$1:$B$1,0),0),
IF(OR(NOT(ISBLANK(CK1717)),ISBLANK(CL1717)),#N/A,
IF(CI1717="empty","empty",
VLOOKUP(CI1717,MonsterGroupTable!$A:$A,1,0)))))))</f>
        <v/>
      </c>
    </row>
    <row r="1718" spans="1:88">
      <c r="A1718">
        <v>20684</v>
      </c>
      <c r="B1718">
        <f t="shared" si="57"/>
        <v>1.1000000000000001</v>
      </c>
      <c r="C1718">
        <f t="shared" si="57"/>
        <v>1.1000000000000001</v>
      </c>
      <c r="F1718">
        <v>3300</v>
      </c>
      <c r="G1718">
        <v>118171</v>
      </c>
      <c r="H1718">
        <v>0</v>
      </c>
      <c r="I1718">
        <v>0</v>
      </c>
      <c r="J1718">
        <v>0</v>
      </c>
      <c r="K1718" t="s">
        <v>28</v>
      </c>
      <c r="L1718" t="s">
        <v>255</v>
      </c>
      <c r="M1718" t="s">
        <v>79</v>
      </c>
      <c r="N1718" t="s">
        <v>80</v>
      </c>
      <c r="O1718">
        <v>0</v>
      </c>
      <c r="P1718">
        <v>-4.75</v>
      </c>
      <c r="Q1718">
        <v>-3.5</v>
      </c>
      <c r="R1718">
        <v>4.75</v>
      </c>
      <c r="S1718">
        <v>3</v>
      </c>
      <c r="T1718">
        <v>-13.5</v>
      </c>
      <c r="U1718">
        <v>2.5499999999999998</v>
      </c>
      <c r="V1718">
        <v>-6.75</v>
      </c>
      <c r="W1718" t="str">
        <f t="shared" si="58"/>
        <v>g109,5,empty,3,204,1,1,0</v>
      </c>
      <c r="X1718" s="1" t="s">
        <v>287</v>
      </c>
      <c r="Y1718" s="2" t="str">
        <f>IF(AND(ISBLANK(X1718),OR(NOT(ISBLANK(Z1718)),NOT(ISBLANK(AA1718)))),#N/A,
IF(ISBLANK(X1718),"",
IF(AND(NOT(ISERROR(VLOOKUP(X1718,MonsterTable!$A:$B,MATCH(MonsterTable!$B$1,MonsterTable!$A$1:$B$1,0),0))),OR(ISBLANK(Z1718),ISBLANK(AA1718))),#N/A,
IFERROR(VLOOKUP(X1718,MonsterTable!$A:$B,MATCH(MonsterTable!$B$1,MonsterTable!$A$1:$B$1,0),0),
IF(OR(NOT(ISBLANK(Z1718)),ISBLANK(AA1718)),#N/A,
IF(X1718="empty","empty",
VLOOKUP(X1718,MonsterGroupTable!$A:$A,1,0)))))))</f>
        <v>g109</v>
      </c>
      <c r="AA1718">
        <v>5</v>
      </c>
      <c r="AE1718" s="1" t="s">
        <v>446</v>
      </c>
      <c r="AF1718" s="2" t="str">
        <f>IF(AND(ISBLANK(AE1718),OR(NOT(ISBLANK(AG1718)),NOT(ISBLANK(AH1718)))),#N/A,
IF(ISBLANK(AE1718),"",
IF(AND(NOT(ISERROR(VLOOKUP(AE1718,MonsterTable!$A:$B,MATCH(MonsterTable!$B$1,MonsterTable!$A$1:$B$1,0),0))),OR(ISBLANK(AG1718),ISBLANK(AH1718))),#N/A,
IFERROR(VLOOKUP(AE1718,MonsterTable!$A:$B,MATCH(MonsterTable!$B$1,MonsterTable!$A$1:$B$1,0),0),
IF(OR(NOT(ISBLANK(AG1718)),ISBLANK(AH1718)),#N/A,
IF(AE1718="empty","empty",
VLOOKUP(AE1718,MonsterGroupTable!$A:$A,1,0)))))))</f>
        <v>empty</v>
      </c>
      <c r="AH1718">
        <v>3</v>
      </c>
      <c r="AL1718" s="1" t="s">
        <v>340</v>
      </c>
      <c r="AM1718" s="2">
        <f>IF(AND(ISBLANK(AL1718),OR(NOT(ISBLANK(AN1718)),NOT(ISBLANK(AO1718)))),#N/A,
IF(ISBLANK(AL1718),"",
IF(AND(NOT(ISERROR(VLOOKUP(AL1718,MonsterTable!$A:$B,MATCH(MonsterTable!$B$1,MonsterTable!$A$1:$B$1,0),0))),OR(ISBLANK(AN1718),ISBLANK(AO1718))),#N/A,
IFERROR(VLOOKUP(AL1718,MonsterTable!$A:$B,MATCH(MonsterTable!$B$1,MonsterTable!$A$1:$B$1,0),0),
IF(OR(NOT(ISBLANK(AN1718)),ISBLANK(AO1718)),#N/A,
IF(AL1718="empty","empty",
VLOOKUP(AL1718,MonsterGroupTable!$A:$A,1,0)))))))</f>
        <v>204</v>
      </c>
      <c r="AN1718">
        <v>1</v>
      </c>
      <c r="AO1718">
        <v>1</v>
      </c>
      <c r="AP1718">
        <v>0</v>
      </c>
      <c r="AT1718" s="2" t="str">
        <f>IF(AND(ISBLANK(AS1718),OR(NOT(ISBLANK(AU1718)),NOT(ISBLANK(AV1718)))),#N/A,
IF(ISBLANK(AS1718),"",
IF(AND(NOT(ISERROR(VLOOKUP(AS1718,MonsterTable!$A:$B,MATCH(MonsterTable!$B$1,MonsterTable!$A$1:$B$1,0),0))),OR(ISBLANK(AU1718),ISBLANK(AV1718))),#N/A,
IFERROR(VLOOKUP(AS1718,MonsterTable!$A:$B,MATCH(MonsterTable!$B$1,MonsterTable!$A$1:$B$1,0),0),
IF(OR(NOT(ISBLANK(AU1718)),ISBLANK(AV1718)),#N/A,
IF(AS1718="empty","empty",
VLOOKUP(AS1718,MonsterGroupTable!$A:$A,1,0)))))))</f>
        <v/>
      </c>
      <c r="BA1718" s="2" t="str">
        <f>IF(AND(ISBLANK(AZ1718),OR(NOT(ISBLANK(BB1718)),NOT(ISBLANK(BC1718)))),#N/A,
IF(ISBLANK(AZ1718),"",
IF(AND(NOT(ISERROR(VLOOKUP(AZ1718,MonsterTable!$A:$B,MATCH(MonsterTable!$B$1,MonsterTable!$A$1:$B$1,0),0))),OR(ISBLANK(BB1718),ISBLANK(BC1718))),#N/A,
IFERROR(VLOOKUP(AZ1718,MonsterTable!$A:$B,MATCH(MonsterTable!$B$1,MonsterTable!$A$1:$B$1,0),0),
IF(OR(NOT(ISBLANK(BB1718)),ISBLANK(BC1718)),#N/A,
IF(AZ1718="empty","empty",
VLOOKUP(AZ1718,MonsterGroupTable!$A:$A,1,0)))))))</f>
        <v/>
      </c>
      <c r="BH1718" s="2" t="str">
        <f>IF(AND(ISBLANK(BG1718),OR(NOT(ISBLANK(BI1718)),NOT(ISBLANK(BJ1718)))),#N/A,
IF(ISBLANK(BG1718),"",
IF(AND(NOT(ISERROR(VLOOKUP(BG1718,MonsterTable!$A:$B,MATCH(MonsterTable!$B$1,MonsterTable!$A$1:$B$1,0),0))),OR(ISBLANK(BI1718),ISBLANK(BJ1718))),#N/A,
IFERROR(VLOOKUP(BG1718,MonsterTable!$A:$B,MATCH(MonsterTable!$B$1,MonsterTable!$A$1:$B$1,0),0),
IF(OR(NOT(ISBLANK(BI1718)),ISBLANK(BJ1718)),#N/A,
IF(BG1718="empty","empty",
VLOOKUP(BG1718,MonsterGroupTable!$A:$A,1,0)))))))</f>
        <v/>
      </c>
      <c r="BO1718" s="2" t="str">
        <f>IF(AND(ISBLANK(BN1718),OR(NOT(ISBLANK(BP1718)),NOT(ISBLANK(BQ1718)))),#N/A,
IF(ISBLANK(BN1718),"",
IF(AND(NOT(ISERROR(VLOOKUP(BN1718,MonsterTable!$A:$B,MATCH(MonsterTable!$B$1,MonsterTable!$A$1:$B$1,0),0))),OR(ISBLANK(BP1718),ISBLANK(BQ1718))),#N/A,
IFERROR(VLOOKUP(BN1718,MonsterTable!$A:$B,MATCH(MonsterTable!$B$1,MonsterTable!$A$1:$B$1,0),0),
IF(OR(NOT(ISBLANK(BP1718)),ISBLANK(BQ1718)),#N/A,
IF(BN1718="empty","empty",
VLOOKUP(BN1718,MonsterGroupTable!$A:$A,1,0)))))))</f>
        <v/>
      </c>
      <c r="BV1718" s="2" t="str">
        <f>IF(AND(ISBLANK(BU1718),OR(NOT(ISBLANK(BW1718)),NOT(ISBLANK(BX1718)))),#N/A,
IF(ISBLANK(BU1718),"",
IF(AND(NOT(ISERROR(VLOOKUP(BU1718,MonsterTable!$A:$B,MATCH(MonsterTable!$B$1,MonsterTable!$A$1:$B$1,0),0))),OR(ISBLANK(BW1718),ISBLANK(BX1718))),#N/A,
IFERROR(VLOOKUP(BU1718,MonsterTable!$A:$B,MATCH(MonsterTable!$B$1,MonsterTable!$A$1:$B$1,0),0),
IF(OR(NOT(ISBLANK(BW1718)),ISBLANK(BX1718)),#N/A,
IF(BU1718="empty","empty",
VLOOKUP(BU1718,MonsterGroupTable!$A:$A,1,0)))))))</f>
        <v/>
      </c>
      <c r="CC1718" s="2" t="str">
        <f>IF(AND(ISBLANK(CB1718),OR(NOT(ISBLANK(CD1718)),NOT(ISBLANK(CE1718)))),#N/A,
IF(ISBLANK(CB1718),"",
IF(AND(NOT(ISERROR(VLOOKUP(CB1718,MonsterTable!$A:$B,MATCH(MonsterTable!$B$1,MonsterTable!$A$1:$B$1,0),0))),OR(ISBLANK(CD1718),ISBLANK(CE1718))),#N/A,
IFERROR(VLOOKUP(CB1718,MonsterTable!$A:$B,MATCH(MonsterTable!$B$1,MonsterTable!$A$1:$B$1,0),0),
IF(OR(NOT(ISBLANK(CD1718)),ISBLANK(CE1718)),#N/A,
IF(CB1718="empty","empty",
VLOOKUP(CB1718,MonsterGroupTable!$A:$A,1,0)))))))</f>
        <v/>
      </c>
      <c r="CJ1718" s="2" t="str">
        <f>IF(AND(ISBLANK(CI1718),OR(NOT(ISBLANK(CK1718)),NOT(ISBLANK(CL1718)))),#N/A,
IF(ISBLANK(CI1718),"",
IF(AND(NOT(ISERROR(VLOOKUP(CI1718,MonsterTable!$A:$B,MATCH(MonsterTable!$B$1,MonsterTable!$A$1:$B$1,0),0))),OR(ISBLANK(CK1718),ISBLANK(CL1718))),#N/A,
IFERROR(VLOOKUP(CI1718,MonsterTable!$A:$B,MATCH(MonsterTable!$B$1,MonsterTable!$A$1:$B$1,0),0),
IF(OR(NOT(ISBLANK(CK1718)),ISBLANK(CL1718)),#N/A,
IF(CI1718="empty","empty",
VLOOKUP(CI1718,MonsterGroupTable!$A:$A,1,0)))))))</f>
        <v/>
      </c>
    </row>
    <row r="1719" spans="1:88">
      <c r="A1719">
        <v>20685</v>
      </c>
      <c r="B1719">
        <f t="shared" si="57"/>
        <v>1.1000000000000001</v>
      </c>
      <c r="C1719">
        <f t="shared" si="57"/>
        <v>1.1000000000000001</v>
      </c>
      <c r="F1719">
        <v>3300</v>
      </c>
      <c r="G1719">
        <v>118666</v>
      </c>
      <c r="H1719">
        <v>0</v>
      </c>
      <c r="I1719">
        <v>0</v>
      </c>
      <c r="J1719">
        <v>0</v>
      </c>
      <c r="K1719" t="s">
        <v>28</v>
      </c>
      <c r="L1719" t="s">
        <v>255</v>
      </c>
      <c r="M1719" t="s">
        <v>79</v>
      </c>
      <c r="N1719" t="s">
        <v>80</v>
      </c>
      <c r="O1719">
        <v>0</v>
      </c>
      <c r="P1719">
        <v>-4.75</v>
      </c>
      <c r="Q1719">
        <v>-3.5</v>
      </c>
      <c r="R1719">
        <v>4.75</v>
      </c>
      <c r="S1719">
        <v>3</v>
      </c>
      <c r="T1719">
        <v>-13.5</v>
      </c>
      <c r="U1719">
        <v>2.5499999999999998</v>
      </c>
      <c r="V1719">
        <v>-6.75</v>
      </c>
      <c r="W1719" t="str">
        <f t="shared" si="58"/>
        <v>g109,5,empty,3,204,1,1,0</v>
      </c>
      <c r="X1719" s="1" t="s">
        <v>287</v>
      </c>
      <c r="Y1719" s="2" t="str">
        <f>IF(AND(ISBLANK(X1719),OR(NOT(ISBLANK(Z1719)),NOT(ISBLANK(AA1719)))),#N/A,
IF(ISBLANK(X1719),"",
IF(AND(NOT(ISERROR(VLOOKUP(X1719,MonsterTable!$A:$B,MATCH(MonsterTable!$B$1,MonsterTable!$A$1:$B$1,0),0))),OR(ISBLANK(Z1719),ISBLANK(AA1719))),#N/A,
IFERROR(VLOOKUP(X1719,MonsterTable!$A:$B,MATCH(MonsterTable!$B$1,MonsterTable!$A$1:$B$1,0),0),
IF(OR(NOT(ISBLANK(Z1719)),ISBLANK(AA1719)),#N/A,
IF(X1719="empty","empty",
VLOOKUP(X1719,MonsterGroupTable!$A:$A,1,0)))))))</f>
        <v>g109</v>
      </c>
      <c r="AA1719">
        <v>5</v>
      </c>
      <c r="AE1719" s="1" t="s">
        <v>446</v>
      </c>
      <c r="AF1719" s="2" t="str">
        <f>IF(AND(ISBLANK(AE1719),OR(NOT(ISBLANK(AG1719)),NOT(ISBLANK(AH1719)))),#N/A,
IF(ISBLANK(AE1719),"",
IF(AND(NOT(ISERROR(VLOOKUP(AE1719,MonsterTable!$A:$B,MATCH(MonsterTable!$B$1,MonsterTable!$A$1:$B$1,0),0))),OR(ISBLANK(AG1719),ISBLANK(AH1719))),#N/A,
IFERROR(VLOOKUP(AE1719,MonsterTable!$A:$B,MATCH(MonsterTable!$B$1,MonsterTable!$A$1:$B$1,0),0),
IF(OR(NOT(ISBLANK(AG1719)),ISBLANK(AH1719)),#N/A,
IF(AE1719="empty","empty",
VLOOKUP(AE1719,MonsterGroupTable!$A:$A,1,0)))))))</f>
        <v>empty</v>
      </c>
      <c r="AH1719">
        <v>3</v>
      </c>
      <c r="AL1719" s="1" t="s">
        <v>340</v>
      </c>
      <c r="AM1719" s="2">
        <f>IF(AND(ISBLANK(AL1719),OR(NOT(ISBLANK(AN1719)),NOT(ISBLANK(AO1719)))),#N/A,
IF(ISBLANK(AL1719),"",
IF(AND(NOT(ISERROR(VLOOKUP(AL1719,MonsterTable!$A:$B,MATCH(MonsterTable!$B$1,MonsterTable!$A$1:$B$1,0),0))),OR(ISBLANK(AN1719),ISBLANK(AO1719))),#N/A,
IFERROR(VLOOKUP(AL1719,MonsterTable!$A:$B,MATCH(MonsterTable!$B$1,MonsterTable!$A$1:$B$1,0),0),
IF(OR(NOT(ISBLANK(AN1719)),ISBLANK(AO1719)),#N/A,
IF(AL1719="empty","empty",
VLOOKUP(AL1719,MonsterGroupTable!$A:$A,1,0)))))))</f>
        <v>204</v>
      </c>
      <c r="AN1719">
        <v>1</v>
      </c>
      <c r="AO1719">
        <v>1</v>
      </c>
      <c r="AP1719">
        <v>0</v>
      </c>
      <c r="AT1719" s="2" t="str">
        <f>IF(AND(ISBLANK(AS1719),OR(NOT(ISBLANK(AU1719)),NOT(ISBLANK(AV1719)))),#N/A,
IF(ISBLANK(AS1719),"",
IF(AND(NOT(ISERROR(VLOOKUP(AS1719,MonsterTable!$A:$B,MATCH(MonsterTable!$B$1,MonsterTable!$A$1:$B$1,0),0))),OR(ISBLANK(AU1719),ISBLANK(AV1719))),#N/A,
IFERROR(VLOOKUP(AS1719,MonsterTable!$A:$B,MATCH(MonsterTable!$B$1,MonsterTable!$A$1:$B$1,0),0),
IF(OR(NOT(ISBLANK(AU1719)),ISBLANK(AV1719)),#N/A,
IF(AS1719="empty","empty",
VLOOKUP(AS1719,MonsterGroupTable!$A:$A,1,0)))))))</f>
        <v/>
      </c>
      <c r="BA1719" s="2" t="str">
        <f>IF(AND(ISBLANK(AZ1719),OR(NOT(ISBLANK(BB1719)),NOT(ISBLANK(BC1719)))),#N/A,
IF(ISBLANK(AZ1719),"",
IF(AND(NOT(ISERROR(VLOOKUP(AZ1719,MonsterTable!$A:$B,MATCH(MonsterTable!$B$1,MonsterTable!$A$1:$B$1,0),0))),OR(ISBLANK(BB1719),ISBLANK(BC1719))),#N/A,
IFERROR(VLOOKUP(AZ1719,MonsterTable!$A:$B,MATCH(MonsterTable!$B$1,MonsterTable!$A$1:$B$1,0),0),
IF(OR(NOT(ISBLANK(BB1719)),ISBLANK(BC1719)),#N/A,
IF(AZ1719="empty","empty",
VLOOKUP(AZ1719,MonsterGroupTable!$A:$A,1,0)))))))</f>
        <v/>
      </c>
      <c r="BH1719" s="2" t="str">
        <f>IF(AND(ISBLANK(BG1719),OR(NOT(ISBLANK(BI1719)),NOT(ISBLANK(BJ1719)))),#N/A,
IF(ISBLANK(BG1719),"",
IF(AND(NOT(ISERROR(VLOOKUP(BG1719,MonsterTable!$A:$B,MATCH(MonsterTable!$B$1,MonsterTable!$A$1:$B$1,0),0))),OR(ISBLANK(BI1719),ISBLANK(BJ1719))),#N/A,
IFERROR(VLOOKUP(BG1719,MonsterTable!$A:$B,MATCH(MonsterTable!$B$1,MonsterTable!$A$1:$B$1,0),0),
IF(OR(NOT(ISBLANK(BI1719)),ISBLANK(BJ1719)),#N/A,
IF(BG1719="empty","empty",
VLOOKUP(BG1719,MonsterGroupTable!$A:$A,1,0)))))))</f>
        <v/>
      </c>
      <c r="BO1719" s="2" t="str">
        <f>IF(AND(ISBLANK(BN1719),OR(NOT(ISBLANK(BP1719)),NOT(ISBLANK(BQ1719)))),#N/A,
IF(ISBLANK(BN1719),"",
IF(AND(NOT(ISERROR(VLOOKUP(BN1719,MonsterTable!$A:$B,MATCH(MonsterTable!$B$1,MonsterTable!$A$1:$B$1,0),0))),OR(ISBLANK(BP1719),ISBLANK(BQ1719))),#N/A,
IFERROR(VLOOKUP(BN1719,MonsterTable!$A:$B,MATCH(MonsterTable!$B$1,MonsterTable!$A$1:$B$1,0),0),
IF(OR(NOT(ISBLANK(BP1719)),ISBLANK(BQ1719)),#N/A,
IF(BN1719="empty","empty",
VLOOKUP(BN1719,MonsterGroupTable!$A:$A,1,0)))))))</f>
        <v/>
      </c>
      <c r="BV1719" s="2" t="str">
        <f>IF(AND(ISBLANK(BU1719),OR(NOT(ISBLANK(BW1719)),NOT(ISBLANK(BX1719)))),#N/A,
IF(ISBLANK(BU1719),"",
IF(AND(NOT(ISERROR(VLOOKUP(BU1719,MonsterTable!$A:$B,MATCH(MonsterTable!$B$1,MonsterTable!$A$1:$B$1,0),0))),OR(ISBLANK(BW1719),ISBLANK(BX1719))),#N/A,
IFERROR(VLOOKUP(BU1719,MonsterTable!$A:$B,MATCH(MonsterTable!$B$1,MonsterTable!$A$1:$B$1,0),0),
IF(OR(NOT(ISBLANK(BW1719)),ISBLANK(BX1719)),#N/A,
IF(BU1719="empty","empty",
VLOOKUP(BU1719,MonsterGroupTable!$A:$A,1,0)))))))</f>
        <v/>
      </c>
      <c r="CC1719" s="2" t="str">
        <f>IF(AND(ISBLANK(CB1719),OR(NOT(ISBLANK(CD1719)),NOT(ISBLANK(CE1719)))),#N/A,
IF(ISBLANK(CB1719),"",
IF(AND(NOT(ISERROR(VLOOKUP(CB1719,MonsterTable!$A:$B,MATCH(MonsterTable!$B$1,MonsterTable!$A$1:$B$1,0),0))),OR(ISBLANK(CD1719),ISBLANK(CE1719))),#N/A,
IFERROR(VLOOKUP(CB1719,MonsterTable!$A:$B,MATCH(MonsterTable!$B$1,MonsterTable!$A$1:$B$1,0),0),
IF(OR(NOT(ISBLANK(CD1719)),ISBLANK(CE1719)),#N/A,
IF(CB1719="empty","empty",
VLOOKUP(CB1719,MonsterGroupTable!$A:$A,1,0)))))))</f>
        <v/>
      </c>
      <c r="CJ1719" s="2" t="str">
        <f>IF(AND(ISBLANK(CI1719),OR(NOT(ISBLANK(CK1719)),NOT(ISBLANK(CL1719)))),#N/A,
IF(ISBLANK(CI1719),"",
IF(AND(NOT(ISERROR(VLOOKUP(CI1719,MonsterTable!$A:$B,MATCH(MonsterTable!$B$1,MonsterTable!$A$1:$B$1,0),0))),OR(ISBLANK(CK1719),ISBLANK(CL1719))),#N/A,
IFERROR(VLOOKUP(CI1719,MonsterTable!$A:$B,MATCH(MonsterTable!$B$1,MonsterTable!$A$1:$B$1,0),0),
IF(OR(NOT(ISBLANK(CK1719)),ISBLANK(CL1719)),#N/A,
IF(CI1719="empty","empty",
VLOOKUP(CI1719,MonsterGroupTable!$A:$A,1,0)))))))</f>
        <v/>
      </c>
    </row>
    <row r="1720" spans="1:88">
      <c r="A1720">
        <v>20686</v>
      </c>
      <c r="B1720">
        <f t="shared" si="57"/>
        <v>1.1000000000000001</v>
      </c>
      <c r="C1720">
        <f t="shared" si="57"/>
        <v>1.1000000000000001</v>
      </c>
      <c r="F1720">
        <v>3300</v>
      </c>
      <c r="G1720">
        <v>119161</v>
      </c>
      <c r="H1720">
        <v>0</v>
      </c>
      <c r="I1720">
        <v>0</v>
      </c>
      <c r="J1720">
        <v>0</v>
      </c>
      <c r="K1720" t="s">
        <v>28</v>
      </c>
      <c r="L1720" t="s">
        <v>255</v>
      </c>
      <c r="M1720" t="s">
        <v>79</v>
      </c>
      <c r="N1720" t="s">
        <v>80</v>
      </c>
      <c r="O1720">
        <v>0</v>
      </c>
      <c r="P1720">
        <v>-4.75</v>
      </c>
      <c r="Q1720">
        <v>-3.5</v>
      </c>
      <c r="R1720">
        <v>4.75</v>
      </c>
      <c r="S1720">
        <v>3</v>
      </c>
      <c r="T1720">
        <v>-13.5</v>
      </c>
      <c r="U1720">
        <v>2.5499999999999998</v>
      </c>
      <c r="V1720">
        <v>-6.75</v>
      </c>
      <c r="W1720" t="str">
        <f t="shared" si="58"/>
        <v>g109,5,empty,3,204,1,1,0</v>
      </c>
      <c r="X1720" s="1" t="s">
        <v>287</v>
      </c>
      <c r="Y1720" s="2" t="str">
        <f>IF(AND(ISBLANK(X1720),OR(NOT(ISBLANK(Z1720)),NOT(ISBLANK(AA1720)))),#N/A,
IF(ISBLANK(X1720),"",
IF(AND(NOT(ISERROR(VLOOKUP(X1720,MonsterTable!$A:$B,MATCH(MonsterTable!$B$1,MonsterTable!$A$1:$B$1,0),0))),OR(ISBLANK(Z1720),ISBLANK(AA1720))),#N/A,
IFERROR(VLOOKUP(X1720,MonsterTable!$A:$B,MATCH(MonsterTable!$B$1,MonsterTable!$A$1:$B$1,0),0),
IF(OR(NOT(ISBLANK(Z1720)),ISBLANK(AA1720)),#N/A,
IF(X1720="empty","empty",
VLOOKUP(X1720,MonsterGroupTable!$A:$A,1,0)))))))</f>
        <v>g109</v>
      </c>
      <c r="AA1720">
        <v>5</v>
      </c>
      <c r="AE1720" s="1" t="s">
        <v>446</v>
      </c>
      <c r="AF1720" s="2" t="str">
        <f>IF(AND(ISBLANK(AE1720),OR(NOT(ISBLANK(AG1720)),NOT(ISBLANK(AH1720)))),#N/A,
IF(ISBLANK(AE1720),"",
IF(AND(NOT(ISERROR(VLOOKUP(AE1720,MonsterTable!$A:$B,MATCH(MonsterTable!$B$1,MonsterTable!$A$1:$B$1,0),0))),OR(ISBLANK(AG1720),ISBLANK(AH1720))),#N/A,
IFERROR(VLOOKUP(AE1720,MonsterTable!$A:$B,MATCH(MonsterTable!$B$1,MonsterTable!$A$1:$B$1,0),0),
IF(OR(NOT(ISBLANK(AG1720)),ISBLANK(AH1720)),#N/A,
IF(AE1720="empty","empty",
VLOOKUP(AE1720,MonsterGroupTable!$A:$A,1,0)))))))</f>
        <v>empty</v>
      </c>
      <c r="AH1720">
        <v>3</v>
      </c>
      <c r="AL1720" s="1" t="s">
        <v>340</v>
      </c>
      <c r="AM1720" s="2">
        <f>IF(AND(ISBLANK(AL1720),OR(NOT(ISBLANK(AN1720)),NOT(ISBLANK(AO1720)))),#N/A,
IF(ISBLANK(AL1720),"",
IF(AND(NOT(ISERROR(VLOOKUP(AL1720,MonsterTable!$A:$B,MATCH(MonsterTable!$B$1,MonsterTable!$A$1:$B$1,0),0))),OR(ISBLANK(AN1720),ISBLANK(AO1720))),#N/A,
IFERROR(VLOOKUP(AL1720,MonsterTable!$A:$B,MATCH(MonsterTable!$B$1,MonsterTable!$A$1:$B$1,0),0),
IF(OR(NOT(ISBLANK(AN1720)),ISBLANK(AO1720)),#N/A,
IF(AL1720="empty","empty",
VLOOKUP(AL1720,MonsterGroupTable!$A:$A,1,0)))))))</f>
        <v>204</v>
      </c>
      <c r="AN1720">
        <v>1</v>
      </c>
      <c r="AO1720">
        <v>1</v>
      </c>
      <c r="AP1720">
        <v>0</v>
      </c>
      <c r="AT1720" s="2" t="str">
        <f>IF(AND(ISBLANK(AS1720),OR(NOT(ISBLANK(AU1720)),NOT(ISBLANK(AV1720)))),#N/A,
IF(ISBLANK(AS1720),"",
IF(AND(NOT(ISERROR(VLOOKUP(AS1720,MonsterTable!$A:$B,MATCH(MonsterTable!$B$1,MonsterTable!$A$1:$B$1,0),0))),OR(ISBLANK(AU1720),ISBLANK(AV1720))),#N/A,
IFERROR(VLOOKUP(AS1720,MonsterTable!$A:$B,MATCH(MonsterTable!$B$1,MonsterTable!$A$1:$B$1,0),0),
IF(OR(NOT(ISBLANK(AU1720)),ISBLANK(AV1720)),#N/A,
IF(AS1720="empty","empty",
VLOOKUP(AS1720,MonsterGroupTable!$A:$A,1,0)))))))</f>
        <v/>
      </c>
      <c r="BA1720" s="2" t="str">
        <f>IF(AND(ISBLANK(AZ1720),OR(NOT(ISBLANK(BB1720)),NOT(ISBLANK(BC1720)))),#N/A,
IF(ISBLANK(AZ1720),"",
IF(AND(NOT(ISERROR(VLOOKUP(AZ1720,MonsterTable!$A:$B,MATCH(MonsterTable!$B$1,MonsterTable!$A$1:$B$1,0),0))),OR(ISBLANK(BB1720),ISBLANK(BC1720))),#N/A,
IFERROR(VLOOKUP(AZ1720,MonsterTable!$A:$B,MATCH(MonsterTable!$B$1,MonsterTable!$A$1:$B$1,0),0),
IF(OR(NOT(ISBLANK(BB1720)),ISBLANK(BC1720)),#N/A,
IF(AZ1720="empty","empty",
VLOOKUP(AZ1720,MonsterGroupTable!$A:$A,1,0)))))))</f>
        <v/>
      </c>
      <c r="BH1720" s="2" t="str">
        <f>IF(AND(ISBLANK(BG1720),OR(NOT(ISBLANK(BI1720)),NOT(ISBLANK(BJ1720)))),#N/A,
IF(ISBLANK(BG1720),"",
IF(AND(NOT(ISERROR(VLOOKUP(BG1720,MonsterTable!$A:$B,MATCH(MonsterTable!$B$1,MonsterTable!$A$1:$B$1,0),0))),OR(ISBLANK(BI1720),ISBLANK(BJ1720))),#N/A,
IFERROR(VLOOKUP(BG1720,MonsterTable!$A:$B,MATCH(MonsterTable!$B$1,MonsterTable!$A$1:$B$1,0),0),
IF(OR(NOT(ISBLANK(BI1720)),ISBLANK(BJ1720)),#N/A,
IF(BG1720="empty","empty",
VLOOKUP(BG1720,MonsterGroupTable!$A:$A,1,0)))))))</f>
        <v/>
      </c>
      <c r="BO1720" s="2" t="str">
        <f>IF(AND(ISBLANK(BN1720),OR(NOT(ISBLANK(BP1720)),NOT(ISBLANK(BQ1720)))),#N/A,
IF(ISBLANK(BN1720),"",
IF(AND(NOT(ISERROR(VLOOKUP(BN1720,MonsterTable!$A:$B,MATCH(MonsterTable!$B$1,MonsterTable!$A$1:$B$1,0),0))),OR(ISBLANK(BP1720),ISBLANK(BQ1720))),#N/A,
IFERROR(VLOOKUP(BN1720,MonsterTable!$A:$B,MATCH(MonsterTable!$B$1,MonsterTable!$A$1:$B$1,0),0),
IF(OR(NOT(ISBLANK(BP1720)),ISBLANK(BQ1720)),#N/A,
IF(BN1720="empty","empty",
VLOOKUP(BN1720,MonsterGroupTable!$A:$A,1,0)))))))</f>
        <v/>
      </c>
      <c r="BV1720" s="2" t="str">
        <f>IF(AND(ISBLANK(BU1720),OR(NOT(ISBLANK(BW1720)),NOT(ISBLANK(BX1720)))),#N/A,
IF(ISBLANK(BU1720),"",
IF(AND(NOT(ISERROR(VLOOKUP(BU1720,MonsterTable!$A:$B,MATCH(MonsterTable!$B$1,MonsterTable!$A$1:$B$1,0),0))),OR(ISBLANK(BW1720),ISBLANK(BX1720))),#N/A,
IFERROR(VLOOKUP(BU1720,MonsterTable!$A:$B,MATCH(MonsterTable!$B$1,MonsterTable!$A$1:$B$1,0),0),
IF(OR(NOT(ISBLANK(BW1720)),ISBLANK(BX1720)),#N/A,
IF(BU1720="empty","empty",
VLOOKUP(BU1720,MonsterGroupTable!$A:$A,1,0)))))))</f>
        <v/>
      </c>
      <c r="CC1720" s="2" t="str">
        <f>IF(AND(ISBLANK(CB1720),OR(NOT(ISBLANK(CD1720)),NOT(ISBLANK(CE1720)))),#N/A,
IF(ISBLANK(CB1720),"",
IF(AND(NOT(ISERROR(VLOOKUP(CB1720,MonsterTable!$A:$B,MATCH(MonsterTable!$B$1,MonsterTable!$A$1:$B$1,0),0))),OR(ISBLANK(CD1720),ISBLANK(CE1720))),#N/A,
IFERROR(VLOOKUP(CB1720,MonsterTable!$A:$B,MATCH(MonsterTable!$B$1,MonsterTable!$A$1:$B$1,0),0),
IF(OR(NOT(ISBLANK(CD1720)),ISBLANK(CE1720)),#N/A,
IF(CB1720="empty","empty",
VLOOKUP(CB1720,MonsterGroupTable!$A:$A,1,0)))))))</f>
        <v/>
      </c>
      <c r="CJ1720" s="2" t="str">
        <f>IF(AND(ISBLANK(CI1720),OR(NOT(ISBLANK(CK1720)),NOT(ISBLANK(CL1720)))),#N/A,
IF(ISBLANK(CI1720),"",
IF(AND(NOT(ISERROR(VLOOKUP(CI1720,MonsterTable!$A:$B,MATCH(MonsterTable!$B$1,MonsterTable!$A$1:$B$1,0),0))),OR(ISBLANK(CK1720),ISBLANK(CL1720))),#N/A,
IFERROR(VLOOKUP(CI1720,MonsterTable!$A:$B,MATCH(MonsterTable!$B$1,MonsterTable!$A$1:$B$1,0),0),
IF(OR(NOT(ISBLANK(CK1720)),ISBLANK(CL1720)),#N/A,
IF(CI1720="empty","empty",
VLOOKUP(CI1720,MonsterGroupTable!$A:$A,1,0)))))))</f>
        <v/>
      </c>
    </row>
    <row r="1721" spans="1:88">
      <c r="A1721">
        <v>20687</v>
      </c>
      <c r="B1721">
        <f t="shared" si="57"/>
        <v>1.1000000000000001</v>
      </c>
      <c r="C1721">
        <f t="shared" si="57"/>
        <v>1.1000000000000001</v>
      </c>
      <c r="F1721">
        <v>3300</v>
      </c>
      <c r="G1721">
        <v>119656</v>
      </c>
      <c r="H1721">
        <v>0</v>
      </c>
      <c r="I1721">
        <v>0</v>
      </c>
      <c r="J1721">
        <v>0</v>
      </c>
      <c r="K1721" t="s">
        <v>28</v>
      </c>
      <c r="L1721" t="s">
        <v>255</v>
      </c>
      <c r="M1721" t="s">
        <v>79</v>
      </c>
      <c r="N1721" t="s">
        <v>80</v>
      </c>
      <c r="O1721">
        <v>0</v>
      </c>
      <c r="P1721">
        <v>-4.75</v>
      </c>
      <c r="Q1721">
        <v>-3.5</v>
      </c>
      <c r="R1721">
        <v>4.75</v>
      </c>
      <c r="S1721">
        <v>3</v>
      </c>
      <c r="T1721">
        <v>-13.5</v>
      </c>
      <c r="U1721">
        <v>2.5499999999999998</v>
      </c>
      <c r="V1721">
        <v>-6.75</v>
      </c>
      <c r="W1721" t="str">
        <f t="shared" si="58"/>
        <v>g109,5,empty,3,204,1,1,0</v>
      </c>
      <c r="X1721" s="1" t="s">
        <v>287</v>
      </c>
      <c r="Y1721" s="2" t="str">
        <f>IF(AND(ISBLANK(X1721),OR(NOT(ISBLANK(Z1721)),NOT(ISBLANK(AA1721)))),#N/A,
IF(ISBLANK(X1721),"",
IF(AND(NOT(ISERROR(VLOOKUP(X1721,MonsterTable!$A:$B,MATCH(MonsterTable!$B$1,MonsterTable!$A$1:$B$1,0),0))),OR(ISBLANK(Z1721),ISBLANK(AA1721))),#N/A,
IFERROR(VLOOKUP(X1721,MonsterTable!$A:$B,MATCH(MonsterTable!$B$1,MonsterTable!$A$1:$B$1,0),0),
IF(OR(NOT(ISBLANK(Z1721)),ISBLANK(AA1721)),#N/A,
IF(X1721="empty","empty",
VLOOKUP(X1721,MonsterGroupTable!$A:$A,1,0)))))))</f>
        <v>g109</v>
      </c>
      <c r="AA1721">
        <v>5</v>
      </c>
      <c r="AE1721" s="1" t="s">
        <v>446</v>
      </c>
      <c r="AF1721" s="2" t="str">
        <f>IF(AND(ISBLANK(AE1721),OR(NOT(ISBLANK(AG1721)),NOT(ISBLANK(AH1721)))),#N/A,
IF(ISBLANK(AE1721),"",
IF(AND(NOT(ISERROR(VLOOKUP(AE1721,MonsterTable!$A:$B,MATCH(MonsterTable!$B$1,MonsterTable!$A$1:$B$1,0),0))),OR(ISBLANK(AG1721),ISBLANK(AH1721))),#N/A,
IFERROR(VLOOKUP(AE1721,MonsterTable!$A:$B,MATCH(MonsterTable!$B$1,MonsterTable!$A$1:$B$1,0),0),
IF(OR(NOT(ISBLANK(AG1721)),ISBLANK(AH1721)),#N/A,
IF(AE1721="empty","empty",
VLOOKUP(AE1721,MonsterGroupTable!$A:$A,1,0)))))))</f>
        <v>empty</v>
      </c>
      <c r="AH1721">
        <v>3</v>
      </c>
      <c r="AL1721" s="1" t="s">
        <v>340</v>
      </c>
      <c r="AM1721" s="2">
        <f>IF(AND(ISBLANK(AL1721),OR(NOT(ISBLANK(AN1721)),NOT(ISBLANK(AO1721)))),#N/A,
IF(ISBLANK(AL1721),"",
IF(AND(NOT(ISERROR(VLOOKUP(AL1721,MonsterTable!$A:$B,MATCH(MonsterTable!$B$1,MonsterTable!$A$1:$B$1,0),0))),OR(ISBLANK(AN1721),ISBLANK(AO1721))),#N/A,
IFERROR(VLOOKUP(AL1721,MonsterTable!$A:$B,MATCH(MonsterTable!$B$1,MonsterTable!$A$1:$B$1,0),0),
IF(OR(NOT(ISBLANK(AN1721)),ISBLANK(AO1721)),#N/A,
IF(AL1721="empty","empty",
VLOOKUP(AL1721,MonsterGroupTable!$A:$A,1,0)))))))</f>
        <v>204</v>
      </c>
      <c r="AN1721">
        <v>1</v>
      </c>
      <c r="AO1721">
        <v>1</v>
      </c>
      <c r="AP1721">
        <v>0</v>
      </c>
      <c r="AT1721" s="2" t="str">
        <f>IF(AND(ISBLANK(AS1721),OR(NOT(ISBLANK(AU1721)),NOT(ISBLANK(AV1721)))),#N/A,
IF(ISBLANK(AS1721),"",
IF(AND(NOT(ISERROR(VLOOKUP(AS1721,MonsterTable!$A:$B,MATCH(MonsterTable!$B$1,MonsterTable!$A$1:$B$1,0),0))),OR(ISBLANK(AU1721),ISBLANK(AV1721))),#N/A,
IFERROR(VLOOKUP(AS1721,MonsterTable!$A:$B,MATCH(MonsterTable!$B$1,MonsterTable!$A$1:$B$1,0),0),
IF(OR(NOT(ISBLANK(AU1721)),ISBLANK(AV1721)),#N/A,
IF(AS1721="empty","empty",
VLOOKUP(AS1721,MonsterGroupTable!$A:$A,1,0)))))))</f>
        <v/>
      </c>
      <c r="BA1721" s="2" t="str">
        <f>IF(AND(ISBLANK(AZ1721),OR(NOT(ISBLANK(BB1721)),NOT(ISBLANK(BC1721)))),#N/A,
IF(ISBLANK(AZ1721),"",
IF(AND(NOT(ISERROR(VLOOKUP(AZ1721,MonsterTable!$A:$B,MATCH(MonsterTable!$B$1,MonsterTable!$A$1:$B$1,0),0))),OR(ISBLANK(BB1721),ISBLANK(BC1721))),#N/A,
IFERROR(VLOOKUP(AZ1721,MonsterTable!$A:$B,MATCH(MonsterTable!$B$1,MonsterTable!$A$1:$B$1,0),0),
IF(OR(NOT(ISBLANK(BB1721)),ISBLANK(BC1721)),#N/A,
IF(AZ1721="empty","empty",
VLOOKUP(AZ1721,MonsterGroupTable!$A:$A,1,0)))))))</f>
        <v/>
      </c>
      <c r="BH1721" s="2" t="str">
        <f>IF(AND(ISBLANK(BG1721),OR(NOT(ISBLANK(BI1721)),NOT(ISBLANK(BJ1721)))),#N/A,
IF(ISBLANK(BG1721),"",
IF(AND(NOT(ISERROR(VLOOKUP(BG1721,MonsterTable!$A:$B,MATCH(MonsterTable!$B$1,MonsterTable!$A$1:$B$1,0),0))),OR(ISBLANK(BI1721),ISBLANK(BJ1721))),#N/A,
IFERROR(VLOOKUP(BG1721,MonsterTable!$A:$B,MATCH(MonsterTable!$B$1,MonsterTable!$A$1:$B$1,0),0),
IF(OR(NOT(ISBLANK(BI1721)),ISBLANK(BJ1721)),#N/A,
IF(BG1721="empty","empty",
VLOOKUP(BG1721,MonsterGroupTable!$A:$A,1,0)))))))</f>
        <v/>
      </c>
      <c r="BO1721" s="2" t="str">
        <f>IF(AND(ISBLANK(BN1721),OR(NOT(ISBLANK(BP1721)),NOT(ISBLANK(BQ1721)))),#N/A,
IF(ISBLANK(BN1721),"",
IF(AND(NOT(ISERROR(VLOOKUP(BN1721,MonsterTable!$A:$B,MATCH(MonsterTable!$B$1,MonsterTable!$A$1:$B$1,0),0))),OR(ISBLANK(BP1721),ISBLANK(BQ1721))),#N/A,
IFERROR(VLOOKUP(BN1721,MonsterTable!$A:$B,MATCH(MonsterTable!$B$1,MonsterTable!$A$1:$B$1,0),0),
IF(OR(NOT(ISBLANK(BP1721)),ISBLANK(BQ1721)),#N/A,
IF(BN1721="empty","empty",
VLOOKUP(BN1721,MonsterGroupTable!$A:$A,1,0)))))))</f>
        <v/>
      </c>
      <c r="BV1721" s="2" t="str">
        <f>IF(AND(ISBLANK(BU1721),OR(NOT(ISBLANK(BW1721)),NOT(ISBLANK(BX1721)))),#N/A,
IF(ISBLANK(BU1721),"",
IF(AND(NOT(ISERROR(VLOOKUP(BU1721,MonsterTable!$A:$B,MATCH(MonsterTable!$B$1,MonsterTable!$A$1:$B$1,0),0))),OR(ISBLANK(BW1721),ISBLANK(BX1721))),#N/A,
IFERROR(VLOOKUP(BU1721,MonsterTable!$A:$B,MATCH(MonsterTable!$B$1,MonsterTable!$A$1:$B$1,0),0),
IF(OR(NOT(ISBLANK(BW1721)),ISBLANK(BX1721)),#N/A,
IF(BU1721="empty","empty",
VLOOKUP(BU1721,MonsterGroupTable!$A:$A,1,0)))))))</f>
        <v/>
      </c>
      <c r="CC1721" s="2" t="str">
        <f>IF(AND(ISBLANK(CB1721),OR(NOT(ISBLANK(CD1721)),NOT(ISBLANK(CE1721)))),#N/A,
IF(ISBLANK(CB1721),"",
IF(AND(NOT(ISERROR(VLOOKUP(CB1721,MonsterTable!$A:$B,MATCH(MonsterTable!$B$1,MonsterTable!$A$1:$B$1,0),0))),OR(ISBLANK(CD1721),ISBLANK(CE1721))),#N/A,
IFERROR(VLOOKUP(CB1721,MonsterTable!$A:$B,MATCH(MonsterTable!$B$1,MonsterTable!$A$1:$B$1,0),0),
IF(OR(NOT(ISBLANK(CD1721)),ISBLANK(CE1721)),#N/A,
IF(CB1721="empty","empty",
VLOOKUP(CB1721,MonsterGroupTable!$A:$A,1,0)))))))</f>
        <v/>
      </c>
      <c r="CJ1721" s="2" t="str">
        <f>IF(AND(ISBLANK(CI1721),OR(NOT(ISBLANK(CK1721)),NOT(ISBLANK(CL1721)))),#N/A,
IF(ISBLANK(CI1721),"",
IF(AND(NOT(ISERROR(VLOOKUP(CI1721,MonsterTable!$A:$B,MATCH(MonsterTable!$B$1,MonsterTable!$A$1:$B$1,0),0))),OR(ISBLANK(CK1721),ISBLANK(CL1721))),#N/A,
IFERROR(VLOOKUP(CI1721,MonsterTable!$A:$B,MATCH(MonsterTable!$B$1,MonsterTable!$A$1:$B$1,0),0),
IF(OR(NOT(ISBLANK(CK1721)),ISBLANK(CL1721)),#N/A,
IF(CI1721="empty","empty",
VLOOKUP(CI1721,MonsterGroupTable!$A:$A,1,0)))))))</f>
        <v/>
      </c>
    </row>
    <row r="1722" spans="1:88">
      <c r="A1722">
        <v>20688</v>
      </c>
      <c r="B1722">
        <f t="shared" si="57"/>
        <v>1.1000000000000001</v>
      </c>
      <c r="C1722">
        <f t="shared" si="57"/>
        <v>1.1000000000000001</v>
      </c>
      <c r="F1722">
        <v>3300</v>
      </c>
      <c r="G1722">
        <v>120151</v>
      </c>
      <c r="H1722">
        <v>0</v>
      </c>
      <c r="I1722">
        <v>0</v>
      </c>
      <c r="J1722">
        <v>0</v>
      </c>
      <c r="K1722" t="s">
        <v>28</v>
      </c>
      <c r="L1722" t="s">
        <v>255</v>
      </c>
      <c r="M1722" t="s">
        <v>79</v>
      </c>
      <c r="N1722" t="s">
        <v>80</v>
      </c>
      <c r="O1722">
        <v>0</v>
      </c>
      <c r="P1722">
        <v>-4.75</v>
      </c>
      <c r="Q1722">
        <v>-3.5</v>
      </c>
      <c r="R1722">
        <v>4.75</v>
      </c>
      <c r="S1722">
        <v>3</v>
      </c>
      <c r="T1722">
        <v>-13.5</v>
      </c>
      <c r="U1722">
        <v>2.5499999999999998</v>
      </c>
      <c r="V1722">
        <v>-6.75</v>
      </c>
      <c r="W1722" t="str">
        <f t="shared" si="58"/>
        <v>g109,5,empty,3,204,1,1,0</v>
      </c>
      <c r="X1722" s="1" t="s">
        <v>287</v>
      </c>
      <c r="Y1722" s="2" t="str">
        <f>IF(AND(ISBLANK(X1722),OR(NOT(ISBLANK(Z1722)),NOT(ISBLANK(AA1722)))),#N/A,
IF(ISBLANK(X1722),"",
IF(AND(NOT(ISERROR(VLOOKUP(X1722,MonsterTable!$A:$B,MATCH(MonsterTable!$B$1,MonsterTable!$A$1:$B$1,0),0))),OR(ISBLANK(Z1722),ISBLANK(AA1722))),#N/A,
IFERROR(VLOOKUP(X1722,MonsterTable!$A:$B,MATCH(MonsterTable!$B$1,MonsterTable!$A$1:$B$1,0),0),
IF(OR(NOT(ISBLANK(Z1722)),ISBLANK(AA1722)),#N/A,
IF(X1722="empty","empty",
VLOOKUP(X1722,MonsterGroupTable!$A:$A,1,0)))))))</f>
        <v>g109</v>
      </c>
      <c r="AA1722">
        <v>5</v>
      </c>
      <c r="AE1722" s="1" t="s">
        <v>446</v>
      </c>
      <c r="AF1722" s="2" t="str">
        <f>IF(AND(ISBLANK(AE1722),OR(NOT(ISBLANK(AG1722)),NOT(ISBLANK(AH1722)))),#N/A,
IF(ISBLANK(AE1722),"",
IF(AND(NOT(ISERROR(VLOOKUP(AE1722,MonsterTable!$A:$B,MATCH(MonsterTable!$B$1,MonsterTable!$A$1:$B$1,0),0))),OR(ISBLANK(AG1722),ISBLANK(AH1722))),#N/A,
IFERROR(VLOOKUP(AE1722,MonsterTable!$A:$B,MATCH(MonsterTable!$B$1,MonsterTable!$A$1:$B$1,0),0),
IF(OR(NOT(ISBLANK(AG1722)),ISBLANK(AH1722)),#N/A,
IF(AE1722="empty","empty",
VLOOKUP(AE1722,MonsterGroupTable!$A:$A,1,0)))))))</f>
        <v>empty</v>
      </c>
      <c r="AH1722">
        <v>3</v>
      </c>
      <c r="AL1722" s="1" t="s">
        <v>340</v>
      </c>
      <c r="AM1722" s="2">
        <f>IF(AND(ISBLANK(AL1722),OR(NOT(ISBLANK(AN1722)),NOT(ISBLANK(AO1722)))),#N/A,
IF(ISBLANK(AL1722),"",
IF(AND(NOT(ISERROR(VLOOKUP(AL1722,MonsterTable!$A:$B,MATCH(MonsterTable!$B$1,MonsterTable!$A$1:$B$1,0),0))),OR(ISBLANK(AN1722),ISBLANK(AO1722))),#N/A,
IFERROR(VLOOKUP(AL1722,MonsterTable!$A:$B,MATCH(MonsterTable!$B$1,MonsterTable!$A$1:$B$1,0),0),
IF(OR(NOT(ISBLANK(AN1722)),ISBLANK(AO1722)),#N/A,
IF(AL1722="empty","empty",
VLOOKUP(AL1722,MonsterGroupTable!$A:$A,1,0)))))))</f>
        <v>204</v>
      </c>
      <c r="AN1722">
        <v>1</v>
      </c>
      <c r="AO1722">
        <v>1</v>
      </c>
      <c r="AP1722">
        <v>0</v>
      </c>
      <c r="AT1722" s="2" t="str">
        <f>IF(AND(ISBLANK(AS1722),OR(NOT(ISBLANK(AU1722)),NOT(ISBLANK(AV1722)))),#N/A,
IF(ISBLANK(AS1722),"",
IF(AND(NOT(ISERROR(VLOOKUP(AS1722,MonsterTable!$A:$B,MATCH(MonsterTable!$B$1,MonsterTable!$A$1:$B$1,0),0))),OR(ISBLANK(AU1722),ISBLANK(AV1722))),#N/A,
IFERROR(VLOOKUP(AS1722,MonsterTable!$A:$B,MATCH(MonsterTable!$B$1,MonsterTable!$A$1:$B$1,0),0),
IF(OR(NOT(ISBLANK(AU1722)),ISBLANK(AV1722)),#N/A,
IF(AS1722="empty","empty",
VLOOKUP(AS1722,MonsterGroupTable!$A:$A,1,0)))))))</f>
        <v/>
      </c>
      <c r="BA1722" s="2" t="str">
        <f>IF(AND(ISBLANK(AZ1722),OR(NOT(ISBLANK(BB1722)),NOT(ISBLANK(BC1722)))),#N/A,
IF(ISBLANK(AZ1722),"",
IF(AND(NOT(ISERROR(VLOOKUP(AZ1722,MonsterTable!$A:$B,MATCH(MonsterTable!$B$1,MonsterTable!$A$1:$B$1,0),0))),OR(ISBLANK(BB1722),ISBLANK(BC1722))),#N/A,
IFERROR(VLOOKUP(AZ1722,MonsterTable!$A:$B,MATCH(MonsterTable!$B$1,MonsterTable!$A$1:$B$1,0),0),
IF(OR(NOT(ISBLANK(BB1722)),ISBLANK(BC1722)),#N/A,
IF(AZ1722="empty","empty",
VLOOKUP(AZ1722,MonsterGroupTable!$A:$A,1,0)))))))</f>
        <v/>
      </c>
      <c r="BH1722" s="2" t="str">
        <f>IF(AND(ISBLANK(BG1722),OR(NOT(ISBLANK(BI1722)),NOT(ISBLANK(BJ1722)))),#N/A,
IF(ISBLANK(BG1722),"",
IF(AND(NOT(ISERROR(VLOOKUP(BG1722,MonsterTable!$A:$B,MATCH(MonsterTable!$B$1,MonsterTable!$A$1:$B$1,0),0))),OR(ISBLANK(BI1722),ISBLANK(BJ1722))),#N/A,
IFERROR(VLOOKUP(BG1722,MonsterTable!$A:$B,MATCH(MonsterTable!$B$1,MonsterTable!$A$1:$B$1,0),0),
IF(OR(NOT(ISBLANK(BI1722)),ISBLANK(BJ1722)),#N/A,
IF(BG1722="empty","empty",
VLOOKUP(BG1722,MonsterGroupTable!$A:$A,1,0)))))))</f>
        <v/>
      </c>
      <c r="BO1722" s="2" t="str">
        <f>IF(AND(ISBLANK(BN1722),OR(NOT(ISBLANK(BP1722)),NOT(ISBLANK(BQ1722)))),#N/A,
IF(ISBLANK(BN1722),"",
IF(AND(NOT(ISERROR(VLOOKUP(BN1722,MonsterTable!$A:$B,MATCH(MonsterTable!$B$1,MonsterTable!$A$1:$B$1,0),0))),OR(ISBLANK(BP1722),ISBLANK(BQ1722))),#N/A,
IFERROR(VLOOKUP(BN1722,MonsterTable!$A:$B,MATCH(MonsterTable!$B$1,MonsterTable!$A$1:$B$1,0),0),
IF(OR(NOT(ISBLANK(BP1722)),ISBLANK(BQ1722)),#N/A,
IF(BN1722="empty","empty",
VLOOKUP(BN1722,MonsterGroupTable!$A:$A,1,0)))))))</f>
        <v/>
      </c>
      <c r="BV1722" s="2" t="str">
        <f>IF(AND(ISBLANK(BU1722),OR(NOT(ISBLANK(BW1722)),NOT(ISBLANK(BX1722)))),#N/A,
IF(ISBLANK(BU1722),"",
IF(AND(NOT(ISERROR(VLOOKUP(BU1722,MonsterTable!$A:$B,MATCH(MonsterTable!$B$1,MonsterTable!$A$1:$B$1,0),0))),OR(ISBLANK(BW1722),ISBLANK(BX1722))),#N/A,
IFERROR(VLOOKUP(BU1722,MonsterTable!$A:$B,MATCH(MonsterTable!$B$1,MonsterTable!$A$1:$B$1,0),0),
IF(OR(NOT(ISBLANK(BW1722)),ISBLANK(BX1722)),#N/A,
IF(BU1722="empty","empty",
VLOOKUP(BU1722,MonsterGroupTable!$A:$A,1,0)))))))</f>
        <v/>
      </c>
      <c r="CC1722" s="2" t="str">
        <f>IF(AND(ISBLANK(CB1722),OR(NOT(ISBLANK(CD1722)),NOT(ISBLANK(CE1722)))),#N/A,
IF(ISBLANK(CB1722),"",
IF(AND(NOT(ISERROR(VLOOKUP(CB1722,MonsterTable!$A:$B,MATCH(MonsterTable!$B$1,MonsterTable!$A$1:$B$1,0),0))),OR(ISBLANK(CD1722),ISBLANK(CE1722))),#N/A,
IFERROR(VLOOKUP(CB1722,MonsterTable!$A:$B,MATCH(MonsterTable!$B$1,MonsterTable!$A$1:$B$1,0),0),
IF(OR(NOT(ISBLANK(CD1722)),ISBLANK(CE1722)),#N/A,
IF(CB1722="empty","empty",
VLOOKUP(CB1722,MonsterGroupTable!$A:$A,1,0)))))))</f>
        <v/>
      </c>
      <c r="CJ1722" s="2" t="str">
        <f>IF(AND(ISBLANK(CI1722),OR(NOT(ISBLANK(CK1722)),NOT(ISBLANK(CL1722)))),#N/A,
IF(ISBLANK(CI1722),"",
IF(AND(NOT(ISERROR(VLOOKUP(CI1722,MonsterTable!$A:$B,MATCH(MonsterTable!$B$1,MonsterTable!$A$1:$B$1,0),0))),OR(ISBLANK(CK1722),ISBLANK(CL1722))),#N/A,
IFERROR(VLOOKUP(CI1722,MonsterTable!$A:$B,MATCH(MonsterTable!$B$1,MonsterTable!$A$1:$B$1,0),0),
IF(OR(NOT(ISBLANK(CK1722)),ISBLANK(CL1722)),#N/A,
IF(CI1722="empty","empty",
VLOOKUP(CI1722,MonsterGroupTable!$A:$A,1,0)))))))</f>
        <v/>
      </c>
    </row>
    <row r="1723" spans="1:88">
      <c r="A1723">
        <v>20689</v>
      </c>
      <c r="B1723">
        <f t="shared" si="57"/>
        <v>1.1000000000000001</v>
      </c>
      <c r="C1723">
        <f t="shared" si="57"/>
        <v>1.1000000000000001</v>
      </c>
      <c r="F1723">
        <v>3300</v>
      </c>
      <c r="G1723">
        <v>120646</v>
      </c>
      <c r="H1723">
        <v>0</v>
      </c>
      <c r="I1723">
        <v>0</v>
      </c>
      <c r="J1723">
        <v>0</v>
      </c>
      <c r="K1723" t="s">
        <v>28</v>
      </c>
      <c r="L1723" t="s">
        <v>255</v>
      </c>
      <c r="M1723" t="s">
        <v>79</v>
      </c>
      <c r="N1723" t="s">
        <v>80</v>
      </c>
      <c r="O1723">
        <v>0</v>
      </c>
      <c r="P1723">
        <v>-4.75</v>
      </c>
      <c r="Q1723">
        <v>-3.5</v>
      </c>
      <c r="R1723">
        <v>4.75</v>
      </c>
      <c r="S1723">
        <v>3</v>
      </c>
      <c r="T1723">
        <v>-13.5</v>
      </c>
      <c r="U1723">
        <v>2.5499999999999998</v>
      </c>
      <c r="V1723">
        <v>-6.75</v>
      </c>
      <c r="W1723" t="str">
        <f t="shared" si="58"/>
        <v>g109,5,empty,3,204,1,1,0</v>
      </c>
      <c r="X1723" s="1" t="s">
        <v>287</v>
      </c>
      <c r="Y1723" s="2" t="str">
        <f>IF(AND(ISBLANK(X1723),OR(NOT(ISBLANK(Z1723)),NOT(ISBLANK(AA1723)))),#N/A,
IF(ISBLANK(X1723),"",
IF(AND(NOT(ISERROR(VLOOKUP(X1723,MonsterTable!$A:$B,MATCH(MonsterTable!$B$1,MonsterTable!$A$1:$B$1,0),0))),OR(ISBLANK(Z1723),ISBLANK(AA1723))),#N/A,
IFERROR(VLOOKUP(X1723,MonsterTable!$A:$B,MATCH(MonsterTable!$B$1,MonsterTable!$A$1:$B$1,0),0),
IF(OR(NOT(ISBLANK(Z1723)),ISBLANK(AA1723)),#N/A,
IF(X1723="empty","empty",
VLOOKUP(X1723,MonsterGroupTable!$A:$A,1,0)))))))</f>
        <v>g109</v>
      </c>
      <c r="AA1723">
        <v>5</v>
      </c>
      <c r="AE1723" s="1" t="s">
        <v>446</v>
      </c>
      <c r="AF1723" s="2" t="str">
        <f>IF(AND(ISBLANK(AE1723),OR(NOT(ISBLANK(AG1723)),NOT(ISBLANK(AH1723)))),#N/A,
IF(ISBLANK(AE1723),"",
IF(AND(NOT(ISERROR(VLOOKUP(AE1723,MonsterTable!$A:$B,MATCH(MonsterTable!$B$1,MonsterTable!$A$1:$B$1,0),0))),OR(ISBLANK(AG1723),ISBLANK(AH1723))),#N/A,
IFERROR(VLOOKUP(AE1723,MonsterTable!$A:$B,MATCH(MonsterTable!$B$1,MonsterTable!$A$1:$B$1,0),0),
IF(OR(NOT(ISBLANK(AG1723)),ISBLANK(AH1723)),#N/A,
IF(AE1723="empty","empty",
VLOOKUP(AE1723,MonsterGroupTable!$A:$A,1,0)))))))</f>
        <v>empty</v>
      </c>
      <c r="AH1723">
        <v>3</v>
      </c>
      <c r="AL1723" s="1" t="s">
        <v>340</v>
      </c>
      <c r="AM1723" s="2">
        <f>IF(AND(ISBLANK(AL1723),OR(NOT(ISBLANK(AN1723)),NOT(ISBLANK(AO1723)))),#N/A,
IF(ISBLANK(AL1723),"",
IF(AND(NOT(ISERROR(VLOOKUP(AL1723,MonsterTable!$A:$B,MATCH(MonsterTable!$B$1,MonsterTable!$A$1:$B$1,0),0))),OR(ISBLANK(AN1723),ISBLANK(AO1723))),#N/A,
IFERROR(VLOOKUP(AL1723,MonsterTable!$A:$B,MATCH(MonsterTable!$B$1,MonsterTable!$A$1:$B$1,0),0),
IF(OR(NOT(ISBLANK(AN1723)),ISBLANK(AO1723)),#N/A,
IF(AL1723="empty","empty",
VLOOKUP(AL1723,MonsterGroupTable!$A:$A,1,0)))))))</f>
        <v>204</v>
      </c>
      <c r="AN1723">
        <v>1</v>
      </c>
      <c r="AO1723">
        <v>1</v>
      </c>
      <c r="AP1723">
        <v>0</v>
      </c>
      <c r="AT1723" s="2" t="str">
        <f>IF(AND(ISBLANK(AS1723),OR(NOT(ISBLANK(AU1723)),NOT(ISBLANK(AV1723)))),#N/A,
IF(ISBLANK(AS1723),"",
IF(AND(NOT(ISERROR(VLOOKUP(AS1723,MonsterTable!$A:$B,MATCH(MonsterTable!$B$1,MonsterTable!$A$1:$B$1,0),0))),OR(ISBLANK(AU1723),ISBLANK(AV1723))),#N/A,
IFERROR(VLOOKUP(AS1723,MonsterTable!$A:$B,MATCH(MonsterTable!$B$1,MonsterTable!$A$1:$B$1,0),0),
IF(OR(NOT(ISBLANK(AU1723)),ISBLANK(AV1723)),#N/A,
IF(AS1723="empty","empty",
VLOOKUP(AS1723,MonsterGroupTable!$A:$A,1,0)))))))</f>
        <v/>
      </c>
      <c r="BA1723" s="2" t="str">
        <f>IF(AND(ISBLANK(AZ1723),OR(NOT(ISBLANK(BB1723)),NOT(ISBLANK(BC1723)))),#N/A,
IF(ISBLANK(AZ1723),"",
IF(AND(NOT(ISERROR(VLOOKUP(AZ1723,MonsterTable!$A:$B,MATCH(MonsterTable!$B$1,MonsterTable!$A$1:$B$1,0),0))),OR(ISBLANK(BB1723),ISBLANK(BC1723))),#N/A,
IFERROR(VLOOKUP(AZ1723,MonsterTable!$A:$B,MATCH(MonsterTable!$B$1,MonsterTable!$A$1:$B$1,0),0),
IF(OR(NOT(ISBLANK(BB1723)),ISBLANK(BC1723)),#N/A,
IF(AZ1723="empty","empty",
VLOOKUP(AZ1723,MonsterGroupTable!$A:$A,1,0)))))))</f>
        <v/>
      </c>
      <c r="BH1723" s="2" t="str">
        <f>IF(AND(ISBLANK(BG1723),OR(NOT(ISBLANK(BI1723)),NOT(ISBLANK(BJ1723)))),#N/A,
IF(ISBLANK(BG1723),"",
IF(AND(NOT(ISERROR(VLOOKUP(BG1723,MonsterTable!$A:$B,MATCH(MonsterTable!$B$1,MonsterTable!$A$1:$B$1,0),0))),OR(ISBLANK(BI1723),ISBLANK(BJ1723))),#N/A,
IFERROR(VLOOKUP(BG1723,MonsterTable!$A:$B,MATCH(MonsterTable!$B$1,MonsterTable!$A$1:$B$1,0),0),
IF(OR(NOT(ISBLANK(BI1723)),ISBLANK(BJ1723)),#N/A,
IF(BG1723="empty","empty",
VLOOKUP(BG1723,MonsterGroupTable!$A:$A,1,0)))))))</f>
        <v/>
      </c>
      <c r="BO1723" s="2" t="str">
        <f>IF(AND(ISBLANK(BN1723),OR(NOT(ISBLANK(BP1723)),NOT(ISBLANK(BQ1723)))),#N/A,
IF(ISBLANK(BN1723),"",
IF(AND(NOT(ISERROR(VLOOKUP(BN1723,MonsterTable!$A:$B,MATCH(MonsterTable!$B$1,MonsterTable!$A$1:$B$1,0),0))),OR(ISBLANK(BP1723),ISBLANK(BQ1723))),#N/A,
IFERROR(VLOOKUP(BN1723,MonsterTable!$A:$B,MATCH(MonsterTable!$B$1,MonsterTable!$A$1:$B$1,0),0),
IF(OR(NOT(ISBLANK(BP1723)),ISBLANK(BQ1723)),#N/A,
IF(BN1723="empty","empty",
VLOOKUP(BN1723,MonsterGroupTable!$A:$A,1,0)))))))</f>
        <v/>
      </c>
      <c r="BV1723" s="2" t="str">
        <f>IF(AND(ISBLANK(BU1723),OR(NOT(ISBLANK(BW1723)),NOT(ISBLANK(BX1723)))),#N/A,
IF(ISBLANK(BU1723),"",
IF(AND(NOT(ISERROR(VLOOKUP(BU1723,MonsterTable!$A:$B,MATCH(MonsterTable!$B$1,MonsterTable!$A$1:$B$1,0),0))),OR(ISBLANK(BW1723),ISBLANK(BX1723))),#N/A,
IFERROR(VLOOKUP(BU1723,MonsterTable!$A:$B,MATCH(MonsterTable!$B$1,MonsterTable!$A$1:$B$1,0),0),
IF(OR(NOT(ISBLANK(BW1723)),ISBLANK(BX1723)),#N/A,
IF(BU1723="empty","empty",
VLOOKUP(BU1723,MonsterGroupTable!$A:$A,1,0)))))))</f>
        <v/>
      </c>
      <c r="CC1723" s="2" t="str">
        <f>IF(AND(ISBLANK(CB1723),OR(NOT(ISBLANK(CD1723)),NOT(ISBLANK(CE1723)))),#N/A,
IF(ISBLANK(CB1723),"",
IF(AND(NOT(ISERROR(VLOOKUP(CB1723,MonsterTable!$A:$B,MATCH(MonsterTable!$B$1,MonsterTable!$A$1:$B$1,0),0))),OR(ISBLANK(CD1723),ISBLANK(CE1723))),#N/A,
IFERROR(VLOOKUP(CB1723,MonsterTable!$A:$B,MATCH(MonsterTable!$B$1,MonsterTable!$A$1:$B$1,0),0),
IF(OR(NOT(ISBLANK(CD1723)),ISBLANK(CE1723)),#N/A,
IF(CB1723="empty","empty",
VLOOKUP(CB1723,MonsterGroupTable!$A:$A,1,0)))))))</f>
        <v/>
      </c>
      <c r="CJ1723" s="2" t="str">
        <f>IF(AND(ISBLANK(CI1723),OR(NOT(ISBLANK(CK1723)),NOT(ISBLANK(CL1723)))),#N/A,
IF(ISBLANK(CI1723),"",
IF(AND(NOT(ISERROR(VLOOKUP(CI1723,MonsterTable!$A:$B,MATCH(MonsterTable!$B$1,MonsterTable!$A$1:$B$1,0),0))),OR(ISBLANK(CK1723),ISBLANK(CL1723))),#N/A,
IFERROR(VLOOKUP(CI1723,MonsterTable!$A:$B,MATCH(MonsterTable!$B$1,MonsterTable!$A$1:$B$1,0),0),
IF(OR(NOT(ISBLANK(CK1723)),ISBLANK(CL1723)),#N/A,
IF(CI1723="empty","empty",
VLOOKUP(CI1723,MonsterGroupTable!$A:$A,1,0)))))))</f>
        <v/>
      </c>
    </row>
    <row r="1724" spans="1:88">
      <c r="A1724">
        <v>20690</v>
      </c>
      <c r="B1724">
        <f t="shared" si="57"/>
        <v>1.2</v>
      </c>
      <c r="C1724">
        <f t="shared" si="57"/>
        <v>1.1000000000000001</v>
      </c>
      <c r="F1724">
        <v>3300</v>
      </c>
      <c r="G1724">
        <v>121141</v>
      </c>
      <c r="H1724">
        <v>0</v>
      </c>
      <c r="I1724">
        <v>0</v>
      </c>
      <c r="J1724">
        <v>0</v>
      </c>
      <c r="K1724" t="s">
        <v>28</v>
      </c>
      <c r="L1724" t="s">
        <v>255</v>
      </c>
      <c r="M1724" t="s">
        <v>79</v>
      </c>
      <c r="N1724" t="s">
        <v>80</v>
      </c>
      <c r="O1724">
        <v>0</v>
      </c>
      <c r="P1724">
        <v>-4.75</v>
      </c>
      <c r="Q1724">
        <v>-3.5</v>
      </c>
      <c r="R1724">
        <v>4.75</v>
      </c>
      <c r="S1724">
        <v>3</v>
      </c>
      <c r="T1724">
        <v>-13.5</v>
      </c>
      <c r="U1724">
        <v>2.5499999999999998</v>
      </c>
      <c r="V1724">
        <v>-6.75</v>
      </c>
      <c r="W1724" t="str">
        <f t="shared" si="58"/>
        <v>g109,5,empty,3,204,1,1,0</v>
      </c>
      <c r="X1724" s="1" t="s">
        <v>287</v>
      </c>
      <c r="Y1724" s="2" t="str">
        <f>IF(AND(ISBLANK(X1724),OR(NOT(ISBLANK(Z1724)),NOT(ISBLANK(AA1724)))),#N/A,
IF(ISBLANK(X1724),"",
IF(AND(NOT(ISERROR(VLOOKUP(X1724,MonsterTable!$A:$B,MATCH(MonsterTable!$B$1,MonsterTable!$A$1:$B$1,0),0))),OR(ISBLANK(Z1724),ISBLANK(AA1724))),#N/A,
IFERROR(VLOOKUP(X1724,MonsterTable!$A:$B,MATCH(MonsterTable!$B$1,MonsterTable!$A$1:$B$1,0),0),
IF(OR(NOT(ISBLANK(Z1724)),ISBLANK(AA1724)),#N/A,
IF(X1724="empty","empty",
VLOOKUP(X1724,MonsterGroupTable!$A:$A,1,0)))))))</f>
        <v>g109</v>
      </c>
      <c r="AA1724">
        <v>5</v>
      </c>
      <c r="AE1724" s="1" t="s">
        <v>446</v>
      </c>
      <c r="AF1724" s="2" t="str">
        <f>IF(AND(ISBLANK(AE1724),OR(NOT(ISBLANK(AG1724)),NOT(ISBLANK(AH1724)))),#N/A,
IF(ISBLANK(AE1724),"",
IF(AND(NOT(ISERROR(VLOOKUP(AE1724,MonsterTable!$A:$B,MATCH(MonsterTable!$B$1,MonsterTable!$A$1:$B$1,0),0))),OR(ISBLANK(AG1724),ISBLANK(AH1724))),#N/A,
IFERROR(VLOOKUP(AE1724,MonsterTable!$A:$B,MATCH(MonsterTable!$B$1,MonsterTable!$A$1:$B$1,0),0),
IF(OR(NOT(ISBLANK(AG1724)),ISBLANK(AH1724)),#N/A,
IF(AE1724="empty","empty",
VLOOKUP(AE1724,MonsterGroupTable!$A:$A,1,0)))))))</f>
        <v>empty</v>
      </c>
      <c r="AH1724">
        <v>3</v>
      </c>
      <c r="AL1724" s="1" t="s">
        <v>340</v>
      </c>
      <c r="AM1724" s="2">
        <f>IF(AND(ISBLANK(AL1724),OR(NOT(ISBLANK(AN1724)),NOT(ISBLANK(AO1724)))),#N/A,
IF(ISBLANK(AL1724),"",
IF(AND(NOT(ISERROR(VLOOKUP(AL1724,MonsterTable!$A:$B,MATCH(MonsterTable!$B$1,MonsterTable!$A$1:$B$1,0),0))),OR(ISBLANK(AN1724),ISBLANK(AO1724))),#N/A,
IFERROR(VLOOKUP(AL1724,MonsterTable!$A:$B,MATCH(MonsterTable!$B$1,MonsterTable!$A$1:$B$1,0),0),
IF(OR(NOT(ISBLANK(AN1724)),ISBLANK(AO1724)),#N/A,
IF(AL1724="empty","empty",
VLOOKUP(AL1724,MonsterGroupTable!$A:$A,1,0)))))))</f>
        <v>204</v>
      </c>
      <c r="AN1724">
        <v>1</v>
      </c>
      <c r="AO1724">
        <v>1</v>
      </c>
      <c r="AP1724">
        <v>0</v>
      </c>
      <c r="AT1724" s="2" t="str">
        <f>IF(AND(ISBLANK(AS1724),OR(NOT(ISBLANK(AU1724)),NOT(ISBLANK(AV1724)))),#N/A,
IF(ISBLANK(AS1724),"",
IF(AND(NOT(ISERROR(VLOOKUP(AS1724,MonsterTable!$A:$B,MATCH(MonsterTable!$B$1,MonsterTable!$A$1:$B$1,0),0))),OR(ISBLANK(AU1724),ISBLANK(AV1724))),#N/A,
IFERROR(VLOOKUP(AS1724,MonsterTable!$A:$B,MATCH(MonsterTable!$B$1,MonsterTable!$A$1:$B$1,0),0),
IF(OR(NOT(ISBLANK(AU1724)),ISBLANK(AV1724)),#N/A,
IF(AS1724="empty","empty",
VLOOKUP(AS1724,MonsterGroupTable!$A:$A,1,0)))))))</f>
        <v/>
      </c>
      <c r="BA1724" s="2" t="str">
        <f>IF(AND(ISBLANK(AZ1724),OR(NOT(ISBLANK(BB1724)),NOT(ISBLANK(BC1724)))),#N/A,
IF(ISBLANK(AZ1724),"",
IF(AND(NOT(ISERROR(VLOOKUP(AZ1724,MonsterTable!$A:$B,MATCH(MonsterTable!$B$1,MonsterTable!$A$1:$B$1,0),0))),OR(ISBLANK(BB1724),ISBLANK(BC1724))),#N/A,
IFERROR(VLOOKUP(AZ1724,MonsterTable!$A:$B,MATCH(MonsterTable!$B$1,MonsterTable!$A$1:$B$1,0),0),
IF(OR(NOT(ISBLANK(BB1724)),ISBLANK(BC1724)),#N/A,
IF(AZ1724="empty","empty",
VLOOKUP(AZ1724,MonsterGroupTable!$A:$A,1,0)))))))</f>
        <v/>
      </c>
      <c r="BH1724" s="2" t="str">
        <f>IF(AND(ISBLANK(BG1724),OR(NOT(ISBLANK(BI1724)),NOT(ISBLANK(BJ1724)))),#N/A,
IF(ISBLANK(BG1724),"",
IF(AND(NOT(ISERROR(VLOOKUP(BG1724,MonsterTable!$A:$B,MATCH(MonsterTable!$B$1,MonsterTable!$A$1:$B$1,0),0))),OR(ISBLANK(BI1724),ISBLANK(BJ1724))),#N/A,
IFERROR(VLOOKUP(BG1724,MonsterTable!$A:$B,MATCH(MonsterTable!$B$1,MonsterTable!$A$1:$B$1,0),0),
IF(OR(NOT(ISBLANK(BI1724)),ISBLANK(BJ1724)),#N/A,
IF(BG1724="empty","empty",
VLOOKUP(BG1724,MonsterGroupTable!$A:$A,1,0)))))))</f>
        <v/>
      </c>
      <c r="BO1724" s="2" t="str">
        <f>IF(AND(ISBLANK(BN1724),OR(NOT(ISBLANK(BP1724)),NOT(ISBLANK(BQ1724)))),#N/A,
IF(ISBLANK(BN1724),"",
IF(AND(NOT(ISERROR(VLOOKUP(BN1724,MonsterTable!$A:$B,MATCH(MonsterTable!$B$1,MonsterTable!$A$1:$B$1,0),0))),OR(ISBLANK(BP1724),ISBLANK(BQ1724))),#N/A,
IFERROR(VLOOKUP(BN1724,MonsterTable!$A:$B,MATCH(MonsterTable!$B$1,MonsterTable!$A$1:$B$1,0),0),
IF(OR(NOT(ISBLANK(BP1724)),ISBLANK(BQ1724)),#N/A,
IF(BN1724="empty","empty",
VLOOKUP(BN1724,MonsterGroupTable!$A:$A,1,0)))))))</f>
        <v/>
      </c>
      <c r="BV1724" s="2" t="str">
        <f>IF(AND(ISBLANK(BU1724),OR(NOT(ISBLANK(BW1724)),NOT(ISBLANK(BX1724)))),#N/A,
IF(ISBLANK(BU1724),"",
IF(AND(NOT(ISERROR(VLOOKUP(BU1724,MonsterTable!$A:$B,MATCH(MonsterTable!$B$1,MonsterTable!$A$1:$B$1,0),0))),OR(ISBLANK(BW1724),ISBLANK(BX1724))),#N/A,
IFERROR(VLOOKUP(BU1724,MonsterTable!$A:$B,MATCH(MonsterTable!$B$1,MonsterTable!$A$1:$B$1,0),0),
IF(OR(NOT(ISBLANK(BW1724)),ISBLANK(BX1724)),#N/A,
IF(BU1724="empty","empty",
VLOOKUP(BU1724,MonsterGroupTable!$A:$A,1,0)))))))</f>
        <v/>
      </c>
      <c r="CC1724" s="2" t="str">
        <f>IF(AND(ISBLANK(CB1724),OR(NOT(ISBLANK(CD1724)),NOT(ISBLANK(CE1724)))),#N/A,
IF(ISBLANK(CB1724),"",
IF(AND(NOT(ISERROR(VLOOKUP(CB1724,MonsterTable!$A:$B,MATCH(MonsterTable!$B$1,MonsterTable!$A$1:$B$1,0),0))),OR(ISBLANK(CD1724),ISBLANK(CE1724))),#N/A,
IFERROR(VLOOKUP(CB1724,MonsterTable!$A:$B,MATCH(MonsterTable!$B$1,MonsterTable!$A$1:$B$1,0),0),
IF(OR(NOT(ISBLANK(CD1724)),ISBLANK(CE1724)),#N/A,
IF(CB1724="empty","empty",
VLOOKUP(CB1724,MonsterGroupTable!$A:$A,1,0)))))))</f>
        <v/>
      </c>
      <c r="CJ1724" s="2" t="str">
        <f>IF(AND(ISBLANK(CI1724),OR(NOT(ISBLANK(CK1724)),NOT(ISBLANK(CL1724)))),#N/A,
IF(ISBLANK(CI1724),"",
IF(AND(NOT(ISERROR(VLOOKUP(CI1724,MonsterTable!$A:$B,MATCH(MonsterTable!$B$1,MonsterTable!$A$1:$B$1,0),0))),OR(ISBLANK(CK1724),ISBLANK(CL1724))),#N/A,
IFERROR(VLOOKUP(CI1724,MonsterTable!$A:$B,MATCH(MonsterTable!$B$1,MonsterTable!$A$1:$B$1,0),0),
IF(OR(NOT(ISBLANK(CK1724)),ISBLANK(CL1724)),#N/A,
IF(CI1724="empty","empty",
VLOOKUP(CI1724,MonsterGroupTable!$A:$A,1,0)))))))</f>
        <v/>
      </c>
    </row>
    <row r="1725" spans="1:88">
      <c r="A1725">
        <v>20691</v>
      </c>
      <c r="B1725">
        <f t="shared" si="57"/>
        <v>1.1000000000000001</v>
      </c>
      <c r="C1725">
        <f t="shared" si="57"/>
        <v>1.1000000000000001</v>
      </c>
      <c r="F1725">
        <v>3300</v>
      </c>
      <c r="G1725">
        <v>121636</v>
      </c>
      <c r="H1725">
        <v>0</v>
      </c>
      <c r="I1725">
        <v>0</v>
      </c>
      <c r="J1725">
        <v>0</v>
      </c>
      <c r="K1725" t="s">
        <v>28</v>
      </c>
      <c r="L1725" t="s">
        <v>256</v>
      </c>
      <c r="M1725" t="s">
        <v>79</v>
      </c>
      <c r="N1725" t="s">
        <v>80</v>
      </c>
      <c r="O1725">
        <v>0</v>
      </c>
      <c r="P1725">
        <v>-4.75</v>
      </c>
      <c r="Q1725">
        <v>-3.5</v>
      </c>
      <c r="R1725">
        <v>4.75</v>
      </c>
      <c r="S1725">
        <v>3</v>
      </c>
      <c r="T1725">
        <v>-13.5</v>
      </c>
      <c r="U1725">
        <v>2.5499999999999998</v>
      </c>
      <c r="V1725">
        <v>-6.75</v>
      </c>
      <c r="W1725" t="str">
        <f t="shared" si="58"/>
        <v>g110,5,empty,3,206,1,1,0</v>
      </c>
      <c r="X1725" s="1" t="s">
        <v>288</v>
      </c>
      <c r="Y1725" s="2" t="str">
        <f>IF(AND(ISBLANK(X1725),OR(NOT(ISBLANK(Z1725)),NOT(ISBLANK(AA1725)))),#N/A,
IF(ISBLANK(X1725),"",
IF(AND(NOT(ISERROR(VLOOKUP(X1725,MonsterTable!$A:$B,MATCH(MonsterTable!$B$1,MonsterTable!$A$1:$B$1,0),0))),OR(ISBLANK(Z1725),ISBLANK(AA1725))),#N/A,
IFERROR(VLOOKUP(X1725,MonsterTable!$A:$B,MATCH(MonsterTable!$B$1,MonsterTable!$A$1:$B$1,0),0),
IF(OR(NOT(ISBLANK(Z1725)),ISBLANK(AA1725)),#N/A,
IF(X1725="empty","empty",
VLOOKUP(X1725,MonsterGroupTable!$A:$A,1,0)))))))</f>
        <v>g110</v>
      </c>
      <c r="AA1725">
        <v>5</v>
      </c>
      <c r="AE1725" s="1" t="s">
        <v>446</v>
      </c>
      <c r="AF1725" s="2" t="str">
        <f>IF(AND(ISBLANK(AE1725),OR(NOT(ISBLANK(AG1725)),NOT(ISBLANK(AH1725)))),#N/A,
IF(ISBLANK(AE1725),"",
IF(AND(NOT(ISERROR(VLOOKUP(AE1725,MonsterTable!$A:$B,MATCH(MonsterTable!$B$1,MonsterTable!$A$1:$B$1,0),0))),OR(ISBLANK(AG1725),ISBLANK(AH1725))),#N/A,
IFERROR(VLOOKUP(AE1725,MonsterTable!$A:$B,MATCH(MonsterTable!$B$1,MonsterTable!$A$1:$B$1,0),0),
IF(OR(NOT(ISBLANK(AG1725)),ISBLANK(AH1725)),#N/A,
IF(AE1725="empty","empty",
VLOOKUP(AE1725,MonsterGroupTable!$A:$A,1,0)))))))</f>
        <v>empty</v>
      </c>
      <c r="AH1725">
        <v>3</v>
      </c>
      <c r="AL1725" s="1" t="s">
        <v>342</v>
      </c>
      <c r="AM1725" s="2">
        <f>IF(AND(ISBLANK(AL1725),OR(NOT(ISBLANK(AN1725)),NOT(ISBLANK(AO1725)))),#N/A,
IF(ISBLANK(AL1725),"",
IF(AND(NOT(ISERROR(VLOOKUP(AL1725,MonsterTable!$A:$B,MATCH(MonsterTable!$B$1,MonsterTable!$A$1:$B$1,0),0))),OR(ISBLANK(AN1725),ISBLANK(AO1725))),#N/A,
IFERROR(VLOOKUP(AL1725,MonsterTable!$A:$B,MATCH(MonsterTable!$B$1,MonsterTable!$A$1:$B$1,0),0),
IF(OR(NOT(ISBLANK(AN1725)),ISBLANK(AO1725)),#N/A,
IF(AL1725="empty","empty",
VLOOKUP(AL1725,MonsterGroupTable!$A:$A,1,0)))))))</f>
        <v>206</v>
      </c>
      <c r="AN1725">
        <v>1</v>
      </c>
      <c r="AO1725">
        <v>1</v>
      </c>
      <c r="AP1725">
        <v>0</v>
      </c>
      <c r="AT1725" s="2" t="str">
        <f>IF(AND(ISBLANK(AS1725),OR(NOT(ISBLANK(AU1725)),NOT(ISBLANK(AV1725)))),#N/A,
IF(ISBLANK(AS1725),"",
IF(AND(NOT(ISERROR(VLOOKUP(AS1725,MonsterTable!$A:$B,MATCH(MonsterTable!$B$1,MonsterTable!$A$1:$B$1,0),0))),OR(ISBLANK(AU1725),ISBLANK(AV1725))),#N/A,
IFERROR(VLOOKUP(AS1725,MonsterTable!$A:$B,MATCH(MonsterTable!$B$1,MonsterTable!$A$1:$B$1,0),0),
IF(OR(NOT(ISBLANK(AU1725)),ISBLANK(AV1725)),#N/A,
IF(AS1725="empty","empty",
VLOOKUP(AS1725,MonsterGroupTable!$A:$A,1,0)))))))</f>
        <v/>
      </c>
      <c r="BA1725" s="2" t="str">
        <f>IF(AND(ISBLANK(AZ1725),OR(NOT(ISBLANK(BB1725)),NOT(ISBLANK(BC1725)))),#N/A,
IF(ISBLANK(AZ1725),"",
IF(AND(NOT(ISERROR(VLOOKUP(AZ1725,MonsterTable!$A:$B,MATCH(MonsterTable!$B$1,MonsterTable!$A$1:$B$1,0),0))),OR(ISBLANK(BB1725),ISBLANK(BC1725))),#N/A,
IFERROR(VLOOKUP(AZ1725,MonsterTable!$A:$B,MATCH(MonsterTable!$B$1,MonsterTable!$A$1:$B$1,0),0),
IF(OR(NOT(ISBLANK(BB1725)),ISBLANK(BC1725)),#N/A,
IF(AZ1725="empty","empty",
VLOOKUP(AZ1725,MonsterGroupTable!$A:$A,1,0)))))))</f>
        <v/>
      </c>
      <c r="BH1725" s="2" t="str">
        <f>IF(AND(ISBLANK(BG1725),OR(NOT(ISBLANK(BI1725)),NOT(ISBLANK(BJ1725)))),#N/A,
IF(ISBLANK(BG1725),"",
IF(AND(NOT(ISERROR(VLOOKUP(BG1725,MonsterTable!$A:$B,MATCH(MonsterTable!$B$1,MonsterTable!$A$1:$B$1,0),0))),OR(ISBLANK(BI1725),ISBLANK(BJ1725))),#N/A,
IFERROR(VLOOKUP(BG1725,MonsterTable!$A:$B,MATCH(MonsterTable!$B$1,MonsterTable!$A$1:$B$1,0),0),
IF(OR(NOT(ISBLANK(BI1725)),ISBLANK(BJ1725)),#N/A,
IF(BG1725="empty","empty",
VLOOKUP(BG1725,MonsterGroupTable!$A:$A,1,0)))))))</f>
        <v/>
      </c>
      <c r="BO1725" s="2" t="str">
        <f>IF(AND(ISBLANK(BN1725),OR(NOT(ISBLANK(BP1725)),NOT(ISBLANK(BQ1725)))),#N/A,
IF(ISBLANK(BN1725),"",
IF(AND(NOT(ISERROR(VLOOKUP(BN1725,MonsterTable!$A:$B,MATCH(MonsterTable!$B$1,MonsterTable!$A$1:$B$1,0),0))),OR(ISBLANK(BP1725),ISBLANK(BQ1725))),#N/A,
IFERROR(VLOOKUP(BN1725,MonsterTable!$A:$B,MATCH(MonsterTable!$B$1,MonsterTable!$A$1:$B$1,0),0),
IF(OR(NOT(ISBLANK(BP1725)),ISBLANK(BQ1725)),#N/A,
IF(BN1725="empty","empty",
VLOOKUP(BN1725,MonsterGroupTable!$A:$A,1,0)))))))</f>
        <v/>
      </c>
      <c r="BV1725" s="2" t="str">
        <f>IF(AND(ISBLANK(BU1725),OR(NOT(ISBLANK(BW1725)),NOT(ISBLANK(BX1725)))),#N/A,
IF(ISBLANK(BU1725),"",
IF(AND(NOT(ISERROR(VLOOKUP(BU1725,MonsterTable!$A:$B,MATCH(MonsterTable!$B$1,MonsterTable!$A$1:$B$1,0),0))),OR(ISBLANK(BW1725),ISBLANK(BX1725))),#N/A,
IFERROR(VLOOKUP(BU1725,MonsterTable!$A:$B,MATCH(MonsterTable!$B$1,MonsterTable!$A$1:$B$1,0),0),
IF(OR(NOT(ISBLANK(BW1725)),ISBLANK(BX1725)),#N/A,
IF(BU1725="empty","empty",
VLOOKUP(BU1725,MonsterGroupTable!$A:$A,1,0)))))))</f>
        <v/>
      </c>
      <c r="CC1725" s="2" t="str">
        <f>IF(AND(ISBLANK(CB1725),OR(NOT(ISBLANK(CD1725)),NOT(ISBLANK(CE1725)))),#N/A,
IF(ISBLANK(CB1725),"",
IF(AND(NOT(ISERROR(VLOOKUP(CB1725,MonsterTable!$A:$B,MATCH(MonsterTable!$B$1,MonsterTable!$A$1:$B$1,0),0))),OR(ISBLANK(CD1725),ISBLANK(CE1725))),#N/A,
IFERROR(VLOOKUP(CB1725,MonsterTable!$A:$B,MATCH(MonsterTable!$B$1,MonsterTable!$A$1:$B$1,0),0),
IF(OR(NOT(ISBLANK(CD1725)),ISBLANK(CE1725)),#N/A,
IF(CB1725="empty","empty",
VLOOKUP(CB1725,MonsterGroupTable!$A:$A,1,0)))))))</f>
        <v/>
      </c>
      <c r="CJ1725" s="2" t="str">
        <f>IF(AND(ISBLANK(CI1725),OR(NOT(ISBLANK(CK1725)),NOT(ISBLANK(CL1725)))),#N/A,
IF(ISBLANK(CI1725),"",
IF(AND(NOT(ISERROR(VLOOKUP(CI1725,MonsterTable!$A:$B,MATCH(MonsterTable!$B$1,MonsterTable!$A$1:$B$1,0),0))),OR(ISBLANK(CK1725),ISBLANK(CL1725))),#N/A,
IFERROR(VLOOKUP(CI1725,MonsterTable!$A:$B,MATCH(MonsterTable!$B$1,MonsterTable!$A$1:$B$1,0),0),
IF(OR(NOT(ISBLANK(CK1725)),ISBLANK(CL1725)),#N/A,
IF(CI1725="empty","empty",
VLOOKUP(CI1725,MonsterGroupTable!$A:$A,1,0)))))))</f>
        <v/>
      </c>
    </row>
    <row r="1726" spans="1:88">
      <c r="A1726">
        <v>20692</v>
      </c>
      <c r="B1726">
        <f t="shared" si="57"/>
        <v>1.1000000000000001</v>
      </c>
      <c r="C1726">
        <f t="shared" si="57"/>
        <v>1.1000000000000001</v>
      </c>
      <c r="F1726">
        <v>3300</v>
      </c>
      <c r="G1726">
        <v>122131</v>
      </c>
      <c r="H1726">
        <v>0</v>
      </c>
      <c r="I1726">
        <v>0</v>
      </c>
      <c r="J1726">
        <v>0</v>
      </c>
      <c r="K1726" t="s">
        <v>28</v>
      </c>
      <c r="L1726" t="s">
        <v>256</v>
      </c>
      <c r="M1726" t="s">
        <v>79</v>
      </c>
      <c r="N1726" t="s">
        <v>80</v>
      </c>
      <c r="O1726">
        <v>0</v>
      </c>
      <c r="P1726">
        <v>-4.75</v>
      </c>
      <c r="Q1726">
        <v>-3.5</v>
      </c>
      <c r="R1726">
        <v>4.75</v>
      </c>
      <c r="S1726">
        <v>3</v>
      </c>
      <c r="T1726">
        <v>-13.5</v>
      </c>
      <c r="U1726">
        <v>2.5499999999999998</v>
      </c>
      <c r="V1726">
        <v>-6.75</v>
      </c>
      <c r="W1726" t="str">
        <f t="shared" si="58"/>
        <v>g110,5,empty,3,206,1,1,0</v>
      </c>
      <c r="X1726" s="1" t="s">
        <v>288</v>
      </c>
      <c r="Y1726" s="2" t="str">
        <f>IF(AND(ISBLANK(X1726),OR(NOT(ISBLANK(Z1726)),NOT(ISBLANK(AA1726)))),#N/A,
IF(ISBLANK(X1726),"",
IF(AND(NOT(ISERROR(VLOOKUP(X1726,MonsterTable!$A:$B,MATCH(MonsterTable!$B$1,MonsterTable!$A$1:$B$1,0),0))),OR(ISBLANK(Z1726),ISBLANK(AA1726))),#N/A,
IFERROR(VLOOKUP(X1726,MonsterTable!$A:$B,MATCH(MonsterTable!$B$1,MonsterTable!$A$1:$B$1,0),0),
IF(OR(NOT(ISBLANK(Z1726)),ISBLANK(AA1726)),#N/A,
IF(X1726="empty","empty",
VLOOKUP(X1726,MonsterGroupTable!$A:$A,1,0)))))))</f>
        <v>g110</v>
      </c>
      <c r="AA1726">
        <v>5</v>
      </c>
      <c r="AE1726" s="1" t="s">
        <v>446</v>
      </c>
      <c r="AF1726" s="2" t="str">
        <f>IF(AND(ISBLANK(AE1726),OR(NOT(ISBLANK(AG1726)),NOT(ISBLANK(AH1726)))),#N/A,
IF(ISBLANK(AE1726),"",
IF(AND(NOT(ISERROR(VLOOKUP(AE1726,MonsterTable!$A:$B,MATCH(MonsterTable!$B$1,MonsterTable!$A$1:$B$1,0),0))),OR(ISBLANK(AG1726),ISBLANK(AH1726))),#N/A,
IFERROR(VLOOKUP(AE1726,MonsterTable!$A:$B,MATCH(MonsterTable!$B$1,MonsterTable!$A$1:$B$1,0),0),
IF(OR(NOT(ISBLANK(AG1726)),ISBLANK(AH1726)),#N/A,
IF(AE1726="empty","empty",
VLOOKUP(AE1726,MonsterGroupTable!$A:$A,1,0)))))))</f>
        <v>empty</v>
      </c>
      <c r="AH1726">
        <v>3</v>
      </c>
      <c r="AL1726" s="1" t="s">
        <v>342</v>
      </c>
      <c r="AM1726" s="2">
        <f>IF(AND(ISBLANK(AL1726),OR(NOT(ISBLANK(AN1726)),NOT(ISBLANK(AO1726)))),#N/A,
IF(ISBLANK(AL1726),"",
IF(AND(NOT(ISERROR(VLOOKUP(AL1726,MonsterTable!$A:$B,MATCH(MonsterTable!$B$1,MonsterTable!$A$1:$B$1,0),0))),OR(ISBLANK(AN1726),ISBLANK(AO1726))),#N/A,
IFERROR(VLOOKUP(AL1726,MonsterTable!$A:$B,MATCH(MonsterTable!$B$1,MonsterTable!$A$1:$B$1,0),0),
IF(OR(NOT(ISBLANK(AN1726)),ISBLANK(AO1726)),#N/A,
IF(AL1726="empty","empty",
VLOOKUP(AL1726,MonsterGroupTable!$A:$A,1,0)))))))</f>
        <v>206</v>
      </c>
      <c r="AN1726">
        <v>1</v>
      </c>
      <c r="AO1726">
        <v>1</v>
      </c>
      <c r="AP1726">
        <v>0</v>
      </c>
      <c r="AT1726" s="2" t="str">
        <f>IF(AND(ISBLANK(AS1726),OR(NOT(ISBLANK(AU1726)),NOT(ISBLANK(AV1726)))),#N/A,
IF(ISBLANK(AS1726),"",
IF(AND(NOT(ISERROR(VLOOKUP(AS1726,MonsterTable!$A:$B,MATCH(MonsterTable!$B$1,MonsterTable!$A$1:$B$1,0),0))),OR(ISBLANK(AU1726),ISBLANK(AV1726))),#N/A,
IFERROR(VLOOKUP(AS1726,MonsterTable!$A:$B,MATCH(MonsterTable!$B$1,MonsterTable!$A$1:$B$1,0),0),
IF(OR(NOT(ISBLANK(AU1726)),ISBLANK(AV1726)),#N/A,
IF(AS1726="empty","empty",
VLOOKUP(AS1726,MonsterGroupTable!$A:$A,1,0)))))))</f>
        <v/>
      </c>
      <c r="BA1726" s="2" t="str">
        <f>IF(AND(ISBLANK(AZ1726),OR(NOT(ISBLANK(BB1726)),NOT(ISBLANK(BC1726)))),#N/A,
IF(ISBLANK(AZ1726),"",
IF(AND(NOT(ISERROR(VLOOKUP(AZ1726,MonsterTable!$A:$B,MATCH(MonsterTable!$B$1,MonsterTable!$A$1:$B$1,0),0))),OR(ISBLANK(BB1726),ISBLANK(BC1726))),#N/A,
IFERROR(VLOOKUP(AZ1726,MonsterTable!$A:$B,MATCH(MonsterTable!$B$1,MonsterTable!$A$1:$B$1,0),0),
IF(OR(NOT(ISBLANK(BB1726)),ISBLANK(BC1726)),#N/A,
IF(AZ1726="empty","empty",
VLOOKUP(AZ1726,MonsterGroupTable!$A:$A,1,0)))))))</f>
        <v/>
      </c>
      <c r="BH1726" s="2" t="str">
        <f>IF(AND(ISBLANK(BG1726),OR(NOT(ISBLANK(BI1726)),NOT(ISBLANK(BJ1726)))),#N/A,
IF(ISBLANK(BG1726),"",
IF(AND(NOT(ISERROR(VLOOKUP(BG1726,MonsterTable!$A:$B,MATCH(MonsterTable!$B$1,MonsterTable!$A$1:$B$1,0),0))),OR(ISBLANK(BI1726),ISBLANK(BJ1726))),#N/A,
IFERROR(VLOOKUP(BG1726,MonsterTable!$A:$B,MATCH(MonsterTable!$B$1,MonsterTable!$A$1:$B$1,0),0),
IF(OR(NOT(ISBLANK(BI1726)),ISBLANK(BJ1726)),#N/A,
IF(BG1726="empty","empty",
VLOOKUP(BG1726,MonsterGroupTable!$A:$A,1,0)))))))</f>
        <v/>
      </c>
      <c r="BO1726" s="2" t="str">
        <f>IF(AND(ISBLANK(BN1726),OR(NOT(ISBLANK(BP1726)),NOT(ISBLANK(BQ1726)))),#N/A,
IF(ISBLANK(BN1726),"",
IF(AND(NOT(ISERROR(VLOOKUP(BN1726,MonsterTable!$A:$B,MATCH(MonsterTable!$B$1,MonsterTable!$A$1:$B$1,0),0))),OR(ISBLANK(BP1726),ISBLANK(BQ1726))),#N/A,
IFERROR(VLOOKUP(BN1726,MonsterTable!$A:$B,MATCH(MonsterTable!$B$1,MonsterTable!$A$1:$B$1,0),0),
IF(OR(NOT(ISBLANK(BP1726)),ISBLANK(BQ1726)),#N/A,
IF(BN1726="empty","empty",
VLOOKUP(BN1726,MonsterGroupTable!$A:$A,1,0)))))))</f>
        <v/>
      </c>
      <c r="BV1726" s="2" t="str">
        <f>IF(AND(ISBLANK(BU1726),OR(NOT(ISBLANK(BW1726)),NOT(ISBLANK(BX1726)))),#N/A,
IF(ISBLANK(BU1726),"",
IF(AND(NOT(ISERROR(VLOOKUP(BU1726,MonsterTable!$A:$B,MATCH(MonsterTable!$B$1,MonsterTable!$A$1:$B$1,0),0))),OR(ISBLANK(BW1726),ISBLANK(BX1726))),#N/A,
IFERROR(VLOOKUP(BU1726,MonsterTable!$A:$B,MATCH(MonsterTable!$B$1,MonsterTable!$A$1:$B$1,0),0),
IF(OR(NOT(ISBLANK(BW1726)),ISBLANK(BX1726)),#N/A,
IF(BU1726="empty","empty",
VLOOKUP(BU1726,MonsterGroupTable!$A:$A,1,0)))))))</f>
        <v/>
      </c>
      <c r="CC1726" s="2" t="str">
        <f>IF(AND(ISBLANK(CB1726),OR(NOT(ISBLANK(CD1726)),NOT(ISBLANK(CE1726)))),#N/A,
IF(ISBLANK(CB1726),"",
IF(AND(NOT(ISERROR(VLOOKUP(CB1726,MonsterTable!$A:$B,MATCH(MonsterTable!$B$1,MonsterTable!$A$1:$B$1,0),0))),OR(ISBLANK(CD1726),ISBLANK(CE1726))),#N/A,
IFERROR(VLOOKUP(CB1726,MonsterTable!$A:$B,MATCH(MonsterTable!$B$1,MonsterTable!$A$1:$B$1,0),0),
IF(OR(NOT(ISBLANK(CD1726)),ISBLANK(CE1726)),#N/A,
IF(CB1726="empty","empty",
VLOOKUP(CB1726,MonsterGroupTable!$A:$A,1,0)))))))</f>
        <v/>
      </c>
      <c r="CJ1726" s="2" t="str">
        <f>IF(AND(ISBLANK(CI1726),OR(NOT(ISBLANK(CK1726)),NOT(ISBLANK(CL1726)))),#N/A,
IF(ISBLANK(CI1726),"",
IF(AND(NOT(ISERROR(VLOOKUP(CI1726,MonsterTable!$A:$B,MATCH(MonsterTable!$B$1,MonsterTable!$A$1:$B$1,0),0))),OR(ISBLANK(CK1726),ISBLANK(CL1726))),#N/A,
IFERROR(VLOOKUP(CI1726,MonsterTable!$A:$B,MATCH(MonsterTable!$B$1,MonsterTable!$A$1:$B$1,0),0),
IF(OR(NOT(ISBLANK(CK1726)),ISBLANK(CL1726)),#N/A,
IF(CI1726="empty","empty",
VLOOKUP(CI1726,MonsterGroupTable!$A:$A,1,0)))))))</f>
        <v/>
      </c>
    </row>
    <row r="1727" spans="1:88">
      <c r="A1727">
        <v>20693</v>
      </c>
      <c r="B1727">
        <f t="shared" si="57"/>
        <v>1.1000000000000001</v>
      </c>
      <c r="C1727">
        <f t="shared" si="57"/>
        <v>1.1000000000000001</v>
      </c>
      <c r="F1727">
        <v>3300</v>
      </c>
      <c r="G1727">
        <v>122626</v>
      </c>
      <c r="H1727">
        <v>0</v>
      </c>
      <c r="I1727">
        <v>0</v>
      </c>
      <c r="J1727">
        <v>0</v>
      </c>
      <c r="K1727" t="s">
        <v>28</v>
      </c>
      <c r="L1727" t="s">
        <v>256</v>
      </c>
      <c r="M1727" t="s">
        <v>79</v>
      </c>
      <c r="N1727" t="s">
        <v>80</v>
      </c>
      <c r="O1727">
        <v>0</v>
      </c>
      <c r="P1727">
        <v>-4.75</v>
      </c>
      <c r="Q1727">
        <v>-3.5</v>
      </c>
      <c r="R1727">
        <v>4.75</v>
      </c>
      <c r="S1727">
        <v>3</v>
      </c>
      <c r="T1727">
        <v>-13.5</v>
      </c>
      <c r="U1727">
        <v>2.5499999999999998</v>
      </c>
      <c r="V1727">
        <v>-6.75</v>
      </c>
      <c r="W1727" t="str">
        <f t="shared" si="58"/>
        <v>g110,5,empty,3,206,1,1,0</v>
      </c>
      <c r="X1727" s="1" t="s">
        <v>288</v>
      </c>
      <c r="Y1727" s="2" t="str">
        <f>IF(AND(ISBLANK(X1727),OR(NOT(ISBLANK(Z1727)),NOT(ISBLANK(AA1727)))),#N/A,
IF(ISBLANK(X1727),"",
IF(AND(NOT(ISERROR(VLOOKUP(X1727,MonsterTable!$A:$B,MATCH(MonsterTable!$B$1,MonsterTable!$A$1:$B$1,0),0))),OR(ISBLANK(Z1727),ISBLANK(AA1727))),#N/A,
IFERROR(VLOOKUP(X1727,MonsterTable!$A:$B,MATCH(MonsterTable!$B$1,MonsterTable!$A$1:$B$1,0),0),
IF(OR(NOT(ISBLANK(Z1727)),ISBLANK(AA1727)),#N/A,
IF(X1727="empty","empty",
VLOOKUP(X1727,MonsterGroupTable!$A:$A,1,0)))))))</f>
        <v>g110</v>
      </c>
      <c r="AA1727">
        <v>5</v>
      </c>
      <c r="AE1727" s="1" t="s">
        <v>446</v>
      </c>
      <c r="AF1727" s="2" t="str">
        <f>IF(AND(ISBLANK(AE1727),OR(NOT(ISBLANK(AG1727)),NOT(ISBLANK(AH1727)))),#N/A,
IF(ISBLANK(AE1727),"",
IF(AND(NOT(ISERROR(VLOOKUP(AE1727,MonsterTable!$A:$B,MATCH(MonsterTable!$B$1,MonsterTable!$A$1:$B$1,0),0))),OR(ISBLANK(AG1727),ISBLANK(AH1727))),#N/A,
IFERROR(VLOOKUP(AE1727,MonsterTable!$A:$B,MATCH(MonsterTable!$B$1,MonsterTable!$A$1:$B$1,0),0),
IF(OR(NOT(ISBLANK(AG1727)),ISBLANK(AH1727)),#N/A,
IF(AE1727="empty","empty",
VLOOKUP(AE1727,MonsterGroupTable!$A:$A,1,0)))))))</f>
        <v>empty</v>
      </c>
      <c r="AH1727">
        <v>3</v>
      </c>
      <c r="AL1727" s="1" t="s">
        <v>342</v>
      </c>
      <c r="AM1727" s="2">
        <f>IF(AND(ISBLANK(AL1727),OR(NOT(ISBLANK(AN1727)),NOT(ISBLANK(AO1727)))),#N/A,
IF(ISBLANK(AL1727),"",
IF(AND(NOT(ISERROR(VLOOKUP(AL1727,MonsterTable!$A:$B,MATCH(MonsterTable!$B$1,MonsterTable!$A$1:$B$1,0),0))),OR(ISBLANK(AN1727),ISBLANK(AO1727))),#N/A,
IFERROR(VLOOKUP(AL1727,MonsterTable!$A:$B,MATCH(MonsterTable!$B$1,MonsterTable!$A$1:$B$1,0),0),
IF(OR(NOT(ISBLANK(AN1727)),ISBLANK(AO1727)),#N/A,
IF(AL1727="empty","empty",
VLOOKUP(AL1727,MonsterGroupTable!$A:$A,1,0)))))))</f>
        <v>206</v>
      </c>
      <c r="AN1727">
        <v>1</v>
      </c>
      <c r="AO1727">
        <v>1</v>
      </c>
      <c r="AP1727">
        <v>0</v>
      </c>
      <c r="AT1727" s="2" t="str">
        <f>IF(AND(ISBLANK(AS1727),OR(NOT(ISBLANK(AU1727)),NOT(ISBLANK(AV1727)))),#N/A,
IF(ISBLANK(AS1727),"",
IF(AND(NOT(ISERROR(VLOOKUP(AS1727,MonsterTable!$A:$B,MATCH(MonsterTable!$B$1,MonsterTable!$A$1:$B$1,0),0))),OR(ISBLANK(AU1727),ISBLANK(AV1727))),#N/A,
IFERROR(VLOOKUP(AS1727,MonsterTable!$A:$B,MATCH(MonsterTable!$B$1,MonsterTable!$A$1:$B$1,0),0),
IF(OR(NOT(ISBLANK(AU1727)),ISBLANK(AV1727)),#N/A,
IF(AS1727="empty","empty",
VLOOKUP(AS1727,MonsterGroupTable!$A:$A,1,0)))))))</f>
        <v/>
      </c>
      <c r="BA1727" s="2" t="str">
        <f>IF(AND(ISBLANK(AZ1727),OR(NOT(ISBLANK(BB1727)),NOT(ISBLANK(BC1727)))),#N/A,
IF(ISBLANK(AZ1727),"",
IF(AND(NOT(ISERROR(VLOOKUP(AZ1727,MonsterTable!$A:$B,MATCH(MonsterTable!$B$1,MonsterTable!$A$1:$B$1,0),0))),OR(ISBLANK(BB1727),ISBLANK(BC1727))),#N/A,
IFERROR(VLOOKUP(AZ1727,MonsterTable!$A:$B,MATCH(MonsterTable!$B$1,MonsterTable!$A$1:$B$1,0),0),
IF(OR(NOT(ISBLANK(BB1727)),ISBLANK(BC1727)),#N/A,
IF(AZ1727="empty","empty",
VLOOKUP(AZ1727,MonsterGroupTable!$A:$A,1,0)))))))</f>
        <v/>
      </c>
      <c r="BH1727" s="2" t="str">
        <f>IF(AND(ISBLANK(BG1727),OR(NOT(ISBLANK(BI1727)),NOT(ISBLANK(BJ1727)))),#N/A,
IF(ISBLANK(BG1727),"",
IF(AND(NOT(ISERROR(VLOOKUP(BG1727,MonsterTable!$A:$B,MATCH(MonsterTable!$B$1,MonsterTable!$A$1:$B$1,0),0))),OR(ISBLANK(BI1727),ISBLANK(BJ1727))),#N/A,
IFERROR(VLOOKUP(BG1727,MonsterTable!$A:$B,MATCH(MonsterTable!$B$1,MonsterTable!$A$1:$B$1,0),0),
IF(OR(NOT(ISBLANK(BI1727)),ISBLANK(BJ1727)),#N/A,
IF(BG1727="empty","empty",
VLOOKUP(BG1727,MonsterGroupTable!$A:$A,1,0)))))))</f>
        <v/>
      </c>
      <c r="BO1727" s="2" t="str">
        <f>IF(AND(ISBLANK(BN1727),OR(NOT(ISBLANK(BP1727)),NOT(ISBLANK(BQ1727)))),#N/A,
IF(ISBLANK(BN1727),"",
IF(AND(NOT(ISERROR(VLOOKUP(BN1727,MonsterTable!$A:$B,MATCH(MonsterTable!$B$1,MonsterTable!$A$1:$B$1,0),0))),OR(ISBLANK(BP1727),ISBLANK(BQ1727))),#N/A,
IFERROR(VLOOKUP(BN1727,MonsterTable!$A:$B,MATCH(MonsterTable!$B$1,MonsterTable!$A$1:$B$1,0),0),
IF(OR(NOT(ISBLANK(BP1727)),ISBLANK(BQ1727)),#N/A,
IF(BN1727="empty","empty",
VLOOKUP(BN1727,MonsterGroupTable!$A:$A,1,0)))))))</f>
        <v/>
      </c>
      <c r="BV1727" s="2" t="str">
        <f>IF(AND(ISBLANK(BU1727),OR(NOT(ISBLANK(BW1727)),NOT(ISBLANK(BX1727)))),#N/A,
IF(ISBLANK(BU1727),"",
IF(AND(NOT(ISERROR(VLOOKUP(BU1727,MonsterTable!$A:$B,MATCH(MonsterTable!$B$1,MonsterTable!$A$1:$B$1,0),0))),OR(ISBLANK(BW1727),ISBLANK(BX1727))),#N/A,
IFERROR(VLOOKUP(BU1727,MonsterTable!$A:$B,MATCH(MonsterTable!$B$1,MonsterTable!$A$1:$B$1,0),0),
IF(OR(NOT(ISBLANK(BW1727)),ISBLANK(BX1727)),#N/A,
IF(BU1727="empty","empty",
VLOOKUP(BU1727,MonsterGroupTable!$A:$A,1,0)))))))</f>
        <v/>
      </c>
      <c r="CC1727" s="2" t="str">
        <f>IF(AND(ISBLANK(CB1727),OR(NOT(ISBLANK(CD1727)),NOT(ISBLANK(CE1727)))),#N/A,
IF(ISBLANK(CB1727),"",
IF(AND(NOT(ISERROR(VLOOKUP(CB1727,MonsterTable!$A:$B,MATCH(MonsterTable!$B$1,MonsterTable!$A$1:$B$1,0),0))),OR(ISBLANK(CD1727),ISBLANK(CE1727))),#N/A,
IFERROR(VLOOKUP(CB1727,MonsterTable!$A:$B,MATCH(MonsterTable!$B$1,MonsterTable!$A$1:$B$1,0),0),
IF(OR(NOT(ISBLANK(CD1727)),ISBLANK(CE1727)),#N/A,
IF(CB1727="empty","empty",
VLOOKUP(CB1727,MonsterGroupTable!$A:$A,1,0)))))))</f>
        <v/>
      </c>
      <c r="CJ1727" s="2" t="str">
        <f>IF(AND(ISBLANK(CI1727),OR(NOT(ISBLANK(CK1727)),NOT(ISBLANK(CL1727)))),#N/A,
IF(ISBLANK(CI1727),"",
IF(AND(NOT(ISERROR(VLOOKUP(CI1727,MonsterTable!$A:$B,MATCH(MonsterTable!$B$1,MonsterTable!$A$1:$B$1,0),0))),OR(ISBLANK(CK1727),ISBLANK(CL1727))),#N/A,
IFERROR(VLOOKUP(CI1727,MonsterTable!$A:$B,MATCH(MonsterTable!$B$1,MonsterTable!$A$1:$B$1,0),0),
IF(OR(NOT(ISBLANK(CK1727)),ISBLANK(CL1727)),#N/A,
IF(CI1727="empty","empty",
VLOOKUP(CI1727,MonsterGroupTable!$A:$A,1,0)))))))</f>
        <v/>
      </c>
    </row>
    <row r="1728" spans="1:88">
      <c r="A1728">
        <v>20694</v>
      </c>
      <c r="B1728">
        <f t="shared" si="57"/>
        <v>1.1000000000000001</v>
      </c>
      <c r="C1728">
        <f t="shared" si="57"/>
        <v>1.1000000000000001</v>
      </c>
      <c r="F1728">
        <v>3300</v>
      </c>
      <c r="G1728">
        <v>123121</v>
      </c>
      <c r="H1728">
        <v>0</v>
      </c>
      <c r="I1728">
        <v>0</v>
      </c>
      <c r="J1728">
        <v>0</v>
      </c>
      <c r="K1728" t="s">
        <v>28</v>
      </c>
      <c r="L1728" t="s">
        <v>256</v>
      </c>
      <c r="M1728" t="s">
        <v>79</v>
      </c>
      <c r="N1728" t="s">
        <v>80</v>
      </c>
      <c r="O1728">
        <v>0</v>
      </c>
      <c r="P1728">
        <v>-4.75</v>
      </c>
      <c r="Q1728">
        <v>-3.5</v>
      </c>
      <c r="R1728">
        <v>4.75</v>
      </c>
      <c r="S1728">
        <v>3</v>
      </c>
      <c r="T1728">
        <v>-13.5</v>
      </c>
      <c r="U1728">
        <v>2.5499999999999998</v>
      </c>
      <c r="V1728">
        <v>-6.75</v>
      </c>
      <c r="W1728" t="str">
        <f t="shared" si="58"/>
        <v>g110,5,empty,3,206,1,1,0</v>
      </c>
      <c r="X1728" s="1" t="s">
        <v>288</v>
      </c>
      <c r="Y1728" s="2" t="str">
        <f>IF(AND(ISBLANK(X1728),OR(NOT(ISBLANK(Z1728)),NOT(ISBLANK(AA1728)))),#N/A,
IF(ISBLANK(X1728),"",
IF(AND(NOT(ISERROR(VLOOKUP(X1728,MonsterTable!$A:$B,MATCH(MonsterTable!$B$1,MonsterTable!$A$1:$B$1,0),0))),OR(ISBLANK(Z1728),ISBLANK(AA1728))),#N/A,
IFERROR(VLOOKUP(X1728,MonsterTable!$A:$B,MATCH(MonsterTable!$B$1,MonsterTable!$A$1:$B$1,0),0),
IF(OR(NOT(ISBLANK(Z1728)),ISBLANK(AA1728)),#N/A,
IF(X1728="empty","empty",
VLOOKUP(X1728,MonsterGroupTable!$A:$A,1,0)))))))</f>
        <v>g110</v>
      </c>
      <c r="AA1728">
        <v>5</v>
      </c>
      <c r="AE1728" s="1" t="s">
        <v>446</v>
      </c>
      <c r="AF1728" s="2" t="str">
        <f>IF(AND(ISBLANK(AE1728),OR(NOT(ISBLANK(AG1728)),NOT(ISBLANK(AH1728)))),#N/A,
IF(ISBLANK(AE1728),"",
IF(AND(NOT(ISERROR(VLOOKUP(AE1728,MonsterTable!$A:$B,MATCH(MonsterTable!$B$1,MonsterTable!$A$1:$B$1,0),0))),OR(ISBLANK(AG1728),ISBLANK(AH1728))),#N/A,
IFERROR(VLOOKUP(AE1728,MonsterTable!$A:$B,MATCH(MonsterTable!$B$1,MonsterTable!$A$1:$B$1,0),0),
IF(OR(NOT(ISBLANK(AG1728)),ISBLANK(AH1728)),#N/A,
IF(AE1728="empty","empty",
VLOOKUP(AE1728,MonsterGroupTable!$A:$A,1,0)))))))</f>
        <v>empty</v>
      </c>
      <c r="AH1728">
        <v>3</v>
      </c>
      <c r="AL1728" s="1" t="s">
        <v>342</v>
      </c>
      <c r="AM1728" s="2">
        <f>IF(AND(ISBLANK(AL1728),OR(NOT(ISBLANK(AN1728)),NOT(ISBLANK(AO1728)))),#N/A,
IF(ISBLANK(AL1728),"",
IF(AND(NOT(ISERROR(VLOOKUP(AL1728,MonsterTable!$A:$B,MATCH(MonsterTable!$B$1,MonsterTable!$A$1:$B$1,0),0))),OR(ISBLANK(AN1728),ISBLANK(AO1728))),#N/A,
IFERROR(VLOOKUP(AL1728,MonsterTable!$A:$B,MATCH(MonsterTable!$B$1,MonsterTable!$A$1:$B$1,0),0),
IF(OR(NOT(ISBLANK(AN1728)),ISBLANK(AO1728)),#N/A,
IF(AL1728="empty","empty",
VLOOKUP(AL1728,MonsterGroupTable!$A:$A,1,0)))))))</f>
        <v>206</v>
      </c>
      <c r="AN1728">
        <v>1</v>
      </c>
      <c r="AO1728">
        <v>1</v>
      </c>
      <c r="AP1728">
        <v>0</v>
      </c>
      <c r="AT1728" s="2" t="str">
        <f>IF(AND(ISBLANK(AS1728),OR(NOT(ISBLANK(AU1728)),NOT(ISBLANK(AV1728)))),#N/A,
IF(ISBLANK(AS1728),"",
IF(AND(NOT(ISERROR(VLOOKUP(AS1728,MonsterTable!$A:$B,MATCH(MonsterTable!$B$1,MonsterTable!$A$1:$B$1,0),0))),OR(ISBLANK(AU1728),ISBLANK(AV1728))),#N/A,
IFERROR(VLOOKUP(AS1728,MonsterTable!$A:$B,MATCH(MonsterTable!$B$1,MonsterTable!$A$1:$B$1,0),0),
IF(OR(NOT(ISBLANK(AU1728)),ISBLANK(AV1728)),#N/A,
IF(AS1728="empty","empty",
VLOOKUP(AS1728,MonsterGroupTable!$A:$A,1,0)))))))</f>
        <v/>
      </c>
      <c r="BA1728" s="2" t="str">
        <f>IF(AND(ISBLANK(AZ1728),OR(NOT(ISBLANK(BB1728)),NOT(ISBLANK(BC1728)))),#N/A,
IF(ISBLANK(AZ1728),"",
IF(AND(NOT(ISERROR(VLOOKUP(AZ1728,MonsterTable!$A:$B,MATCH(MonsterTable!$B$1,MonsterTable!$A$1:$B$1,0),0))),OR(ISBLANK(BB1728),ISBLANK(BC1728))),#N/A,
IFERROR(VLOOKUP(AZ1728,MonsterTable!$A:$B,MATCH(MonsterTable!$B$1,MonsterTable!$A$1:$B$1,0),0),
IF(OR(NOT(ISBLANK(BB1728)),ISBLANK(BC1728)),#N/A,
IF(AZ1728="empty","empty",
VLOOKUP(AZ1728,MonsterGroupTable!$A:$A,1,0)))))))</f>
        <v/>
      </c>
      <c r="BH1728" s="2" t="str">
        <f>IF(AND(ISBLANK(BG1728),OR(NOT(ISBLANK(BI1728)),NOT(ISBLANK(BJ1728)))),#N/A,
IF(ISBLANK(BG1728),"",
IF(AND(NOT(ISERROR(VLOOKUP(BG1728,MonsterTable!$A:$B,MATCH(MonsterTable!$B$1,MonsterTable!$A$1:$B$1,0),0))),OR(ISBLANK(BI1728),ISBLANK(BJ1728))),#N/A,
IFERROR(VLOOKUP(BG1728,MonsterTable!$A:$B,MATCH(MonsterTable!$B$1,MonsterTable!$A$1:$B$1,0),0),
IF(OR(NOT(ISBLANK(BI1728)),ISBLANK(BJ1728)),#N/A,
IF(BG1728="empty","empty",
VLOOKUP(BG1728,MonsterGroupTable!$A:$A,1,0)))))))</f>
        <v/>
      </c>
      <c r="BO1728" s="2" t="str">
        <f>IF(AND(ISBLANK(BN1728),OR(NOT(ISBLANK(BP1728)),NOT(ISBLANK(BQ1728)))),#N/A,
IF(ISBLANK(BN1728),"",
IF(AND(NOT(ISERROR(VLOOKUP(BN1728,MonsterTable!$A:$B,MATCH(MonsterTable!$B$1,MonsterTable!$A$1:$B$1,0),0))),OR(ISBLANK(BP1728),ISBLANK(BQ1728))),#N/A,
IFERROR(VLOOKUP(BN1728,MonsterTable!$A:$B,MATCH(MonsterTable!$B$1,MonsterTable!$A$1:$B$1,0),0),
IF(OR(NOT(ISBLANK(BP1728)),ISBLANK(BQ1728)),#N/A,
IF(BN1728="empty","empty",
VLOOKUP(BN1728,MonsterGroupTable!$A:$A,1,0)))))))</f>
        <v/>
      </c>
      <c r="BV1728" s="2" t="str">
        <f>IF(AND(ISBLANK(BU1728),OR(NOT(ISBLANK(BW1728)),NOT(ISBLANK(BX1728)))),#N/A,
IF(ISBLANK(BU1728),"",
IF(AND(NOT(ISERROR(VLOOKUP(BU1728,MonsterTable!$A:$B,MATCH(MonsterTable!$B$1,MonsterTable!$A$1:$B$1,0),0))),OR(ISBLANK(BW1728),ISBLANK(BX1728))),#N/A,
IFERROR(VLOOKUP(BU1728,MonsterTable!$A:$B,MATCH(MonsterTable!$B$1,MonsterTable!$A$1:$B$1,0),0),
IF(OR(NOT(ISBLANK(BW1728)),ISBLANK(BX1728)),#N/A,
IF(BU1728="empty","empty",
VLOOKUP(BU1728,MonsterGroupTable!$A:$A,1,0)))))))</f>
        <v/>
      </c>
      <c r="CC1728" s="2" t="str">
        <f>IF(AND(ISBLANK(CB1728),OR(NOT(ISBLANK(CD1728)),NOT(ISBLANK(CE1728)))),#N/A,
IF(ISBLANK(CB1728),"",
IF(AND(NOT(ISERROR(VLOOKUP(CB1728,MonsterTable!$A:$B,MATCH(MonsterTable!$B$1,MonsterTable!$A$1:$B$1,0),0))),OR(ISBLANK(CD1728),ISBLANK(CE1728))),#N/A,
IFERROR(VLOOKUP(CB1728,MonsterTable!$A:$B,MATCH(MonsterTable!$B$1,MonsterTable!$A$1:$B$1,0),0),
IF(OR(NOT(ISBLANK(CD1728)),ISBLANK(CE1728)),#N/A,
IF(CB1728="empty","empty",
VLOOKUP(CB1728,MonsterGroupTable!$A:$A,1,0)))))))</f>
        <v/>
      </c>
      <c r="CJ1728" s="2" t="str">
        <f>IF(AND(ISBLANK(CI1728),OR(NOT(ISBLANK(CK1728)),NOT(ISBLANK(CL1728)))),#N/A,
IF(ISBLANK(CI1728),"",
IF(AND(NOT(ISERROR(VLOOKUP(CI1728,MonsterTable!$A:$B,MATCH(MonsterTable!$B$1,MonsterTable!$A$1:$B$1,0),0))),OR(ISBLANK(CK1728),ISBLANK(CL1728))),#N/A,
IFERROR(VLOOKUP(CI1728,MonsterTable!$A:$B,MATCH(MonsterTable!$B$1,MonsterTable!$A$1:$B$1,0),0),
IF(OR(NOT(ISBLANK(CK1728)),ISBLANK(CL1728)),#N/A,
IF(CI1728="empty","empty",
VLOOKUP(CI1728,MonsterGroupTable!$A:$A,1,0)))))))</f>
        <v/>
      </c>
    </row>
    <row r="1729" spans="1:88">
      <c r="A1729">
        <v>20695</v>
      </c>
      <c r="B1729">
        <f t="shared" si="57"/>
        <v>1.1000000000000001</v>
      </c>
      <c r="C1729">
        <f t="shared" si="57"/>
        <v>1.1000000000000001</v>
      </c>
      <c r="F1729">
        <v>3300</v>
      </c>
      <c r="G1729">
        <v>123616</v>
      </c>
      <c r="H1729">
        <v>0</v>
      </c>
      <c r="I1729">
        <v>0</v>
      </c>
      <c r="J1729">
        <v>0</v>
      </c>
      <c r="K1729" t="s">
        <v>28</v>
      </c>
      <c r="L1729" t="s">
        <v>256</v>
      </c>
      <c r="M1729" t="s">
        <v>79</v>
      </c>
      <c r="N1729" t="s">
        <v>80</v>
      </c>
      <c r="O1729">
        <v>0</v>
      </c>
      <c r="P1729">
        <v>-4.75</v>
      </c>
      <c r="Q1729">
        <v>-3.5</v>
      </c>
      <c r="R1729">
        <v>4.75</v>
      </c>
      <c r="S1729">
        <v>3</v>
      </c>
      <c r="T1729">
        <v>-13.5</v>
      </c>
      <c r="U1729">
        <v>2.5499999999999998</v>
      </c>
      <c r="V1729">
        <v>-6.75</v>
      </c>
      <c r="W1729" t="str">
        <f t="shared" si="58"/>
        <v>g110,5,empty,3,206,1,1,0</v>
      </c>
      <c r="X1729" s="1" t="s">
        <v>288</v>
      </c>
      <c r="Y1729" s="2" t="str">
        <f>IF(AND(ISBLANK(X1729),OR(NOT(ISBLANK(Z1729)),NOT(ISBLANK(AA1729)))),#N/A,
IF(ISBLANK(X1729),"",
IF(AND(NOT(ISERROR(VLOOKUP(X1729,MonsterTable!$A:$B,MATCH(MonsterTable!$B$1,MonsterTable!$A$1:$B$1,0),0))),OR(ISBLANK(Z1729),ISBLANK(AA1729))),#N/A,
IFERROR(VLOOKUP(X1729,MonsterTable!$A:$B,MATCH(MonsterTable!$B$1,MonsterTable!$A$1:$B$1,0),0),
IF(OR(NOT(ISBLANK(Z1729)),ISBLANK(AA1729)),#N/A,
IF(X1729="empty","empty",
VLOOKUP(X1729,MonsterGroupTable!$A:$A,1,0)))))))</f>
        <v>g110</v>
      </c>
      <c r="AA1729">
        <v>5</v>
      </c>
      <c r="AE1729" s="1" t="s">
        <v>446</v>
      </c>
      <c r="AF1729" s="2" t="str">
        <f>IF(AND(ISBLANK(AE1729),OR(NOT(ISBLANK(AG1729)),NOT(ISBLANK(AH1729)))),#N/A,
IF(ISBLANK(AE1729),"",
IF(AND(NOT(ISERROR(VLOOKUP(AE1729,MonsterTable!$A:$B,MATCH(MonsterTable!$B$1,MonsterTable!$A$1:$B$1,0),0))),OR(ISBLANK(AG1729),ISBLANK(AH1729))),#N/A,
IFERROR(VLOOKUP(AE1729,MonsterTable!$A:$B,MATCH(MonsterTable!$B$1,MonsterTable!$A$1:$B$1,0),0),
IF(OR(NOT(ISBLANK(AG1729)),ISBLANK(AH1729)),#N/A,
IF(AE1729="empty","empty",
VLOOKUP(AE1729,MonsterGroupTable!$A:$A,1,0)))))))</f>
        <v>empty</v>
      </c>
      <c r="AH1729">
        <v>3</v>
      </c>
      <c r="AL1729" s="1" t="s">
        <v>342</v>
      </c>
      <c r="AM1729" s="2">
        <f>IF(AND(ISBLANK(AL1729),OR(NOT(ISBLANK(AN1729)),NOT(ISBLANK(AO1729)))),#N/A,
IF(ISBLANK(AL1729),"",
IF(AND(NOT(ISERROR(VLOOKUP(AL1729,MonsterTable!$A:$B,MATCH(MonsterTable!$B$1,MonsterTable!$A$1:$B$1,0),0))),OR(ISBLANK(AN1729),ISBLANK(AO1729))),#N/A,
IFERROR(VLOOKUP(AL1729,MonsterTable!$A:$B,MATCH(MonsterTable!$B$1,MonsterTable!$A$1:$B$1,0),0),
IF(OR(NOT(ISBLANK(AN1729)),ISBLANK(AO1729)),#N/A,
IF(AL1729="empty","empty",
VLOOKUP(AL1729,MonsterGroupTable!$A:$A,1,0)))))))</f>
        <v>206</v>
      </c>
      <c r="AN1729">
        <v>1</v>
      </c>
      <c r="AO1729">
        <v>1</v>
      </c>
      <c r="AP1729">
        <v>0</v>
      </c>
      <c r="AT1729" s="2" t="str">
        <f>IF(AND(ISBLANK(AS1729),OR(NOT(ISBLANK(AU1729)),NOT(ISBLANK(AV1729)))),#N/A,
IF(ISBLANK(AS1729),"",
IF(AND(NOT(ISERROR(VLOOKUP(AS1729,MonsterTable!$A:$B,MATCH(MonsterTable!$B$1,MonsterTable!$A$1:$B$1,0),0))),OR(ISBLANK(AU1729),ISBLANK(AV1729))),#N/A,
IFERROR(VLOOKUP(AS1729,MonsterTable!$A:$B,MATCH(MonsterTable!$B$1,MonsterTable!$A$1:$B$1,0),0),
IF(OR(NOT(ISBLANK(AU1729)),ISBLANK(AV1729)),#N/A,
IF(AS1729="empty","empty",
VLOOKUP(AS1729,MonsterGroupTable!$A:$A,1,0)))))))</f>
        <v/>
      </c>
      <c r="BA1729" s="2" t="str">
        <f>IF(AND(ISBLANK(AZ1729),OR(NOT(ISBLANK(BB1729)),NOT(ISBLANK(BC1729)))),#N/A,
IF(ISBLANK(AZ1729),"",
IF(AND(NOT(ISERROR(VLOOKUP(AZ1729,MonsterTable!$A:$B,MATCH(MonsterTable!$B$1,MonsterTable!$A$1:$B$1,0),0))),OR(ISBLANK(BB1729),ISBLANK(BC1729))),#N/A,
IFERROR(VLOOKUP(AZ1729,MonsterTable!$A:$B,MATCH(MonsterTable!$B$1,MonsterTable!$A$1:$B$1,0),0),
IF(OR(NOT(ISBLANK(BB1729)),ISBLANK(BC1729)),#N/A,
IF(AZ1729="empty","empty",
VLOOKUP(AZ1729,MonsterGroupTable!$A:$A,1,0)))))))</f>
        <v/>
      </c>
      <c r="BH1729" s="2" t="str">
        <f>IF(AND(ISBLANK(BG1729),OR(NOT(ISBLANK(BI1729)),NOT(ISBLANK(BJ1729)))),#N/A,
IF(ISBLANK(BG1729),"",
IF(AND(NOT(ISERROR(VLOOKUP(BG1729,MonsterTable!$A:$B,MATCH(MonsterTable!$B$1,MonsterTable!$A$1:$B$1,0),0))),OR(ISBLANK(BI1729),ISBLANK(BJ1729))),#N/A,
IFERROR(VLOOKUP(BG1729,MonsterTable!$A:$B,MATCH(MonsterTable!$B$1,MonsterTable!$A$1:$B$1,0),0),
IF(OR(NOT(ISBLANK(BI1729)),ISBLANK(BJ1729)),#N/A,
IF(BG1729="empty","empty",
VLOOKUP(BG1729,MonsterGroupTable!$A:$A,1,0)))))))</f>
        <v/>
      </c>
      <c r="BO1729" s="2" t="str">
        <f>IF(AND(ISBLANK(BN1729),OR(NOT(ISBLANK(BP1729)),NOT(ISBLANK(BQ1729)))),#N/A,
IF(ISBLANK(BN1729),"",
IF(AND(NOT(ISERROR(VLOOKUP(BN1729,MonsterTable!$A:$B,MATCH(MonsterTable!$B$1,MonsterTable!$A$1:$B$1,0),0))),OR(ISBLANK(BP1729),ISBLANK(BQ1729))),#N/A,
IFERROR(VLOOKUP(BN1729,MonsterTable!$A:$B,MATCH(MonsterTable!$B$1,MonsterTable!$A$1:$B$1,0),0),
IF(OR(NOT(ISBLANK(BP1729)),ISBLANK(BQ1729)),#N/A,
IF(BN1729="empty","empty",
VLOOKUP(BN1729,MonsterGroupTable!$A:$A,1,0)))))))</f>
        <v/>
      </c>
      <c r="BV1729" s="2" t="str">
        <f>IF(AND(ISBLANK(BU1729),OR(NOT(ISBLANK(BW1729)),NOT(ISBLANK(BX1729)))),#N/A,
IF(ISBLANK(BU1729),"",
IF(AND(NOT(ISERROR(VLOOKUP(BU1729,MonsterTable!$A:$B,MATCH(MonsterTable!$B$1,MonsterTable!$A$1:$B$1,0),0))),OR(ISBLANK(BW1729),ISBLANK(BX1729))),#N/A,
IFERROR(VLOOKUP(BU1729,MonsterTable!$A:$B,MATCH(MonsterTable!$B$1,MonsterTable!$A$1:$B$1,0),0),
IF(OR(NOT(ISBLANK(BW1729)),ISBLANK(BX1729)),#N/A,
IF(BU1729="empty","empty",
VLOOKUP(BU1729,MonsterGroupTable!$A:$A,1,0)))))))</f>
        <v/>
      </c>
      <c r="CC1729" s="2" t="str">
        <f>IF(AND(ISBLANK(CB1729),OR(NOT(ISBLANK(CD1729)),NOT(ISBLANK(CE1729)))),#N/A,
IF(ISBLANK(CB1729),"",
IF(AND(NOT(ISERROR(VLOOKUP(CB1729,MonsterTable!$A:$B,MATCH(MonsterTable!$B$1,MonsterTable!$A$1:$B$1,0),0))),OR(ISBLANK(CD1729),ISBLANK(CE1729))),#N/A,
IFERROR(VLOOKUP(CB1729,MonsterTable!$A:$B,MATCH(MonsterTable!$B$1,MonsterTable!$A$1:$B$1,0),0),
IF(OR(NOT(ISBLANK(CD1729)),ISBLANK(CE1729)),#N/A,
IF(CB1729="empty","empty",
VLOOKUP(CB1729,MonsterGroupTable!$A:$A,1,0)))))))</f>
        <v/>
      </c>
      <c r="CJ1729" s="2" t="str">
        <f>IF(AND(ISBLANK(CI1729),OR(NOT(ISBLANK(CK1729)),NOT(ISBLANK(CL1729)))),#N/A,
IF(ISBLANK(CI1729),"",
IF(AND(NOT(ISERROR(VLOOKUP(CI1729,MonsterTable!$A:$B,MATCH(MonsterTable!$B$1,MonsterTable!$A$1:$B$1,0),0))),OR(ISBLANK(CK1729),ISBLANK(CL1729))),#N/A,
IFERROR(VLOOKUP(CI1729,MonsterTable!$A:$B,MATCH(MonsterTable!$B$1,MonsterTable!$A$1:$B$1,0),0),
IF(OR(NOT(ISBLANK(CK1729)),ISBLANK(CL1729)),#N/A,
IF(CI1729="empty","empty",
VLOOKUP(CI1729,MonsterGroupTable!$A:$A,1,0)))))))</f>
        <v/>
      </c>
    </row>
    <row r="1730" spans="1:88">
      <c r="A1730">
        <v>20696</v>
      </c>
      <c r="B1730">
        <f t="shared" si="57"/>
        <v>1.1000000000000001</v>
      </c>
      <c r="C1730">
        <f t="shared" si="57"/>
        <v>1.1000000000000001</v>
      </c>
      <c r="F1730">
        <v>3300</v>
      </c>
      <c r="G1730">
        <v>124111</v>
      </c>
      <c r="H1730">
        <v>0</v>
      </c>
      <c r="I1730">
        <v>0</v>
      </c>
      <c r="J1730">
        <v>0</v>
      </c>
      <c r="K1730" t="s">
        <v>28</v>
      </c>
      <c r="L1730" t="s">
        <v>256</v>
      </c>
      <c r="M1730" t="s">
        <v>79</v>
      </c>
      <c r="N1730" t="s">
        <v>80</v>
      </c>
      <c r="O1730">
        <v>0</v>
      </c>
      <c r="P1730">
        <v>-4.75</v>
      </c>
      <c r="Q1730">
        <v>-3.5</v>
      </c>
      <c r="R1730">
        <v>4.75</v>
      </c>
      <c r="S1730">
        <v>3</v>
      </c>
      <c r="T1730">
        <v>-13.5</v>
      </c>
      <c r="U1730">
        <v>2.5499999999999998</v>
      </c>
      <c r="V1730">
        <v>-6.75</v>
      </c>
      <c r="W1730" t="str">
        <f t="shared" si="58"/>
        <v>g110,5,empty,3,206,1,1,0</v>
      </c>
      <c r="X1730" s="1" t="s">
        <v>288</v>
      </c>
      <c r="Y1730" s="2" t="str">
        <f>IF(AND(ISBLANK(X1730),OR(NOT(ISBLANK(Z1730)),NOT(ISBLANK(AA1730)))),#N/A,
IF(ISBLANK(X1730),"",
IF(AND(NOT(ISERROR(VLOOKUP(X1730,MonsterTable!$A:$B,MATCH(MonsterTable!$B$1,MonsterTable!$A$1:$B$1,0),0))),OR(ISBLANK(Z1730),ISBLANK(AA1730))),#N/A,
IFERROR(VLOOKUP(X1730,MonsterTable!$A:$B,MATCH(MonsterTable!$B$1,MonsterTable!$A$1:$B$1,0),0),
IF(OR(NOT(ISBLANK(Z1730)),ISBLANK(AA1730)),#N/A,
IF(X1730="empty","empty",
VLOOKUP(X1730,MonsterGroupTable!$A:$A,1,0)))))))</f>
        <v>g110</v>
      </c>
      <c r="AA1730">
        <v>5</v>
      </c>
      <c r="AE1730" s="1" t="s">
        <v>446</v>
      </c>
      <c r="AF1730" s="2" t="str">
        <f>IF(AND(ISBLANK(AE1730),OR(NOT(ISBLANK(AG1730)),NOT(ISBLANK(AH1730)))),#N/A,
IF(ISBLANK(AE1730),"",
IF(AND(NOT(ISERROR(VLOOKUP(AE1730,MonsterTable!$A:$B,MATCH(MonsterTable!$B$1,MonsterTable!$A$1:$B$1,0),0))),OR(ISBLANK(AG1730),ISBLANK(AH1730))),#N/A,
IFERROR(VLOOKUP(AE1730,MonsterTable!$A:$B,MATCH(MonsterTable!$B$1,MonsterTable!$A$1:$B$1,0),0),
IF(OR(NOT(ISBLANK(AG1730)),ISBLANK(AH1730)),#N/A,
IF(AE1730="empty","empty",
VLOOKUP(AE1730,MonsterGroupTable!$A:$A,1,0)))))))</f>
        <v>empty</v>
      </c>
      <c r="AH1730">
        <v>3</v>
      </c>
      <c r="AL1730" s="1" t="s">
        <v>342</v>
      </c>
      <c r="AM1730" s="2">
        <f>IF(AND(ISBLANK(AL1730),OR(NOT(ISBLANK(AN1730)),NOT(ISBLANK(AO1730)))),#N/A,
IF(ISBLANK(AL1730),"",
IF(AND(NOT(ISERROR(VLOOKUP(AL1730,MonsterTable!$A:$B,MATCH(MonsterTable!$B$1,MonsterTable!$A$1:$B$1,0),0))),OR(ISBLANK(AN1730),ISBLANK(AO1730))),#N/A,
IFERROR(VLOOKUP(AL1730,MonsterTable!$A:$B,MATCH(MonsterTable!$B$1,MonsterTable!$A$1:$B$1,0),0),
IF(OR(NOT(ISBLANK(AN1730)),ISBLANK(AO1730)),#N/A,
IF(AL1730="empty","empty",
VLOOKUP(AL1730,MonsterGroupTable!$A:$A,1,0)))))))</f>
        <v>206</v>
      </c>
      <c r="AN1730">
        <v>1</v>
      </c>
      <c r="AO1730">
        <v>1</v>
      </c>
      <c r="AP1730">
        <v>0</v>
      </c>
      <c r="AT1730" s="2" t="str">
        <f>IF(AND(ISBLANK(AS1730),OR(NOT(ISBLANK(AU1730)),NOT(ISBLANK(AV1730)))),#N/A,
IF(ISBLANK(AS1730),"",
IF(AND(NOT(ISERROR(VLOOKUP(AS1730,MonsterTable!$A:$B,MATCH(MonsterTable!$B$1,MonsterTable!$A$1:$B$1,0),0))),OR(ISBLANK(AU1730),ISBLANK(AV1730))),#N/A,
IFERROR(VLOOKUP(AS1730,MonsterTable!$A:$B,MATCH(MonsterTable!$B$1,MonsterTable!$A$1:$B$1,0),0),
IF(OR(NOT(ISBLANK(AU1730)),ISBLANK(AV1730)),#N/A,
IF(AS1730="empty","empty",
VLOOKUP(AS1730,MonsterGroupTable!$A:$A,1,0)))))))</f>
        <v/>
      </c>
      <c r="BA1730" s="2" t="str">
        <f>IF(AND(ISBLANK(AZ1730),OR(NOT(ISBLANK(BB1730)),NOT(ISBLANK(BC1730)))),#N/A,
IF(ISBLANK(AZ1730),"",
IF(AND(NOT(ISERROR(VLOOKUP(AZ1730,MonsterTable!$A:$B,MATCH(MonsterTable!$B$1,MonsterTable!$A$1:$B$1,0),0))),OR(ISBLANK(BB1730),ISBLANK(BC1730))),#N/A,
IFERROR(VLOOKUP(AZ1730,MonsterTable!$A:$B,MATCH(MonsterTable!$B$1,MonsterTable!$A$1:$B$1,0),0),
IF(OR(NOT(ISBLANK(BB1730)),ISBLANK(BC1730)),#N/A,
IF(AZ1730="empty","empty",
VLOOKUP(AZ1730,MonsterGroupTable!$A:$A,1,0)))))))</f>
        <v/>
      </c>
      <c r="BH1730" s="2" t="str">
        <f>IF(AND(ISBLANK(BG1730),OR(NOT(ISBLANK(BI1730)),NOT(ISBLANK(BJ1730)))),#N/A,
IF(ISBLANK(BG1730),"",
IF(AND(NOT(ISERROR(VLOOKUP(BG1730,MonsterTable!$A:$B,MATCH(MonsterTable!$B$1,MonsterTable!$A$1:$B$1,0),0))),OR(ISBLANK(BI1730),ISBLANK(BJ1730))),#N/A,
IFERROR(VLOOKUP(BG1730,MonsterTable!$A:$B,MATCH(MonsterTable!$B$1,MonsterTable!$A$1:$B$1,0),0),
IF(OR(NOT(ISBLANK(BI1730)),ISBLANK(BJ1730)),#N/A,
IF(BG1730="empty","empty",
VLOOKUP(BG1730,MonsterGroupTable!$A:$A,1,0)))))))</f>
        <v/>
      </c>
      <c r="BO1730" s="2" t="str">
        <f>IF(AND(ISBLANK(BN1730),OR(NOT(ISBLANK(BP1730)),NOT(ISBLANK(BQ1730)))),#N/A,
IF(ISBLANK(BN1730),"",
IF(AND(NOT(ISERROR(VLOOKUP(BN1730,MonsterTable!$A:$B,MATCH(MonsterTable!$B$1,MonsterTable!$A$1:$B$1,0),0))),OR(ISBLANK(BP1730),ISBLANK(BQ1730))),#N/A,
IFERROR(VLOOKUP(BN1730,MonsterTable!$A:$B,MATCH(MonsterTable!$B$1,MonsterTable!$A$1:$B$1,0),0),
IF(OR(NOT(ISBLANK(BP1730)),ISBLANK(BQ1730)),#N/A,
IF(BN1730="empty","empty",
VLOOKUP(BN1730,MonsterGroupTable!$A:$A,1,0)))))))</f>
        <v/>
      </c>
      <c r="BV1730" s="2" t="str">
        <f>IF(AND(ISBLANK(BU1730),OR(NOT(ISBLANK(BW1730)),NOT(ISBLANK(BX1730)))),#N/A,
IF(ISBLANK(BU1730),"",
IF(AND(NOT(ISERROR(VLOOKUP(BU1730,MonsterTable!$A:$B,MATCH(MonsterTable!$B$1,MonsterTable!$A$1:$B$1,0),0))),OR(ISBLANK(BW1730),ISBLANK(BX1730))),#N/A,
IFERROR(VLOOKUP(BU1730,MonsterTable!$A:$B,MATCH(MonsterTable!$B$1,MonsterTable!$A$1:$B$1,0),0),
IF(OR(NOT(ISBLANK(BW1730)),ISBLANK(BX1730)),#N/A,
IF(BU1730="empty","empty",
VLOOKUP(BU1730,MonsterGroupTable!$A:$A,1,0)))))))</f>
        <v/>
      </c>
      <c r="CC1730" s="2" t="str">
        <f>IF(AND(ISBLANK(CB1730),OR(NOT(ISBLANK(CD1730)),NOT(ISBLANK(CE1730)))),#N/A,
IF(ISBLANK(CB1730),"",
IF(AND(NOT(ISERROR(VLOOKUP(CB1730,MonsterTable!$A:$B,MATCH(MonsterTable!$B$1,MonsterTable!$A$1:$B$1,0),0))),OR(ISBLANK(CD1730),ISBLANK(CE1730))),#N/A,
IFERROR(VLOOKUP(CB1730,MonsterTable!$A:$B,MATCH(MonsterTable!$B$1,MonsterTable!$A$1:$B$1,0),0),
IF(OR(NOT(ISBLANK(CD1730)),ISBLANK(CE1730)),#N/A,
IF(CB1730="empty","empty",
VLOOKUP(CB1730,MonsterGroupTable!$A:$A,1,0)))))))</f>
        <v/>
      </c>
      <c r="CJ1730" s="2" t="str">
        <f>IF(AND(ISBLANK(CI1730),OR(NOT(ISBLANK(CK1730)),NOT(ISBLANK(CL1730)))),#N/A,
IF(ISBLANK(CI1730),"",
IF(AND(NOT(ISERROR(VLOOKUP(CI1730,MonsterTable!$A:$B,MATCH(MonsterTable!$B$1,MonsterTable!$A$1:$B$1,0),0))),OR(ISBLANK(CK1730),ISBLANK(CL1730))),#N/A,
IFERROR(VLOOKUP(CI1730,MonsterTable!$A:$B,MATCH(MonsterTable!$B$1,MonsterTable!$A$1:$B$1,0),0),
IF(OR(NOT(ISBLANK(CK1730)),ISBLANK(CL1730)),#N/A,
IF(CI1730="empty","empty",
VLOOKUP(CI1730,MonsterGroupTable!$A:$A,1,0)))))))</f>
        <v/>
      </c>
    </row>
    <row r="1731" spans="1:88">
      <c r="A1731">
        <v>20697</v>
      </c>
      <c r="B1731">
        <f t="shared" si="57"/>
        <v>1.1000000000000001</v>
      </c>
      <c r="C1731">
        <f t="shared" si="57"/>
        <v>1.1000000000000001</v>
      </c>
      <c r="F1731">
        <v>3300</v>
      </c>
      <c r="G1731">
        <v>124606</v>
      </c>
      <c r="H1731">
        <v>0</v>
      </c>
      <c r="I1731">
        <v>0</v>
      </c>
      <c r="J1731">
        <v>0</v>
      </c>
      <c r="K1731" t="s">
        <v>28</v>
      </c>
      <c r="L1731" t="s">
        <v>256</v>
      </c>
      <c r="M1731" t="s">
        <v>79</v>
      </c>
      <c r="N1731" t="s">
        <v>80</v>
      </c>
      <c r="O1731">
        <v>0</v>
      </c>
      <c r="P1731">
        <v>-4.75</v>
      </c>
      <c r="Q1731">
        <v>-3.5</v>
      </c>
      <c r="R1731">
        <v>4.75</v>
      </c>
      <c r="S1731">
        <v>3</v>
      </c>
      <c r="T1731">
        <v>-13.5</v>
      </c>
      <c r="U1731">
        <v>2.5499999999999998</v>
      </c>
      <c r="V1731">
        <v>-6.75</v>
      </c>
      <c r="W1731" t="str">
        <f t="shared" si="58"/>
        <v>g110,5,empty,3,206,1,1,0</v>
      </c>
      <c r="X1731" s="1" t="s">
        <v>288</v>
      </c>
      <c r="Y1731" s="2" t="str">
        <f>IF(AND(ISBLANK(X1731),OR(NOT(ISBLANK(Z1731)),NOT(ISBLANK(AA1731)))),#N/A,
IF(ISBLANK(X1731),"",
IF(AND(NOT(ISERROR(VLOOKUP(X1731,MonsterTable!$A:$B,MATCH(MonsterTable!$B$1,MonsterTable!$A$1:$B$1,0),0))),OR(ISBLANK(Z1731),ISBLANK(AA1731))),#N/A,
IFERROR(VLOOKUP(X1731,MonsterTable!$A:$B,MATCH(MonsterTable!$B$1,MonsterTable!$A$1:$B$1,0),0),
IF(OR(NOT(ISBLANK(Z1731)),ISBLANK(AA1731)),#N/A,
IF(X1731="empty","empty",
VLOOKUP(X1731,MonsterGroupTable!$A:$A,1,0)))))))</f>
        <v>g110</v>
      </c>
      <c r="AA1731">
        <v>5</v>
      </c>
      <c r="AE1731" s="1" t="s">
        <v>446</v>
      </c>
      <c r="AF1731" s="2" t="str">
        <f>IF(AND(ISBLANK(AE1731),OR(NOT(ISBLANK(AG1731)),NOT(ISBLANK(AH1731)))),#N/A,
IF(ISBLANK(AE1731),"",
IF(AND(NOT(ISERROR(VLOOKUP(AE1731,MonsterTable!$A:$B,MATCH(MonsterTable!$B$1,MonsterTable!$A$1:$B$1,0),0))),OR(ISBLANK(AG1731),ISBLANK(AH1731))),#N/A,
IFERROR(VLOOKUP(AE1731,MonsterTable!$A:$B,MATCH(MonsterTable!$B$1,MonsterTable!$A$1:$B$1,0),0),
IF(OR(NOT(ISBLANK(AG1731)),ISBLANK(AH1731)),#N/A,
IF(AE1731="empty","empty",
VLOOKUP(AE1731,MonsterGroupTable!$A:$A,1,0)))))))</f>
        <v>empty</v>
      </c>
      <c r="AH1731">
        <v>3</v>
      </c>
      <c r="AL1731" s="1" t="s">
        <v>342</v>
      </c>
      <c r="AM1731" s="2">
        <f>IF(AND(ISBLANK(AL1731),OR(NOT(ISBLANK(AN1731)),NOT(ISBLANK(AO1731)))),#N/A,
IF(ISBLANK(AL1731),"",
IF(AND(NOT(ISERROR(VLOOKUP(AL1731,MonsterTable!$A:$B,MATCH(MonsterTable!$B$1,MonsterTable!$A$1:$B$1,0),0))),OR(ISBLANK(AN1731),ISBLANK(AO1731))),#N/A,
IFERROR(VLOOKUP(AL1731,MonsterTable!$A:$B,MATCH(MonsterTable!$B$1,MonsterTable!$A$1:$B$1,0),0),
IF(OR(NOT(ISBLANK(AN1731)),ISBLANK(AO1731)),#N/A,
IF(AL1731="empty","empty",
VLOOKUP(AL1731,MonsterGroupTable!$A:$A,1,0)))))))</f>
        <v>206</v>
      </c>
      <c r="AN1731">
        <v>1</v>
      </c>
      <c r="AO1731">
        <v>1</v>
      </c>
      <c r="AP1731">
        <v>0</v>
      </c>
      <c r="AT1731" s="2" t="str">
        <f>IF(AND(ISBLANK(AS1731),OR(NOT(ISBLANK(AU1731)),NOT(ISBLANK(AV1731)))),#N/A,
IF(ISBLANK(AS1731),"",
IF(AND(NOT(ISERROR(VLOOKUP(AS1731,MonsterTable!$A:$B,MATCH(MonsterTable!$B$1,MonsterTable!$A$1:$B$1,0),0))),OR(ISBLANK(AU1731),ISBLANK(AV1731))),#N/A,
IFERROR(VLOOKUP(AS1731,MonsterTable!$A:$B,MATCH(MonsterTable!$B$1,MonsterTable!$A$1:$B$1,0),0),
IF(OR(NOT(ISBLANK(AU1731)),ISBLANK(AV1731)),#N/A,
IF(AS1731="empty","empty",
VLOOKUP(AS1731,MonsterGroupTable!$A:$A,1,0)))))))</f>
        <v/>
      </c>
      <c r="BA1731" s="2" t="str">
        <f>IF(AND(ISBLANK(AZ1731),OR(NOT(ISBLANK(BB1731)),NOT(ISBLANK(BC1731)))),#N/A,
IF(ISBLANK(AZ1731),"",
IF(AND(NOT(ISERROR(VLOOKUP(AZ1731,MonsterTable!$A:$B,MATCH(MonsterTable!$B$1,MonsterTable!$A$1:$B$1,0),0))),OR(ISBLANK(BB1731),ISBLANK(BC1731))),#N/A,
IFERROR(VLOOKUP(AZ1731,MonsterTable!$A:$B,MATCH(MonsterTable!$B$1,MonsterTable!$A$1:$B$1,0),0),
IF(OR(NOT(ISBLANK(BB1731)),ISBLANK(BC1731)),#N/A,
IF(AZ1731="empty","empty",
VLOOKUP(AZ1731,MonsterGroupTable!$A:$A,1,0)))))))</f>
        <v/>
      </c>
      <c r="BH1731" s="2" t="str">
        <f>IF(AND(ISBLANK(BG1731),OR(NOT(ISBLANK(BI1731)),NOT(ISBLANK(BJ1731)))),#N/A,
IF(ISBLANK(BG1731),"",
IF(AND(NOT(ISERROR(VLOOKUP(BG1731,MonsterTable!$A:$B,MATCH(MonsterTable!$B$1,MonsterTable!$A$1:$B$1,0),0))),OR(ISBLANK(BI1731),ISBLANK(BJ1731))),#N/A,
IFERROR(VLOOKUP(BG1731,MonsterTable!$A:$B,MATCH(MonsterTable!$B$1,MonsterTable!$A$1:$B$1,0),0),
IF(OR(NOT(ISBLANK(BI1731)),ISBLANK(BJ1731)),#N/A,
IF(BG1731="empty","empty",
VLOOKUP(BG1731,MonsterGroupTable!$A:$A,1,0)))))))</f>
        <v/>
      </c>
      <c r="BO1731" s="2" t="str">
        <f>IF(AND(ISBLANK(BN1731),OR(NOT(ISBLANK(BP1731)),NOT(ISBLANK(BQ1731)))),#N/A,
IF(ISBLANK(BN1731),"",
IF(AND(NOT(ISERROR(VLOOKUP(BN1731,MonsterTable!$A:$B,MATCH(MonsterTable!$B$1,MonsterTable!$A$1:$B$1,0),0))),OR(ISBLANK(BP1731),ISBLANK(BQ1731))),#N/A,
IFERROR(VLOOKUP(BN1731,MonsterTable!$A:$B,MATCH(MonsterTable!$B$1,MonsterTable!$A$1:$B$1,0),0),
IF(OR(NOT(ISBLANK(BP1731)),ISBLANK(BQ1731)),#N/A,
IF(BN1731="empty","empty",
VLOOKUP(BN1731,MonsterGroupTable!$A:$A,1,0)))))))</f>
        <v/>
      </c>
      <c r="BV1731" s="2" t="str">
        <f>IF(AND(ISBLANK(BU1731),OR(NOT(ISBLANK(BW1731)),NOT(ISBLANK(BX1731)))),#N/A,
IF(ISBLANK(BU1731),"",
IF(AND(NOT(ISERROR(VLOOKUP(BU1731,MonsterTable!$A:$B,MATCH(MonsterTable!$B$1,MonsterTable!$A$1:$B$1,0),0))),OR(ISBLANK(BW1731),ISBLANK(BX1731))),#N/A,
IFERROR(VLOOKUP(BU1731,MonsterTable!$A:$B,MATCH(MonsterTable!$B$1,MonsterTable!$A$1:$B$1,0),0),
IF(OR(NOT(ISBLANK(BW1731)),ISBLANK(BX1731)),#N/A,
IF(BU1731="empty","empty",
VLOOKUP(BU1731,MonsterGroupTable!$A:$A,1,0)))))))</f>
        <v/>
      </c>
      <c r="CC1731" s="2" t="str">
        <f>IF(AND(ISBLANK(CB1731),OR(NOT(ISBLANK(CD1731)),NOT(ISBLANK(CE1731)))),#N/A,
IF(ISBLANK(CB1731),"",
IF(AND(NOT(ISERROR(VLOOKUP(CB1731,MonsterTable!$A:$B,MATCH(MonsterTable!$B$1,MonsterTable!$A$1:$B$1,0),0))),OR(ISBLANK(CD1731),ISBLANK(CE1731))),#N/A,
IFERROR(VLOOKUP(CB1731,MonsterTable!$A:$B,MATCH(MonsterTable!$B$1,MonsterTable!$A$1:$B$1,0),0),
IF(OR(NOT(ISBLANK(CD1731)),ISBLANK(CE1731)),#N/A,
IF(CB1731="empty","empty",
VLOOKUP(CB1731,MonsterGroupTable!$A:$A,1,0)))))))</f>
        <v/>
      </c>
      <c r="CJ1731" s="2" t="str">
        <f>IF(AND(ISBLANK(CI1731),OR(NOT(ISBLANK(CK1731)),NOT(ISBLANK(CL1731)))),#N/A,
IF(ISBLANK(CI1731),"",
IF(AND(NOT(ISERROR(VLOOKUP(CI1731,MonsterTable!$A:$B,MATCH(MonsterTable!$B$1,MonsterTable!$A$1:$B$1,0),0))),OR(ISBLANK(CK1731),ISBLANK(CL1731))),#N/A,
IFERROR(VLOOKUP(CI1731,MonsterTable!$A:$B,MATCH(MonsterTable!$B$1,MonsterTable!$A$1:$B$1,0),0),
IF(OR(NOT(ISBLANK(CK1731)),ISBLANK(CL1731)),#N/A,
IF(CI1731="empty","empty",
VLOOKUP(CI1731,MonsterGroupTable!$A:$A,1,0)))))))</f>
        <v/>
      </c>
    </row>
    <row r="1732" spans="1:88">
      <c r="A1732">
        <v>20698</v>
      </c>
      <c r="B1732">
        <f t="shared" si="57"/>
        <v>1.1000000000000001</v>
      </c>
      <c r="C1732">
        <f t="shared" si="57"/>
        <v>1.1000000000000001</v>
      </c>
      <c r="F1732">
        <v>3300</v>
      </c>
      <c r="G1732">
        <v>125101</v>
      </c>
      <c r="H1732">
        <v>0</v>
      </c>
      <c r="I1732">
        <v>0</v>
      </c>
      <c r="J1732">
        <v>0</v>
      </c>
      <c r="K1732" t="s">
        <v>28</v>
      </c>
      <c r="L1732" t="s">
        <v>256</v>
      </c>
      <c r="M1732" t="s">
        <v>79</v>
      </c>
      <c r="N1732" t="s">
        <v>80</v>
      </c>
      <c r="O1732">
        <v>0</v>
      </c>
      <c r="P1732">
        <v>-4.75</v>
      </c>
      <c r="Q1732">
        <v>-3.5</v>
      </c>
      <c r="R1732">
        <v>4.75</v>
      </c>
      <c r="S1732">
        <v>3</v>
      </c>
      <c r="T1732">
        <v>-13.5</v>
      </c>
      <c r="U1732">
        <v>2.5499999999999998</v>
      </c>
      <c r="V1732">
        <v>-6.75</v>
      </c>
      <c r="W1732" t="str">
        <f t="shared" si="58"/>
        <v>g110,5,empty,3,206,1,1,0</v>
      </c>
      <c r="X1732" s="1" t="s">
        <v>288</v>
      </c>
      <c r="Y1732" s="2" t="str">
        <f>IF(AND(ISBLANK(X1732),OR(NOT(ISBLANK(Z1732)),NOT(ISBLANK(AA1732)))),#N/A,
IF(ISBLANK(X1732),"",
IF(AND(NOT(ISERROR(VLOOKUP(X1732,MonsterTable!$A:$B,MATCH(MonsterTable!$B$1,MonsterTable!$A$1:$B$1,0),0))),OR(ISBLANK(Z1732),ISBLANK(AA1732))),#N/A,
IFERROR(VLOOKUP(X1732,MonsterTable!$A:$B,MATCH(MonsterTable!$B$1,MonsterTable!$A$1:$B$1,0),0),
IF(OR(NOT(ISBLANK(Z1732)),ISBLANK(AA1732)),#N/A,
IF(X1732="empty","empty",
VLOOKUP(X1732,MonsterGroupTable!$A:$A,1,0)))))))</f>
        <v>g110</v>
      </c>
      <c r="AA1732">
        <v>5</v>
      </c>
      <c r="AE1732" s="1" t="s">
        <v>446</v>
      </c>
      <c r="AF1732" s="2" t="str">
        <f>IF(AND(ISBLANK(AE1732),OR(NOT(ISBLANK(AG1732)),NOT(ISBLANK(AH1732)))),#N/A,
IF(ISBLANK(AE1732),"",
IF(AND(NOT(ISERROR(VLOOKUP(AE1732,MonsterTable!$A:$B,MATCH(MonsterTable!$B$1,MonsterTable!$A$1:$B$1,0),0))),OR(ISBLANK(AG1732),ISBLANK(AH1732))),#N/A,
IFERROR(VLOOKUP(AE1732,MonsterTable!$A:$B,MATCH(MonsterTable!$B$1,MonsterTable!$A$1:$B$1,0),0),
IF(OR(NOT(ISBLANK(AG1732)),ISBLANK(AH1732)),#N/A,
IF(AE1732="empty","empty",
VLOOKUP(AE1732,MonsterGroupTable!$A:$A,1,0)))))))</f>
        <v>empty</v>
      </c>
      <c r="AH1732">
        <v>3</v>
      </c>
      <c r="AL1732" s="1" t="s">
        <v>342</v>
      </c>
      <c r="AM1732" s="2">
        <f>IF(AND(ISBLANK(AL1732),OR(NOT(ISBLANK(AN1732)),NOT(ISBLANK(AO1732)))),#N/A,
IF(ISBLANK(AL1732),"",
IF(AND(NOT(ISERROR(VLOOKUP(AL1732,MonsterTable!$A:$B,MATCH(MonsterTable!$B$1,MonsterTable!$A$1:$B$1,0),0))),OR(ISBLANK(AN1732),ISBLANK(AO1732))),#N/A,
IFERROR(VLOOKUP(AL1732,MonsterTable!$A:$B,MATCH(MonsterTable!$B$1,MonsterTable!$A$1:$B$1,0),0),
IF(OR(NOT(ISBLANK(AN1732)),ISBLANK(AO1732)),#N/A,
IF(AL1732="empty","empty",
VLOOKUP(AL1732,MonsterGroupTable!$A:$A,1,0)))))))</f>
        <v>206</v>
      </c>
      <c r="AN1732">
        <v>1</v>
      </c>
      <c r="AO1732">
        <v>1</v>
      </c>
      <c r="AP1732">
        <v>0</v>
      </c>
      <c r="AT1732" s="2" t="str">
        <f>IF(AND(ISBLANK(AS1732),OR(NOT(ISBLANK(AU1732)),NOT(ISBLANK(AV1732)))),#N/A,
IF(ISBLANK(AS1732),"",
IF(AND(NOT(ISERROR(VLOOKUP(AS1732,MonsterTable!$A:$B,MATCH(MonsterTable!$B$1,MonsterTable!$A$1:$B$1,0),0))),OR(ISBLANK(AU1732),ISBLANK(AV1732))),#N/A,
IFERROR(VLOOKUP(AS1732,MonsterTable!$A:$B,MATCH(MonsterTable!$B$1,MonsterTable!$A$1:$B$1,0),0),
IF(OR(NOT(ISBLANK(AU1732)),ISBLANK(AV1732)),#N/A,
IF(AS1732="empty","empty",
VLOOKUP(AS1732,MonsterGroupTable!$A:$A,1,0)))))))</f>
        <v/>
      </c>
      <c r="BA1732" s="2" t="str">
        <f>IF(AND(ISBLANK(AZ1732),OR(NOT(ISBLANK(BB1732)),NOT(ISBLANK(BC1732)))),#N/A,
IF(ISBLANK(AZ1732),"",
IF(AND(NOT(ISERROR(VLOOKUP(AZ1732,MonsterTable!$A:$B,MATCH(MonsterTable!$B$1,MonsterTable!$A$1:$B$1,0),0))),OR(ISBLANK(BB1732),ISBLANK(BC1732))),#N/A,
IFERROR(VLOOKUP(AZ1732,MonsterTable!$A:$B,MATCH(MonsterTable!$B$1,MonsterTable!$A$1:$B$1,0),0),
IF(OR(NOT(ISBLANK(BB1732)),ISBLANK(BC1732)),#N/A,
IF(AZ1732="empty","empty",
VLOOKUP(AZ1732,MonsterGroupTable!$A:$A,1,0)))))))</f>
        <v/>
      </c>
      <c r="BH1732" s="2" t="str">
        <f>IF(AND(ISBLANK(BG1732),OR(NOT(ISBLANK(BI1732)),NOT(ISBLANK(BJ1732)))),#N/A,
IF(ISBLANK(BG1732),"",
IF(AND(NOT(ISERROR(VLOOKUP(BG1732,MonsterTable!$A:$B,MATCH(MonsterTable!$B$1,MonsterTable!$A$1:$B$1,0),0))),OR(ISBLANK(BI1732),ISBLANK(BJ1732))),#N/A,
IFERROR(VLOOKUP(BG1732,MonsterTable!$A:$B,MATCH(MonsterTable!$B$1,MonsterTable!$A$1:$B$1,0),0),
IF(OR(NOT(ISBLANK(BI1732)),ISBLANK(BJ1732)),#N/A,
IF(BG1732="empty","empty",
VLOOKUP(BG1732,MonsterGroupTable!$A:$A,1,0)))))))</f>
        <v/>
      </c>
      <c r="BO1732" s="2" t="str">
        <f>IF(AND(ISBLANK(BN1732),OR(NOT(ISBLANK(BP1732)),NOT(ISBLANK(BQ1732)))),#N/A,
IF(ISBLANK(BN1732),"",
IF(AND(NOT(ISERROR(VLOOKUP(BN1732,MonsterTable!$A:$B,MATCH(MonsterTable!$B$1,MonsterTable!$A$1:$B$1,0),0))),OR(ISBLANK(BP1732),ISBLANK(BQ1732))),#N/A,
IFERROR(VLOOKUP(BN1732,MonsterTable!$A:$B,MATCH(MonsterTable!$B$1,MonsterTable!$A$1:$B$1,0),0),
IF(OR(NOT(ISBLANK(BP1732)),ISBLANK(BQ1732)),#N/A,
IF(BN1732="empty","empty",
VLOOKUP(BN1732,MonsterGroupTable!$A:$A,1,0)))))))</f>
        <v/>
      </c>
      <c r="BV1732" s="2" t="str">
        <f>IF(AND(ISBLANK(BU1732),OR(NOT(ISBLANK(BW1732)),NOT(ISBLANK(BX1732)))),#N/A,
IF(ISBLANK(BU1732),"",
IF(AND(NOT(ISERROR(VLOOKUP(BU1732,MonsterTable!$A:$B,MATCH(MonsterTable!$B$1,MonsterTable!$A$1:$B$1,0),0))),OR(ISBLANK(BW1732),ISBLANK(BX1732))),#N/A,
IFERROR(VLOOKUP(BU1732,MonsterTable!$A:$B,MATCH(MonsterTable!$B$1,MonsterTable!$A$1:$B$1,0),0),
IF(OR(NOT(ISBLANK(BW1732)),ISBLANK(BX1732)),#N/A,
IF(BU1732="empty","empty",
VLOOKUP(BU1732,MonsterGroupTable!$A:$A,1,0)))))))</f>
        <v/>
      </c>
      <c r="CC1732" s="2" t="str">
        <f>IF(AND(ISBLANK(CB1732),OR(NOT(ISBLANK(CD1732)),NOT(ISBLANK(CE1732)))),#N/A,
IF(ISBLANK(CB1732),"",
IF(AND(NOT(ISERROR(VLOOKUP(CB1732,MonsterTable!$A:$B,MATCH(MonsterTable!$B$1,MonsterTable!$A$1:$B$1,0),0))),OR(ISBLANK(CD1732),ISBLANK(CE1732))),#N/A,
IFERROR(VLOOKUP(CB1732,MonsterTable!$A:$B,MATCH(MonsterTable!$B$1,MonsterTable!$A$1:$B$1,0),0),
IF(OR(NOT(ISBLANK(CD1732)),ISBLANK(CE1732)),#N/A,
IF(CB1732="empty","empty",
VLOOKUP(CB1732,MonsterGroupTable!$A:$A,1,0)))))))</f>
        <v/>
      </c>
      <c r="CJ1732" s="2" t="str">
        <f>IF(AND(ISBLANK(CI1732),OR(NOT(ISBLANK(CK1732)),NOT(ISBLANK(CL1732)))),#N/A,
IF(ISBLANK(CI1732),"",
IF(AND(NOT(ISERROR(VLOOKUP(CI1732,MonsterTable!$A:$B,MATCH(MonsterTable!$B$1,MonsterTable!$A$1:$B$1,0),0))),OR(ISBLANK(CK1732),ISBLANK(CL1732))),#N/A,
IFERROR(VLOOKUP(CI1732,MonsterTable!$A:$B,MATCH(MonsterTable!$B$1,MonsterTable!$A$1:$B$1,0),0),
IF(OR(NOT(ISBLANK(CK1732)),ISBLANK(CL1732)),#N/A,
IF(CI1732="empty","empty",
VLOOKUP(CI1732,MonsterGroupTable!$A:$A,1,0)))))))</f>
        <v/>
      </c>
    </row>
    <row r="1733" spans="1:88">
      <c r="A1733">
        <v>20699</v>
      </c>
      <c r="B1733">
        <f t="shared" ref="B1733:B1796" si="59">IF(MOD(A1733,10)=0,1.2,1.1)</f>
        <v>1.1000000000000001</v>
      </c>
      <c r="C1733">
        <f t="shared" ref="C1733:C1796" si="60">IF(MOD(B1733,10)=0,1.2,1.1)</f>
        <v>1.1000000000000001</v>
      </c>
      <c r="F1733">
        <v>3300</v>
      </c>
      <c r="G1733">
        <v>125596</v>
      </c>
      <c r="H1733">
        <v>0</v>
      </c>
      <c r="I1733">
        <v>0</v>
      </c>
      <c r="J1733">
        <v>0</v>
      </c>
      <c r="K1733" t="s">
        <v>362</v>
      </c>
      <c r="L1733" t="s">
        <v>256</v>
      </c>
      <c r="M1733" t="s">
        <v>443</v>
      </c>
      <c r="N1733" t="s">
        <v>444</v>
      </c>
      <c r="O1733">
        <v>0</v>
      </c>
      <c r="P1733">
        <v>-4.75</v>
      </c>
      <c r="Q1733">
        <v>-3.5</v>
      </c>
      <c r="R1733">
        <v>4.75</v>
      </c>
      <c r="S1733">
        <v>3</v>
      </c>
      <c r="T1733">
        <v>-13.5</v>
      </c>
      <c r="U1733">
        <v>2.5499999999999998</v>
      </c>
      <c r="V1733">
        <v>-6.75</v>
      </c>
      <c r="W1733" t="str">
        <f t="shared" si="58"/>
        <v>g110,5,empty,3,206,1,1,0</v>
      </c>
      <c r="X1733" s="1" t="s">
        <v>288</v>
      </c>
      <c r="Y1733" s="2" t="str">
        <f>IF(AND(ISBLANK(X1733),OR(NOT(ISBLANK(Z1733)),NOT(ISBLANK(AA1733)))),#N/A,
IF(ISBLANK(X1733),"",
IF(AND(NOT(ISERROR(VLOOKUP(X1733,MonsterTable!$A:$B,MATCH(MonsterTable!$B$1,MonsterTable!$A$1:$B$1,0),0))),OR(ISBLANK(Z1733),ISBLANK(AA1733))),#N/A,
IFERROR(VLOOKUP(X1733,MonsterTable!$A:$B,MATCH(MonsterTable!$B$1,MonsterTable!$A$1:$B$1,0),0),
IF(OR(NOT(ISBLANK(Z1733)),ISBLANK(AA1733)),#N/A,
IF(X1733="empty","empty",
VLOOKUP(X1733,MonsterGroupTable!$A:$A,1,0)))))))</f>
        <v>g110</v>
      </c>
      <c r="AA1733">
        <v>5</v>
      </c>
      <c r="AE1733" s="1" t="s">
        <v>446</v>
      </c>
      <c r="AF1733" s="2" t="str">
        <f>IF(AND(ISBLANK(AE1733),OR(NOT(ISBLANK(AG1733)),NOT(ISBLANK(AH1733)))),#N/A,
IF(ISBLANK(AE1733),"",
IF(AND(NOT(ISERROR(VLOOKUP(AE1733,MonsterTable!$A:$B,MATCH(MonsterTable!$B$1,MonsterTable!$A$1:$B$1,0),0))),OR(ISBLANK(AG1733),ISBLANK(AH1733))),#N/A,
IFERROR(VLOOKUP(AE1733,MonsterTable!$A:$B,MATCH(MonsterTable!$B$1,MonsterTable!$A$1:$B$1,0),0),
IF(OR(NOT(ISBLANK(AG1733)),ISBLANK(AH1733)),#N/A,
IF(AE1733="empty","empty",
VLOOKUP(AE1733,MonsterGroupTable!$A:$A,1,0)))))))</f>
        <v>empty</v>
      </c>
      <c r="AH1733">
        <v>3</v>
      </c>
      <c r="AL1733" s="1" t="s">
        <v>342</v>
      </c>
      <c r="AM1733" s="2">
        <f>IF(AND(ISBLANK(AL1733),OR(NOT(ISBLANK(AN1733)),NOT(ISBLANK(AO1733)))),#N/A,
IF(ISBLANK(AL1733),"",
IF(AND(NOT(ISERROR(VLOOKUP(AL1733,MonsterTable!$A:$B,MATCH(MonsterTable!$B$1,MonsterTable!$A$1:$B$1,0),0))),OR(ISBLANK(AN1733),ISBLANK(AO1733))),#N/A,
IFERROR(VLOOKUP(AL1733,MonsterTable!$A:$B,MATCH(MonsterTable!$B$1,MonsterTable!$A$1:$B$1,0),0),
IF(OR(NOT(ISBLANK(AN1733)),ISBLANK(AO1733)),#N/A,
IF(AL1733="empty","empty",
VLOOKUP(AL1733,MonsterGroupTable!$A:$A,1,0)))))))</f>
        <v>206</v>
      </c>
      <c r="AN1733">
        <v>1</v>
      </c>
      <c r="AO1733">
        <v>1</v>
      </c>
      <c r="AP1733">
        <v>0</v>
      </c>
      <c r="AT1733" s="2" t="str">
        <f>IF(AND(ISBLANK(AS1733),OR(NOT(ISBLANK(AU1733)),NOT(ISBLANK(AV1733)))),#N/A,
IF(ISBLANK(AS1733),"",
IF(AND(NOT(ISERROR(VLOOKUP(AS1733,MonsterTable!$A:$B,MATCH(MonsterTable!$B$1,MonsterTable!$A$1:$B$1,0),0))),OR(ISBLANK(AU1733),ISBLANK(AV1733))),#N/A,
IFERROR(VLOOKUP(AS1733,MonsterTable!$A:$B,MATCH(MonsterTable!$B$1,MonsterTable!$A$1:$B$1,0),0),
IF(OR(NOT(ISBLANK(AU1733)),ISBLANK(AV1733)),#N/A,
IF(AS1733="empty","empty",
VLOOKUP(AS1733,MonsterGroupTable!$A:$A,1,0)))))))</f>
        <v/>
      </c>
      <c r="BA1733" s="2" t="str">
        <f>IF(AND(ISBLANK(AZ1733),OR(NOT(ISBLANK(BB1733)),NOT(ISBLANK(BC1733)))),#N/A,
IF(ISBLANK(AZ1733),"",
IF(AND(NOT(ISERROR(VLOOKUP(AZ1733,MonsterTable!$A:$B,MATCH(MonsterTable!$B$1,MonsterTable!$A$1:$B$1,0),0))),OR(ISBLANK(BB1733),ISBLANK(BC1733))),#N/A,
IFERROR(VLOOKUP(AZ1733,MonsterTable!$A:$B,MATCH(MonsterTable!$B$1,MonsterTable!$A$1:$B$1,0),0),
IF(OR(NOT(ISBLANK(BB1733)),ISBLANK(BC1733)),#N/A,
IF(AZ1733="empty","empty",
VLOOKUP(AZ1733,MonsterGroupTable!$A:$A,1,0)))))))</f>
        <v/>
      </c>
    </row>
    <row r="1734" spans="1:88">
      <c r="A1734">
        <v>20700</v>
      </c>
      <c r="B1734">
        <f t="shared" si="59"/>
        <v>1.2</v>
      </c>
      <c r="C1734">
        <f t="shared" si="60"/>
        <v>1.1000000000000001</v>
      </c>
      <c r="F1734">
        <v>3300</v>
      </c>
      <c r="G1734">
        <v>126931</v>
      </c>
      <c r="H1734">
        <v>0</v>
      </c>
      <c r="I1734">
        <v>0</v>
      </c>
      <c r="J1734">
        <v>0</v>
      </c>
      <c r="K1734" t="s">
        <v>362</v>
      </c>
      <c r="L1734" t="s">
        <v>258</v>
      </c>
      <c r="M1734" t="s">
        <v>443</v>
      </c>
      <c r="N1734" t="s">
        <v>444</v>
      </c>
      <c r="O1734">
        <v>0</v>
      </c>
      <c r="P1734">
        <v>-4.75</v>
      </c>
      <c r="Q1734">
        <v>-3.5</v>
      </c>
      <c r="R1734">
        <v>4.75</v>
      </c>
      <c r="S1734">
        <v>3</v>
      </c>
      <c r="T1734">
        <v>-13.5</v>
      </c>
      <c r="U1734">
        <v>2.5499999999999998</v>
      </c>
      <c r="V1734">
        <v>-6.75</v>
      </c>
      <c r="W1734" t="str">
        <f t="shared" si="58"/>
        <v>g110,5,empty,3,206,1,1,0</v>
      </c>
      <c r="X1734" s="1" t="s">
        <v>288</v>
      </c>
      <c r="Y1734" s="2" t="str">
        <f>IF(AND(ISBLANK(X1734),OR(NOT(ISBLANK(Z1734)),NOT(ISBLANK(AA1734)))),#N/A,
IF(ISBLANK(X1734),"",
IF(AND(NOT(ISERROR(VLOOKUP(X1734,MonsterTable!$A:$B,MATCH(MonsterTable!$B$1,MonsterTable!$A$1:$B$1,0),0))),OR(ISBLANK(Z1734),ISBLANK(AA1734))),#N/A,
IFERROR(VLOOKUP(X1734,MonsterTable!$A:$B,MATCH(MonsterTable!$B$1,MonsterTable!$A$1:$B$1,0),0),
IF(OR(NOT(ISBLANK(Z1734)),ISBLANK(AA1734)),#N/A,
IF(X1734="empty","empty",
VLOOKUP(X1734,MonsterGroupTable!$A:$A,1,0)))))))</f>
        <v>g110</v>
      </c>
      <c r="AA1734">
        <v>5</v>
      </c>
      <c r="AE1734" s="1" t="s">
        <v>446</v>
      </c>
      <c r="AF1734" s="2" t="str">
        <f>IF(AND(ISBLANK(AE1734),OR(NOT(ISBLANK(AG1734)),NOT(ISBLANK(AH1734)))),#N/A,
IF(ISBLANK(AE1734),"",
IF(AND(NOT(ISERROR(VLOOKUP(AE1734,MonsterTable!$A:$B,MATCH(MonsterTable!$B$1,MonsterTable!$A$1:$B$1,0),0))),OR(ISBLANK(AG1734),ISBLANK(AH1734))),#N/A,
IFERROR(VLOOKUP(AE1734,MonsterTable!$A:$B,MATCH(MonsterTable!$B$1,MonsterTable!$A$1:$B$1,0),0),
IF(OR(NOT(ISBLANK(AG1734)),ISBLANK(AH1734)),#N/A,
IF(AE1734="empty","empty",
VLOOKUP(AE1734,MonsterGroupTable!$A:$A,1,0)))))))</f>
        <v>empty</v>
      </c>
      <c r="AH1734">
        <v>3</v>
      </c>
      <c r="AL1734" s="1" t="s">
        <v>342</v>
      </c>
      <c r="AM1734" s="2">
        <f>IF(AND(ISBLANK(AL1734),OR(NOT(ISBLANK(AN1734)),NOT(ISBLANK(AO1734)))),#N/A,
IF(ISBLANK(AL1734),"",
IF(AND(NOT(ISERROR(VLOOKUP(AL1734,MonsterTable!$A:$B,MATCH(MonsterTable!$B$1,MonsterTable!$A$1:$B$1,0),0))),OR(ISBLANK(AN1734),ISBLANK(AO1734))),#N/A,
IFERROR(VLOOKUP(AL1734,MonsterTable!$A:$B,MATCH(MonsterTable!$B$1,MonsterTable!$A$1:$B$1,0),0),
IF(OR(NOT(ISBLANK(AN1734)),ISBLANK(AO1734)),#N/A,
IF(AL1734="empty","empty",
VLOOKUP(AL1734,MonsterGroupTable!$A:$A,1,0)))))))</f>
        <v>206</v>
      </c>
      <c r="AN1734">
        <v>1</v>
      </c>
      <c r="AO1734">
        <v>1</v>
      </c>
      <c r="AP1734">
        <v>0</v>
      </c>
      <c r="AT1734" s="2" t="str">
        <f>IF(AND(ISBLANK(AS1734),OR(NOT(ISBLANK(AU1734)),NOT(ISBLANK(AV1734)))),#N/A,
IF(ISBLANK(AS1734),"",
IF(AND(NOT(ISERROR(VLOOKUP(AS1734,MonsterTable!$A:$B,MATCH(MonsterTable!$B$1,MonsterTable!$A$1:$B$1,0),0))),OR(ISBLANK(AU1734),ISBLANK(AV1734))),#N/A,
IFERROR(VLOOKUP(AS1734,MonsterTable!$A:$B,MATCH(MonsterTable!$B$1,MonsterTable!$A$1:$B$1,0),0),
IF(OR(NOT(ISBLANK(AU1734)),ISBLANK(AV1734)),#N/A,
IF(AS1734="empty","empty",
VLOOKUP(AS1734,MonsterGroupTable!$A:$A,1,0)))))))</f>
        <v/>
      </c>
      <c r="BA1734" s="2" t="str">
        <f>IF(AND(ISBLANK(AZ1734),OR(NOT(ISBLANK(BB1734)),NOT(ISBLANK(BC1734)))),#N/A,
IF(ISBLANK(AZ1734),"",
IF(AND(NOT(ISERROR(VLOOKUP(AZ1734,MonsterTable!$A:$B,MATCH(MonsterTable!$B$1,MonsterTable!$A$1:$B$1,0),0))),OR(ISBLANK(BB1734),ISBLANK(BC1734))),#N/A,
IFERROR(VLOOKUP(AZ1734,MonsterTable!$A:$B,MATCH(MonsterTable!$B$1,MonsterTable!$A$1:$B$1,0),0),
IF(OR(NOT(ISBLANK(BB1734)),ISBLANK(BC1734)),#N/A,
IF(AZ1734="empty","empty",
VLOOKUP(AZ1734,MonsterGroupTable!$A:$A,1,0)))))))</f>
        <v/>
      </c>
    </row>
    <row r="1735" spans="1:88">
      <c r="A1735">
        <v>20701</v>
      </c>
      <c r="B1735">
        <f t="shared" si="59"/>
        <v>1.1000000000000001</v>
      </c>
      <c r="C1735">
        <f t="shared" si="60"/>
        <v>1.1000000000000001</v>
      </c>
      <c r="F1735">
        <v>3300</v>
      </c>
      <c r="G1735">
        <v>127426</v>
      </c>
      <c r="H1735">
        <v>0</v>
      </c>
      <c r="I1735">
        <v>0</v>
      </c>
      <c r="J1735">
        <v>0</v>
      </c>
      <c r="K1735" t="s">
        <v>362</v>
      </c>
      <c r="L1735" t="s">
        <v>260</v>
      </c>
      <c r="M1735" t="s">
        <v>443</v>
      </c>
      <c r="N1735" t="s">
        <v>444</v>
      </c>
      <c r="O1735">
        <v>0</v>
      </c>
      <c r="P1735">
        <v>-4.75</v>
      </c>
      <c r="Q1735">
        <v>-3.5</v>
      </c>
      <c r="R1735">
        <v>4.75</v>
      </c>
      <c r="S1735">
        <v>3</v>
      </c>
      <c r="T1735">
        <v>-13.5</v>
      </c>
      <c r="U1735">
        <v>2.5499999999999998</v>
      </c>
      <c r="V1735">
        <v>-6.75</v>
      </c>
      <c r="W1735" t="str">
        <f t="shared" si="58"/>
        <v>g111,5,empty,3,202,1,1,0</v>
      </c>
      <c r="X1735" s="1" t="s">
        <v>289</v>
      </c>
      <c r="Y1735" s="2" t="str">
        <f>IF(AND(ISBLANK(X1735),OR(NOT(ISBLANK(Z1735)),NOT(ISBLANK(AA1735)))),#N/A,
IF(ISBLANK(X1735),"",
IF(AND(NOT(ISERROR(VLOOKUP(X1735,MonsterTable!$A:$B,MATCH(MonsterTable!$B$1,MonsterTable!$A$1:$B$1,0),0))),OR(ISBLANK(Z1735),ISBLANK(AA1735))),#N/A,
IFERROR(VLOOKUP(X1735,MonsterTable!$A:$B,MATCH(MonsterTable!$B$1,MonsterTable!$A$1:$B$1,0),0),
IF(OR(NOT(ISBLANK(Z1735)),ISBLANK(AA1735)),#N/A,
IF(X1735="empty","empty",
VLOOKUP(X1735,MonsterGroupTable!$A:$A,1,0)))))))</f>
        <v>g111</v>
      </c>
      <c r="AA1735">
        <v>5</v>
      </c>
      <c r="AE1735" s="1" t="s">
        <v>446</v>
      </c>
      <c r="AF1735" s="2" t="str">
        <f>IF(AND(ISBLANK(AE1735),OR(NOT(ISBLANK(AG1735)),NOT(ISBLANK(AH1735)))),#N/A,
IF(ISBLANK(AE1735),"",
IF(AND(NOT(ISERROR(VLOOKUP(AE1735,MonsterTable!$A:$B,MATCH(MonsterTable!$B$1,MonsterTable!$A$1:$B$1,0),0))),OR(ISBLANK(AG1735),ISBLANK(AH1735))),#N/A,
IFERROR(VLOOKUP(AE1735,MonsterTable!$A:$B,MATCH(MonsterTable!$B$1,MonsterTable!$A$1:$B$1,0),0),
IF(OR(NOT(ISBLANK(AG1735)),ISBLANK(AH1735)),#N/A,
IF(AE1735="empty","empty",
VLOOKUP(AE1735,MonsterGroupTable!$A:$A,1,0)))))))</f>
        <v>empty</v>
      </c>
      <c r="AH1735">
        <v>3</v>
      </c>
      <c r="AL1735" s="1" t="s">
        <v>338</v>
      </c>
      <c r="AM1735" s="2">
        <f>IF(AND(ISBLANK(AL1735),OR(NOT(ISBLANK(AN1735)),NOT(ISBLANK(AO1735)))),#N/A,
IF(ISBLANK(AL1735),"",
IF(AND(NOT(ISERROR(VLOOKUP(AL1735,MonsterTable!$A:$B,MATCH(MonsterTable!$B$1,MonsterTable!$A$1:$B$1,0),0))),OR(ISBLANK(AN1735),ISBLANK(AO1735))),#N/A,
IFERROR(VLOOKUP(AL1735,MonsterTable!$A:$B,MATCH(MonsterTable!$B$1,MonsterTable!$A$1:$B$1,0),0),
IF(OR(NOT(ISBLANK(AN1735)),ISBLANK(AO1735)),#N/A,
IF(AL1735="empty","empty",
VLOOKUP(AL1735,MonsterGroupTable!$A:$A,1,0)))))))</f>
        <v>202</v>
      </c>
      <c r="AN1735">
        <v>1</v>
      </c>
      <c r="AO1735">
        <v>1</v>
      </c>
      <c r="AP1735">
        <v>0</v>
      </c>
      <c r="AT1735" s="2" t="str">
        <f>IF(AND(ISBLANK(AS1735),OR(NOT(ISBLANK(AU1735)),NOT(ISBLANK(AV1735)))),#N/A,
IF(ISBLANK(AS1735),"",
IF(AND(NOT(ISERROR(VLOOKUP(AS1735,MonsterTable!$A:$B,MATCH(MonsterTable!$B$1,MonsterTable!$A$1:$B$1,0),0))),OR(ISBLANK(AU1735),ISBLANK(AV1735))),#N/A,
IFERROR(VLOOKUP(AS1735,MonsterTable!$A:$B,MATCH(MonsterTable!$B$1,MonsterTable!$A$1:$B$1,0),0),
IF(OR(NOT(ISBLANK(AU1735)),ISBLANK(AV1735)),#N/A,
IF(AS1735="empty","empty",
VLOOKUP(AS1735,MonsterGroupTable!$A:$A,1,0)))))))</f>
        <v/>
      </c>
      <c r="BA1735" s="2" t="str">
        <f>IF(AND(ISBLANK(AZ1735),OR(NOT(ISBLANK(BB1735)),NOT(ISBLANK(BC1735)))),#N/A,
IF(ISBLANK(AZ1735),"",
IF(AND(NOT(ISERROR(VLOOKUP(AZ1735,MonsterTable!$A:$B,MATCH(MonsterTable!$B$1,MonsterTable!$A$1:$B$1,0),0))),OR(ISBLANK(BB1735),ISBLANK(BC1735))),#N/A,
IFERROR(VLOOKUP(AZ1735,MonsterTable!$A:$B,MATCH(MonsterTable!$B$1,MonsterTable!$A$1:$B$1,0),0),
IF(OR(NOT(ISBLANK(BB1735)),ISBLANK(BC1735)),#N/A,
IF(AZ1735="empty","empty",
VLOOKUP(AZ1735,MonsterGroupTable!$A:$A,1,0)))))))</f>
        <v/>
      </c>
    </row>
    <row r="1736" spans="1:88">
      <c r="A1736">
        <v>20702</v>
      </c>
      <c r="B1736">
        <f t="shared" si="59"/>
        <v>1.1000000000000001</v>
      </c>
      <c r="C1736">
        <f t="shared" si="60"/>
        <v>1.1000000000000001</v>
      </c>
      <c r="F1736">
        <v>3300</v>
      </c>
      <c r="G1736">
        <v>127921</v>
      </c>
      <c r="H1736">
        <v>0</v>
      </c>
      <c r="I1736">
        <v>0</v>
      </c>
      <c r="J1736">
        <v>0</v>
      </c>
      <c r="K1736" t="s">
        <v>362</v>
      </c>
      <c r="L1736" t="s">
        <v>260</v>
      </c>
      <c r="M1736" t="s">
        <v>443</v>
      </c>
      <c r="N1736" t="s">
        <v>444</v>
      </c>
      <c r="O1736">
        <v>0</v>
      </c>
      <c r="P1736">
        <v>-4.75</v>
      </c>
      <c r="Q1736">
        <v>-3.5</v>
      </c>
      <c r="R1736">
        <v>4.75</v>
      </c>
      <c r="S1736">
        <v>3</v>
      </c>
      <c r="T1736">
        <v>-13.5</v>
      </c>
      <c r="U1736">
        <v>2.5499999999999998</v>
      </c>
      <c r="V1736">
        <v>-6.75</v>
      </c>
      <c r="W1736" t="str">
        <f t="shared" si="58"/>
        <v>g111,5,empty,3,202,1,1,0</v>
      </c>
      <c r="X1736" s="1" t="s">
        <v>289</v>
      </c>
      <c r="Y1736" s="2" t="str">
        <f>IF(AND(ISBLANK(X1736),OR(NOT(ISBLANK(Z1736)),NOT(ISBLANK(AA1736)))),#N/A,
IF(ISBLANK(X1736),"",
IF(AND(NOT(ISERROR(VLOOKUP(X1736,MonsterTable!$A:$B,MATCH(MonsterTable!$B$1,MonsterTable!$A$1:$B$1,0),0))),OR(ISBLANK(Z1736),ISBLANK(AA1736))),#N/A,
IFERROR(VLOOKUP(X1736,MonsterTable!$A:$B,MATCH(MonsterTable!$B$1,MonsterTable!$A$1:$B$1,0),0),
IF(OR(NOT(ISBLANK(Z1736)),ISBLANK(AA1736)),#N/A,
IF(X1736="empty","empty",
VLOOKUP(X1736,MonsterGroupTable!$A:$A,1,0)))))))</f>
        <v>g111</v>
      </c>
      <c r="AA1736">
        <v>5</v>
      </c>
      <c r="AE1736" s="1" t="s">
        <v>446</v>
      </c>
      <c r="AF1736" s="2" t="str">
        <f>IF(AND(ISBLANK(AE1736),OR(NOT(ISBLANK(AG1736)),NOT(ISBLANK(AH1736)))),#N/A,
IF(ISBLANK(AE1736),"",
IF(AND(NOT(ISERROR(VLOOKUP(AE1736,MonsterTable!$A:$B,MATCH(MonsterTable!$B$1,MonsterTable!$A$1:$B$1,0),0))),OR(ISBLANK(AG1736),ISBLANK(AH1736))),#N/A,
IFERROR(VLOOKUP(AE1736,MonsterTable!$A:$B,MATCH(MonsterTable!$B$1,MonsterTable!$A$1:$B$1,0),0),
IF(OR(NOT(ISBLANK(AG1736)),ISBLANK(AH1736)),#N/A,
IF(AE1736="empty","empty",
VLOOKUP(AE1736,MonsterGroupTable!$A:$A,1,0)))))))</f>
        <v>empty</v>
      </c>
      <c r="AH1736">
        <v>3</v>
      </c>
      <c r="AL1736" s="1" t="s">
        <v>338</v>
      </c>
      <c r="AM1736" s="2">
        <f>IF(AND(ISBLANK(AL1736),OR(NOT(ISBLANK(AN1736)),NOT(ISBLANK(AO1736)))),#N/A,
IF(ISBLANK(AL1736),"",
IF(AND(NOT(ISERROR(VLOOKUP(AL1736,MonsterTable!$A:$B,MATCH(MonsterTable!$B$1,MonsterTable!$A$1:$B$1,0),0))),OR(ISBLANK(AN1736),ISBLANK(AO1736))),#N/A,
IFERROR(VLOOKUP(AL1736,MonsterTable!$A:$B,MATCH(MonsterTable!$B$1,MonsterTable!$A$1:$B$1,0),0),
IF(OR(NOT(ISBLANK(AN1736)),ISBLANK(AO1736)),#N/A,
IF(AL1736="empty","empty",
VLOOKUP(AL1736,MonsterGroupTable!$A:$A,1,0)))))))</f>
        <v>202</v>
      </c>
      <c r="AN1736">
        <v>1</v>
      </c>
      <c r="AO1736">
        <v>1</v>
      </c>
      <c r="AP1736">
        <v>0</v>
      </c>
      <c r="AT1736" s="2" t="str">
        <f>IF(AND(ISBLANK(AS1736),OR(NOT(ISBLANK(AU1736)),NOT(ISBLANK(AV1736)))),#N/A,
IF(ISBLANK(AS1736),"",
IF(AND(NOT(ISERROR(VLOOKUP(AS1736,MonsterTable!$A:$B,MATCH(MonsterTable!$B$1,MonsterTable!$A$1:$B$1,0),0))),OR(ISBLANK(AU1736),ISBLANK(AV1736))),#N/A,
IFERROR(VLOOKUP(AS1736,MonsterTable!$A:$B,MATCH(MonsterTable!$B$1,MonsterTable!$A$1:$B$1,0),0),
IF(OR(NOT(ISBLANK(AU1736)),ISBLANK(AV1736)),#N/A,
IF(AS1736="empty","empty",
VLOOKUP(AS1736,MonsterGroupTable!$A:$A,1,0)))))))</f>
        <v/>
      </c>
      <c r="BA1736" s="2" t="str">
        <f>IF(AND(ISBLANK(AZ1736),OR(NOT(ISBLANK(BB1736)),NOT(ISBLANK(BC1736)))),#N/A,
IF(ISBLANK(AZ1736),"",
IF(AND(NOT(ISERROR(VLOOKUP(AZ1736,MonsterTable!$A:$B,MATCH(MonsterTable!$B$1,MonsterTable!$A$1:$B$1,0),0))),OR(ISBLANK(BB1736),ISBLANK(BC1736))),#N/A,
IFERROR(VLOOKUP(AZ1736,MonsterTable!$A:$B,MATCH(MonsterTable!$B$1,MonsterTable!$A$1:$B$1,0),0),
IF(OR(NOT(ISBLANK(BB1736)),ISBLANK(BC1736)),#N/A,
IF(AZ1736="empty","empty",
VLOOKUP(AZ1736,MonsterGroupTable!$A:$A,1,0)))))))</f>
        <v/>
      </c>
    </row>
    <row r="1737" spans="1:88">
      <c r="A1737">
        <v>20703</v>
      </c>
      <c r="B1737">
        <f t="shared" si="59"/>
        <v>1.1000000000000001</v>
      </c>
      <c r="C1737">
        <f t="shared" si="60"/>
        <v>1.1000000000000001</v>
      </c>
      <c r="F1737">
        <v>3300</v>
      </c>
      <c r="G1737">
        <v>128416</v>
      </c>
      <c r="H1737">
        <v>0</v>
      </c>
      <c r="I1737">
        <v>0</v>
      </c>
      <c r="J1737">
        <v>0</v>
      </c>
      <c r="K1737" t="s">
        <v>362</v>
      </c>
      <c r="L1737" t="s">
        <v>260</v>
      </c>
      <c r="M1737" t="s">
        <v>443</v>
      </c>
      <c r="N1737" t="s">
        <v>444</v>
      </c>
      <c r="O1737">
        <v>0</v>
      </c>
      <c r="P1737">
        <v>-4.75</v>
      </c>
      <c r="Q1737">
        <v>-3.5</v>
      </c>
      <c r="R1737">
        <v>4.75</v>
      </c>
      <c r="S1737">
        <v>3</v>
      </c>
      <c r="T1737">
        <v>-13.5</v>
      </c>
      <c r="U1737">
        <v>2.5499999999999998</v>
      </c>
      <c r="V1737">
        <v>-6.75</v>
      </c>
      <c r="W1737" t="str">
        <f t="shared" si="58"/>
        <v>g111,5,empty,3,202,1,1,0</v>
      </c>
      <c r="X1737" s="1" t="s">
        <v>289</v>
      </c>
      <c r="Y1737" s="2" t="str">
        <f>IF(AND(ISBLANK(X1737),OR(NOT(ISBLANK(Z1737)),NOT(ISBLANK(AA1737)))),#N/A,
IF(ISBLANK(X1737),"",
IF(AND(NOT(ISERROR(VLOOKUP(X1737,MonsterTable!$A:$B,MATCH(MonsterTable!$B$1,MonsterTable!$A$1:$B$1,0),0))),OR(ISBLANK(Z1737),ISBLANK(AA1737))),#N/A,
IFERROR(VLOOKUP(X1737,MonsterTable!$A:$B,MATCH(MonsterTable!$B$1,MonsterTable!$A$1:$B$1,0),0),
IF(OR(NOT(ISBLANK(Z1737)),ISBLANK(AA1737)),#N/A,
IF(X1737="empty","empty",
VLOOKUP(X1737,MonsterGroupTable!$A:$A,1,0)))))))</f>
        <v>g111</v>
      </c>
      <c r="AA1737">
        <v>5</v>
      </c>
      <c r="AE1737" s="1" t="s">
        <v>446</v>
      </c>
      <c r="AF1737" s="2" t="str">
        <f>IF(AND(ISBLANK(AE1737),OR(NOT(ISBLANK(AG1737)),NOT(ISBLANK(AH1737)))),#N/A,
IF(ISBLANK(AE1737),"",
IF(AND(NOT(ISERROR(VLOOKUP(AE1737,MonsterTable!$A:$B,MATCH(MonsterTable!$B$1,MonsterTable!$A$1:$B$1,0),0))),OR(ISBLANK(AG1737),ISBLANK(AH1737))),#N/A,
IFERROR(VLOOKUP(AE1737,MonsterTable!$A:$B,MATCH(MonsterTable!$B$1,MonsterTable!$A$1:$B$1,0),0),
IF(OR(NOT(ISBLANK(AG1737)),ISBLANK(AH1737)),#N/A,
IF(AE1737="empty","empty",
VLOOKUP(AE1737,MonsterGroupTable!$A:$A,1,0)))))))</f>
        <v>empty</v>
      </c>
      <c r="AH1737">
        <v>3</v>
      </c>
      <c r="AL1737" s="1" t="s">
        <v>338</v>
      </c>
      <c r="AM1737" s="2">
        <f>IF(AND(ISBLANK(AL1737),OR(NOT(ISBLANK(AN1737)),NOT(ISBLANK(AO1737)))),#N/A,
IF(ISBLANK(AL1737),"",
IF(AND(NOT(ISERROR(VLOOKUP(AL1737,MonsterTable!$A:$B,MATCH(MonsterTable!$B$1,MonsterTable!$A$1:$B$1,0),0))),OR(ISBLANK(AN1737),ISBLANK(AO1737))),#N/A,
IFERROR(VLOOKUP(AL1737,MonsterTable!$A:$B,MATCH(MonsterTable!$B$1,MonsterTable!$A$1:$B$1,0),0),
IF(OR(NOT(ISBLANK(AN1737)),ISBLANK(AO1737)),#N/A,
IF(AL1737="empty","empty",
VLOOKUP(AL1737,MonsterGroupTable!$A:$A,1,0)))))))</f>
        <v>202</v>
      </c>
      <c r="AN1737">
        <v>1</v>
      </c>
      <c r="AO1737">
        <v>1</v>
      </c>
      <c r="AP1737">
        <v>0</v>
      </c>
      <c r="AT1737" s="2" t="str">
        <f>IF(AND(ISBLANK(AS1737),OR(NOT(ISBLANK(AU1737)),NOT(ISBLANK(AV1737)))),#N/A,
IF(ISBLANK(AS1737),"",
IF(AND(NOT(ISERROR(VLOOKUP(AS1737,MonsterTable!$A:$B,MATCH(MonsterTable!$B$1,MonsterTable!$A$1:$B$1,0),0))),OR(ISBLANK(AU1737),ISBLANK(AV1737))),#N/A,
IFERROR(VLOOKUP(AS1737,MonsterTable!$A:$B,MATCH(MonsterTable!$B$1,MonsterTable!$A$1:$B$1,0),0),
IF(OR(NOT(ISBLANK(AU1737)),ISBLANK(AV1737)),#N/A,
IF(AS1737="empty","empty",
VLOOKUP(AS1737,MonsterGroupTable!$A:$A,1,0)))))))</f>
        <v/>
      </c>
      <c r="BA1737" s="2" t="str">
        <f>IF(AND(ISBLANK(AZ1737),OR(NOT(ISBLANK(BB1737)),NOT(ISBLANK(BC1737)))),#N/A,
IF(ISBLANK(AZ1737),"",
IF(AND(NOT(ISERROR(VLOOKUP(AZ1737,MonsterTable!$A:$B,MATCH(MonsterTable!$B$1,MonsterTable!$A$1:$B$1,0),0))),OR(ISBLANK(BB1737),ISBLANK(BC1737))),#N/A,
IFERROR(VLOOKUP(AZ1737,MonsterTable!$A:$B,MATCH(MonsterTable!$B$1,MonsterTable!$A$1:$B$1,0),0),
IF(OR(NOT(ISBLANK(BB1737)),ISBLANK(BC1737)),#N/A,
IF(AZ1737="empty","empty",
VLOOKUP(AZ1737,MonsterGroupTable!$A:$A,1,0)))))))</f>
        <v/>
      </c>
    </row>
    <row r="1738" spans="1:88">
      <c r="A1738">
        <v>20704</v>
      </c>
      <c r="B1738">
        <f t="shared" si="59"/>
        <v>1.1000000000000001</v>
      </c>
      <c r="C1738">
        <f t="shared" si="60"/>
        <v>1.1000000000000001</v>
      </c>
      <c r="F1738">
        <v>3300</v>
      </c>
      <c r="G1738">
        <v>128911</v>
      </c>
      <c r="H1738">
        <v>0</v>
      </c>
      <c r="I1738">
        <v>0</v>
      </c>
      <c r="J1738">
        <v>0</v>
      </c>
      <c r="K1738" t="s">
        <v>362</v>
      </c>
      <c r="L1738" t="s">
        <v>260</v>
      </c>
      <c r="M1738" t="s">
        <v>443</v>
      </c>
      <c r="N1738" t="s">
        <v>444</v>
      </c>
      <c r="O1738">
        <v>0</v>
      </c>
      <c r="P1738">
        <v>-4.75</v>
      </c>
      <c r="Q1738">
        <v>-3.5</v>
      </c>
      <c r="R1738">
        <v>4.75</v>
      </c>
      <c r="S1738">
        <v>3</v>
      </c>
      <c r="T1738">
        <v>-13.5</v>
      </c>
      <c r="U1738">
        <v>2.5499999999999998</v>
      </c>
      <c r="V1738">
        <v>-6.75</v>
      </c>
      <c r="W1738" t="str">
        <f t="shared" si="58"/>
        <v>g111,5,empty,3,202,1,1,0</v>
      </c>
      <c r="X1738" s="1" t="s">
        <v>289</v>
      </c>
      <c r="Y1738" s="2" t="str">
        <f>IF(AND(ISBLANK(X1738),OR(NOT(ISBLANK(Z1738)),NOT(ISBLANK(AA1738)))),#N/A,
IF(ISBLANK(X1738),"",
IF(AND(NOT(ISERROR(VLOOKUP(X1738,MonsterTable!$A:$B,MATCH(MonsterTable!$B$1,MonsterTable!$A$1:$B$1,0),0))),OR(ISBLANK(Z1738),ISBLANK(AA1738))),#N/A,
IFERROR(VLOOKUP(X1738,MonsterTable!$A:$B,MATCH(MonsterTable!$B$1,MonsterTable!$A$1:$B$1,0),0),
IF(OR(NOT(ISBLANK(Z1738)),ISBLANK(AA1738)),#N/A,
IF(X1738="empty","empty",
VLOOKUP(X1738,MonsterGroupTable!$A:$A,1,0)))))))</f>
        <v>g111</v>
      </c>
      <c r="AA1738">
        <v>5</v>
      </c>
      <c r="AE1738" s="1" t="s">
        <v>446</v>
      </c>
      <c r="AF1738" s="2" t="str">
        <f>IF(AND(ISBLANK(AE1738),OR(NOT(ISBLANK(AG1738)),NOT(ISBLANK(AH1738)))),#N/A,
IF(ISBLANK(AE1738),"",
IF(AND(NOT(ISERROR(VLOOKUP(AE1738,MonsterTable!$A:$B,MATCH(MonsterTable!$B$1,MonsterTable!$A$1:$B$1,0),0))),OR(ISBLANK(AG1738),ISBLANK(AH1738))),#N/A,
IFERROR(VLOOKUP(AE1738,MonsterTable!$A:$B,MATCH(MonsterTable!$B$1,MonsterTable!$A$1:$B$1,0),0),
IF(OR(NOT(ISBLANK(AG1738)),ISBLANK(AH1738)),#N/A,
IF(AE1738="empty","empty",
VLOOKUP(AE1738,MonsterGroupTable!$A:$A,1,0)))))))</f>
        <v>empty</v>
      </c>
      <c r="AH1738">
        <v>3</v>
      </c>
      <c r="AL1738" s="1" t="s">
        <v>338</v>
      </c>
      <c r="AM1738" s="2">
        <f>IF(AND(ISBLANK(AL1738),OR(NOT(ISBLANK(AN1738)),NOT(ISBLANK(AO1738)))),#N/A,
IF(ISBLANK(AL1738),"",
IF(AND(NOT(ISERROR(VLOOKUP(AL1738,MonsterTable!$A:$B,MATCH(MonsterTable!$B$1,MonsterTable!$A$1:$B$1,0),0))),OR(ISBLANK(AN1738),ISBLANK(AO1738))),#N/A,
IFERROR(VLOOKUP(AL1738,MonsterTable!$A:$B,MATCH(MonsterTable!$B$1,MonsterTable!$A$1:$B$1,0),0),
IF(OR(NOT(ISBLANK(AN1738)),ISBLANK(AO1738)),#N/A,
IF(AL1738="empty","empty",
VLOOKUP(AL1738,MonsterGroupTable!$A:$A,1,0)))))))</f>
        <v>202</v>
      </c>
      <c r="AN1738">
        <v>1</v>
      </c>
      <c r="AO1738">
        <v>1</v>
      </c>
      <c r="AP1738">
        <v>0</v>
      </c>
      <c r="AT1738" s="2" t="str">
        <f>IF(AND(ISBLANK(AS1738),OR(NOT(ISBLANK(AU1738)),NOT(ISBLANK(AV1738)))),#N/A,
IF(ISBLANK(AS1738),"",
IF(AND(NOT(ISERROR(VLOOKUP(AS1738,MonsterTable!$A:$B,MATCH(MonsterTable!$B$1,MonsterTable!$A$1:$B$1,0),0))),OR(ISBLANK(AU1738),ISBLANK(AV1738))),#N/A,
IFERROR(VLOOKUP(AS1738,MonsterTable!$A:$B,MATCH(MonsterTable!$B$1,MonsterTable!$A$1:$B$1,0),0),
IF(OR(NOT(ISBLANK(AU1738)),ISBLANK(AV1738)),#N/A,
IF(AS1738="empty","empty",
VLOOKUP(AS1738,MonsterGroupTable!$A:$A,1,0)))))))</f>
        <v/>
      </c>
      <c r="BA1738" s="2" t="str">
        <f>IF(AND(ISBLANK(AZ1738),OR(NOT(ISBLANK(BB1738)),NOT(ISBLANK(BC1738)))),#N/A,
IF(ISBLANK(AZ1738),"",
IF(AND(NOT(ISERROR(VLOOKUP(AZ1738,MonsterTable!$A:$B,MATCH(MonsterTable!$B$1,MonsterTable!$A$1:$B$1,0),0))),OR(ISBLANK(BB1738),ISBLANK(BC1738))),#N/A,
IFERROR(VLOOKUP(AZ1738,MonsterTable!$A:$B,MATCH(MonsterTable!$B$1,MonsterTable!$A$1:$B$1,0),0),
IF(OR(NOT(ISBLANK(BB1738)),ISBLANK(BC1738)),#N/A,
IF(AZ1738="empty","empty",
VLOOKUP(AZ1738,MonsterGroupTable!$A:$A,1,0)))))))</f>
        <v/>
      </c>
    </row>
    <row r="1739" spans="1:88">
      <c r="A1739">
        <v>20705</v>
      </c>
      <c r="B1739">
        <f t="shared" si="59"/>
        <v>1.1000000000000001</v>
      </c>
      <c r="C1739">
        <f t="shared" si="60"/>
        <v>1.1000000000000001</v>
      </c>
      <c r="F1739">
        <v>3300</v>
      </c>
      <c r="G1739">
        <v>129406</v>
      </c>
      <c r="H1739">
        <v>0</v>
      </c>
      <c r="I1739">
        <v>0</v>
      </c>
      <c r="J1739">
        <v>0</v>
      </c>
      <c r="K1739" t="s">
        <v>362</v>
      </c>
      <c r="L1739" t="s">
        <v>260</v>
      </c>
      <c r="M1739" t="s">
        <v>443</v>
      </c>
      <c r="N1739" t="s">
        <v>444</v>
      </c>
      <c r="O1739">
        <v>0</v>
      </c>
      <c r="P1739">
        <v>-4.75</v>
      </c>
      <c r="Q1739">
        <v>-3.5</v>
      </c>
      <c r="R1739">
        <v>4.75</v>
      </c>
      <c r="S1739">
        <v>3</v>
      </c>
      <c r="T1739">
        <v>-13.5</v>
      </c>
      <c r="U1739">
        <v>2.5499999999999998</v>
      </c>
      <c r="V1739">
        <v>-6.75</v>
      </c>
      <c r="W1739" t="str">
        <f t="shared" si="58"/>
        <v>g111,5,empty,3,202,1,1,0</v>
      </c>
      <c r="X1739" s="1" t="s">
        <v>289</v>
      </c>
      <c r="Y1739" s="2" t="str">
        <f>IF(AND(ISBLANK(X1739),OR(NOT(ISBLANK(Z1739)),NOT(ISBLANK(AA1739)))),#N/A,
IF(ISBLANK(X1739),"",
IF(AND(NOT(ISERROR(VLOOKUP(X1739,MonsterTable!$A:$B,MATCH(MonsterTable!$B$1,MonsterTable!$A$1:$B$1,0),0))),OR(ISBLANK(Z1739),ISBLANK(AA1739))),#N/A,
IFERROR(VLOOKUP(X1739,MonsterTable!$A:$B,MATCH(MonsterTable!$B$1,MonsterTable!$A$1:$B$1,0),0),
IF(OR(NOT(ISBLANK(Z1739)),ISBLANK(AA1739)),#N/A,
IF(X1739="empty","empty",
VLOOKUP(X1739,MonsterGroupTable!$A:$A,1,0)))))))</f>
        <v>g111</v>
      </c>
      <c r="AA1739">
        <v>5</v>
      </c>
      <c r="AE1739" s="1" t="s">
        <v>446</v>
      </c>
      <c r="AF1739" s="2" t="str">
        <f>IF(AND(ISBLANK(AE1739),OR(NOT(ISBLANK(AG1739)),NOT(ISBLANK(AH1739)))),#N/A,
IF(ISBLANK(AE1739),"",
IF(AND(NOT(ISERROR(VLOOKUP(AE1739,MonsterTable!$A:$B,MATCH(MonsterTable!$B$1,MonsterTable!$A$1:$B$1,0),0))),OR(ISBLANK(AG1739),ISBLANK(AH1739))),#N/A,
IFERROR(VLOOKUP(AE1739,MonsterTable!$A:$B,MATCH(MonsterTable!$B$1,MonsterTable!$A$1:$B$1,0),0),
IF(OR(NOT(ISBLANK(AG1739)),ISBLANK(AH1739)),#N/A,
IF(AE1739="empty","empty",
VLOOKUP(AE1739,MonsterGroupTable!$A:$A,1,0)))))))</f>
        <v>empty</v>
      </c>
      <c r="AH1739">
        <v>3</v>
      </c>
      <c r="AL1739" s="1" t="s">
        <v>338</v>
      </c>
      <c r="AM1739" s="2">
        <f>IF(AND(ISBLANK(AL1739),OR(NOT(ISBLANK(AN1739)),NOT(ISBLANK(AO1739)))),#N/A,
IF(ISBLANK(AL1739),"",
IF(AND(NOT(ISERROR(VLOOKUP(AL1739,MonsterTable!$A:$B,MATCH(MonsterTable!$B$1,MonsterTable!$A$1:$B$1,0),0))),OR(ISBLANK(AN1739),ISBLANK(AO1739))),#N/A,
IFERROR(VLOOKUP(AL1739,MonsterTable!$A:$B,MATCH(MonsterTable!$B$1,MonsterTable!$A$1:$B$1,0),0),
IF(OR(NOT(ISBLANK(AN1739)),ISBLANK(AO1739)),#N/A,
IF(AL1739="empty","empty",
VLOOKUP(AL1739,MonsterGroupTable!$A:$A,1,0)))))))</f>
        <v>202</v>
      </c>
      <c r="AN1739">
        <v>1</v>
      </c>
      <c r="AO1739">
        <v>1</v>
      </c>
      <c r="AP1739">
        <v>0</v>
      </c>
      <c r="AT1739" s="2" t="str">
        <f>IF(AND(ISBLANK(AS1739),OR(NOT(ISBLANK(AU1739)),NOT(ISBLANK(AV1739)))),#N/A,
IF(ISBLANK(AS1739),"",
IF(AND(NOT(ISERROR(VLOOKUP(AS1739,MonsterTable!$A:$B,MATCH(MonsterTable!$B$1,MonsterTable!$A$1:$B$1,0),0))),OR(ISBLANK(AU1739),ISBLANK(AV1739))),#N/A,
IFERROR(VLOOKUP(AS1739,MonsterTable!$A:$B,MATCH(MonsterTable!$B$1,MonsterTable!$A$1:$B$1,0),0),
IF(OR(NOT(ISBLANK(AU1739)),ISBLANK(AV1739)),#N/A,
IF(AS1739="empty","empty",
VLOOKUP(AS1739,MonsterGroupTable!$A:$A,1,0)))))))</f>
        <v/>
      </c>
      <c r="BA1739" s="2" t="str">
        <f>IF(AND(ISBLANK(AZ1739),OR(NOT(ISBLANK(BB1739)),NOT(ISBLANK(BC1739)))),#N/A,
IF(ISBLANK(AZ1739),"",
IF(AND(NOT(ISERROR(VLOOKUP(AZ1739,MonsterTable!$A:$B,MATCH(MonsterTable!$B$1,MonsterTable!$A$1:$B$1,0),0))),OR(ISBLANK(BB1739),ISBLANK(BC1739))),#N/A,
IFERROR(VLOOKUP(AZ1739,MonsterTable!$A:$B,MATCH(MonsterTable!$B$1,MonsterTable!$A$1:$B$1,0),0),
IF(OR(NOT(ISBLANK(BB1739)),ISBLANK(BC1739)),#N/A,
IF(AZ1739="empty","empty",
VLOOKUP(AZ1739,MonsterGroupTable!$A:$A,1,0)))))))</f>
        <v/>
      </c>
    </row>
    <row r="1740" spans="1:88">
      <c r="A1740">
        <v>20706</v>
      </c>
      <c r="B1740">
        <f t="shared" si="59"/>
        <v>1.1000000000000001</v>
      </c>
      <c r="C1740">
        <f t="shared" si="60"/>
        <v>1.1000000000000001</v>
      </c>
      <c r="F1740">
        <v>3300</v>
      </c>
      <c r="G1740">
        <v>129901</v>
      </c>
      <c r="H1740">
        <v>0</v>
      </c>
      <c r="I1740">
        <v>0</v>
      </c>
      <c r="J1740">
        <v>0</v>
      </c>
      <c r="K1740" t="s">
        <v>362</v>
      </c>
      <c r="L1740" t="s">
        <v>260</v>
      </c>
      <c r="M1740" t="s">
        <v>443</v>
      </c>
      <c r="N1740" t="s">
        <v>444</v>
      </c>
      <c r="O1740">
        <v>0</v>
      </c>
      <c r="P1740">
        <v>-4.75</v>
      </c>
      <c r="Q1740">
        <v>-3.5</v>
      </c>
      <c r="R1740">
        <v>4.75</v>
      </c>
      <c r="S1740">
        <v>3</v>
      </c>
      <c r="T1740">
        <v>-13.5</v>
      </c>
      <c r="U1740">
        <v>2.5499999999999998</v>
      </c>
      <c r="V1740">
        <v>-6.75</v>
      </c>
      <c r="W1740" t="str">
        <f t="shared" si="58"/>
        <v>g111,5,empty,3,202,1,1,0</v>
      </c>
      <c r="X1740" s="1" t="s">
        <v>289</v>
      </c>
      <c r="Y1740" s="2" t="str">
        <f>IF(AND(ISBLANK(X1740),OR(NOT(ISBLANK(Z1740)),NOT(ISBLANK(AA1740)))),#N/A,
IF(ISBLANK(X1740),"",
IF(AND(NOT(ISERROR(VLOOKUP(X1740,MonsterTable!$A:$B,MATCH(MonsterTable!$B$1,MonsterTable!$A$1:$B$1,0),0))),OR(ISBLANK(Z1740),ISBLANK(AA1740))),#N/A,
IFERROR(VLOOKUP(X1740,MonsterTable!$A:$B,MATCH(MonsterTable!$B$1,MonsterTable!$A$1:$B$1,0),0),
IF(OR(NOT(ISBLANK(Z1740)),ISBLANK(AA1740)),#N/A,
IF(X1740="empty","empty",
VLOOKUP(X1740,MonsterGroupTable!$A:$A,1,0)))))))</f>
        <v>g111</v>
      </c>
      <c r="AA1740">
        <v>5</v>
      </c>
      <c r="AE1740" s="1" t="s">
        <v>446</v>
      </c>
      <c r="AF1740" s="2" t="str">
        <f>IF(AND(ISBLANK(AE1740),OR(NOT(ISBLANK(AG1740)),NOT(ISBLANK(AH1740)))),#N/A,
IF(ISBLANK(AE1740),"",
IF(AND(NOT(ISERROR(VLOOKUP(AE1740,MonsterTable!$A:$B,MATCH(MonsterTable!$B$1,MonsterTable!$A$1:$B$1,0),0))),OR(ISBLANK(AG1740),ISBLANK(AH1740))),#N/A,
IFERROR(VLOOKUP(AE1740,MonsterTable!$A:$B,MATCH(MonsterTable!$B$1,MonsterTable!$A$1:$B$1,0),0),
IF(OR(NOT(ISBLANK(AG1740)),ISBLANK(AH1740)),#N/A,
IF(AE1740="empty","empty",
VLOOKUP(AE1740,MonsterGroupTable!$A:$A,1,0)))))))</f>
        <v>empty</v>
      </c>
      <c r="AH1740">
        <v>3</v>
      </c>
      <c r="AL1740" s="1" t="s">
        <v>338</v>
      </c>
      <c r="AM1740" s="2">
        <f>IF(AND(ISBLANK(AL1740),OR(NOT(ISBLANK(AN1740)),NOT(ISBLANK(AO1740)))),#N/A,
IF(ISBLANK(AL1740),"",
IF(AND(NOT(ISERROR(VLOOKUP(AL1740,MonsterTable!$A:$B,MATCH(MonsterTable!$B$1,MonsterTable!$A$1:$B$1,0),0))),OR(ISBLANK(AN1740),ISBLANK(AO1740))),#N/A,
IFERROR(VLOOKUP(AL1740,MonsterTable!$A:$B,MATCH(MonsterTable!$B$1,MonsterTable!$A$1:$B$1,0),0),
IF(OR(NOT(ISBLANK(AN1740)),ISBLANK(AO1740)),#N/A,
IF(AL1740="empty","empty",
VLOOKUP(AL1740,MonsterGroupTable!$A:$A,1,0)))))))</f>
        <v>202</v>
      </c>
      <c r="AN1740">
        <v>1</v>
      </c>
      <c r="AO1740">
        <v>1</v>
      </c>
      <c r="AP1740">
        <v>0</v>
      </c>
      <c r="AT1740" s="2" t="str">
        <f>IF(AND(ISBLANK(AS1740),OR(NOT(ISBLANK(AU1740)),NOT(ISBLANK(AV1740)))),#N/A,
IF(ISBLANK(AS1740),"",
IF(AND(NOT(ISERROR(VLOOKUP(AS1740,MonsterTable!$A:$B,MATCH(MonsterTable!$B$1,MonsterTable!$A$1:$B$1,0),0))),OR(ISBLANK(AU1740),ISBLANK(AV1740))),#N/A,
IFERROR(VLOOKUP(AS1740,MonsterTable!$A:$B,MATCH(MonsterTable!$B$1,MonsterTable!$A$1:$B$1,0),0),
IF(OR(NOT(ISBLANK(AU1740)),ISBLANK(AV1740)),#N/A,
IF(AS1740="empty","empty",
VLOOKUP(AS1740,MonsterGroupTable!$A:$A,1,0)))))))</f>
        <v/>
      </c>
      <c r="BA1740" s="2" t="str">
        <f>IF(AND(ISBLANK(AZ1740),OR(NOT(ISBLANK(BB1740)),NOT(ISBLANK(BC1740)))),#N/A,
IF(ISBLANK(AZ1740),"",
IF(AND(NOT(ISERROR(VLOOKUP(AZ1740,MonsterTable!$A:$B,MATCH(MonsterTable!$B$1,MonsterTable!$A$1:$B$1,0),0))),OR(ISBLANK(BB1740),ISBLANK(BC1740))),#N/A,
IFERROR(VLOOKUP(AZ1740,MonsterTable!$A:$B,MATCH(MonsterTable!$B$1,MonsterTable!$A$1:$B$1,0),0),
IF(OR(NOT(ISBLANK(BB1740)),ISBLANK(BC1740)),#N/A,
IF(AZ1740="empty","empty",
VLOOKUP(AZ1740,MonsterGroupTable!$A:$A,1,0)))))))</f>
        <v/>
      </c>
    </row>
    <row r="1741" spans="1:88">
      <c r="A1741">
        <v>20707</v>
      </c>
      <c r="B1741">
        <f t="shared" si="59"/>
        <v>1.1000000000000001</v>
      </c>
      <c r="C1741">
        <f t="shared" si="60"/>
        <v>1.1000000000000001</v>
      </c>
      <c r="F1741">
        <v>3300</v>
      </c>
      <c r="G1741">
        <v>130396</v>
      </c>
      <c r="H1741">
        <v>0</v>
      </c>
      <c r="I1741">
        <v>0</v>
      </c>
      <c r="J1741">
        <v>0</v>
      </c>
      <c r="K1741" t="s">
        <v>362</v>
      </c>
      <c r="L1741" t="s">
        <v>260</v>
      </c>
      <c r="M1741" t="s">
        <v>443</v>
      </c>
      <c r="N1741" t="s">
        <v>444</v>
      </c>
      <c r="O1741">
        <v>0</v>
      </c>
      <c r="P1741">
        <v>-4.75</v>
      </c>
      <c r="Q1741">
        <v>-3.5</v>
      </c>
      <c r="R1741">
        <v>4.75</v>
      </c>
      <c r="S1741">
        <v>3</v>
      </c>
      <c r="T1741">
        <v>-13.5</v>
      </c>
      <c r="U1741">
        <v>2.5499999999999998</v>
      </c>
      <c r="V1741">
        <v>-6.75</v>
      </c>
      <c r="W1741" t="str">
        <f t="shared" si="58"/>
        <v>g111,5,empty,3,202,1,1,0</v>
      </c>
      <c r="X1741" s="1" t="s">
        <v>289</v>
      </c>
      <c r="Y1741" s="2" t="str">
        <f>IF(AND(ISBLANK(X1741),OR(NOT(ISBLANK(Z1741)),NOT(ISBLANK(AA1741)))),#N/A,
IF(ISBLANK(X1741),"",
IF(AND(NOT(ISERROR(VLOOKUP(X1741,MonsterTable!$A:$B,MATCH(MonsterTable!$B$1,MonsterTable!$A$1:$B$1,0),0))),OR(ISBLANK(Z1741),ISBLANK(AA1741))),#N/A,
IFERROR(VLOOKUP(X1741,MonsterTable!$A:$B,MATCH(MonsterTable!$B$1,MonsterTable!$A$1:$B$1,0),0),
IF(OR(NOT(ISBLANK(Z1741)),ISBLANK(AA1741)),#N/A,
IF(X1741="empty","empty",
VLOOKUP(X1741,MonsterGroupTable!$A:$A,1,0)))))))</f>
        <v>g111</v>
      </c>
      <c r="AA1741">
        <v>5</v>
      </c>
      <c r="AE1741" s="1" t="s">
        <v>446</v>
      </c>
      <c r="AF1741" s="2" t="str">
        <f>IF(AND(ISBLANK(AE1741),OR(NOT(ISBLANK(AG1741)),NOT(ISBLANK(AH1741)))),#N/A,
IF(ISBLANK(AE1741),"",
IF(AND(NOT(ISERROR(VLOOKUP(AE1741,MonsterTable!$A:$B,MATCH(MonsterTable!$B$1,MonsterTable!$A$1:$B$1,0),0))),OR(ISBLANK(AG1741),ISBLANK(AH1741))),#N/A,
IFERROR(VLOOKUP(AE1741,MonsterTable!$A:$B,MATCH(MonsterTable!$B$1,MonsterTable!$A$1:$B$1,0),0),
IF(OR(NOT(ISBLANK(AG1741)),ISBLANK(AH1741)),#N/A,
IF(AE1741="empty","empty",
VLOOKUP(AE1741,MonsterGroupTable!$A:$A,1,0)))))))</f>
        <v>empty</v>
      </c>
      <c r="AH1741">
        <v>3</v>
      </c>
      <c r="AL1741" s="1" t="s">
        <v>338</v>
      </c>
      <c r="AM1741" s="2">
        <f>IF(AND(ISBLANK(AL1741),OR(NOT(ISBLANK(AN1741)),NOT(ISBLANK(AO1741)))),#N/A,
IF(ISBLANK(AL1741),"",
IF(AND(NOT(ISERROR(VLOOKUP(AL1741,MonsterTable!$A:$B,MATCH(MonsterTable!$B$1,MonsterTable!$A$1:$B$1,0),0))),OR(ISBLANK(AN1741),ISBLANK(AO1741))),#N/A,
IFERROR(VLOOKUP(AL1741,MonsterTable!$A:$B,MATCH(MonsterTable!$B$1,MonsterTable!$A$1:$B$1,0),0),
IF(OR(NOT(ISBLANK(AN1741)),ISBLANK(AO1741)),#N/A,
IF(AL1741="empty","empty",
VLOOKUP(AL1741,MonsterGroupTable!$A:$A,1,0)))))))</f>
        <v>202</v>
      </c>
      <c r="AN1741">
        <v>1</v>
      </c>
      <c r="AO1741">
        <v>1</v>
      </c>
      <c r="AP1741">
        <v>0</v>
      </c>
      <c r="AT1741" s="2" t="str">
        <f>IF(AND(ISBLANK(AS1741),OR(NOT(ISBLANK(AU1741)),NOT(ISBLANK(AV1741)))),#N/A,
IF(ISBLANK(AS1741),"",
IF(AND(NOT(ISERROR(VLOOKUP(AS1741,MonsterTable!$A:$B,MATCH(MonsterTable!$B$1,MonsterTable!$A$1:$B$1,0),0))),OR(ISBLANK(AU1741),ISBLANK(AV1741))),#N/A,
IFERROR(VLOOKUP(AS1741,MonsterTable!$A:$B,MATCH(MonsterTable!$B$1,MonsterTable!$A$1:$B$1,0),0),
IF(OR(NOT(ISBLANK(AU1741)),ISBLANK(AV1741)),#N/A,
IF(AS1741="empty","empty",
VLOOKUP(AS1741,MonsterGroupTable!$A:$A,1,0)))))))</f>
        <v/>
      </c>
      <c r="BA1741" s="2" t="str">
        <f>IF(AND(ISBLANK(AZ1741),OR(NOT(ISBLANK(BB1741)),NOT(ISBLANK(BC1741)))),#N/A,
IF(ISBLANK(AZ1741),"",
IF(AND(NOT(ISERROR(VLOOKUP(AZ1741,MonsterTable!$A:$B,MATCH(MonsterTable!$B$1,MonsterTable!$A$1:$B$1,0),0))),OR(ISBLANK(BB1741),ISBLANK(BC1741))),#N/A,
IFERROR(VLOOKUP(AZ1741,MonsterTable!$A:$B,MATCH(MonsterTable!$B$1,MonsterTable!$A$1:$B$1,0),0),
IF(OR(NOT(ISBLANK(BB1741)),ISBLANK(BC1741)),#N/A,
IF(AZ1741="empty","empty",
VLOOKUP(AZ1741,MonsterGroupTable!$A:$A,1,0)))))))</f>
        <v/>
      </c>
    </row>
    <row r="1742" spans="1:88">
      <c r="A1742">
        <v>20708</v>
      </c>
      <c r="B1742">
        <f t="shared" si="59"/>
        <v>1.1000000000000001</v>
      </c>
      <c r="C1742">
        <f t="shared" si="60"/>
        <v>1.1000000000000001</v>
      </c>
      <c r="F1742">
        <v>3300</v>
      </c>
      <c r="G1742">
        <v>130891</v>
      </c>
      <c r="H1742">
        <v>0</v>
      </c>
      <c r="I1742">
        <v>0</v>
      </c>
      <c r="J1742">
        <v>0</v>
      </c>
      <c r="K1742" t="s">
        <v>362</v>
      </c>
      <c r="L1742" t="s">
        <v>260</v>
      </c>
      <c r="M1742" t="s">
        <v>443</v>
      </c>
      <c r="N1742" t="s">
        <v>444</v>
      </c>
      <c r="O1742">
        <v>0</v>
      </c>
      <c r="P1742">
        <v>-4.75</v>
      </c>
      <c r="Q1742">
        <v>-3.5</v>
      </c>
      <c r="R1742">
        <v>4.75</v>
      </c>
      <c r="S1742">
        <v>3</v>
      </c>
      <c r="T1742">
        <v>-13.5</v>
      </c>
      <c r="U1742">
        <v>2.5499999999999998</v>
      </c>
      <c r="V1742">
        <v>-6.75</v>
      </c>
      <c r="W1742" t="str">
        <f t="shared" si="58"/>
        <v>g111,5,empty,3,202,1,1,0</v>
      </c>
      <c r="X1742" s="1" t="s">
        <v>289</v>
      </c>
      <c r="Y1742" s="2" t="str">
        <f>IF(AND(ISBLANK(X1742),OR(NOT(ISBLANK(Z1742)),NOT(ISBLANK(AA1742)))),#N/A,
IF(ISBLANK(X1742),"",
IF(AND(NOT(ISERROR(VLOOKUP(X1742,MonsterTable!$A:$B,MATCH(MonsterTable!$B$1,MonsterTable!$A$1:$B$1,0),0))),OR(ISBLANK(Z1742),ISBLANK(AA1742))),#N/A,
IFERROR(VLOOKUP(X1742,MonsterTable!$A:$B,MATCH(MonsterTable!$B$1,MonsterTable!$A$1:$B$1,0),0),
IF(OR(NOT(ISBLANK(Z1742)),ISBLANK(AA1742)),#N/A,
IF(X1742="empty","empty",
VLOOKUP(X1742,MonsterGroupTable!$A:$A,1,0)))))))</f>
        <v>g111</v>
      </c>
      <c r="AA1742">
        <v>5</v>
      </c>
      <c r="AE1742" s="1" t="s">
        <v>446</v>
      </c>
      <c r="AF1742" s="2" t="str">
        <f>IF(AND(ISBLANK(AE1742),OR(NOT(ISBLANK(AG1742)),NOT(ISBLANK(AH1742)))),#N/A,
IF(ISBLANK(AE1742),"",
IF(AND(NOT(ISERROR(VLOOKUP(AE1742,MonsterTable!$A:$B,MATCH(MonsterTable!$B$1,MonsterTable!$A$1:$B$1,0),0))),OR(ISBLANK(AG1742),ISBLANK(AH1742))),#N/A,
IFERROR(VLOOKUP(AE1742,MonsterTable!$A:$B,MATCH(MonsterTable!$B$1,MonsterTable!$A$1:$B$1,0),0),
IF(OR(NOT(ISBLANK(AG1742)),ISBLANK(AH1742)),#N/A,
IF(AE1742="empty","empty",
VLOOKUP(AE1742,MonsterGroupTable!$A:$A,1,0)))))))</f>
        <v>empty</v>
      </c>
      <c r="AH1742">
        <v>3</v>
      </c>
      <c r="AL1742" s="1" t="s">
        <v>338</v>
      </c>
      <c r="AM1742" s="2">
        <f>IF(AND(ISBLANK(AL1742),OR(NOT(ISBLANK(AN1742)),NOT(ISBLANK(AO1742)))),#N/A,
IF(ISBLANK(AL1742),"",
IF(AND(NOT(ISERROR(VLOOKUP(AL1742,MonsterTable!$A:$B,MATCH(MonsterTable!$B$1,MonsterTable!$A$1:$B$1,0),0))),OR(ISBLANK(AN1742),ISBLANK(AO1742))),#N/A,
IFERROR(VLOOKUP(AL1742,MonsterTable!$A:$B,MATCH(MonsterTable!$B$1,MonsterTable!$A$1:$B$1,0),0),
IF(OR(NOT(ISBLANK(AN1742)),ISBLANK(AO1742)),#N/A,
IF(AL1742="empty","empty",
VLOOKUP(AL1742,MonsterGroupTable!$A:$A,1,0)))))))</f>
        <v>202</v>
      </c>
      <c r="AN1742">
        <v>1</v>
      </c>
      <c r="AO1742">
        <v>1</v>
      </c>
      <c r="AP1742">
        <v>0</v>
      </c>
      <c r="AT1742" s="2" t="str">
        <f>IF(AND(ISBLANK(AS1742),OR(NOT(ISBLANK(AU1742)),NOT(ISBLANK(AV1742)))),#N/A,
IF(ISBLANK(AS1742),"",
IF(AND(NOT(ISERROR(VLOOKUP(AS1742,MonsterTable!$A:$B,MATCH(MonsterTable!$B$1,MonsterTable!$A$1:$B$1,0),0))),OR(ISBLANK(AU1742),ISBLANK(AV1742))),#N/A,
IFERROR(VLOOKUP(AS1742,MonsterTable!$A:$B,MATCH(MonsterTable!$B$1,MonsterTable!$A$1:$B$1,0),0),
IF(OR(NOT(ISBLANK(AU1742)),ISBLANK(AV1742)),#N/A,
IF(AS1742="empty","empty",
VLOOKUP(AS1742,MonsterGroupTable!$A:$A,1,0)))))))</f>
        <v/>
      </c>
      <c r="BA1742" s="2" t="str">
        <f>IF(AND(ISBLANK(AZ1742),OR(NOT(ISBLANK(BB1742)),NOT(ISBLANK(BC1742)))),#N/A,
IF(ISBLANK(AZ1742),"",
IF(AND(NOT(ISERROR(VLOOKUP(AZ1742,MonsterTable!$A:$B,MATCH(MonsterTable!$B$1,MonsterTable!$A$1:$B$1,0),0))),OR(ISBLANK(BB1742),ISBLANK(BC1742))),#N/A,
IFERROR(VLOOKUP(AZ1742,MonsterTable!$A:$B,MATCH(MonsterTable!$B$1,MonsterTable!$A$1:$B$1,0),0),
IF(OR(NOT(ISBLANK(BB1742)),ISBLANK(BC1742)),#N/A,
IF(AZ1742="empty","empty",
VLOOKUP(AZ1742,MonsterGroupTable!$A:$A,1,0)))))))</f>
        <v/>
      </c>
    </row>
    <row r="1743" spans="1:88">
      <c r="A1743">
        <v>20709</v>
      </c>
      <c r="B1743">
        <f t="shared" si="59"/>
        <v>1.1000000000000001</v>
      </c>
      <c r="C1743">
        <f t="shared" si="60"/>
        <v>1.1000000000000001</v>
      </c>
      <c r="F1743">
        <v>3300</v>
      </c>
      <c r="G1743">
        <v>131386</v>
      </c>
      <c r="H1743">
        <v>0</v>
      </c>
      <c r="I1743">
        <v>0</v>
      </c>
      <c r="J1743">
        <v>0</v>
      </c>
      <c r="K1743" t="s">
        <v>362</v>
      </c>
      <c r="L1743" t="s">
        <v>260</v>
      </c>
      <c r="M1743" t="s">
        <v>443</v>
      </c>
      <c r="N1743" t="s">
        <v>444</v>
      </c>
      <c r="O1743">
        <v>0</v>
      </c>
      <c r="P1743">
        <v>-4.75</v>
      </c>
      <c r="Q1743">
        <v>-3.5</v>
      </c>
      <c r="R1743">
        <v>4.75</v>
      </c>
      <c r="S1743">
        <v>3</v>
      </c>
      <c r="T1743">
        <v>-13.5</v>
      </c>
      <c r="U1743">
        <v>2.5499999999999998</v>
      </c>
      <c r="V1743">
        <v>-6.75</v>
      </c>
      <c r="W1743" t="str">
        <f t="shared" si="58"/>
        <v>g111,5,empty,3,202,1,1,0</v>
      </c>
      <c r="X1743" s="1" t="s">
        <v>289</v>
      </c>
      <c r="Y1743" s="2" t="str">
        <f>IF(AND(ISBLANK(X1743),OR(NOT(ISBLANK(Z1743)),NOT(ISBLANK(AA1743)))),#N/A,
IF(ISBLANK(X1743),"",
IF(AND(NOT(ISERROR(VLOOKUP(X1743,MonsterTable!$A:$B,MATCH(MonsterTable!$B$1,MonsterTable!$A$1:$B$1,0),0))),OR(ISBLANK(Z1743),ISBLANK(AA1743))),#N/A,
IFERROR(VLOOKUP(X1743,MonsterTable!$A:$B,MATCH(MonsterTable!$B$1,MonsterTable!$A$1:$B$1,0),0),
IF(OR(NOT(ISBLANK(Z1743)),ISBLANK(AA1743)),#N/A,
IF(X1743="empty","empty",
VLOOKUP(X1743,MonsterGroupTable!$A:$A,1,0)))))))</f>
        <v>g111</v>
      </c>
      <c r="AA1743">
        <v>5</v>
      </c>
      <c r="AE1743" s="1" t="s">
        <v>446</v>
      </c>
      <c r="AF1743" s="2" t="str">
        <f>IF(AND(ISBLANK(AE1743),OR(NOT(ISBLANK(AG1743)),NOT(ISBLANK(AH1743)))),#N/A,
IF(ISBLANK(AE1743),"",
IF(AND(NOT(ISERROR(VLOOKUP(AE1743,MonsterTable!$A:$B,MATCH(MonsterTable!$B$1,MonsterTable!$A$1:$B$1,0),0))),OR(ISBLANK(AG1743),ISBLANK(AH1743))),#N/A,
IFERROR(VLOOKUP(AE1743,MonsterTable!$A:$B,MATCH(MonsterTable!$B$1,MonsterTable!$A$1:$B$1,0),0),
IF(OR(NOT(ISBLANK(AG1743)),ISBLANK(AH1743)),#N/A,
IF(AE1743="empty","empty",
VLOOKUP(AE1743,MonsterGroupTable!$A:$A,1,0)))))))</f>
        <v>empty</v>
      </c>
      <c r="AH1743">
        <v>3</v>
      </c>
      <c r="AL1743" s="1" t="s">
        <v>338</v>
      </c>
      <c r="AM1743" s="2">
        <f>IF(AND(ISBLANK(AL1743),OR(NOT(ISBLANK(AN1743)),NOT(ISBLANK(AO1743)))),#N/A,
IF(ISBLANK(AL1743),"",
IF(AND(NOT(ISERROR(VLOOKUP(AL1743,MonsterTable!$A:$B,MATCH(MonsterTable!$B$1,MonsterTable!$A$1:$B$1,0),0))),OR(ISBLANK(AN1743),ISBLANK(AO1743))),#N/A,
IFERROR(VLOOKUP(AL1743,MonsterTable!$A:$B,MATCH(MonsterTable!$B$1,MonsterTable!$A$1:$B$1,0),0),
IF(OR(NOT(ISBLANK(AN1743)),ISBLANK(AO1743)),#N/A,
IF(AL1743="empty","empty",
VLOOKUP(AL1743,MonsterGroupTable!$A:$A,1,0)))))))</f>
        <v>202</v>
      </c>
      <c r="AN1743">
        <v>1</v>
      </c>
      <c r="AO1743">
        <v>1</v>
      </c>
      <c r="AP1743">
        <v>0</v>
      </c>
      <c r="AT1743" s="2" t="str">
        <f>IF(AND(ISBLANK(AS1743),OR(NOT(ISBLANK(AU1743)),NOT(ISBLANK(AV1743)))),#N/A,
IF(ISBLANK(AS1743),"",
IF(AND(NOT(ISERROR(VLOOKUP(AS1743,MonsterTable!$A:$B,MATCH(MonsterTable!$B$1,MonsterTable!$A$1:$B$1,0),0))),OR(ISBLANK(AU1743),ISBLANK(AV1743))),#N/A,
IFERROR(VLOOKUP(AS1743,MonsterTable!$A:$B,MATCH(MonsterTable!$B$1,MonsterTable!$A$1:$B$1,0),0),
IF(OR(NOT(ISBLANK(AU1743)),ISBLANK(AV1743)),#N/A,
IF(AS1743="empty","empty",
VLOOKUP(AS1743,MonsterGroupTable!$A:$A,1,0)))))))</f>
        <v/>
      </c>
      <c r="BA1743" s="2" t="str">
        <f>IF(AND(ISBLANK(AZ1743),OR(NOT(ISBLANK(BB1743)),NOT(ISBLANK(BC1743)))),#N/A,
IF(ISBLANK(AZ1743),"",
IF(AND(NOT(ISERROR(VLOOKUP(AZ1743,MonsterTable!$A:$B,MATCH(MonsterTable!$B$1,MonsterTable!$A$1:$B$1,0),0))),OR(ISBLANK(BB1743),ISBLANK(BC1743))),#N/A,
IFERROR(VLOOKUP(AZ1743,MonsterTable!$A:$B,MATCH(MonsterTable!$B$1,MonsterTable!$A$1:$B$1,0),0),
IF(OR(NOT(ISBLANK(BB1743)),ISBLANK(BC1743)),#N/A,
IF(AZ1743="empty","empty",
VLOOKUP(AZ1743,MonsterGroupTable!$A:$A,1,0)))))))</f>
        <v/>
      </c>
    </row>
    <row r="1744" spans="1:88">
      <c r="A1744">
        <v>20710</v>
      </c>
      <c r="B1744">
        <f t="shared" si="59"/>
        <v>1.2</v>
      </c>
      <c r="C1744">
        <f t="shared" si="60"/>
        <v>1.1000000000000001</v>
      </c>
      <c r="F1744">
        <v>3300</v>
      </c>
      <c r="G1744">
        <v>131881</v>
      </c>
      <c r="H1744">
        <v>0</v>
      </c>
      <c r="I1744">
        <v>0</v>
      </c>
      <c r="J1744">
        <v>0</v>
      </c>
      <c r="K1744" t="s">
        <v>362</v>
      </c>
      <c r="L1744" t="s">
        <v>260</v>
      </c>
      <c r="M1744" t="s">
        <v>443</v>
      </c>
      <c r="N1744" t="s">
        <v>444</v>
      </c>
      <c r="O1744">
        <v>0</v>
      </c>
      <c r="P1744">
        <v>-4.75</v>
      </c>
      <c r="Q1744">
        <v>-3.5</v>
      </c>
      <c r="R1744">
        <v>4.75</v>
      </c>
      <c r="S1744">
        <v>3</v>
      </c>
      <c r="T1744">
        <v>-13.5</v>
      </c>
      <c r="U1744">
        <v>2.5499999999999998</v>
      </c>
      <c r="V1744">
        <v>-6.75</v>
      </c>
      <c r="W1744" t="str">
        <f t="shared" si="58"/>
        <v>g111,5,empty,3,202,1,1,0</v>
      </c>
      <c r="X1744" s="1" t="s">
        <v>289</v>
      </c>
      <c r="Y1744" s="2" t="str">
        <f>IF(AND(ISBLANK(X1744),OR(NOT(ISBLANK(Z1744)),NOT(ISBLANK(AA1744)))),#N/A,
IF(ISBLANK(X1744),"",
IF(AND(NOT(ISERROR(VLOOKUP(X1744,MonsterTable!$A:$B,MATCH(MonsterTable!$B$1,MonsterTable!$A$1:$B$1,0),0))),OR(ISBLANK(Z1744),ISBLANK(AA1744))),#N/A,
IFERROR(VLOOKUP(X1744,MonsterTable!$A:$B,MATCH(MonsterTable!$B$1,MonsterTable!$A$1:$B$1,0),0),
IF(OR(NOT(ISBLANK(Z1744)),ISBLANK(AA1744)),#N/A,
IF(X1744="empty","empty",
VLOOKUP(X1744,MonsterGroupTable!$A:$A,1,0)))))))</f>
        <v>g111</v>
      </c>
      <c r="AA1744">
        <v>5</v>
      </c>
      <c r="AE1744" s="1" t="s">
        <v>446</v>
      </c>
      <c r="AF1744" s="2" t="str">
        <f>IF(AND(ISBLANK(AE1744),OR(NOT(ISBLANK(AG1744)),NOT(ISBLANK(AH1744)))),#N/A,
IF(ISBLANK(AE1744),"",
IF(AND(NOT(ISERROR(VLOOKUP(AE1744,MonsterTable!$A:$B,MATCH(MonsterTable!$B$1,MonsterTable!$A$1:$B$1,0),0))),OR(ISBLANK(AG1744),ISBLANK(AH1744))),#N/A,
IFERROR(VLOOKUP(AE1744,MonsterTable!$A:$B,MATCH(MonsterTable!$B$1,MonsterTable!$A$1:$B$1,0),0),
IF(OR(NOT(ISBLANK(AG1744)),ISBLANK(AH1744)),#N/A,
IF(AE1744="empty","empty",
VLOOKUP(AE1744,MonsterGroupTable!$A:$A,1,0)))))))</f>
        <v>empty</v>
      </c>
      <c r="AH1744">
        <v>3</v>
      </c>
      <c r="AL1744" s="1" t="s">
        <v>338</v>
      </c>
      <c r="AM1744" s="2">
        <f>IF(AND(ISBLANK(AL1744),OR(NOT(ISBLANK(AN1744)),NOT(ISBLANK(AO1744)))),#N/A,
IF(ISBLANK(AL1744),"",
IF(AND(NOT(ISERROR(VLOOKUP(AL1744,MonsterTable!$A:$B,MATCH(MonsterTable!$B$1,MonsterTable!$A$1:$B$1,0),0))),OR(ISBLANK(AN1744),ISBLANK(AO1744))),#N/A,
IFERROR(VLOOKUP(AL1744,MonsterTable!$A:$B,MATCH(MonsterTable!$B$1,MonsterTable!$A$1:$B$1,0),0),
IF(OR(NOT(ISBLANK(AN1744)),ISBLANK(AO1744)),#N/A,
IF(AL1744="empty","empty",
VLOOKUP(AL1744,MonsterGroupTable!$A:$A,1,0)))))))</f>
        <v>202</v>
      </c>
      <c r="AN1744">
        <v>1</v>
      </c>
      <c r="AO1744">
        <v>1</v>
      </c>
      <c r="AP1744">
        <v>0</v>
      </c>
      <c r="AT1744" s="2" t="str">
        <f>IF(AND(ISBLANK(AS1744),OR(NOT(ISBLANK(AU1744)),NOT(ISBLANK(AV1744)))),#N/A,
IF(ISBLANK(AS1744),"",
IF(AND(NOT(ISERROR(VLOOKUP(AS1744,MonsterTable!$A:$B,MATCH(MonsterTable!$B$1,MonsterTable!$A$1:$B$1,0),0))),OR(ISBLANK(AU1744),ISBLANK(AV1744))),#N/A,
IFERROR(VLOOKUP(AS1744,MonsterTable!$A:$B,MATCH(MonsterTable!$B$1,MonsterTable!$A$1:$B$1,0),0),
IF(OR(NOT(ISBLANK(AU1744)),ISBLANK(AV1744)),#N/A,
IF(AS1744="empty","empty",
VLOOKUP(AS1744,MonsterGroupTable!$A:$A,1,0)))))))</f>
        <v/>
      </c>
      <c r="BA1744" s="2" t="str">
        <f>IF(AND(ISBLANK(AZ1744),OR(NOT(ISBLANK(BB1744)),NOT(ISBLANK(BC1744)))),#N/A,
IF(ISBLANK(AZ1744),"",
IF(AND(NOT(ISERROR(VLOOKUP(AZ1744,MonsterTable!$A:$B,MATCH(MonsterTable!$B$1,MonsterTable!$A$1:$B$1,0),0))),OR(ISBLANK(BB1744),ISBLANK(BC1744))),#N/A,
IFERROR(VLOOKUP(AZ1744,MonsterTable!$A:$B,MATCH(MonsterTable!$B$1,MonsterTable!$A$1:$B$1,0),0),
IF(OR(NOT(ISBLANK(BB1744)),ISBLANK(BC1744)),#N/A,
IF(AZ1744="empty","empty",
VLOOKUP(AZ1744,MonsterGroupTable!$A:$A,1,0)))))))</f>
        <v/>
      </c>
    </row>
    <row r="1745" spans="1:53">
      <c r="A1745">
        <v>20711</v>
      </c>
      <c r="B1745">
        <f t="shared" si="59"/>
        <v>1.1000000000000001</v>
      </c>
      <c r="C1745">
        <f t="shared" si="60"/>
        <v>1.1000000000000001</v>
      </c>
      <c r="F1745">
        <v>3300</v>
      </c>
      <c r="G1745">
        <v>132376</v>
      </c>
      <c r="H1745">
        <v>0</v>
      </c>
      <c r="I1745">
        <v>0</v>
      </c>
      <c r="J1745">
        <v>0</v>
      </c>
      <c r="K1745" t="s">
        <v>362</v>
      </c>
      <c r="L1745" t="s">
        <v>243</v>
      </c>
      <c r="M1745" t="s">
        <v>443</v>
      </c>
      <c r="N1745" t="s">
        <v>444</v>
      </c>
      <c r="O1745">
        <v>0</v>
      </c>
      <c r="P1745">
        <v>-4.75</v>
      </c>
      <c r="Q1745">
        <v>-3.5</v>
      </c>
      <c r="R1745">
        <v>4.75</v>
      </c>
      <c r="S1745">
        <v>3</v>
      </c>
      <c r="T1745">
        <v>-13.5</v>
      </c>
      <c r="U1745">
        <v>2.5499999999999998</v>
      </c>
      <c r="V1745">
        <v>-6.75</v>
      </c>
      <c r="W1745" t="str">
        <f t="shared" si="58"/>
        <v>g112,5,empty,3,203,1,1,0</v>
      </c>
      <c r="X1745" s="1" t="s">
        <v>311</v>
      </c>
      <c r="Y1745" s="2" t="str">
        <f>IF(AND(ISBLANK(X1745),OR(NOT(ISBLANK(Z1745)),NOT(ISBLANK(AA1745)))),#N/A,
IF(ISBLANK(X1745),"",
IF(AND(NOT(ISERROR(VLOOKUP(X1745,MonsterTable!$A:$B,MATCH(MonsterTable!$B$1,MonsterTable!$A$1:$B$1,0),0))),OR(ISBLANK(Z1745),ISBLANK(AA1745))),#N/A,
IFERROR(VLOOKUP(X1745,MonsterTable!$A:$B,MATCH(MonsterTable!$B$1,MonsterTable!$A$1:$B$1,0),0),
IF(OR(NOT(ISBLANK(Z1745)),ISBLANK(AA1745)),#N/A,
IF(X1745="empty","empty",
VLOOKUP(X1745,MonsterGroupTable!$A:$A,1,0)))))))</f>
        <v>g112</v>
      </c>
      <c r="AA1745">
        <v>5</v>
      </c>
      <c r="AE1745" s="1" t="s">
        <v>446</v>
      </c>
      <c r="AF1745" s="2" t="str">
        <f>IF(AND(ISBLANK(AE1745),OR(NOT(ISBLANK(AG1745)),NOT(ISBLANK(AH1745)))),#N/A,
IF(ISBLANK(AE1745),"",
IF(AND(NOT(ISERROR(VLOOKUP(AE1745,MonsterTable!$A:$B,MATCH(MonsterTable!$B$1,MonsterTable!$A$1:$B$1,0),0))),OR(ISBLANK(AG1745),ISBLANK(AH1745))),#N/A,
IFERROR(VLOOKUP(AE1745,MonsterTable!$A:$B,MATCH(MonsterTable!$B$1,MonsterTable!$A$1:$B$1,0),0),
IF(OR(NOT(ISBLANK(AG1745)),ISBLANK(AH1745)),#N/A,
IF(AE1745="empty","empty",
VLOOKUP(AE1745,MonsterGroupTable!$A:$A,1,0)))))))</f>
        <v>empty</v>
      </c>
      <c r="AH1745">
        <v>3</v>
      </c>
      <c r="AL1745" s="1" t="s">
        <v>339</v>
      </c>
      <c r="AM1745" s="2">
        <f>IF(AND(ISBLANK(AL1745),OR(NOT(ISBLANK(AN1745)),NOT(ISBLANK(AO1745)))),#N/A,
IF(ISBLANK(AL1745),"",
IF(AND(NOT(ISERROR(VLOOKUP(AL1745,MonsterTable!$A:$B,MATCH(MonsterTable!$B$1,MonsterTable!$A$1:$B$1,0),0))),OR(ISBLANK(AN1745),ISBLANK(AO1745))),#N/A,
IFERROR(VLOOKUP(AL1745,MonsterTable!$A:$B,MATCH(MonsterTable!$B$1,MonsterTable!$A$1:$B$1,0),0),
IF(OR(NOT(ISBLANK(AN1745)),ISBLANK(AO1745)),#N/A,
IF(AL1745="empty","empty",
VLOOKUP(AL1745,MonsterGroupTable!$A:$A,1,0)))))))</f>
        <v>203</v>
      </c>
      <c r="AN1745">
        <v>1</v>
      </c>
      <c r="AO1745">
        <v>1</v>
      </c>
      <c r="AP1745">
        <v>0</v>
      </c>
      <c r="AT1745" s="2" t="str">
        <f>IF(AND(ISBLANK(AS1745),OR(NOT(ISBLANK(AU1745)),NOT(ISBLANK(AV1745)))),#N/A,
IF(ISBLANK(AS1745),"",
IF(AND(NOT(ISERROR(VLOOKUP(AS1745,MonsterTable!$A:$B,MATCH(MonsterTable!$B$1,MonsterTable!$A$1:$B$1,0),0))),OR(ISBLANK(AU1745),ISBLANK(AV1745))),#N/A,
IFERROR(VLOOKUP(AS1745,MonsterTable!$A:$B,MATCH(MonsterTable!$B$1,MonsterTable!$A$1:$B$1,0),0),
IF(OR(NOT(ISBLANK(AU1745)),ISBLANK(AV1745)),#N/A,
IF(AS1745="empty","empty",
VLOOKUP(AS1745,MonsterGroupTable!$A:$A,1,0)))))))</f>
        <v/>
      </c>
      <c r="BA1745" s="2" t="str">
        <f>IF(AND(ISBLANK(AZ1745),OR(NOT(ISBLANK(BB1745)),NOT(ISBLANK(BC1745)))),#N/A,
IF(ISBLANK(AZ1745),"",
IF(AND(NOT(ISERROR(VLOOKUP(AZ1745,MonsterTable!$A:$B,MATCH(MonsterTable!$B$1,MonsterTable!$A$1:$B$1,0),0))),OR(ISBLANK(BB1745),ISBLANK(BC1745))),#N/A,
IFERROR(VLOOKUP(AZ1745,MonsterTable!$A:$B,MATCH(MonsterTable!$B$1,MonsterTable!$A$1:$B$1,0),0),
IF(OR(NOT(ISBLANK(BB1745)),ISBLANK(BC1745)),#N/A,
IF(AZ1745="empty","empty",
VLOOKUP(AZ1745,MonsterGroupTable!$A:$A,1,0)))))))</f>
        <v/>
      </c>
    </row>
    <row r="1746" spans="1:53">
      <c r="A1746">
        <v>20712</v>
      </c>
      <c r="B1746">
        <f t="shared" si="59"/>
        <v>1.1000000000000001</v>
      </c>
      <c r="C1746">
        <f t="shared" si="60"/>
        <v>1.1000000000000001</v>
      </c>
      <c r="F1746">
        <v>3300</v>
      </c>
      <c r="G1746">
        <v>132871</v>
      </c>
      <c r="H1746">
        <v>0</v>
      </c>
      <c r="I1746">
        <v>0</v>
      </c>
      <c r="J1746">
        <v>0</v>
      </c>
      <c r="K1746" t="s">
        <v>362</v>
      </c>
      <c r="L1746" t="s">
        <v>243</v>
      </c>
      <c r="M1746" t="s">
        <v>443</v>
      </c>
      <c r="N1746" t="s">
        <v>444</v>
      </c>
      <c r="O1746">
        <v>0</v>
      </c>
      <c r="P1746">
        <v>-4.75</v>
      </c>
      <c r="Q1746">
        <v>-3.5</v>
      </c>
      <c r="R1746">
        <v>4.75</v>
      </c>
      <c r="S1746">
        <v>3</v>
      </c>
      <c r="T1746">
        <v>-13.5</v>
      </c>
      <c r="U1746">
        <v>2.5499999999999998</v>
      </c>
      <c r="V1746">
        <v>-6.75</v>
      </c>
      <c r="W1746" t="str">
        <f t="shared" si="58"/>
        <v>g112,5,empty,3,203,1,1,0</v>
      </c>
      <c r="X1746" s="1" t="s">
        <v>311</v>
      </c>
      <c r="Y1746" s="2" t="str">
        <f>IF(AND(ISBLANK(X1746),OR(NOT(ISBLANK(Z1746)),NOT(ISBLANK(AA1746)))),#N/A,
IF(ISBLANK(X1746),"",
IF(AND(NOT(ISERROR(VLOOKUP(X1746,MonsterTable!$A:$B,MATCH(MonsterTable!$B$1,MonsterTable!$A$1:$B$1,0),0))),OR(ISBLANK(Z1746),ISBLANK(AA1746))),#N/A,
IFERROR(VLOOKUP(X1746,MonsterTable!$A:$B,MATCH(MonsterTable!$B$1,MonsterTable!$A$1:$B$1,0),0),
IF(OR(NOT(ISBLANK(Z1746)),ISBLANK(AA1746)),#N/A,
IF(X1746="empty","empty",
VLOOKUP(X1746,MonsterGroupTable!$A:$A,1,0)))))))</f>
        <v>g112</v>
      </c>
      <c r="AA1746">
        <v>5</v>
      </c>
      <c r="AE1746" s="1" t="s">
        <v>446</v>
      </c>
      <c r="AF1746" s="2" t="str">
        <f>IF(AND(ISBLANK(AE1746),OR(NOT(ISBLANK(AG1746)),NOT(ISBLANK(AH1746)))),#N/A,
IF(ISBLANK(AE1746),"",
IF(AND(NOT(ISERROR(VLOOKUP(AE1746,MonsterTable!$A:$B,MATCH(MonsterTable!$B$1,MonsterTable!$A$1:$B$1,0),0))),OR(ISBLANK(AG1746),ISBLANK(AH1746))),#N/A,
IFERROR(VLOOKUP(AE1746,MonsterTable!$A:$B,MATCH(MonsterTable!$B$1,MonsterTable!$A$1:$B$1,0),0),
IF(OR(NOT(ISBLANK(AG1746)),ISBLANK(AH1746)),#N/A,
IF(AE1746="empty","empty",
VLOOKUP(AE1746,MonsterGroupTable!$A:$A,1,0)))))))</f>
        <v>empty</v>
      </c>
      <c r="AH1746">
        <v>3</v>
      </c>
      <c r="AL1746" s="1" t="s">
        <v>339</v>
      </c>
      <c r="AM1746" s="2">
        <f>IF(AND(ISBLANK(AL1746),OR(NOT(ISBLANK(AN1746)),NOT(ISBLANK(AO1746)))),#N/A,
IF(ISBLANK(AL1746),"",
IF(AND(NOT(ISERROR(VLOOKUP(AL1746,MonsterTable!$A:$B,MATCH(MonsterTable!$B$1,MonsterTable!$A$1:$B$1,0),0))),OR(ISBLANK(AN1746),ISBLANK(AO1746))),#N/A,
IFERROR(VLOOKUP(AL1746,MonsterTable!$A:$B,MATCH(MonsterTable!$B$1,MonsterTable!$A$1:$B$1,0),0),
IF(OR(NOT(ISBLANK(AN1746)),ISBLANK(AO1746)),#N/A,
IF(AL1746="empty","empty",
VLOOKUP(AL1746,MonsterGroupTable!$A:$A,1,0)))))))</f>
        <v>203</v>
      </c>
      <c r="AN1746">
        <v>1</v>
      </c>
      <c r="AO1746">
        <v>1</v>
      </c>
      <c r="AP1746">
        <v>0</v>
      </c>
      <c r="AT1746" s="2" t="str">
        <f>IF(AND(ISBLANK(AS1746),OR(NOT(ISBLANK(AU1746)),NOT(ISBLANK(AV1746)))),#N/A,
IF(ISBLANK(AS1746),"",
IF(AND(NOT(ISERROR(VLOOKUP(AS1746,MonsterTable!$A:$B,MATCH(MonsterTable!$B$1,MonsterTable!$A$1:$B$1,0),0))),OR(ISBLANK(AU1746),ISBLANK(AV1746))),#N/A,
IFERROR(VLOOKUP(AS1746,MonsterTable!$A:$B,MATCH(MonsterTable!$B$1,MonsterTable!$A$1:$B$1,0),0),
IF(OR(NOT(ISBLANK(AU1746)),ISBLANK(AV1746)),#N/A,
IF(AS1746="empty","empty",
VLOOKUP(AS1746,MonsterGroupTable!$A:$A,1,0)))))))</f>
        <v/>
      </c>
      <c r="BA1746" s="2" t="str">
        <f>IF(AND(ISBLANK(AZ1746),OR(NOT(ISBLANK(BB1746)),NOT(ISBLANK(BC1746)))),#N/A,
IF(ISBLANK(AZ1746),"",
IF(AND(NOT(ISERROR(VLOOKUP(AZ1746,MonsterTable!$A:$B,MATCH(MonsterTable!$B$1,MonsterTable!$A$1:$B$1,0),0))),OR(ISBLANK(BB1746),ISBLANK(BC1746))),#N/A,
IFERROR(VLOOKUP(AZ1746,MonsterTable!$A:$B,MATCH(MonsterTable!$B$1,MonsterTable!$A$1:$B$1,0),0),
IF(OR(NOT(ISBLANK(BB1746)),ISBLANK(BC1746)),#N/A,
IF(AZ1746="empty","empty",
VLOOKUP(AZ1746,MonsterGroupTable!$A:$A,1,0)))))))</f>
        <v/>
      </c>
    </row>
    <row r="1747" spans="1:53">
      <c r="A1747">
        <v>20713</v>
      </c>
      <c r="B1747">
        <f t="shared" si="59"/>
        <v>1.1000000000000001</v>
      </c>
      <c r="C1747">
        <f t="shared" si="60"/>
        <v>1.1000000000000001</v>
      </c>
      <c r="F1747">
        <v>3300</v>
      </c>
      <c r="G1747">
        <v>133366</v>
      </c>
      <c r="H1747">
        <v>0</v>
      </c>
      <c r="I1747">
        <v>0</v>
      </c>
      <c r="J1747">
        <v>0</v>
      </c>
      <c r="K1747" t="s">
        <v>362</v>
      </c>
      <c r="L1747" t="s">
        <v>243</v>
      </c>
      <c r="M1747" t="s">
        <v>443</v>
      </c>
      <c r="N1747" t="s">
        <v>444</v>
      </c>
      <c r="O1747">
        <v>0</v>
      </c>
      <c r="P1747">
        <v>-4.75</v>
      </c>
      <c r="Q1747">
        <v>-3.5</v>
      </c>
      <c r="R1747">
        <v>4.75</v>
      </c>
      <c r="S1747">
        <v>3</v>
      </c>
      <c r="T1747">
        <v>-13.5</v>
      </c>
      <c r="U1747">
        <v>2.5499999999999998</v>
      </c>
      <c r="V1747">
        <v>-6.75</v>
      </c>
      <c r="W1747" t="str">
        <f t="shared" si="58"/>
        <v>g112,5,empty,3,203,1,1,0</v>
      </c>
      <c r="X1747" s="1" t="s">
        <v>311</v>
      </c>
      <c r="Y1747" s="2" t="str">
        <f>IF(AND(ISBLANK(X1747),OR(NOT(ISBLANK(Z1747)),NOT(ISBLANK(AA1747)))),#N/A,
IF(ISBLANK(X1747),"",
IF(AND(NOT(ISERROR(VLOOKUP(X1747,MonsterTable!$A:$B,MATCH(MonsterTable!$B$1,MonsterTable!$A$1:$B$1,0),0))),OR(ISBLANK(Z1747),ISBLANK(AA1747))),#N/A,
IFERROR(VLOOKUP(X1747,MonsterTable!$A:$B,MATCH(MonsterTable!$B$1,MonsterTable!$A$1:$B$1,0),0),
IF(OR(NOT(ISBLANK(Z1747)),ISBLANK(AA1747)),#N/A,
IF(X1747="empty","empty",
VLOOKUP(X1747,MonsterGroupTable!$A:$A,1,0)))))))</f>
        <v>g112</v>
      </c>
      <c r="AA1747">
        <v>5</v>
      </c>
      <c r="AE1747" s="1" t="s">
        <v>446</v>
      </c>
      <c r="AF1747" s="2" t="str">
        <f>IF(AND(ISBLANK(AE1747),OR(NOT(ISBLANK(AG1747)),NOT(ISBLANK(AH1747)))),#N/A,
IF(ISBLANK(AE1747),"",
IF(AND(NOT(ISERROR(VLOOKUP(AE1747,MonsterTable!$A:$B,MATCH(MonsterTable!$B$1,MonsterTable!$A$1:$B$1,0),0))),OR(ISBLANK(AG1747),ISBLANK(AH1747))),#N/A,
IFERROR(VLOOKUP(AE1747,MonsterTable!$A:$B,MATCH(MonsterTable!$B$1,MonsterTable!$A$1:$B$1,0),0),
IF(OR(NOT(ISBLANK(AG1747)),ISBLANK(AH1747)),#N/A,
IF(AE1747="empty","empty",
VLOOKUP(AE1747,MonsterGroupTable!$A:$A,1,0)))))))</f>
        <v>empty</v>
      </c>
      <c r="AH1747">
        <v>3</v>
      </c>
      <c r="AL1747" s="1" t="s">
        <v>339</v>
      </c>
      <c r="AM1747" s="2">
        <f>IF(AND(ISBLANK(AL1747),OR(NOT(ISBLANK(AN1747)),NOT(ISBLANK(AO1747)))),#N/A,
IF(ISBLANK(AL1747),"",
IF(AND(NOT(ISERROR(VLOOKUP(AL1747,MonsterTable!$A:$B,MATCH(MonsterTable!$B$1,MonsterTable!$A$1:$B$1,0),0))),OR(ISBLANK(AN1747),ISBLANK(AO1747))),#N/A,
IFERROR(VLOOKUP(AL1747,MonsterTable!$A:$B,MATCH(MonsterTable!$B$1,MonsterTable!$A$1:$B$1,0),0),
IF(OR(NOT(ISBLANK(AN1747)),ISBLANK(AO1747)),#N/A,
IF(AL1747="empty","empty",
VLOOKUP(AL1747,MonsterGroupTable!$A:$A,1,0)))))))</f>
        <v>203</v>
      </c>
      <c r="AN1747">
        <v>1</v>
      </c>
      <c r="AO1747">
        <v>1</v>
      </c>
      <c r="AP1747">
        <v>0</v>
      </c>
      <c r="AT1747" s="2" t="str">
        <f>IF(AND(ISBLANK(AS1747),OR(NOT(ISBLANK(AU1747)),NOT(ISBLANK(AV1747)))),#N/A,
IF(ISBLANK(AS1747),"",
IF(AND(NOT(ISERROR(VLOOKUP(AS1747,MonsterTable!$A:$B,MATCH(MonsterTable!$B$1,MonsterTable!$A$1:$B$1,0),0))),OR(ISBLANK(AU1747),ISBLANK(AV1747))),#N/A,
IFERROR(VLOOKUP(AS1747,MonsterTable!$A:$B,MATCH(MonsterTable!$B$1,MonsterTable!$A$1:$B$1,0),0),
IF(OR(NOT(ISBLANK(AU1747)),ISBLANK(AV1747)),#N/A,
IF(AS1747="empty","empty",
VLOOKUP(AS1747,MonsterGroupTable!$A:$A,1,0)))))))</f>
        <v/>
      </c>
      <c r="BA1747" s="2" t="str">
        <f>IF(AND(ISBLANK(AZ1747),OR(NOT(ISBLANK(BB1747)),NOT(ISBLANK(BC1747)))),#N/A,
IF(ISBLANK(AZ1747),"",
IF(AND(NOT(ISERROR(VLOOKUP(AZ1747,MonsterTable!$A:$B,MATCH(MonsterTable!$B$1,MonsterTable!$A$1:$B$1,0),0))),OR(ISBLANK(BB1747),ISBLANK(BC1747))),#N/A,
IFERROR(VLOOKUP(AZ1747,MonsterTable!$A:$B,MATCH(MonsterTable!$B$1,MonsterTable!$A$1:$B$1,0),0),
IF(OR(NOT(ISBLANK(BB1747)),ISBLANK(BC1747)),#N/A,
IF(AZ1747="empty","empty",
VLOOKUP(AZ1747,MonsterGroupTable!$A:$A,1,0)))))))</f>
        <v/>
      </c>
    </row>
    <row r="1748" spans="1:53">
      <c r="A1748">
        <v>20714</v>
      </c>
      <c r="B1748">
        <f t="shared" si="59"/>
        <v>1.1000000000000001</v>
      </c>
      <c r="C1748">
        <f t="shared" si="60"/>
        <v>1.1000000000000001</v>
      </c>
      <c r="F1748">
        <v>3300</v>
      </c>
      <c r="G1748">
        <v>133861</v>
      </c>
      <c r="H1748">
        <v>0</v>
      </c>
      <c r="I1748">
        <v>0</v>
      </c>
      <c r="J1748">
        <v>0</v>
      </c>
      <c r="K1748" t="s">
        <v>362</v>
      </c>
      <c r="L1748" t="s">
        <v>243</v>
      </c>
      <c r="M1748" t="s">
        <v>443</v>
      </c>
      <c r="N1748" t="s">
        <v>444</v>
      </c>
      <c r="O1748">
        <v>0</v>
      </c>
      <c r="P1748">
        <v>-4.75</v>
      </c>
      <c r="Q1748">
        <v>-3.5</v>
      </c>
      <c r="R1748">
        <v>4.75</v>
      </c>
      <c r="S1748">
        <v>3</v>
      </c>
      <c r="T1748">
        <v>-13.5</v>
      </c>
      <c r="U1748">
        <v>2.5499999999999998</v>
      </c>
      <c r="V1748">
        <v>-6.75</v>
      </c>
      <c r="W1748" t="str">
        <f t="shared" si="58"/>
        <v>g112,5,empty,3,203,1,1,0</v>
      </c>
      <c r="X1748" s="1" t="s">
        <v>311</v>
      </c>
      <c r="Y1748" s="2" t="str">
        <f>IF(AND(ISBLANK(X1748),OR(NOT(ISBLANK(Z1748)),NOT(ISBLANK(AA1748)))),#N/A,
IF(ISBLANK(X1748),"",
IF(AND(NOT(ISERROR(VLOOKUP(X1748,MonsterTable!$A:$B,MATCH(MonsterTable!$B$1,MonsterTable!$A$1:$B$1,0),0))),OR(ISBLANK(Z1748),ISBLANK(AA1748))),#N/A,
IFERROR(VLOOKUP(X1748,MonsterTable!$A:$B,MATCH(MonsterTable!$B$1,MonsterTable!$A$1:$B$1,0),0),
IF(OR(NOT(ISBLANK(Z1748)),ISBLANK(AA1748)),#N/A,
IF(X1748="empty","empty",
VLOOKUP(X1748,MonsterGroupTable!$A:$A,1,0)))))))</f>
        <v>g112</v>
      </c>
      <c r="AA1748">
        <v>5</v>
      </c>
      <c r="AE1748" s="1" t="s">
        <v>446</v>
      </c>
      <c r="AF1748" s="2" t="str">
        <f>IF(AND(ISBLANK(AE1748),OR(NOT(ISBLANK(AG1748)),NOT(ISBLANK(AH1748)))),#N/A,
IF(ISBLANK(AE1748),"",
IF(AND(NOT(ISERROR(VLOOKUP(AE1748,MonsterTable!$A:$B,MATCH(MonsterTable!$B$1,MonsterTable!$A$1:$B$1,0),0))),OR(ISBLANK(AG1748),ISBLANK(AH1748))),#N/A,
IFERROR(VLOOKUP(AE1748,MonsterTable!$A:$B,MATCH(MonsterTable!$B$1,MonsterTable!$A$1:$B$1,0),0),
IF(OR(NOT(ISBLANK(AG1748)),ISBLANK(AH1748)),#N/A,
IF(AE1748="empty","empty",
VLOOKUP(AE1748,MonsterGroupTable!$A:$A,1,0)))))))</f>
        <v>empty</v>
      </c>
      <c r="AH1748">
        <v>3</v>
      </c>
      <c r="AL1748" s="1" t="s">
        <v>339</v>
      </c>
      <c r="AM1748" s="2">
        <f>IF(AND(ISBLANK(AL1748),OR(NOT(ISBLANK(AN1748)),NOT(ISBLANK(AO1748)))),#N/A,
IF(ISBLANK(AL1748),"",
IF(AND(NOT(ISERROR(VLOOKUP(AL1748,MonsterTable!$A:$B,MATCH(MonsterTable!$B$1,MonsterTable!$A$1:$B$1,0),0))),OR(ISBLANK(AN1748),ISBLANK(AO1748))),#N/A,
IFERROR(VLOOKUP(AL1748,MonsterTable!$A:$B,MATCH(MonsterTable!$B$1,MonsterTable!$A$1:$B$1,0),0),
IF(OR(NOT(ISBLANK(AN1748)),ISBLANK(AO1748)),#N/A,
IF(AL1748="empty","empty",
VLOOKUP(AL1748,MonsterGroupTable!$A:$A,1,0)))))))</f>
        <v>203</v>
      </c>
      <c r="AN1748">
        <v>1</v>
      </c>
      <c r="AO1748">
        <v>1</v>
      </c>
      <c r="AP1748">
        <v>0</v>
      </c>
      <c r="AT1748" s="2" t="str">
        <f>IF(AND(ISBLANK(AS1748),OR(NOT(ISBLANK(AU1748)),NOT(ISBLANK(AV1748)))),#N/A,
IF(ISBLANK(AS1748),"",
IF(AND(NOT(ISERROR(VLOOKUP(AS1748,MonsterTable!$A:$B,MATCH(MonsterTable!$B$1,MonsterTable!$A$1:$B$1,0),0))),OR(ISBLANK(AU1748),ISBLANK(AV1748))),#N/A,
IFERROR(VLOOKUP(AS1748,MonsterTable!$A:$B,MATCH(MonsterTable!$B$1,MonsterTable!$A$1:$B$1,0),0),
IF(OR(NOT(ISBLANK(AU1748)),ISBLANK(AV1748)),#N/A,
IF(AS1748="empty","empty",
VLOOKUP(AS1748,MonsterGroupTable!$A:$A,1,0)))))))</f>
        <v/>
      </c>
      <c r="BA1748" s="2" t="str">
        <f>IF(AND(ISBLANK(AZ1748),OR(NOT(ISBLANK(BB1748)),NOT(ISBLANK(BC1748)))),#N/A,
IF(ISBLANK(AZ1748),"",
IF(AND(NOT(ISERROR(VLOOKUP(AZ1748,MonsterTable!$A:$B,MATCH(MonsterTable!$B$1,MonsterTable!$A$1:$B$1,0),0))),OR(ISBLANK(BB1748),ISBLANK(BC1748))),#N/A,
IFERROR(VLOOKUP(AZ1748,MonsterTable!$A:$B,MATCH(MonsterTable!$B$1,MonsterTable!$A$1:$B$1,0),0),
IF(OR(NOT(ISBLANK(BB1748)),ISBLANK(BC1748)),#N/A,
IF(AZ1748="empty","empty",
VLOOKUP(AZ1748,MonsterGroupTable!$A:$A,1,0)))))))</f>
        <v/>
      </c>
    </row>
    <row r="1749" spans="1:53">
      <c r="A1749">
        <v>20715</v>
      </c>
      <c r="B1749">
        <f t="shared" si="59"/>
        <v>1.1000000000000001</v>
      </c>
      <c r="C1749">
        <f t="shared" si="60"/>
        <v>1.1000000000000001</v>
      </c>
      <c r="F1749">
        <v>3300</v>
      </c>
      <c r="G1749">
        <v>134356</v>
      </c>
      <c r="H1749">
        <v>0</v>
      </c>
      <c r="I1749">
        <v>0</v>
      </c>
      <c r="J1749">
        <v>0</v>
      </c>
      <c r="K1749" t="s">
        <v>362</v>
      </c>
      <c r="L1749" t="s">
        <v>243</v>
      </c>
      <c r="M1749" t="s">
        <v>443</v>
      </c>
      <c r="N1749" t="s">
        <v>444</v>
      </c>
      <c r="O1749">
        <v>0</v>
      </c>
      <c r="P1749">
        <v>-4.75</v>
      </c>
      <c r="Q1749">
        <v>-3.5</v>
      </c>
      <c r="R1749">
        <v>4.75</v>
      </c>
      <c r="S1749">
        <v>3</v>
      </c>
      <c r="T1749">
        <v>-13.5</v>
      </c>
      <c r="U1749">
        <v>2.5499999999999998</v>
      </c>
      <c r="V1749">
        <v>-6.75</v>
      </c>
      <c r="W1749" t="str">
        <f t="shared" si="58"/>
        <v>g112,5,empty,3,203,1,1,0</v>
      </c>
      <c r="X1749" s="1" t="s">
        <v>311</v>
      </c>
      <c r="Y1749" s="2" t="str">
        <f>IF(AND(ISBLANK(X1749),OR(NOT(ISBLANK(Z1749)),NOT(ISBLANK(AA1749)))),#N/A,
IF(ISBLANK(X1749),"",
IF(AND(NOT(ISERROR(VLOOKUP(X1749,MonsterTable!$A:$B,MATCH(MonsterTable!$B$1,MonsterTable!$A$1:$B$1,0),0))),OR(ISBLANK(Z1749),ISBLANK(AA1749))),#N/A,
IFERROR(VLOOKUP(X1749,MonsterTable!$A:$B,MATCH(MonsterTable!$B$1,MonsterTable!$A$1:$B$1,0),0),
IF(OR(NOT(ISBLANK(Z1749)),ISBLANK(AA1749)),#N/A,
IF(X1749="empty","empty",
VLOOKUP(X1749,MonsterGroupTable!$A:$A,1,0)))))))</f>
        <v>g112</v>
      </c>
      <c r="AA1749">
        <v>5</v>
      </c>
      <c r="AE1749" s="1" t="s">
        <v>446</v>
      </c>
      <c r="AF1749" s="2" t="str">
        <f>IF(AND(ISBLANK(AE1749),OR(NOT(ISBLANK(AG1749)),NOT(ISBLANK(AH1749)))),#N/A,
IF(ISBLANK(AE1749),"",
IF(AND(NOT(ISERROR(VLOOKUP(AE1749,MonsterTable!$A:$B,MATCH(MonsterTable!$B$1,MonsterTable!$A$1:$B$1,0),0))),OR(ISBLANK(AG1749),ISBLANK(AH1749))),#N/A,
IFERROR(VLOOKUP(AE1749,MonsterTable!$A:$B,MATCH(MonsterTable!$B$1,MonsterTable!$A$1:$B$1,0),0),
IF(OR(NOT(ISBLANK(AG1749)),ISBLANK(AH1749)),#N/A,
IF(AE1749="empty","empty",
VLOOKUP(AE1749,MonsterGroupTable!$A:$A,1,0)))))))</f>
        <v>empty</v>
      </c>
      <c r="AH1749">
        <v>3</v>
      </c>
      <c r="AL1749" s="1" t="s">
        <v>339</v>
      </c>
      <c r="AM1749" s="2">
        <f>IF(AND(ISBLANK(AL1749),OR(NOT(ISBLANK(AN1749)),NOT(ISBLANK(AO1749)))),#N/A,
IF(ISBLANK(AL1749),"",
IF(AND(NOT(ISERROR(VLOOKUP(AL1749,MonsterTable!$A:$B,MATCH(MonsterTable!$B$1,MonsterTable!$A$1:$B$1,0),0))),OR(ISBLANK(AN1749),ISBLANK(AO1749))),#N/A,
IFERROR(VLOOKUP(AL1749,MonsterTable!$A:$B,MATCH(MonsterTable!$B$1,MonsterTable!$A$1:$B$1,0),0),
IF(OR(NOT(ISBLANK(AN1749)),ISBLANK(AO1749)),#N/A,
IF(AL1749="empty","empty",
VLOOKUP(AL1749,MonsterGroupTable!$A:$A,1,0)))))))</f>
        <v>203</v>
      </c>
      <c r="AN1749">
        <v>1</v>
      </c>
      <c r="AO1749">
        <v>1</v>
      </c>
      <c r="AP1749">
        <v>0</v>
      </c>
      <c r="AT1749" s="2" t="str">
        <f>IF(AND(ISBLANK(AS1749),OR(NOT(ISBLANK(AU1749)),NOT(ISBLANK(AV1749)))),#N/A,
IF(ISBLANK(AS1749),"",
IF(AND(NOT(ISERROR(VLOOKUP(AS1749,MonsterTable!$A:$B,MATCH(MonsterTable!$B$1,MonsterTable!$A$1:$B$1,0),0))),OR(ISBLANK(AU1749),ISBLANK(AV1749))),#N/A,
IFERROR(VLOOKUP(AS1749,MonsterTable!$A:$B,MATCH(MonsterTable!$B$1,MonsterTable!$A$1:$B$1,0),0),
IF(OR(NOT(ISBLANK(AU1749)),ISBLANK(AV1749)),#N/A,
IF(AS1749="empty","empty",
VLOOKUP(AS1749,MonsterGroupTable!$A:$A,1,0)))))))</f>
        <v/>
      </c>
      <c r="BA1749" s="2" t="str">
        <f>IF(AND(ISBLANK(AZ1749),OR(NOT(ISBLANK(BB1749)),NOT(ISBLANK(BC1749)))),#N/A,
IF(ISBLANK(AZ1749),"",
IF(AND(NOT(ISERROR(VLOOKUP(AZ1749,MonsterTable!$A:$B,MATCH(MonsterTable!$B$1,MonsterTable!$A$1:$B$1,0),0))),OR(ISBLANK(BB1749),ISBLANK(BC1749))),#N/A,
IFERROR(VLOOKUP(AZ1749,MonsterTable!$A:$B,MATCH(MonsterTable!$B$1,MonsterTable!$A$1:$B$1,0),0),
IF(OR(NOT(ISBLANK(BB1749)),ISBLANK(BC1749)),#N/A,
IF(AZ1749="empty","empty",
VLOOKUP(AZ1749,MonsterGroupTable!$A:$A,1,0)))))))</f>
        <v/>
      </c>
    </row>
    <row r="1750" spans="1:53">
      <c r="A1750">
        <v>20716</v>
      </c>
      <c r="B1750">
        <f t="shared" si="59"/>
        <v>1.1000000000000001</v>
      </c>
      <c r="C1750">
        <f t="shared" si="60"/>
        <v>1.1000000000000001</v>
      </c>
      <c r="F1750">
        <v>3300</v>
      </c>
      <c r="G1750">
        <v>134851</v>
      </c>
      <c r="H1750">
        <v>0</v>
      </c>
      <c r="I1750">
        <v>0</v>
      </c>
      <c r="J1750">
        <v>0</v>
      </c>
      <c r="K1750" t="s">
        <v>362</v>
      </c>
      <c r="L1750" t="s">
        <v>243</v>
      </c>
      <c r="M1750" t="s">
        <v>443</v>
      </c>
      <c r="N1750" t="s">
        <v>444</v>
      </c>
      <c r="O1750">
        <v>0</v>
      </c>
      <c r="P1750">
        <v>-4.75</v>
      </c>
      <c r="Q1750">
        <v>-3.5</v>
      </c>
      <c r="R1750">
        <v>4.75</v>
      </c>
      <c r="S1750">
        <v>3</v>
      </c>
      <c r="T1750">
        <v>-13.5</v>
      </c>
      <c r="U1750">
        <v>2.5499999999999998</v>
      </c>
      <c r="V1750">
        <v>-6.75</v>
      </c>
      <c r="W1750" t="str">
        <f t="shared" si="58"/>
        <v>g112,5,empty,3,203,1,1,0</v>
      </c>
      <c r="X1750" s="1" t="s">
        <v>311</v>
      </c>
      <c r="Y1750" s="2" t="str">
        <f>IF(AND(ISBLANK(X1750),OR(NOT(ISBLANK(Z1750)),NOT(ISBLANK(AA1750)))),#N/A,
IF(ISBLANK(X1750),"",
IF(AND(NOT(ISERROR(VLOOKUP(X1750,MonsterTable!$A:$B,MATCH(MonsterTable!$B$1,MonsterTable!$A$1:$B$1,0),0))),OR(ISBLANK(Z1750),ISBLANK(AA1750))),#N/A,
IFERROR(VLOOKUP(X1750,MonsterTable!$A:$B,MATCH(MonsterTable!$B$1,MonsterTable!$A$1:$B$1,0),0),
IF(OR(NOT(ISBLANK(Z1750)),ISBLANK(AA1750)),#N/A,
IF(X1750="empty","empty",
VLOOKUP(X1750,MonsterGroupTable!$A:$A,1,0)))))))</f>
        <v>g112</v>
      </c>
      <c r="AA1750">
        <v>5</v>
      </c>
      <c r="AE1750" s="1" t="s">
        <v>446</v>
      </c>
      <c r="AF1750" s="2" t="str">
        <f>IF(AND(ISBLANK(AE1750),OR(NOT(ISBLANK(AG1750)),NOT(ISBLANK(AH1750)))),#N/A,
IF(ISBLANK(AE1750),"",
IF(AND(NOT(ISERROR(VLOOKUP(AE1750,MonsterTable!$A:$B,MATCH(MonsterTable!$B$1,MonsterTable!$A$1:$B$1,0),0))),OR(ISBLANK(AG1750),ISBLANK(AH1750))),#N/A,
IFERROR(VLOOKUP(AE1750,MonsterTable!$A:$B,MATCH(MonsterTable!$B$1,MonsterTable!$A$1:$B$1,0),0),
IF(OR(NOT(ISBLANK(AG1750)),ISBLANK(AH1750)),#N/A,
IF(AE1750="empty","empty",
VLOOKUP(AE1750,MonsterGroupTable!$A:$A,1,0)))))))</f>
        <v>empty</v>
      </c>
      <c r="AH1750">
        <v>3</v>
      </c>
      <c r="AL1750" s="1" t="s">
        <v>339</v>
      </c>
      <c r="AM1750" s="2">
        <f>IF(AND(ISBLANK(AL1750),OR(NOT(ISBLANK(AN1750)),NOT(ISBLANK(AO1750)))),#N/A,
IF(ISBLANK(AL1750),"",
IF(AND(NOT(ISERROR(VLOOKUP(AL1750,MonsterTable!$A:$B,MATCH(MonsterTable!$B$1,MonsterTable!$A$1:$B$1,0),0))),OR(ISBLANK(AN1750),ISBLANK(AO1750))),#N/A,
IFERROR(VLOOKUP(AL1750,MonsterTable!$A:$B,MATCH(MonsterTable!$B$1,MonsterTable!$A$1:$B$1,0),0),
IF(OR(NOT(ISBLANK(AN1750)),ISBLANK(AO1750)),#N/A,
IF(AL1750="empty","empty",
VLOOKUP(AL1750,MonsterGroupTable!$A:$A,1,0)))))))</f>
        <v>203</v>
      </c>
      <c r="AN1750">
        <v>1</v>
      </c>
      <c r="AO1750">
        <v>1</v>
      </c>
      <c r="AP1750">
        <v>0</v>
      </c>
      <c r="AT1750" s="2" t="str">
        <f>IF(AND(ISBLANK(AS1750),OR(NOT(ISBLANK(AU1750)),NOT(ISBLANK(AV1750)))),#N/A,
IF(ISBLANK(AS1750),"",
IF(AND(NOT(ISERROR(VLOOKUP(AS1750,MonsterTable!$A:$B,MATCH(MonsterTable!$B$1,MonsterTable!$A$1:$B$1,0),0))),OR(ISBLANK(AU1750),ISBLANK(AV1750))),#N/A,
IFERROR(VLOOKUP(AS1750,MonsterTable!$A:$B,MATCH(MonsterTable!$B$1,MonsterTable!$A$1:$B$1,0),0),
IF(OR(NOT(ISBLANK(AU1750)),ISBLANK(AV1750)),#N/A,
IF(AS1750="empty","empty",
VLOOKUP(AS1750,MonsterGroupTable!$A:$A,1,0)))))))</f>
        <v/>
      </c>
      <c r="BA1750" s="2" t="str">
        <f>IF(AND(ISBLANK(AZ1750),OR(NOT(ISBLANK(BB1750)),NOT(ISBLANK(BC1750)))),#N/A,
IF(ISBLANK(AZ1750),"",
IF(AND(NOT(ISERROR(VLOOKUP(AZ1750,MonsterTable!$A:$B,MATCH(MonsterTable!$B$1,MonsterTable!$A$1:$B$1,0),0))),OR(ISBLANK(BB1750),ISBLANK(BC1750))),#N/A,
IFERROR(VLOOKUP(AZ1750,MonsterTable!$A:$B,MATCH(MonsterTable!$B$1,MonsterTable!$A$1:$B$1,0),0),
IF(OR(NOT(ISBLANK(BB1750)),ISBLANK(BC1750)),#N/A,
IF(AZ1750="empty","empty",
VLOOKUP(AZ1750,MonsterGroupTable!$A:$A,1,0)))))))</f>
        <v/>
      </c>
    </row>
    <row r="1751" spans="1:53">
      <c r="A1751">
        <v>20717</v>
      </c>
      <c r="B1751">
        <f t="shared" si="59"/>
        <v>1.1000000000000001</v>
      </c>
      <c r="C1751">
        <f t="shared" si="60"/>
        <v>1.1000000000000001</v>
      </c>
      <c r="F1751">
        <v>3300</v>
      </c>
      <c r="G1751">
        <v>135346</v>
      </c>
      <c r="H1751">
        <v>0</v>
      </c>
      <c r="I1751">
        <v>0</v>
      </c>
      <c r="J1751">
        <v>0</v>
      </c>
      <c r="K1751" t="s">
        <v>362</v>
      </c>
      <c r="L1751" t="s">
        <v>243</v>
      </c>
      <c r="M1751" t="s">
        <v>443</v>
      </c>
      <c r="N1751" t="s">
        <v>444</v>
      </c>
      <c r="O1751">
        <v>0</v>
      </c>
      <c r="P1751">
        <v>-4.75</v>
      </c>
      <c r="Q1751">
        <v>-3.5</v>
      </c>
      <c r="R1751">
        <v>4.75</v>
      </c>
      <c r="S1751">
        <v>3</v>
      </c>
      <c r="T1751">
        <v>-13.5</v>
      </c>
      <c r="U1751">
        <v>2.5499999999999998</v>
      </c>
      <c r="V1751">
        <v>-6.75</v>
      </c>
      <c r="W1751" t="str">
        <f t="shared" si="58"/>
        <v>g112,5,empty,3,203,1,1,0</v>
      </c>
      <c r="X1751" s="1" t="s">
        <v>311</v>
      </c>
      <c r="Y1751" s="2" t="str">
        <f>IF(AND(ISBLANK(X1751),OR(NOT(ISBLANK(Z1751)),NOT(ISBLANK(AA1751)))),#N/A,
IF(ISBLANK(X1751),"",
IF(AND(NOT(ISERROR(VLOOKUP(X1751,MonsterTable!$A:$B,MATCH(MonsterTable!$B$1,MonsterTable!$A$1:$B$1,0),0))),OR(ISBLANK(Z1751),ISBLANK(AA1751))),#N/A,
IFERROR(VLOOKUP(X1751,MonsterTable!$A:$B,MATCH(MonsterTable!$B$1,MonsterTable!$A$1:$B$1,0),0),
IF(OR(NOT(ISBLANK(Z1751)),ISBLANK(AA1751)),#N/A,
IF(X1751="empty","empty",
VLOOKUP(X1751,MonsterGroupTable!$A:$A,1,0)))))))</f>
        <v>g112</v>
      </c>
      <c r="AA1751">
        <v>5</v>
      </c>
      <c r="AE1751" s="1" t="s">
        <v>446</v>
      </c>
      <c r="AF1751" s="2" t="str">
        <f>IF(AND(ISBLANK(AE1751),OR(NOT(ISBLANK(AG1751)),NOT(ISBLANK(AH1751)))),#N/A,
IF(ISBLANK(AE1751),"",
IF(AND(NOT(ISERROR(VLOOKUP(AE1751,MonsterTable!$A:$B,MATCH(MonsterTable!$B$1,MonsterTable!$A$1:$B$1,0),0))),OR(ISBLANK(AG1751),ISBLANK(AH1751))),#N/A,
IFERROR(VLOOKUP(AE1751,MonsterTable!$A:$B,MATCH(MonsterTable!$B$1,MonsterTable!$A$1:$B$1,0),0),
IF(OR(NOT(ISBLANK(AG1751)),ISBLANK(AH1751)),#N/A,
IF(AE1751="empty","empty",
VLOOKUP(AE1751,MonsterGroupTable!$A:$A,1,0)))))))</f>
        <v>empty</v>
      </c>
      <c r="AH1751">
        <v>3</v>
      </c>
      <c r="AL1751" s="1" t="s">
        <v>339</v>
      </c>
      <c r="AM1751" s="2">
        <f>IF(AND(ISBLANK(AL1751),OR(NOT(ISBLANK(AN1751)),NOT(ISBLANK(AO1751)))),#N/A,
IF(ISBLANK(AL1751),"",
IF(AND(NOT(ISERROR(VLOOKUP(AL1751,MonsterTable!$A:$B,MATCH(MonsterTable!$B$1,MonsterTable!$A$1:$B$1,0),0))),OR(ISBLANK(AN1751),ISBLANK(AO1751))),#N/A,
IFERROR(VLOOKUP(AL1751,MonsterTable!$A:$B,MATCH(MonsterTable!$B$1,MonsterTable!$A$1:$B$1,0),0),
IF(OR(NOT(ISBLANK(AN1751)),ISBLANK(AO1751)),#N/A,
IF(AL1751="empty","empty",
VLOOKUP(AL1751,MonsterGroupTable!$A:$A,1,0)))))))</f>
        <v>203</v>
      </c>
      <c r="AN1751">
        <v>1</v>
      </c>
      <c r="AO1751">
        <v>1</v>
      </c>
      <c r="AP1751">
        <v>0</v>
      </c>
      <c r="AT1751" s="2" t="str">
        <f>IF(AND(ISBLANK(AS1751),OR(NOT(ISBLANK(AU1751)),NOT(ISBLANK(AV1751)))),#N/A,
IF(ISBLANK(AS1751),"",
IF(AND(NOT(ISERROR(VLOOKUP(AS1751,MonsterTable!$A:$B,MATCH(MonsterTable!$B$1,MonsterTable!$A$1:$B$1,0),0))),OR(ISBLANK(AU1751),ISBLANK(AV1751))),#N/A,
IFERROR(VLOOKUP(AS1751,MonsterTable!$A:$B,MATCH(MonsterTable!$B$1,MonsterTable!$A$1:$B$1,0),0),
IF(OR(NOT(ISBLANK(AU1751)),ISBLANK(AV1751)),#N/A,
IF(AS1751="empty","empty",
VLOOKUP(AS1751,MonsterGroupTable!$A:$A,1,0)))))))</f>
        <v/>
      </c>
      <c r="BA1751" s="2" t="str">
        <f>IF(AND(ISBLANK(AZ1751),OR(NOT(ISBLANK(BB1751)),NOT(ISBLANK(BC1751)))),#N/A,
IF(ISBLANK(AZ1751),"",
IF(AND(NOT(ISERROR(VLOOKUP(AZ1751,MonsterTable!$A:$B,MATCH(MonsterTable!$B$1,MonsterTable!$A$1:$B$1,0),0))),OR(ISBLANK(BB1751),ISBLANK(BC1751))),#N/A,
IFERROR(VLOOKUP(AZ1751,MonsterTable!$A:$B,MATCH(MonsterTable!$B$1,MonsterTable!$A$1:$B$1,0),0),
IF(OR(NOT(ISBLANK(BB1751)),ISBLANK(BC1751)),#N/A,
IF(AZ1751="empty","empty",
VLOOKUP(AZ1751,MonsterGroupTable!$A:$A,1,0)))))))</f>
        <v/>
      </c>
    </row>
    <row r="1752" spans="1:53">
      <c r="A1752">
        <v>20718</v>
      </c>
      <c r="B1752">
        <f t="shared" si="59"/>
        <v>1.1000000000000001</v>
      </c>
      <c r="C1752">
        <f t="shared" si="60"/>
        <v>1.1000000000000001</v>
      </c>
      <c r="F1752">
        <v>3300</v>
      </c>
      <c r="G1752">
        <v>135841</v>
      </c>
      <c r="H1752">
        <v>0</v>
      </c>
      <c r="I1752">
        <v>0</v>
      </c>
      <c r="J1752">
        <v>0</v>
      </c>
      <c r="K1752" t="s">
        <v>362</v>
      </c>
      <c r="L1752" t="s">
        <v>243</v>
      </c>
      <c r="M1752" t="s">
        <v>443</v>
      </c>
      <c r="N1752" t="s">
        <v>444</v>
      </c>
      <c r="O1752">
        <v>0</v>
      </c>
      <c r="P1752">
        <v>-4.75</v>
      </c>
      <c r="Q1752">
        <v>-3.5</v>
      </c>
      <c r="R1752">
        <v>4.75</v>
      </c>
      <c r="S1752">
        <v>3</v>
      </c>
      <c r="T1752">
        <v>-13.5</v>
      </c>
      <c r="U1752">
        <v>2.5499999999999998</v>
      </c>
      <c r="V1752">
        <v>-6.75</v>
      </c>
      <c r="W1752" t="str">
        <f t="shared" si="58"/>
        <v>g112,5,empty,3,203,1,1,0</v>
      </c>
      <c r="X1752" s="1" t="s">
        <v>311</v>
      </c>
      <c r="Y1752" s="2" t="str">
        <f>IF(AND(ISBLANK(X1752),OR(NOT(ISBLANK(Z1752)),NOT(ISBLANK(AA1752)))),#N/A,
IF(ISBLANK(X1752),"",
IF(AND(NOT(ISERROR(VLOOKUP(X1752,MonsterTable!$A:$B,MATCH(MonsterTable!$B$1,MonsterTable!$A$1:$B$1,0),0))),OR(ISBLANK(Z1752),ISBLANK(AA1752))),#N/A,
IFERROR(VLOOKUP(X1752,MonsterTable!$A:$B,MATCH(MonsterTable!$B$1,MonsterTable!$A$1:$B$1,0),0),
IF(OR(NOT(ISBLANK(Z1752)),ISBLANK(AA1752)),#N/A,
IF(X1752="empty","empty",
VLOOKUP(X1752,MonsterGroupTable!$A:$A,1,0)))))))</f>
        <v>g112</v>
      </c>
      <c r="AA1752">
        <v>5</v>
      </c>
      <c r="AE1752" s="1" t="s">
        <v>446</v>
      </c>
      <c r="AF1752" s="2" t="str">
        <f>IF(AND(ISBLANK(AE1752),OR(NOT(ISBLANK(AG1752)),NOT(ISBLANK(AH1752)))),#N/A,
IF(ISBLANK(AE1752),"",
IF(AND(NOT(ISERROR(VLOOKUP(AE1752,MonsterTable!$A:$B,MATCH(MonsterTable!$B$1,MonsterTable!$A$1:$B$1,0),0))),OR(ISBLANK(AG1752),ISBLANK(AH1752))),#N/A,
IFERROR(VLOOKUP(AE1752,MonsterTable!$A:$B,MATCH(MonsterTable!$B$1,MonsterTable!$A$1:$B$1,0),0),
IF(OR(NOT(ISBLANK(AG1752)),ISBLANK(AH1752)),#N/A,
IF(AE1752="empty","empty",
VLOOKUP(AE1752,MonsterGroupTable!$A:$A,1,0)))))))</f>
        <v>empty</v>
      </c>
      <c r="AH1752">
        <v>3</v>
      </c>
      <c r="AL1752" s="1" t="s">
        <v>339</v>
      </c>
      <c r="AM1752" s="2">
        <f>IF(AND(ISBLANK(AL1752),OR(NOT(ISBLANK(AN1752)),NOT(ISBLANK(AO1752)))),#N/A,
IF(ISBLANK(AL1752),"",
IF(AND(NOT(ISERROR(VLOOKUP(AL1752,MonsterTable!$A:$B,MATCH(MonsterTable!$B$1,MonsterTable!$A$1:$B$1,0),0))),OR(ISBLANK(AN1752),ISBLANK(AO1752))),#N/A,
IFERROR(VLOOKUP(AL1752,MonsterTable!$A:$B,MATCH(MonsterTable!$B$1,MonsterTable!$A$1:$B$1,0),0),
IF(OR(NOT(ISBLANK(AN1752)),ISBLANK(AO1752)),#N/A,
IF(AL1752="empty","empty",
VLOOKUP(AL1752,MonsterGroupTable!$A:$A,1,0)))))))</f>
        <v>203</v>
      </c>
      <c r="AN1752">
        <v>1</v>
      </c>
      <c r="AO1752">
        <v>1</v>
      </c>
      <c r="AP1752">
        <v>0</v>
      </c>
      <c r="AT1752" s="2" t="str">
        <f>IF(AND(ISBLANK(AS1752),OR(NOT(ISBLANK(AU1752)),NOT(ISBLANK(AV1752)))),#N/A,
IF(ISBLANK(AS1752),"",
IF(AND(NOT(ISERROR(VLOOKUP(AS1752,MonsterTable!$A:$B,MATCH(MonsterTable!$B$1,MonsterTable!$A$1:$B$1,0),0))),OR(ISBLANK(AU1752),ISBLANK(AV1752))),#N/A,
IFERROR(VLOOKUP(AS1752,MonsterTable!$A:$B,MATCH(MonsterTable!$B$1,MonsterTable!$A$1:$B$1,0),0),
IF(OR(NOT(ISBLANK(AU1752)),ISBLANK(AV1752)),#N/A,
IF(AS1752="empty","empty",
VLOOKUP(AS1752,MonsterGroupTable!$A:$A,1,0)))))))</f>
        <v/>
      </c>
      <c r="BA1752" s="2" t="str">
        <f>IF(AND(ISBLANK(AZ1752),OR(NOT(ISBLANK(BB1752)),NOT(ISBLANK(BC1752)))),#N/A,
IF(ISBLANK(AZ1752),"",
IF(AND(NOT(ISERROR(VLOOKUP(AZ1752,MonsterTable!$A:$B,MATCH(MonsterTable!$B$1,MonsterTable!$A$1:$B$1,0),0))),OR(ISBLANK(BB1752),ISBLANK(BC1752))),#N/A,
IFERROR(VLOOKUP(AZ1752,MonsterTable!$A:$B,MATCH(MonsterTable!$B$1,MonsterTable!$A$1:$B$1,0),0),
IF(OR(NOT(ISBLANK(BB1752)),ISBLANK(BC1752)),#N/A,
IF(AZ1752="empty","empty",
VLOOKUP(AZ1752,MonsterGroupTable!$A:$A,1,0)))))))</f>
        <v/>
      </c>
    </row>
    <row r="1753" spans="1:53">
      <c r="A1753">
        <v>20719</v>
      </c>
      <c r="B1753">
        <f t="shared" si="59"/>
        <v>1.1000000000000001</v>
      </c>
      <c r="C1753">
        <f t="shared" si="60"/>
        <v>1.1000000000000001</v>
      </c>
      <c r="F1753">
        <v>3300</v>
      </c>
      <c r="G1753">
        <v>136336</v>
      </c>
      <c r="H1753">
        <v>0</v>
      </c>
      <c r="I1753">
        <v>0</v>
      </c>
      <c r="J1753">
        <v>0</v>
      </c>
      <c r="K1753" t="s">
        <v>362</v>
      </c>
      <c r="L1753" t="s">
        <v>243</v>
      </c>
      <c r="M1753" t="s">
        <v>443</v>
      </c>
      <c r="N1753" t="s">
        <v>444</v>
      </c>
      <c r="O1753">
        <v>0</v>
      </c>
      <c r="P1753">
        <v>-4.75</v>
      </c>
      <c r="Q1753">
        <v>-3.5</v>
      </c>
      <c r="R1753">
        <v>4.75</v>
      </c>
      <c r="S1753">
        <v>3</v>
      </c>
      <c r="T1753">
        <v>-13.5</v>
      </c>
      <c r="U1753">
        <v>2.5499999999999998</v>
      </c>
      <c r="V1753">
        <v>-6.75</v>
      </c>
      <c r="W1753" t="str">
        <f t="shared" si="58"/>
        <v>g112,5,empty,3,203,1,1,0</v>
      </c>
      <c r="X1753" s="1" t="s">
        <v>311</v>
      </c>
      <c r="Y1753" s="2" t="str">
        <f>IF(AND(ISBLANK(X1753),OR(NOT(ISBLANK(Z1753)),NOT(ISBLANK(AA1753)))),#N/A,
IF(ISBLANK(X1753),"",
IF(AND(NOT(ISERROR(VLOOKUP(X1753,MonsterTable!$A:$B,MATCH(MonsterTable!$B$1,MonsterTable!$A$1:$B$1,0),0))),OR(ISBLANK(Z1753),ISBLANK(AA1753))),#N/A,
IFERROR(VLOOKUP(X1753,MonsterTable!$A:$B,MATCH(MonsterTable!$B$1,MonsterTable!$A$1:$B$1,0),0),
IF(OR(NOT(ISBLANK(Z1753)),ISBLANK(AA1753)),#N/A,
IF(X1753="empty","empty",
VLOOKUP(X1753,MonsterGroupTable!$A:$A,1,0)))))))</f>
        <v>g112</v>
      </c>
      <c r="AA1753">
        <v>5</v>
      </c>
      <c r="AE1753" s="1" t="s">
        <v>446</v>
      </c>
      <c r="AF1753" s="2" t="str">
        <f>IF(AND(ISBLANK(AE1753),OR(NOT(ISBLANK(AG1753)),NOT(ISBLANK(AH1753)))),#N/A,
IF(ISBLANK(AE1753),"",
IF(AND(NOT(ISERROR(VLOOKUP(AE1753,MonsterTable!$A:$B,MATCH(MonsterTable!$B$1,MonsterTable!$A$1:$B$1,0),0))),OR(ISBLANK(AG1753),ISBLANK(AH1753))),#N/A,
IFERROR(VLOOKUP(AE1753,MonsterTable!$A:$B,MATCH(MonsterTable!$B$1,MonsterTable!$A$1:$B$1,0),0),
IF(OR(NOT(ISBLANK(AG1753)),ISBLANK(AH1753)),#N/A,
IF(AE1753="empty","empty",
VLOOKUP(AE1753,MonsterGroupTable!$A:$A,1,0)))))))</f>
        <v>empty</v>
      </c>
      <c r="AH1753">
        <v>3</v>
      </c>
      <c r="AL1753" s="1" t="s">
        <v>339</v>
      </c>
      <c r="AM1753" s="2">
        <f>IF(AND(ISBLANK(AL1753),OR(NOT(ISBLANK(AN1753)),NOT(ISBLANK(AO1753)))),#N/A,
IF(ISBLANK(AL1753),"",
IF(AND(NOT(ISERROR(VLOOKUP(AL1753,MonsterTable!$A:$B,MATCH(MonsterTable!$B$1,MonsterTable!$A$1:$B$1,0),0))),OR(ISBLANK(AN1753),ISBLANK(AO1753))),#N/A,
IFERROR(VLOOKUP(AL1753,MonsterTable!$A:$B,MATCH(MonsterTable!$B$1,MonsterTable!$A$1:$B$1,0),0),
IF(OR(NOT(ISBLANK(AN1753)),ISBLANK(AO1753)),#N/A,
IF(AL1753="empty","empty",
VLOOKUP(AL1753,MonsterGroupTable!$A:$A,1,0)))))))</f>
        <v>203</v>
      </c>
      <c r="AN1753">
        <v>1</v>
      </c>
      <c r="AO1753">
        <v>1</v>
      </c>
      <c r="AP1753">
        <v>0</v>
      </c>
      <c r="AT1753" s="2" t="str">
        <f>IF(AND(ISBLANK(AS1753),OR(NOT(ISBLANK(AU1753)),NOT(ISBLANK(AV1753)))),#N/A,
IF(ISBLANK(AS1753),"",
IF(AND(NOT(ISERROR(VLOOKUP(AS1753,MonsterTable!$A:$B,MATCH(MonsterTable!$B$1,MonsterTable!$A$1:$B$1,0),0))),OR(ISBLANK(AU1753),ISBLANK(AV1753))),#N/A,
IFERROR(VLOOKUP(AS1753,MonsterTable!$A:$B,MATCH(MonsterTable!$B$1,MonsterTable!$A$1:$B$1,0),0),
IF(OR(NOT(ISBLANK(AU1753)),ISBLANK(AV1753)),#N/A,
IF(AS1753="empty","empty",
VLOOKUP(AS1753,MonsterGroupTable!$A:$A,1,0)))))))</f>
        <v/>
      </c>
      <c r="BA1753" s="2" t="str">
        <f>IF(AND(ISBLANK(AZ1753),OR(NOT(ISBLANK(BB1753)),NOT(ISBLANK(BC1753)))),#N/A,
IF(ISBLANK(AZ1753),"",
IF(AND(NOT(ISERROR(VLOOKUP(AZ1753,MonsterTable!$A:$B,MATCH(MonsterTable!$B$1,MonsterTable!$A$1:$B$1,0),0))),OR(ISBLANK(BB1753),ISBLANK(BC1753))),#N/A,
IFERROR(VLOOKUP(AZ1753,MonsterTable!$A:$B,MATCH(MonsterTable!$B$1,MonsterTable!$A$1:$B$1,0),0),
IF(OR(NOT(ISBLANK(BB1753)),ISBLANK(BC1753)),#N/A,
IF(AZ1753="empty","empty",
VLOOKUP(AZ1753,MonsterGroupTable!$A:$A,1,0)))))))</f>
        <v/>
      </c>
    </row>
    <row r="1754" spans="1:53">
      <c r="A1754">
        <v>20720</v>
      </c>
      <c r="B1754">
        <f t="shared" si="59"/>
        <v>1.2</v>
      </c>
      <c r="C1754">
        <f t="shared" si="60"/>
        <v>1.1000000000000001</v>
      </c>
      <c r="F1754">
        <v>3300</v>
      </c>
      <c r="G1754">
        <v>136831</v>
      </c>
      <c r="H1754">
        <v>0</v>
      </c>
      <c r="I1754">
        <v>0</v>
      </c>
      <c r="J1754">
        <v>0</v>
      </c>
      <c r="K1754" t="s">
        <v>362</v>
      </c>
      <c r="L1754" t="s">
        <v>243</v>
      </c>
      <c r="M1754" t="s">
        <v>443</v>
      </c>
      <c r="N1754" t="s">
        <v>444</v>
      </c>
      <c r="O1754">
        <v>0</v>
      </c>
      <c r="P1754">
        <v>-4.75</v>
      </c>
      <c r="Q1754">
        <v>-3.5</v>
      </c>
      <c r="R1754">
        <v>4.75</v>
      </c>
      <c r="S1754">
        <v>3</v>
      </c>
      <c r="T1754">
        <v>-13.5</v>
      </c>
      <c r="U1754">
        <v>2.5499999999999998</v>
      </c>
      <c r="V1754">
        <v>-6.75</v>
      </c>
      <c r="W1754" t="str">
        <f t="shared" si="58"/>
        <v>g112,5,empty,3,203,1,1,0</v>
      </c>
      <c r="X1754" s="1" t="s">
        <v>311</v>
      </c>
      <c r="Y1754" s="2" t="str">
        <f>IF(AND(ISBLANK(X1754),OR(NOT(ISBLANK(Z1754)),NOT(ISBLANK(AA1754)))),#N/A,
IF(ISBLANK(X1754),"",
IF(AND(NOT(ISERROR(VLOOKUP(X1754,MonsterTable!$A:$B,MATCH(MonsterTable!$B$1,MonsterTable!$A$1:$B$1,0),0))),OR(ISBLANK(Z1754),ISBLANK(AA1754))),#N/A,
IFERROR(VLOOKUP(X1754,MonsterTable!$A:$B,MATCH(MonsterTable!$B$1,MonsterTable!$A$1:$B$1,0),0),
IF(OR(NOT(ISBLANK(Z1754)),ISBLANK(AA1754)),#N/A,
IF(X1754="empty","empty",
VLOOKUP(X1754,MonsterGroupTable!$A:$A,1,0)))))))</f>
        <v>g112</v>
      </c>
      <c r="AA1754">
        <v>5</v>
      </c>
      <c r="AE1754" s="1" t="s">
        <v>446</v>
      </c>
      <c r="AF1754" s="2" t="str">
        <f>IF(AND(ISBLANK(AE1754),OR(NOT(ISBLANK(AG1754)),NOT(ISBLANK(AH1754)))),#N/A,
IF(ISBLANK(AE1754),"",
IF(AND(NOT(ISERROR(VLOOKUP(AE1754,MonsterTable!$A:$B,MATCH(MonsterTable!$B$1,MonsterTable!$A$1:$B$1,0),0))),OR(ISBLANK(AG1754),ISBLANK(AH1754))),#N/A,
IFERROR(VLOOKUP(AE1754,MonsterTable!$A:$B,MATCH(MonsterTable!$B$1,MonsterTable!$A$1:$B$1,0),0),
IF(OR(NOT(ISBLANK(AG1754)),ISBLANK(AH1754)),#N/A,
IF(AE1754="empty","empty",
VLOOKUP(AE1754,MonsterGroupTable!$A:$A,1,0)))))))</f>
        <v>empty</v>
      </c>
      <c r="AH1754">
        <v>3</v>
      </c>
      <c r="AL1754" s="1" t="s">
        <v>339</v>
      </c>
      <c r="AM1754" s="2">
        <f>IF(AND(ISBLANK(AL1754),OR(NOT(ISBLANK(AN1754)),NOT(ISBLANK(AO1754)))),#N/A,
IF(ISBLANK(AL1754),"",
IF(AND(NOT(ISERROR(VLOOKUP(AL1754,MonsterTable!$A:$B,MATCH(MonsterTable!$B$1,MonsterTable!$A$1:$B$1,0),0))),OR(ISBLANK(AN1754),ISBLANK(AO1754))),#N/A,
IFERROR(VLOOKUP(AL1754,MonsterTable!$A:$B,MATCH(MonsterTable!$B$1,MonsterTable!$A$1:$B$1,0),0),
IF(OR(NOT(ISBLANK(AN1754)),ISBLANK(AO1754)),#N/A,
IF(AL1754="empty","empty",
VLOOKUP(AL1754,MonsterGroupTable!$A:$A,1,0)))))))</f>
        <v>203</v>
      </c>
      <c r="AN1754">
        <v>1</v>
      </c>
      <c r="AO1754">
        <v>1</v>
      </c>
      <c r="AP1754">
        <v>0</v>
      </c>
      <c r="AT1754" s="2" t="str">
        <f>IF(AND(ISBLANK(AS1754),OR(NOT(ISBLANK(AU1754)),NOT(ISBLANK(AV1754)))),#N/A,
IF(ISBLANK(AS1754),"",
IF(AND(NOT(ISERROR(VLOOKUP(AS1754,MonsterTable!$A:$B,MATCH(MonsterTable!$B$1,MonsterTable!$A$1:$B$1,0),0))),OR(ISBLANK(AU1754),ISBLANK(AV1754))),#N/A,
IFERROR(VLOOKUP(AS1754,MonsterTable!$A:$B,MATCH(MonsterTable!$B$1,MonsterTable!$A$1:$B$1,0),0),
IF(OR(NOT(ISBLANK(AU1754)),ISBLANK(AV1754)),#N/A,
IF(AS1754="empty","empty",
VLOOKUP(AS1754,MonsterGroupTable!$A:$A,1,0)))))))</f>
        <v/>
      </c>
      <c r="BA1754" s="2" t="str">
        <f>IF(AND(ISBLANK(AZ1754),OR(NOT(ISBLANK(BB1754)),NOT(ISBLANK(BC1754)))),#N/A,
IF(ISBLANK(AZ1754),"",
IF(AND(NOT(ISERROR(VLOOKUP(AZ1754,MonsterTable!$A:$B,MATCH(MonsterTable!$B$1,MonsterTable!$A$1:$B$1,0),0))),OR(ISBLANK(BB1754),ISBLANK(BC1754))),#N/A,
IFERROR(VLOOKUP(AZ1754,MonsterTable!$A:$B,MATCH(MonsterTable!$B$1,MonsterTable!$A$1:$B$1,0),0),
IF(OR(NOT(ISBLANK(BB1754)),ISBLANK(BC1754)),#N/A,
IF(AZ1754="empty","empty",
VLOOKUP(AZ1754,MonsterGroupTable!$A:$A,1,0)))))))</f>
        <v/>
      </c>
    </row>
    <row r="1755" spans="1:53">
      <c r="A1755">
        <v>20721</v>
      </c>
      <c r="B1755">
        <f t="shared" si="59"/>
        <v>1.1000000000000001</v>
      </c>
      <c r="C1755">
        <f t="shared" si="60"/>
        <v>1.1000000000000001</v>
      </c>
      <c r="F1755">
        <v>3300</v>
      </c>
      <c r="G1755">
        <v>137326</v>
      </c>
      <c r="H1755">
        <v>0</v>
      </c>
      <c r="I1755">
        <v>0</v>
      </c>
      <c r="J1755">
        <v>0</v>
      </c>
      <c r="K1755" t="s">
        <v>362</v>
      </c>
      <c r="L1755" t="s">
        <v>245</v>
      </c>
      <c r="M1755" t="s">
        <v>443</v>
      </c>
      <c r="N1755" t="s">
        <v>444</v>
      </c>
      <c r="O1755">
        <v>0</v>
      </c>
      <c r="P1755">
        <v>-4.75</v>
      </c>
      <c r="Q1755">
        <v>-3.5</v>
      </c>
      <c r="R1755">
        <v>4.75</v>
      </c>
      <c r="S1755">
        <v>3</v>
      </c>
      <c r="T1755">
        <v>-13.5</v>
      </c>
      <c r="U1755">
        <v>2.5499999999999998</v>
      </c>
      <c r="V1755">
        <v>-6.75</v>
      </c>
      <c r="W1755" t="str">
        <f t="shared" si="58"/>
        <v>g113,5,empty,3,204,1,1,0</v>
      </c>
      <c r="X1755" s="1" t="s">
        <v>312</v>
      </c>
      <c r="Y1755" s="2" t="str">
        <f>IF(AND(ISBLANK(X1755),OR(NOT(ISBLANK(Z1755)),NOT(ISBLANK(AA1755)))),#N/A,
IF(ISBLANK(X1755),"",
IF(AND(NOT(ISERROR(VLOOKUP(X1755,MonsterTable!$A:$B,MATCH(MonsterTable!$B$1,MonsterTable!$A$1:$B$1,0),0))),OR(ISBLANK(Z1755),ISBLANK(AA1755))),#N/A,
IFERROR(VLOOKUP(X1755,MonsterTable!$A:$B,MATCH(MonsterTable!$B$1,MonsterTable!$A$1:$B$1,0),0),
IF(OR(NOT(ISBLANK(Z1755)),ISBLANK(AA1755)),#N/A,
IF(X1755="empty","empty",
VLOOKUP(X1755,MonsterGroupTable!$A:$A,1,0)))))))</f>
        <v>g113</v>
      </c>
      <c r="AA1755">
        <v>5</v>
      </c>
      <c r="AE1755" s="1" t="s">
        <v>446</v>
      </c>
      <c r="AF1755" s="2" t="str">
        <f>IF(AND(ISBLANK(AE1755),OR(NOT(ISBLANK(AG1755)),NOT(ISBLANK(AH1755)))),#N/A,
IF(ISBLANK(AE1755),"",
IF(AND(NOT(ISERROR(VLOOKUP(AE1755,MonsterTable!$A:$B,MATCH(MonsterTable!$B$1,MonsterTable!$A$1:$B$1,0),0))),OR(ISBLANK(AG1755),ISBLANK(AH1755))),#N/A,
IFERROR(VLOOKUP(AE1755,MonsterTable!$A:$B,MATCH(MonsterTable!$B$1,MonsterTable!$A$1:$B$1,0),0),
IF(OR(NOT(ISBLANK(AG1755)),ISBLANK(AH1755)),#N/A,
IF(AE1755="empty","empty",
VLOOKUP(AE1755,MonsterGroupTable!$A:$A,1,0)))))))</f>
        <v>empty</v>
      </c>
      <c r="AH1755">
        <v>3</v>
      </c>
      <c r="AL1755" s="1" t="s">
        <v>340</v>
      </c>
      <c r="AM1755" s="2">
        <f>IF(AND(ISBLANK(AL1755),OR(NOT(ISBLANK(AN1755)),NOT(ISBLANK(AO1755)))),#N/A,
IF(ISBLANK(AL1755),"",
IF(AND(NOT(ISERROR(VLOOKUP(AL1755,MonsterTable!$A:$B,MATCH(MonsterTable!$B$1,MonsterTable!$A$1:$B$1,0),0))),OR(ISBLANK(AN1755),ISBLANK(AO1755))),#N/A,
IFERROR(VLOOKUP(AL1755,MonsterTable!$A:$B,MATCH(MonsterTable!$B$1,MonsterTable!$A$1:$B$1,0),0),
IF(OR(NOT(ISBLANK(AN1755)),ISBLANK(AO1755)),#N/A,
IF(AL1755="empty","empty",
VLOOKUP(AL1755,MonsterGroupTable!$A:$A,1,0)))))))</f>
        <v>204</v>
      </c>
      <c r="AN1755">
        <v>1</v>
      </c>
      <c r="AO1755">
        <v>1</v>
      </c>
      <c r="AP1755">
        <v>0</v>
      </c>
      <c r="AT1755" s="2" t="str">
        <f>IF(AND(ISBLANK(AS1755),OR(NOT(ISBLANK(AU1755)),NOT(ISBLANK(AV1755)))),#N/A,
IF(ISBLANK(AS1755),"",
IF(AND(NOT(ISERROR(VLOOKUP(AS1755,MonsterTable!$A:$B,MATCH(MonsterTable!$B$1,MonsterTable!$A$1:$B$1,0),0))),OR(ISBLANK(AU1755),ISBLANK(AV1755))),#N/A,
IFERROR(VLOOKUP(AS1755,MonsterTable!$A:$B,MATCH(MonsterTable!$B$1,MonsterTable!$A$1:$B$1,0),0),
IF(OR(NOT(ISBLANK(AU1755)),ISBLANK(AV1755)),#N/A,
IF(AS1755="empty","empty",
VLOOKUP(AS1755,MonsterGroupTable!$A:$A,1,0)))))))</f>
        <v/>
      </c>
      <c r="BA1755" s="2" t="str">
        <f>IF(AND(ISBLANK(AZ1755),OR(NOT(ISBLANK(BB1755)),NOT(ISBLANK(BC1755)))),#N/A,
IF(ISBLANK(AZ1755),"",
IF(AND(NOT(ISERROR(VLOOKUP(AZ1755,MonsterTable!$A:$B,MATCH(MonsterTable!$B$1,MonsterTable!$A$1:$B$1,0),0))),OR(ISBLANK(BB1755),ISBLANK(BC1755))),#N/A,
IFERROR(VLOOKUP(AZ1755,MonsterTable!$A:$B,MATCH(MonsterTable!$B$1,MonsterTable!$A$1:$B$1,0),0),
IF(OR(NOT(ISBLANK(BB1755)),ISBLANK(BC1755)),#N/A,
IF(AZ1755="empty","empty",
VLOOKUP(AZ1755,MonsterGroupTable!$A:$A,1,0)))))))</f>
        <v/>
      </c>
    </row>
    <row r="1756" spans="1:53">
      <c r="A1756">
        <v>20722</v>
      </c>
      <c r="B1756">
        <f t="shared" si="59"/>
        <v>1.1000000000000001</v>
      </c>
      <c r="C1756">
        <f t="shared" si="60"/>
        <v>1.1000000000000001</v>
      </c>
      <c r="F1756">
        <v>3300</v>
      </c>
      <c r="G1756">
        <v>137821</v>
      </c>
      <c r="H1756">
        <v>0</v>
      </c>
      <c r="I1756">
        <v>0</v>
      </c>
      <c r="J1756">
        <v>0</v>
      </c>
      <c r="K1756" t="s">
        <v>362</v>
      </c>
      <c r="L1756" t="s">
        <v>245</v>
      </c>
      <c r="M1756" t="s">
        <v>443</v>
      </c>
      <c r="N1756" t="s">
        <v>444</v>
      </c>
      <c r="O1756">
        <v>0</v>
      </c>
      <c r="P1756">
        <v>-4.75</v>
      </c>
      <c r="Q1756">
        <v>-3.5</v>
      </c>
      <c r="R1756">
        <v>4.75</v>
      </c>
      <c r="S1756">
        <v>3</v>
      </c>
      <c r="T1756">
        <v>-13.5</v>
      </c>
      <c r="U1756">
        <v>2.5499999999999998</v>
      </c>
      <c r="V1756">
        <v>-6.75</v>
      </c>
      <c r="W1756" t="str">
        <f t="shared" si="58"/>
        <v>g113,5,empty,3,204,1,1,0</v>
      </c>
      <c r="X1756" s="1" t="s">
        <v>312</v>
      </c>
      <c r="Y1756" s="2" t="str">
        <f>IF(AND(ISBLANK(X1756),OR(NOT(ISBLANK(Z1756)),NOT(ISBLANK(AA1756)))),#N/A,
IF(ISBLANK(X1756),"",
IF(AND(NOT(ISERROR(VLOOKUP(X1756,MonsterTable!$A:$B,MATCH(MonsterTable!$B$1,MonsterTable!$A$1:$B$1,0),0))),OR(ISBLANK(Z1756),ISBLANK(AA1756))),#N/A,
IFERROR(VLOOKUP(X1756,MonsterTable!$A:$B,MATCH(MonsterTable!$B$1,MonsterTable!$A$1:$B$1,0),0),
IF(OR(NOT(ISBLANK(Z1756)),ISBLANK(AA1756)),#N/A,
IF(X1756="empty","empty",
VLOOKUP(X1756,MonsterGroupTable!$A:$A,1,0)))))))</f>
        <v>g113</v>
      </c>
      <c r="AA1756">
        <v>5</v>
      </c>
      <c r="AE1756" s="1" t="s">
        <v>446</v>
      </c>
      <c r="AF1756" s="2" t="str">
        <f>IF(AND(ISBLANK(AE1756),OR(NOT(ISBLANK(AG1756)),NOT(ISBLANK(AH1756)))),#N/A,
IF(ISBLANK(AE1756),"",
IF(AND(NOT(ISERROR(VLOOKUP(AE1756,MonsterTable!$A:$B,MATCH(MonsterTable!$B$1,MonsterTable!$A$1:$B$1,0),0))),OR(ISBLANK(AG1756),ISBLANK(AH1756))),#N/A,
IFERROR(VLOOKUP(AE1756,MonsterTable!$A:$B,MATCH(MonsterTable!$B$1,MonsterTable!$A$1:$B$1,0),0),
IF(OR(NOT(ISBLANK(AG1756)),ISBLANK(AH1756)),#N/A,
IF(AE1756="empty","empty",
VLOOKUP(AE1756,MonsterGroupTable!$A:$A,1,0)))))))</f>
        <v>empty</v>
      </c>
      <c r="AH1756">
        <v>3</v>
      </c>
      <c r="AL1756" s="1" t="s">
        <v>340</v>
      </c>
      <c r="AM1756" s="2">
        <f>IF(AND(ISBLANK(AL1756),OR(NOT(ISBLANK(AN1756)),NOT(ISBLANK(AO1756)))),#N/A,
IF(ISBLANK(AL1756),"",
IF(AND(NOT(ISERROR(VLOOKUP(AL1756,MonsterTable!$A:$B,MATCH(MonsterTable!$B$1,MonsterTable!$A$1:$B$1,0),0))),OR(ISBLANK(AN1756),ISBLANK(AO1756))),#N/A,
IFERROR(VLOOKUP(AL1756,MonsterTable!$A:$B,MATCH(MonsterTable!$B$1,MonsterTable!$A$1:$B$1,0),0),
IF(OR(NOT(ISBLANK(AN1756)),ISBLANK(AO1756)),#N/A,
IF(AL1756="empty","empty",
VLOOKUP(AL1756,MonsterGroupTable!$A:$A,1,0)))))))</f>
        <v>204</v>
      </c>
      <c r="AN1756">
        <v>1</v>
      </c>
      <c r="AO1756">
        <v>1</v>
      </c>
      <c r="AP1756">
        <v>0</v>
      </c>
      <c r="AT1756" s="2" t="str">
        <f>IF(AND(ISBLANK(AS1756),OR(NOT(ISBLANK(AU1756)),NOT(ISBLANK(AV1756)))),#N/A,
IF(ISBLANK(AS1756),"",
IF(AND(NOT(ISERROR(VLOOKUP(AS1756,MonsterTable!$A:$B,MATCH(MonsterTable!$B$1,MonsterTable!$A$1:$B$1,0),0))),OR(ISBLANK(AU1756),ISBLANK(AV1756))),#N/A,
IFERROR(VLOOKUP(AS1756,MonsterTable!$A:$B,MATCH(MonsterTable!$B$1,MonsterTable!$A$1:$B$1,0),0),
IF(OR(NOT(ISBLANK(AU1756)),ISBLANK(AV1756)),#N/A,
IF(AS1756="empty","empty",
VLOOKUP(AS1756,MonsterGroupTable!$A:$A,1,0)))))))</f>
        <v/>
      </c>
      <c r="BA1756" s="2" t="str">
        <f>IF(AND(ISBLANK(AZ1756),OR(NOT(ISBLANK(BB1756)),NOT(ISBLANK(BC1756)))),#N/A,
IF(ISBLANK(AZ1756),"",
IF(AND(NOT(ISERROR(VLOOKUP(AZ1756,MonsterTable!$A:$B,MATCH(MonsterTable!$B$1,MonsterTable!$A$1:$B$1,0),0))),OR(ISBLANK(BB1756),ISBLANK(BC1756))),#N/A,
IFERROR(VLOOKUP(AZ1756,MonsterTable!$A:$B,MATCH(MonsterTable!$B$1,MonsterTable!$A$1:$B$1,0),0),
IF(OR(NOT(ISBLANK(BB1756)),ISBLANK(BC1756)),#N/A,
IF(AZ1756="empty","empty",
VLOOKUP(AZ1756,MonsterGroupTable!$A:$A,1,0)))))))</f>
        <v/>
      </c>
    </row>
    <row r="1757" spans="1:53">
      <c r="A1757">
        <v>20723</v>
      </c>
      <c r="B1757">
        <f t="shared" si="59"/>
        <v>1.1000000000000001</v>
      </c>
      <c r="C1757">
        <f t="shared" si="60"/>
        <v>1.1000000000000001</v>
      </c>
      <c r="F1757">
        <v>3300</v>
      </c>
      <c r="G1757">
        <v>138316</v>
      </c>
      <c r="H1757">
        <v>0</v>
      </c>
      <c r="I1757">
        <v>0</v>
      </c>
      <c r="J1757">
        <v>0</v>
      </c>
      <c r="K1757" t="s">
        <v>362</v>
      </c>
      <c r="L1757" t="s">
        <v>245</v>
      </c>
      <c r="M1757" t="s">
        <v>443</v>
      </c>
      <c r="N1757" t="s">
        <v>444</v>
      </c>
      <c r="O1757">
        <v>0</v>
      </c>
      <c r="P1757">
        <v>-4.75</v>
      </c>
      <c r="Q1757">
        <v>-3.5</v>
      </c>
      <c r="R1757">
        <v>4.75</v>
      </c>
      <c r="S1757">
        <v>3</v>
      </c>
      <c r="T1757">
        <v>-13.5</v>
      </c>
      <c r="U1757">
        <v>2.5499999999999998</v>
      </c>
      <c r="V1757">
        <v>-6.75</v>
      </c>
      <c r="W1757" t="str">
        <f t="shared" si="58"/>
        <v>g113,5,empty,3,204,1,1,0</v>
      </c>
      <c r="X1757" s="1" t="s">
        <v>312</v>
      </c>
      <c r="Y1757" s="2" t="str">
        <f>IF(AND(ISBLANK(X1757),OR(NOT(ISBLANK(Z1757)),NOT(ISBLANK(AA1757)))),#N/A,
IF(ISBLANK(X1757),"",
IF(AND(NOT(ISERROR(VLOOKUP(X1757,MonsterTable!$A:$B,MATCH(MonsterTable!$B$1,MonsterTable!$A$1:$B$1,0),0))),OR(ISBLANK(Z1757),ISBLANK(AA1757))),#N/A,
IFERROR(VLOOKUP(X1757,MonsterTable!$A:$B,MATCH(MonsterTable!$B$1,MonsterTable!$A$1:$B$1,0),0),
IF(OR(NOT(ISBLANK(Z1757)),ISBLANK(AA1757)),#N/A,
IF(X1757="empty","empty",
VLOOKUP(X1757,MonsterGroupTable!$A:$A,1,0)))))))</f>
        <v>g113</v>
      </c>
      <c r="AA1757">
        <v>5</v>
      </c>
      <c r="AE1757" s="1" t="s">
        <v>446</v>
      </c>
      <c r="AF1757" s="2" t="str">
        <f>IF(AND(ISBLANK(AE1757),OR(NOT(ISBLANK(AG1757)),NOT(ISBLANK(AH1757)))),#N/A,
IF(ISBLANK(AE1757),"",
IF(AND(NOT(ISERROR(VLOOKUP(AE1757,MonsterTable!$A:$B,MATCH(MonsterTable!$B$1,MonsterTable!$A$1:$B$1,0),0))),OR(ISBLANK(AG1757),ISBLANK(AH1757))),#N/A,
IFERROR(VLOOKUP(AE1757,MonsterTable!$A:$B,MATCH(MonsterTable!$B$1,MonsterTable!$A$1:$B$1,0),0),
IF(OR(NOT(ISBLANK(AG1757)),ISBLANK(AH1757)),#N/A,
IF(AE1757="empty","empty",
VLOOKUP(AE1757,MonsterGroupTable!$A:$A,1,0)))))))</f>
        <v>empty</v>
      </c>
      <c r="AH1757">
        <v>3</v>
      </c>
      <c r="AL1757" s="1" t="s">
        <v>340</v>
      </c>
      <c r="AM1757" s="2">
        <f>IF(AND(ISBLANK(AL1757),OR(NOT(ISBLANK(AN1757)),NOT(ISBLANK(AO1757)))),#N/A,
IF(ISBLANK(AL1757),"",
IF(AND(NOT(ISERROR(VLOOKUP(AL1757,MonsterTable!$A:$B,MATCH(MonsterTable!$B$1,MonsterTable!$A$1:$B$1,0),0))),OR(ISBLANK(AN1757),ISBLANK(AO1757))),#N/A,
IFERROR(VLOOKUP(AL1757,MonsterTable!$A:$B,MATCH(MonsterTable!$B$1,MonsterTable!$A$1:$B$1,0),0),
IF(OR(NOT(ISBLANK(AN1757)),ISBLANK(AO1757)),#N/A,
IF(AL1757="empty","empty",
VLOOKUP(AL1757,MonsterGroupTable!$A:$A,1,0)))))))</f>
        <v>204</v>
      </c>
      <c r="AN1757">
        <v>1</v>
      </c>
      <c r="AO1757">
        <v>1</v>
      </c>
      <c r="AP1757">
        <v>0</v>
      </c>
      <c r="AT1757" s="2" t="str">
        <f>IF(AND(ISBLANK(AS1757),OR(NOT(ISBLANK(AU1757)),NOT(ISBLANK(AV1757)))),#N/A,
IF(ISBLANK(AS1757),"",
IF(AND(NOT(ISERROR(VLOOKUP(AS1757,MonsterTable!$A:$B,MATCH(MonsterTable!$B$1,MonsterTable!$A$1:$B$1,0),0))),OR(ISBLANK(AU1757),ISBLANK(AV1757))),#N/A,
IFERROR(VLOOKUP(AS1757,MonsterTable!$A:$B,MATCH(MonsterTable!$B$1,MonsterTable!$A$1:$B$1,0),0),
IF(OR(NOT(ISBLANK(AU1757)),ISBLANK(AV1757)),#N/A,
IF(AS1757="empty","empty",
VLOOKUP(AS1757,MonsterGroupTable!$A:$A,1,0)))))))</f>
        <v/>
      </c>
      <c r="BA1757" s="2" t="str">
        <f>IF(AND(ISBLANK(AZ1757),OR(NOT(ISBLANK(BB1757)),NOT(ISBLANK(BC1757)))),#N/A,
IF(ISBLANK(AZ1757),"",
IF(AND(NOT(ISERROR(VLOOKUP(AZ1757,MonsterTable!$A:$B,MATCH(MonsterTable!$B$1,MonsterTable!$A$1:$B$1,0),0))),OR(ISBLANK(BB1757),ISBLANK(BC1757))),#N/A,
IFERROR(VLOOKUP(AZ1757,MonsterTable!$A:$B,MATCH(MonsterTable!$B$1,MonsterTable!$A$1:$B$1,0),0),
IF(OR(NOT(ISBLANK(BB1757)),ISBLANK(BC1757)),#N/A,
IF(AZ1757="empty","empty",
VLOOKUP(AZ1757,MonsterGroupTable!$A:$A,1,0)))))))</f>
        <v/>
      </c>
    </row>
    <row r="1758" spans="1:53">
      <c r="A1758">
        <v>20724</v>
      </c>
      <c r="B1758">
        <f t="shared" si="59"/>
        <v>1.1000000000000001</v>
      </c>
      <c r="C1758">
        <f t="shared" si="60"/>
        <v>1.1000000000000001</v>
      </c>
      <c r="F1758">
        <v>3300</v>
      </c>
      <c r="G1758">
        <v>138811</v>
      </c>
      <c r="H1758">
        <v>0</v>
      </c>
      <c r="I1758">
        <v>0</v>
      </c>
      <c r="J1758">
        <v>0</v>
      </c>
      <c r="K1758" t="s">
        <v>362</v>
      </c>
      <c r="L1758" t="s">
        <v>245</v>
      </c>
      <c r="M1758" t="s">
        <v>443</v>
      </c>
      <c r="N1758" t="s">
        <v>444</v>
      </c>
      <c r="O1758">
        <v>0</v>
      </c>
      <c r="P1758">
        <v>-4.75</v>
      </c>
      <c r="Q1758">
        <v>-3.5</v>
      </c>
      <c r="R1758">
        <v>4.75</v>
      </c>
      <c r="S1758">
        <v>3</v>
      </c>
      <c r="T1758">
        <v>-13.5</v>
      </c>
      <c r="U1758">
        <v>2.5499999999999998</v>
      </c>
      <c r="V1758">
        <v>-6.75</v>
      </c>
      <c r="W1758" t="str">
        <f t="shared" si="58"/>
        <v>g113,5,empty,3,204,1,1,0</v>
      </c>
      <c r="X1758" s="1" t="s">
        <v>312</v>
      </c>
      <c r="Y1758" s="2" t="str">
        <f>IF(AND(ISBLANK(X1758),OR(NOT(ISBLANK(Z1758)),NOT(ISBLANK(AA1758)))),#N/A,
IF(ISBLANK(X1758),"",
IF(AND(NOT(ISERROR(VLOOKUP(X1758,MonsterTable!$A:$B,MATCH(MonsterTable!$B$1,MonsterTable!$A$1:$B$1,0),0))),OR(ISBLANK(Z1758),ISBLANK(AA1758))),#N/A,
IFERROR(VLOOKUP(X1758,MonsterTable!$A:$B,MATCH(MonsterTable!$B$1,MonsterTable!$A$1:$B$1,0),0),
IF(OR(NOT(ISBLANK(Z1758)),ISBLANK(AA1758)),#N/A,
IF(X1758="empty","empty",
VLOOKUP(X1758,MonsterGroupTable!$A:$A,1,0)))))))</f>
        <v>g113</v>
      </c>
      <c r="AA1758">
        <v>5</v>
      </c>
      <c r="AE1758" s="1" t="s">
        <v>446</v>
      </c>
      <c r="AF1758" s="2" t="str">
        <f>IF(AND(ISBLANK(AE1758),OR(NOT(ISBLANK(AG1758)),NOT(ISBLANK(AH1758)))),#N/A,
IF(ISBLANK(AE1758),"",
IF(AND(NOT(ISERROR(VLOOKUP(AE1758,MonsterTable!$A:$B,MATCH(MonsterTable!$B$1,MonsterTable!$A$1:$B$1,0),0))),OR(ISBLANK(AG1758),ISBLANK(AH1758))),#N/A,
IFERROR(VLOOKUP(AE1758,MonsterTable!$A:$B,MATCH(MonsterTable!$B$1,MonsterTable!$A$1:$B$1,0),0),
IF(OR(NOT(ISBLANK(AG1758)),ISBLANK(AH1758)),#N/A,
IF(AE1758="empty","empty",
VLOOKUP(AE1758,MonsterGroupTable!$A:$A,1,0)))))))</f>
        <v>empty</v>
      </c>
      <c r="AH1758">
        <v>3</v>
      </c>
      <c r="AL1758" s="1" t="s">
        <v>340</v>
      </c>
      <c r="AM1758" s="2">
        <f>IF(AND(ISBLANK(AL1758),OR(NOT(ISBLANK(AN1758)),NOT(ISBLANK(AO1758)))),#N/A,
IF(ISBLANK(AL1758),"",
IF(AND(NOT(ISERROR(VLOOKUP(AL1758,MonsterTable!$A:$B,MATCH(MonsterTable!$B$1,MonsterTable!$A$1:$B$1,0),0))),OR(ISBLANK(AN1758),ISBLANK(AO1758))),#N/A,
IFERROR(VLOOKUP(AL1758,MonsterTable!$A:$B,MATCH(MonsterTable!$B$1,MonsterTable!$A$1:$B$1,0),0),
IF(OR(NOT(ISBLANK(AN1758)),ISBLANK(AO1758)),#N/A,
IF(AL1758="empty","empty",
VLOOKUP(AL1758,MonsterGroupTable!$A:$A,1,0)))))))</f>
        <v>204</v>
      </c>
      <c r="AN1758">
        <v>1</v>
      </c>
      <c r="AO1758">
        <v>1</v>
      </c>
      <c r="AP1758">
        <v>0</v>
      </c>
      <c r="AT1758" s="2" t="str">
        <f>IF(AND(ISBLANK(AS1758),OR(NOT(ISBLANK(AU1758)),NOT(ISBLANK(AV1758)))),#N/A,
IF(ISBLANK(AS1758),"",
IF(AND(NOT(ISERROR(VLOOKUP(AS1758,MonsterTable!$A:$B,MATCH(MonsterTable!$B$1,MonsterTable!$A$1:$B$1,0),0))),OR(ISBLANK(AU1758),ISBLANK(AV1758))),#N/A,
IFERROR(VLOOKUP(AS1758,MonsterTable!$A:$B,MATCH(MonsterTable!$B$1,MonsterTable!$A$1:$B$1,0),0),
IF(OR(NOT(ISBLANK(AU1758)),ISBLANK(AV1758)),#N/A,
IF(AS1758="empty","empty",
VLOOKUP(AS1758,MonsterGroupTable!$A:$A,1,0)))))))</f>
        <v/>
      </c>
      <c r="BA1758" s="2" t="str">
        <f>IF(AND(ISBLANK(AZ1758),OR(NOT(ISBLANK(BB1758)),NOT(ISBLANK(BC1758)))),#N/A,
IF(ISBLANK(AZ1758),"",
IF(AND(NOT(ISERROR(VLOOKUP(AZ1758,MonsterTable!$A:$B,MATCH(MonsterTable!$B$1,MonsterTable!$A$1:$B$1,0),0))),OR(ISBLANK(BB1758),ISBLANK(BC1758))),#N/A,
IFERROR(VLOOKUP(AZ1758,MonsterTable!$A:$B,MATCH(MonsterTable!$B$1,MonsterTable!$A$1:$B$1,0),0),
IF(OR(NOT(ISBLANK(BB1758)),ISBLANK(BC1758)),#N/A,
IF(AZ1758="empty","empty",
VLOOKUP(AZ1758,MonsterGroupTable!$A:$A,1,0)))))))</f>
        <v/>
      </c>
    </row>
    <row r="1759" spans="1:53">
      <c r="A1759">
        <v>20725</v>
      </c>
      <c r="B1759">
        <f t="shared" si="59"/>
        <v>1.1000000000000001</v>
      </c>
      <c r="C1759">
        <f t="shared" si="60"/>
        <v>1.1000000000000001</v>
      </c>
      <c r="F1759">
        <v>3300</v>
      </c>
      <c r="G1759">
        <v>139306</v>
      </c>
      <c r="H1759">
        <v>0</v>
      </c>
      <c r="I1759">
        <v>0</v>
      </c>
      <c r="J1759">
        <v>0</v>
      </c>
      <c r="K1759" t="s">
        <v>362</v>
      </c>
      <c r="L1759" t="s">
        <v>245</v>
      </c>
      <c r="M1759" t="s">
        <v>443</v>
      </c>
      <c r="N1759" t="s">
        <v>444</v>
      </c>
      <c r="O1759">
        <v>0</v>
      </c>
      <c r="P1759">
        <v>-4.75</v>
      </c>
      <c r="Q1759">
        <v>-3.5</v>
      </c>
      <c r="R1759">
        <v>4.75</v>
      </c>
      <c r="S1759">
        <v>3</v>
      </c>
      <c r="T1759">
        <v>-13.5</v>
      </c>
      <c r="U1759">
        <v>2.5499999999999998</v>
      </c>
      <c r="V1759">
        <v>-6.75</v>
      </c>
      <c r="W1759" t="str">
        <f t="shared" si="58"/>
        <v>g113,5,empty,3,204,1,1,0</v>
      </c>
      <c r="X1759" s="1" t="s">
        <v>312</v>
      </c>
      <c r="Y1759" s="2" t="str">
        <f>IF(AND(ISBLANK(X1759),OR(NOT(ISBLANK(Z1759)),NOT(ISBLANK(AA1759)))),#N/A,
IF(ISBLANK(X1759),"",
IF(AND(NOT(ISERROR(VLOOKUP(X1759,MonsterTable!$A:$B,MATCH(MonsterTable!$B$1,MonsterTable!$A$1:$B$1,0),0))),OR(ISBLANK(Z1759),ISBLANK(AA1759))),#N/A,
IFERROR(VLOOKUP(X1759,MonsterTable!$A:$B,MATCH(MonsterTable!$B$1,MonsterTable!$A$1:$B$1,0),0),
IF(OR(NOT(ISBLANK(Z1759)),ISBLANK(AA1759)),#N/A,
IF(X1759="empty","empty",
VLOOKUP(X1759,MonsterGroupTable!$A:$A,1,0)))))))</f>
        <v>g113</v>
      </c>
      <c r="AA1759">
        <v>5</v>
      </c>
      <c r="AE1759" s="1" t="s">
        <v>446</v>
      </c>
      <c r="AF1759" s="2" t="str">
        <f>IF(AND(ISBLANK(AE1759),OR(NOT(ISBLANK(AG1759)),NOT(ISBLANK(AH1759)))),#N/A,
IF(ISBLANK(AE1759),"",
IF(AND(NOT(ISERROR(VLOOKUP(AE1759,MonsterTable!$A:$B,MATCH(MonsterTable!$B$1,MonsterTable!$A$1:$B$1,0),0))),OR(ISBLANK(AG1759),ISBLANK(AH1759))),#N/A,
IFERROR(VLOOKUP(AE1759,MonsterTable!$A:$B,MATCH(MonsterTable!$B$1,MonsterTable!$A$1:$B$1,0),0),
IF(OR(NOT(ISBLANK(AG1759)),ISBLANK(AH1759)),#N/A,
IF(AE1759="empty","empty",
VLOOKUP(AE1759,MonsterGroupTable!$A:$A,1,0)))))))</f>
        <v>empty</v>
      </c>
      <c r="AH1759">
        <v>3</v>
      </c>
      <c r="AL1759" s="1" t="s">
        <v>340</v>
      </c>
      <c r="AM1759" s="2">
        <f>IF(AND(ISBLANK(AL1759),OR(NOT(ISBLANK(AN1759)),NOT(ISBLANK(AO1759)))),#N/A,
IF(ISBLANK(AL1759),"",
IF(AND(NOT(ISERROR(VLOOKUP(AL1759,MonsterTable!$A:$B,MATCH(MonsterTable!$B$1,MonsterTable!$A$1:$B$1,0),0))),OR(ISBLANK(AN1759),ISBLANK(AO1759))),#N/A,
IFERROR(VLOOKUP(AL1759,MonsterTable!$A:$B,MATCH(MonsterTable!$B$1,MonsterTable!$A$1:$B$1,0),0),
IF(OR(NOT(ISBLANK(AN1759)),ISBLANK(AO1759)),#N/A,
IF(AL1759="empty","empty",
VLOOKUP(AL1759,MonsterGroupTable!$A:$A,1,0)))))))</f>
        <v>204</v>
      </c>
      <c r="AN1759">
        <v>1</v>
      </c>
      <c r="AO1759">
        <v>1</v>
      </c>
      <c r="AP1759">
        <v>0</v>
      </c>
      <c r="AT1759" s="2" t="str">
        <f>IF(AND(ISBLANK(AS1759),OR(NOT(ISBLANK(AU1759)),NOT(ISBLANK(AV1759)))),#N/A,
IF(ISBLANK(AS1759),"",
IF(AND(NOT(ISERROR(VLOOKUP(AS1759,MonsterTable!$A:$B,MATCH(MonsterTable!$B$1,MonsterTable!$A$1:$B$1,0),0))),OR(ISBLANK(AU1759),ISBLANK(AV1759))),#N/A,
IFERROR(VLOOKUP(AS1759,MonsterTable!$A:$B,MATCH(MonsterTable!$B$1,MonsterTable!$A$1:$B$1,0),0),
IF(OR(NOT(ISBLANK(AU1759)),ISBLANK(AV1759)),#N/A,
IF(AS1759="empty","empty",
VLOOKUP(AS1759,MonsterGroupTable!$A:$A,1,0)))))))</f>
        <v/>
      </c>
      <c r="BA1759" s="2" t="str">
        <f>IF(AND(ISBLANK(AZ1759),OR(NOT(ISBLANK(BB1759)),NOT(ISBLANK(BC1759)))),#N/A,
IF(ISBLANK(AZ1759),"",
IF(AND(NOT(ISERROR(VLOOKUP(AZ1759,MonsterTable!$A:$B,MATCH(MonsterTable!$B$1,MonsterTable!$A$1:$B$1,0),0))),OR(ISBLANK(BB1759),ISBLANK(BC1759))),#N/A,
IFERROR(VLOOKUP(AZ1759,MonsterTable!$A:$B,MATCH(MonsterTable!$B$1,MonsterTable!$A$1:$B$1,0),0),
IF(OR(NOT(ISBLANK(BB1759)),ISBLANK(BC1759)),#N/A,
IF(AZ1759="empty","empty",
VLOOKUP(AZ1759,MonsterGroupTable!$A:$A,1,0)))))))</f>
        <v/>
      </c>
    </row>
    <row r="1760" spans="1:53">
      <c r="A1760">
        <v>20726</v>
      </c>
      <c r="B1760">
        <f t="shared" si="59"/>
        <v>1.1000000000000001</v>
      </c>
      <c r="C1760">
        <f t="shared" si="60"/>
        <v>1.1000000000000001</v>
      </c>
      <c r="F1760">
        <v>3300</v>
      </c>
      <c r="G1760">
        <v>139801</v>
      </c>
      <c r="H1760">
        <v>0</v>
      </c>
      <c r="I1760">
        <v>0</v>
      </c>
      <c r="J1760">
        <v>0</v>
      </c>
      <c r="K1760" t="s">
        <v>362</v>
      </c>
      <c r="L1760" t="s">
        <v>245</v>
      </c>
      <c r="M1760" t="s">
        <v>443</v>
      </c>
      <c r="N1760" t="s">
        <v>444</v>
      </c>
      <c r="O1760">
        <v>0</v>
      </c>
      <c r="P1760">
        <v>-4.75</v>
      </c>
      <c r="Q1760">
        <v>-3.5</v>
      </c>
      <c r="R1760">
        <v>4.75</v>
      </c>
      <c r="S1760">
        <v>3</v>
      </c>
      <c r="T1760">
        <v>-13.5</v>
      </c>
      <c r="U1760">
        <v>2.5499999999999998</v>
      </c>
      <c r="V1760">
        <v>-6.75</v>
      </c>
      <c r="W1760" t="str">
        <f t="shared" si="58"/>
        <v>g113,5,empty,3,204,1,1,0</v>
      </c>
      <c r="X1760" s="1" t="s">
        <v>312</v>
      </c>
      <c r="Y1760" s="2" t="str">
        <f>IF(AND(ISBLANK(X1760),OR(NOT(ISBLANK(Z1760)),NOT(ISBLANK(AA1760)))),#N/A,
IF(ISBLANK(X1760),"",
IF(AND(NOT(ISERROR(VLOOKUP(X1760,MonsterTable!$A:$B,MATCH(MonsterTable!$B$1,MonsterTable!$A$1:$B$1,0),0))),OR(ISBLANK(Z1760),ISBLANK(AA1760))),#N/A,
IFERROR(VLOOKUP(X1760,MonsterTable!$A:$B,MATCH(MonsterTable!$B$1,MonsterTable!$A$1:$B$1,0),0),
IF(OR(NOT(ISBLANK(Z1760)),ISBLANK(AA1760)),#N/A,
IF(X1760="empty","empty",
VLOOKUP(X1760,MonsterGroupTable!$A:$A,1,0)))))))</f>
        <v>g113</v>
      </c>
      <c r="AA1760">
        <v>5</v>
      </c>
      <c r="AE1760" s="1" t="s">
        <v>446</v>
      </c>
      <c r="AF1760" s="2" t="str">
        <f>IF(AND(ISBLANK(AE1760),OR(NOT(ISBLANK(AG1760)),NOT(ISBLANK(AH1760)))),#N/A,
IF(ISBLANK(AE1760),"",
IF(AND(NOT(ISERROR(VLOOKUP(AE1760,MonsterTable!$A:$B,MATCH(MonsterTable!$B$1,MonsterTable!$A$1:$B$1,0),0))),OR(ISBLANK(AG1760),ISBLANK(AH1760))),#N/A,
IFERROR(VLOOKUP(AE1760,MonsterTable!$A:$B,MATCH(MonsterTable!$B$1,MonsterTable!$A$1:$B$1,0),0),
IF(OR(NOT(ISBLANK(AG1760)),ISBLANK(AH1760)),#N/A,
IF(AE1760="empty","empty",
VLOOKUP(AE1760,MonsterGroupTable!$A:$A,1,0)))))))</f>
        <v>empty</v>
      </c>
      <c r="AH1760">
        <v>3</v>
      </c>
      <c r="AL1760" s="1" t="s">
        <v>340</v>
      </c>
      <c r="AM1760" s="2">
        <f>IF(AND(ISBLANK(AL1760),OR(NOT(ISBLANK(AN1760)),NOT(ISBLANK(AO1760)))),#N/A,
IF(ISBLANK(AL1760),"",
IF(AND(NOT(ISERROR(VLOOKUP(AL1760,MonsterTable!$A:$B,MATCH(MonsterTable!$B$1,MonsterTable!$A$1:$B$1,0),0))),OR(ISBLANK(AN1760),ISBLANK(AO1760))),#N/A,
IFERROR(VLOOKUP(AL1760,MonsterTable!$A:$B,MATCH(MonsterTable!$B$1,MonsterTable!$A$1:$B$1,0),0),
IF(OR(NOT(ISBLANK(AN1760)),ISBLANK(AO1760)),#N/A,
IF(AL1760="empty","empty",
VLOOKUP(AL1760,MonsterGroupTable!$A:$A,1,0)))))))</f>
        <v>204</v>
      </c>
      <c r="AN1760">
        <v>1</v>
      </c>
      <c r="AO1760">
        <v>1</v>
      </c>
      <c r="AP1760">
        <v>0</v>
      </c>
      <c r="AT1760" s="2" t="str">
        <f>IF(AND(ISBLANK(AS1760),OR(NOT(ISBLANK(AU1760)),NOT(ISBLANK(AV1760)))),#N/A,
IF(ISBLANK(AS1760),"",
IF(AND(NOT(ISERROR(VLOOKUP(AS1760,MonsterTable!$A:$B,MATCH(MonsterTable!$B$1,MonsterTable!$A$1:$B$1,0),0))),OR(ISBLANK(AU1760),ISBLANK(AV1760))),#N/A,
IFERROR(VLOOKUP(AS1760,MonsterTable!$A:$B,MATCH(MonsterTable!$B$1,MonsterTable!$A$1:$B$1,0),0),
IF(OR(NOT(ISBLANK(AU1760)),ISBLANK(AV1760)),#N/A,
IF(AS1760="empty","empty",
VLOOKUP(AS1760,MonsterGroupTable!$A:$A,1,0)))))))</f>
        <v/>
      </c>
      <c r="BA1760" s="2" t="str">
        <f>IF(AND(ISBLANK(AZ1760),OR(NOT(ISBLANK(BB1760)),NOT(ISBLANK(BC1760)))),#N/A,
IF(ISBLANK(AZ1760),"",
IF(AND(NOT(ISERROR(VLOOKUP(AZ1760,MonsterTable!$A:$B,MATCH(MonsterTable!$B$1,MonsterTable!$A$1:$B$1,0),0))),OR(ISBLANK(BB1760),ISBLANK(BC1760))),#N/A,
IFERROR(VLOOKUP(AZ1760,MonsterTable!$A:$B,MATCH(MonsterTable!$B$1,MonsterTable!$A$1:$B$1,0),0),
IF(OR(NOT(ISBLANK(BB1760)),ISBLANK(BC1760)),#N/A,
IF(AZ1760="empty","empty",
VLOOKUP(AZ1760,MonsterGroupTable!$A:$A,1,0)))))))</f>
        <v/>
      </c>
    </row>
    <row r="1761" spans="1:53">
      <c r="A1761">
        <v>20727</v>
      </c>
      <c r="B1761">
        <f t="shared" si="59"/>
        <v>1.1000000000000001</v>
      </c>
      <c r="C1761">
        <f t="shared" si="60"/>
        <v>1.1000000000000001</v>
      </c>
      <c r="F1761">
        <v>3300</v>
      </c>
      <c r="G1761">
        <v>140296</v>
      </c>
      <c r="H1761">
        <v>0</v>
      </c>
      <c r="I1761">
        <v>0</v>
      </c>
      <c r="J1761">
        <v>0</v>
      </c>
      <c r="K1761" t="s">
        <v>362</v>
      </c>
      <c r="L1761" t="s">
        <v>245</v>
      </c>
      <c r="M1761" t="s">
        <v>443</v>
      </c>
      <c r="N1761" t="s">
        <v>444</v>
      </c>
      <c r="O1761">
        <v>0</v>
      </c>
      <c r="P1761">
        <v>-4.75</v>
      </c>
      <c r="Q1761">
        <v>-3.5</v>
      </c>
      <c r="R1761">
        <v>4.75</v>
      </c>
      <c r="S1761">
        <v>3</v>
      </c>
      <c r="T1761">
        <v>-13.5</v>
      </c>
      <c r="U1761">
        <v>2.5499999999999998</v>
      </c>
      <c r="V1761">
        <v>-6.75</v>
      </c>
      <c r="W1761" t="str">
        <f t="shared" si="58"/>
        <v>g113,5,empty,3,204,1,1,0</v>
      </c>
      <c r="X1761" s="1" t="s">
        <v>312</v>
      </c>
      <c r="Y1761" s="2" t="str">
        <f>IF(AND(ISBLANK(X1761),OR(NOT(ISBLANK(Z1761)),NOT(ISBLANK(AA1761)))),#N/A,
IF(ISBLANK(X1761),"",
IF(AND(NOT(ISERROR(VLOOKUP(X1761,MonsterTable!$A:$B,MATCH(MonsterTable!$B$1,MonsterTable!$A$1:$B$1,0),0))),OR(ISBLANK(Z1761),ISBLANK(AA1761))),#N/A,
IFERROR(VLOOKUP(X1761,MonsterTable!$A:$B,MATCH(MonsterTable!$B$1,MonsterTable!$A$1:$B$1,0),0),
IF(OR(NOT(ISBLANK(Z1761)),ISBLANK(AA1761)),#N/A,
IF(X1761="empty","empty",
VLOOKUP(X1761,MonsterGroupTable!$A:$A,1,0)))))))</f>
        <v>g113</v>
      </c>
      <c r="AA1761">
        <v>5</v>
      </c>
      <c r="AE1761" s="1" t="s">
        <v>446</v>
      </c>
      <c r="AF1761" s="2" t="str">
        <f>IF(AND(ISBLANK(AE1761),OR(NOT(ISBLANK(AG1761)),NOT(ISBLANK(AH1761)))),#N/A,
IF(ISBLANK(AE1761),"",
IF(AND(NOT(ISERROR(VLOOKUP(AE1761,MonsterTable!$A:$B,MATCH(MonsterTable!$B$1,MonsterTable!$A$1:$B$1,0),0))),OR(ISBLANK(AG1761),ISBLANK(AH1761))),#N/A,
IFERROR(VLOOKUP(AE1761,MonsterTable!$A:$B,MATCH(MonsterTable!$B$1,MonsterTable!$A$1:$B$1,0),0),
IF(OR(NOT(ISBLANK(AG1761)),ISBLANK(AH1761)),#N/A,
IF(AE1761="empty","empty",
VLOOKUP(AE1761,MonsterGroupTable!$A:$A,1,0)))))))</f>
        <v>empty</v>
      </c>
      <c r="AH1761">
        <v>3</v>
      </c>
      <c r="AL1761" s="1" t="s">
        <v>340</v>
      </c>
      <c r="AM1761" s="2">
        <f>IF(AND(ISBLANK(AL1761),OR(NOT(ISBLANK(AN1761)),NOT(ISBLANK(AO1761)))),#N/A,
IF(ISBLANK(AL1761),"",
IF(AND(NOT(ISERROR(VLOOKUP(AL1761,MonsterTable!$A:$B,MATCH(MonsterTable!$B$1,MonsterTable!$A$1:$B$1,0),0))),OR(ISBLANK(AN1761),ISBLANK(AO1761))),#N/A,
IFERROR(VLOOKUP(AL1761,MonsterTable!$A:$B,MATCH(MonsterTable!$B$1,MonsterTable!$A$1:$B$1,0),0),
IF(OR(NOT(ISBLANK(AN1761)),ISBLANK(AO1761)),#N/A,
IF(AL1761="empty","empty",
VLOOKUP(AL1761,MonsterGroupTable!$A:$A,1,0)))))))</f>
        <v>204</v>
      </c>
      <c r="AN1761">
        <v>1</v>
      </c>
      <c r="AO1761">
        <v>1</v>
      </c>
      <c r="AP1761">
        <v>0</v>
      </c>
      <c r="AT1761" s="2" t="str">
        <f>IF(AND(ISBLANK(AS1761),OR(NOT(ISBLANK(AU1761)),NOT(ISBLANK(AV1761)))),#N/A,
IF(ISBLANK(AS1761),"",
IF(AND(NOT(ISERROR(VLOOKUP(AS1761,MonsterTable!$A:$B,MATCH(MonsterTable!$B$1,MonsterTable!$A$1:$B$1,0),0))),OR(ISBLANK(AU1761),ISBLANK(AV1761))),#N/A,
IFERROR(VLOOKUP(AS1761,MonsterTable!$A:$B,MATCH(MonsterTable!$B$1,MonsterTable!$A$1:$B$1,0),0),
IF(OR(NOT(ISBLANK(AU1761)),ISBLANK(AV1761)),#N/A,
IF(AS1761="empty","empty",
VLOOKUP(AS1761,MonsterGroupTable!$A:$A,1,0)))))))</f>
        <v/>
      </c>
      <c r="BA1761" s="2" t="str">
        <f>IF(AND(ISBLANK(AZ1761),OR(NOT(ISBLANK(BB1761)),NOT(ISBLANK(BC1761)))),#N/A,
IF(ISBLANK(AZ1761),"",
IF(AND(NOT(ISERROR(VLOOKUP(AZ1761,MonsterTable!$A:$B,MATCH(MonsterTable!$B$1,MonsterTable!$A$1:$B$1,0),0))),OR(ISBLANK(BB1761),ISBLANK(BC1761))),#N/A,
IFERROR(VLOOKUP(AZ1761,MonsterTable!$A:$B,MATCH(MonsterTable!$B$1,MonsterTable!$A$1:$B$1,0),0),
IF(OR(NOT(ISBLANK(BB1761)),ISBLANK(BC1761)),#N/A,
IF(AZ1761="empty","empty",
VLOOKUP(AZ1761,MonsterGroupTable!$A:$A,1,0)))))))</f>
        <v/>
      </c>
    </row>
    <row r="1762" spans="1:53">
      <c r="A1762">
        <v>20728</v>
      </c>
      <c r="B1762">
        <f t="shared" si="59"/>
        <v>1.1000000000000001</v>
      </c>
      <c r="C1762">
        <f t="shared" si="60"/>
        <v>1.1000000000000001</v>
      </c>
      <c r="F1762">
        <v>3300</v>
      </c>
      <c r="G1762">
        <v>140791</v>
      </c>
      <c r="H1762">
        <v>0</v>
      </c>
      <c r="I1762">
        <v>0</v>
      </c>
      <c r="J1762">
        <v>0</v>
      </c>
      <c r="K1762" t="s">
        <v>362</v>
      </c>
      <c r="L1762" t="s">
        <v>245</v>
      </c>
      <c r="M1762" t="s">
        <v>443</v>
      </c>
      <c r="N1762" t="s">
        <v>444</v>
      </c>
      <c r="O1762">
        <v>0</v>
      </c>
      <c r="P1762">
        <v>-4.75</v>
      </c>
      <c r="Q1762">
        <v>-3.5</v>
      </c>
      <c r="R1762">
        <v>4.75</v>
      </c>
      <c r="S1762">
        <v>3</v>
      </c>
      <c r="T1762">
        <v>-13.5</v>
      </c>
      <c r="U1762">
        <v>2.5499999999999998</v>
      </c>
      <c r="V1762">
        <v>-6.75</v>
      </c>
      <c r="W1762" t="str">
        <f t="shared" si="58"/>
        <v>g113,5,empty,3,204,1,1,0</v>
      </c>
      <c r="X1762" s="1" t="s">
        <v>312</v>
      </c>
      <c r="Y1762" s="2" t="str">
        <f>IF(AND(ISBLANK(X1762),OR(NOT(ISBLANK(Z1762)),NOT(ISBLANK(AA1762)))),#N/A,
IF(ISBLANK(X1762),"",
IF(AND(NOT(ISERROR(VLOOKUP(X1762,MonsterTable!$A:$B,MATCH(MonsterTable!$B$1,MonsterTable!$A$1:$B$1,0),0))),OR(ISBLANK(Z1762),ISBLANK(AA1762))),#N/A,
IFERROR(VLOOKUP(X1762,MonsterTable!$A:$B,MATCH(MonsterTable!$B$1,MonsterTable!$A$1:$B$1,0),0),
IF(OR(NOT(ISBLANK(Z1762)),ISBLANK(AA1762)),#N/A,
IF(X1762="empty","empty",
VLOOKUP(X1762,MonsterGroupTable!$A:$A,1,0)))))))</f>
        <v>g113</v>
      </c>
      <c r="AA1762">
        <v>5</v>
      </c>
      <c r="AE1762" s="1" t="s">
        <v>446</v>
      </c>
      <c r="AF1762" s="2" t="str">
        <f>IF(AND(ISBLANK(AE1762),OR(NOT(ISBLANK(AG1762)),NOT(ISBLANK(AH1762)))),#N/A,
IF(ISBLANK(AE1762),"",
IF(AND(NOT(ISERROR(VLOOKUP(AE1762,MonsterTable!$A:$B,MATCH(MonsterTable!$B$1,MonsterTable!$A$1:$B$1,0),0))),OR(ISBLANK(AG1762),ISBLANK(AH1762))),#N/A,
IFERROR(VLOOKUP(AE1762,MonsterTable!$A:$B,MATCH(MonsterTable!$B$1,MonsterTable!$A$1:$B$1,0),0),
IF(OR(NOT(ISBLANK(AG1762)),ISBLANK(AH1762)),#N/A,
IF(AE1762="empty","empty",
VLOOKUP(AE1762,MonsterGroupTable!$A:$A,1,0)))))))</f>
        <v>empty</v>
      </c>
      <c r="AH1762">
        <v>3</v>
      </c>
      <c r="AL1762" s="1" t="s">
        <v>340</v>
      </c>
      <c r="AM1762" s="2">
        <f>IF(AND(ISBLANK(AL1762),OR(NOT(ISBLANK(AN1762)),NOT(ISBLANK(AO1762)))),#N/A,
IF(ISBLANK(AL1762),"",
IF(AND(NOT(ISERROR(VLOOKUP(AL1762,MonsterTable!$A:$B,MATCH(MonsterTable!$B$1,MonsterTable!$A$1:$B$1,0),0))),OR(ISBLANK(AN1762),ISBLANK(AO1762))),#N/A,
IFERROR(VLOOKUP(AL1762,MonsterTable!$A:$B,MATCH(MonsterTable!$B$1,MonsterTable!$A$1:$B$1,0),0),
IF(OR(NOT(ISBLANK(AN1762)),ISBLANK(AO1762)),#N/A,
IF(AL1762="empty","empty",
VLOOKUP(AL1762,MonsterGroupTable!$A:$A,1,0)))))))</f>
        <v>204</v>
      </c>
      <c r="AN1762">
        <v>1</v>
      </c>
      <c r="AO1762">
        <v>1</v>
      </c>
      <c r="AP1762">
        <v>0</v>
      </c>
      <c r="AT1762" s="2" t="str">
        <f>IF(AND(ISBLANK(AS1762),OR(NOT(ISBLANK(AU1762)),NOT(ISBLANK(AV1762)))),#N/A,
IF(ISBLANK(AS1762),"",
IF(AND(NOT(ISERROR(VLOOKUP(AS1762,MonsterTable!$A:$B,MATCH(MonsterTable!$B$1,MonsterTable!$A$1:$B$1,0),0))),OR(ISBLANK(AU1762),ISBLANK(AV1762))),#N/A,
IFERROR(VLOOKUP(AS1762,MonsterTable!$A:$B,MATCH(MonsterTable!$B$1,MonsterTable!$A$1:$B$1,0),0),
IF(OR(NOT(ISBLANK(AU1762)),ISBLANK(AV1762)),#N/A,
IF(AS1762="empty","empty",
VLOOKUP(AS1762,MonsterGroupTable!$A:$A,1,0)))))))</f>
        <v/>
      </c>
      <c r="BA1762" s="2" t="str">
        <f>IF(AND(ISBLANK(AZ1762),OR(NOT(ISBLANK(BB1762)),NOT(ISBLANK(BC1762)))),#N/A,
IF(ISBLANK(AZ1762),"",
IF(AND(NOT(ISERROR(VLOOKUP(AZ1762,MonsterTable!$A:$B,MATCH(MonsterTable!$B$1,MonsterTable!$A$1:$B$1,0),0))),OR(ISBLANK(BB1762),ISBLANK(BC1762))),#N/A,
IFERROR(VLOOKUP(AZ1762,MonsterTable!$A:$B,MATCH(MonsterTable!$B$1,MonsterTable!$A$1:$B$1,0),0),
IF(OR(NOT(ISBLANK(BB1762)),ISBLANK(BC1762)),#N/A,
IF(AZ1762="empty","empty",
VLOOKUP(AZ1762,MonsterGroupTable!$A:$A,1,0)))))))</f>
        <v/>
      </c>
    </row>
    <row r="1763" spans="1:53">
      <c r="A1763">
        <v>20729</v>
      </c>
      <c r="B1763">
        <f t="shared" si="59"/>
        <v>1.1000000000000001</v>
      </c>
      <c r="C1763">
        <f t="shared" si="60"/>
        <v>1.1000000000000001</v>
      </c>
      <c r="F1763">
        <v>3300</v>
      </c>
      <c r="G1763">
        <v>141286</v>
      </c>
      <c r="H1763">
        <v>0</v>
      </c>
      <c r="I1763">
        <v>0</v>
      </c>
      <c r="J1763">
        <v>0</v>
      </c>
      <c r="K1763" t="s">
        <v>362</v>
      </c>
      <c r="L1763" t="s">
        <v>245</v>
      </c>
      <c r="M1763" t="s">
        <v>443</v>
      </c>
      <c r="N1763" t="s">
        <v>444</v>
      </c>
      <c r="O1763">
        <v>0</v>
      </c>
      <c r="P1763">
        <v>-4.75</v>
      </c>
      <c r="Q1763">
        <v>-3.5</v>
      </c>
      <c r="R1763">
        <v>4.75</v>
      </c>
      <c r="S1763">
        <v>3</v>
      </c>
      <c r="T1763">
        <v>-13.5</v>
      </c>
      <c r="U1763">
        <v>2.5499999999999998</v>
      </c>
      <c r="V1763">
        <v>-6.75</v>
      </c>
      <c r="W1763" t="str">
        <f t="shared" si="58"/>
        <v>g113,5,empty,3,204,1,1,0</v>
      </c>
      <c r="X1763" s="1" t="s">
        <v>312</v>
      </c>
      <c r="Y1763" s="2" t="str">
        <f>IF(AND(ISBLANK(X1763),OR(NOT(ISBLANK(Z1763)),NOT(ISBLANK(AA1763)))),#N/A,
IF(ISBLANK(X1763),"",
IF(AND(NOT(ISERROR(VLOOKUP(X1763,MonsterTable!$A:$B,MATCH(MonsterTable!$B$1,MonsterTable!$A$1:$B$1,0),0))),OR(ISBLANK(Z1763),ISBLANK(AA1763))),#N/A,
IFERROR(VLOOKUP(X1763,MonsterTable!$A:$B,MATCH(MonsterTable!$B$1,MonsterTable!$A$1:$B$1,0),0),
IF(OR(NOT(ISBLANK(Z1763)),ISBLANK(AA1763)),#N/A,
IF(X1763="empty","empty",
VLOOKUP(X1763,MonsterGroupTable!$A:$A,1,0)))))))</f>
        <v>g113</v>
      </c>
      <c r="AA1763">
        <v>5</v>
      </c>
      <c r="AE1763" s="1" t="s">
        <v>446</v>
      </c>
      <c r="AF1763" s="2" t="str">
        <f>IF(AND(ISBLANK(AE1763),OR(NOT(ISBLANK(AG1763)),NOT(ISBLANK(AH1763)))),#N/A,
IF(ISBLANK(AE1763),"",
IF(AND(NOT(ISERROR(VLOOKUP(AE1763,MonsterTable!$A:$B,MATCH(MonsterTable!$B$1,MonsterTable!$A$1:$B$1,0),0))),OR(ISBLANK(AG1763),ISBLANK(AH1763))),#N/A,
IFERROR(VLOOKUP(AE1763,MonsterTable!$A:$B,MATCH(MonsterTable!$B$1,MonsterTable!$A$1:$B$1,0),0),
IF(OR(NOT(ISBLANK(AG1763)),ISBLANK(AH1763)),#N/A,
IF(AE1763="empty","empty",
VLOOKUP(AE1763,MonsterGroupTable!$A:$A,1,0)))))))</f>
        <v>empty</v>
      </c>
      <c r="AH1763">
        <v>3</v>
      </c>
      <c r="AL1763" s="1" t="s">
        <v>340</v>
      </c>
      <c r="AM1763" s="2">
        <f>IF(AND(ISBLANK(AL1763),OR(NOT(ISBLANK(AN1763)),NOT(ISBLANK(AO1763)))),#N/A,
IF(ISBLANK(AL1763),"",
IF(AND(NOT(ISERROR(VLOOKUP(AL1763,MonsterTable!$A:$B,MATCH(MonsterTable!$B$1,MonsterTable!$A$1:$B$1,0),0))),OR(ISBLANK(AN1763),ISBLANK(AO1763))),#N/A,
IFERROR(VLOOKUP(AL1763,MonsterTable!$A:$B,MATCH(MonsterTable!$B$1,MonsterTable!$A$1:$B$1,0),0),
IF(OR(NOT(ISBLANK(AN1763)),ISBLANK(AO1763)),#N/A,
IF(AL1763="empty","empty",
VLOOKUP(AL1763,MonsterGroupTable!$A:$A,1,0)))))))</f>
        <v>204</v>
      </c>
      <c r="AN1763">
        <v>1</v>
      </c>
      <c r="AO1763">
        <v>1</v>
      </c>
      <c r="AP1763">
        <v>0</v>
      </c>
      <c r="AT1763" s="2" t="str">
        <f>IF(AND(ISBLANK(AS1763),OR(NOT(ISBLANK(AU1763)),NOT(ISBLANK(AV1763)))),#N/A,
IF(ISBLANK(AS1763),"",
IF(AND(NOT(ISERROR(VLOOKUP(AS1763,MonsterTable!$A:$B,MATCH(MonsterTable!$B$1,MonsterTable!$A$1:$B$1,0),0))),OR(ISBLANK(AU1763),ISBLANK(AV1763))),#N/A,
IFERROR(VLOOKUP(AS1763,MonsterTable!$A:$B,MATCH(MonsterTable!$B$1,MonsterTable!$A$1:$B$1,0),0),
IF(OR(NOT(ISBLANK(AU1763)),ISBLANK(AV1763)),#N/A,
IF(AS1763="empty","empty",
VLOOKUP(AS1763,MonsterGroupTable!$A:$A,1,0)))))))</f>
        <v/>
      </c>
      <c r="BA1763" s="2" t="str">
        <f>IF(AND(ISBLANK(AZ1763),OR(NOT(ISBLANK(BB1763)),NOT(ISBLANK(BC1763)))),#N/A,
IF(ISBLANK(AZ1763),"",
IF(AND(NOT(ISERROR(VLOOKUP(AZ1763,MonsterTable!$A:$B,MATCH(MonsterTable!$B$1,MonsterTable!$A$1:$B$1,0),0))),OR(ISBLANK(BB1763),ISBLANK(BC1763))),#N/A,
IFERROR(VLOOKUP(AZ1763,MonsterTable!$A:$B,MATCH(MonsterTable!$B$1,MonsterTable!$A$1:$B$1,0),0),
IF(OR(NOT(ISBLANK(BB1763)),ISBLANK(BC1763)),#N/A,
IF(AZ1763="empty","empty",
VLOOKUP(AZ1763,MonsterGroupTable!$A:$A,1,0)))))))</f>
        <v/>
      </c>
    </row>
    <row r="1764" spans="1:53">
      <c r="A1764">
        <v>20730</v>
      </c>
      <c r="B1764">
        <f t="shared" si="59"/>
        <v>1.2</v>
      </c>
      <c r="C1764">
        <f t="shared" si="60"/>
        <v>1.1000000000000001</v>
      </c>
      <c r="F1764">
        <v>3300</v>
      </c>
      <c r="G1764">
        <v>141781</v>
      </c>
      <c r="H1764">
        <v>0</v>
      </c>
      <c r="I1764">
        <v>0</v>
      </c>
      <c r="J1764">
        <v>0</v>
      </c>
      <c r="K1764" t="s">
        <v>362</v>
      </c>
      <c r="L1764" t="s">
        <v>245</v>
      </c>
      <c r="M1764" t="s">
        <v>443</v>
      </c>
      <c r="N1764" t="s">
        <v>444</v>
      </c>
      <c r="O1764">
        <v>0</v>
      </c>
      <c r="P1764">
        <v>-4.75</v>
      </c>
      <c r="Q1764">
        <v>-3.5</v>
      </c>
      <c r="R1764">
        <v>4.75</v>
      </c>
      <c r="S1764">
        <v>3</v>
      </c>
      <c r="T1764">
        <v>-13.5</v>
      </c>
      <c r="U1764">
        <v>2.5499999999999998</v>
      </c>
      <c r="V1764">
        <v>-6.75</v>
      </c>
      <c r="W1764" t="str">
        <f t="shared" si="58"/>
        <v>g113,5,empty,3,204,1,1,0</v>
      </c>
      <c r="X1764" s="1" t="s">
        <v>312</v>
      </c>
      <c r="Y1764" s="2" t="str">
        <f>IF(AND(ISBLANK(X1764),OR(NOT(ISBLANK(Z1764)),NOT(ISBLANK(AA1764)))),#N/A,
IF(ISBLANK(X1764),"",
IF(AND(NOT(ISERROR(VLOOKUP(X1764,MonsterTable!$A:$B,MATCH(MonsterTable!$B$1,MonsterTable!$A$1:$B$1,0),0))),OR(ISBLANK(Z1764),ISBLANK(AA1764))),#N/A,
IFERROR(VLOOKUP(X1764,MonsterTable!$A:$B,MATCH(MonsterTable!$B$1,MonsterTable!$A$1:$B$1,0),0),
IF(OR(NOT(ISBLANK(Z1764)),ISBLANK(AA1764)),#N/A,
IF(X1764="empty","empty",
VLOOKUP(X1764,MonsterGroupTable!$A:$A,1,0)))))))</f>
        <v>g113</v>
      </c>
      <c r="AA1764">
        <v>5</v>
      </c>
      <c r="AE1764" s="1" t="s">
        <v>446</v>
      </c>
      <c r="AF1764" s="2" t="str">
        <f>IF(AND(ISBLANK(AE1764),OR(NOT(ISBLANK(AG1764)),NOT(ISBLANK(AH1764)))),#N/A,
IF(ISBLANK(AE1764),"",
IF(AND(NOT(ISERROR(VLOOKUP(AE1764,MonsterTable!$A:$B,MATCH(MonsterTable!$B$1,MonsterTable!$A$1:$B$1,0),0))),OR(ISBLANK(AG1764),ISBLANK(AH1764))),#N/A,
IFERROR(VLOOKUP(AE1764,MonsterTable!$A:$B,MATCH(MonsterTable!$B$1,MonsterTable!$A$1:$B$1,0),0),
IF(OR(NOT(ISBLANK(AG1764)),ISBLANK(AH1764)),#N/A,
IF(AE1764="empty","empty",
VLOOKUP(AE1764,MonsterGroupTable!$A:$A,1,0)))))))</f>
        <v>empty</v>
      </c>
      <c r="AH1764">
        <v>3</v>
      </c>
      <c r="AL1764" s="1" t="s">
        <v>340</v>
      </c>
      <c r="AM1764" s="2">
        <f>IF(AND(ISBLANK(AL1764),OR(NOT(ISBLANK(AN1764)),NOT(ISBLANK(AO1764)))),#N/A,
IF(ISBLANK(AL1764),"",
IF(AND(NOT(ISERROR(VLOOKUP(AL1764,MonsterTable!$A:$B,MATCH(MonsterTable!$B$1,MonsterTable!$A$1:$B$1,0),0))),OR(ISBLANK(AN1764),ISBLANK(AO1764))),#N/A,
IFERROR(VLOOKUP(AL1764,MonsterTable!$A:$B,MATCH(MonsterTable!$B$1,MonsterTable!$A$1:$B$1,0),0),
IF(OR(NOT(ISBLANK(AN1764)),ISBLANK(AO1764)),#N/A,
IF(AL1764="empty","empty",
VLOOKUP(AL1764,MonsterGroupTable!$A:$A,1,0)))))))</f>
        <v>204</v>
      </c>
      <c r="AN1764">
        <v>1</v>
      </c>
      <c r="AO1764">
        <v>1</v>
      </c>
      <c r="AP1764">
        <v>0</v>
      </c>
      <c r="AT1764" s="2" t="str">
        <f>IF(AND(ISBLANK(AS1764),OR(NOT(ISBLANK(AU1764)),NOT(ISBLANK(AV1764)))),#N/A,
IF(ISBLANK(AS1764),"",
IF(AND(NOT(ISERROR(VLOOKUP(AS1764,MonsterTable!$A:$B,MATCH(MonsterTable!$B$1,MonsterTable!$A$1:$B$1,0),0))),OR(ISBLANK(AU1764),ISBLANK(AV1764))),#N/A,
IFERROR(VLOOKUP(AS1764,MonsterTable!$A:$B,MATCH(MonsterTable!$B$1,MonsterTable!$A$1:$B$1,0),0),
IF(OR(NOT(ISBLANK(AU1764)),ISBLANK(AV1764)),#N/A,
IF(AS1764="empty","empty",
VLOOKUP(AS1764,MonsterGroupTable!$A:$A,1,0)))))))</f>
        <v/>
      </c>
      <c r="BA1764" s="2" t="str">
        <f>IF(AND(ISBLANK(AZ1764),OR(NOT(ISBLANK(BB1764)),NOT(ISBLANK(BC1764)))),#N/A,
IF(ISBLANK(AZ1764),"",
IF(AND(NOT(ISERROR(VLOOKUP(AZ1764,MonsterTable!$A:$B,MATCH(MonsterTable!$B$1,MonsterTable!$A$1:$B$1,0),0))),OR(ISBLANK(BB1764),ISBLANK(BC1764))),#N/A,
IFERROR(VLOOKUP(AZ1764,MonsterTable!$A:$B,MATCH(MonsterTable!$B$1,MonsterTable!$A$1:$B$1,0),0),
IF(OR(NOT(ISBLANK(BB1764)),ISBLANK(BC1764)),#N/A,
IF(AZ1764="empty","empty",
VLOOKUP(AZ1764,MonsterGroupTable!$A:$A,1,0)))))))</f>
        <v/>
      </c>
    </row>
    <row r="1765" spans="1:53">
      <c r="A1765">
        <v>20731</v>
      </c>
      <c r="B1765">
        <f t="shared" si="59"/>
        <v>1.1000000000000001</v>
      </c>
      <c r="C1765">
        <f t="shared" si="60"/>
        <v>1.1000000000000001</v>
      </c>
      <c r="F1765">
        <v>3300</v>
      </c>
      <c r="G1765">
        <v>142276</v>
      </c>
      <c r="H1765">
        <v>0</v>
      </c>
      <c r="I1765">
        <v>0</v>
      </c>
      <c r="J1765">
        <v>0</v>
      </c>
      <c r="K1765" t="s">
        <v>362</v>
      </c>
      <c r="L1765" t="s">
        <v>247</v>
      </c>
      <c r="M1765" t="s">
        <v>443</v>
      </c>
      <c r="N1765" t="s">
        <v>444</v>
      </c>
      <c r="O1765">
        <v>0</v>
      </c>
      <c r="P1765">
        <v>-4.75</v>
      </c>
      <c r="Q1765">
        <v>-3.5</v>
      </c>
      <c r="R1765">
        <v>4.75</v>
      </c>
      <c r="S1765">
        <v>3</v>
      </c>
      <c r="T1765">
        <v>-13.5</v>
      </c>
      <c r="U1765">
        <v>2.5499999999999998</v>
      </c>
      <c r="V1765">
        <v>-6.75</v>
      </c>
      <c r="W1765" t="str">
        <f t="shared" si="58"/>
        <v>g114,5,empty,3,201,1,1,0</v>
      </c>
      <c r="X1765" s="1" t="s">
        <v>313</v>
      </c>
      <c r="Y1765" s="2" t="str">
        <f>IF(AND(ISBLANK(X1765),OR(NOT(ISBLANK(Z1765)),NOT(ISBLANK(AA1765)))),#N/A,
IF(ISBLANK(X1765),"",
IF(AND(NOT(ISERROR(VLOOKUP(X1765,MonsterTable!$A:$B,MATCH(MonsterTable!$B$1,MonsterTable!$A$1:$B$1,0),0))),OR(ISBLANK(Z1765),ISBLANK(AA1765))),#N/A,
IFERROR(VLOOKUP(X1765,MonsterTable!$A:$B,MATCH(MonsterTable!$B$1,MonsterTable!$A$1:$B$1,0),0),
IF(OR(NOT(ISBLANK(Z1765)),ISBLANK(AA1765)),#N/A,
IF(X1765="empty","empty",
VLOOKUP(X1765,MonsterGroupTable!$A:$A,1,0)))))))</f>
        <v>g114</v>
      </c>
      <c r="AA1765">
        <v>5</v>
      </c>
      <c r="AE1765" s="1" t="s">
        <v>446</v>
      </c>
      <c r="AF1765" s="2" t="str">
        <f>IF(AND(ISBLANK(AE1765),OR(NOT(ISBLANK(AG1765)),NOT(ISBLANK(AH1765)))),#N/A,
IF(ISBLANK(AE1765),"",
IF(AND(NOT(ISERROR(VLOOKUP(AE1765,MonsterTable!$A:$B,MATCH(MonsterTable!$B$1,MonsterTable!$A$1:$B$1,0),0))),OR(ISBLANK(AG1765),ISBLANK(AH1765))),#N/A,
IFERROR(VLOOKUP(AE1765,MonsterTable!$A:$B,MATCH(MonsterTable!$B$1,MonsterTable!$A$1:$B$1,0),0),
IF(OR(NOT(ISBLANK(AG1765)),ISBLANK(AH1765)),#N/A,
IF(AE1765="empty","empty",
VLOOKUP(AE1765,MonsterGroupTable!$A:$A,1,0)))))))</f>
        <v>empty</v>
      </c>
      <c r="AH1765">
        <v>3</v>
      </c>
      <c r="AL1765" s="1" t="s">
        <v>242</v>
      </c>
      <c r="AM1765" s="2">
        <f>IF(AND(ISBLANK(AL1765),OR(NOT(ISBLANK(AN1765)),NOT(ISBLANK(AO1765)))),#N/A,
IF(ISBLANK(AL1765),"",
IF(AND(NOT(ISERROR(VLOOKUP(AL1765,MonsterTable!$A:$B,MATCH(MonsterTable!$B$1,MonsterTable!$A$1:$B$1,0),0))),OR(ISBLANK(AN1765),ISBLANK(AO1765))),#N/A,
IFERROR(VLOOKUP(AL1765,MonsterTable!$A:$B,MATCH(MonsterTable!$B$1,MonsterTable!$A$1:$B$1,0),0),
IF(OR(NOT(ISBLANK(AN1765)),ISBLANK(AO1765)),#N/A,
IF(AL1765="empty","empty",
VLOOKUP(AL1765,MonsterGroupTable!$A:$A,1,0)))))))</f>
        <v>201</v>
      </c>
      <c r="AN1765">
        <v>1</v>
      </c>
      <c r="AO1765">
        <v>1</v>
      </c>
      <c r="AP1765">
        <v>0</v>
      </c>
      <c r="AT1765" s="2" t="str">
        <f>IF(AND(ISBLANK(AS1765),OR(NOT(ISBLANK(AU1765)),NOT(ISBLANK(AV1765)))),#N/A,
IF(ISBLANK(AS1765),"",
IF(AND(NOT(ISERROR(VLOOKUP(AS1765,MonsterTable!$A:$B,MATCH(MonsterTable!$B$1,MonsterTable!$A$1:$B$1,0),0))),OR(ISBLANK(AU1765),ISBLANK(AV1765))),#N/A,
IFERROR(VLOOKUP(AS1765,MonsterTable!$A:$B,MATCH(MonsterTable!$B$1,MonsterTable!$A$1:$B$1,0),0),
IF(OR(NOT(ISBLANK(AU1765)),ISBLANK(AV1765)),#N/A,
IF(AS1765="empty","empty",
VLOOKUP(AS1765,MonsterGroupTable!$A:$A,1,0)))))))</f>
        <v/>
      </c>
      <c r="BA1765" s="2" t="str">
        <f>IF(AND(ISBLANK(AZ1765),OR(NOT(ISBLANK(BB1765)),NOT(ISBLANK(BC1765)))),#N/A,
IF(ISBLANK(AZ1765),"",
IF(AND(NOT(ISERROR(VLOOKUP(AZ1765,MonsterTable!$A:$B,MATCH(MonsterTable!$B$1,MonsterTable!$A$1:$B$1,0),0))),OR(ISBLANK(BB1765),ISBLANK(BC1765))),#N/A,
IFERROR(VLOOKUP(AZ1765,MonsterTable!$A:$B,MATCH(MonsterTable!$B$1,MonsterTable!$A$1:$B$1,0),0),
IF(OR(NOT(ISBLANK(BB1765)),ISBLANK(BC1765)),#N/A,
IF(AZ1765="empty","empty",
VLOOKUP(AZ1765,MonsterGroupTable!$A:$A,1,0)))))))</f>
        <v/>
      </c>
    </row>
    <row r="1766" spans="1:53">
      <c r="A1766">
        <v>20732</v>
      </c>
      <c r="B1766">
        <f t="shared" si="59"/>
        <v>1.1000000000000001</v>
      </c>
      <c r="C1766">
        <f t="shared" si="60"/>
        <v>1.1000000000000001</v>
      </c>
      <c r="F1766">
        <v>3300</v>
      </c>
      <c r="G1766">
        <v>142771</v>
      </c>
      <c r="H1766">
        <v>0</v>
      </c>
      <c r="I1766">
        <v>0</v>
      </c>
      <c r="J1766">
        <v>0</v>
      </c>
      <c r="K1766" t="s">
        <v>362</v>
      </c>
      <c r="L1766" t="s">
        <v>247</v>
      </c>
      <c r="M1766" t="s">
        <v>443</v>
      </c>
      <c r="N1766" t="s">
        <v>444</v>
      </c>
      <c r="O1766">
        <v>0</v>
      </c>
      <c r="P1766">
        <v>-4.75</v>
      </c>
      <c r="Q1766">
        <v>-3.5</v>
      </c>
      <c r="R1766">
        <v>4.75</v>
      </c>
      <c r="S1766">
        <v>3</v>
      </c>
      <c r="T1766">
        <v>-13.5</v>
      </c>
      <c r="U1766">
        <v>2.5499999999999998</v>
      </c>
      <c r="V1766">
        <v>-6.75</v>
      </c>
      <c r="W1766" t="str">
        <f t="shared" si="58"/>
        <v>g114,5,empty,3,201,1,1,0</v>
      </c>
      <c r="X1766" s="1" t="s">
        <v>313</v>
      </c>
      <c r="Y1766" s="2" t="str">
        <f>IF(AND(ISBLANK(X1766),OR(NOT(ISBLANK(Z1766)),NOT(ISBLANK(AA1766)))),#N/A,
IF(ISBLANK(X1766),"",
IF(AND(NOT(ISERROR(VLOOKUP(X1766,MonsterTable!$A:$B,MATCH(MonsterTable!$B$1,MonsterTable!$A$1:$B$1,0),0))),OR(ISBLANK(Z1766),ISBLANK(AA1766))),#N/A,
IFERROR(VLOOKUP(X1766,MonsterTable!$A:$B,MATCH(MonsterTable!$B$1,MonsterTable!$A$1:$B$1,0),0),
IF(OR(NOT(ISBLANK(Z1766)),ISBLANK(AA1766)),#N/A,
IF(X1766="empty","empty",
VLOOKUP(X1766,MonsterGroupTable!$A:$A,1,0)))))))</f>
        <v>g114</v>
      </c>
      <c r="AA1766">
        <v>5</v>
      </c>
      <c r="AE1766" s="1" t="s">
        <v>446</v>
      </c>
      <c r="AF1766" s="2" t="str">
        <f>IF(AND(ISBLANK(AE1766),OR(NOT(ISBLANK(AG1766)),NOT(ISBLANK(AH1766)))),#N/A,
IF(ISBLANK(AE1766),"",
IF(AND(NOT(ISERROR(VLOOKUP(AE1766,MonsterTable!$A:$B,MATCH(MonsterTable!$B$1,MonsterTable!$A$1:$B$1,0),0))),OR(ISBLANK(AG1766),ISBLANK(AH1766))),#N/A,
IFERROR(VLOOKUP(AE1766,MonsterTable!$A:$B,MATCH(MonsterTable!$B$1,MonsterTable!$A$1:$B$1,0),0),
IF(OR(NOT(ISBLANK(AG1766)),ISBLANK(AH1766)),#N/A,
IF(AE1766="empty","empty",
VLOOKUP(AE1766,MonsterGroupTable!$A:$A,1,0)))))))</f>
        <v>empty</v>
      </c>
      <c r="AH1766">
        <v>3</v>
      </c>
      <c r="AL1766" s="1" t="s">
        <v>242</v>
      </c>
      <c r="AM1766" s="2">
        <f>IF(AND(ISBLANK(AL1766),OR(NOT(ISBLANK(AN1766)),NOT(ISBLANK(AO1766)))),#N/A,
IF(ISBLANK(AL1766),"",
IF(AND(NOT(ISERROR(VLOOKUP(AL1766,MonsterTable!$A:$B,MATCH(MonsterTable!$B$1,MonsterTable!$A$1:$B$1,0),0))),OR(ISBLANK(AN1766),ISBLANK(AO1766))),#N/A,
IFERROR(VLOOKUP(AL1766,MonsterTable!$A:$B,MATCH(MonsterTable!$B$1,MonsterTable!$A$1:$B$1,0),0),
IF(OR(NOT(ISBLANK(AN1766)),ISBLANK(AO1766)),#N/A,
IF(AL1766="empty","empty",
VLOOKUP(AL1766,MonsterGroupTable!$A:$A,1,0)))))))</f>
        <v>201</v>
      </c>
      <c r="AN1766">
        <v>1</v>
      </c>
      <c r="AO1766">
        <v>1</v>
      </c>
      <c r="AP1766">
        <v>0</v>
      </c>
      <c r="AT1766" s="2" t="str">
        <f>IF(AND(ISBLANK(AS1766),OR(NOT(ISBLANK(AU1766)),NOT(ISBLANK(AV1766)))),#N/A,
IF(ISBLANK(AS1766),"",
IF(AND(NOT(ISERROR(VLOOKUP(AS1766,MonsterTable!$A:$B,MATCH(MonsterTable!$B$1,MonsterTable!$A$1:$B$1,0),0))),OR(ISBLANK(AU1766),ISBLANK(AV1766))),#N/A,
IFERROR(VLOOKUP(AS1766,MonsterTable!$A:$B,MATCH(MonsterTable!$B$1,MonsterTable!$A$1:$B$1,0),0),
IF(OR(NOT(ISBLANK(AU1766)),ISBLANK(AV1766)),#N/A,
IF(AS1766="empty","empty",
VLOOKUP(AS1766,MonsterGroupTable!$A:$A,1,0)))))))</f>
        <v/>
      </c>
      <c r="BA1766" s="2" t="str">
        <f>IF(AND(ISBLANK(AZ1766),OR(NOT(ISBLANK(BB1766)),NOT(ISBLANK(BC1766)))),#N/A,
IF(ISBLANK(AZ1766),"",
IF(AND(NOT(ISERROR(VLOOKUP(AZ1766,MonsterTable!$A:$B,MATCH(MonsterTable!$B$1,MonsterTable!$A$1:$B$1,0),0))),OR(ISBLANK(BB1766),ISBLANK(BC1766))),#N/A,
IFERROR(VLOOKUP(AZ1766,MonsterTable!$A:$B,MATCH(MonsterTable!$B$1,MonsterTable!$A$1:$B$1,0),0),
IF(OR(NOT(ISBLANK(BB1766)),ISBLANK(BC1766)),#N/A,
IF(AZ1766="empty","empty",
VLOOKUP(AZ1766,MonsterGroupTable!$A:$A,1,0)))))))</f>
        <v/>
      </c>
    </row>
    <row r="1767" spans="1:53">
      <c r="A1767">
        <v>20733</v>
      </c>
      <c r="B1767">
        <f t="shared" si="59"/>
        <v>1.1000000000000001</v>
      </c>
      <c r="C1767">
        <f t="shared" si="60"/>
        <v>1.1000000000000001</v>
      </c>
      <c r="F1767">
        <v>3300</v>
      </c>
      <c r="G1767">
        <v>143266</v>
      </c>
      <c r="H1767">
        <v>0</v>
      </c>
      <c r="I1767">
        <v>0</v>
      </c>
      <c r="J1767">
        <v>0</v>
      </c>
      <c r="K1767" t="s">
        <v>362</v>
      </c>
      <c r="L1767" t="s">
        <v>247</v>
      </c>
      <c r="M1767" t="s">
        <v>443</v>
      </c>
      <c r="N1767" t="s">
        <v>444</v>
      </c>
      <c r="O1767">
        <v>0</v>
      </c>
      <c r="P1767">
        <v>-4.75</v>
      </c>
      <c r="Q1767">
        <v>-3.5</v>
      </c>
      <c r="R1767">
        <v>4.75</v>
      </c>
      <c r="S1767">
        <v>3</v>
      </c>
      <c r="T1767">
        <v>-13.5</v>
      </c>
      <c r="U1767">
        <v>2.5499999999999998</v>
      </c>
      <c r="V1767">
        <v>-6.75</v>
      </c>
      <c r="W1767" t="str">
        <f t="shared" si="58"/>
        <v>g114,5,empty,3,201,1,1,0</v>
      </c>
      <c r="X1767" s="1" t="s">
        <v>313</v>
      </c>
      <c r="Y1767" s="2" t="str">
        <f>IF(AND(ISBLANK(X1767),OR(NOT(ISBLANK(Z1767)),NOT(ISBLANK(AA1767)))),#N/A,
IF(ISBLANK(X1767),"",
IF(AND(NOT(ISERROR(VLOOKUP(X1767,MonsterTable!$A:$B,MATCH(MonsterTable!$B$1,MonsterTable!$A$1:$B$1,0),0))),OR(ISBLANK(Z1767),ISBLANK(AA1767))),#N/A,
IFERROR(VLOOKUP(X1767,MonsterTable!$A:$B,MATCH(MonsterTable!$B$1,MonsterTable!$A$1:$B$1,0),0),
IF(OR(NOT(ISBLANK(Z1767)),ISBLANK(AA1767)),#N/A,
IF(X1767="empty","empty",
VLOOKUP(X1767,MonsterGroupTable!$A:$A,1,0)))))))</f>
        <v>g114</v>
      </c>
      <c r="AA1767">
        <v>5</v>
      </c>
      <c r="AE1767" s="1" t="s">
        <v>446</v>
      </c>
      <c r="AF1767" s="2" t="str">
        <f>IF(AND(ISBLANK(AE1767),OR(NOT(ISBLANK(AG1767)),NOT(ISBLANK(AH1767)))),#N/A,
IF(ISBLANK(AE1767),"",
IF(AND(NOT(ISERROR(VLOOKUP(AE1767,MonsterTable!$A:$B,MATCH(MonsterTable!$B$1,MonsterTable!$A$1:$B$1,0),0))),OR(ISBLANK(AG1767),ISBLANK(AH1767))),#N/A,
IFERROR(VLOOKUP(AE1767,MonsterTable!$A:$B,MATCH(MonsterTable!$B$1,MonsterTable!$A$1:$B$1,0),0),
IF(OR(NOT(ISBLANK(AG1767)),ISBLANK(AH1767)),#N/A,
IF(AE1767="empty","empty",
VLOOKUP(AE1767,MonsterGroupTable!$A:$A,1,0)))))))</f>
        <v>empty</v>
      </c>
      <c r="AH1767">
        <v>3</v>
      </c>
      <c r="AL1767" s="1" t="s">
        <v>242</v>
      </c>
      <c r="AM1767" s="2">
        <f>IF(AND(ISBLANK(AL1767),OR(NOT(ISBLANK(AN1767)),NOT(ISBLANK(AO1767)))),#N/A,
IF(ISBLANK(AL1767),"",
IF(AND(NOT(ISERROR(VLOOKUP(AL1767,MonsterTable!$A:$B,MATCH(MonsterTable!$B$1,MonsterTable!$A$1:$B$1,0),0))),OR(ISBLANK(AN1767),ISBLANK(AO1767))),#N/A,
IFERROR(VLOOKUP(AL1767,MonsterTable!$A:$B,MATCH(MonsterTable!$B$1,MonsterTable!$A$1:$B$1,0),0),
IF(OR(NOT(ISBLANK(AN1767)),ISBLANK(AO1767)),#N/A,
IF(AL1767="empty","empty",
VLOOKUP(AL1767,MonsterGroupTable!$A:$A,1,0)))))))</f>
        <v>201</v>
      </c>
      <c r="AN1767">
        <v>1</v>
      </c>
      <c r="AO1767">
        <v>1</v>
      </c>
      <c r="AP1767">
        <v>0</v>
      </c>
      <c r="AT1767" s="2" t="str">
        <f>IF(AND(ISBLANK(AS1767),OR(NOT(ISBLANK(AU1767)),NOT(ISBLANK(AV1767)))),#N/A,
IF(ISBLANK(AS1767),"",
IF(AND(NOT(ISERROR(VLOOKUP(AS1767,MonsterTable!$A:$B,MATCH(MonsterTable!$B$1,MonsterTable!$A$1:$B$1,0),0))),OR(ISBLANK(AU1767),ISBLANK(AV1767))),#N/A,
IFERROR(VLOOKUP(AS1767,MonsterTable!$A:$B,MATCH(MonsterTable!$B$1,MonsterTable!$A$1:$B$1,0),0),
IF(OR(NOT(ISBLANK(AU1767)),ISBLANK(AV1767)),#N/A,
IF(AS1767="empty","empty",
VLOOKUP(AS1767,MonsterGroupTable!$A:$A,1,0)))))))</f>
        <v/>
      </c>
      <c r="BA1767" s="2" t="str">
        <f>IF(AND(ISBLANK(AZ1767),OR(NOT(ISBLANK(BB1767)),NOT(ISBLANK(BC1767)))),#N/A,
IF(ISBLANK(AZ1767),"",
IF(AND(NOT(ISERROR(VLOOKUP(AZ1767,MonsterTable!$A:$B,MATCH(MonsterTable!$B$1,MonsterTable!$A$1:$B$1,0),0))),OR(ISBLANK(BB1767),ISBLANK(BC1767))),#N/A,
IFERROR(VLOOKUP(AZ1767,MonsterTable!$A:$B,MATCH(MonsterTable!$B$1,MonsterTable!$A$1:$B$1,0),0),
IF(OR(NOT(ISBLANK(BB1767)),ISBLANK(BC1767)),#N/A,
IF(AZ1767="empty","empty",
VLOOKUP(AZ1767,MonsterGroupTable!$A:$A,1,0)))))))</f>
        <v/>
      </c>
    </row>
    <row r="1768" spans="1:53">
      <c r="A1768">
        <v>20734</v>
      </c>
      <c r="B1768">
        <f t="shared" si="59"/>
        <v>1.1000000000000001</v>
      </c>
      <c r="C1768">
        <f t="shared" si="60"/>
        <v>1.1000000000000001</v>
      </c>
      <c r="F1768">
        <v>3300</v>
      </c>
      <c r="G1768">
        <v>143761</v>
      </c>
      <c r="H1768">
        <v>0</v>
      </c>
      <c r="I1768">
        <v>0</v>
      </c>
      <c r="J1768">
        <v>0</v>
      </c>
      <c r="K1768" t="s">
        <v>362</v>
      </c>
      <c r="L1768" t="s">
        <v>247</v>
      </c>
      <c r="M1768" t="s">
        <v>443</v>
      </c>
      <c r="N1768" t="s">
        <v>444</v>
      </c>
      <c r="O1768">
        <v>0</v>
      </c>
      <c r="P1768">
        <v>-4.75</v>
      </c>
      <c r="Q1768">
        <v>-3.5</v>
      </c>
      <c r="R1768">
        <v>4.75</v>
      </c>
      <c r="S1768">
        <v>3</v>
      </c>
      <c r="T1768">
        <v>-13.5</v>
      </c>
      <c r="U1768">
        <v>2.5499999999999998</v>
      </c>
      <c r="V1768">
        <v>-6.75</v>
      </c>
      <c r="W1768" t="str">
        <f t="shared" si="58"/>
        <v>g114,5,empty,3,201,1,1,0</v>
      </c>
      <c r="X1768" s="1" t="s">
        <v>313</v>
      </c>
      <c r="Y1768" s="2" t="str">
        <f>IF(AND(ISBLANK(X1768),OR(NOT(ISBLANK(Z1768)),NOT(ISBLANK(AA1768)))),#N/A,
IF(ISBLANK(X1768),"",
IF(AND(NOT(ISERROR(VLOOKUP(X1768,MonsterTable!$A:$B,MATCH(MonsterTable!$B$1,MonsterTable!$A$1:$B$1,0),0))),OR(ISBLANK(Z1768),ISBLANK(AA1768))),#N/A,
IFERROR(VLOOKUP(X1768,MonsterTable!$A:$B,MATCH(MonsterTable!$B$1,MonsterTable!$A$1:$B$1,0),0),
IF(OR(NOT(ISBLANK(Z1768)),ISBLANK(AA1768)),#N/A,
IF(X1768="empty","empty",
VLOOKUP(X1768,MonsterGroupTable!$A:$A,1,0)))))))</f>
        <v>g114</v>
      </c>
      <c r="AA1768">
        <v>5</v>
      </c>
      <c r="AE1768" s="1" t="s">
        <v>446</v>
      </c>
      <c r="AF1768" s="2" t="str">
        <f>IF(AND(ISBLANK(AE1768),OR(NOT(ISBLANK(AG1768)),NOT(ISBLANK(AH1768)))),#N/A,
IF(ISBLANK(AE1768),"",
IF(AND(NOT(ISERROR(VLOOKUP(AE1768,MonsterTable!$A:$B,MATCH(MonsterTable!$B$1,MonsterTable!$A$1:$B$1,0),0))),OR(ISBLANK(AG1768),ISBLANK(AH1768))),#N/A,
IFERROR(VLOOKUP(AE1768,MonsterTable!$A:$B,MATCH(MonsterTable!$B$1,MonsterTable!$A$1:$B$1,0),0),
IF(OR(NOT(ISBLANK(AG1768)),ISBLANK(AH1768)),#N/A,
IF(AE1768="empty","empty",
VLOOKUP(AE1768,MonsterGroupTable!$A:$A,1,0)))))))</f>
        <v>empty</v>
      </c>
      <c r="AH1768">
        <v>3</v>
      </c>
      <c r="AL1768" s="1" t="s">
        <v>242</v>
      </c>
      <c r="AM1768" s="2">
        <f>IF(AND(ISBLANK(AL1768),OR(NOT(ISBLANK(AN1768)),NOT(ISBLANK(AO1768)))),#N/A,
IF(ISBLANK(AL1768),"",
IF(AND(NOT(ISERROR(VLOOKUP(AL1768,MonsterTable!$A:$B,MATCH(MonsterTable!$B$1,MonsterTable!$A$1:$B$1,0),0))),OR(ISBLANK(AN1768),ISBLANK(AO1768))),#N/A,
IFERROR(VLOOKUP(AL1768,MonsterTable!$A:$B,MATCH(MonsterTable!$B$1,MonsterTable!$A$1:$B$1,0),0),
IF(OR(NOT(ISBLANK(AN1768)),ISBLANK(AO1768)),#N/A,
IF(AL1768="empty","empty",
VLOOKUP(AL1768,MonsterGroupTable!$A:$A,1,0)))))))</f>
        <v>201</v>
      </c>
      <c r="AN1768">
        <v>1</v>
      </c>
      <c r="AO1768">
        <v>1</v>
      </c>
      <c r="AP1768">
        <v>0</v>
      </c>
      <c r="AT1768" s="2" t="str">
        <f>IF(AND(ISBLANK(AS1768),OR(NOT(ISBLANK(AU1768)),NOT(ISBLANK(AV1768)))),#N/A,
IF(ISBLANK(AS1768),"",
IF(AND(NOT(ISERROR(VLOOKUP(AS1768,MonsterTable!$A:$B,MATCH(MonsterTable!$B$1,MonsterTable!$A$1:$B$1,0),0))),OR(ISBLANK(AU1768),ISBLANK(AV1768))),#N/A,
IFERROR(VLOOKUP(AS1768,MonsterTable!$A:$B,MATCH(MonsterTable!$B$1,MonsterTable!$A$1:$B$1,0),0),
IF(OR(NOT(ISBLANK(AU1768)),ISBLANK(AV1768)),#N/A,
IF(AS1768="empty","empty",
VLOOKUP(AS1768,MonsterGroupTable!$A:$A,1,0)))))))</f>
        <v/>
      </c>
      <c r="BA1768" s="2" t="str">
        <f>IF(AND(ISBLANK(AZ1768),OR(NOT(ISBLANK(BB1768)),NOT(ISBLANK(BC1768)))),#N/A,
IF(ISBLANK(AZ1768),"",
IF(AND(NOT(ISERROR(VLOOKUP(AZ1768,MonsterTable!$A:$B,MATCH(MonsterTable!$B$1,MonsterTable!$A$1:$B$1,0),0))),OR(ISBLANK(BB1768),ISBLANK(BC1768))),#N/A,
IFERROR(VLOOKUP(AZ1768,MonsterTable!$A:$B,MATCH(MonsterTable!$B$1,MonsterTable!$A$1:$B$1,0),0),
IF(OR(NOT(ISBLANK(BB1768)),ISBLANK(BC1768)),#N/A,
IF(AZ1768="empty","empty",
VLOOKUP(AZ1768,MonsterGroupTable!$A:$A,1,0)))))))</f>
        <v/>
      </c>
    </row>
    <row r="1769" spans="1:53">
      <c r="A1769">
        <v>20735</v>
      </c>
      <c r="B1769">
        <f t="shared" si="59"/>
        <v>1.1000000000000001</v>
      </c>
      <c r="C1769">
        <f t="shared" si="60"/>
        <v>1.1000000000000001</v>
      </c>
      <c r="F1769">
        <v>3300</v>
      </c>
      <c r="G1769">
        <v>144256</v>
      </c>
      <c r="H1769">
        <v>0</v>
      </c>
      <c r="I1769">
        <v>0</v>
      </c>
      <c r="J1769">
        <v>0</v>
      </c>
      <c r="K1769" t="s">
        <v>362</v>
      </c>
      <c r="L1769" t="s">
        <v>247</v>
      </c>
      <c r="M1769" t="s">
        <v>443</v>
      </c>
      <c r="N1769" t="s">
        <v>444</v>
      </c>
      <c r="O1769">
        <v>0</v>
      </c>
      <c r="P1769">
        <v>-4.75</v>
      </c>
      <c r="Q1769">
        <v>-3.5</v>
      </c>
      <c r="R1769">
        <v>4.75</v>
      </c>
      <c r="S1769">
        <v>3</v>
      </c>
      <c r="T1769">
        <v>-13.5</v>
      </c>
      <c r="U1769">
        <v>2.5499999999999998</v>
      </c>
      <c r="V1769">
        <v>-6.75</v>
      </c>
      <c r="W1769" t="str">
        <f t="shared" si="58"/>
        <v>g114,5,empty,3,201,1,1,0</v>
      </c>
      <c r="X1769" s="1" t="s">
        <v>313</v>
      </c>
      <c r="Y1769" s="2" t="str">
        <f>IF(AND(ISBLANK(X1769),OR(NOT(ISBLANK(Z1769)),NOT(ISBLANK(AA1769)))),#N/A,
IF(ISBLANK(X1769),"",
IF(AND(NOT(ISERROR(VLOOKUP(X1769,MonsterTable!$A:$B,MATCH(MonsterTable!$B$1,MonsterTable!$A$1:$B$1,0),0))),OR(ISBLANK(Z1769),ISBLANK(AA1769))),#N/A,
IFERROR(VLOOKUP(X1769,MonsterTable!$A:$B,MATCH(MonsterTable!$B$1,MonsterTable!$A$1:$B$1,0),0),
IF(OR(NOT(ISBLANK(Z1769)),ISBLANK(AA1769)),#N/A,
IF(X1769="empty","empty",
VLOOKUP(X1769,MonsterGroupTable!$A:$A,1,0)))))))</f>
        <v>g114</v>
      </c>
      <c r="AA1769">
        <v>5</v>
      </c>
      <c r="AE1769" s="1" t="s">
        <v>446</v>
      </c>
      <c r="AF1769" s="2" t="str">
        <f>IF(AND(ISBLANK(AE1769),OR(NOT(ISBLANK(AG1769)),NOT(ISBLANK(AH1769)))),#N/A,
IF(ISBLANK(AE1769),"",
IF(AND(NOT(ISERROR(VLOOKUP(AE1769,MonsterTable!$A:$B,MATCH(MonsterTable!$B$1,MonsterTable!$A$1:$B$1,0),0))),OR(ISBLANK(AG1769),ISBLANK(AH1769))),#N/A,
IFERROR(VLOOKUP(AE1769,MonsterTable!$A:$B,MATCH(MonsterTable!$B$1,MonsterTable!$A$1:$B$1,0),0),
IF(OR(NOT(ISBLANK(AG1769)),ISBLANK(AH1769)),#N/A,
IF(AE1769="empty","empty",
VLOOKUP(AE1769,MonsterGroupTable!$A:$A,1,0)))))))</f>
        <v>empty</v>
      </c>
      <c r="AH1769">
        <v>3</v>
      </c>
      <c r="AL1769" s="1" t="s">
        <v>242</v>
      </c>
      <c r="AM1769" s="2">
        <f>IF(AND(ISBLANK(AL1769),OR(NOT(ISBLANK(AN1769)),NOT(ISBLANK(AO1769)))),#N/A,
IF(ISBLANK(AL1769),"",
IF(AND(NOT(ISERROR(VLOOKUP(AL1769,MonsterTable!$A:$B,MATCH(MonsterTable!$B$1,MonsterTable!$A$1:$B$1,0),0))),OR(ISBLANK(AN1769),ISBLANK(AO1769))),#N/A,
IFERROR(VLOOKUP(AL1769,MonsterTable!$A:$B,MATCH(MonsterTable!$B$1,MonsterTable!$A$1:$B$1,0),0),
IF(OR(NOT(ISBLANK(AN1769)),ISBLANK(AO1769)),#N/A,
IF(AL1769="empty","empty",
VLOOKUP(AL1769,MonsterGroupTable!$A:$A,1,0)))))))</f>
        <v>201</v>
      </c>
      <c r="AN1769">
        <v>1</v>
      </c>
      <c r="AO1769">
        <v>1</v>
      </c>
      <c r="AP1769">
        <v>0</v>
      </c>
      <c r="AT1769" s="2" t="str">
        <f>IF(AND(ISBLANK(AS1769),OR(NOT(ISBLANK(AU1769)),NOT(ISBLANK(AV1769)))),#N/A,
IF(ISBLANK(AS1769),"",
IF(AND(NOT(ISERROR(VLOOKUP(AS1769,MonsterTable!$A:$B,MATCH(MonsterTable!$B$1,MonsterTable!$A$1:$B$1,0),0))),OR(ISBLANK(AU1769),ISBLANK(AV1769))),#N/A,
IFERROR(VLOOKUP(AS1769,MonsterTable!$A:$B,MATCH(MonsterTable!$B$1,MonsterTable!$A$1:$B$1,0),0),
IF(OR(NOT(ISBLANK(AU1769)),ISBLANK(AV1769)),#N/A,
IF(AS1769="empty","empty",
VLOOKUP(AS1769,MonsterGroupTable!$A:$A,1,0)))))))</f>
        <v/>
      </c>
      <c r="BA1769" s="2" t="str">
        <f>IF(AND(ISBLANK(AZ1769),OR(NOT(ISBLANK(BB1769)),NOT(ISBLANK(BC1769)))),#N/A,
IF(ISBLANK(AZ1769),"",
IF(AND(NOT(ISERROR(VLOOKUP(AZ1769,MonsterTable!$A:$B,MATCH(MonsterTable!$B$1,MonsterTable!$A$1:$B$1,0),0))),OR(ISBLANK(BB1769),ISBLANK(BC1769))),#N/A,
IFERROR(VLOOKUP(AZ1769,MonsterTable!$A:$B,MATCH(MonsterTable!$B$1,MonsterTable!$A$1:$B$1,0),0),
IF(OR(NOT(ISBLANK(BB1769)),ISBLANK(BC1769)),#N/A,
IF(AZ1769="empty","empty",
VLOOKUP(AZ1769,MonsterGroupTable!$A:$A,1,0)))))))</f>
        <v/>
      </c>
    </row>
    <row r="1770" spans="1:53">
      <c r="A1770">
        <v>20736</v>
      </c>
      <c r="B1770">
        <f t="shared" si="59"/>
        <v>1.1000000000000001</v>
      </c>
      <c r="C1770">
        <f t="shared" si="60"/>
        <v>1.1000000000000001</v>
      </c>
      <c r="F1770">
        <v>3300</v>
      </c>
      <c r="G1770">
        <v>144751</v>
      </c>
      <c r="H1770">
        <v>0</v>
      </c>
      <c r="I1770">
        <v>0</v>
      </c>
      <c r="J1770">
        <v>0</v>
      </c>
      <c r="K1770" t="s">
        <v>362</v>
      </c>
      <c r="L1770" t="s">
        <v>247</v>
      </c>
      <c r="M1770" t="s">
        <v>443</v>
      </c>
      <c r="N1770" t="s">
        <v>444</v>
      </c>
      <c r="O1770">
        <v>0</v>
      </c>
      <c r="P1770">
        <v>-4.75</v>
      </c>
      <c r="Q1770">
        <v>-3.5</v>
      </c>
      <c r="R1770">
        <v>4.75</v>
      </c>
      <c r="S1770">
        <v>3</v>
      </c>
      <c r="T1770">
        <v>-13.5</v>
      </c>
      <c r="U1770">
        <v>2.5499999999999998</v>
      </c>
      <c r="V1770">
        <v>-6.75</v>
      </c>
      <c r="W1770" t="str">
        <f t="shared" si="58"/>
        <v>g114,5,empty,3,201,1,1,0</v>
      </c>
      <c r="X1770" s="1" t="s">
        <v>313</v>
      </c>
      <c r="Y1770" s="2" t="str">
        <f>IF(AND(ISBLANK(X1770),OR(NOT(ISBLANK(Z1770)),NOT(ISBLANK(AA1770)))),#N/A,
IF(ISBLANK(X1770),"",
IF(AND(NOT(ISERROR(VLOOKUP(X1770,MonsterTable!$A:$B,MATCH(MonsterTable!$B$1,MonsterTable!$A$1:$B$1,0),0))),OR(ISBLANK(Z1770),ISBLANK(AA1770))),#N/A,
IFERROR(VLOOKUP(X1770,MonsterTable!$A:$B,MATCH(MonsterTable!$B$1,MonsterTable!$A$1:$B$1,0),0),
IF(OR(NOT(ISBLANK(Z1770)),ISBLANK(AA1770)),#N/A,
IF(X1770="empty","empty",
VLOOKUP(X1770,MonsterGroupTable!$A:$A,1,0)))))))</f>
        <v>g114</v>
      </c>
      <c r="AA1770">
        <v>5</v>
      </c>
      <c r="AE1770" s="1" t="s">
        <v>446</v>
      </c>
      <c r="AF1770" s="2" t="str">
        <f>IF(AND(ISBLANK(AE1770),OR(NOT(ISBLANK(AG1770)),NOT(ISBLANK(AH1770)))),#N/A,
IF(ISBLANK(AE1770),"",
IF(AND(NOT(ISERROR(VLOOKUP(AE1770,MonsterTable!$A:$B,MATCH(MonsterTable!$B$1,MonsterTable!$A$1:$B$1,0),0))),OR(ISBLANK(AG1770),ISBLANK(AH1770))),#N/A,
IFERROR(VLOOKUP(AE1770,MonsterTable!$A:$B,MATCH(MonsterTable!$B$1,MonsterTable!$A$1:$B$1,0),0),
IF(OR(NOT(ISBLANK(AG1770)),ISBLANK(AH1770)),#N/A,
IF(AE1770="empty","empty",
VLOOKUP(AE1770,MonsterGroupTable!$A:$A,1,0)))))))</f>
        <v>empty</v>
      </c>
      <c r="AH1770">
        <v>3</v>
      </c>
      <c r="AL1770" s="1" t="s">
        <v>242</v>
      </c>
      <c r="AM1770" s="2">
        <f>IF(AND(ISBLANK(AL1770),OR(NOT(ISBLANK(AN1770)),NOT(ISBLANK(AO1770)))),#N/A,
IF(ISBLANK(AL1770),"",
IF(AND(NOT(ISERROR(VLOOKUP(AL1770,MonsterTable!$A:$B,MATCH(MonsterTable!$B$1,MonsterTable!$A$1:$B$1,0),0))),OR(ISBLANK(AN1770),ISBLANK(AO1770))),#N/A,
IFERROR(VLOOKUP(AL1770,MonsterTable!$A:$B,MATCH(MonsterTable!$B$1,MonsterTable!$A$1:$B$1,0),0),
IF(OR(NOT(ISBLANK(AN1770)),ISBLANK(AO1770)),#N/A,
IF(AL1770="empty","empty",
VLOOKUP(AL1770,MonsterGroupTable!$A:$A,1,0)))))))</f>
        <v>201</v>
      </c>
      <c r="AN1770">
        <v>1</v>
      </c>
      <c r="AO1770">
        <v>1</v>
      </c>
      <c r="AP1770">
        <v>0</v>
      </c>
      <c r="AT1770" s="2" t="str">
        <f>IF(AND(ISBLANK(AS1770),OR(NOT(ISBLANK(AU1770)),NOT(ISBLANK(AV1770)))),#N/A,
IF(ISBLANK(AS1770),"",
IF(AND(NOT(ISERROR(VLOOKUP(AS1770,MonsterTable!$A:$B,MATCH(MonsterTable!$B$1,MonsterTable!$A$1:$B$1,0),0))),OR(ISBLANK(AU1770),ISBLANK(AV1770))),#N/A,
IFERROR(VLOOKUP(AS1770,MonsterTable!$A:$B,MATCH(MonsterTable!$B$1,MonsterTable!$A$1:$B$1,0),0),
IF(OR(NOT(ISBLANK(AU1770)),ISBLANK(AV1770)),#N/A,
IF(AS1770="empty","empty",
VLOOKUP(AS1770,MonsterGroupTable!$A:$A,1,0)))))))</f>
        <v/>
      </c>
      <c r="BA1770" s="2" t="str">
        <f>IF(AND(ISBLANK(AZ1770),OR(NOT(ISBLANK(BB1770)),NOT(ISBLANK(BC1770)))),#N/A,
IF(ISBLANK(AZ1770),"",
IF(AND(NOT(ISERROR(VLOOKUP(AZ1770,MonsterTable!$A:$B,MATCH(MonsterTable!$B$1,MonsterTable!$A$1:$B$1,0),0))),OR(ISBLANK(BB1770),ISBLANK(BC1770))),#N/A,
IFERROR(VLOOKUP(AZ1770,MonsterTable!$A:$B,MATCH(MonsterTable!$B$1,MonsterTable!$A$1:$B$1,0),0),
IF(OR(NOT(ISBLANK(BB1770)),ISBLANK(BC1770)),#N/A,
IF(AZ1770="empty","empty",
VLOOKUP(AZ1770,MonsterGroupTable!$A:$A,1,0)))))))</f>
        <v/>
      </c>
    </row>
    <row r="1771" spans="1:53">
      <c r="A1771">
        <v>20737</v>
      </c>
      <c r="B1771">
        <f t="shared" si="59"/>
        <v>1.1000000000000001</v>
      </c>
      <c r="C1771">
        <f t="shared" si="60"/>
        <v>1.1000000000000001</v>
      </c>
      <c r="F1771">
        <v>3300</v>
      </c>
      <c r="G1771">
        <v>145246</v>
      </c>
      <c r="H1771">
        <v>0</v>
      </c>
      <c r="I1771">
        <v>0</v>
      </c>
      <c r="J1771">
        <v>0</v>
      </c>
      <c r="K1771" t="s">
        <v>362</v>
      </c>
      <c r="L1771" t="s">
        <v>247</v>
      </c>
      <c r="M1771" t="s">
        <v>443</v>
      </c>
      <c r="N1771" t="s">
        <v>444</v>
      </c>
      <c r="O1771">
        <v>0</v>
      </c>
      <c r="P1771">
        <v>-4.75</v>
      </c>
      <c r="Q1771">
        <v>-3.5</v>
      </c>
      <c r="R1771">
        <v>4.75</v>
      </c>
      <c r="S1771">
        <v>3</v>
      </c>
      <c r="T1771">
        <v>-13.5</v>
      </c>
      <c r="U1771">
        <v>2.5499999999999998</v>
      </c>
      <c r="V1771">
        <v>-6.75</v>
      </c>
      <c r="W1771" t="str">
        <f t="shared" si="58"/>
        <v>g114,5,empty,3,201,1,1,0</v>
      </c>
      <c r="X1771" s="1" t="s">
        <v>313</v>
      </c>
      <c r="Y1771" s="2" t="str">
        <f>IF(AND(ISBLANK(X1771),OR(NOT(ISBLANK(Z1771)),NOT(ISBLANK(AA1771)))),#N/A,
IF(ISBLANK(X1771),"",
IF(AND(NOT(ISERROR(VLOOKUP(X1771,MonsterTable!$A:$B,MATCH(MonsterTable!$B$1,MonsterTable!$A$1:$B$1,0),0))),OR(ISBLANK(Z1771),ISBLANK(AA1771))),#N/A,
IFERROR(VLOOKUP(X1771,MonsterTable!$A:$B,MATCH(MonsterTable!$B$1,MonsterTable!$A$1:$B$1,0),0),
IF(OR(NOT(ISBLANK(Z1771)),ISBLANK(AA1771)),#N/A,
IF(X1771="empty","empty",
VLOOKUP(X1771,MonsterGroupTable!$A:$A,1,0)))))))</f>
        <v>g114</v>
      </c>
      <c r="AA1771">
        <v>5</v>
      </c>
      <c r="AE1771" s="1" t="s">
        <v>446</v>
      </c>
      <c r="AF1771" s="2" t="str">
        <f>IF(AND(ISBLANK(AE1771),OR(NOT(ISBLANK(AG1771)),NOT(ISBLANK(AH1771)))),#N/A,
IF(ISBLANK(AE1771),"",
IF(AND(NOT(ISERROR(VLOOKUP(AE1771,MonsterTable!$A:$B,MATCH(MonsterTable!$B$1,MonsterTable!$A$1:$B$1,0),0))),OR(ISBLANK(AG1771),ISBLANK(AH1771))),#N/A,
IFERROR(VLOOKUP(AE1771,MonsterTable!$A:$B,MATCH(MonsterTable!$B$1,MonsterTable!$A$1:$B$1,0),0),
IF(OR(NOT(ISBLANK(AG1771)),ISBLANK(AH1771)),#N/A,
IF(AE1771="empty","empty",
VLOOKUP(AE1771,MonsterGroupTable!$A:$A,1,0)))))))</f>
        <v>empty</v>
      </c>
      <c r="AH1771">
        <v>3</v>
      </c>
      <c r="AL1771" s="1" t="s">
        <v>242</v>
      </c>
      <c r="AM1771" s="2">
        <f>IF(AND(ISBLANK(AL1771),OR(NOT(ISBLANK(AN1771)),NOT(ISBLANK(AO1771)))),#N/A,
IF(ISBLANK(AL1771),"",
IF(AND(NOT(ISERROR(VLOOKUP(AL1771,MonsterTable!$A:$B,MATCH(MonsterTable!$B$1,MonsterTable!$A$1:$B$1,0),0))),OR(ISBLANK(AN1771),ISBLANK(AO1771))),#N/A,
IFERROR(VLOOKUP(AL1771,MonsterTable!$A:$B,MATCH(MonsterTable!$B$1,MonsterTable!$A$1:$B$1,0),0),
IF(OR(NOT(ISBLANK(AN1771)),ISBLANK(AO1771)),#N/A,
IF(AL1771="empty","empty",
VLOOKUP(AL1771,MonsterGroupTable!$A:$A,1,0)))))))</f>
        <v>201</v>
      </c>
      <c r="AN1771">
        <v>1</v>
      </c>
      <c r="AO1771">
        <v>1</v>
      </c>
      <c r="AP1771">
        <v>0</v>
      </c>
      <c r="AT1771" s="2" t="str">
        <f>IF(AND(ISBLANK(AS1771),OR(NOT(ISBLANK(AU1771)),NOT(ISBLANK(AV1771)))),#N/A,
IF(ISBLANK(AS1771),"",
IF(AND(NOT(ISERROR(VLOOKUP(AS1771,MonsterTable!$A:$B,MATCH(MonsterTable!$B$1,MonsterTable!$A$1:$B$1,0),0))),OR(ISBLANK(AU1771),ISBLANK(AV1771))),#N/A,
IFERROR(VLOOKUP(AS1771,MonsterTable!$A:$B,MATCH(MonsterTable!$B$1,MonsterTable!$A$1:$B$1,0),0),
IF(OR(NOT(ISBLANK(AU1771)),ISBLANK(AV1771)),#N/A,
IF(AS1771="empty","empty",
VLOOKUP(AS1771,MonsterGroupTable!$A:$A,1,0)))))))</f>
        <v/>
      </c>
      <c r="BA1771" s="2" t="str">
        <f>IF(AND(ISBLANK(AZ1771),OR(NOT(ISBLANK(BB1771)),NOT(ISBLANK(BC1771)))),#N/A,
IF(ISBLANK(AZ1771),"",
IF(AND(NOT(ISERROR(VLOOKUP(AZ1771,MonsterTable!$A:$B,MATCH(MonsterTable!$B$1,MonsterTable!$A$1:$B$1,0),0))),OR(ISBLANK(BB1771),ISBLANK(BC1771))),#N/A,
IFERROR(VLOOKUP(AZ1771,MonsterTable!$A:$B,MATCH(MonsterTable!$B$1,MonsterTable!$A$1:$B$1,0),0),
IF(OR(NOT(ISBLANK(BB1771)),ISBLANK(BC1771)),#N/A,
IF(AZ1771="empty","empty",
VLOOKUP(AZ1771,MonsterGroupTable!$A:$A,1,0)))))))</f>
        <v/>
      </c>
    </row>
    <row r="1772" spans="1:53">
      <c r="A1772">
        <v>20738</v>
      </c>
      <c r="B1772">
        <f t="shared" si="59"/>
        <v>1.1000000000000001</v>
      </c>
      <c r="C1772">
        <f t="shared" si="60"/>
        <v>1.1000000000000001</v>
      </c>
      <c r="F1772">
        <v>3300</v>
      </c>
      <c r="G1772">
        <v>145741</v>
      </c>
      <c r="H1772">
        <v>0</v>
      </c>
      <c r="I1772">
        <v>0</v>
      </c>
      <c r="J1772">
        <v>0</v>
      </c>
      <c r="K1772" t="s">
        <v>362</v>
      </c>
      <c r="L1772" t="s">
        <v>247</v>
      </c>
      <c r="M1772" t="s">
        <v>443</v>
      </c>
      <c r="N1772" t="s">
        <v>444</v>
      </c>
      <c r="O1772">
        <v>0</v>
      </c>
      <c r="P1772">
        <v>-4.75</v>
      </c>
      <c r="Q1772">
        <v>-3.5</v>
      </c>
      <c r="R1772">
        <v>4.75</v>
      </c>
      <c r="S1772">
        <v>3</v>
      </c>
      <c r="T1772">
        <v>-13.5</v>
      </c>
      <c r="U1772">
        <v>2.5499999999999998</v>
      </c>
      <c r="V1772">
        <v>-6.75</v>
      </c>
      <c r="W1772" t="str">
        <f t="shared" si="58"/>
        <v>g114,5,empty,3,201,1,1,0</v>
      </c>
      <c r="X1772" s="1" t="s">
        <v>313</v>
      </c>
      <c r="Y1772" s="2" t="str">
        <f>IF(AND(ISBLANK(X1772),OR(NOT(ISBLANK(Z1772)),NOT(ISBLANK(AA1772)))),#N/A,
IF(ISBLANK(X1772),"",
IF(AND(NOT(ISERROR(VLOOKUP(X1772,MonsterTable!$A:$B,MATCH(MonsterTable!$B$1,MonsterTable!$A$1:$B$1,0),0))),OR(ISBLANK(Z1772),ISBLANK(AA1772))),#N/A,
IFERROR(VLOOKUP(X1772,MonsterTable!$A:$B,MATCH(MonsterTable!$B$1,MonsterTable!$A$1:$B$1,0),0),
IF(OR(NOT(ISBLANK(Z1772)),ISBLANK(AA1772)),#N/A,
IF(X1772="empty","empty",
VLOOKUP(X1772,MonsterGroupTable!$A:$A,1,0)))))))</f>
        <v>g114</v>
      </c>
      <c r="AA1772">
        <v>5</v>
      </c>
      <c r="AE1772" s="1" t="s">
        <v>446</v>
      </c>
      <c r="AF1772" s="2" t="str">
        <f>IF(AND(ISBLANK(AE1772),OR(NOT(ISBLANK(AG1772)),NOT(ISBLANK(AH1772)))),#N/A,
IF(ISBLANK(AE1772),"",
IF(AND(NOT(ISERROR(VLOOKUP(AE1772,MonsterTable!$A:$B,MATCH(MonsterTable!$B$1,MonsterTable!$A$1:$B$1,0),0))),OR(ISBLANK(AG1772),ISBLANK(AH1772))),#N/A,
IFERROR(VLOOKUP(AE1772,MonsterTable!$A:$B,MATCH(MonsterTable!$B$1,MonsterTable!$A$1:$B$1,0),0),
IF(OR(NOT(ISBLANK(AG1772)),ISBLANK(AH1772)),#N/A,
IF(AE1772="empty","empty",
VLOOKUP(AE1772,MonsterGroupTable!$A:$A,1,0)))))))</f>
        <v>empty</v>
      </c>
      <c r="AH1772">
        <v>3</v>
      </c>
      <c r="AL1772" s="1" t="s">
        <v>242</v>
      </c>
      <c r="AM1772" s="2">
        <f>IF(AND(ISBLANK(AL1772),OR(NOT(ISBLANK(AN1772)),NOT(ISBLANK(AO1772)))),#N/A,
IF(ISBLANK(AL1772),"",
IF(AND(NOT(ISERROR(VLOOKUP(AL1772,MonsterTable!$A:$B,MATCH(MonsterTable!$B$1,MonsterTable!$A$1:$B$1,0),0))),OR(ISBLANK(AN1772),ISBLANK(AO1772))),#N/A,
IFERROR(VLOOKUP(AL1772,MonsterTable!$A:$B,MATCH(MonsterTable!$B$1,MonsterTable!$A$1:$B$1,0),0),
IF(OR(NOT(ISBLANK(AN1772)),ISBLANK(AO1772)),#N/A,
IF(AL1772="empty","empty",
VLOOKUP(AL1772,MonsterGroupTable!$A:$A,1,0)))))))</f>
        <v>201</v>
      </c>
      <c r="AN1772">
        <v>1</v>
      </c>
      <c r="AO1772">
        <v>1</v>
      </c>
      <c r="AP1772">
        <v>0</v>
      </c>
      <c r="AT1772" s="2" t="str">
        <f>IF(AND(ISBLANK(AS1772),OR(NOT(ISBLANK(AU1772)),NOT(ISBLANK(AV1772)))),#N/A,
IF(ISBLANK(AS1772),"",
IF(AND(NOT(ISERROR(VLOOKUP(AS1772,MonsterTable!$A:$B,MATCH(MonsterTable!$B$1,MonsterTable!$A$1:$B$1,0),0))),OR(ISBLANK(AU1772),ISBLANK(AV1772))),#N/A,
IFERROR(VLOOKUP(AS1772,MonsterTable!$A:$B,MATCH(MonsterTable!$B$1,MonsterTable!$A$1:$B$1,0),0),
IF(OR(NOT(ISBLANK(AU1772)),ISBLANK(AV1772)),#N/A,
IF(AS1772="empty","empty",
VLOOKUP(AS1772,MonsterGroupTable!$A:$A,1,0)))))))</f>
        <v/>
      </c>
      <c r="BA1772" s="2" t="str">
        <f>IF(AND(ISBLANK(AZ1772),OR(NOT(ISBLANK(BB1772)),NOT(ISBLANK(BC1772)))),#N/A,
IF(ISBLANK(AZ1772),"",
IF(AND(NOT(ISERROR(VLOOKUP(AZ1772,MonsterTable!$A:$B,MATCH(MonsterTable!$B$1,MonsterTable!$A$1:$B$1,0),0))),OR(ISBLANK(BB1772),ISBLANK(BC1772))),#N/A,
IFERROR(VLOOKUP(AZ1772,MonsterTable!$A:$B,MATCH(MonsterTable!$B$1,MonsterTable!$A$1:$B$1,0),0),
IF(OR(NOT(ISBLANK(BB1772)),ISBLANK(BC1772)),#N/A,
IF(AZ1772="empty","empty",
VLOOKUP(AZ1772,MonsterGroupTable!$A:$A,1,0)))))))</f>
        <v/>
      </c>
    </row>
    <row r="1773" spans="1:53">
      <c r="A1773">
        <v>20739</v>
      </c>
      <c r="B1773">
        <f t="shared" si="59"/>
        <v>1.1000000000000001</v>
      </c>
      <c r="C1773">
        <f t="shared" si="60"/>
        <v>1.1000000000000001</v>
      </c>
      <c r="F1773">
        <v>3300</v>
      </c>
      <c r="G1773">
        <v>146236</v>
      </c>
      <c r="H1773">
        <v>0</v>
      </c>
      <c r="I1773">
        <v>0</v>
      </c>
      <c r="J1773">
        <v>0</v>
      </c>
      <c r="K1773" t="s">
        <v>362</v>
      </c>
      <c r="L1773" t="s">
        <v>247</v>
      </c>
      <c r="M1773" t="s">
        <v>443</v>
      </c>
      <c r="N1773" t="s">
        <v>444</v>
      </c>
      <c r="O1773">
        <v>0</v>
      </c>
      <c r="P1773">
        <v>-4.75</v>
      </c>
      <c r="Q1773">
        <v>-3.5</v>
      </c>
      <c r="R1773">
        <v>4.75</v>
      </c>
      <c r="S1773">
        <v>3</v>
      </c>
      <c r="T1773">
        <v>-13.5</v>
      </c>
      <c r="U1773">
        <v>2.5499999999999998</v>
      </c>
      <c r="V1773">
        <v>-6.75</v>
      </c>
      <c r="W1773" t="str">
        <f t="shared" si="58"/>
        <v>g114,5,empty,3,201,1,1,0</v>
      </c>
      <c r="X1773" s="1" t="s">
        <v>313</v>
      </c>
      <c r="Y1773" s="2" t="str">
        <f>IF(AND(ISBLANK(X1773),OR(NOT(ISBLANK(Z1773)),NOT(ISBLANK(AA1773)))),#N/A,
IF(ISBLANK(X1773),"",
IF(AND(NOT(ISERROR(VLOOKUP(X1773,MonsterTable!$A:$B,MATCH(MonsterTable!$B$1,MonsterTable!$A$1:$B$1,0),0))),OR(ISBLANK(Z1773),ISBLANK(AA1773))),#N/A,
IFERROR(VLOOKUP(X1773,MonsterTable!$A:$B,MATCH(MonsterTable!$B$1,MonsterTable!$A$1:$B$1,0),0),
IF(OR(NOT(ISBLANK(Z1773)),ISBLANK(AA1773)),#N/A,
IF(X1773="empty","empty",
VLOOKUP(X1773,MonsterGroupTable!$A:$A,1,0)))))))</f>
        <v>g114</v>
      </c>
      <c r="AA1773">
        <v>5</v>
      </c>
      <c r="AE1773" s="1" t="s">
        <v>446</v>
      </c>
      <c r="AF1773" s="2" t="str">
        <f>IF(AND(ISBLANK(AE1773),OR(NOT(ISBLANK(AG1773)),NOT(ISBLANK(AH1773)))),#N/A,
IF(ISBLANK(AE1773),"",
IF(AND(NOT(ISERROR(VLOOKUP(AE1773,MonsterTable!$A:$B,MATCH(MonsterTable!$B$1,MonsterTable!$A$1:$B$1,0),0))),OR(ISBLANK(AG1773),ISBLANK(AH1773))),#N/A,
IFERROR(VLOOKUP(AE1773,MonsterTable!$A:$B,MATCH(MonsterTable!$B$1,MonsterTable!$A$1:$B$1,0),0),
IF(OR(NOT(ISBLANK(AG1773)),ISBLANK(AH1773)),#N/A,
IF(AE1773="empty","empty",
VLOOKUP(AE1773,MonsterGroupTable!$A:$A,1,0)))))))</f>
        <v>empty</v>
      </c>
      <c r="AH1773">
        <v>3</v>
      </c>
      <c r="AL1773" s="1" t="s">
        <v>242</v>
      </c>
      <c r="AM1773" s="2">
        <f>IF(AND(ISBLANK(AL1773),OR(NOT(ISBLANK(AN1773)),NOT(ISBLANK(AO1773)))),#N/A,
IF(ISBLANK(AL1773),"",
IF(AND(NOT(ISERROR(VLOOKUP(AL1773,MonsterTable!$A:$B,MATCH(MonsterTable!$B$1,MonsterTable!$A$1:$B$1,0),0))),OR(ISBLANK(AN1773),ISBLANK(AO1773))),#N/A,
IFERROR(VLOOKUP(AL1773,MonsterTable!$A:$B,MATCH(MonsterTable!$B$1,MonsterTable!$A$1:$B$1,0),0),
IF(OR(NOT(ISBLANK(AN1773)),ISBLANK(AO1773)),#N/A,
IF(AL1773="empty","empty",
VLOOKUP(AL1773,MonsterGroupTable!$A:$A,1,0)))))))</f>
        <v>201</v>
      </c>
      <c r="AN1773">
        <v>1</v>
      </c>
      <c r="AO1773">
        <v>1</v>
      </c>
      <c r="AP1773">
        <v>0</v>
      </c>
      <c r="AT1773" s="2" t="str">
        <f>IF(AND(ISBLANK(AS1773),OR(NOT(ISBLANK(AU1773)),NOT(ISBLANK(AV1773)))),#N/A,
IF(ISBLANK(AS1773),"",
IF(AND(NOT(ISERROR(VLOOKUP(AS1773,MonsterTable!$A:$B,MATCH(MonsterTable!$B$1,MonsterTable!$A$1:$B$1,0),0))),OR(ISBLANK(AU1773),ISBLANK(AV1773))),#N/A,
IFERROR(VLOOKUP(AS1773,MonsterTable!$A:$B,MATCH(MonsterTable!$B$1,MonsterTable!$A$1:$B$1,0),0),
IF(OR(NOT(ISBLANK(AU1773)),ISBLANK(AV1773)),#N/A,
IF(AS1773="empty","empty",
VLOOKUP(AS1773,MonsterGroupTable!$A:$A,1,0)))))))</f>
        <v/>
      </c>
      <c r="BA1773" s="2" t="str">
        <f>IF(AND(ISBLANK(AZ1773),OR(NOT(ISBLANK(BB1773)),NOT(ISBLANK(BC1773)))),#N/A,
IF(ISBLANK(AZ1773),"",
IF(AND(NOT(ISERROR(VLOOKUP(AZ1773,MonsterTable!$A:$B,MATCH(MonsterTable!$B$1,MonsterTable!$A$1:$B$1,0),0))),OR(ISBLANK(BB1773),ISBLANK(BC1773))),#N/A,
IFERROR(VLOOKUP(AZ1773,MonsterTable!$A:$B,MATCH(MonsterTable!$B$1,MonsterTable!$A$1:$B$1,0),0),
IF(OR(NOT(ISBLANK(BB1773)),ISBLANK(BC1773)),#N/A,
IF(AZ1773="empty","empty",
VLOOKUP(AZ1773,MonsterGroupTable!$A:$A,1,0)))))))</f>
        <v/>
      </c>
    </row>
    <row r="1774" spans="1:53">
      <c r="A1774">
        <v>20740</v>
      </c>
      <c r="B1774">
        <f t="shared" si="59"/>
        <v>1.2</v>
      </c>
      <c r="C1774">
        <f t="shared" si="60"/>
        <v>1.1000000000000001</v>
      </c>
      <c r="F1774">
        <v>3300</v>
      </c>
      <c r="G1774">
        <v>146731</v>
      </c>
      <c r="H1774">
        <v>0</v>
      </c>
      <c r="I1774">
        <v>0</v>
      </c>
      <c r="J1774">
        <v>0</v>
      </c>
      <c r="K1774" t="s">
        <v>362</v>
      </c>
      <c r="L1774" t="s">
        <v>247</v>
      </c>
      <c r="M1774" t="s">
        <v>443</v>
      </c>
      <c r="N1774" t="s">
        <v>444</v>
      </c>
      <c r="O1774">
        <v>0</v>
      </c>
      <c r="P1774">
        <v>-4.75</v>
      </c>
      <c r="Q1774">
        <v>-3.5</v>
      </c>
      <c r="R1774">
        <v>4.75</v>
      </c>
      <c r="S1774">
        <v>3</v>
      </c>
      <c r="T1774">
        <v>-13.5</v>
      </c>
      <c r="U1774">
        <v>2.5499999999999998</v>
      </c>
      <c r="V1774">
        <v>-6.75</v>
      </c>
      <c r="W1774" t="str">
        <f t="shared" si="58"/>
        <v>g114,5,empty,3,201,1,1,0</v>
      </c>
      <c r="X1774" s="1" t="s">
        <v>313</v>
      </c>
      <c r="Y1774" s="2" t="str">
        <f>IF(AND(ISBLANK(X1774),OR(NOT(ISBLANK(Z1774)),NOT(ISBLANK(AA1774)))),#N/A,
IF(ISBLANK(X1774),"",
IF(AND(NOT(ISERROR(VLOOKUP(X1774,MonsterTable!$A:$B,MATCH(MonsterTable!$B$1,MonsterTable!$A$1:$B$1,0),0))),OR(ISBLANK(Z1774),ISBLANK(AA1774))),#N/A,
IFERROR(VLOOKUP(X1774,MonsterTable!$A:$B,MATCH(MonsterTable!$B$1,MonsterTable!$A$1:$B$1,0),0),
IF(OR(NOT(ISBLANK(Z1774)),ISBLANK(AA1774)),#N/A,
IF(X1774="empty","empty",
VLOOKUP(X1774,MonsterGroupTable!$A:$A,1,0)))))))</f>
        <v>g114</v>
      </c>
      <c r="AA1774">
        <v>5</v>
      </c>
      <c r="AE1774" s="1" t="s">
        <v>446</v>
      </c>
      <c r="AF1774" s="2" t="str">
        <f>IF(AND(ISBLANK(AE1774),OR(NOT(ISBLANK(AG1774)),NOT(ISBLANK(AH1774)))),#N/A,
IF(ISBLANK(AE1774),"",
IF(AND(NOT(ISERROR(VLOOKUP(AE1774,MonsterTable!$A:$B,MATCH(MonsterTable!$B$1,MonsterTable!$A$1:$B$1,0),0))),OR(ISBLANK(AG1774),ISBLANK(AH1774))),#N/A,
IFERROR(VLOOKUP(AE1774,MonsterTable!$A:$B,MATCH(MonsterTable!$B$1,MonsterTable!$A$1:$B$1,0),0),
IF(OR(NOT(ISBLANK(AG1774)),ISBLANK(AH1774)),#N/A,
IF(AE1774="empty","empty",
VLOOKUP(AE1774,MonsterGroupTable!$A:$A,1,0)))))))</f>
        <v>empty</v>
      </c>
      <c r="AH1774">
        <v>3</v>
      </c>
      <c r="AL1774" s="1" t="s">
        <v>242</v>
      </c>
      <c r="AM1774" s="2">
        <f>IF(AND(ISBLANK(AL1774),OR(NOT(ISBLANK(AN1774)),NOT(ISBLANK(AO1774)))),#N/A,
IF(ISBLANK(AL1774),"",
IF(AND(NOT(ISERROR(VLOOKUP(AL1774,MonsterTable!$A:$B,MATCH(MonsterTable!$B$1,MonsterTable!$A$1:$B$1,0),0))),OR(ISBLANK(AN1774),ISBLANK(AO1774))),#N/A,
IFERROR(VLOOKUP(AL1774,MonsterTable!$A:$B,MATCH(MonsterTable!$B$1,MonsterTable!$A$1:$B$1,0),0),
IF(OR(NOT(ISBLANK(AN1774)),ISBLANK(AO1774)),#N/A,
IF(AL1774="empty","empty",
VLOOKUP(AL1774,MonsterGroupTable!$A:$A,1,0)))))))</f>
        <v>201</v>
      </c>
      <c r="AN1774">
        <v>1</v>
      </c>
      <c r="AO1774">
        <v>1</v>
      </c>
      <c r="AP1774">
        <v>0</v>
      </c>
      <c r="AT1774" s="2" t="str">
        <f>IF(AND(ISBLANK(AS1774),OR(NOT(ISBLANK(AU1774)),NOT(ISBLANK(AV1774)))),#N/A,
IF(ISBLANK(AS1774),"",
IF(AND(NOT(ISERROR(VLOOKUP(AS1774,MonsterTable!$A:$B,MATCH(MonsterTable!$B$1,MonsterTable!$A$1:$B$1,0),0))),OR(ISBLANK(AU1774),ISBLANK(AV1774))),#N/A,
IFERROR(VLOOKUP(AS1774,MonsterTable!$A:$B,MATCH(MonsterTable!$B$1,MonsterTable!$A$1:$B$1,0),0),
IF(OR(NOT(ISBLANK(AU1774)),ISBLANK(AV1774)),#N/A,
IF(AS1774="empty","empty",
VLOOKUP(AS1774,MonsterGroupTable!$A:$A,1,0)))))))</f>
        <v/>
      </c>
      <c r="BA1774" s="2" t="str">
        <f>IF(AND(ISBLANK(AZ1774),OR(NOT(ISBLANK(BB1774)),NOT(ISBLANK(BC1774)))),#N/A,
IF(ISBLANK(AZ1774),"",
IF(AND(NOT(ISERROR(VLOOKUP(AZ1774,MonsterTable!$A:$B,MATCH(MonsterTable!$B$1,MonsterTable!$A$1:$B$1,0),0))),OR(ISBLANK(BB1774),ISBLANK(BC1774))),#N/A,
IFERROR(VLOOKUP(AZ1774,MonsterTable!$A:$B,MATCH(MonsterTable!$B$1,MonsterTable!$A$1:$B$1,0),0),
IF(OR(NOT(ISBLANK(BB1774)),ISBLANK(BC1774)),#N/A,
IF(AZ1774="empty","empty",
VLOOKUP(AZ1774,MonsterGroupTable!$A:$A,1,0)))))))</f>
        <v/>
      </c>
    </row>
    <row r="1775" spans="1:53">
      <c r="A1775">
        <v>20741</v>
      </c>
      <c r="B1775">
        <f t="shared" si="59"/>
        <v>1.1000000000000001</v>
      </c>
      <c r="C1775">
        <f t="shared" si="60"/>
        <v>1.1000000000000001</v>
      </c>
      <c r="F1775">
        <v>3300</v>
      </c>
      <c r="G1775">
        <v>147226</v>
      </c>
      <c r="H1775">
        <v>0</v>
      </c>
      <c r="I1775">
        <v>0</v>
      </c>
      <c r="J1775">
        <v>0</v>
      </c>
      <c r="K1775" t="s">
        <v>362</v>
      </c>
      <c r="L1775" t="s">
        <v>249</v>
      </c>
      <c r="M1775" t="s">
        <v>443</v>
      </c>
      <c r="N1775" t="s">
        <v>444</v>
      </c>
      <c r="O1775">
        <v>0</v>
      </c>
      <c r="P1775">
        <v>-4.75</v>
      </c>
      <c r="Q1775">
        <v>-3.5</v>
      </c>
      <c r="R1775">
        <v>4.75</v>
      </c>
      <c r="S1775">
        <v>3</v>
      </c>
      <c r="T1775">
        <v>-13.5</v>
      </c>
      <c r="U1775">
        <v>2.5499999999999998</v>
      </c>
      <c r="V1775">
        <v>-6.75</v>
      </c>
      <c r="W1775" t="str">
        <f t="shared" si="58"/>
        <v>g115,5,empty,3,205,1,1,0</v>
      </c>
      <c r="X1775" s="1" t="s">
        <v>314</v>
      </c>
      <c r="Y1775" s="2" t="str">
        <f>IF(AND(ISBLANK(X1775),OR(NOT(ISBLANK(Z1775)),NOT(ISBLANK(AA1775)))),#N/A,
IF(ISBLANK(X1775),"",
IF(AND(NOT(ISERROR(VLOOKUP(X1775,MonsterTable!$A:$B,MATCH(MonsterTable!$B$1,MonsterTable!$A$1:$B$1,0),0))),OR(ISBLANK(Z1775),ISBLANK(AA1775))),#N/A,
IFERROR(VLOOKUP(X1775,MonsterTable!$A:$B,MATCH(MonsterTable!$B$1,MonsterTable!$A$1:$B$1,0),0),
IF(OR(NOT(ISBLANK(Z1775)),ISBLANK(AA1775)),#N/A,
IF(X1775="empty","empty",
VLOOKUP(X1775,MonsterGroupTable!$A:$A,1,0)))))))</f>
        <v>g115</v>
      </c>
      <c r="AA1775">
        <v>5</v>
      </c>
      <c r="AE1775" s="1" t="s">
        <v>446</v>
      </c>
      <c r="AF1775" s="2" t="str">
        <f>IF(AND(ISBLANK(AE1775),OR(NOT(ISBLANK(AG1775)),NOT(ISBLANK(AH1775)))),#N/A,
IF(ISBLANK(AE1775),"",
IF(AND(NOT(ISERROR(VLOOKUP(AE1775,MonsterTable!$A:$B,MATCH(MonsterTable!$B$1,MonsterTable!$A$1:$B$1,0),0))),OR(ISBLANK(AG1775),ISBLANK(AH1775))),#N/A,
IFERROR(VLOOKUP(AE1775,MonsterTable!$A:$B,MATCH(MonsterTable!$B$1,MonsterTable!$A$1:$B$1,0),0),
IF(OR(NOT(ISBLANK(AG1775)),ISBLANK(AH1775)),#N/A,
IF(AE1775="empty","empty",
VLOOKUP(AE1775,MonsterGroupTable!$A:$A,1,0)))))))</f>
        <v>empty</v>
      </c>
      <c r="AH1775">
        <v>3</v>
      </c>
      <c r="AL1775" s="1" t="s">
        <v>341</v>
      </c>
      <c r="AM1775" s="2">
        <f>IF(AND(ISBLANK(AL1775),OR(NOT(ISBLANK(AN1775)),NOT(ISBLANK(AO1775)))),#N/A,
IF(ISBLANK(AL1775),"",
IF(AND(NOT(ISERROR(VLOOKUP(AL1775,MonsterTable!$A:$B,MATCH(MonsterTable!$B$1,MonsterTable!$A$1:$B$1,0),0))),OR(ISBLANK(AN1775),ISBLANK(AO1775))),#N/A,
IFERROR(VLOOKUP(AL1775,MonsterTable!$A:$B,MATCH(MonsterTable!$B$1,MonsterTable!$A$1:$B$1,0),0),
IF(OR(NOT(ISBLANK(AN1775)),ISBLANK(AO1775)),#N/A,
IF(AL1775="empty","empty",
VLOOKUP(AL1775,MonsterGroupTable!$A:$A,1,0)))))))</f>
        <v>205</v>
      </c>
      <c r="AN1775">
        <v>1</v>
      </c>
      <c r="AO1775">
        <v>1</v>
      </c>
      <c r="AP1775">
        <v>0</v>
      </c>
      <c r="AT1775" s="2" t="str">
        <f>IF(AND(ISBLANK(AS1775),OR(NOT(ISBLANK(AU1775)),NOT(ISBLANK(AV1775)))),#N/A,
IF(ISBLANK(AS1775),"",
IF(AND(NOT(ISERROR(VLOOKUP(AS1775,MonsterTable!$A:$B,MATCH(MonsterTable!$B$1,MonsterTable!$A$1:$B$1,0),0))),OR(ISBLANK(AU1775),ISBLANK(AV1775))),#N/A,
IFERROR(VLOOKUP(AS1775,MonsterTable!$A:$B,MATCH(MonsterTable!$B$1,MonsterTable!$A$1:$B$1,0),0),
IF(OR(NOT(ISBLANK(AU1775)),ISBLANK(AV1775)),#N/A,
IF(AS1775="empty","empty",
VLOOKUP(AS1775,MonsterGroupTable!$A:$A,1,0)))))))</f>
        <v/>
      </c>
      <c r="BA1775" s="2" t="str">
        <f>IF(AND(ISBLANK(AZ1775),OR(NOT(ISBLANK(BB1775)),NOT(ISBLANK(BC1775)))),#N/A,
IF(ISBLANK(AZ1775),"",
IF(AND(NOT(ISERROR(VLOOKUP(AZ1775,MonsterTable!$A:$B,MATCH(MonsterTable!$B$1,MonsterTable!$A$1:$B$1,0),0))),OR(ISBLANK(BB1775),ISBLANK(BC1775))),#N/A,
IFERROR(VLOOKUP(AZ1775,MonsterTable!$A:$B,MATCH(MonsterTable!$B$1,MonsterTable!$A$1:$B$1,0),0),
IF(OR(NOT(ISBLANK(BB1775)),ISBLANK(BC1775)),#N/A,
IF(AZ1775="empty","empty",
VLOOKUP(AZ1775,MonsterGroupTable!$A:$A,1,0)))))))</f>
        <v/>
      </c>
    </row>
    <row r="1776" spans="1:53">
      <c r="A1776">
        <v>20742</v>
      </c>
      <c r="B1776">
        <f t="shared" si="59"/>
        <v>1.1000000000000001</v>
      </c>
      <c r="C1776">
        <f t="shared" si="60"/>
        <v>1.1000000000000001</v>
      </c>
      <c r="F1776">
        <v>3300</v>
      </c>
      <c r="G1776">
        <v>147721</v>
      </c>
      <c r="H1776">
        <v>0</v>
      </c>
      <c r="I1776">
        <v>0</v>
      </c>
      <c r="J1776">
        <v>0</v>
      </c>
      <c r="K1776" t="s">
        <v>362</v>
      </c>
      <c r="L1776" t="s">
        <v>249</v>
      </c>
      <c r="M1776" t="s">
        <v>443</v>
      </c>
      <c r="N1776" t="s">
        <v>444</v>
      </c>
      <c r="O1776">
        <v>0</v>
      </c>
      <c r="P1776">
        <v>-4.75</v>
      </c>
      <c r="Q1776">
        <v>-3.5</v>
      </c>
      <c r="R1776">
        <v>4.75</v>
      </c>
      <c r="S1776">
        <v>3</v>
      </c>
      <c r="T1776">
        <v>-13.5</v>
      </c>
      <c r="U1776">
        <v>2.5499999999999998</v>
      </c>
      <c r="V1776">
        <v>-6.75</v>
      </c>
      <c r="W1776" t="str">
        <f t="shared" si="58"/>
        <v>g115,5,empty,3,205,1,1,0</v>
      </c>
      <c r="X1776" s="1" t="s">
        <v>314</v>
      </c>
      <c r="Y1776" s="2" t="str">
        <f>IF(AND(ISBLANK(X1776),OR(NOT(ISBLANK(Z1776)),NOT(ISBLANK(AA1776)))),#N/A,
IF(ISBLANK(X1776),"",
IF(AND(NOT(ISERROR(VLOOKUP(X1776,MonsterTable!$A:$B,MATCH(MonsterTable!$B$1,MonsterTable!$A$1:$B$1,0),0))),OR(ISBLANK(Z1776),ISBLANK(AA1776))),#N/A,
IFERROR(VLOOKUP(X1776,MonsterTable!$A:$B,MATCH(MonsterTable!$B$1,MonsterTable!$A$1:$B$1,0),0),
IF(OR(NOT(ISBLANK(Z1776)),ISBLANK(AA1776)),#N/A,
IF(X1776="empty","empty",
VLOOKUP(X1776,MonsterGroupTable!$A:$A,1,0)))))))</f>
        <v>g115</v>
      </c>
      <c r="AA1776">
        <v>5</v>
      </c>
      <c r="AE1776" s="1" t="s">
        <v>446</v>
      </c>
      <c r="AF1776" s="2" t="str">
        <f>IF(AND(ISBLANK(AE1776),OR(NOT(ISBLANK(AG1776)),NOT(ISBLANK(AH1776)))),#N/A,
IF(ISBLANK(AE1776),"",
IF(AND(NOT(ISERROR(VLOOKUP(AE1776,MonsterTable!$A:$B,MATCH(MonsterTable!$B$1,MonsterTable!$A$1:$B$1,0),0))),OR(ISBLANK(AG1776),ISBLANK(AH1776))),#N/A,
IFERROR(VLOOKUP(AE1776,MonsterTable!$A:$B,MATCH(MonsterTable!$B$1,MonsterTable!$A$1:$B$1,0),0),
IF(OR(NOT(ISBLANK(AG1776)),ISBLANK(AH1776)),#N/A,
IF(AE1776="empty","empty",
VLOOKUP(AE1776,MonsterGroupTable!$A:$A,1,0)))))))</f>
        <v>empty</v>
      </c>
      <c r="AH1776">
        <v>3</v>
      </c>
      <c r="AL1776" s="1" t="s">
        <v>341</v>
      </c>
      <c r="AM1776" s="2">
        <f>IF(AND(ISBLANK(AL1776),OR(NOT(ISBLANK(AN1776)),NOT(ISBLANK(AO1776)))),#N/A,
IF(ISBLANK(AL1776),"",
IF(AND(NOT(ISERROR(VLOOKUP(AL1776,MonsterTable!$A:$B,MATCH(MonsterTable!$B$1,MonsterTable!$A$1:$B$1,0),0))),OR(ISBLANK(AN1776),ISBLANK(AO1776))),#N/A,
IFERROR(VLOOKUP(AL1776,MonsterTable!$A:$B,MATCH(MonsterTable!$B$1,MonsterTable!$A$1:$B$1,0),0),
IF(OR(NOT(ISBLANK(AN1776)),ISBLANK(AO1776)),#N/A,
IF(AL1776="empty","empty",
VLOOKUP(AL1776,MonsterGroupTable!$A:$A,1,0)))))))</f>
        <v>205</v>
      </c>
      <c r="AN1776">
        <v>1</v>
      </c>
      <c r="AO1776">
        <v>1</v>
      </c>
      <c r="AP1776">
        <v>0</v>
      </c>
      <c r="AT1776" s="2" t="str">
        <f>IF(AND(ISBLANK(AS1776),OR(NOT(ISBLANK(AU1776)),NOT(ISBLANK(AV1776)))),#N/A,
IF(ISBLANK(AS1776),"",
IF(AND(NOT(ISERROR(VLOOKUP(AS1776,MonsterTable!$A:$B,MATCH(MonsterTable!$B$1,MonsterTable!$A$1:$B$1,0),0))),OR(ISBLANK(AU1776),ISBLANK(AV1776))),#N/A,
IFERROR(VLOOKUP(AS1776,MonsterTable!$A:$B,MATCH(MonsterTable!$B$1,MonsterTable!$A$1:$B$1,0),0),
IF(OR(NOT(ISBLANK(AU1776)),ISBLANK(AV1776)),#N/A,
IF(AS1776="empty","empty",
VLOOKUP(AS1776,MonsterGroupTable!$A:$A,1,0)))))))</f>
        <v/>
      </c>
      <c r="BA1776" s="2" t="str">
        <f>IF(AND(ISBLANK(AZ1776),OR(NOT(ISBLANK(BB1776)),NOT(ISBLANK(BC1776)))),#N/A,
IF(ISBLANK(AZ1776),"",
IF(AND(NOT(ISERROR(VLOOKUP(AZ1776,MonsterTable!$A:$B,MATCH(MonsterTable!$B$1,MonsterTable!$A$1:$B$1,0),0))),OR(ISBLANK(BB1776),ISBLANK(BC1776))),#N/A,
IFERROR(VLOOKUP(AZ1776,MonsterTable!$A:$B,MATCH(MonsterTable!$B$1,MonsterTable!$A$1:$B$1,0),0),
IF(OR(NOT(ISBLANK(BB1776)),ISBLANK(BC1776)),#N/A,
IF(AZ1776="empty","empty",
VLOOKUP(AZ1776,MonsterGroupTable!$A:$A,1,0)))))))</f>
        <v/>
      </c>
    </row>
    <row r="1777" spans="1:53">
      <c r="A1777">
        <v>20743</v>
      </c>
      <c r="B1777">
        <f t="shared" si="59"/>
        <v>1.1000000000000001</v>
      </c>
      <c r="C1777">
        <f t="shared" si="60"/>
        <v>1.1000000000000001</v>
      </c>
      <c r="F1777">
        <v>3300</v>
      </c>
      <c r="G1777">
        <v>148216</v>
      </c>
      <c r="H1777">
        <v>0</v>
      </c>
      <c r="I1777">
        <v>0</v>
      </c>
      <c r="J1777">
        <v>0</v>
      </c>
      <c r="K1777" t="s">
        <v>362</v>
      </c>
      <c r="L1777" t="s">
        <v>249</v>
      </c>
      <c r="M1777" t="s">
        <v>443</v>
      </c>
      <c r="N1777" t="s">
        <v>444</v>
      </c>
      <c r="O1777">
        <v>0</v>
      </c>
      <c r="P1777">
        <v>-4.75</v>
      </c>
      <c r="Q1777">
        <v>-3.5</v>
      </c>
      <c r="R1777">
        <v>4.75</v>
      </c>
      <c r="S1777">
        <v>3</v>
      </c>
      <c r="T1777">
        <v>-13.5</v>
      </c>
      <c r="U1777">
        <v>2.5499999999999998</v>
      </c>
      <c r="V1777">
        <v>-6.75</v>
      </c>
      <c r="W1777" t="str">
        <f t="shared" si="58"/>
        <v>g115,5,empty,3,205,1,1,0</v>
      </c>
      <c r="X1777" s="1" t="s">
        <v>314</v>
      </c>
      <c r="Y1777" s="2" t="str">
        <f>IF(AND(ISBLANK(X1777),OR(NOT(ISBLANK(Z1777)),NOT(ISBLANK(AA1777)))),#N/A,
IF(ISBLANK(X1777),"",
IF(AND(NOT(ISERROR(VLOOKUP(X1777,MonsterTable!$A:$B,MATCH(MonsterTable!$B$1,MonsterTable!$A$1:$B$1,0),0))),OR(ISBLANK(Z1777),ISBLANK(AA1777))),#N/A,
IFERROR(VLOOKUP(X1777,MonsterTable!$A:$B,MATCH(MonsterTable!$B$1,MonsterTable!$A$1:$B$1,0),0),
IF(OR(NOT(ISBLANK(Z1777)),ISBLANK(AA1777)),#N/A,
IF(X1777="empty","empty",
VLOOKUP(X1777,MonsterGroupTable!$A:$A,1,0)))))))</f>
        <v>g115</v>
      </c>
      <c r="AA1777">
        <v>5</v>
      </c>
      <c r="AE1777" s="1" t="s">
        <v>446</v>
      </c>
      <c r="AF1777" s="2" t="str">
        <f>IF(AND(ISBLANK(AE1777),OR(NOT(ISBLANK(AG1777)),NOT(ISBLANK(AH1777)))),#N/A,
IF(ISBLANK(AE1777),"",
IF(AND(NOT(ISERROR(VLOOKUP(AE1777,MonsterTable!$A:$B,MATCH(MonsterTable!$B$1,MonsterTable!$A$1:$B$1,0),0))),OR(ISBLANK(AG1777),ISBLANK(AH1777))),#N/A,
IFERROR(VLOOKUP(AE1777,MonsterTable!$A:$B,MATCH(MonsterTable!$B$1,MonsterTable!$A$1:$B$1,0),0),
IF(OR(NOT(ISBLANK(AG1777)),ISBLANK(AH1777)),#N/A,
IF(AE1777="empty","empty",
VLOOKUP(AE1777,MonsterGroupTable!$A:$A,1,0)))))))</f>
        <v>empty</v>
      </c>
      <c r="AH1777">
        <v>3</v>
      </c>
      <c r="AL1777" s="1" t="s">
        <v>341</v>
      </c>
      <c r="AM1777" s="2">
        <f>IF(AND(ISBLANK(AL1777),OR(NOT(ISBLANK(AN1777)),NOT(ISBLANK(AO1777)))),#N/A,
IF(ISBLANK(AL1777),"",
IF(AND(NOT(ISERROR(VLOOKUP(AL1777,MonsterTable!$A:$B,MATCH(MonsterTable!$B$1,MonsterTable!$A$1:$B$1,0),0))),OR(ISBLANK(AN1777),ISBLANK(AO1777))),#N/A,
IFERROR(VLOOKUP(AL1777,MonsterTable!$A:$B,MATCH(MonsterTable!$B$1,MonsterTable!$A$1:$B$1,0),0),
IF(OR(NOT(ISBLANK(AN1777)),ISBLANK(AO1777)),#N/A,
IF(AL1777="empty","empty",
VLOOKUP(AL1777,MonsterGroupTable!$A:$A,1,0)))))))</f>
        <v>205</v>
      </c>
      <c r="AN1777">
        <v>1</v>
      </c>
      <c r="AO1777">
        <v>1</v>
      </c>
      <c r="AP1777">
        <v>0</v>
      </c>
      <c r="AT1777" s="2" t="str">
        <f>IF(AND(ISBLANK(AS1777),OR(NOT(ISBLANK(AU1777)),NOT(ISBLANK(AV1777)))),#N/A,
IF(ISBLANK(AS1777),"",
IF(AND(NOT(ISERROR(VLOOKUP(AS1777,MonsterTable!$A:$B,MATCH(MonsterTable!$B$1,MonsterTable!$A$1:$B$1,0),0))),OR(ISBLANK(AU1777),ISBLANK(AV1777))),#N/A,
IFERROR(VLOOKUP(AS1777,MonsterTable!$A:$B,MATCH(MonsterTable!$B$1,MonsterTable!$A$1:$B$1,0),0),
IF(OR(NOT(ISBLANK(AU1777)),ISBLANK(AV1777)),#N/A,
IF(AS1777="empty","empty",
VLOOKUP(AS1777,MonsterGroupTable!$A:$A,1,0)))))))</f>
        <v/>
      </c>
      <c r="BA1777" s="2" t="str">
        <f>IF(AND(ISBLANK(AZ1777),OR(NOT(ISBLANK(BB1777)),NOT(ISBLANK(BC1777)))),#N/A,
IF(ISBLANK(AZ1777),"",
IF(AND(NOT(ISERROR(VLOOKUP(AZ1777,MonsterTable!$A:$B,MATCH(MonsterTable!$B$1,MonsterTable!$A$1:$B$1,0),0))),OR(ISBLANK(BB1777),ISBLANK(BC1777))),#N/A,
IFERROR(VLOOKUP(AZ1777,MonsterTable!$A:$B,MATCH(MonsterTable!$B$1,MonsterTable!$A$1:$B$1,0),0),
IF(OR(NOT(ISBLANK(BB1777)),ISBLANK(BC1777)),#N/A,
IF(AZ1777="empty","empty",
VLOOKUP(AZ1777,MonsterGroupTable!$A:$A,1,0)))))))</f>
        <v/>
      </c>
    </row>
    <row r="1778" spans="1:53">
      <c r="A1778">
        <v>20744</v>
      </c>
      <c r="B1778">
        <f t="shared" si="59"/>
        <v>1.1000000000000001</v>
      </c>
      <c r="C1778">
        <f t="shared" si="60"/>
        <v>1.1000000000000001</v>
      </c>
      <c r="F1778">
        <v>3300</v>
      </c>
      <c r="G1778">
        <v>148711</v>
      </c>
      <c r="H1778">
        <v>0</v>
      </c>
      <c r="I1778">
        <v>0</v>
      </c>
      <c r="J1778">
        <v>0</v>
      </c>
      <c r="K1778" t="s">
        <v>362</v>
      </c>
      <c r="L1778" t="s">
        <v>249</v>
      </c>
      <c r="M1778" t="s">
        <v>443</v>
      </c>
      <c r="N1778" t="s">
        <v>444</v>
      </c>
      <c r="O1778">
        <v>0</v>
      </c>
      <c r="P1778">
        <v>-4.75</v>
      </c>
      <c r="Q1778">
        <v>-3.5</v>
      </c>
      <c r="R1778">
        <v>4.75</v>
      </c>
      <c r="S1778">
        <v>3</v>
      </c>
      <c r="T1778">
        <v>-13.5</v>
      </c>
      <c r="U1778">
        <v>2.5499999999999998</v>
      </c>
      <c r="V1778">
        <v>-6.75</v>
      </c>
      <c r="W1778" t="str">
        <f t="shared" si="58"/>
        <v>g115,5,empty,3,205,1,1,0</v>
      </c>
      <c r="X1778" s="1" t="s">
        <v>314</v>
      </c>
      <c r="Y1778" s="2" t="str">
        <f>IF(AND(ISBLANK(X1778),OR(NOT(ISBLANK(Z1778)),NOT(ISBLANK(AA1778)))),#N/A,
IF(ISBLANK(X1778),"",
IF(AND(NOT(ISERROR(VLOOKUP(X1778,MonsterTable!$A:$B,MATCH(MonsterTable!$B$1,MonsterTable!$A$1:$B$1,0),0))),OR(ISBLANK(Z1778),ISBLANK(AA1778))),#N/A,
IFERROR(VLOOKUP(X1778,MonsterTable!$A:$B,MATCH(MonsterTable!$B$1,MonsterTable!$A$1:$B$1,0),0),
IF(OR(NOT(ISBLANK(Z1778)),ISBLANK(AA1778)),#N/A,
IF(X1778="empty","empty",
VLOOKUP(X1778,MonsterGroupTable!$A:$A,1,0)))))))</f>
        <v>g115</v>
      </c>
      <c r="AA1778">
        <v>5</v>
      </c>
      <c r="AE1778" s="1" t="s">
        <v>446</v>
      </c>
      <c r="AF1778" s="2" t="str">
        <f>IF(AND(ISBLANK(AE1778),OR(NOT(ISBLANK(AG1778)),NOT(ISBLANK(AH1778)))),#N/A,
IF(ISBLANK(AE1778),"",
IF(AND(NOT(ISERROR(VLOOKUP(AE1778,MonsterTable!$A:$B,MATCH(MonsterTable!$B$1,MonsterTable!$A$1:$B$1,0),0))),OR(ISBLANK(AG1778),ISBLANK(AH1778))),#N/A,
IFERROR(VLOOKUP(AE1778,MonsterTable!$A:$B,MATCH(MonsterTable!$B$1,MonsterTable!$A$1:$B$1,0),0),
IF(OR(NOT(ISBLANK(AG1778)),ISBLANK(AH1778)),#N/A,
IF(AE1778="empty","empty",
VLOOKUP(AE1778,MonsterGroupTable!$A:$A,1,0)))))))</f>
        <v>empty</v>
      </c>
      <c r="AH1778">
        <v>3</v>
      </c>
      <c r="AL1778" s="1" t="s">
        <v>341</v>
      </c>
      <c r="AM1778" s="2">
        <f>IF(AND(ISBLANK(AL1778),OR(NOT(ISBLANK(AN1778)),NOT(ISBLANK(AO1778)))),#N/A,
IF(ISBLANK(AL1778),"",
IF(AND(NOT(ISERROR(VLOOKUP(AL1778,MonsterTable!$A:$B,MATCH(MonsterTable!$B$1,MonsterTable!$A$1:$B$1,0),0))),OR(ISBLANK(AN1778),ISBLANK(AO1778))),#N/A,
IFERROR(VLOOKUP(AL1778,MonsterTable!$A:$B,MATCH(MonsterTable!$B$1,MonsterTable!$A$1:$B$1,0),0),
IF(OR(NOT(ISBLANK(AN1778)),ISBLANK(AO1778)),#N/A,
IF(AL1778="empty","empty",
VLOOKUP(AL1778,MonsterGroupTable!$A:$A,1,0)))))))</f>
        <v>205</v>
      </c>
      <c r="AN1778">
        <v>1</v>
      </c>
      <c r="AO1778">
        <v>1</v>
      </c>
      <c r="AP1778">
        <v>0</v>
      </c>
      <c r="AT1778" s="2" t="str">
        <f>IF(AND(ISBLANK(AS1778),OR(NOT(ISBLANK(AU1778)),NOT(ISBLANK(AV1778)))),#N/A,
IF(ISBLANK(AS1778),"",
IF(AND(NOT(ISERROR(VLOOKUP(AS1778,MonsterTable!$A:$B,MATCH(MonsterTable!$B$1,MonsterTable!$A$1:$B$1,0),0))),OR(ISBLANK(AU1778),ISBLANK(AV1778))),#N/A,
IFERROR(VLOOKUP(AS1778,MonsterTable!$A:$B,MATCH(MonsterTable!$B$1,MonsterTable!$A$1:$B$1,0),0),
IF(OR(NOT(ISBLANK(AU1778)),ISBLANK(AV1778)),#N/A,
IF(AS1778="empty","empty",
VLOOKUP(AS1778,MonsterGroupTable!$A:$A,1,0)))))))</f>
        <v/>
      </c>
      <c r="BA1778" s="2" t="str">
        <f>IF(AND(ISBLANK(AZ1778),OR(NOT(ISBLANK(BB1778)),NOT(ISBLANK(BC1778)))),#N/A,
IF(ISBLANK(AZ1778),"",
IF(AND(NOT(ISERROR(VLOOKUP(AZ1778,MonsterTable!$A:$B,MATCH(MonsterTable!$B$1,MonsterTable!$A$1:$B$1,0),0))),OR(ISBLANK(BB1778),ISBLANK(BC1778))),#N/A,
IFERROR(VLOOKUP(AZ1778,MonsterTable!$A:$B,MATCH(MonsterTable!$B$1,MonsterTable!$A$1:$B$1,0),0),
IF(OR(NOT(ISBLANK(BB1778)),ISBLANK(BC1778)),#N/A,
IF(AZ1778="empty","empty",
VLOOKUP(AZ1778,MonsterGroupTable!$A:$A,1,0)))))))</f>
        <v/>
      </c>
    </row>
    <row r="1779" spans="1:53">
      <c r="A1779">
        <v>20745</v>
      </c>
      <c r="B1779">
        <f t="shared" si="59"/>
        <v>1.1000000000000001</v>
      </c>
      <c r="C1779">
        <f t="shared" si="60"/>
        <v>1.1000000000000001</v>
      </c>
      <c r="F1779">
        <v>3300</v>
      </c>
      <c r="G1779">
        <v>149206</v>
      </c>
      <c r="H1779">
        <v>0</v>
      </c>
      <c r="I1779">
        <v>0</v>
      </c>
      <c r="J1779">
        <v>0</v>
      </c>
      <c r="K1779" t="s">
        <v>362</v>
      </c>
      <c r="L1779" t="s">
        <v>249</v>
      </c>
      <c r="M1779" t="s">
        <v>443</v>
      </c>
      <c r="N1779" t="s">
        <v>444</v>
      </c>
      <c r="O1779">
        <v>0</v>
      </c>
      <c r="P1779">
        <v>-4.75</v>
      </c>
      <c r="Q1779">
        <v>-3.5</v>
      </c>
      <c r="R1779">
        <v>4.75</v>
      </c>
      <c r="S1779">
        <v>3</v>
      </c>
      <c r="T1779">
        <v>-13.5</v>
      </c>
      <c r="U1779">
        <v>2.5499999999999998</v>
      </c>
      <c r="V1779">
        <v>-6.75</v>
      </c>
      <c r="W1779" t="str">
        <f t="shared" si="58"/>
        <v>g115,5,empty,3,205,1,1,0</v>
      </c>
      <c r="X1779" s="1" t="s">
        <v>314</v>
      </c>
      <c r="Y1779" s="2" t="str">
        <f>IF(AND(ISBLANK(X1779),OR(NOT(ISBLANK(Z1779)),NOT(ISBLANK(AA1779)))),#N/A,
IF(ISBLANK(X1779),"",
IF(AND(NOT(ISERROR(VLOOKUP(X1779,MonsterTable!$A:$B,MATCH(MonsterTable!$B$1,MonsterTable!$A$1:$B$1,0),0))),OR(ISBLANK(Z1779),ISBLANK(AA1779))),#N/A,
IFERROR(VLOOKUP(X1779,MonsterTable!$A:$B,MATCH(MonsterTable!$B$1,MonsterTable!$A$1:$B$1,0),0),
IF(OR(NOT(ISBLANK(Z1779)),ISBLANK(AA1779)),#N/A,
IF(X1779="empty","empty",
VLOOKUP(X1779,MonsterGroupTable!$A:$A,1,0)))))))</f>
        <v>g115</v>
      </c>
      <c r="AA1779">
        <v>5</v>
      </c>
      <c r="AE1779" s="1" t="s">
        <v>446</v>
      </c>
      <c r="AF1779" s="2" t="str">
        <f>IF(AND(ISBLANK(AE1779),OR(NOT(ISBLANK(AG1779)),NOT(ISBLANK(AH1779)))),#N/A,
IF(ISBLANK(AE1779),"",
IF(AND(NOT(ISERROR(VLOOKUP(AE1779,MonsterTable!$A:$B,MATCH(MonsterTable!$B$1,MonsterTable!$A$1:$B$1,0),0))),OR(ISBLANK(AG1779),ISBLANK(AH1779))),#N/A,
IFERROR(VLOOKUP(AE1779,MonsterTable!$A:$B,MATCH(MonsterTable!$B$1,MonsterTable!$A$1:$B$1,0),0),
IF(OR(NOT(ISBLANK(AG1779)),ISBLANK(AH1779)),#N/A,
IF(AE1779="empty","empty",
VLOOKUP(AE1779,MonsterGroupTable!$A:$A,1,0)))))))</f>
        <v>empty</v>
      </c>
      <c r="AH1779">
        <v>3</v>
      </c>
      <c r="AL1779" s="1" t="s">
        <v>341</v>
      </c>
      <c r="AM1779" s="2">
        <f>IF(AND(ISBLANK(AL1779),OR(NOT(ISBLANK(AN1779)),NOT(ISBLANK(AO1779)))),#N/A,
IF(ISBLANK(AL1779),"",
IF(AND(NOT(ISERROR(VLOOKUP(AL1779,MonsterTable!$A:$B,MATCH(MonsterTable!$B$1,MonsterTable!$A$1:$B$1,0),0))),OR(ISBLANK(AN1779),ISBLANK(AO1779))),#N/A,
IFERROR(VLOOKUP(AL1779,MonsterTable!$A:$B,MATCH(MonsterTable!$B$1,MonsterTable!$A$1:$B$1,0),0),
IF(OR(NOT(ISBLANK(AN1779)),ISBLANK(AO1779)),#N/A,
IF(AL1779="empty","empty",
VLOOKUP(AL1779,MonsterGroupTable!$A:$A,1,0)))))))</f>
        <v>205</v>
      </c>
      <c r="AN1779">
        <v>1</v>
      </c>
      <c r="AO1779">
        <v>1</v>
      </c>
      <c r="AP1779">
        <v>0</v>
      </c>
      <c r="AT1779" s="2" t="str">
        <f>IF(AND(ISBLANK(AS1779),OR(NOT(ISBLANK(AU1779)),NOT(ISBLANK(AV1779)))),#N/A,
IF(ISBLANK(AS1779),"",
IF(AND(NOT(ISERROR(VLOOKUP(AS1779,MonsterTable!$A:$B,MATCH(MonsterTable!$B$1,MonsterTable!$A$1:$B$1,0),0))),OR(ISBLANK(AU1779),ISBLANK(AV1779))),#N/A,
IFERROR(VLOOKUP(AS1779,MonsterTable!$A:$B,MATCH(MonsterTable!$B$1,MonsterTable!$A$1:$B$1,0),0),
IF(OR(NOT(ISBLANK(AU1779)),ISBLANK(AV1779)),#N/A,
IF(AS1779="empty","empty",
VLOOKUP(AS1779,MonsterGroupTable!$A:$A,1,0)))))))</f>
        <v/>
      </c>
      <c r="BA1779" s="2" t="str">
        <f>IF(AND(ISBLANK(AZ1779),OR(NOT(ISBLANK(BB1779)),NOT(ISBLANK(BC1779)))),#N/A,
IF(ISBLANK(AZ1779),"",
IF(AND(NOT(ISERROR(VLOOKUP(AZ1779,MonsterTable!$A:$B,MATCH(MonsterTable!$B$1,MonsterTable!$A$1:$B$1,0),0))),OR(ISBLANK(BB1779),ISBLANK(BC1779))),#N/A,
IFERROR(VLOOKUP(AZ1779,MonsterTable!$A:$B,MATCH(MonsterTable!$B$1,MonsterTable!$A$1:$B$1,0),0),
IF(OR(NOT(ISBLANK(BB1779)),ISBLANK(BC1779)),#N/A,
IF(AZ1779="empty","empty",
VLOOKUP(AZ1779,MonsterGroupTable!$A:$A,1,0)))))))</f>
        <v/>
      </c>
    </row>
    <row r="1780" spans="1:53">
      <c r="A1780">
        <v>20746</v>
      </c>
      <c r="B1780">
        <f t="shared" si="59"/>
        <v>1.1000000000000001</v>
      </c>
      <c r="C1780">
        <f t="shared" si="60"/>
        <v>1.1000000000000001</v>
      </c>
      <c r="F1780">
        <v>3300</v>
      </c>
      <c r="G1780">
        <v>149701</v>
      </c>
      <c r="H1780">
        <v>0</v>
      </c>
      <c r="I1780">
        <v>0</v>
      </c>
      <c r="J1780">
        <v>0</v>
      </c>
      <c r="K1780" t="s">
        <v>362</v>
      </c>
      <c r="L1780" t="s">
        <v>249</v>
      </c>
      <c r="M1780" t="s">
        <v>443</v>
      </c>
      <c r="N1780" t="s">
        <v>444</v>
      </c>
      <c r="O1780">
        <v>0</v>
      </c>
      <c r="P1780">
        <v>-4.75</v>
      </c>
      <c r="Q1780">
        <v>-3.5</v>
      </c>
      <c r="R1780">
        <v>4.75</v>
      </c>
      <c r="S1780">
        <v>3</v>
      </c>
      <c r="T1780">
        <v>-13.5</v>
      </c>
      <c r="U1780">
        <v>2.5499999999999998</v>
      </c>
      <c r="V1780">
        <v>-6.75</v>
      </c>
      <c r="W1780" t="str">
        <f t="shared" si="58"/>
        <v>g115,5,empty,3,205,1,1,0</v>
      </c>
      <c r="X1780" s="1" t="s">
        <v>314</v>
      </c>
      <c r="Y1780" s="2" t="str">
        <f>IF(AND(ISBLANK(X1780),OR(NOT(ISBLANK(Z1780)),NOT(ISBLANK(AA1780)))),#N/A,
IF(ISBLANK(X1780),"",
IF(AND(NOT(ISERROR(VLOOKUP(X1780,MonsterTable!$A:$B,MATCH(MonsterTable!$B$1,MonsterTable!$A$1:$B$1,0),0))),OR(ISBLANK(Z1780),ISBLANK(AA1780))),#N/A,
IFERROR(VLOOKUP(X1780,MonsterTable!$A:$B,MATCH(MonsterTable!$B$1,MonsterTable!$A$1:$B$1,0),0),
IF(OR(NOT(ISBLANK(Z1780)),ISBLANK(AA1780)),#N/A,
IF(X1780="empty","empty",
VLOOKUP(X1780,MonsterGroupTable!$A:$A,1,0)))))))</f>
        <v>g115</v>
      </c>
      <c r="AA1780">
        <v>5</v>
      </c>
      <c r="AE1780" s="1" t="s">
        <v>446</v>
      </c>
      <c r="AF1780" s="2" t="str">
        <f>IF(AND(ISBLANK(AE1780),OR(NOT(ISBLANK(AG1780)),NOT(ISBLANK(AH1780)))),#N/A,
IF(ISBLANK(AE1780),"",
IF(AND(NOT(ISERROR(VLOOKUP(AE1780,MonsterTable!$A:$B,MATCH(MonsterTable!$B$1,MonsterTable!$A$1:$B$1,0),0))),OR(ISBLANK(AG1780),ISBLANK(AH1780))),#N/A,
IFERROR(VLOOKUP(AE1780,MonsterTable!$A:$B,MATCH(MonsterTable!$B$1,MonsterTable!$A$1:$B$1,0),0),
IF(OR(NOT(ISBLANK(AG1780)),ISBLANK(AH1780)),#N/A,
IF(AE1780="empty","empty",
VLOOKUP(AE1780,MonsterGroupTable!$A:$A,1,0)))))))</f>
        <v>empty</v>
      </c>
      <c r="AH1780">
        <v>3</v>
      </c>
      <c r="AL1780" s="1" t="s">
        <v>341</v>
      </c>
      <c r="AM1780" s="2">
        <f>IF(AND(ISBLANK(AL1780),OR(NOT(ISBLANK(AN1780)),NOT(ISBLANK(AO1780)))),#N/A,
IF(ISBLANK(AL1780),"",
IF(AND(NOT(ISERROR(VLOOKUP(AL1780,MonsterTable!$A:$B,MATCH(MonsterTable!$B$1,MonsterTable!$A$1:$B$1,0),0))),OR(ISBLANK(AN1780),ISBLANK(AO1780))),#N/A,
IFERROR(VLOOKUP(AL1780,MonsterTable!$A:$B,MATCH(MonsterTable!$B$1,MonsterTable!$A$1:$B$1,0),0),
IF(OR(NOT(ISBLANK(AN1780)),ISBLANK(AO1780)),#N/A,
IF(AL1780="empty","empty",
VLOOKUP(AL1780,MonsterGroupTable!$A:$A,1,0)))))))</f>
        <v>205</v>
      </c>
      <c r="AN1780">
        <v>1</v>
      </c>
      <c r="AO1780">
        <v>1</v>
      </c>
      <c r="AP1780">
        <v>0</v>
      </c>
      <c r="AT1780" s="2" t="str">
        <f>IF(AND(ISBLANK(AS1780),OR(NOT(ISBLANK(AU1780)),NOT(ISBLANK(AV1780)))),#N/A,
IF(ISBLANK(AS1780),"",
IF(AND(NOT(ISERROR(VLOOKUP(AS1780,MonsterTable!$A:$B,MATCH(MonsterTable!$B$1,MonsterTable!$A$1:$B$1,0),0))),OR(ISBLANK(AU1780),ISBLANK(AV1780))),#N/A,
IFERROR(VLOOKUP(AS1780,MonsterTable!$A:$B,MATCH(MonsterTable!$B$1,MonsterTable!$A$1:$B$1,0),0),
IF(OR(NOT(ISBLANK(AU1780)),ISBLANK(AV1780)),#N/A,
IF(AS1780="empty","empty",
VLOOKUP(AS1780,MonsterGroupTable!$A:$A,1,0)))))))</f>
        <v/>
      </c>
      <c r="BA1780" s="2" t="str">
        <f>IF(AND(ISBLANK(AZ1780),OR(NOT(ISBLANK(BB1780)),NOT(ISBLANK(BC1780)))),#N/A,
IF(ISBLANK(AZ1780),"",
IF(AND(NOT(ISERROR(VLOOKUP(AZ1780,MonsterTable!$A:$B,MATCH(MonsterTable!$B$1,MonsterTable!$A$1:$B$1,0),0))),OR(ISBLANK(BB1780),ISBLANK(BC1780))),#N/A,
IFERROR(VLOOKUP(AZ1780,MonsterTable!$A:$B,MATCH(MonsterTable!$B$1,MonsterTable!$A$1:$B$1,0),0),
IF(OR(NOT(ISBLANK(BB1780)),ISBLANK(BC1780)),#N/A,
IF(AZ1780="empty","empty",
VLOOKUP(AZ1780,MonsterGroupTable!$A:$A,1,0)))))))</f>
        <v/>
      </c>
    </row>
    <row r="1781" spans="1:53">
      <c r="A1781">
        <v>20747</v>
      </c>
      <c r="B1781">
        <f t="shared" si="59"/>
        <v>1.1000000000000001</v>
      </c>
      <c r="C1781">
        <f t="shared" si="60"/>
        <v>1.1000000000000001</v>
      </c>
      <c r="F1781">
        <v>3300</v>
      </c>
      <c r="G1781">
        <v>150196</v>
      </c>
      <c r="H1781">
        <v>0</v>
      </c>
      <c r="I1781">
        <v>0</v>
      </c>
      <c r="J1781">
        <v>0</v>
      </c>
      <c r="K1781" t="s">
        <v>362</v>
      </c>
      <c r="L1781" t="s">
        <v>249</v>
      </c>
      <c r="M1781" t="s">
        <v>443</v>
      </c>
      <c r="N1781" t="s">
        <v>444</v>
      </c>
      <c r="O1781">
        <v>0</v>
      </c>
      <c r="P1781">
        <v>-4.75</v>
      </c>
      <c r="Q1781">
        <v>-3.5</v>
      </c>
      <c r="R1781">
        <v>4.75</v>
      </c>
      <c r="S1781">
        <v>3</v>
      </c>
      <c r="T1781">
        <v>-13.5</v>
      </c>
      <c r="U1781">
        <v>2.5499999999999998</v>
      </c>
      <c r="V1781">
        <v>-6.75</v>
      </c>
      <c r="W1781" t="str">
        <f t="shared" si="58"/>
        <v>g115,5,empty,3,205,1,1,0</v>
      </c>
      <c r="X1781" s="1" t="s">
        <v>314</v>
      </c>
      <c r="Y1781" s="2" t="str">
        <f>IF(AND(ISBLANK(X1781),OR(NOT(ISBLANK(Z1781)),NOT(ISBLANK(AA1781)))),#N/A,
IF(ISBLANK(X1781),"",
IF(AND(NOT(ISERROR(VLOOKUP(X1781,MonsterTable!$A:$B,MATCH(MonsterTable!$B$1,MonsterTable!$A$1:$B$1,0),0))),OR(ISBLANK(Z1781),ISBLANK(AA1781))),#N/A,
IFERROR(VLOOKUP(X1781,MonsterTable!$A:$B,MATCH(MonsterTable!$B$1,MonsterTable!$A$1:$B$1,0),0),
IF(OR(NOT(ISBLANK(Z1781)),ISBLANK(AA1781)),#N/A,
IF(X1781="empty","empty",
VLOOKUP(X1781,MonsterGroupTable!$A:$A,1,0)))))))</f>
        <v>g115</v>
      </c>
      <c r="AA1781">
        <v>5</v>
      </c>
      <c r="AE1781" s="1" t="s">
        <v>446</v>
      </c>
      <c r="AF1781" s="2" t="str">
        <f>IF(AND(ISBLANK(AE1781),OR(NOT(ISBLANK(AG1781)),NOT(ISBLANK(AH1781)))),#N/A,
IF(ISBLANK(AE1781),"",
IF(AND(NOT(ISERROR(VLOOKUP(AE1781,MonsterTable!$A:$B,MATCH(MonsterTable!$B$1,MonsterTable!$A$1:$B$1,0),0))),OR(ISBLANK(AG1781),ISBLANK(AH1781))),#N/A,
IFERROR(VLOOKUP(AE1781,MonsterTable!$A:$B,MATCH(MonsterTable!$B$1,MonsterTable!$A$1:$B$1,0),0),
IF(OR(NOT(ISBLANK(AG1781)),ISBLANK(AH1781)),#N/A,
IF(AE1781="empty","empty",
VLOOKUP(AE1781,MonsterGroupTable!$A:$A,1,0)))))))</f>
        <v>empty</v>
      </c>
      <c r="AH1781">
        <v>3</v>
      </c>
      <c r="AL1781" s="1" t="s">
        <v>341</v>
      </c>
      <c r="AM1781" s="2">
        <f>IF(AND(ISBLANK(AL1781),OR(NOT(ISBLANK(AN1781)),NOT(ISBLANK(AO1781)))),#N/A,
IF(ISBLANK(AL1781),"",
IF(AND(NOT(ISERROR(VLOOKUP(AL1781,MonsterTable!$A:$B,MATCH(MonsterTable!$B$1,MonsterTable!$A$1:$B$1,0),0))),OR(ISBLANK(AN1781),ISBLANK(AO1781))),#N/A,
IFERROR(VLOOKUP(AL1781,MonsterTable!$A:$B,MATCH(MonsterTable!$B$1,MonsterTable!$A$1:$B$1,0),0),
IF(OR(NOT(ISBLANK(AN1781)),ISBLANK(AO1781)),#N/A,
IF(AL1781="empty","empty",
VLOOKUP(AL1781,MonsterGroupTable!$A:$A,1,0)))))))</f>
        <v>205</v>
      </c>
      <c r="AN1781">
        <v>1</v>
      </c>
      <c r="AO1781">
        <v>1</v>
      </c>
      <c r="AP1781">
        <v>0</v>
      </c>
      <c r="AT1781" s="2" t="str">
        <f>IF(AND(ISBLANK(AS1781),OR(NOT(ISBLANK(AU1781)),NOT(ISBLANK(AV1781)))),#N/A,
IF(ISBLANK(AS1781),"",
IF(AND(NOT(ISERROR(VLOOKUP(AS1781,MonsterTable!$A:$B,MATCH(MonsterTable!$B$1,MonsterTable!$A$1:$B$1,0),0))),OR(ISBLANK(AU1781),ISBLANK(AV1781))),#N/A,
IFERROR(VLOOKUP(AS1781,MonsterTable!$A:$B,MATCH(MonsterTable!$B$1,MonsterTable!$A$1:$B$1,0),0),
IF(OR(NOT(ISBLANK(AU1781)),ISBLANK(AV1781)),#N/A,
IF(AS1781="empty","empty",
VLOOKUP(AS1781,MonsterGroupTable!$A:$A,1,0)))))))</f>
        <v/>
      </c>
      <c r="BA1781" s="2" t="str">
        <f>IF(AND(ISBLANK(AZ1781),OR(NOT(ISBLANK(BB1781)),NOT(ISBLANK(BC1781)))),#N/A,
IF(ISBLANK(AZ1781),"",
IF(AND(NOT(ISERROR(VLOOKUP(AZ1781,MonsterTable!$A:$B,MATCH(MonsterTable!$B$1,MonsterTable!$A$1:$B$1,0),0))),OR(ISBLANK(BB1781),ISBLANK(BC1781))),#N/A,
IFERROR(VLOOKUP(AZ1781,MonsterTable!$A:$B,MATCH(MonsterTable!$B$1,MonsterTable!$A$1:$B$1,0),0),
IF(OR(NOT(ISBLANK(BB1781)),ISBLANK(BC1781)),#N/A,
IF(AZ1781="empty","empty",
VLOOKUP(AZ1781,MonsterGroupTable!$A:$A,1,0)))))))</f>
        <v/>
      </c>
    </row>
    <row r="1782" spans="1:53">
      <c r="A1782">
        <v>20748</v>
      </c>
      <c r="B1782">
        <f t="shared" si="59"/>
        <v>1.1000000000000001</v>
      </c>
      <c r="C1782">
        <f t="shared" si="60"/>
        <v>1.1000000000000001</v>
      </c>
      <c r="F1782">
        <v>3300</v>
      </c>
      <c r="G1782">
        <v>150691</v>
      </c>
      <c r="H1782">
        <v>0</v>
      </c>
      <c r="I1782">
        <v>0</v>
      </c>
      <c r="J1782">
        <v>0</v>
      </c>
      <c r="K1782" t="s">
        <v>362</v>
      </c>
      <c r="L1782" t="s">
        <v>249</v>
      </c>
      <c r="M1782" t="s">
        <v>443</v>
      </c>
      <c r="N1782" t="s">
        <v>444</v>
      </c>
      <c r="O1782">
        <v>0</v>
      </c>
      <c r="P1782">
        <v>-4.75</v>
      </c>
      <c r="Q1782">
        <v>-3.5</v>
      </c>
      <c r="R1782">
        <v>4.75</v>
      </c>
      <c r="S1782">
        <v>3</v>
      </c>
      <c r="T1782">
        <v>-13.5</v>
      </c>
      <c r="U1782">
        <v>2.5499999999999998</v>
      </c>
      <c r="V1782">
        <v>-6.75</v>
      </c>
      <c r="W1782" t="str">
        <f t="shared" si="58"/>
        <v>g115,5,empty,3,205,1,1,0</v>
      </c>
      <c r="X1782" s="1" t="s">
        <v>314</v>
      </c>
      <c r="Y1782" s="2" t="str">
        <f>IF(AND(ISBLANK(X1782),OR(NOT(ISBLANK(Z1782)),NOT(ISBLANK(AA1782)))),#N/A,
IF(ISBLANK(X1782),"",
IF(AND(NOT(ISERROR(VLOOKUP(X1782,MonsterTable!$A:$B,MATCH(MonsterTable!$B$1,MonsterTable!$A$1:$B$1,0),0))),OR(ISBLANK(Z1782),ISBLANK(AA1782))),#N/A,
IFERROR(VLOOKUP(X1782,MonsterTable!$A:$B,MATCH(MonsterTable!$B$1,MonsterTable!$A$1:$B$1,0),0),
IF(OR(NOT(ISBLANK(Z1782)),ISBLANK(AA1782)),#N/A,
IF(X1782="empty","empty",
VLOOKUP(X1782,MonsterGroupTable!$A:$A,1,0)))))))</f>
        <v>g115</v>
      </c>
      <c r="AA1782">
        <v>5</v>
      </c>
      <c r="AE1782" s="1" t="s">
        <v>446</v>
      </c>
      <c r="AF1782" s="2" t="str">
        <f>IF(AND(ISBLANK(AE1782),OR(NOT(ISBLANK(AG1782)),NOT(ISBLANK(AH1782)))),#N/A,
IF(ISBLANK(AE1782),"",
IF(AND(NOT(ISERROR(VLOOKUP(AE1782,MonsterTable!$A:$B,MATCH(MonsterTable!$B$1,MonsterTable!$A$1:$B$1,0),0))),OR(ISBLANK(AG1782),ISBLANK(AH1782))),#N/A,
IFERROR(VLOOKUP(AE1782,MonsterTable!$A:$B,MATCH(MonsterTable!$B$1,MonsterTable!$A$1:$B$1,0),0),
IF(OR(NOT(ISBLANK(AG1782)),ISBLANK(AH1782)),#N/A,
IF(AE1782="empty","empty",
VLOOKUP(AE1782,MonsterGroupTable!$A:$A,1,0)))))))</f>
        <v>empty</v>
      </c>
      <c r="AH1782">
        <v>3</v>
      </c>
      <c r="AL1782" s="1" t="s">
        <v>341</v>
      </c>
      <c r="AM1782" s="2">
        <f>IF(AND(ISBLANK(AL1782),OR(NOT(ISBLANK(AN1782)),NOT(ISBLANK(AO1782)))),#N/A,
IF(ISBLANK(AL1782),"",
IF(AND(NOT(ISERROR(VLOOKUP(AL1782,MonsterTable!$A:$B,MATCH(MonsterTable!$B$1,MonsterTable!$A$1:$B$1,0),0))),OR(ISBLANK(AN1782),ISBLANK(AO1782))),#N/A,
IFERROR(VLOOKUP(AL1782,MonsterTable!$A:$B,MATCH(MonsterTable!$B$1,MonsterTable!$A$1:$B$1,0),0),
IF(OR(NOT(ISBLANK(AN1782)),ISBLANK(AO1782)),#N/A,
IF(AL1782="empty","empty",
VLOOKUP(AL1782,MonsterGroupTable!$A:$A,1,0)))))))</f>
        <v>205</v>
      </c>
      <c r="AN1782">
        <v>1</v>
      </c>
      <c r="AO1782">
        <v>1</v>
      </c>
      <c r="AP1782">
        <v>0</v>
      </c>
      <c r="AT1782" s="2" t="str">
        <f>IF(AND(ISBLANK(AS1782),OR(NOT(ISBLANK(AU1782)),NOT(ISBLANK(AV1782)))),#N/A,
IF(ISBLANK(AS1782),"",
IF(AND(NOT(ISERROR(VLOOKUP(AS1782,MonsterTable!$A:$B,MATCH(MonsterTable!$B$1,MonsterTable!$A$1:$B$1,0),0))),OR(ISBLANK(AU1782),ISBLANK(AV1782))),#N/A,
IFERROR(VLOOKUP(AS1782,MonsterTable!$A:$B,MATCH(MonsterTable!$B$1,MonsterTable!$A$1:$B$1,0),0),
IF(OR(NOT(ISBLANK(AU1782)),ISBLANK(AV1782)),#N/A,
IF(AS1782="empty","empty",
VLOOKUP(AS1782,MonsterGroupTable!$A:$A,1,0)))))))</f>
        <v/>
      </c>
      <c r="BA1782" s="2" t="str">
        <f>IF(AND(ISBLANK(AZ1782),OR(NOT(ISBLANK(BB1782)),NOT(ISBLANK(BC1782)))),#N/A,
IF(ISBLANK(AZ1782),"",
IF(AND(NOT(ISERROR(VLOOKUP(AZ1782,MonsterTable!$A:$B,MATCH(MonsterTable!$B$1,MonsterTable!$A$1:$B$1,0),0))),OR(ISBLANK(BB1782),ISBLANK(BC1782))),#N/A,
IFERROR(VLOOKUP(AZ1782,MonsterTable!$A:$B,MATCH(MonsterTable!$B$1,MonsterTable!$A$1:$B$1,0),0),
IF(OR(NOT(ISBLANK(BB1782)),ISBLANK(BC1782)),#N/A,
IF(AZ1782="empty","empty",
VLOOKUP(AZ1782,MonsterGroupTable!$A:$A,1,0)))))))</f>
        <v/>
      </c>
    </row>
    <row r="1783" spans="1:53">
      <c r="A1783">
        <v>20749</v>
      </c>
      <c r="B1783">
        <f t="shared" si="59"/>
        <v>1.1000000000000001</v>
      </c>
      <c r="C1783">
        <f t="shared" si="60"/>
        <v>1.1000000000000001</v>
      </c>
      <c r="F1783">
        <v>3300</v>
      </c>
      <c r="G1783">
        <v>151186</v>
      </c>
      <c r="H1783">
        <v>0</v>
      </c>
      <c r="I1783">
        <v>0</v>
      </c>
      <c r="J1783">
        <v>0</v>
      </c>
      <c r="K1783" t="s">
        <v>362</v>
      </c>
      <c r="L1783" t="s">
        <v>249</v>
      </c>
      <c r="M1783" t="s">
        <v>443</v>
      </c>
      <c r="N1783" t="s">
        <v>444</v>
      </c>
      <c r="O1783">
        <v>0</v>
      </c>
      <c r="P1783">
        <v>-4.75</v>
      </c>
      <c r="Q1783">
        <v>-3.5</v>
      </c>
      <c r="R1783">
        <v>4.75</v>
      </c>
      <c r="S1783">
        <v>3</v>
      </c>
      <c r="T1783">
        <v>-13.5</v>
      </c>
      <c r="U1783">
        <v>2.5499999999999998</v>
      </c>
      <c r="V1783">
        <v>-6.75</v>
      </c>
      <c r="W1783" t="str">
        <f t="shared" si="58"/>
        <v>g115,5,empty,3,205,1,1,0</v>
      </c>
      <c r="X1783" s="1" t="s">
        <v>314</v>
      </c>
      <c r="Y1783" s="2" t="str">
        <f>IF(AND(ISBLANK(X1783),OR(NOT(ISBLANK(Z1783)),NOT(ISBLANK(AA1783)))),#N/A,
IF(ISBLANK(X1783),"",
IF(AND(NOT(ISERROR(VLOOKUP(X1783,MonsterTable!$A:$B,MATCH(MonsterTable!$B$1,MonsterTable!$A$1:$B$1,0),0))),OR(ISBLANK(Z1783),ISBLANK(AA1783))),#N/A,
IFERROR(VLOOKUP(X1783,MonsterTable!$A:$B,MATCH(MonsterTable!$B$1,MonsterTable!$A$1:$B$1,0),0),
IF(OR(NOT(ISBLANK(Z1783)),ISBLANK(AA1783)),#N/A,
IF(X1783="empty","empty",
VLOOKUP(X1783,MonsterGroupTable!$A:$A,1,0)))))))</f>
        <v>g115</v>
      </c>
      <c r="AA1783">
        <v>5</v>
      </c>
      <c r="AE1783" s="1" t="s">
        <v>446</v>
      </c>
      <c r="AF1783" s="2" t="str">
        <f>IF(AND(ISBLANK(AE1783),OR(NOT(ISBLANK(AG1783)),NOT(ISBLANK(AH1783)))),#N/A,
IF(ISBLANK(AE1783),"",
IF(AND(NOT(ISERROR(VLOOKUP(AE1783,MonsterTable!$A:$B,MATCH(MonsterTable!$B$1,MonsterTable!$A$1:$B$1,0),0))),OR(ISBLANK(AG1783),ISBLANK(AH1783))),#N/A,
IFERROR(VLOOKUP(AE1783,MonsterTable!$A:$B,MATCH(MonsterTable!$B$1,MonsterTable!$A$1:$B$1,0),0),
IF(OR(NOT(ISBLANK(AG1783)),ISBLANK(AH1783)),#N/A,
IF(AE1783="empty","empty",
VLOOKUP(AE1783,MonsterGroupTable!$A:$A,1,0)))))))</f>
        <v>empty</v>
      </c>
      <c r="AH1783">
        <v>3</v>
      </c>
      <c r="AL1783" s="1" t="s">
        <v>341</v>
      </c>
      <c r="AM1783" s="2">
        <f>IF(AND(ISBLANK(AL1783),OR(NOT(ISBLANK(AN1783)),NOT(ISBLANK(AO1783)))),#N/A,
IF(ISBLANK(AL1783),"",
IF(AND(NOT(ISERROR(VLOOKUP(AL1783,MonsterTable!$A:$B,MATCH(MonsterTable!$B$1,MonsterTable!$A$1:$B$1,0),0))),OR(ISBLANK(AN1783),ISBLANK(AO1783))),#N/A,
IFERROR(VLOOKUP(AL1783,MonsterTable!$A:$B,MATCH(MonsterTable!$B$1,MonsterTable!$A$1:$B$1,0),0),
IF(OR(NOT(ISBLANK(AN1783)),ISBLANK(AO1783)),#N/A,
IF(AL1783="empty","empty",
VLOOKUP(AL1783,MonsterGroupTable!$A:$A,1,0)))))))</f>
        <v>205</v>
      </c>
      <c r="AN1783">
        <v>1</v>
      </c>
      <c r="AO1783">
        <v>1</v>
      </c>
      <c r="AP1783">
        <v>0</v>
      </c>
      <c r="AT1783" s="2" t="str">
        <f>IF(AND(ISBLANK(AS1783),OR(NOT(ISBLANK(AU1783)),NOT(ISBLANK(AV1783)))),#N/A,
IF(ISBLANK(AS1783),"",
IF(AND(NOT(ISERROR(VLOOKUP(AS1783,MonsterTable!$A:$B,MATCH(MonsterTable!$B$1,MonsterTable!$A$1:$B$1,0),0))),OR(ISBLANK(AU1783),ISBLANK(AV1783))),#N/A,
IFERROR(VLOOKUP(AS1783,MonsterTable!$A:$B,MATCH(MonsterTable!$B$1,MonsterTable!$A$1:$B$1,0),0),
IF(OR(NOT(ISBLANK(AU1783)),ISBLANK(AV1783)),#N/A,
IF(AS1783="empty","empty",
VLOOKUP(AS1783,MonsterGroupTable!$A:$A,1,0)))))))</f>
        <v/>
      </c>
      <c r="BA1783" s="2" t="str">
        <f>IF(AND(ISBLANK(AZ1783),OR(NOT(ISBLANK(BB1783)),NOT(ISBLANK(BC1783)))),#N/A,
IF(ISBLANK(AZ1783),"",
IF(AND(NOT(ISERROR(VLOOKUP(AZ1783,MonsterTable!$A:$B,MATCH(MonsterTable!$B$1,MonsterTable!$A$1:$B$1,0),0))),OR(ISBLANK(BB1783),ISBLANK(BC1783))),#N/A,
IFERROR(VLOOKUP(AZ1783,MonsterTable!$A:$B,MATCH(MonsterTable!$B$1,MonsterTable!$A$1:$B$1,0),0),
IF(OR(NOT(ISBLANK(BB1783)),ISBLANK(BC1783)),#N/A,
IF(AZ1783="empty","empty",
VLOOKUP(AZ1783,MonsterGroupTable!$A:$A,1,0)))))))</f>
        <v/>
      </c>
    </row>
    <row r="1784" spans="1:53">
      <c r="A1784">
        <v>20750</v>
      </c>
      <c r="B1784">
        <f t="shared" si="59"/>
        <v>1.2</v>
      </c>
      <c r="C1784">
        <f t="shared" si="60"/>
        <v>1.1000000000000001</v>
      </c>
      <c r="F1784">
        <v>3300</v>
      </c>
      <c r="G1784">
        <v>152076</v>
      </c>
      <c r="H1784">
        <v>0</v>
      </c>
      <c r="I1784">
        <v>0</v>
      </c>
      <c r="J1784">
        <v>0</v>
      </c>
      <c r="K1784" t="s">
        <v>362</v>
      </c>
      <c r="L1784" t="s">
        <v>249</v>
      </c>
      <c r="M1784" t="s">
        <v>443</v>
      </c>
      <c r="N1784" t="s">
        <v>444</v>
      </c>
      <c r="O1784">
        <v>0</v>
      </c>
      <c r="P1784">
        <v>-4.75</v>
      </c>
      <c r="Q1784">
        <v>-3.5</v>
      </c>
      <c r="R1784">
        <v>4.75</v>
      </c>
      <c r="S1784">
        <v>3</v>
      </c>
      <c r="T1784">
        <v>-13.5</v>
      </c>
      <c r="U1784">
        <v>2.5499999999999998</v>
      </c>
      <c r="V1784">
        <v>-6.75</v>
      </c>
      <c r="W1784" t="str">
        <f t="shared" si="58"/>
        <v>g115,5,empty,3,205,1,1,0</v>
      </c>
      <c r="X1784" s="1" t="s">
        <v>314</v>
      </c>
      <c r="Y1784" s="2" t="str">
        <f>IF(AND(ISBLANK(X1784),OR(NOT(ISBLANK(Z1784)),NOT(ISBLANK(AA1784)))),#N/A,
IF(ISBLANK(X1784),"",
IF(AND(NOT(ISERROR(VLOOKUP(X1784,MonsterTable!$A:$B,MATCH(MonsterTable!$B$1,MonsterTable!$A$1:$B$1,0),0))),OR(ISBLANK(Z1784),ISBLANK(AA1784))),#N/A,
IFERROR(VLOOKUP(X1784,MonsterTable!$A:$B,MATCH(MonsterTable!$B$1,MonsterTable!$A$1:$B$1,0),0),
IF(OR(NOT(ISBLANK(Z1784)),ISBLANK(AA1784)),#N/A,
IF(X1784="empty","empty",
VLOOKUP(X1784,MonsterGroupTable!$A:$A,1,0)))))))</f>
        <v>g115</v>
      </c>
      <c r="AA1784">
        <v>5</v>
      </c>
      <c r="AE1784" s="1" t="s">
        <v>446</v>
      </c>
      <c r="AF1784" s="2" t="str">
        <f>IF(AND(ISBLANK(AE1784),OR(NOT(ISBLANK(AG1784)),NOT(ISBLANK(AH1784)))),#N/A,
IF(ISBLANK(AE1784),"",
IF(AND(NOT(ISERROR(VLOOKUP(AE1784,MonsterTable!$A:$B,MATCH(MonsterTable!$B$1,MonsterTable!$A$1:$B$1,0),0))),OR(ISBLANK(AG1784),ISBLANK(AH1784))),#N/A,
IFERROR(VLOOKUP(AE1784,MonsterTable!$A:$B,MATCH(MonsterTable!$B$1,MonsterTable!$A$1:$B$1,0),0),
IF(OR(NOT(ISBLANK(AG1784)),ISBLANK(AH1784)),#N/A,
IF(AE1784="empty","empty",
VLOOKUP(AE1784,MonsterGroupTable!$A:$A,1,0)))))))</f>
        <v>empty</v>
      </c>
      <c r="AH1784">
        <v>3</v>
      </c>
      <c r="AL1784" s="1" t="s">
        <v>341</v>
      </c>
      <c r="AM1784" s="2">
        <f>IF(AND(ISBLANK(AL1784),OR(NOT(ISBLANK(AN1784)),NOT(ISBLANK(AO1784)))),#N/A,
IF(ISBLANK(AL1784),"",
IF(AND(NOT(ISERROR(VLOOKUP(AL1784,MonsterTable!$A:$B,MATCH(MonsterTable!$B$1,MonsterTable!$A$1:$B$1,0),0))),OR(ISBLANK(AN1784),ISBLANK(AO1784))),#N/A,
IFERROR(VLOOKUP(AL1784,MonsterTable!$A:$B,MATCH(MonsterTable!$B$1,MonsterTable!$A$1:$B$1,0),0),
IF(OR(NOT(ISBLANK(AN1784)),ISBLANK(AO1784)),#N/A,
IF(AL1784="empty","empty",
VLOOKUP(AL1784,MonsterGroupTable!$A:$A,1,0)))))))</f>
        <v>205</v>
      </c>
      <c r="AN1784">
        <v>1</v>
      </c>
      <c r="AO1784">
        <v>1</v>
      </c>
      <c r="AP1784">
        <v>0</v>
      </c>
      <c r="AT1784" s="2" t="str">
        <f>IF(AND(ISBLANK(AS1784),OR(NOT(ISBLANK(AU1784)),NOT(ISBLANK(AV1784)))),#N/A,
IF(ISBLANK(AS1784),"",
IF(AND(NOT(ISERROR(VLOOKUP(AS1784,MonsterTable!$A:$B,MATCH(MonsterTable!$B$1,MonsterTable!$A$1:$B$1,0),0))),OR(ISBLANK(AU1784),ISBLANK(AV1784))),#N/A,
IFERROR(VLOOKUP(AS1784,MonsterTable!$A:$B,MATCH(MonsterTable!$B$1,MonsterTable!$A$1:$B$1,0),0),
IF(OR(NOT(ISBLANK(AU1784)),ISBLANK(AV1784)),#N/A,
IF(AS1784="empty","empty",
VLOOKUP(AS1784,MonsterGroupTable!$A:$A,1,0)))))))</f>
        <v/>
      </c>
      <c r="BA1784" s="2" t="str">
        <f>IF(AND(ISBLANK(AZ1784),OR(NOT(ISBLANK(BB1784)),NOT(ISBLANK(BC1784)))),#N/A,
IF(ISBLANK(AZ1784),"",
IF(AND(NOT(ISERROR(VLOOKUP(AZ1784,MonsterTable!$A:$B,MATCH(MonsterTable!$B$1,MonsterTable!$A$1:$B$1,0),0))),OR(ISBLANK(BB1784),ISBLANK(BC1784))),#N/A,
IFERROR(VLOOKUP(AZ1784,MonsterTable!$A:$B,MATCH(MonsterTable!$B$1,MonsterTable!$A$1:$B$1,0),0),
IF(OR(NOT(ISBLANK(BB1784)),ISBLANK(BC1784)),#N/A,
IF(AZ1784="empty","empty",
VLOOKUP(AZ1784,MonsterGroupTable!$A:$A,1,0)))))))</f>
        <v/>
      </c>
    </row>
    <row r="1785" spans="1:53">
      <c r="A1785">
        <v>20751</v>
      </c>
      <c r="B1785">
        <f t="shared" si="59"/>
        <v>1.1000000000000001</v>
      </c>
      <c r="C1785">
        <f t="shared" si="60"/>
        <v>1.1000000000000001</v>
      </c>
      <c r="F1785">
        <v>3410</v>
      </c>
      <c r="G1785">
        <v>152571</v>
      </c>
      <c r="H1785">
        <v>0</v>
      </c>
      <c r="I1785">
        <v>0</v>
      </c>
      <c r="J1785">
        <v>0</v>
      </c>
      <c r="K1785" t="s">
        <v>362</v>
      </c>
      <c r="L1785" t="s">
        <v>251</v>
      </c>
      <c r="M1785" t="s">
        <v>443</v>
      </c>
      <c r="N1785" t="s">
        <v>444</v>
      </c>
      <c r="O1785">
        <v>0</v>
      </c>
      <c r="P1785">
        <v>-4.75</v>
      </c>
      <c r="Q1785">
        <v>-3.5</v>
      </c>
      <c r="R1785">
        <v>4.75</v>
      </c>
      <c r="S1785">
        <v>3</v>
      </c>
      <c r="T1785">
        <v>-13.5</v>
      </c>
      <c r="U1785">
        <v>2.5499999999999998</v>
      </c>
      <c r="V1785">
        <v>-6.75</v>
      </c>
      <c r="W1785" t="str">
        <f t="shared" si="58"/>
        <v>g116,5,empty,3,201,1,1,0</v>
      </c>
      <c r="X1785" s="1" t="s">
        <v>315</v>
      </c>
      <c r="Y1785" s="2" t="str">
        <f>IF(AND(ISBLANK(X1785),OR(NOT(ISBLANK(Z1785)),NOT(ISBLANK(AA1785)))),#N/A,
IF(ISBLANK(X1785),"",
IF(AND(NOT(ISERROR(VLOOKUP(X1785,MonsterTable!$A:$B,MATCH(MonsterTable!$B$1,MonsterTable!$A$1:$B$1,0),0))),OR(ISBLANK(Z1785),ISBLANK(AA1785))),#N/A,
IFERROR(VLOOKUP(X1785,MonsterTable!$A:$B,MATCH(MonsterTable!$B$1,MonsterTable!$A$1:$B$1,0),0),
IF(OR(NOT(ISBLANK(Z1785)),ISBLANK(AA1785)),#N/A,
IF(X1785="empty","empty",
VLOOKUP(X1785,MonsterGroupTable!$A:$A,1,0)))))))</f>
        <v>g116</v>
      </c>
      <c r="AA1785">
        <v>5</v>
      </c>
      <c r="AE1785" s="1" t="s">
        <v>446</v>
      </c>
      <c r="AF1785" s="2" t="str">
        <f>IF(AND(ISBLANK(AE1785),OR(NOT(ISBLANK(AG1785)),NOT(ISBLANK(AH1785)))),#N/A,
IF(ISBLANK(AE1785),"",
IF(AND(NOT(ISERROR(VLOOKUP(AE1785,MonsterTable!$A:$B,MATCH(MonsterTable!$B$1,MonsterTable!$A$1:$B$1,0),0))),OR(ISBLANK(AG1785),ISBLANK(AH1785))),#N/A,
IFERROR(VLOOKUP(AE1785,MonsterTable!$A:$B,MATCH(MonsterTable!$B$1,MonsterTable!$A$1:$B$1,0),0),
IF(OR(NOT(ISBLANK(AG1785)),ISBLANK(AH1785)),#N/A,
IF(AE1785="empty","empty",
VLOOKUP(AE1785,MonsterGroupTable!$A:$A,1,0)))))))</f>
        <v>empty</v>
      </c>
      <c r="AH1785">
        <v>3</v>
      </c>
      <c r="AL1785" s="1" t="s">
        <v>242</v>
      </c>
      <c r="AM1785" s="2">
        <f>IF(AND(ISBLANK(AL1785),OR(NOT(ISBLANK(AN1785)),NOT(ISBLANK(AO1785)))),#N/A,
IF(ISBLANK(AL1785),"",
IF(AND(NOT(ISERROR(VLOOKUP(AL1785,MonsterTable!$A:$B,MATCH(MonsterTable!$B$1,MonsterTable!$A$1:$B$1,0),0))),OR(ISBLANK(AN1785),ISBLANK(AO1785))),#N/A,
IFERROR(VLOOKUP(AL1785,MonsterTable!$A:$B,MATCH(MonsterTable!$B$1,MonsterTable!$A$1:$B$1,0),0),
IF(OR(NOT(ISBLANK(AN1785)),ISBLANK(AO1785)),#N/A,
IF(AL1785="empty","empty",
VLOOKUP(AL1785,MonsterGroupTable!$A:$A,1,0)))))))</f>
        <v>201</v>
      </c>
      <c r="AN1785">
        <v>1</v>
      </c>
      <c r="AO1785">
        <v>1</v>
      </c>
      <c r="AP1785">
        <v>0</v>
      </c>
      <c r="AT1785" s="2" t="str">
        <f>IF(AND(ISBLANK(AS1785),OR(NOT(ISBLANK(AU1785)),NOT(ISBLANK(AV1785)))),#N/A,
IF(ISBLANK(AS1785),"",
IF(AND(NOT(ISERROR(VLOOKUP(AS1785,MonsterTable!$A:$B,MATCH(MonsterTable!$B$1,MonsterTable!$A$1:$B$1,0),0))),OR(ISBLANK(AU1785),ISBLANK(AV1785))),#N/A,
IFERROR(VLOOKUP(AS1785,MonsterTable!$A:$B,MATCH(MonsterTable!$B$1,MonsterTable!$A$1:$B$1,0),0),
IF(OR(NOT(ISBLANK(AU1785)),ISBLANK(AV1785)),#N/A,
IF(AS1785="empty","empty",
VLOOKUP(AS1785,MonsterGroupTable!$A:$A,1,0)))))))</f>
        <v/>
      </c>
      <c r="BA1785" s="2" t="str">
        <f>IF(AND(ISBLANK(AZ1785),OR(NOT(ISBLANK(BB1785)),NOT(ISBLANK(BC1785)))),#N/A,
IF(ISBLANK(AZ1785),"",
IF(AND(NOT(ISERROR(VLOOKUP(AZ1785,MonsterTable!$A:$B,MATCH(MonsterTable!$B$1,MonsterTable!$A$1:$B$1,0),0))),OR(ISBLANK(BB1785),ISBLANK(BC1785))),#N/A,
IFERROR(VLOOKUP(AZ1785,MonsterTable!$A:$B,MATCH(MonsterTable!$B$1,MonsterTable!$A$1:$B$1,0),0),
IF(OR(NOT(ISBLANK(BB1785)),ISBLANK(BC1785)),#N/A,
IF(AZ1785="empty","empty",
VLOOKUP(AZ1785,MonsterGroupTable!$A:$A,1,0)))))))</f>
        <v/>
      </c>
    </row>
    <row r="1786" spans="1:53">
      <c r="A1786">
        <v>20752</v>
      </c>
      <c r="B1786">
        <f t="shared" si="59"/>
        <v>1.1000000000000001</v>
      </c>
      <c r="C1786">
        <f t="shared" si="60"/>
        <v>1.1000000000000001</v>
      </c>
      <c r="F1786">
        <v>3520</v>
      </c>
      <c r="G1786">
        <v>153066</v>
      </c>
      <c r="H1786">
        <v>0</v>
      </c>
      <c r="I1786">
        <v>0</v>
      </c>
      <c r="J1786">
        <v>0</v>
      </c>
      <c r="K1786" t="s">
        <v>362</v>
      </c>
      <c r="L1786" t="s">
        <v>251</v>
      </c>
      <c r="M1786" t="s">
        <v>443</v>
      </c>
      <c r="N1786" t="s">
        <v>444</v>
      </c>
      <c r="O1786">
        <v>0</v>
      </c>
      <c r="P1786">
        <v>-4.75</v>
      </c>
      <c r="Q1786">
        <v>-3.5</v>
      </c>
      <c r="R1786">
        <v>4.75</v>
      </c>
      <c r="S1786">
        <v>3</v>
      </c>
      <c r="T1786">
        <v>-13.5</v>
      </c>
      <c r="U1786">
        <v>2.5499999999999998</v>
      </c>
      <c r="V1786">
        <v>-6.75</v>
      </c>
      <c r="W1786" t="str">
        <f t="shared" si="58"/>
        <v>g116,5,empty,3,201,1,1,0</v>
      </c>
      <c r="X1786" s="1" t="s">
        <v>315</v>
      </c>
      <c r="Y1786" s="2" t="str">
        <f>IF(AND(ISBLANK(X1786),OR(NOT(ISBLANK(Z1786)),NOT(ISBLANK(AA1786)))),#N/A,
IF(ISBLANK(X1786),"",
IF(AND(NOT(ISERROR(VLOOKUP(X1786,MonsterTable!$A:$B,MATCH(MonsterTable!$B$1,MonsterTable!$A$1:$B$1,0),0))),OR(ISBLANK(Z1786),ISBLANK(AA1786))),#N/A,
IFERROR(VLOOKUP(X1786,MonsterTable!$A:$B,MATCH(MonsterTable!$B$1,MonsterTable!$A$1:$B$1,0),0),
IF(OR(NOT(ISBLANK(Z1786)),ISBLANK(AA1786)),#N/A,
IF(X1786="empty","empty",
VLOOKUP(X1786,MonsterGroupTable!$A:$A,1,0)))))))</f>
        <v>g116</v>
      </c>
      <c r="AA1786">
        <v>5</v>
      </c>
      <c r="AE1786" s="1" t="s">
        <v>446</v>
      </c>
      <c r="AF1786" s="2" t="str">
        <f>IF(AND(ISBLANK(AE1786),OR(NOT(ISBLANK(AG1786)),NOT(ISBLANK(AH1786)))),#N/A,
IF(ISBLANK(AE1786),"",
IF(AND(NOT(ISERROR(VLOOKUP(AE1786,MonsterTable!$A:$B,MATCH(MonsterTable!$B$1,MonsterTable!$A$1:$B$1,0),0))),OR(ISBLANK(AG1786),ISBLANK(AH1786))),#N/A,
IFERROR(VLOOKUP(AE1786,MonsterTable!$A:$B,MATCH(MonsterTable!$B$1,MonsterTable!$A$1:$B$1,0),0),
IF(OR(NOT(ISBLANK(AG1786)),ISBLANK(AH1786)),#N/A,
IF(AE1786="empty","empty",
VLOOKUP(AE1786,MonsterGroupTable!$A:$A,1,0)))))))</f>
        <v>empty</v>
      </c>
      <c r="AH1786">
        <v>3</v>
      </c>
      <c r="AL1786" s="1" t="s">
        <v>242</v>
      </c>
      <c r="AM1786" s="2">
        <f>IF(AND(ISBLANK(AL1786),OR(NOT(ISBLANK(AN1786)),NOT(ISBLANK(AO1786)))),#N/A,
IF(ISBLANK(AL1786),"",
IF(AND(NOT(ISERROR(VLOOKUP(AL1786,MonsterTable!$A:$B,MATCH(MonsterTable!$B$1,MonsterTable!$A$1:$B$1,0),0))),OR(ISBLANK(AN1786),ISBLANK(AO1786))),#N/A,
IFERROR(VLOOKUP(AL1786,MonsterTable!$A:$B,MATCH(MonsterTable!$B$1,MonsterTable!$A$1:$B$1,0),0),
IF(OR(NOT(ISBLANK(AN1786)),ISBLANK(AO1786)),#N/A,
IF(AL1786="empty","empty",
VLOOKUP(AL1786,MonsterGroupTable!$A:$A,1,0)))))))</f>
        <v>201</v>
      </c>
      <c r="AN1786">
        <v>1</v>
      </c>
      <c r="AO1786">
        <v>1</v>
      </c>
      <c r="AP1786">
        <v>0</v>
      </c>
      <c r="AT1786" s="2" t="str">
        <f>IF(AND(ISBLANK(AS1786),OR(NOT(ISBLANK(AU1786)),NOT(ISBLANK(AV1786)))),#N/A,
IF(ISBLANK(AS1786),"",
IF(AND(NOT(ISERROR(VLOOKUP(AS1786,MonsterTable!$A:$B,MATCH(MonsterTable!$B$1,MonsterTable!$A$1:$B$1,0),0))),OR(ISBLANK(AU1786),ISBLANK(AV1786))),#N/A,
IFERROR(VLOOKUP(AS1786,MonsterTable!$A:$B,MATCH(MonsterTable!$B$1,MonsterTable!$A$1:$B$1,0),0),
IF(OR(NOT(ISBLANK(AU1786)),ISBLANK(AV1786)),#N/A,
IF(AS1786="empty","empty",
VLOOKUP(AS1786,MonsterGroupTable!$A:$A,1,0)))))))</f>
        <v/>
      </c>
      <c r="BA1786" s="2" t="str">
        <f>IF(AND(ISBLANK(AZ1786),OR(NOT(ISBLANK(BB1786)),NOT(ISBLANK(BC1786)))),#N/A,
IF(ISBLANK(AZ1786),"",
IF(AND(NOT(ISERROR(VLOOKUP(AZ1786,MonsterTable!$A:$B,MATCH(MonsterTable!$B$1,MonsterTable!$A$1:$B$1,0),0))),OR(ISBLANK(BB1786),ISBLANK(BC1786))),#N/A,
IFERROR(VLOOKUP(AZ1786,MonsterTable!$A:$B,MATCH(MonsterTable!$B$1,MonsterTable!$A$1:$B$1,0),0),
IF(OR(NOT(ISBLANK(BB1786)),ISBLANK(BC1786)),#N/A,
IF(AZ1786="empty","empty",
VLOOKUP(AZ1786,MonsterGroupTable!$A:$A,1,0)))))))</f>
        <v/>
      </c>
    </row>
    <row r="1787" spans="1:53">
      <c r="A1787">
        <v>20753</v>
      </c>
      <c r="B1787">
        <f t="shared" si="59"/>
        <v>1.1000000000000001</v>
      </c>
      <c r="C1787">
        <f t="shared" si="60"/>
        <v>1.1000000000000001</v>
      </c>
      <c r="F1787">
        <v>3630</v>
      </c>
      <c r="G1787">
        <v>153561</v>
      </c>
      <c r="H1787">
        <v>0</v>
      </c>
      <c r="I1787">
        <v>0</v>
      </c>
      <c r="J1787">
        <v>0</v>
      </c>
      <c r="K1787" t="s">
        <v>362</v>
      </c>
      <c r="L1787" t="s">
        <v>251</v>
      </c>
      <c r="M1787" t="s">
        <v>443</v>
      </c>
      <c r="N1787" t="s">
        <v>444</v>
      </c>
      <c r="O1787">
        <v>0</v>
      </c>
      <c r="P1787">
        <v>-4.75</v>
      </c>
      <c r="Q1787">
        <v>-3.5</v>
      </c>
      <c r="R1787">
        <v>4.75</v>
      </c>
      <c r="S1787">
        <v>3</v>
      </c>
      <c r="T1787">
        <v>-13.5</v>
      </c>
      <c r="U1787">
        <v>2.5499999999999998</v>
      </c>
      <c r="V1787">
        <v>-6.75</v>
      </c>
      <c r="W1787" t="str">
        <f t="shared" si="58"/>
        <v>g116,5,empty,3,201,1,1,0</v>
      </c>
      <c r="X1787" s="1" t="s">
        <v>315</v>
      </c>
      <c r="Y1787" s="2" t="str">
        <f>IF(AND(ISBLANK(X1787),OR(NOT(ISBLANK(Z1787)),NOT(ISBLANK(AA1787)))),#N/A,
IF(ISBLANK(X1787),"",
IF(AND(NOT(ISERROR(VLOOKUP(X1787,MonsterTable!$A:$B,MATCH(MonsterTable!$B$1,MonsterTable!$A$1:$B$1,0),0))),OR(ISBLANK(Z1787),ISBLANK(AA1787))),#N/A,
IFERROR(VLOOKUP(X1787,MonsterTable!$A:$B,MATCH(MonsterTable!$B$1,MonsterTable!$A$1:$B$1,0),0),
IF(OR(NOT(ISBLANK(Z1787)),ISBLANK(AA1787)),#N/A,
IF(X1787="empty","empty",
VLOOKUP(X1787,MonsterGroupTable!$A:$A,1,0)))))))</f>
        <v>g116</v>
      </c>
      <c r="AA1787">
        <v>5</v>
      </c>
      <c r="AE1787" s="1" t="s">
        <v>446</v>
      </c>
      <c r="AF1787" s="2" t="str">
        <f>IF(AND(ISBLANK(AE1787),OR(NOT(ISBLANK(AG1787)),NOT(ISBLANK(AH1787)))),#N/A,
IF(ISBLANK(AE1787),"",
IF(AND(NOT(ISERROR(VLOOKUP(AE1787,MonsterTable!$A:$B,MATCH(MonsterTable!$B$1,MonsterTable!$A$1:$B$1,0),0))),OR(ISBLANK(AG1787),ISBLANK(AH1787))),#N/A,
IFERROR(VLOOKUP(AE1787,MonsterTable!$A:$B,MATCH(MonsterTable!$B$1,MonsterTable!$A$1:$B$1,0),0),
IF(OR(NOT(ISBLANK(AG1787)),ISBLANK(AH1787)),#N/A,
IF(AE1787="empty","empty",
VLOOKUP(AE1787,MonsterGroupTable!$A:$A,1,0)))))))</f>
        <v>empty</v>
      </c>
      <c r="AH1787">
        <v>3</v>
      </c>
      <c r="AL1787" s="1" t="s">
        <v>242</v>
      </c>
      <c r="AM1787" s="2">
        <f>IF(AND(ISBLANK(AL1787),OR(NOT(ISBLANK(AN1787)),NOT(ISBLANK(AO1787)))),#N/A,
IF(ISBLANK(AL1787),"",
IF(AND(NOT(ISERROR(VLOOKUP(AL1787,MonsterTable!$A:$B,MATCH(MonsterTable!$B$1,MonsterTable!$A$1:$B$1,0),0))),OR(ISBLANK(AN1787),ISBLANK(AO1787))),#N/A,
IFERROR(VLOOKUP(AL1787,MonsterTable!$A:$B,MATCH(MonsterTable!$B$1,MonsterTable!$A$1:$B$1,0),0),
IF(OR(NOT(ISBLANK(AN1787)),ISBLANK(AO1787)),#N/A,
IF(AL1787="empty","empty",
VLOOKUP(AL1787,MonsterGroupTable!$A:$A,1,0)))))))</f>
        <v>201</v>
      </c>
      <c r="AN1787">
        <v>1</v>
      </c>
      <c r="AO1787">
        <v>1</v>
      </c>
      <c r="AP1787">
        <v>0</v>
      </c>
      <c r="AT1787" s="2" t="str">
        <f>IF(AND(ISBLANK(AS1787),OR(NOT(ISBLANK(AU1787)),NOT(ISBLANK(AV1787)))),#N/A,
IF(ISBLANK(AS1787),"",
IF(AND(NOT(ISERROR(VLOOKUP(AS1787,MonsterTable!$A:$B,MATCH(MonsterTable!$B$1,MonsterTable!$A$1:$B$1,0),0))),OR(ISBLANK(AU1787),ISBLANK(AV1787))),#N/A,
IFERROR(VLOOKUP(AS1787,MonsterTable!$A:$B,MATCH(MonsterTable!$B$1,MonsterTable!$A$1:$B$1,0),0),
IF(OR(NOT(ISBLANK(AU1787)),ISBLANK(AV1787)),#N/A,
IF(AS1787="empty","empty",
VLOOKUP(AS1787,MonsterGroupTable!$A:$A,1,0)))))))</f>
        <v/>
      </c>
      <c r="BA1787" s="2" t="str">
        <f>IF(AND(ISBLANK(AZ1787),OR(NOT(ISBLANK(BB1787)),NOT(ISBLANK(BC1787)))),#N/A,
IF(ISBLANK(AZ1787),"",
IF(AND(NOT(ISERROR(VLOOKUP(AZ1787,MonsterTable!$A:$B,MATCH(MonsterTable!$B$1,MonsterTable!$A$1:$B$1,0),0))),OR(ISBLANK(BB1787),ISBLANK(BC1787))),#N/A,
IFERROR(VLOOKUP(AZ1787,MonsterTable!$A:$B,MATCH(MonsterTable!$B$1,MonsterTable!$A$1:$B$1,0),0),
IF(OR(NOT(ISBLANK(BB1787)),ISBLANK(BC1787)),#N/A,
IF(AZ1787="empty","empty",
VLOOKUP(AZ1787,MonsterGroupTable!$A:$A,1,0)))))))</f>
        <v/>
      </c>
    </row>
    <row r="1788" spans="1:53">
      <c r="A1788">
        <v>20754</v>
      </c>
      <c r="B1788">
        <f t="shared" si="59"/>
        <v>1.1000000000000001</v>
      </c>
      <c r="C1788">
        <f t="shared" si="60"/>
        <v>1.1000000000000001</v>
      </c>
      <c r="F1788">
        <v>3740</v>
      </c>
      <c r="G1788">
        <v>154056</v>
      </c>
      <c r="H1788">
        <v>0</v>
      </c>
      <c r="I1788">
        <v>0</v>
      </c>
      <c r="J1788">
        <v>0</v>
      </c>
      <c r="K1788" t="s">
        <v>362</v>
      </c>
      <c r="L1788" t="s">
        <v>251</v>
      </c>
      <c r="M1788" t="s">
        <v>443</v>
      </c>
      <c r="N1788" t="s">
        <v>444</v>
      </c>
      <c r="O1788">
        <v>0</v>
      </c>
      <c r="P1788">
        <v>-4.75</v>
      </c>
      <c r="Q1788">
        <v>-3.5</v>
      </c>
      <c r="R1788">
        <v>4.75</v>
      </c>
      <c r="S1788">
        <v>3</v>
      </c>
      <c r="T1788">
        <v>-13.5</v>
      </c>
      <c r="U1788">
        <v>2.5499999999999998</v>
      </c>
      <c r="V1788">
        <v>-6.75</v>
      </c>
      <c r="W1788" t="str">
        <f t="shared" si="58"/>
        <v>g116,5,empty,3,201,1,1,0</v>
      </c>
      <c r="X1788" s="1" t="s">
        <v>315</v>
      </c>
      <c r="Y1788" s="2" t="str">
        <f>IF(AND(ISBLANK(X1788),OR(NOT(ISBLANK(Z1788)),NOT(ISBLANK(AA1788)))),#N/A,
IF(ISBLANK(X1788),"",
IF(AND(NOT(ISERROR(VLOOKUP(X1788,MonsterTable!$A:$B,MATCH(MonsterTable!$B$1,MonsterTable!$A$1:$B$1,0),0))),OR(ISBLANK(Z1788),ISBLANK(AA1788))),#N/A,
IFERROR(VLOOKUP(X1788,MonsterTable!$A:$B,MATCH(MonsterTable!$B$1,MonsterTable!$A$1:$B$1,0),0),
IF(OR(NOT(ISBLANK(Z1788)),ISBLANK(AA1788)),#N/A,
IF(X1788="empty","empty",
VLOOKUP(X1788,MonsterGroupTable!$A:$A,1,0)))))))</f>
        <v>g116</v>
      </c>
      <c r="AA1788">
        <v>5</v>
      </c>
      <c r="AE1788" s="1" t="s">
        <v>446</v>
      </c>
      <c r="AF1788" s="2" t="str">
        <f>IF(AND(ISBLANK(AE1788),OR(NOT(ISBLANK(AG1788)),NOT(ISBLANK(AH1788)))),#N/A,
IF(ISBLANK(AE1788),"",
IF(AND(NOT(ISERROR(VLOOKUP(AE1788,MonsterTable!$A:$B,MATCH(MonsterTable!$B$1,MonsterTable!$A$1:$B$1,0),0))),OR(ISBLANK(AG1788),ISBLANK(AH1788))),#N/A,
IFERROR(VLOOKUP(AE1788,MonsterTable!$A:$B,MATCH(MonsterTable!$B$1,MonsterTable!$A$1:$B$1,0),0),
IF(OR(NOT(ISBLANK(AG1788)),ISBLANK(AH1788)),#N/A,
IF(AE1788="empty","empty",
VLOOKUP(AE1788,MonsterGroupTable!$A:$A,1,0)))))))</f>
        <v>empty</v>
      </c>
      <c r="AH1788">
        <v>3</v>
      </c>
      <c r="AL1788" s="1" t="s">
        <v>242</v>
      </c>
      <c r="AM1788" s="2">
        <f>IF(AND(ISBLANK(AL1788),OR(NOT(ISBLANK(AN1788)),NOT(ISBLANK(AO1788)))),#N/A,
IF(ISBLANK(AL1788),"",
IF(AND(NOT(ISERROR(VLOOKUP(AL1788,MonsterTable!$A:$B,MATCH(MonsterTable!$B$1,MonsterTable!$A$1:$B$1,0),0))),OR(ISBLANK(AN1788),ISBLANK(AO1788))),#N/A,
IFERROR(VLOOKUP(AL1788,MonsterTable!$A:$B,MATCH(MonsterTable!$B$1,MonsterTable!$A$1:$B$1,0),0),
IF(OR(NOT(ISBLANK(AN1788)),ISBLANK(AO1788)),#N/A,
IF(AL1788="empty","empty",
VLOOKUP(AL1788,MonsterGroupTable!$A:$A,1,0)))))))</f>
        <v>201</v>
      </c>
      <c r="AN1788">
        <v>1</v>
      </c>
      <c r="AO1788">
        <v>1</v>
      </c>
      <c r="AP1788">
        <v>0</v>
      </c>
      <c r="AT1788" s="2" t="str">
        <f>IF(AND(ISBLANK(AS1788),OR(NOT(ISBLANK(AU1788)),NOT(ISBLANK(AV1788)))),#N/A,
IF(ISBLANK(AS1788),"",
IF(AND(NOT(ISERROR(VLOOKUP(AS1788,MonsterTable!$A:$B,MATCH(MonsterTable!$B$1,MonsterTable!$A$1:$B$1,0),0))),OR(ISBLANK(AU1788),ISBLANK(AV1788))),#N/A,
IFERROR(VLOOKUP(AS1788,MonsterTable!$A:$B,MATCH(MonsterTable!$B$1,MonsterTable!$A$1:$B$1,0),0),
IF(OR(NOT(ISBLANK(AU1788)),ISBLANK(AV1788)),#N/A,
IF(AS1788="empty","empty",
VLOOKUP(AS1788,MonsterGroupTable!$A:$A,1,0)))))))</f>
        <v/>
      </c>
      <c r="BA1788" s="2" t="str">
        <f>IF(AND(ISBLANK(AZ1788),OR(NOT(ISBLANK(BB1788)),NOT(ISBLANK(BC1788)))),#N/A,
IF(ISBLANK(AZ1788),"",
IF(AND(NOT(ISERROR(VLOOKUP(AZ1788,MonsterTable!$A:$B,MATCH(MonsterTable!$B$1,MonsterTable!$A$1:$B$1,0),0))),OR(ISBLANK(BB1788),ISBLANK(BC1788))),#N/A,
IFERROR(VLOOKUP(AZ1788,MonsterTable!$A:$B,MATCH(MonsterTable!$B$1,MonsterTable!$A$1:$B$1,0),0),
IF(OR(NOT(ISBLANK(BB1788)),ISBLANK(BC1788)),#N/A,
IF(AZ1788="empty","empty",
VLOOKUP(AZ1788,MonsterGroupTable!$A:$A,1,0)))))))</f>
        <v/>
      </c>
    </row>
    <row r="1789" spans="1:53">
      <c r="A1789">
        <v>20755</v>
      </c>
      <c r="B1789">
        <f t="shared" si="59"/>
        <v>1.1000000000000001</v>
      </c>
      <c r="C1789">
        <f t="shared" si="60"/>
        <v>1.1000000000000001</v>
      </c>
      <c r="F1789">
        <v>3850</v>
      </c>
      <c r="G1789">
        <v>154551</v>
      </c>
      <c r="H1789">
        <v>0</v>
      </c>
      <c r="I1789">
        <v>0</v>
      </c>
      <c r="J1789">
        <v>0</v>
      </c>
      <c r="K1789" t="s">
        <v>362</v>
      </c>
      <c r="L1789" t="s">
        <v>251</v>
      </c>
      <c r="M1789" t="s">
        <v>443</v>
      </c>
      <c r="N1789" t="s">
        <v>444</v>
      </c>
      <c r="O1789">
        <v>0</v>
      </c>
      <c r="P1789">
        <v>-4.75</v>
      </c>
      <c r="Q1789">
        <v>-3.5</v>
      </c>
      <c r="R1789">
        <v>4.75</v>
      </c>
      <c r="S1789">
        <v>3</v>
      </c>
      <c r="T1789">
        <v>-13.5</v>
      </c>
      <c r="U1789">
        <v>2.5499999999999998</v>
      </c>
      <c r="V1789">
        <v>-6.75</v>
      </c>
      <c r="W1789" t="str">
        <f t="shared" si="58"/>
        <v>g116,5,empty,3,201,1,1,0</v>
      </c>
      <c r="X1789" s="1" t="s">
        <v>315</v>
      </c>
      <c r="Y1789" s="2" t="str">
        <f>IF(AND(ISBLANK(X1789),OR(NOT(ISBLANK(Z1789)),NOT(ISBLANK(AA1789)))),#N/A,
IF(ISBLANK(X1789),"",
IF(AND(NOT(ISERROR(VLOOKUP(X1789,MonsterTable!$A:$B,MATCH(MonsterTable!$B$1,MonsterTable!$A$1:$B$1,0),0))),OR(ISBLANK(Z1789),ISBLANK(AA1789))),#N/A,
IFERROR(VLOOKUP(X1789,MonsterTable!$A:$B,MATCH(MonsterTable!$B$1,MonsterTable!$A$1:$B$1,0),0),
IF(OR(NOT(ISBLANK(Z1789)),ISBLANK(AA1789)),#N/A,
IF(X1789="empty","empty",
VLOOKUP(X1789,MonsterGroupTable!$A:$A,1,0)))))))</f>
        <v>g116</v>
      </c>
      <c r="AA1789">
        <v>5</v>
      </c>
      <c r="AE1789" s="1" t="s">
        <v>446</v>
      </c>
      <c r="AF1789" s="2" t="str">
        <f>IF(AND(ISBLANK(AE1789),OR(NOT(ISBLANK(AG1789)),NOT(ISBLANK(AH1789)))),#N/A,
IF(ISBLANK(AE1789),"",
IF(AND(NOT(ISERROR(VLOOKUP(AE1789,MonsterTable!$A:$B,MATCH(MonsterTable!$B$1,MonsterTable!$A$1:$B$1,0),0))),OR(ISBLANK(AG1789),ISBLANK(AH1789))),#N/A,
IFERROR(VLOOKUP(AE1789,MonsterTable!$A:$B,MATCH(MonsterTable!$B$1,MonsterTable!$A$1:$B$1,0),0),
IF(OR(NOT(ISBLANK(AG1789)),ISBLANK(AH1789)),#N/A,
IF(AE1789="empty","empty",
VLOOKUP(AE1789,MonsterGroupTable!$A:$A,1,0)))))))</f>
        <v>empty</v>
      </c>
      <c r="AH1789">
        <v>3</v>
      </c>
      <c r="AL1789" s="1" t="s">
        <v>242</v>
      </c>
      <c r="AM1789" s="2">
        <f>IF(AND(ISBLANK(AL1789),OR(NOT(ISBLANK(AN1789)),NOT(ISBLANK(AO1789)))),#N/A,
IF(ISBLANK(AL1789),"",
IF(AND(NOT(ISERROR(VLOOKUP(AL1789,MonsterTable!$A:$B,MATCH(MonsterTable!$B$1,MonsterTable!$A$1:$B$1,0),0))),OR(ISBLANK(AN1789),ISBLANK(AO1789))),#N/A,
IFERROR(VLOOKUP(AL1789,MonsterTable!$A:$B,MATCH(MonsterTable!$B$1,MonsterTable!$A$1:$B$1,0),0),
IF(OR(NOT(ISBLANK(AN1789)),ISBLANK(AO1789)),#N/A,
IF(AL1789="empty","empty",
VLOOKUP(AL1789,MonsterGroupTable!$A:$A,1,0)))))))</f>
        <v>201</v>
      </c>
      <c r="AN1789">
        <v>1</v>
      </c>
      <c r="AO1789">
        <v>1</v>
      </c>
      <c r="AP1789">
        <v>0</v>
      </c>
      <c r="AT1789" s="2" t="str">
        <f>IF(AND(ISBLANK(AS1789),OR(NOT(ISBLANK(AU1789)),NOT(ISBLANK(AV1789)))),#N/A,
IF(ISBLANK(AS1789),"",
IF(AND(NOT(ISERROR(VLOOKUP(AS1789,MonsterTable!$A:$B,MATCH(MonsterTable!$B$1,MonsterTable!$A$1:$B$1,0),0))),OR(ISBLANK(AU1789),ISBLANK(AV1789))),#N/A,
IFERROR(VLOOKUP(AS1789,MonsterTable!$A:$B,MATCH(MonsterTable!$B$1,MonsterTable!$A$1:$B$1,0),0),
IF(OR(NOT(ISBLANK(AU1789)),ISBLANK(AV1789)),#N/A,
IF(AS1789="empty","empty",
VLOOKUP(AS1789,MonsterGroupTable!$A:$A,1,0)))))))</f>
        <v/>
      </c>
      <c r="BA1789" s="2" t="str">
        <f>IF(AND(ISBLANK(AZ1789),OR(NOT(ISBLANK(BB1789)),NOT(ISBLANK(BC1789)))),#N/A,
IF(ISBLANK(AZ1789),"",
IF(AND(NOT(ISERROR(VLOOKUP(AZ1789,MonsterTable!$A:$B,MATCH(MonsterTable!$B$1,MonsterTable!$A$1:$B$1,0),0))),OR(ISBLANK(BB1789),ISBLANK(BC1789))),#N/A,
IFERROR(VLOOKUP(AZ1789,MonsterTable!$A:$B,MATCH(MonsterTable!$B$1,MonsterTable!$A$1:$B$1,0),0),
IF(OR(NOT(ISBLANK(BB1789)),ISBLANK(BC1789)),#N/A,
IF(AZ1789="empty","empty",
VLOOKUP(AZ1789,MonsterGroupTable!$A:$A,1,0)))))))</f>
        <v/>
      </c>
    </row>
    <row r="1790" spans="1:53">
      <c r="A1790">
        <v>20756</v>
      </c>
      <c r="B1790">
        <f t="shared" si="59"/>
        <v>1.1000000000000001</v>
      </c>
      <c r="C1790">
        <f t="shared" si="60"/>
        <v>1.1000000000000001</v>
      </c>
      <c r="F1790">
        <v>3960</v>
      </c>
      <c r="G1790">
        <v>155046</v>
      </c>
      <c r="H1790">
        <v>0</v>
      </c>
      <c r="I1790">
        <v>0</v>
      </c>
      <c r="J1790">
        <v>0</v>
      </c>
      <c r="K1790" t="s">
        <v>362</v>
      </c>
      <c r="L1790" t="s">
        <v>251</v>
      </c>
      <c r="M1790" t="s">
        <v>443</v>
      </c>
      <c r="N1790" t="s">
        <v>444</v>
      </c>
      <c r="O1790">
        <v>0</v>
      </c>
      <c r="P1790">
        <v>-4.75</v>
      </c>
      <c r="Q1790">
        <v>-3.5</v>
      </c>
      <c r="R1790">
        <v>4.75</v>
      </c>
      <c r="S1790">
        <v>3</v>
      </c>
      <c r="T1790">
        <v>-13.5</v>
      </c>
      <c r="U1790">
        <v>2.5499999999999998</v>
      </c>
      <c r="V1790">
        <v>-6.75</v>
      </c>
      <c r="W1790" t="str">
        <f t="shared" si="58"/>
        <v>g116,5,empty,3,201,1,1,0</v>
      </c>
      <c r="X1790" s="1" t="s">
        <v>315</v>
      </c>
      <c r="Y1790" s="2" t="str">
        <f>IF(AND(ISBLANK(X1790),OR(NOT(ISBLANK(Z1790)),NOT(ISBLANK(AA1790)))),#N/A,
IF(ISBLANK(X1790),"",
IF(AND(NOT(ISERROR(VLOOKUP(X1790,MonsterTable!$A:$B,MATCH(MonsterTable!$B$1,MonsterTable!$A$1:$B$1,0),0))),OR(ISBLANK(Z1790),ISBLANK(AA1790))),#N/A,
IFERROR(VLOOKUP(X1790,MonsterTable!$A:$B,MATCH(MonsterTable!$B$1,MonsterTable!$A$1:$B$1,0),0),
IF(OR(NOT(ISBLANK(Z1790)),ISBLANK(AA1790)),#N/A,
IF(X1790="empty","empty",
VLOOKUP(X1790,MonsterGroupTable!$A:$A,1,0)))))))</f>
        <v>g116</v>
      </c>
      <c r="AA1790">
        <v>5</v>
      </c>
      <c r="AE1790" s="1" t="s">
        <v>446</v>
      </c>
      <c r="AF1790" s="2" t="str">
        <f>IF(AND(ISBLANK(AE1790),OR(NOT(ISBLANK(AG1790)),NOT(ISBLANK(AH1790)))),#N/A,
IF(ISBLANK(AE1790),"",
IF(AND(NOT(ISERROR(VLOOKUP(AE1790,MonsterTable!$A:$B,MATCH(MonsterTable!$B$1,MonsterTable!$A$1:$B$1,0),0))),OR(ISBLANK(AG1790),ISBLANK(AH1790))),#N/A,
IFERROR(VLOOKUP(AE1790,MonsterTable!$A:$B,MATCH(MonsterTable!$B$1,MonsterTable!$A$1:$B$1,0),0),
IF(OR(NOT(ISBLANK(AG1790)),ISBLANK(AH1790)),#N/A,
IF(AE1790="empty","empty",
VLOOKUP(AE1790,MonsterGroupTable!$A:$A,1,0)))))))</f>
        <v>empty</v>
      </c>
      <c r="AH1790">
        <v>3</v>
      </c>
      <c r="AL1790" s="1" t="s">
        <v>242</v>
      </c>
      <c r="AM1790" s="2">
        <f>IF(AND(ISBLANK(AL1790),OR(NOT(ISBLANK(AN1790)),NOT(ISBLANK(AO1790)))),#N/A,
IF(ISBLANK(AL1790),"",
IF(AND(NOT(ISERROR(VLOOKUP(AL1790,MonsterTable!$A:$B,MATCH(MonsterTable!$B$1,MonsterTable!$A$1:$B$1,0),0))),OR(ISBLANK(AN1790),ISBLANK(AO1790))),#N/A,
IFERROR(VLOOKUP(AL1790,MonsterTable!$A:$B,MATCH(MonsterTable!$B$1,MonsterTable!$A$1:$B$1,0),0),
IF(OR(NOT(ISBLANK(AN1790)),ISBLANK(AO1790)),#N/A,
IF(AL1790="empty","empty",
VLOOKUP(AL1790,MonsterGroupTable!$A:$A,1,0)))))))</f>
        <v>201</v>
      </c>
      <c r="AN1790">
        <v>1</v>
      </c>
      <c r="AO1790">
        <v>1</v>
      </c>
      <c r="AP1790">
        <v>0</v>
      </c>
      <c r="AT1790" s="2" t="str">
        <f>IF(AND(ISBLANK(AS1790),OR(NOT(ISBLANK(AU1790)),NOT(ISBLANK(AV1790)))),#N/A,
IF(ISBLANK(AS1790),"",
IF(AND(NOT(ISERROR(VLOOKUP(AS1790,MonsterTable!$A:$B,MATCH(MonsterTable!$B$1,MonsterTable!$A$1:$B$1,0),0))),OR(ISBLANK(AU1790),ISBLANK(AV1790))),#N/A,
IFERROR(VLOOKUP(AS1790,MonsterTable!$A:$B,MATCH(MonsterTable!$B$1,MonsterTable!$A$1:$B$1,0),0),
IF(OR(NOT(ISBLANK(AU1790)),ISBLANK(AV1790)),#N/A,
IF(AS1790="empty","empty",
VLOOKUP(AS1790,MonsterGroupTable!$A:$A,1,0)))))))</f>
        <v/>
      </c>
      <c r="BA1790" s="2" t="str">
        <f>IF(AND(ISBLANK(AZ1790),OR(NOT(ISBLANK(BB1790)),NOT(ISBLANK(BC1790)))),#N/A,
IF(ISBLANK(AZ1790),"",
IF(AND(NOT(ISERROR(VLOOKUP(AZ1790,MonsterTable!$A:$B,MATCH(MonsterTable!$B$1,MonsterTable!$A$1:$B$1,0),0))),OR(ISBLANK(BB1790),ISBLANK(BC1790))),#N/A,
IFERROR(VLOOKUP(AZ1790,MonsterTable!$A:$B,MATCH(MonsterTable!$B$1,MonsterTable!$A$1:$B$1,0),0),
IF(OR(NOT(ISBLANK(BB1790)),ISBLANK(BC1790)),#N/A,
IF(AZ1790="empty","empty",
VLOOKUP(AZ1790,MonsterGroupTable!$A:$A,1,0)))))))</f>
        <v/>
      </c>
    </row>
    <row r="1791" spans="1:53">
      <c r="A1791">
        <v>20757</v>
      </c>
      <c r="B1791">
        <f t="shared" si="59"/>
        <v>1.1000000000000001</v>
      </c>
      <c r="C1791">
        <f t="shared" si="60"/>
        <v>1.1000000000000001</v>
      </c>
      <c r="F1791">
        <v>3960</v>
      </c>
      <c r="G1791">
        <v>155640</v>
      </c>
      <c r="H1791">
        <v>0</v>
      </c>
      <c r="I1791">
        <v>0</v>
      </c>
      <c r="J1791">
        <v>0</v>
      </c>
      <c r="K1791" t="s">
        <v>362</v>
      </c>
      <c r="L1791" t="s">
        <v>251</v>
      </c>
      <c r="M1791" t="s">
        <v>443</v>
      </c>
      <c r="N1791" t="s">
        <v>444</v>
      </c>
      <c r="O1791">
        <v>0</v>
      </c>
      <c r="P1791">
        <v>-4.75</v>
      </c>
      <c r="Q1791">
        <v>-3.5</v>
      </c>
      <c r="R1791">
        <v>4.75</v>
      </c>
      <c r="S1791">
        <v>3</v>
      </c>
      <c r="T1791">
        <v>-13.5</v>
      </c>
      <c r="U1791">
        <v>2.5499999999999998</v>
      </c>
      <c r="V1791">
        <v>-6.75</v>
      </c>
      <c r="W1791" t="str">
        <f t="shared" si="58"/>
        <v>g116,5,empty,3,201,1,1,0</v>
      </c>
      <c r="X1791" s="1" t="s">
        <v>315</v>
      </c>
      <c r="Y1791" s="2" t="str">
        <f>IF(AND(ISBLANK(X1791),OR(NOT(ISBLANK(Z1791)),NOT(ISBLANK(AA1791)))),#N/A,
IF(ISBLANK(X1791),"",
IF(AND(NOT(ISERROR(VLOOKUP(X1791,MonsterTable!$A:$B,MATCH(MonsterTable!$B$1,MonsterTable!$A$1:$B$1,0),0))),OR(ISBLANK(Z1791),ISBLANK(AA1791))),#N/A,
IFERROR(VLOOKUP(X1791,MonsterTable!$A:$B,MATCH(MonsterTable!$B$1,MonsterTable!$A$1:$B$1,0),0),
IF(OR(NOT(ISBLANK(Z1791)),ISBLANK(AA1791)),#N/A,
IF(X1791="empty","empty",
VLOOKUP(X1791,MonsterGroupTable!$A:$A,1,0)))))))</f>
        <v>g116</v>
      </c>
      <c r="AA1791">
        <v>5</v>
      </c>
      <c r="AE1791" s="1" t="s">
        <v>446</v>
      </c>
      <c r="AF1791" s="2" t="str">
        <f>IF(AND(ISBLANK(AE1791),OR(NOT(ISBLANK(AG1791)),NOT(ISBLANK(AH1791)))),#N/A,
IF(ISBLANK(AE1791),"",
IF(AND(NOT(ISERROR(VLOOKUP(AE1791,MonsterTable!$A:$B,MATCH(MonsterTable!$B$1,MonsterTable!$A$1:$B$1,0),0))),OR(ISBLANK(AG1791),ISBLANK(AH1791))),#N/A,
IFERROR(VLOOKUP(AE1791,MonsterTable!$A:$B,MATCH(MonsterTable!$B$1,MonsterTable!$A$1:$B$1,0),0),
IF(OR(NOT(ISBLANK(AG1791)),ISBLANK(AH1791)),#N/A,
IF(AE1791="empty","empty",
VLOOKUP(AE1791,MonsterGroupTable!$A:$A,1,0)))))))</f>
        <v>empty</v>
      </c>
      <c r="AH1791">
        <v>3</v>
      </c>
      <c r="AL1791" s="1" t="s">
        <v>242</v>
      </c>
      <c r="AM1791" s="2">
        <f>IF(AND(ISBLANK(AL1791),OR(NOT(ISBLANK(AN1791)),NOT(ISBLANK(AO1791)))),#N/A,
IF(ISBLANK(AL1791),"",
IF(AND(NOT(ISERROR(VLOOKUP(AL1791,MonsterTable!$A:$B,MATCH(MonsterTable!$B$1,MonsterTable!$A$1:$B$1,0),0))),OR(ISBLANK(AN1791),ISBLANK(AO1791))),#N/A,
IFERROR(VLOOKUP(AL1791,MonsterTable!$A:$B,MATCH(MonsterTable!$B$1,MonsterTable!$A$1:$B$1,0),0),
IF(OR(NOT(ISBLANK(AN1791)),ISBLANK(AO1791)),#N/A,
IF(AL1791="empty","empty",
VLOOKUP(AL1791,MonsterGroupTable!$A:$A,1,0)))))))</f>
        <v>201</v>
      </c>
      <c r="AN1791">
        <v>1</v>
      </c>
      <c r="AO1791">
        <v>1</v>
      </c>
      <c r="AP1791">
        <v>0</v>
      </c>
      <c r="AT1791" s="2" t="str">
        <f>IF(AND(ISBLANK(AS1791),OR(NOT(ISBLANK(AU1791)),NOT(ISBLANK(AV1791)))),#N/A,
IF(ISBLANK(AS1791),"",
IF(AND(NOT(ISERROR(VLOOKUP(AS1791,MonsterTable!$A:$B,MATCH(MonsterTable!$B$1,MonsterTable!$A$1:$B$1,0),0))),OR(ISBLANK(AU1791),ISBLANK(AV1791))),#N/A,
IFERROR(VLOOKUP(AS1791,MonsterTable!$A:$B,MATCH(MonsterTable!$B$1,MonsterTable!$A$1:$B$1,0),0),
IF(OR(NOT(ISBLANK(AU1791)),ISBLANK(AV1791)),#N/A,
IF(AS1791="empty","empty",
VLOOKUP(AS1791,MonsterGroupTable!$A:$A,1,0)))))))</f>
        <v/>
      </c>
      <c r="BA1791" s="2" t="str">
        <f>IF(AND(ISBLANK(AZ1791),OR(NOT(ISBLANK(BB1791)),NOT(ISBLANK(BC1791)))),#N/A,
IF(ISBLANK(AZ1791),"",
IF(AND(NOT(ISERROR(VLOOKUP(AZ1791,MonsterTable!$A:$B,MATCH(MonsterTable!$B$1,MonsterTable!$A$1:$B$1,0),0))),OR(ISBLANK(BB1791),ISBLANK(BC1791))),#N/A,
IFERROR(VLOOKUP(AZ1791,MonsterTable!$A:$B,MATCH(MonsterTable!$B$1,MonsterTable!$A$1:$B$1,0),0),
IF(OR(NOT(ISBLANK(BB1791)),ISBLANK(BC1791)),#N/A,
IF(AZ1791="empty","empty",
VLOOKUP(AZ1791,MonsterGroupTable!$A:$A,1,0)))))))</f>
        <v/>
      </c>
    </row>
    <row r="1792" spans="1:53">
      <c r="A1792">
        <v>20758</v>
      </c>
      <c r="B1792">
        <f t="shared" si="59"/>
        <v>1.1000000000000001</v>
      </c>
      <c r="C1792">
        <f t="shared" si="60"/>
        <v>1.1000000000000001</v>
      </c>
      <c r="F1792">
        <v>3960</v>
      </c>
      <c r="G1792">
        <v>156234</v>
      </c>
      <c r="H1792">
        <v>0</v>
      </c>
      <c r="I1792">
        <v>0</v>
      </c>
      <c r="J1792">
        <v>0</v>
      </c>
      <c r="K1792" t="s">
        <v>362</v>
      </c>
      <c r="L1792" t="s">
        <v>251</v>
      </c>
      <c r="M1792" t="s">
        <v>443</v>
      </c>
      <c r="N1792" t="s">
        <v>444</v>
      </c>
      <c r="O1792">
        <v>0</v>
      </c>
      <c r="P1792">
        <v>-4.75</v>
      </c>
      <c r="Q1792">
        <v>-3.5</v>
      </c>
      <c r="R1792">
        <v>4.75</v>
      </c>
      <c r="S1792">
        <v>3</v>
      </c>
      <c r="T1792">
        <v>-13.5</v>
      </c>
      <c r="U1792">
        <v>2.5499999999999998</v>
      </c>
      <c r="V1792">
        <v>-6.75</v>
      </c>
      <c r="W1792" t="str">
        <f t="shared" si="58"/>
        <v>g116,5,empty,3,201,1,1,0</v>
      </c>
      <c r="X1792" s="1" t="s">
        <v>315</v>
      </c>
      <c r="Y1792" s="2" t="str">
        <f>IF(AND(ISBLANK(X1792),OR(NOT(ISBLANK(Z1792)),NOT(ISBLANK(AA1792)))),#N/A,
IF(ISBLANK(X1792),"",
IF(AND(NOT(ISERROR(VLOOKUP(X1792,MonsterTable!$A:$B,MATCH(MonsterTable!$B$1,MonsterTable!$A$1:$B$1,0),0))),OR(ISBLANK(Z1792),ISBLANK(AA1792))),#N/A,
IFERROR(VLOOKUP(X1792,MonsterTable!$A:$B,MATCH(MonsterTable!$B$1,MonsterTable!$A$1:$B$1,0),0),
IF(OR(NOT(ISBLANK(Z1792)),ISBLANK(AA1792)),#N/A,
IF(X1792="empty","empty",
VLOOKUP(X1792,MonsterGroupTable!$A:$A,1,0)))))))</f>
        <v>g116</v>
      </c>
      <c r="AA1792">
        <v>5</v>
      </c>
      <c r="AE1792" s="1" t="s">
        <v>446</v>
      </c>
      <c r="AF1792" s="2" t="str">
        <f>IF(AND(ISBLANK(AE1792),OR(NOT(ISBLANK(AG1792)),NOT(ISBLANK(AH1792)))),#N/A,
IF(ISBLANK(AE1792),"",
IF(AND(NOT(ISERROR(VLOOKUP(AE1792,MonsterTable!$A:$B,MATCH(MonsterTable!$B$1,MonsterTable!$A$1:$B$1,0),0))),OR(ISBLANK(AG1792),ISBLANK(AH1792))),#N/A,
IFERROR(VLOOKUP(AE1792,MonsterTable!$A:$B,MATCH(MonsterTable!$B$1,MonsterTable!$A$1:$B$1,0),0),
IF(OR(NOT(ISBLANK(AG1792)),ISBLANK(AH1792)),#N/A,
IF(AE1792="empty","empty",
VLOOKUP(AE1792,MonsterGroupTable!$A:$A,1,0)))))))</f>
        <v>empty</v>
      </c>
      <c r="AH1792">
        <v>3</v>
      </c>
      <c r="AL1792" s="1" t="s">
        <v>242</v>
      </c>
      <c r="AM1792" s="2">
        <f>IF(AND(ISBLANK(AL1792),OR(NOT(ISBLANK(AN1792)),NOT(ISBLANK(AO1792)))),#N/A,
IF(ISBLANK(AL1792),"",
IF(AND(NOT(ISERROR(VLOOKUP(AL1792,MonsterTable!$A:$B,MATCH(MonsterTable!$B$1,MonsterTable!$A$1:$B$1,0),0))),OR(ISBLANK(AN1792),ISBLANK(AO1792))),#N/A,
IFERROR(VLOOKUP(AL1792,MonsterTable!$A:$B,MATCH(MonsterTable!$B$1,MonsterTable!$A$1:$B$1,0),0),
IF(OR(NOT(ISBLANK(AN1792)),ISBLANK(AO1792)),#N/A,
IF(AL1792="empty","empty",
VLOOKUP(AL1792,MonsterGroupTable!$A:$A,1,0)))))))</f>
        <v>201</v>
      </c>
      <c r="AN1792">
        <v>1</v>
      </c>
      <c r="AO1792">
        <v>1</v>
      </c>
      <c r="AP1792">
        <v>0</v>
      </c>
      <c r="AT1792" s="2" t="str">
        <f>IF(AND(ISBLANK(AS1792),OR(NOT(ISBLANK(AU1792)),NOT(ISBLANK(AV1792)))),#N/A,
IF(ISBLANK(AS1792),"",
IF(AND(NOT(ISERROR(VLOOKUP(AS1792,MonsterTable!$A:$B,MATCH(MonsterTable!$B$1,MonsterTable!$A$1:$B$1,0),0))),OR(ISBLANK(AU1792),ISBLANK(AV1792))),#N/A,
IFERROR(VLOOKUP(AS1792,MonsterTable!$A:$B,MATCH(MonsterTable!$B$1,MonsterTable!$A$1:$B$1,0),0),
IF(OR(NOT(ISBLANK(AU1792)),ISBLANK(AV1792)),#N/A,
IF(AS1792="empty","empty",
VLOOKUP(AS1792,MonsterGroupTable!$A:$A,1,0)))))))</f>
        <v/>
      </c>
      <c r="BA1792" s="2" t="str">
        <f>IF(AND(ISBLANK(AZ1792),OR(NOT(ISBLANK(BB1792)),NOT(ISBLANK(BC1792)))),#N/A,
IF(ISBLANK(AZ1792),"",
IF(AND(NOT(ISERROR(VLOOKUP(AZ1792,MonsterTable!$A:$B,MATCH(MonsterTable!$B$1,MonsterTable!$A$1:$B$1,0),0))),OR(ISBLANK(BB1792),ISBLANK(BC1792))),#N/A,
IFERROR(VLOOKUP(AZ1792,MonsterTable!$A:$B,MATCH(MonsterTable!$B$1,MonsterTable!$A$1:$B$1,0),0),
IF(OR(NOT(ISBLANK(BB1792)),ISBLANK(BC1792)),#N/A,
IF(AZ1792="empty","empty",
VLOOKUP(AZ1792,MonsterGroupTable!$A:$A,1,0)))))))</f>
        <v/>
      </c>
    </row>
    <row r="1793" spans="1:53">
      <c r="A1793">
        <v>20759</v>
      </c>
      <c r="B1793">
        <f t="shared" si="59"/>
        <v>1.1000000000000001</v>
      </c>
      <c r="C1793">
        <f t="shared" si="60"/>
        <v>1.1000000000000001</v>
      </c>
      <c r="F1793">
        <v>3960</v>
      </c>
      <c r="G1793">
        <v>156828</v>
      </c>
      <c r="H1793">
        <v>0</v>
      </c>
      <c r="I1793">
        <v>0</v>
      </c>
      <c r="J1793">
        <v>0</v>
      </c>
      <c r="K1793" t="s">
        <v>362</v>
      </c>
      <c r="L1793" t="s">
        <v>251</v>
      </c>
      <c r="M1793" t="s">
        <v>443</v>
      </c>
      <c r="N1793" t="s">
        <v>444</v>
      </c>
      <c r="O1793">
        <v>0</v>
      </c>
      <c r="P1793">
        <v>-4.75</v>
      </c>
      <c r="Q1793">
        <v>-3.5</v>
      </c>
      <c r="R1793">
        <v>4.75</v>
      </c>
      <c r="S1793">
        <v>3</v>
      </c>
      <c r="T1793">
        <v>-13.5</v>
      </c>
      <c r="U1793">
        <v>2.5499999999999998</v>
      </c>
      <c r="V1793">
        <v>-6.75</v>
      </c>
      <c r="W1793" t="str">
        <f t="shared" si="58"/>
        <v>g116,5,empty,3,201,1,1,0</v>
      </c>
      <c r="X1793" s="1" t="s">
        <v>315</v>
      </c>
      <c r="Y1793" s="2" t="str">
        <f>IF(AND(ISBLANK(X1793),OR(NOT(ISBLANK(Z1793)),NOT(ISBLANK(AA1793)))),#N/A,
IF(ISBLANK(X1793),"",
IF(AND(NOT(ISERROR(VLOOKUP(X1793,MonsterTable!$A:$B,MATCH(MonsterTable!$B$1,MonsterTable!$A$1:$B$1,0),0))),OR(ISBLANK(Z1793),ISBLANK(AA1793))),#N/A,
IFERROR(VLOOKUP(X1793,MonsterTable!$A:$B,MATCH(MonsterTable!$B$1,MonsterTable!$A$1:$B$1,0),0),
IF(OR(NOT(ISBLANK(Z1793)),ISBLANK(AA1793)),#N/A,
IF(X1793="empty","empty",
VLOOKUP(X1793,MonsterGroupTable!$A:$A,1,0)))))))</f>
        <v>g116</v>
      </c>
      <c r="AA1793">
        <v>5</v>
      </c>
      <c r="AE1793" s="1" t="s">
        <v>446</v>
      </c>
      <c r="AF1793" s="2" t="str">
        <f>IF(AND(ISBLANK(AE1793),OR(NOT(ISBLANK(AG1793)),NOT(ISBLANK(AH1793)))),#N/A,
IF(ISBLANK(AE1793),"",
IF(AND(NOT(ISERROR(VLOOKUP(AE1793,MonsterTable!$A:$B,MATCH(MonsterTable!$B$1,MonsterTable!$A$1:$B$1,0),0))),OR(ISBLANK(AG1793),ISBLANK(AH1793))),#N/A,
IFERROR(VLOOKUP(AE1793,MonsterTable!$A:$B,MATCH(MonsterTable!$B$1,MonsterTable!$A$1:$B$1,0),0),
IF(OR(NOT(ISBLANK(AG1793)),ISBLANK(AH1793)),#N/A,
IF(AE1793="empty","empty",
VLOOKUP(AE1793,MonsterGroupTable!$A:$A,1,0)))))))</f>
        <v>empty</v>
      </c>
      <c r="AH1793">
        <v>3</v>
      </c>
      <c r="AL1793" s="1" t="s">
        <v>242</v>
      </c>
      <c r="AM1793" s="2">
        <f>IF(AND(ISBLANK(AL1793),OR(NOT(ISBLANK(AN1793)),NOT(ISBLANK(AO1793)))),#N/A,
IF(ISBLANK(AL1793),"",
IF(AND(NOT(ISERROR(VLOOKUP(AL1793,MonsterTable!$A:$B,MATCH(MonsterTable!$B$1,MonsterTable!$A$1:$B$1,0),0))),OR(ISBLANK(AN1793),ISBLANK(AO1793))),#N/A,
IFERROR(VLOOKUP(AL1793,MonsterTable!$A:$B,MATCH(MonsterTable!$B$1,MonsterTable!$A$1:$B$1,0),0),
IF(OR(NOT(ISBLANK(AN1793)),ISBLANK(AO1793)),#N/A,
IF(AL1793="empty","empty",
VLOOKUP(AL1793,MonsterGroupTable!$A:$A,1,0)))))))</f>
        <v>201</v>
      </c>
      <c r="AN1793">
        <v>1</v>
      </c>
      <c r="AO1793">
        <v>1</v>
      </c>
      <c r="AP1793">
        <v>0</v>
      </c>
      <c r="AT1793" s="2" t="str">
        <f>IF(AND(ISBLANK(AS1793),OR(NOT(ISBLANK(AU1793)),NOT(ISBLANK(AV1793)))),#N/A,
IF(ISBLANK(AS1793),"",
IF(AND(NOT(ISERROR(VLOOKUP(AS1793,MonsterTable!$A:$B,MATCH(MonsterTable!$B$1,MonsterTable!$A$1:$B$1,0),0))),OR(ISBLANK(AU1793),ISBLANK(AV1793))),#N/A,
IFERROR(VLOOKUP(AS1793,MonsterTable!$A:$B,MATCH(MonsterTable!$B$1,MonsterTable!$A$1:$B$1,0),0),
IF(OR(NOT(ISBLANK(AU1793)),ISBLANK(AV1793)),#N/A,
IF(AS1793="empty","empty",
VLOOKUP(AS1793,MonsterGroupTable!$A:$A,1,0)))))))</f>
        <v/>
      </c>
      <c r="BA1793" s="2" t="str">
        <f>IF(AND(ISBLANK(AZ1793),OR(NOT(ISBLANK(BB1793)),NOT(ISBLANK(BC1793)))),#N/A,
IF(ISBLANK(AZ1793),"",
IF(AND(NOT(ISERROR(VLOOKUP(AZ1793,MonsterTable!$A:$B,MATCH(MonsterTable!$B$1,MonsterTable!$A$1:$B$1,0),0))),OR(ISBLANK(BB1793),ISBLANK(BC1793))),#N/A,
IFERROR(VLOOKUP(AZ1793,MonsterTable!$A:$B,MATCH(MonsterTable!$B$1,MonsterTable!$A$1:$B$1,0),0),
IF(OR(NOT(ISBLANK(BB1793)),ISBLANK(BC1793)),#N/A,
IF(AZ1793="empty","empty",
VLOOKUP(AZ1793,MonsterGroupTable!$A:$A,1,0)))))))</f>
        <v/>
      </c>
    </row>
    <row r="1794" spans="1:53">
      <c r="A1794">
        <v>20760</v>
      </c>
      <c r="B1794">
        <f t="shared" si="59"/>
        <v>1.2</v>
      </c>
      <c r="C1794">
        <f t="shared" si="60"/>
        <v>1.1000000000000001</v>
      </c>
      <c r="F1794">
        <v>3960</v>
      </c>
      <c r="G1794">
        <v>157422</v>
      </c>
      <c r="H1794">
        <v>0</v>
      </c>
      <c r="I1794">
        <v>0</v>
      </c>
      <c r="J1794">
        <v>0</v>
      </c>
      <c r="K1794" t="s">
        <v>362</v>
      </c>
      <c r="L1794" t="s">
        <v>251</v>
      </c>
      <c r="M1794" t="s">
        <v>443</v>
      </c>
      <c r="N1794" t="s">
        <v>444</v>
      </c>
      <c r="O1794">
        <v>0</v>
      </c>
      <c r="P1794">
        <v>-4.75</v>
      </c>
      <c r="Q1794">
        <v>-3.5</v>
      </c>
      <c r="R1794">
        <v>4.75</v>
      </c>
      <c r="S1794">
        <v>3</v>
      </c>
      <c r="T1794">
        <v>-13.5</v>
      </c>
      <c r="U1794">
        <v>2.5499999999999998</v>
      </c>
      <c r="V1794">
        <v>-6.75</v>
      </c>
      <c r="W1794" t="str">
        <f t="shared" si="58"/>
        <v>g116,5,empty,3,201,1,1,0</v>
      </c>
      <c r="X1794" s="1" t="s">
        <v>315</v>
      </c>
      <c r="Y1794" s="2" t="str">
        <f>IF(AND(ISBLANK(X1794),OR(NOT(ISBLANK(Z1794)),NOT(ISBLANK(AA1794)))),#N/A,
IF(ISBLANK(X1794),"",
IF(AND(NOT(ISERROR(VLOOKUP(X1794,MonsterTable!$A:$B,MATCH(MonsterTable!$B$1,MonsterTable!$A$1:$B$1,0),0))),OR(ISBLANK(Z1794),ISBLANK(AA1794))),#N/A,
IFERROR(VLOOKUP(X1794,MonsterTable!$A:$B,MATCH(MonsterTable!$B$1,MonsterTable!$A$1:$B$1,0),0),
IF(OR(NOT(ISBLANK(Z1794)),ISBLANK(AA1794)),#N/A,
IF(X1794="empty","empty",
VLOOKUP(X1794,MonsterGroupTable!$A:$A,1,0)))))))</f>
        <v>g116</v>
      </c>
      <c r="AA1794">
        <v>5</v>
      </c>
      <c r="AE1794" s="1" t="s">
        <v>446</v>
      </c>
      <c r="AF1794" s="2" t="str">
        <f>IF(AND(ISBLANK(AE1794),OR(NOT(ISBLANK(AG1794)),NOT(ISBLANK(AH1794)))),#N/A,
IF(ISBLANK(AE1794),"",
IF(AND(NOT(ISERROR(VLOOKUP(AE1794,MonsterTable!$A:$B,MATCH(MonsterTable!$B$1,MonsterTable!$A$1:$B$1,0),0))),OR(ISBLANK(AG1794),ISBLANK(AH1794))),#N/A,
IFERROR(VLOOKUP(AE1794,MonsterTable!$A:$B,MATCH(MonsterTable!$B$1,MonsterTable!$A$1:$B$1,0),0),
IF(OR(NOT(ISBLANK(AG1794)),ISBLANK(AH1794)),#N/A,
IF(AE1794="empty","empty",
VLOOKUP(AE1794,MonsterGroupTable!$A:$A,1,0)))))))</f>
        <v>empty</v>
      </c>
      <c r="AH1794">
        <v>3</v>
      </c>
      <c r="AL1794" s="1" t="s">
        <v>242</v>
      </c>
      <c r="AM1794" s="2">
        <f>IF(AND(ISBLANK(AL1794),OR(NOT(ISBLANK(AN1794)),NOT(ISBLANK(AO1794)))),#N/A,
IF(ISBLANK(AL1794),"",
IF(AND(NOT(ISERROR(VLOOKUP(AL1794,MonsterTable!$A:$B,MATCH(MonsterTable!$B$1,MonsterTable!$A$1:$B$1,0),0))),OR(ISBLANK(AN1794),ISBLANK(AO1794))),#N/A,
IFERROR(VLOOKUP(AL1794,MonsterTable!$A:$B,MATCH(MonsterTable!$B$1,MonsterTable!$A$1:$B$1,0),0),
IF(OR(NOT(ISBLANK(AN1794)),ISBLANK(AO1794)),#N/A,
IF(AL1794="empty","empty",
VLOOKUP(AL1794,MonsterGroupTable!$A:$A,1,0)))))))</f>
        <v>201</v>
      </c>
      <c r="AN1794">
        <v>1</v>
      </c>
      <c r="AO1794">
        <v>1</v>
      </c>
      <c r="AP1794">
        <v>0</v>
      </c>
      <c r="AT1794" s="2" t="str">
        <f>IF(AND(ISBLANK(AS1794),OR(NOT(ISBLANK(AU1794)),NOT(ISBLANK(AV1794)))),#N/A,
IF(ISBLANK(AS1794),"",
IF(AND(NOT(ISERROR(VLOOKUP(AS1794,MonsterTable!$A:$B,MATCH(MonsterTable!$B$1,MonsterTable!$A$1:$B$1,0),0))),OR(ISBLANK(AU1794),ISBLANK(AV1794))),#N/A,
IFERROR(VLOOKUP(AS1794,MonsterTable!$A:$B,MATCH(MonsterTable!$B$1,MonsterTable!$A$1:$B$1,0),0),
IF(OR(NOT(ISBLANK(AU1794)),ISBLANK(AV1794)),#N/A,
IF(AS1794="empty","empty",
VLOOKUP(AS1794,MonsterGroupTable!$A:$A,1,0)))))))</f>
        <v/>
      </c>
      <c r="BA1794" s="2" t="str">
        <f>IF(AND(ISBLANK(AZ1794),OR(NOT(ISBLANK(BB1794)),NOT(ISBLANK(BC1794)))),#N/A,
IF(ISBLANK(AZ1794),"",
IF(AND(NOT(ISERROR(VLOOKUP(AZ1794,MonsterTable!$A:$B,MATCH(MonsterTable!$B$1,MonsterTable!$A$1:$B$1,0),0))),OR(ISBLANK(BB1794),ISBLANK(BC1794))),#N/A,
IFERROR(VLOOKUP(AZ1794,MonsterTable!$A:$B,MATCH(MonsterTable!$B$1,MonsterTable!$A$1:$B$1,0),0),
IF(OR(NOT(ISBLANK(BB1794)),ISBLANK(BC1794)),#N/A,
IF(AZ1794="empty","empty",
VLOOKUP(AZ1794,MonsterGroupTable!$A:$A,1,0)))))))</f>
        <v/>
      </c>
    </row>
    <row r="1795" spans="1:53">
      <c r="A1795">
        <v>20761</v>
      </c>
      <c r="B1795">
        <f t="shared" si="59"/>
        <v>1.1000000000000001</v>
      </c>
      <c r="C1795">
        <f t="shared" si="60"/>
        <v>1.1000000000000001</v>
      </c>
      <c r="F1795">
        <v>3960</v>
      </c>
      <c r="G1795">
        <v>158016</v>
      </c>
      <c r="H1795">
        <v>0</v>
      </c>
      <c r="I1795">
        <v>0</v>
      </c>
      <c r="J1795">
        <v>0</v>
      </c>
      <c r="K1795" t="s">
        <v>362</v>
      </c>
      <c r="L1795" t="s">
        <v>253</v>
      </c>
      <c r="M1795" t="s">
        <v>443</v>
      </c>
      <c r="N1795" t="s">
        <v>444</v>
      </c>
      <c r="O1795">
        <v>0</v>
      </c>
      <c r="P1795">
        <v>-4.75</v>
      </c>
      <c r="Q1795">
        <v>-3.5</v>
      </c>
      <c r="R1795">
        <v>4.75</v>
      </c>
      <c r="S1795">
        <v>3</v>
      </c>
      <c r="T1795">
        <v>-13.5</v>
      </c>
      <c r="U1795">
        <v>2.5499999999999998</v>
      </c>
      <c r="V1795">
        <v>-6.75</v>
      </c>
      <c r="W1795" t="str">
        <f t="shared" si="58"/>
        <v>g117,5,empty,3,202,1,1,0</v>
      </c>
      <c r="X1795" s="1" t="s">
        <v>316</v>
      </c>
      <c r="Y1795" s="2" t="str">
        <f>IF(AND(ISBLANK(X1795),OR(NOT(ISBLANK(Z1795)),NOT(ISBLANK(AA1795)))),#N/A,
IF(ISBLANK(X1795),"",
IF(AND(NOT(ISERROR(VLOOKUP(X1795,MonsterTable!$A:$B,MATCH(MonsterTable!$B$1,MonsterTable!$A$1:$B$1,0),0))),OR(ISBLANK(Z1795),ISBLANK(AA1795))),#N/A,
IFERROR(VLOOKUP(X1795,MonsterTable!$A:$B,MATCH(MonsterTable!$B$1,MonsterTable!$A$1:$B$1,0),0),
IF(OR(NOT(ISBLANK(Z1795)),ISBLANK(AA1795)),#N/A,
IF(X1795="empty","empty",
VLOOKUP(X1795,MonsterGroupTable!$A:$A,1,0)))))))</f>
        <v>g117</v>
      </c>
      <c r="AA1795">
        <v>5</v>
      </c>
      <c r="AE1795" s="1" t="s">
        <v>446</v>
      </c>
      <c r="AF1795" s="2" t="str">
        <f>IF(AND(ISBLANK(AE1795),OR(NOT(ISBLANK(AG1795)),NOT(ISBLANK(AH1795)))),#N/A,
IF(ISBLANK(AE1795),"",
IF(AND(NOT(ISERROR(VLOOKUP(AE1795,MonsterTable!$A:$B,MATCH(MonsterTable!$B$1,MonsterTable!$A$1:$B$1,0),0))),OR(ISBLANK(AG1795),ISBLANK(AH1795))),#N/A,
IFERROR(VLOOKUP(AE1795,MonsterTable!$A:$B,MATCH(MonsterTable!$B$1,MonsterTable!$A$1:$B$1,0),0),
IF(OR(NOT(ISBLANK(AG1795)),ISBLANK(AH1795)),#N/A,
IF(AE1795="empty","empty",
VLOOKUP(AE1795,MonsterGroupTable!$A:$A,1,0)))))))</f>
        <v>empty</v>
      </c>
      <c r="AH1795">
        <v>3</v>
      </c>
      <c r="AL1795" s="1" t="s">
        <v>338</v>
      </c>
      <c r="AM1795" s="2">
        <f>IF(AND(ISBLANK(AL1795),OR(NOT(ISBLANK(AN1795)),NOT(ISBLANK(AO1795)))),#N/A,
IF(ISBLANK(AL1795),"",
IF(AND(NOT(ISERROR(VLOOKUP(AL1795,MonsterTable!$A:$B,MATCH(MonsterTable!$B$1,MonsterTable!$A$1:$B$1,0),0))),OR(ISBLANK(AN1795),ISBLANK(AO1795))),#N/A,
IFERROR(VLOOKUP(AL1795,MonsterTable!$A:$B,MATCH(MonsterTable!$B$1,MonsterTable!$A$1:$B$1,0),0),
IF(OR(NOT(ISBLANK(AN1795)),ISBLANK(AO1795)),#N/A,
IF(AL1795="empty","empty",
VLOOKUP(AL1795,MonsterGroupTable!$A:$A,1,0)))))))</f>
        <v>202</v>
      </c>
      <c r="AN1795">
        <v>1</v>
      </c>
      <c r="AO1795">
        <v>1</v>
      </c>
      <c r="AP1795">
        <v>0</v>
      </c>
      <c r="AT1795" s="2" t="str">
        <f>IF(AND(ISBLANK(AS1795),OR(NOT(ISBLANK(AU1795)),NOT(ISBLANK(AV1795)))),#N/A,
IF(ISBLANK(AS1795),"",
IF(AND(NOT(ISERROR(VLOOKUP(AS1795,MonsterTable!$A:$B,MATCH(MonsterTable!$B$1,MonsterTable!$A$1:$B$1,0),0))),OR(ISBLANK(AU1795),ISBLANK(AV1795))),#N/A,
IFERROR(VLOOKUP(AS1795,MonsterTable!$A:$B,MATCH(MonsterTable!$B$1,MonsterTable!$A$1:$B$1,0),0),
IF(OR(NOT(ISBLANK(AU1795)),ISBLANK(AV1795)),#N/A,
IF(AS1795="empty","empty",
VLOOKUP(AS1795,MonsterGroupTable!$A:$A,1,0)))))))</f>
        <v/>
      </c>
      <c r="BA1795" s="2" t="str">
        <f>IF(AND(ISBLANK(AZ1795),OR(NOT(ISBLANK(BB1795)),NOT(ISBLANK(BC1795)))),#N/A,
IF(ISBLANK(AZ1795),"",
IF(AND(NOT(ISERROR(VLOOKUP(AZ1795,MonsterTable!$A:$B,MATCH(MonsterTable!$B$1,MonsterTable!$A$1:$B$1,0),0))),OR(ISBLANK(BB1795),ISBLANK(BC1795))),#N/A,
IFERROR(VLOOKUP(AZ1795,MonsterTable!$A:$B,MATCH(MonsterTable!$B$1,MonsterTable!$A$1:$B$1,0),0),
IF(OR(NOT(ISBLANK(BB1795)),ISBLANK(BC1795)),#N/A,
IF(AZ1795="empty","empty",
VLOOKUP(AZ1795,MonsterGroupTable!$A:$A,1,0)))))))</f>
        <v/>
      </c>
    </row>
    <row r="1796" spans="1:53">
      <c r="A1796">
        <v>20762</v>
      </c>
      <c r="B1796">
        <f t="shared" si="59"/>
        <v>1.1000000000000001</v>
      </c>
      <c r="C1796">
        <f t="shared" si="60"/>
        <v>1.1000000000000001</v>
      </c>
      <c r="F1796">
        <v>3960</v>
      </c>
      <c r="G1796">
        <v>158610</v>
      </c>
      <c r="H1796">
        <v>0</v>
      </c>
      <c r="I1796">
        <v>0</v>
      </c>
      <c r="J1796">
        <v>0</v>
      </c>
      <c r="K1796" t="s">
        <v>362</v>
      </c>
      <c r="L1796" t="s">
        <v>253</v>
      </c>
      <c r="M1796" t="s">
        <v>443</v>
      </c>
      <c r="N1796" t="s">
        <v>444</v>
      </c>
      <c r="O1796">
        <v>0</v>
      </c>
      <c r="P1796">
        <v>-4.75</v>
      </c>
      <c r="Q1796">
        <v>-3.5</v>
      </c>
      <c r="R1796">
        <v>4.75</v>
      </c>
      <c r="S1796">
        <v>3</v>
      </c>
      <c r="T1796">
        <v>-13.5</v>
      </c>
      <c r="U1796">
        <v>2.5499999999999998</v>
      </c>
      <c r="V1796">
        <v>-6.75</v>
      </c>
      <c r="W1796" t="str">
        <f t="shared" si="58"/>
        <v>g117,5,empty,3,202,1,1,0</v>
      </c>
      <c r="X1796" s="1" t="s">
        <v>316</v>
      </c>
      <c r="Y1796" s="2" t="str">
        <f>IF(AND(ISBLANK(X1796),OR(NOT(ISBLANK(Z1796)),NOT(ISBLANK(AA1796)))),#N/A,
IF(ISBLANK(X1796),"",
IF(AND(NOT(ISERROR(VLOOKUP(X1796,MonsterTable!$A:$B,MATCH(MonsterTable!$B$1,MonsterTable!$A$1:$B$1,0),0))),OR(ISBLANK(Z1796),ISBLANK(AA1796))),#N/A,
IFERROR(VLOOKUP(X1796,MonsterTable!$A:$B,MATCH(MonsterTable!$B$1,MonsterTable!$A$1:$B$1,0),0),
IF(OR(NOT(ISBLANK(Z1796)),ISBLANK(AA1796)),#N/A,
IF(X1796="empty","empty",
VLOOKUP(X1796,MonsterGroupTable!$A:$A,1,0)))))))</f>
        <v>g117</v>
      </c>
      <c r="AA1796">
        <v>5</v>
      </c>
      <c r="AE1796" s="1" t="s">
        <v>446</v>
      </c>
      <c r="AF1796" s="2" t="str">
        <f>IF(AND(ISBLANK(AE1796),OR(NOT(ISBLANK(AG1796)),NOT(ISBLANK(AH1796)))),#N/A,
IF(ISBLANK(AE1796),"",
IF(AND(NOT(ISERROR(VLOOKUP(AE1796,MonsterTable!$A:$B,MATCH(MonsterTable!$B$1,MonsterTable!$A$1:$B$1,0),0))),OR(ISBLANK(AG1796),ISBLANK(AH1796))),#N/A,
IFERROR(VLOOKUP(AE1796,MonsterTable!$A:$B,MATCH(MonsterTable!$B$1,MonsterTable!$A$1:$B$1,0),0),
IF(OR(NOT(ISBLANK(AG1796)),ISBLANK(AH1796)),#N/A,
IF(AE1796="empty","empty",
VLOOKUP(AE1796,MonsterGroupTable!$A:$A,1,0)))))))</f>
        <v>empty</v>
      </c>
      <c r="AH1796">
        <v>3</v>
      </c>
      <c r="AL1796" s="1" t="s">
        <v>338</v>
      </c>
      <c r="AM1796" s="2">
        <f>IF(AND(ISBLANK(AL1796),OR(NOT(ISBLANK(AN1796)),NOT(ISBLANK(AO1796)))),#N/A,
IF(ISBLANK(AL1796),"",
IF(AND(NOT(ISERROR(VLOOKUP(AL1796,MonsterTable!$A:$B,MATCH(MonsterTable!$B$1,MonsterTable!$A$1:$B$1,0),0))),OR(ISBLANK(AN1796),ISBLANK(AO1796))),#N/A,
IFERROR(VLOOKUP(AL1796,MonsterTable!$A:$B,MATCH(MonsterTable!$B$1,MonsterTable!$A$1:$B$1,0),0),
IF(OR(NOT(ISBLANK(AN1796)),ISBLANK(AO1796)),#N/A,
IF(AL1796="empty","empty",
VLOOKUP(AL1796,MonsterGroupTable!$A:$A,1,0)))))))</f>
        <v>202</v>
      </c>
      <c r="AN1796">
        <v>1</v>
      </c>
      <c r="AO1796">
        <v>1</v>
      </c>
      <c r="AP1796">
        <v>0</v>
      </c>
      <c r="AT1796" s="2" t="str">
        <f>IF(AND(ISBLANK(AS1796),OR(NOT(ISBLANK(AU1796)),NOT(ISBLANK(AV1796)))),#N/A,
IF(ISBLANK(AS1796),"",
IF(AND(NOT(ISERROR(VLOOKUP(AS1796,MonsterTable!$A:$B,MATCH(MonsterTable!$B$1,MonsterTable!$A$1:$B$1,0),0))),OR(ISBLANK(AU1796),ISBLANK(AV1796))),#N/A,
IFERROR(VLOOKUP(AS1796,MonsterTable!$A:$B,MATCH(MonsterTable!$B$1,MonsterTable!$A$1:$B$1,0),0),
IF(OR(NOT(ISBLANK(AU1796)),ISBLANK(AV1796)),#N/A,
IF(AS1796="empty","empty",
VLOOKUP(AS1796,MonsterGroupTable!$A:$A,1,0)))))))</f>
        <v/>
      </c>
      <c r="BA1796" s="2" t="str">
        <f>IF(AND(ISBLANK(AZ1796),OR(NOT(ISBLANK(BB1796)),NOT(ISBLANK(BC1796)))),#N/A,
IF(ISBLANK(AZ1796),"",
IF(AND(NOT(ISERROR(VLOOKUP(AZ1796,MonsterTable!$A:$B,MATCH(MonsterTable!$B$1,MonsterTable!$A$1:$B$1,0),0))),OR(ISBLANK(BB1796),ISBLANK(BC1796))),#N/A,
IFERROR(VLOOKUP(AZ1796,MonsterTable!$A:$B,MATCH(MonsterTable!$B$1,MonsterTable!$A$1:$B$1,0),0),
IF(OR(NOT(ISBLANK(BB1796)),ISBLANK(BC1796)),#N/A,
IF(AZ1796="empty","empty",
VLOOKUP(AZ1796,MonsterGroupTable!$A:$A,1,0)))))))</f>
        <v/>
      </c>
    </row>
    <row r="1797" spans="1:53">
      <c r="A1797">
        <v>20763</v>
      </c>
      <c r="B1797">
        <f t="shared" ref="B1797:B1860" si="61">IF(MOD(A1797,10)=0,1.2,1.1)</f>
        <v>1.1000000000000001</v>
      </c>
      <c r="C1797">
        <f t="shared" ref="C1797:C1860" si="62">IF(MOD(B1797,10)=0,1.2,1.1)</f>
        <v>1.1000000000000001</v>
      </c>
      <c r="F1797">
        <v>3960</v>
      </c>
      <c r="G1797">
        <v>159204</v>
      </c>
      <c r="H1797">
        <v>0</v>
      </c>
      <c r="I1797">
        <v>0</v>
      </c>
      <c r="J1797">
        <v>0</v>
      </c>
      <c r="K1797" t="s">
        <v>362</v>
      </c>
      <c r="L1797" t="s">
        <v>253</v>
      </c>
      <c r="M1797" t="s">
        <v>443</v>
      </c>
      <c r="N1797" t="s">
        <v>444</v>
      </c>
      <c r="O1797">
        <v>0</v>
      </c>
      <c r="P1797">
        <v>-4.75</v>
      </c>
      <c r="Q1797">
        <v>-3.5</v>
      </c>
      <c r="R1797">
        <v>4.75</v>
      </c>
      <c r="S1797">
        <v>3</v>
      </c>
      <c r="T1797">
        <v>-13.5</v>
      </c>
      <c r="U1797">
        <v>2.5499999999999998</v>
      </c>
      <c r="V1797">
        <v>-6.75</v>
      </c>
      <c r="W1797" t="str">
        <f t="shared" si="58"/>
        <v>g117,5,empty,3,202,1,1,0</v>
      </c>
      <c r="X1797" s="1" t="s">
        <v>316</v>
      </c>
      <c r="Y1797" s="2" t="str">
        <f>IF(AND(ISBLANK(X1797),OR(NOT(ISBLANK(Z1797)),NOT(ISBLANK(AA1797)))),#N/A,
IF(ISBLANK(X1797),"",
IF(AND(NOT(ISERROR(VLOOKUP(X1797,MonsterTable!$A:$B,MATCH(MonsterTable!$B$1,MonsterTable!$A$1:$B$1,0),0))),OR(ISBLANK(Z1797),ISBLANK(AA1797))),#N/A,
IFERROR(VLOOKUP(X1797,MonsterTable!$A:$B,MATCH(MonsterTable!$B$1,MonsterTable!$A$1:$B$1,0),0),
IF(OR(NOT(ISBLANK(Z1797)),ISBLANK(AA1797)),#N/A,
IF(X1797="empty","empty",
VLOOKUP(X1797,MonsterGroupTable!$A:$A,1,0)))))))</f>
        <v>g117</v>
      </c>
      <c r="AA1797">
        <v>5</v>
      </c>
      <c r="AE1797" s="1" t="s">
        <v>446</v>
      </c>
      <c r="AF1797" s="2" t="str">
        <f>IF(AND(ISBLANK(AE1797),OR(NOT(ISBLANK(AG1797)),NOT(ISBLANK(AH1797)))),#N/A,
IF(ISBLANK(AE1797),"",
IF(AND(NOT(ISERROR(VLOOKUP(AE1797,MonsterTable!$A:$B,MATCH(MonsterTable!$B$1,MonsterTable!$A$1:$B$1,0),0))),OR(ISBLANK(AG1797),ISBLANK(AH1797))),#N/A,
IFERROR(VLOOKUP(AE1797,MonsterTable!$A:$B,MATCH(MonsterTable!$B$1,MonsterTable!$A$1:$B$1,0),0),
IF(OR(NOT(ISBLANK(AG1797)),ISBLANK(AH1797)),#N/A,
IF(AE1797="empty","empty",
VLOOKUP(AE1797,MonsterGroupTable!$A:$A,1,0)))))))</f>
        <v>empty</v>
      </c>
      <c r="AH1797">
        <v>3</v>
      </c>
      <c r="AL1797" s="1" t="s">
        <v>338</v>
      </c>
      <c r="AM1797" s="2">
        <f>IF(AND(ISBLANK(AL1797),OR(NOT(ISBLANK(AN1797)),NOT(ISBLANK(AO1797)))),#N/A,
IF(ISBLANK(AL1797),"",
IF(AND(NOT(ISERROR(VLOOKUP(AL1797,MonsterTable!$A:$B,MATCH(MonsterTable!$B$1,MonsterTable!$A$1:$B$1,0),0))),OR(ISBLANK(AN1797),ISBLANK(AO1797))),#N/A,
IFERROR(VLOOKUP(AL1797,MonsterTable!$A:$B,MATCH(MonsterTable!$B$1,MonsterTable!$A$1:$B$1,0),0),
IF(OR(NOT(ISBLANK(AN1797)),ISBLANK(AO1797)),#N/A,
IF(AL1797="empty","empty",
VLOOKUP(AL1797,MonsterGroupTable!$A:$A,1,0)))))))</f>
        <v>202</v>
      </c>
      <c r="AN1797">
        <v>1</v>
      </c>
      <c r="AO1797">
        <v>1</v>
      </c>
      <c r="AP1797">
        <v>0</v>
      </c>
      <c r="AT1797" s="2" t="str">
        <f>IF(AND(ISBLANK(AS1797),OR(NOT(ISBLANK(AU1797)),NOT(ISBLANK(AV1797)))),#N/A,
IF(ISBLANK(AS1797),"",
IF(AND(NOT(ISERROR(VLOOKUP(AS1797,MonsterTable!$A:$B,MATCH(MonsterTable!$B$1,MonsterTable!$A$1:$B$1,0),0))),OR(ISBLANK(AU1797),ISBLANK(AV1797))),#N/A,
IFERROR(VLOOKUP(AS1797,MonsterTable!$A:$B,MATCH(MonsterTable!$B$1,MonsterTable!$A$1:$B$1,0),0),
IF(OR(NOT(ISBLANK(AU1797)),ISBLANK(AV1797)),#N/A,
IF(AS1797="empty","empty",
VLOOKUP(AS1797,MonsterGroupTable!$A:$A,1,0)))))))</f>
        <v/>
      </c>
      <c r="BA1797" s="2" t="str">
        <f>IF(AND(ISBLANK(AZ1797),OR(NOT(ISBLANK(BB1797)),NOT(ISBLANK(BC1797)))),#N/A,
IF(ISBLANK(AZ1797),"",
IF(AND(NOT(ISERROR(VLOOKUP(AZ1797,MonsterTable!$A:$B,MATCH(MonsterTable!$B$1,MonsterTable!$A$1:$B$1,0),0))),OR(ISBLANK(BB1797),ISBLANK(BC1797))),#N/A,
IFERROR(VLOOKUP(AZ1797,MonsterTable!$A:$B,MATCH(MonsterTable!$B$1,MonsterTable!$A$1:$B$1,0),0),
IF(OR(NOT(ISBLANK(BB1797)),ISBLANK(BC1797)),#N/A,
IF(AZ1797="empty","empty",
VLOOKUP(AZ1797,MonsterGroupTable!$A:$A,1,0)))))))</f>
        <v/>
      </c>
    </row>
    <row r="1798" spans="1:53">
      <c r="A1798">
        <v>20764</v>
      </c>
      <c r="B1798">
        <f t="shared" si="61"/>
        <v>1.1000000000000001</v>
      </c>
      <c r="C1798">
        <f t="shared" si="62"/>
        <v>1.1000000000000001</v>
      </c>
      <c r="F1798">
        <v>3960</v>
      </c>
      <c r="G1798">
        <v>159798</v>
      </c>
      <c r="H1798">
        <v>0</v>
      </c>
      <c r="I1798">
        <v>0</v>
      </c>
      <c r="J1798">
        <v>0</v>
      </c>
      <c r="K1798" t="s">
        <v>362</v>
      </c>
      <c r="L1798" t="s">
        <v>253</v>
      </c>
      <c r="M1798" t="s">
        <v>443</v>
      </c>
      <c r="N1798" t="s">
        <v>444</v>
      </c>
      <c r="O1798">
        <v>0</v>
      </c>
      <c r="P1798">
        <v>-4.75</v>
      </c>
      <c r="Q1798">
        <v>-3.5</v>
      </c>
      <c r="R1798">
        <v>4.75</v>
      </c>
      <c r="S1798">
        <v>3</v>
      </c>
      <c r="T1798">
        <v>-13.5</v>
      </c>
      <c r="U1798">
        <v>2.5499999999999998</v>
      </c>
      <c r="V1798">
        <v>-6.75</v>
      </c>
      <c r="W1798" t="str">
        <f t="shared" si="58"/>
        <v>g117,5,empty,3,202,1,1,0</v>
      </c>
      <c r="X1798" s="1" t="s">
        <v>316</v>
      </c>
      <c r="Y1798" s="2" t="str">
        <f>IF(AND(ISBLANK(X1798),OR(NOT(ISBLANK(Z1798)),NOT(ISBLANK(AA1798)))),#N/A,
IF(ISBLANK(X1798),"",
IF(AND(NOT(ISERROR(VLOOKUP(X1798,MonsterTable!$A:$B,MATCH(MonsterTable!$B$1,MonsterTable!$A$1:$B$1,0),0))),OR(ISBLANK(Z1798),ISBLANK(AA1798))),#N/A,
IFERROR(VLOOKUP(X1798,MonsterTable!$A:$B,MATCH(MonsterTable!$B$1,MonsterTable!$A$1:$B$1,0),0),
IF(OR(NOT(ISBLANK(Z1798)),ISBLANK(AA1798)),#N/A,
IF(X1798="empty","empty",
VLOOKUP(X1798,MonsterGroupTable!$A:$A,1,0)))))))</f>
        <v>g117</v>
      </c>
      <c r="AA1798">
        <v>5</v>
      </c>
      <c r="AE1798" s="1" t="s">
        <v>446</v>
      </c>
      <c r="AF1798" s="2" t="str">
        <f>IF(AND(ISBLANK(AE1798),OR(NOT(ISBLANK(AG1798)),NOT(ISBLANK(AH1798)))),#N/A,
IF(ISBLANK(AE1798),"",
IF(AND(NOT(ISERROR(VLOOKUP(AE1798,MonsterTable!$A:$B,MATCH(MonsterTable!$B$1,MonsterTable!$A$1:$B$1,0),0))),OR(ISBLANK(AG1798),ISBLANK(AH1798))),#N/A,
IFERROR(VLOOKUP(AE1798,MonsterTable!$A:$B,MATCH(MonsterTable!$B$1,MonsterTable!$A$1:$B$1,0),0),
IF(OR(NOT(ISBLANK(AG1798)),ISBLANK(AH1798)),#N/A,
IF(AE1798="empty","empty",
VLOOKUP(AE1798,MonsterGroupTable!$A:$A,1,0)))))))</f>
        <v>empty</v>
      </c>
      <c r="AH1798">
        <v>3</v>
      </c>
      <c r="AL1798" s="1" t="s">
        <v>338</v>
      </c>
      <c r="AM1798" s="2">
        <f>IF(AND(ISBLANK(AL1798),OR(NOT(ISBLANK(AN1798)),NOT(ISBLANK(AO1798)))),#N/A,
IF(ISBLANK(AL1798),"",
IF(AND(NOT(ISERROR(VLOOKUP(AL1798,MonsterTable!$A:$B,MATCH(MonsterTable!$B$1,MonsterTable!$A$1:$B$1,0),0))),OR(ISBLANK(AN1798),ISBLANK(AO1798))),#N/A,
IFERROR(VLOOKUP(AL1798,MonsterTable!$A:$B,MATCH(MonsterTable!$B$1,MonsterTable!$A$1:$B$1,0),0),
IF(OR(NOT(ISBLANK(AN1798)),ISBLANK(AO1798)),#N/A,
IF(AL1798="empty","empty",
VLOOKUP(AL1798,MonsterGroupTable!$A:$A,1,0)))))))</f>
        <v>202</v>
      </c>
      <c r="AN1798">
        <v>1</v>
      </c>
      <c r="AO1798">
        <v>1</v>
      </c>
      <c r="AP1798">
        <v>0</v>
      </c>
      <c r="AT1798" s="2" t="str">
        <f>IF(AND(ISBLANK(AS1798),OR(NOT(ISBLANK(AU1798)),NOT(ISBLANK(AV1798)))),#N/A,
IF(ISBLANK(AS1798),"",
IF(AND(NOT(ISERROR(VLOOKUP(AS1798,MonsterTable!$A:$B,MATCH(MonsterTable!$B$1,MonsterTable!$A$1:$B$1,0),0))),OR(ISBLANK(AU1798),ISBLANK(AV1798))),#N/A,
IFERROR(VLOOKUP(AS1798,MonsterTable!$A:$B,MATCH(MonsterTable!$B$1,MonsterTable!$A$1:$B$1,0),0),
IF(OR(NOT(ISBLANK(AU1798)),ISBLANK(AV1798)),#N/A,
IF(AS1798="empty","empty",
VLOOKUP(AS1798,MonsterGroupTable!$A:$A,1,0)))))))</f>
        <v/>
      </c>
      <c r="BA1798" s="2" t="str">
        <f>IF(AND(ISBLANK(AZ1798),OR(NOT(ISBLANK(BB1798)),NOT(ISBLANK(BC1798)))),#N/A,
IF(ISBLANK(AZ1798),"",
IF(AND(NOT(ISERROR(VLOOKUP(AZ1798,MonsterTable!$A:$B,MATCH(MonsterTable!$B$1,MonsterTable!$A$1:$B$1,0),0))),OR(ISBLANK(BB1798),ISBLANK(BC1798))),#N/A,
IFERROR(VLOOKUP(AZ1798,MonsterTable!$A:$B,MATCH(MonsterTable!$B$1,MonsterTable!$A$1:$B$1,0),0),
IF(OR(NOT(ISBLANK(BB1798)),ISBLANK(BC1798)),#N/A,
IF(AZ1798="empty","empty",
VLOOKUP(AZ1798,MonsterGroupTable!$A:$A,1,0)))))))</f>
        <v/>
      </c>
    </row>
    <row r="1799" spans="1:53">
      <c r="A1799">
        <v>20765</v>
      </c>
      <c r="B1799">
        <f t="shared" si="61"/>
        <v>1.1000000000000001</v>
      </c>
      <c r="C1799">
        <f t="shared" si="62"/>
        <v>1.1000000000000001</v>
      </c>
      <c r="F1799">
        <v>3960</v>
      </c>
      <c r="G1799">
        <v>160392</v>
      </c>
      <c r="H1799">
        <v>0</v>
      </c>
      <c r="I1799">
        <v>0</v>
      </c>
      <c r="J1799">
        <v>0</v>
      </c>
      <c r="K1799" t="s">
        <v>362</v>
      </c>
      <c r="L1799" t="s">
        <v>253</v>
      </c>
      <c r="M1799" t="s">
        <v>443</v>
      </c>
      <c r="N1799" t="s">
        <v>444</v>
      </c>
      <c r="O1799">
        <v>0</v>
      </c>
      <c r="P1799">
        <v>-4.75</v>
      </c>
      <c r="Q1799">
        <v>-3.5</v>
      </c>
      <c r="R1799">
        <v>4.75</v>
      </c>
      <c r="S1799">
        <v>3</v>
      </c>
      <c r="T1799">
        <v>-13.5</v>
      </c>
      <c r="U1799">
        <v>2.5499999999999998</v>
      </c>
      <c r="V1799">
        <v>-6.75</v>
      </c>
      <c r="W1799" t="str">
        <f t="shared" si="58"/>
        <v>g117,5,empty,3,202,1,1,0</v>
      </c>
      <c r="X1799" s="1" t="s">
        <v>316</v>
      </c>
      <c r="Y1799" s="2" t="str">
        <f>IF(AND(ISBLANK(X1799),OR(NOT(ISBLANK(Z1799)),NOT(ISBLANK(AA1799)))),#N/A,
IF(ISBLANK(X1799),"",
IF(AND(NOT(ISERROR(VLOOKUP(X1799,MonsterTable!$A:$B,MATCH(MonsterTable!$B$1,MonsterTable!$A$1:$B$1,0),0))),OR(ISBLANK(Z1799),ISBLANK(AA1799))),#N/A,
IFERROR(VLOOKUP(X1799,MonsterTable!$A:$B,MATCH(MonsterTable!$B$1,MonsterTable!$A$1:$B$1,0),0),
IF(OR(NOT(ISBLANK(Z1799)),ISBLANK(AA1799)),#N/A,
IF(X1799="empty","empty",
VLOOKUP(X1799,MonsterGroupTable!$A:$A,1,0)))))))</f>
        <v>g117</v>
      </c>
      <c r="AA1799">
        <v>5</v>
      </c>
      <c r="AE1799" s="1" t="s">
        <v>446</v>
      </c>
      <c r="AF1799" s="2" t="str">
        <f>IF(AND(ISBLANK(AE1799),OR(NOT(ISBLANK(AG1799)),NOT(ISBLANK(AH1799)))),#N/A,
IF(ISBLANK(AE1799),"",
IF(AND(NOT(ISERROR(VLOOKUP(AE1799,MonsterTable!$A:$B,MATCH(MonsterTable!$B$1,MonsterTable!$A$1:$B$1,0),0))),OR(ISBLANK(AG1799),ISBLANK(AH1799))),#N/A,
IFERROR(VLOOKUP(AE1799,MonsterTable!$A:$B,MATCH(MonsterTable!$B$1,MonsterTable!$A$1:$B$1,0),0),
IF(OR(NOT(ISBLANK(AG1799)),ISBLANK(AH1799)),#N/A,
IF(AE1799="empty","empty",
VLOOKUP(AE1799,MonsterGroupTable!$A:$A,1,0)))))))</f>
        <v>empty</v>
      </c>
      <c r="AH1799">
        <v>3</v>
      </c>
      <c r="AL1799" s="1" t="s">
        <v>338</v>
      </c>
      <c r="AM1799" s="2">
        <f>IF(AND(ISBLANK(AL1799),OR(NOT(ISBLANK(AN1799)),NOT(ISBLANK(AO1799)))),#N/A,
IF(ISBLANK(AL1799),"",
IF(AND(NOT(ISERROR(VLOOKUP(AL1799,MonsterTable!$A:$B,MATCH(MonsterTable!$B$1,MonsterTable!$A$1:$B$1,0),0))),OR(ISBLANK(AN1799),ISBLANK(AO1799))),#N/A,
IFERROR(VLOOKUP(AL1799,MonsterTable!$A:$B,MATCH(MonsterTable!$B$1,MonsterTable!$A$1:$B$1,0),0),
IF(OR(NOT(ISBLANK(AN1799)),ISBLANK(AO1799)),#N/A,
IF(AL1799="empty","empty",
VLOOKUP(AL1799,MonsterGroupTable!$A:$A,1,0)))))))</f>
        <v>202</v>
      </c>
      <c r="AN1799">
        <v>1</v>
      </c>
      <c r="AO1799">
        <v>1</v>
      </c>
      <c r="AP1799">
        <v>0</v>
      </c>
      <c r="AT1799" s="2" t="str">
        <f>IF(AND(ISBLANK(AS1799),OR(NOT(ISBLANK(AU1799)),NOT(ISBLANK(AV1799)))),#N/A,
IF(ISBLANK(AS1799),"",
IF(AND(NOT(ISERROR(VLOOKUP(AS1799,MonsterTable!$A:$B,MATCH(MonsterTable!$B$1,MonsterTable!$A$1:$B$1,0),0))),OR(ISBLANK(AU1799),ISBLANK(AV1799))),#N/A,
IFERROR(VLOOKUP(AS1799,MonsterTable!$A:$B,MATCH(MonsterTable!$B$1,MonsterTable!$A$1:$B$1,0),0),
IF(OR(NOT(ISBLANK(AU1799)),ISBLANK(AV1799)),#N/A,
IF(AS1799="empty","empty",
VLOOKUP(AS1799,MonsterGroupTable!$A:$A,1,0)))))))</f>
        <v/>
      </c>
      <c r="BA1799" s="2" t="str">
        <f>IF(AND(ISBLANK(AZ1799),OR(NOT(ISBLANK(BB1799)),NOT(ISBLANK(BC1799)))),#N/A,
IF(ISBLANK(AZ1799),"",
IF(AND(NOT(ISERROR(VLOOKUP(AZ1799,MonsterTable!$A:$B,MATCH(MonsterTable!$B$1,MonsterTable!$A$1:$B$1,0),0))),OR(ISBLANK(BB1799),ISBLANK(BC1799))),#N/A,
IFERROR(VLOOKUP(AZ1799,MonsterTable!$A:$B,MATCH(MonsterTable!$B$1,MonsterTable!$A$1:$B$1,0),0),
IF(OR(NOT(ISBLANK(BB1799)),ISBLANK(BC1799)),#N/A,
IF(AZ1799="empty","empty",
VLOOKUP(AZ1799,MonsterGroupTable!$A:$A,1,0)))))))</f>
        <v/>
      </c>
    </row>
    <row r="1800" spans="1:53">
      <c r="A1800">
        <v>20766</v>
      </c>
      <c r="B1800">
        <f t="shared" si="61"/>
        <v>1.1000000000000001</v>
      </c>
      <c r="C1800">
        <f t="shared" si="62"/>
        <v>1.1000000000000001</v>
      </c>
      <c r="F1800">
        <v>3960</v>
      </c>
      <c r="G1800">
        <v>160986</v>
      </c>
      <c r="H1800">
        <v>0</v>
      </c>
      <c r="I1800">
        <v>0</v>
      </c>
      <c r="J1800">
        <v>0</v>
      </c>
      <c r="K1800" t="s">
        <v>362</v>
      </c>
      <c r="L1800" t="s">
        <v>253</v>
      </c>
      <c r="M1800" t="s">
        <v>443</v>
      </c>
      <c r="N1800" t="s">
        <v>444</v>
      </c>
      <c r="O1800">
        <v>0</v>
      </c>
      <c r="P1800">
        <v>-4.75</v>
      </c>
      <c r="Q1800">
        <v>-3.5</v>
      </c>
      <c r="R1800">
        <v>4.75</v>
      </c>
      <c r="S1800">
        <v>3</v>
      </c>
      <c r="T1800">
        <v>-13.5</v>
      </c>
      <c r="U1800">
        <v>2.5499999999999998</v>
      </c>
      <c r="V1800">
        <v>-6.75</v>
      </c>
      <c r="W1800" t="str">
        <f t="shared" si="58"/>
        <v>g117,5,empty,3,202,1,1,0</v>
      </c>
      <c r="X1800" s="1" t="s">
        <v>316</v>
      </c>
      <c r="Y1800" s="2" t="str">
        <f>IF(AND(ISBLANK(X1800),OR(NOT(ISBLANK(Z1800)),NOT(ISBLANK(AA1800)))),#N/A,
IF(ISBLANK(X1800),"",
IF(AND(NOT(ISERROR(VLOOKUP(X1800,MonsterTable!$A:$B,MATCH(MonsterTable!$B$1,MonsterTable!$A$1:$B$1,0),0))),OR(ISBLANK(Z1800),ISBLANK(AA1800))),#N/A,
IFERROR(VLOOKUP(X1800,MonsterTable!$A:$B,MATCH(MonsterTable!$B$1,MonsterTable!$A$1:$B$1,0),0),
IF(OR(NOT(ISBLANK(Z1800)),ISBLANK(AA1800)),#N/A,
IF(X1800="empty","empty",
VLOOKUP(X1800,MonsterGroupTable!$A:$A,1,0)))))))</f>
        <v>g117</v>
      </c>
      <c r="AA1800">
        <v>5</v>
      </c>
      <c r="AE1800" s="1" t="s">
        <v>446</v>
      </c>
      <c r="AF1800" s="2" t="str">
        <f>IF(AND(ISBLANK(AE1800),OR(NOT(ISBLANK(AG1800)),NOT(ISBLANK(AH1800)))),#N/A,
IF(ISBLANK(AE1800),"",
IF(AND(NOT(ISERROR(VLOOKUP(AE1800,MonsterTable!$A:$B,MATCH(MonsterTable!$B$1,MonsterTable!$A$1:$B$1,0),0))),OR(ISBLANK(AG1800),ISBLANK(AH1800))),#N/A,
IFERROR(VLOOKUP(AE1800,MonsterTable!$A:$B,MATCH(MonsterTable!$B$1,MonsterTable!$A$1:$B$1,0),0),
IF(OR(NOT(ISBLANK(AG1800)),ISBLANK(AH1800)),#N/A,
IF(AE1800="empty","empty",
VLOOKUP(AE1800,MonsterGroupTable!$A:$A,1,0)))))))</f>
        <v>empty</v>
      </c>
      <c r="AH1800">
        <v>3</v>
      </c>
      <c r="AL1800" s="1" t="s">
        <v>338</v>
      </c>
      <c r="AM1800" s="2">
        <f>IF(AND(ISBLANK(AL1800),OR(NOT(ISBLANK(AN1800)),NOT(ISBLANK(AO1800)))),#N/A,
IF(ISBLANK(AL1800),"",
IF(AND(NOT(ISERROR(VLOOKUP(AL1800,MonsterTable!$A:$B,MATCH(MonsterTable!$B$1,MonsterTable!$A$1:$B$1,0),0))),OR(ISBLANK(AN1800),ISBLANK(AO1800))),#N/A,
IFERROR(VLOOKUP(AL1800,MonsterTable!$A:$B,MATCH(MonsterTable!$B$1,MonsterTable!$A$1:$B$1,0),0),
IF(OR(NOT(ISBLANK(AN1800)),ISBLANK(AO1800)),#N/A,
IF(AL1800="empty","empty",
VLOOKUP(AL1800,MonsterGroupTable!$A:$A,1,0)))))))</f>
        <v>202</v>
      </c>
      <c r="AN1800">
        <v>1</v>
      </c>
      <c r="AO1800">
        <v>1</v>
      </c>
      <c r="AP1800">
        <v>0</v>
      </c>
      <c r="AT1800" s="2" t="str">
        <f>IF(AND(ISBLANK(AS1800),OR(NOT(ISBLANK(AU1800)),NOT(ISBLANK(AV1800)))),#N/A,
IF(ISBLANK(AS1800),"",
IF(AND(NOT(ISERROR(VLOOKUP(AS1800,MonsterTable!$A:$B,MATCH(MonsterTable!$B$1,MonsterTable!$A$1:$B$1,0),0))),OR(ISBLANK(AU1800),ISBLANK(AV1800))),#N/A,
IFERROR(VLOOKUP(AS1800,MonsterTable!$A:$B,MATCH(MonsterTable!$B$1,MonsterTable!$A$1:$B$1,0),0),
IF(OR(NOT(ISBLANK(AU1800)),ISBLANK(AV1800)),#N/A,
IF(AS1800="empty","empty",
VLOOKUP(AS1800,MonsterGroupTable!$A:$A,1,0)))))))</f>
        <v/>
      </c>
      <c r="BA1800" s="2" t="str">
        <f>IF(AND(ISBLANK(AZ1800),OR(NOT(ISBLANK(BB1800)),NOT(ISBLANK(BC1800)))),#N/A,
IF(ISBLANK(AZ1800),"",
IF(AND(NOT(ISERROR(VLOOKUP(AZ1800,MonsterTable!$A:$B,MATCH(MonsterTable!$B$1,MonsterTable!$A$1:$B$1,0),0))),OR(ISBLANK(BB1800),ISBLANK(BC1800))),#N/A,
IFERROR(VLOOKUP(AZ1800,MonsterTable!$A:$B,MATCH(MonsterTable!$B$1,MonsterTable!$A$1:$B$1,0),0),
IF(OR(NOT(ISBLANK(BB1800)),ISBLANK(BC1800)),#N/A,
IF(AZ1800="empty","empty",
VLOOKUP(AZ1800,MonsterGroupTable!$A:$A,1,0)))))))</f>
        <v/>
      </c>
    </row>
    <row r="1801" spans="1:53">
      <c r="A1801">
        <v>20767</v>
      </c>
      <c r="B1801">
        <f t="shared" si="61"/>
        <v>1.1000000000000001</v>
      </c>
      <c r="C1801">
        <f t="shared" si="62"/>
        <v>1.1000000000000001</v>
      </c>
      <c r="F1801">
        <v>3960</v>
      </c>
      <c r="G1801">
        <v>161580</v>
      </c>
      <c r="H1801">
        <v>0</v>
      </c>
      <c r="I1801">
        <v>0</v>
      </c>
      <c r="J1801">
        <v>0</v>
      </c>
      <c r="K1801" t="s">
        <v>362</v>
      </c>
      <c r="L1801" t="s">
        <v>253</v>
      </c>
      <c r="M1801" t="s">
        <v>443</v>
      </c>
      <c r="N1801" t="s">
        <v>444</v>
      </c>
      <c r="O1801">
        <v>0</v>
      </c>
      <c r="P1801">
        <v>-4.75</v>
      </c>
      <c r="Q1801">
        <v>-3.5</v>
      </c>
      <c r="R1801">
        <v>4.75</v>
      </c>
      <c r="S1801">
        <v>3</v>
      </c>
      <c r="T1801">
        <v>-13.5</v>
      </c>
      <c r="U1801">
        <v>2.5499999999999998</v>
      </c>
      <c r="V1801">
        <v>-6.75</v>
      </c>
      <c r="W1801" t="str">
        <f t="shared" si="58"/>
        <v>g117,5,empty,3,202,1,1,0</v>
      </c>
      <c r="X1801" s="1" t="s">
        <v>316</v>
      </c>
      <c r="Y1801" s="2" t="str">
        <f>IF(AND(ISBLANK(X1801),OR(NOT(ISBLANK(Z1801)),NOT(ISBLANK(AA1801)))),#N/A,
IF(ISBLANK(X1801),"",
IF(AND(NOT(ISERROR(VLOOKUP(X1801,MonsterTable!$A:$B,MATCH(MonsterTable!$B$1,MonsterTable!$A$1:$B$1,0),0))),OR(ISBLANK(Z1801),ISBLANK(AA1801))),#N/A,
IFERROR(VLOOKUP(X1801,MonsterTable!$A:$B,MATCH(MonsterTable!$B$1,MonsterTable!$A$1:$B$1,0),0),
IF(OR(NOT(ISBLANK(Z1801)),ISBLANK(AA1801)),#N/A,
IF(X1801="empty","empty",
VLOOKUP(X1801,MonsterGroupTable!$A:$A,1,0)))))))</f>
        <v>g117</v>
      </c>
      <c r="AA1801">
        <v>5</v>
      </c>
      <c r="AE1801" s="1" t="s">
        <v>446</v>
      </c>
      <c r="AF1801" s="2" t="str">
        <f>IF(AND(ISBLANK(AE1801),OR(NOT(ISBLANK(AG1801)),NOT(ISBLANK(AH1801)))),#N/A,
IF(ISBLANK(AE1801),"",
IF(AND(NOT(ISERROR(VLOOKUP(AE1801,MonsterTable!$A:$B,MATCH(MonsterTable!$B$1,MonsterTable!$A$1:$B$1,0),0))),OR(ISBLANK(AG1801),ISBLANK(AH1801))),#N/A,
IFERROR(VLOOKUP(AE1801,MonsterTable!$A:$B,MATCH(MonsterTable!$B$1,MonsterTable!$A$1:$B$1,0),0),
IF(OR(NOT(ISBLANK(AG1801)),ISBLANK(AH1801)),#N/A,
IF(AE1801="empty","empty",
VLOOKUP(AE1801,MonsterGroupTable!$A:$A,1,0)))))))</f>
        <v>empty</v>
      </c>
      <c r="AH1801">
        <v>3</v>
      </c>
      <c r="AL1801" s="1" t="s">
        <v>338</v>
      </c>
      <c r="AM1801" s="2">
        <f>IF(AND(ISBLANK(AL1801),OR(NOT(ISBLANK(AN1801)),NOT(ISBLANK(AO1801)))),#N/A,
IF(ISBLANK(AL1801),"",
IF(AND(NOT(ISERROR(VLOOKUP(AL1801,MonsterTable!$A:$B,MATCH(MonsterTable!$B$1,MonsterTable!$A$1:$B$1,0),0))),OR(ISBLANK(AN1801),ISBLANK(AO1801))),#N/A,
IFERROR(VLOOKUP(AL1801,MonsterTable!$A:$B,MATCH(MonsterTable!$B$1,MonsterTable!$A$1:$B$1,0),0),
IF(OR(NOT(ISBLANK(AN1801)),ISBLANK(AO1801)),#N/A,
IF(AL1801="empty","empty",
VLOOKUP(AL1801,MonsterGroupTable!$A:$A,1,0)))))))</f>
        <v>202</v>
      </c>
      <c r="AN1801">
        <v>1</v>
      </c>
      <c r="AO1801">
        <v>1</v>
      </c>
      <c r="AP1801">
        <v>0</v>
      </c>
      <c r="AT1801" s="2" t="str">
        <f>IF(AND(ISBLANK(AS1801),OR(NOT(ISBLANK(AU1801)),NOT(ISBLANK(AV1801)))),#N/A,
IF(ISBLANK(AS1801),"",
IF(AND(NOT(ISERROR(VLOOKUP(AS1801,MonsterTable!$A:$B,MATCH(MonsterTable!$B$1,MonsterTable!$A$1:$B$1,0),0))),OR(ISBLANK(AU1801),ISBLANK(AV1801))),#N/A,
IFERROR(VLOOKUP(AS1801,MonsterTable!$A:$B,MATCH(MonsterTable!$B$1,MonsterTable!$A$1:$B$1,0),0),
IF(OR(NOT(ISBLANK(AU1801)),ISBLANK(AV1801)),#N/A,
IF(AS1801="empty","empty",
VLOOKUP(AS1801,MonsterGroupTable!$A:$A,1,0)))))))</f>
        <v/>
      </c>
      <c r="BA1801" s="2" t="str">
        <f>IF(AND(ISBLANK(AZ1801),OR(NOT(ISBLANK(BB1801)),NOT(ISBLANK(BC1801)))),#N/A,
IF(ISBLANK(AZ1801),"",
IF(AND(NOT(ISERROR(VLOOKUP(AZ1801,MonsterTable!$A:$B,MATCH(MonsterTable!$B$1,MonsterTable!$A$1:$B$1,0),0))),OR(ISBLANK(BB1801),ISBLANK(BC1801))),#N/A,
IFERROR(VLOOKUP(AZ1801,MonsterTable!$A:$B,MATCH(MonsterTable!$B$1,MonsterTable!$A$1:$B$1,0),0),
IF(OR(NOT(ISBLANK(BB1801)),ISBLANK(BC1801)),#N/A,
IF(AZ1801="empty","empty",
VLOOKUP(AZ1801,MonsterGroupTable!$A:$A,1,0)))))))</f>
        <v/>
      </c>
    </row>
    <row r="1802" spans="1:53">
      <c r="A1802">
        <v>20768</v>
      </c>
      <c r="B1802">
        <f t="shared" si="61"/>
        <v>1.1000000000000001</v>
      </c>
      <c r="C1802">
        <f t="shared" si="62"/>
        <v>1.1000000000000001</v>
      </c>
      <c r="F1802">
        <v>3960</v>
      </c>
      <c r="G1802">
        <v>162174</v>
      </c>
      <c r="H1802">
        <v>0</v>
      </c>
      <c r="I1802">
        <v>0</v>
      </c>
      <c r="J1802">
        <v>0</v>
      </c>
      <c r="K1802" t="s">
        <v>362</v>
      </c>
      <c r="L1802" t="s">
        <v>253</v>
      </c>
      <c r="M1802" t="s">
        <v>443</v>
      </c>
      <c r="N1802" t="s">
        <v>444</v>
      </c>
      <c r="O1802">
        <v>0</v>
      </c>
      <c r="P1802">
        <v>-4.75</v>
      </c>
      <c r="Q1802">
        <v>-3.5</v>
      </c>
      <c r="R1802">
        <v>4.75</v>
      </c>
      <c r="S1802">
        <v>3</v>
      </c>
      <c r="T1802">
        <v>-13.5</v>
      </c>
      <c r="U1802">
        <v>2.5499999999999998</v>
      </c>
      <c r="V1802">
        <v>-6.75</v>
      </c>
      <c r="W1802" t="str">
        <f t="shared" si="58"/>
        <v>g117,5,empty,3,202,1,1,0</v>
      </c>
      <c r="X1802" s="1" t="s">
        <v>316</v>
      </c>
      <c r="Y1802" s="2" t="str">
        <f>IF(AND(ISBLANK(X1802),OR(NOT(ISBLANK(Z1802)),NOT(ISBLANK(AA1802)))),#N/A,
IF(ISBLANK(X1802),"",
IF(AND(NOT(ISERROR(VLOOKUP(X1802,MonsterTable!$A:$B,MATCH(MonsterTable!$B$1,MonsterTable!$A$1:$B$1,0),0))),OR(ISBLANK(Z1802),ISBLANK(AA1802))),#N/A,
IFERROR(VLOOKUP(X1802,MonsterTable!$A:$B,MATCH(MonsterTable!$B$1,MonsterTable!$A$1:$B$1,0),0),
IF(OR(NOT(ISBLANK(Z1802)),ISBLANK(AA1802)),#N/A,
IF(X1802="empty","empty",
VLOOKUP(X1802,MonsterGroupTable!$A:$A,1,0)))))))</f>
        <v>g117</v>
      </c>
      <c r="AA1802">
        <v>5</v>
      </c>
      <c r="AE1802" s="1" t="s">
        <v>446</v>
      </c>
      <c r="AF1802" s="2" t="str">
        <f>IF(AND(ISBLANK(AE1802),OR(NOT(ISBLANK(AG1802)),NOT(ISBLANK(AH1802)))),#N/A,
IF(ISBLANK(AE1802),"",
IF(AND(NOT(ISERROR(VLOOKUP(AE1802,MonsterTable!$A:$B,MATCH(MonsterTable!$B$1,MonsterTable!$A$1:$B$1,0),0))),OR(ISBLANK(AG1802),ISBLANK(AH1802))),#N/A,
IFERROR(VLOOKUP(AE1802,MonsterTable!$A:$B,MATCH(MonsterTable!$B$1,MonsterTable!$A$1:$B$1,0),0),
IF(OR(NOT(ISBLANK(AG1802)),ISBLANK(AH1802)),#N/A,
IF(AE1802="empty","empty",
VLOOKUP(AE1802,MonsterGroupTable!$A:$A,1,0)))))))</f>
        <v>empty</v>
      </c>
      <c r="AH1802">
        <v>3</v>
      </c>
      <c r="AL1802" s="1" t="s">
        <v>338</v>
      </c>
      <c r="AM1802" s="2">
        <f>IF(AND(ISBLANK(AL1802),OR(NOT(ISBLANK(AN1802)),NOT(ISBLANK(AO1802)))),#N/A,
IF(ISBLANK(AL1802),"",
IF(AND(NOT(ISERROR(VLOOKUP(AL1802,MonsterTable!$A:$B,MATCH(MonsterTable!$B$1,MonsterTable!$A$1:$B$1,0),0))),OR(ISBLANK(AN1802),ISBLANK(AO1802))),#N/A,
IFERROR(VLOOKUP(AL1802,MonsterTable!$A:$B,MATCH(MonsterTable!$B$1,MonsterTable!$A$1:$B$1,0),0),
IF(OR(NOT(ISBLANK(AN1802)),ISBLANK(AO1802)),#N/A,
IF(AL1802="empty","empty",
VLOOKUP(AL1802,MonsterGroupTable!$A:$A,1,0)))))))</f>
        <v>202</v>
      </c>
      <c r="AN1802">
        <v>1</v>
      </c>
      <c r="AO1802">
        <v>1</v>
      </c>
      <c r="AP1802">
        <v>0</v>
      </c>
      <c r="AT1802" s="2" t="str">
        <f>IF(AND(ISBLANK(AS1802),OR(NOT(ISBLANK(AU1802)),NOT(ISBLANK(AV1802)))),#N/A,
IF(ISBLANK(AS1802),"",
IF(AND(NOT(ISERROR(VLOOKUP(AS1802,MonsterTable!$A:$B,MATCH(MonsterTable!$B$1,MonsterTable!$A$1:$B$1,0),0))),OR(ISBLANK(AU1802),ISBLANK(AV1802))),#N/A,
IFERROR(VLOOKUP(AS1802,MonsterTable!$A:$B,MATCH(MonsterTable!$B$1,MonsterTable!$A$1:$B$1,0),0),
IF(OR(NOT(ISBLANK(AU1802)),ISBLANK(AV1802)),#N/A,
IF(AS1802="empty","empty",
VLOOKUP(AS1802,MonsterGroupTable!$A:$A,1,0)))))))</f>
        <v/>
      </c>
      <c r="BA1802" s="2" t="str">
        <f>IF(AND(ISBLANK(AZ1802),OR(NOT(ISBLANK(BB1802)),NOT(ISBLANK(BC1802)))),#N/A,
IF(ISBLANK(AZ1802),"",
IF(AND(NOT(ISERROR(VLOOKUP(AZ1802,MonsterTable!$A:$B,MATCH(MonsterTable!$B$1,MonsterTable!$A$1:$B$1,0),0))),OR(ISBLANK(BB1802),ISBLANK(BC1802))),#N/A,
IFERROR(VLOOKUP(AZ1802,MonsterTable!$A:$B,MATCH(MonsterTable!$B$1,MonsterTable!$A$1:$B$1,0),0),
IF(OR(NOT(ISBLANK(BB1802)),ISBLANK(BC1802)),#N/A,
IF(AZ1802="empty","empty",
VLOOKUP(AZ1802,MonsterGroupTable!$A:$A,1,0)))))))</f>
        <v/>
      </c>
    </row>
    <row r="1803" spans="1:53">
      <c r="A1803">
        <v>20769</v>
      </c>
      <c r="B1803">
        <f t="shared" si="61"/>
        <v>1.1000000000000001</v>
      </c>
      <c r="C1803">
        <f t="shared" si="62"/>
        <v>1.1000000000000001</v>
      </c>
      <c r="F1803">
        <v>3960</v>
      </c>
      <c r="G1803">
        <v>162768</v>
      </c>
      <c r="H1803">
        <v>0</v>
      </c>
      <c r="I1803">
        <v>0</v>
      </c>
      <c r="J1803">
        <v>0</v>
      </c>
      <c r="K1803" t="s">
        <v>362</v>
      </c>
      <c r="L1803" t="s">
        <v>253</v>
      </c>
      <c r="M1803" t="s">
        <v>443</v>
      </c>
      <c r="N1803" t="s">
        <v>444</v>
      </c>
      <c r="O1803">
        <v>0</v>
      </c>
      <c r="P1803">
        <v>-4.75</v>
      </c>
      <c r="Q1803">
        <v>-3.5</v>
      </c>
      <c r="R1803">
        <v>4.75</v>
      </c>
      <c r="S1803">
        <v>3</v>
      </c>
      <c r="T1803">
        <v>-13.5</v>
      </c>
      <c r="U1803">
        <v>2.5499999999999998</v>
      </c>
      <c r="V1803">
        <v>-6.75</v>
      </c>
      <c r="W1803" t="str">
        <f t="shared" si="58"/>
        <v>g117,5,empty,3,202,1,1,0</v>
      </c>
      <c r="X1803" s="1" t="s">
        <v>316</v>
      </c>
      <c r="Y1803" s="2" t="str">
        <f>IF(AND(ISBLANK(X1803),OR(NOT(ISBLANK(Z1803)),NOT(ISBLANK(AA1803)))),#N/A,
IF(ISBLANK(X1803),"",
IF(AND(NOT(ISERROR(VLOOKUP(X1803,MonsterTable!$A:$B,MATCH(MonsterTable!$B$1,MonsterTable!$A$1:$B$1,0),0))),OR(ISBLANK(Z1803),ISBLANK(AA1803))),#N/A,
IFERROR(VLOOKUP(X1803,MonsterTable!$A:$B,MATCH(MonsterTable!$B$1,MonsterTable!$A$1:$B$1,0),0),
IF(OR(NOT(ISBLANK(Z1803)),ISBLANK(AA1803)),#N/A,
IF(X1803="empty","empty",
VLOOKUP(X1803,MonsterGroupTable!$A:$A,1,0)))))))</f>
        <v>g117</v>
      </c>
      <c r="AA1803">
        <v>5</v>
      </c>
      <c r="AE1803" s="1" t="s">
        <v>446</v>
      </c>
      <c r="AF1803" s="2" t="str">
        <f>IF(AND(ISBLANK(AE1803),OR(NOT(ISBLANK(AG1803)),NOT(ISBLANK(AH1803)))),#N/A,
IF(ISBLANK(AE1803),"",
IF(AND(NOT(ISERROR(VLOOKUP(AE1803,MonsterTable!$A:$B,MATCH(MonsterTable!$B$1,MonsterTable!$A$1:$B$1,0),0))),OR(ISBLANK(AG1803),ISBLANK(AH1803))),#N/A,
IFERROR(VLOOKUP(AE1803,MonsterTable!$A:$B,MATCH(MonsterTable!$B$1,MonsterTable!$A$1:$B$1,0),0),
IF(OR(NOT(ISBLANK(AG1803)),ISBLANK(AH1803)),#N/A,
IF(AE1803="empty","empty",
VLOOKUP(AE1803,MonsterGroupTable!$A:$A,1,0)))))))</f>
        <v>empty</v>
      </c>
      <c r="AH1803">
        <v>3</v>
      </c>
      <c r="AL1803" s="1" t="s">
        <v>338</v>
      </c>
      <c r="AM1803" s="2">
        <f>IF(AND(ISBLANK(AL1803),OR(NOT(ISBLANK(AN1803)),NOT(ISBLANK(AO1803)))),#N/A,
IF(ISBLANK(AL1803),"",
IF(AND(NOT(ISERROR(VLOOKUP(AL1803,MonsterTable!$A:$B,MATCH(MonsterTable!$B$1,MonsterTable!$A$1:$B$1,0),0))),OR(ISBLANK(AN1803),ISBLANK(AO1803))),#N/A,
IFERROR(VLOOKUP(AL1803,MonsterTable!$A:$B,MATCH(MonsterTable!$B$1,MonsterTable!$A$1:$B$1,0),0),
IF(OR(NOT(ISBLANK(AN1803)),ISBLANK(AO1803)),#N/A,
IF(AL1803="empty","empty",
VLOOKUP(AL1803,MonsterGroupTable!$A:$A,1,0)))))))</f>
        <v>202</v>
      </c>
      <c r="AN1803">
        <v>1</v>
      </c>
      <c r="AO1803">
        <v>1</v>
      </c>
      <c r="AP1803">
        <v>0</v>
      </c>
      <c r="AT1803" s="2" t="str">
        <f>IF(AND(ISBLANK(AS1803),OR(NOT(ISBLANK(AU1803)),NOT(ISBLANK(AV1803)))),#N/A,
IF(ISBLANK(AS1803),"",
IF(AND(NOT(ISERROR(VLOOKUP(AS1803,MonsterTable!$A:$B,MATCH(MonsterTable!$B$1,MonsterTable!$A$1:$B$1,0),0))),OR(ISBLANK(AU1803),ISBLANK(AV1803))),#N/A,
IFERROR(VLOOKUP(AS1803,MonsterTable!$A:$B,MATCH(MonsterTable!$B$1,MonsterTable!$A$1:$B$1,0),0),
IF(OR(NOT(ISBLANK(AU1803)),ISBLANK(AV1803)),#N/A,
IF(AS1803="empty","empty",
VLOOKUP(AS1803,MonsterGroupTable!$A:$A,1,0)))))))</f>
        <v/>
      </c>
      <c r="BA1803" s="2" t="str">
        <f>IF(AND(ISBLANK(AZ1803),OR(NOT(ISBLANK(BB1803)),NOT(ISBLANK(BC1803)))),#N/A,
IF(ISBLANK(AZ1803),"",
IF(AND(NOT(ISERROR(VLOOKUP(AZ1803,MonsterTable!$A:$B,MATCH(MonsterTable!$B$1,MonsterTable!$A$1:$B$1,0),0))),OR(ISBLANK(BB1803),ISBLANK(BC1803))),#N/A,
IFERROR(VLOOKUP(AZ1803,MonsterTable!$A:$B,MATCH(MonsterTable!$B$1,MonsterTable!$A$1:$B$1,0),0),
IF(OR(NOT(ISBLANK(BB1803)),ISBLANK(BC1803)),#N/A,
IF(AZ1803="empty","empty",
VLOOKUP(AZ1803,MonsterGroupTable!$A:$A,1,0)))))))</f>
        <v/>
      </c>
    </row>
    <row r="1804" spans="1:53">
      <c r="A1804">
        <v>20770</v>
      </c>
      <c r="B1804">
        <f t="shared" si="61"/>
        <v>1.2</v>
      </c>
      <c r="C1804">
        <f t="shared" si="62"/>
        <v>1.1000000000000001</v>
      </c>
      <c r="F1804">
        <v>3960</v>
      </c>
      <c r="G1804">
        <v>163362</v>
      </c>
      <c r="H1804">
        <v>0</v>
      </c>
      <c r="I1804">
        <v>0</v>
      </c>
      <c r="J1804">
        <v>0</v>
      </c>
      <c r="K1804" t="s">
        <v>362</v>
      </c>
      <c r="L1804" t="s">
        <v>253</v>
      </c>
      <c r="M1804" t="s">
        <v>443</v>
      </c>
      <c r="N1804" t="s">
        <v>444</v>
      </c>
      <c r="O1804">
        <v>0</v>
      </c>
      <c r="P1804">
        <v>-4.75</v>
      </c>
      <c r="Q1804">
        <v>-3.5</v>
      </c>
      <c r="R1804">
        <v>4.75</v>
      </c>
      <c r="S1804">
        <v>3</v>
      </c>
      <c r="T1804">
        <v>-13.5</v>
      </c>
      <c r="U1804">
        <v>2.5499999999999998</v>
      </c>
      <c r="V1804">
        <v>-6.75</v>
      </c>
      <c r="W1804" t="str">
        <f t="shared" si="58"/>
        <v>g117,5,empty,3,202,1,1,0</v>
      </c>
      <c r="X1804" s="1" t="s">
        <v>316</v>
      </c>
      <c r="Y1804" s="2" t="str">
        <f>IF(AND(ISBLANK(X1804),OR(NOT(ISBLANK(Z1804)),NOT(ISBLANK(AA1804)))),#N/A,
IF(ISBLANK(X1804),"",
IF(AND(NOT(ISERROR(VLOOKUP(X1804,MonsterTable!$A:$B,MATCH(MonsterTable!$B$1,MonsterTable!$A$1:$B$1,0),0))),OR(ISBLANK(Z1804),ISBLANK(AA1804))),#N/A,
IFERROR(VLOOKUP(X1804,MonsterTable!$A:$B,MATCH(MonsterTable!$B$1,MonsterTable!$A$1:$B$1,0),0),
IF(OR(NOT(ISBLANK(Z1804)),ISBLANK(AA1804)),#N/A,
IF(X1804="empty","empty",
VLOOKUP(X1804,MonsterGroupTable!$A:$A,1,0)))))))</f>
        <v>g117</v>
      </c>
      <c r="AA1804">
        <v>5</v>
      </c>
      <c r="AE1804" s="1" t="s">
        <v>446</v>
      </c>
      <c r="AF1804" s="2" t="str">
        <f>IF(AND(ISBLANK(AE1804),OR(NOT(ISBLANK(AG1804)),NOT(ISBLANK(AH1804)))),#N/A,
IF(ISBLANK(AE1804),"",
IF(AND(NOT(ISERROR(VLOOKUP(AE1804,MonsterTable!$A:$B,MATCH(MonsterTable!$B$1,MonsterTable!$A$1:$B$1,0),0))),OR(ISBLANK(AG1804),ISBLANK(AH1804))),#N/A,
IFERROR(VLOOKUP(AE1804,MonsterTable!$A:$B,MATCH(MonsterTable!$B$1,MonsterTable!$A$1:$B$1,0),0),
IF(OR(NOT(ISBLANK(AG1804)),ISBLANK(AH1804)),#N/A,
IF(AE1804="empty","empty",
VLOOKUP(AE1804,MonsterGroupTable!$A:$A,1,0)))))))</f>
        <v>empty</v>
      </c>
      <c r="AH1804">
        <v>3</v>
      </c>
      <c r="AL1804" s="1" t="s">
        <v>338</v>
      </c>
      <c r="AM1804" s="2">
        <f>IF(AND(ISBLANK(AL1804),OR(NOT(ISBLANK(AN1804)),NOT(ISBLANK(AO1804)))),#N/A,
IF(ISBLANK(AL1804),"",
IF(AND(NOT(ISERROR(VLOOKUP(AL1804,MonsterTable!$A:$B,MATCH(MonsterTable!$B$1,MonsterTable!$A$1:$B$1,0),0))),OR(ISBLANK(AN1804),ISBLANK(AO1804))),#N/A,
IFERROR(VLOOKUP(AL1804,MonsterTable!$A:$B,MATCH(MonsterTable!$B$1,MonsterTable!$A$1:$B$1,0),0),
IF(OR(NOT(ISBLANK(AN1804)),ISBLANK(AO1804)),#N/A,
IF(AL1804="empty","empty",
VLOOKUP(AL1804,MonsterGroupTable!$A:$A,1,0)))))))</f>
        <v>202</v>
      </c>
      <c r="AN1804">
        <v>1</v>
      </c>
      <c r="AO1804">
        <v>1</v>
      </c>
      <c r="AP1804">
        <v>0</v>
      </c>
      <c r="AT1804" s="2" t="str">
        <f>IF(AND(ISBLANK(AS1804),OR(NOT(ISBLANK(AU1804)),NOT(ISBLANK(AV1804)))),#N/A,
IF(ISBLANK(AS1804),"",
IF(AND(NOT(ISERROR(VLOOKUP(AS1804,MonsterTable!$A:$B,MATCH(MonsterTable!$B$1,MonsterTable!$A$1:$B$1,0),0))),OR(ISBLANK(AU1804),ISBLANK(AV1804))),#N/A,
IFERROR(VLOOKUP(AS1804,MonsterTable!$A:$B,MATCH(MonsterTable!$B$1,MonsterTable!$A$1:$B$1,0),0),
IF(OR(NOT(ISBLANK(AU1804)),ISBLANK(AV1804)),#N/A,
IF(AS1804="empty","empty",
VLOOKUP(AS1804,MonsterGroupTable!$A:$A,1,0)))))))</f>
        <v/>
      </c>
      <c r="BA1804" s="2" t="str">
        <f>IF(AND(ISBLANK(AZ1804),OR(NOT(ISBLANK(BB1804)),NOT(ISBLANK(BC1804)))),#N/A,
IF(ISBLANK(AZ1804),"",
IF(AND(NOT(ISERROR(VLOOKUP(AZ1804,MonsterTable!$A:$B,MATCH(MonsterTable!$B$1,MonsterTable!$A$1:$B$1,0),0))),OR(ISBLANK(BB1804),ISBLANK(BC1804))),#N/A,
IFERROR(VLOOKUP(AZ1804,MonsterTable!$A:$B,MATCH(MonsterTable!$B$1,MonsterTable!$A$1:$B$1,0),0),
IF(OR(NOT(ISBLANK(BB1804)),ISBLANK(BC1804)),#N/A,
IF(AZ1804="empty","empty",
VLOOKUP(AZ1804,MonsterGroupTable!$A:$A,1,0)))))))</f>
        <v/>
      </c>
    </row>
    <row r="1805" spans="1:53">
      <c r="A1805">
        <v>20771</v>
      </c>
      <c r="B1805">
        <f t="shared" si="61"/>
        <v>1.1000000000000001</v>
      </c>
      <c r="C1805">
        <f t="shared" si="62"/>
        <v>1.1000000000000001</v>
      </c>
      <c r="F1805">
        <v>3960</v>
      </c>
      <c r="G1805">
        <v>163956</v>
      </c>
      <c r="H1805">
        <v>0</v>
      </c>
      <c r="I1805">
        <v>0</v>
      </c>
      <c r="J1805">
        <v>0</v>
      </c>
      <c r="K1805" t="s">
        <v>362</v>
      </c>
      <c r="L1805" t="s">
        <v>254</v>
      </c>
      <c r="M1805" t="s">
        <v>443</v>
      </c>
      <c r="N1805" t="s">
        <v>444</v>
      </c>
      <c r="O1805">
        <v>0</v>
      </c>
      <c r="P1805">
        <v>-4.75</v>
      </c>
      <c r="Q1805">
        <v>-3.5</v>
      </c>
      <c r="R1805">
        <v>4.75</v>
      </c>
      <c r="S1805">
        <v>3</v>
      </c>
      <c r="T1805">
        <v>-13.5</v>
      </c>
      <c r="U1805">
        <v>2.5499999999999998</v>
      </c>
      <c r="V1805">
        <v>-6.75</v>
      </c>
      <c r="W1805" t="str">
        <f t="shared" si="58"/>
        <v>g118,5,empty,3,203,1,1,0</v>
      </c>
      <c r="X1805" s="1" t="s">
        <v>317</v>
      </c>
      <c r="Y1805" s="2" t="str">
        <f>IF(AND(ISBLANK(X1805),OR(NOT(ISBLANK(Z1805)),NOT(ISBLANK(AA1805)))),#N/A,
IF(ISBLANK(X1805),"",
IF(AND(NOT(ISERROR(VLOOKUP(X1805,MonsterTable!$A:$B,MATCH(MonsterTable!$B$1,MonsterTable!$A$1:$B$1,0),0))),OR(ISBLANK(Z1805),ISBLANK(AA1805))),#N/A,
IFERROR(VLOOKUP(X1805,MonsterTable!$A:$B,MATCH(MonsterTable!$B$1,MonsterTable!$A$1:$B$1,0),0),
IF(OR(NOT(ISBLANK(Z1805)),ISBLANK(AA1805)),#N/A,
IF(X1805="empty","empty",
VLOOKUP(X1805,MonsterGroupTable!$A:$A,1,0)))))))</f>
        <v>g118</v>
      </c>
      <c r="AA1805">
        <v>5</v>
      </c>
      <c r="AE1805" s="1" t="s">
        <v>446</v>
      </c>
      <c r="AF1805" s="2" t="str">
        <f>IF(AND(ISBLANK(AE1805),OR(NOT(ISBLANK(AG1805)),NOT(ISBLANK(AH1805)))),#N/A,
IF(ISBLANK(AE1805),"",
IF(AND(NOT(ISERROR(VLOOKUP(AE1805,MonsterTable!$A:$B,MATCH(MonsterTable!$B$1,MonsterTable!$A$1:$B$1,0),0))),OR(ISBLANK(AG1805),ISBLANK(AH1805))),#N/A,
IFERROR(VLOOKUP(AE1805,MonsterTable!$A:$B,MATCH(MonsterTable!$B$1,MonsterTable!$A$1:$B$1,0),0),
IF(OR(NOT(ISBLANK(AG1805)),ISBLANK(AH1805)),#N/A,
IF(AE1805="empty","empty",
VLOOKUP(AE1805,MonsterGroupTable!$A:$A,1,0)))))))</f>
        <v>empty</v>
      </c>
      <c r="AH1805">
        <v>3</v>
      </c>
      <c r="AL1805" s="1" t="s">
        <v>339</v>
      </c>
      <c r="AM1805" s="2">
        <f>IF(AND(ISBLANK(AL1805),OR(NOT(ISBLANK(AN1805)),NOT(ISBLANK(AO1805)))),#N/A,
IF(ISBLANK(AL1805),"",
IF(AND(NOT(ISERROR(VLOOKUP(AL1805,MonsterTable!$A:$B,MATCH(MonsterTable!$B$1,MonsterTable!$A$1:$B$1,0),0))),OR(ISBLANK(AN1805),ISBLANK(AO1805))),#N/A,
IFERROR(VLOOKUP(AL1805,MonsterTable!$A:$B,MATCH(MonsterTable!$B$1,MonsterTable!$A$1:$B$1,0),0),
IF(OR(NOT(ISBLANK(AN1805)),ISBLANK(AO1805)),#N/A,
IF(AL1805="empty","empty",
VLOOKUP(AL1805,MonsterGroupTable!$A:$A,1,0)))))))</f>
        <v>203</v>
      </c>
      <c r="AN1805">
        <v>1</v>
      </c>
      <c r="AO1805">
        <v>1</v>
      </c>
      <c r="AP1805">
        <v>0</v>
      </c>
      <c r="AT1805" s="2" t="str">
        <f>IF(AND(ISBLANK(AS1805),OR(NOT(ISBLANK(AU1805)),NOT(ISBLANK(AV1805)))),#N/A,
IF(ISBLANK(AS1805),"",
IF(AND(NOT(ISERROR(VLOOKUP(AS1805,MonsterTable!$A:$B,MATCH(MonsterTable!$B$1,MonsterTable!$A$1:$B$1,0),0))),OR(ISBLANK(AU1805),ISBLANK(AV1805))),#N/A,
IFERROR(VLOOKUP(AS1805,MonsterTable!$A:$B,MATCH(MonsterTable!$B$1,MonsterTable!$A$1:$B$1,0),0),
IF(OR(NOT(ISBLANK(AU1805)),ISBLANK(AV1805)),#N/A,
IF(AS1805="empty","empty",
VLOOKUP(AS1805,MonsterGroupTable!$A:$A,1,0)))))))</f>
        <v/>
      </c>
      <c r="BA1805" s="2" t="str">
        <f>IF(AND(ISBLANK(AZ1805),OR(NOT(ISBLANK(BB1805)),NOT(ISBLANK(BC1805)))),#N/A,
IF(ISBLANK(AZ1805),"",
IF(AND(NOT(ISERROR(VLOOKUP(AZ1805,MonsterTable!$A:$B,MATCH(MonsterTable!$B$1,MonsterTable!$A$1:$B$1,0),0))),OR(ISBLANK(BB1805),ISBLANK(BC1805))),#N/A,
IFERROR(VLOOKUP(AZ1805,MonsterTable!$A:$B,MATCH(MonsterTable!$B$1,MonsterTable!$A$1:$B$1,0),0),
IF(OR(NOT(ISBLANK(BB1805)),ISBLANK(BC1805)),#N/A,
IF(AZ1805="empty","empty",
VLOOKUP(AZ1805,MonsterGroupTable!$A:$A,1,0)))))))</f>
        <v/>
      </c>
    </row>
    <row r="1806" spans="1:53">
      <c r="A1806">
        <v>20772</v>
      </c>
      <c r="B1806">
        <f t="shared" si="61"/>
        <v>1.1000000000000001</v>
      </c>
      <c r="C1806">
        <f t="shared" si="62"/>
        <v>1.1000000000000001</v>
      </c>
      <c r="F1806">
        <v>3960</v>
      </c>
      <c r="G1806">
        <v>164550</v>
      </c>
      <c r="H1806">
        <v>0</v>
      </c>
      <c r="I1806">
        <v>0</v>
      </c>
      <c r="J1806">
        <v>0</v>
      </c>
      <c r="K1806" t="s">
        <v>362</v>
      </c>
      <c r="L1806" t="s">
        <v>254</v>
      </c>
      <c r="M1806" t="s">
        <v>443</v>
      </c>
      <c r="N1806" t="s">
        <v>444</v>
      </c>
      <c r="O1806">
        <v>0</v>
      </c>
      <c r="P1806">
        <v>-4.75</v>
      </c>
      <c r="Q1806">
        <v>-3.5</v>
      </c>
      <c r="R1806">
        <v>4.75</v>
      </c>
      <c r="S1806">
        <v>3</v>
      </c>
      <c r="T1806">
        <v>-13.5</v>
      </c>
      <c r="U1806">
        <v>2.5499999999999998</v>
      </c>
      <c r="V1806">
        <v>-6.75</v>
      </c>
      <c r="W1806" t="str">
        <f t="shared" si="58"/>
        <v>g118,5,empty,3,203,1,1,0</v>
      </c>
      <c r="X1806" s="1" t="s">
        <v>317</v>
      </c>
      <c r="Y1806" s="2" t="str">
        <f>IF(AND(ISBLANK(X1806),OR(NOT(ISBLANK(Z1806)),NOT(ISBLANK(AA1806)))),#N/A,
IF(ISBLANK(X1806),"",
IF(AND(NOT(ISERROR(VLOOKUP(X1806,MonsterTable!$A:$B,MATCH(MonsterTable!$B$1,MonsterTable!$A$1:$B$1,0),0))),OR(ISBLANK(Z1806),ISBLANK(AA1806))),#N/A,
IFERROR(VLOOKUP(X1806,MonsterTable!$A:$B,MATCH(MonsterTable!$B$1,MonsterTable!$A$1:$B$1,0),0),
IF(OR(NOT(ISBLANK(Z1806)),ISBLANK(AA1806)),#N/A,
IF(X1806="empty","empty",
VLOOKUP(X1806,MonsterGroupTable!$A:$A,1,0)))))))</f>
        <v>g118</v>
      </c>
      <c r="AA1806">
        <v>5</v>
      </c>
      <c r="AE1806" s="1" t="s">
        <v>446</v>
      </c>
      <c r="AF1806" s="2" t="str">
        <f>IF(AND(ISBLANK(AE1806),OR(NOT(ISBLANK(AG1806)),NOT(ISBLANK(AH1806)))),#N/A,
IF(ISBLANK(AE1806),"",
IF(AND(NOT(ISERROR(VLOOKUP(AE1806,MonsterTable!$A:$B,MATCH(MonsterTable!$B$1,MonsterTable!$A$1:$B$1,0),0))),OR(ISBLANK(AG1806),ISBLANK(AH1806))),#N/A,
IFERROR(VLOOKUP(AE1806,MonsterTable!$A:$B,MATCH(MonsterTable!$B$1,MonsterTable!$A$1:$B$1,0),0),
IF(OR(NOT(ISBLANK(AG1806)),ISBLANK(AH1806)),#N/A,
IF(AE1806="empty","empty",
VLOOKUP(AE1806,MonsterGroupTable!$A:$A,1,0)))))))</f>
        <v>empty</v>
      </c>
      <c r="AH1806">
        <v>3</v>
      </c>
      <c r="AL1806" s="1" t="s">
        <v>339</v>
      </c>
      <c r="AM1806" s="2">
        <f>IF(AND(ISBLANK(AL1806),OR(NOT(ISBLANK(AN1806)),NOT(ISBLANK(AO1806)))),#N/A,
IF(ISBLANK(AL1806),"",
IF(AND(NOT(ISERROR(VLOOKUP(AL1806,MonsterTable!$A:$B,MATCH(MonsterTable!$B$1,MonsterTable!$A$1:$B$1,0),0))),OR(ISBLANK(AN1806),ISBLANK(AO1806))),#N/A,
IFERROR(VLOOKUP(AL1806,MonsterTable!$A:$B,MATCH(MonsterTable!$B$1,MonsterTable!$A$1:$B$1,0),0),
IF(OR(NOT(ISBLANK(AN1806)),ISBLANK(AO1806)),#N/A,
IF(AL1806="empty","empty",
VLOOKUP(AL1806,MonsterGroupTable!$A:$A,1,0)))))))</f>
        <v>203</v>
      </c>
      <c r="AN1806">
        <v>1</v>
      </c>
      <c r="AO1806">
        <v>1</v>
      </c>
      <c r="AP1806">
        <v>0</v>
      </c>
      <c r="AT1806" s="2" t="str">
        <f>IF(AND(ISBLANK(AS1806),OR(NOT(ISBLANK(AU1806)),NOT(ISBLANK(AV1806)))),#N/A,
IF(ISBLANK(AS1806),"",
IF(AND(NOT(ISERROR(VLOOKUP(AS1806,MonsterTable!$A:$B,MATCH(MonsterTable!$B$1,MonsterTable!$A$1:$B$1,0),0))),OR(ISBLANK(AU1806),ISBLANK(AV1806))),#N/A,
IFERROR(VLOOKUP(AS1806,MonsterTable!$A:$B,MATCH(MonsterTable!$B$1,MonsterTable!$A$1:$B$1,0),0),
IF(OR(NOT(ISBLANK(AU1806)),ISBLANK(AV1806)),#N/A,
IF(AS1806="empty","empty",
VLOOKUP(AS1806,MonsterGroupTable!$A:$A,1,0)))))))</f>
        <v/>
      </c>
      <c r="BA1806" s="2" t="str">
        <f>IF(AND(ISBLANK(AZ1806),OR(NOT(ISBLANK(BB1806)),NOT(ISBLANK(BC1806)))),#N/A,
IF(ISBLANK(AZ1806),"",
IF(AND(NOT(ISERROR(VLOOKUP(AZ1806,MonsterTable!$A:$B,MATCH(MonsterTable!$B$1,MonsterTable!$A$1:$B$1,0),0))),OR(ISBLANK(BB1806),ISBLANK(BC1806))),#N/A,
IFERROR(VLOOKUP(AZ1806,MonsterTable!$A:$B,MATCH(MonsterTable!$B$1,MonsterTable!$A$1:$B$1,0),0),
IF(OR(NOT(ISBLANK(BB1806)),ISBLANK(BC1806)),#N/A,
IF(AZ1806="empty","empty",
VLOOKUP(AZ1806,MonsterGroupTable!$A:$A,1,0)))))))</f>
        <v/>
      </c>
    </row>
    <row r="1807" spans="1:53">
      <c r="A1807">
        <v>20773</v>
      </c>
      <c r="B1807">
        <f t="shared" si="61"/>
        <v>1.1000000000000001</v>
      </c>
      <c r="C1807">
        <f t="shared" si="62"/>
        <v>1.1000000000000001</v>
      </c>
      <c r="F1807">
        <v>3960</v>
      </c>
      <c r="G1807">
        <v>165144</v>
      </c>
      <c r="H1807">
        <v>0</v>
      </c>
      <c r="I1807">
        <v>0</v>
      </c>
      <c r="J1807">
        <v>0</v>
      </c>
      <c r="K1807" t="s">
        <v>362</v>
      </c>
      <c r="L1807" t="s">
        <v>254</v>
      </c>
      <c r="M1807" t="s">
        <v>443</v>
      </c>
      <c r="N1807" t="s">
        <v>444</v>
      </c>
      <c r="O1807">
        <v>0</v>
      </c>
      <c r="P1807">
        <v>-4.75</v>
      </c>
      <c r="Q1807">
        <v>-3.5</v>
      </c>
      <c r="R1807">
        <v>4.75</v>
      </c>
      <c r="S1807">
        <v>3</v>
      </c>
      <c r="T1807">
        <v>-13.5</v>
      </c>
      <c r="U1807">
        <v>2.5499999999999998</v>
      </c>
      <c r="V1807">
        <v>-6.75</v>
      </c>
      <c r="W1807" t="str">
        <f t="shared" si="58"/>
        <v>g118,5,empty,3,203,1,1,0</v>
      </c>
      <c r="X1807" s="1" t="s">
        <v>317</v>
      </c>
      <c r="Y1807" s="2" t="str">
        <f>IF(AND(ISBLANK(X1807),OR(NOT(ISBLANK(Z1807)),NOT(ISBLANK(AA1807)))),#N/A,
IF(ISBLANK(X1807),"",
IF(AND(NOT(ISERROR(VLOOKUP(X1807,MonsterTable!$A:$B,MATCH(MonsterTable!$B$1,MonsterTable!$A$1:$B$1,0),0))),OR(ISBLANK(Z1807),ISBLANK(AA1807))),#N/A,
IFERROR(VLOOKUP(X1807,MonsterTable!$A:$B,MATCH(MonsterTable!$B$1,MonsterTable!$A$1:$B$1,0),0),
IF(OR(NOT(ISBLANK(Z1807)),ISBLANK(AA1807)),#N/A,
IF(X1807="empty","empty",
VLOOKUP(X1807,MonsterGroupTable!$A:$A,1,0)))))))</f>
        <v>g118</v>
      </c>
      <c r="AA1807">
        <v>5</v>
      </c>
      <c r="AE1807" s="1" t="s">
        <v>446</v>
      </c>
      <c r="AF1807" s="2" t="str">
        <f>IF(AND(ISBLANK(AE1807),OR(NOT(ISBLANK(AG1807)),NOT(ISBLANK(AH1807)))),#N/A,
IF(ISBLANK(AE1807),"",
IF(AND(NOT(ISERROR(VLOOKUP(AE1807,MonsterTable!$A:$B,MATCH(MonsterTable!$B$1,MonsterTable!$A$1:$B$1,0),0))),OR(ISBLANK(AG1807),ISBLANK(AH1807))),#N/A,
IFERROR(VLOOKUP(AE1807,MonsterTable!$A:$B,MATCH(MonsterTable!$B$1,MonsterTable!$A$1:$B$1,0),0),
IF(OR(NOT(ISBLANK(AG1807)),ISBLANK(AH1807)),#N/A,
IF(AE1807="empty","empty",
VLOOKUP(AE1807,MonsterGroupTable!$A:$A,1,0)))))))</f>
        <v>empty</v>
      </c>
      <c r="AH1807">
        <v>3</v>
      </c>
      <c r="AL1807" s="1" t="s">
        <v>339</v>
      </c>
      <c r="AM1807" s="2">
        <f>IF(AND(ISBLANK(AL1807),OR(NOT(ISBLANK(AN1807)),NOT(ISBLANK(AO1807)))),#N/A,
IF(ISBLANK(AL1807),"",
IF(AND(NOT(ISERROR(VLOOKUP(AL1807,MonsterTable!$A:$B,MATCH(MonsterTable!$B$1,MonsterTable!$A$1:$B$1,0),0))),OR(ISBLANK(AN1807),ISBLANK(AO1807))),#N/A,
IFERROR(VLOOKUP(AL1807,MonsterTable!$A:$B,MATCH(MonsterTable!$B$1,MonsterTable!$A$1:$B$1,0),0),
IF(OR(NOT(ISBLANK(AN1807)),ISBLANK(AO1807)),#N/A,
IF(AL1807="empty","empty",
VLOOKUP(AL1807,MonsterGroupTable!$A:$A,1,0)))))))</f>
        <v>203</v>
      </c>
      <c r="AN1807">
        <v>1</v>
      </c>
      <c r="AO1807">
        <v>1</v>
      </c>
      <c r="AP1807">
        <v>0</v>
      </c>
      <c r="AT1807" s="2" t="str">
        <f>IF(AND(ISBLANK(AS1807),OR(NOT(ISBLANK(AU1807)),NOT(ISBLANK(AV1807)))),#N/A,
IF(ISBLANK(AS1807),"",
IF(AND(NOT(ISERROR(VLOOKUP(AS1807,MonsterTable!$A:$B,MATCH(MonsterTable!$B$1,MonsterTable!$A$1:$B$1,0),0))),OR(ISBLANK(AU1807),ISBLANK(AV1807))),#N/A,
IFERROR(VLOOKUP(AS1807,MonsterTable!$A:$B,MATCH(MonsterTable!$B$1,MonsterTable!$A$1:$B$1,0),0),
IF(OR(NOT(ISBLANK(AU1807)),ISBLANK(AV1807)),#N/A,
IF(AS1807="empty","empty",
VLOOKUP(AS1807,MonsterGroupTable!$A:$A,1,0)))))))</f>
        <v/>
      </c>
      <c r="BA1807" s="2" t="str">
        <f>IF(AND(ISBLANK(AZ1807),OR(NOT(ISBLANK(BB1807)),NOT(ISBLANK(BC1807)))),#N/A,
IF(ISBLANK(AZ1807),"",
IF(AND(NOT(ISERROR(VLOOKUP(AZ1807,MonsterTable!$A:$B,MATCH(MonsterTable!$B$1,MonsterTable!$A$1:$B$1,0),0))),OR(ISBLANK(BB1807),ISBLANK(BC1807))),#N/A,
IFERROR(VLOOKUP(AZ1807,MonsterTable!$A:$B,MATCH(MonsterTable!$B$1,MonsterTable!$A$1:$B$1,0),0),
IF(OR(NOT(ISBLANK(BB1807)),ISBLANK(BC1807)),#N/A,
IF(AZ1807="empty","empty",
VLOOKUP(AZ1807,MonsterGroupTable!$A:$A,1,0)))))))</f>
        <v/>
      </c>
    </row>
    <row r="1808" spans="1:53">
      <c r="A1808">
        <v>20774</v>
      </c>
      <c r="B1808">
        <f t="shared" si="61"/>
        <v>1.1000000000000001</v>
      </c>
      <c r="C1808">
        <f t="shared" si="62"/>
        <v>1.1000000000000001</v>
      </c>
      <c r="F1808">
        <v>3960</v>
      </c>
      <c r="G1808">
        <v>165738</v>
      </c>
      <c r="H1808">
        <v>0</v>
      </c>
      <c r="I1808">
        <v>0</v>
      </c>
      <c r="J1808">
        <v>0</v>
      </c>
      <c r="K1808" t="s">
        <v>362</v>
      </c>
      <c r="L1808" t="s">
        <v>254</v>
      </c>
      <c r="M1808" t="s">
        <v>443</v>
      </c>
      <c r="N1808" t="s">
        <v>444</v>
      </c>
      <c r="O1808">
        <v>0</v>
      </c>
      <c r="P1808">
        <v>-4.75</v>
      </c>
      <c r="Q1808">
        <v>-3.5</v>
      </c>
      <c r="R1808">
        <v>4.75</v>
      </c>
      <c r="S1808">
        <v>3</v>
      </c>
      <c r="T1808">
        <v>-13.5</v>
      </c>
      <c r="U1808">
        <v>2.5499999999999998</v>
      </c>
      <c r="V1808">
        <v>-6.75</v>
      </c>
      <c r="W1808" t="str">
        <f t="shared" si="58"/>
        <v>g118,5,empty,3,203,1,1,0</v>
      </c>
      <c r="X1808" s="1" t="s">
        <v>317</v>
      </c>
      <c r="Y1808" s="2" t="str">
        <f>IF(AND(ISBLANK(X1808),OR(NOT(ISBLANK(Z1808)),NOT(ISBLANK(AA1808)))),#N/A,
IF(ISBLANK(X1808),"",
IF(AND(NOT(ISERROR(VLOOKUP(X1808,MonsterTable!$A:$B,MATCH(MonsterTable!$B$1,MonsterTable!$A$1:$B$1,0),0))),OR(ISBLANK(Z1808),ISBLANK(AA1808))),#N/A,
IFERROR(VLOOKUP(X1808,MonsterTable!$A:$B,MATCH(MonsterTable!$B$1,MonsterTable!$A$1:$B$1,0),0),
IF(OR(NOT(ISBLANK(Z1808)),ISBLANK(AA1808)),#N/A,
IF(X1808="empty","empty",
VLOOKUP(X1808,MonsterGroupTable!$A:$A,1,0)))))))</f>
        <v>g118</v>
      </c>
      <c r="AA1808">
        <v>5</v>
      </c>
      <c r="AE1808" s="1" t="s">
        <v>446</v>
      </c>
      <c r="AF1808" s="2" t="str">
        <f>IF(AND(ISBLANK(AE1808),OR(NOT(ISBLANK(AG1808)),NOT(ISBLANK(AH1808)))),#N/A,
IF(ISBLANK(AE1808),"",
IF(AND(NOT(ISERROR(VLOOKUP(AE1808,MonsterTable!$A:$B,MATCH(MonsterTable!$B$1,MonsterTable!$A$1:$B$1,0),0))),OR(ISBLANK(AG1808),ISBLANK(AH1808))),#N/A,
IFERROR(VLOOKUP(AE1808,MonsterTable!$A:$B,MATCH(MonsterTable!$B$1,MonsterTable!$A$1:$B$1,0),0),
IF(OR(NOT(ISBLANK(AG1808)),ISBLANK(AH1808)),#N/A,
IF(AE1808="empty","empty",
VLOOKUP(AE1808,MonsterGroupTable!$A:$A,1,0)))))))</f>
        <v>empty</v>
      </c>
      <c r="AH1808">
        <v>3</v>
      </c>
      <c r="AL1808" s="1" t="s">
        <v>339</v>
      </c>
      <c r="AM1808" s="2">
        <f>IF(AND(ISBLANK(AL1808),OR(NOT(ISBLANK(AN1808)),NOT(ISBLANK(AO1808)))),#N/A,
IF(ISBLANK(AL1808),"",
IF(AND(NOT(ISERROR(VLOOKUP(AL1808,MonsterTable!$A:$B,MATCH(MonsterTable!$B$1,MonsterTable!$A$1:$B$1,0),0))),OR(ISBLANK(AN1808),ISBLANK(AO1808))),#N/A,
IFERROR(VLOOKUP(AL1808,MonsterTable!$A:$B,MATCH(MonsterTable!$B$1,MonsterTable!$A$1:$B$1,0),0),
IF(OR(NOT(ISBLANK(AN1808)),ISBLANK(AO1808)),#N/A,
IF(AL1808="empty","empty",
VLOOKUP(AL1808,MonsterGroupTable!$A:$A,1,0)))))))</f>
        <v>203</v>
      </c>
      <c r="AN1808">
        <v>1</v>
      </c>
      <c r="AO1808">
        <v>1</v>
      </c>
      <c r="AP1808">
        <v>0</v>
      </c>
      <c r="AT1808" s="2" t="str">
        <f>IF(AND(ISBLANK(AS1808),OR(NOT(ISBLANK(AU1808)),NOT(ISBLANK(AV1808)))),#N/A,
IF(ISBLANK(AS1808),"",
IF(AND(NOT(ISERROR(VLOOKUP(AS1808,MonsterTable!$A:$B,MATCH(MonsterTable!$B$1,MonsterTable!$A$1:$B$1,0),0))),OR(ISBLANK(AU1808),ISBLANK(AV1808))),#N/A,
IFERROR(VLOOKUP(AS1808,MonsterTable!$A:$B,MATCH(MonsterTable!$B$1,MonsterTable!$A$1:$B$1,0),0),
IF(OR(NOT(ISBLANK(AU1808)),ISBLANK(AV1808)),#N/A,
IF(AS1808="empty","empty",
VLOOKUP(AS1808,MonsterGroupTable!$A:$A,1,0)))))))</f>
        <v/>
      </c>
      <c r="BA1808" s="2" t="str">
        <f>IF(AND(ISBLANK(AZ1808),OR(NOT(ISBLANK(BB1808)),NOT(ISBLANK(BC1808)))),#N/A,
IF(ISBLANK(AZ1808),"",
IF(AND(NOT(ISERROR(VLOOKUP(AZ1808,MonsterTable!$A:$B,MATCH(MonsterTable!$B$1,MonsterTable!$A$1:$B$1,0),0))),OR(ISBLANK(BB1808),ISBLANK(BC1808))),#N/A,
IFERROR(VLOOKUP(AZ1808,MonsterTable!$A:$B,MATCH(MonsterTable!$B$1,MonsterTable!$A$1:$B$1,0),0),
IF(OR(NOT(ISBLANK(BB1808)),ISBLANK(BC1808)),#N/A,
IF(AZ1808="empty","empty",
VLOOKUP(AZ1808,MonsterGroupTable!$A:$A,1,0)))))))</f>
        <v/>
      </c>
    </row>
    <row r="1809" spans="1:53">
      <c r="A1809">
        <v>20775</v>
      </c>
      <c r="B1809">
        <f t="shared" si="61"/>
        <v>1.1000000000000001</v>
      </c>
      <c r="C1809">
        <f t="shared" si="62"/>
        <v>1.1000000000000001</v>
      </c>
      <c r="F1809">
        <v>3960</v>
      </c>
      <c r="G1809">
        <v>166332</v>
      </c>
      <c r="H1809">
        <v>0</v>
      </c>
      <c r="I1809">
        <v>0</v>
      </c>
      <c r="J1809">
        <v>0</v>
      </c>
      <c r="K1809" t="s">
        <v>362</v>
      </c>
      <c r="L1809" t="s">
        <v>254</v>
      </c>
      <c r="M1809" t="s">
        <v>443</v>
      </c>
      <c r="N1809" t="s">
        <v>444</v>
      </c>
      <c r="O1809">
        <v>0</v>
      </c>
      <c r="P1809">
        <v>-4.75</v>
      </c>
      <c r="Q1809">
        <v>-3.5</v>
      </c>
      <c r="R1809">
        <v>4.75</v>
      </c>
      <c r="S1809">
        <v>3</v>
      </c>
      <c r="T1809">
        <v>-13.5</v>
      </c>
      <c r="U1809">
        <v>2.5499999999999998</v>
      </c>
      <c r="V1809">
        <v>-6.75</v>
      </c>
      <c r="W1809" t="str">
        <f t="shared" si="58"/>
        <v>g118,5,empty,3,203,1,1,0</v>
      </c>
      <c r="X1809" s="1" t="s">
        <v>317</v>
      </c>
      <c r="Y1809" s="2" t="str">
        <f>IF(AND(ISBLANK(X1809),OR(NOT(ISBLANK(Z1809)),NOT(ISBLANK(AA1809)))),#N/A,
IF(ISBLANK(X1809),"",
IF(AND(NOT(ISERROR(VLOOKUP(X1809,MonsterTable!$A:$B,MATCH(MonsterTable!$B$1,MonsterTable!$A$1:$B$1,0),0))),OR(ISBLANK(Z1809),ISBLANK(AA1809))),#N/A,
IFERROR(VLOOKUP(X1809,MonsterTable!$A:$B,MATCH(MonsterTable!$B$1,MonsterTable!$A$1:$B$1,0),0),
IF(OR(NOT(ISBLANK(Z1809)),ISBLANK(AA1809)),#N/A,
IF(X1809="empty","empty",
VLOOKUP(X1809,MonsterGroupTable!$A:$A,1,0)))))))</f>
        <v>g118</v>
      </c>
      <c r="AA1809">
        <v>5</v>
      </c>
      <c r="AE1809" s="1" t="s">
        <v>446</v>
      </c>
      <c r="AF1809" s="2" t="str">
        <f>IF(AND(ISBLANK(AE1809),OR(NOT(ISBLANK(AG1809)),NOT(ISBLANK(AH1809)))),#N/A,
IF(ISBLANK(AE1809),"",
IF(AND(NOT(ISERROR(VLOOKUP(AE1809,MonsterTable!$A:$B,MATCH(MonsterTable!$B$1,MonsterTable!$A$1:$B$1,0),0))),OR(ISBLANK(AG1809),ISBLANK(AH1809))),#N/A,
IFERROR(VLOOKUP(AE1809,MonsterTable!$A:$B,MATCH(MonsterTable!$B$1,MonsterTable!$A$1:$B$1,0),0),
IF(OR(NOT(ISBLANK(AG1809)),ISBLANK(AH1809)),#N/A,
IF(AE1809="empty","empty",
VLOOKUP(AE1809,MonsterGroupTable!$A:$A,1,0)))))))</f>
        <v>empty</v>
      </c>
      <c r="AH1809">
        <v>3</v>
      </c>
      <c r="AL1809" s="1" t="s">
        <v>339</v>
      </c>
      <c r="AM1809" s="2">
        <f>IF(AND(ISBLANK(AL1809),OR(NOT(ISBLANK(AN1809)),NOT(ISBLANK(AO1809)))),#N/A,
IF(ISBLANK(AL1809),"",
IF(AND(NOT(ISERROR(VLOOKUP(AL1809,MonsterTable!$A:$B,MATCH(MonsterTable!$B$1,MonsterTable!$A$1:$B$1,0),0))),OR(ISBLANK(AN1809),ISBLANK(AO1809))),#N/A,
IFERROR(VLOOKUP(AL1809,MonsterTable!$A:$B,MATCH(MonsterTable!$B$1,MonsterTable!$A$1:$B$1,0),0),
IF(OR(NOT(ISBLANK(AN1809)),ISBLANK(AO1809)),#N/A,
IF(AL1809="empty","empty",
VLOOKUP(AL1809,MonsterGroupTable!$A:$A,1,0)))))))</f>
        <v>203</v>
      </c>
      <c r="AN1809">
        <v>1</v>
      </c>
      <c r="AO1809">
        <v>1</v>
      </c>
      <c r="AP1809">
        <v>0</v>
      </c>
      <c r="AT1809" s="2" t="str">
        <f>IF(AND(ISBLANK(AS1809),OR(NOT(ISBLANK(AU1809)),NOT(ISBLANK(AV1809)))),#N/A,
IF(ISBLANK(AS1809),"",
IF(AND(NOT(ISERROR(VLOOKUP(AS1809,MonsterTable!$A:$B,MATCH(MonsterTable!$B$1,MonsterTable!$A$1:$B$1,0),0))),OR(ISBLANK(AU1809),ISBLANK(AV1809))),#N/A,
IFERROR(VLOOKUP(AS1809,MonsterTable!$A:$B,MATCH(MonsterTable!$B$1,MonsterTable!$A$1:$B$1,0),0),
IF(OR(NOT(ISBLANK(AU1809)),ISBLANK(AV1809)),#N/A,
IF(AS1809="empty","empty",
VLOOKUP(AS1809,MonsterGroupTable!$A:$A,1,0)))))))</f>
        <v/>
      </c>
      <c r="BA1809" s="2" t="str">
        <f>IF(AND(ISBLANK(AZ1809),OR(NOT(ISBLANK(BB1809)),NOT(ISBLANK(BC1809)))),#N/A,
IF(ISBLANK(AZ1809),"",
IF(AND(NOT(ISERROR(VLOOKUP(AZ1809,MonsterTable!$A:$B,MATCH(MonsterTable!$B$1,MonsterTable!$A$1:$B$1,0),0))),OR(ISBLANK(BB1809),ISBLANK(BC1809))),#N/A,
IFERROR(VLOOKUP(AZ1809,MonsterTable!$A:$B,MATCH(MonsterTable!$B$1,MonsterTable!$A$1:$B$1,0),0),
IF(OR(NOT(ISBLANK(BB1809)),ISBLANK(BC1809)),#N/A,
IF(AZ1809="empty","empty",
VLOOKUP(AZ1809,MonsterGroupTable!$A:$A,1,0)))))))</f>
        <v/>
      </c>
    </row>
    <row r="1810" spans="1:53">
      <c r="A1810">
        <v>20776</v>
      </c>
      <c r="B1810">
        <f t="shared" si="61"/>
        <v>1.1000000000000001</v>
      </c>
      <c r="C1810">
        <f t="shared" si="62"/>
        <v>1.1000000000000001</v>
      </c>
      <c r="F1810">
        <v>3960</v>
      </c>
      <c r="G1810">
        <v>166926</v>
      </c>
      <c r="H1810">
        <v>0</v>
      </c>
      <c r="I1810">
        <v>0</v>
      </c>
      <c r="J1810">
        <v>0</v>
      </c>
      <c r="K1810" t="s">
        <v>362</v>
      </c>
      <c r="L1810" t="s">
        <v>254</v>
      </c>
      <c r="M1810" t="s">
        <v>443</v>
      </c>
      <c r="N1810" t="s">
        <v>444</v>
      </c>
      <c r="O1810">
        <v>0</v>
      </c>
      <c r="P1810">
        <v>-4.75</v>
      </c>
      <c r="Q1810">
        <v>-3.5</v>
      </c>
      <c r="R1810">
        <v>4.75</v>
      </c>
      <c r="S1810">
        <v>3</v>
      </c>
      <c r="T1810">
        <v>-13.5</v>
      </c>
      <c r="U1810">
        <v>2.5499999999999998</v>
      </c>
      <c r="V1810">
        <v>-6.75</v>
      </c>
      <c r="W1810" t="str">
        <f t="shared" si="58"/>
        <v>g118,5,empty,3,203,1,1,0</v>
      </c>
      <c r="X1810" s="1" t="s">
        <v>317</v>
      </c>
      <c r="Y1810" s="2" t="str">
        <f>IF(AND(ISBLANK(X1810),OR(NOT(ISBLANK(Z1810)),NOT(ISBLANK(AA1810)))),#N/A,
IF(ISBLANK(X1810),"",
IF(AND(NOT(ISERROR(VLOOKUP(X1810,MonsterTable!$A:$B,MATCH(MonsterTable!$B$1,MonsterTable!$A$1:$B$1,0),0))),OR(ISBLANK(Z1810),ISBLANK(AA1810))),#N/A,
IFERROR(VLOOKUP(X1810,MonsterTable!$A:$B,MATCH(MonsterTable!$B$1,MonsterTable!$A$1:$B$1,0),0),
IF(OR(NOT(ISBLANK(Z1810)),ISBLANK(AA1810)),#N/A,
IF(X1810="empty","empty",
VLOOKUP(X1810,MonsterGroupTable!$A:$A,1,0)))))))</f>
        <v>g118</v>
      </c>
      <c r="AA1810">
        <v>5</v>
      </c>
      <c r="AE1810" s="1" t="s">
        <v>446</v>
      </c>
      <c r="AF1810" s="2" t="str">
        <f>IF(AND(ISBLANK(AE1810),OR(NOT(ISBLANK(AG1810)),NOT(ISBLANK(AH1810)))),#N/A,
IF(ISBLANK(AE1810),"",
IF(AND(NOT(ISERROR(VLOOKUP(AE1810,MonsterTable!$A:$B,MATCH(MonsterTable!$B$1,MonsterTable!$A$1:$B$1,0),0))),OR(ISBLANK(AG1810),ISBLANK(AH1810))),#N/A,
IFERROR(VLOOKUP(AE1810,MonsterTable!$A:$B,MATCH(MonsterTable!$B$1,MonsterTable!$A$1:$B$1,0),0),
IF(OR(NOT(ISBLANK(AG1810)),ISBLANK(AH1810)),#N/A,
IF(AE1810="empty","empty",
VLOOKUP(AE1810,MonsterGroupTable!$A:$A,1,0)))))))</f>
        <v>empty</v>
      </c>
      <c r="AH1810">
        <v>3</v>
      </c>
      <c r="AL1810" s="1" t="s">
        <v>339</v>
      </c>
      <c r="AM1810" s="2">
        <f>IF(AND(ISBLANK(AL1810),OR(NOT(ISBLANK(AN1810)),NOT(ISBLANK(AO1810)))),#N/A,
IF(ISBLANK(AL1810),"",
IF(AND(NOT(ISERROR(VLOOKUP(AL1810,MonsterTable!$A:$B,MATCH(MonsterTable!$B$1,MonsterTable!$A$1:$B$1,0),0))),OR(ISBLANK(AN1810),ISBLANK(AO1810))),#N/A,
IFERROR(VLOOKUP(AL1810,MonsterTable!$A:$B,MATCH(MonsterTable!$B$1,MonsterTable!$A$1:$B$1,0),0),
IF(OR(NOT(ISBLANK(AN1810)),ISBLANK(AO1810)),#N/A,
IF(AL1810="empty","empty",
VLOOKUP(AL1810,MonsterGroupTable!$A:$A,1,0)))))))</f>
        <v>203</v>
      </c>
      <c r="AN1810">
        <v>1</v>
      </c>
      <c r="AO1810">
        <v>1</v>
      </c>
      <c r="AP1810">
        <v>0</v>
      </c>
      <c r="AT1810" s="2" t="str">
        <f>IF(AND(ISBLANK(AS1810),OR(NOT(ISBLANK(AU1810)),NOT(ISBLANK(AV1810)))),#N/A,
IF(ISBLANK(AS1810),"",
IF(AND(NOT(ISERROR(VLOOKUP(AS1810,MonsterTable!$A:$B,MATCH(MonsterTable!$B$1,MonsterTable!$A$1:$B$1,0),0))),OR(ISBLANK(AU1810),ISBLANK(AV1810))),#N/A,
IFERROR(VLOOKUP(AS1810,MonsterTable!$A:$B,MATCH(MonsterTable!$B$1,MonsterTable!$A$1:$B$1,0),0),
IF(OR(NOT(ISBLANK(AU1810)),ISBLANK(AV1810)),#N/A,
IF(AS1810="empty","empty",
VLOOKUP(AS1810,MonsterGroupTable!$A:$A,1,0)))))))</f>
        <v/>
      </c>
      <c r="BA1810" s="2" t="str">
        <f>IF(AND(ISBLANK(AZ1810),OR(NOT(ISBLANK(BB1810)),NOT(ISBLANK(BC1810)))),#N/A,
IF(ISBLANK(AZ1810),"",
IF(AND(NOT(ISERROR(VLOOKUP(AZ1810,MonsterTable!$A:$B,MATCH(MonsterTable!$B$1,MonsterTable!$A$1:$B$1,0),0))),OR(ISBLANK(BB1810),ISBLANK(BC1810))),#N/A,
IFERROR(VLOOKUP(AZ1810,MonsterTable!$A:$B,MATCH(MonsterTable!$B$1,MonsterTable!$A$1:$B$1,0),0),
IF(OR(NOT(ISBLANK(BB1810)),ISBLANK(BC1810)),#N/A,
IF(AZ1810="empty","empty",
VLOOKUP(AZ1810,MonsterGroupTable!$A:$A,1,0)))))))</f>
        <v/>
      </c>
    </row>
    <row r="1811" spans="1:53">
      <c r="A1811">
        <v>20777</v>
      </c>
      <c r="B1811">
        <f t="shared" si="61"/>
        <v>1.1000000000000001</v>
      </c>
      <c r="C1811">
        <f t="shared" si="62"/>
        <v>1.1000000000000001</v>
      </c>
      <c r="F1811">
        <v>3960</v>
      </c>
      <c r="G1811">
        <v>167520</v>
      </c>
      <c r="H1811">
        <v>0</v>
      </c>
      <c r="I1811">
        <v>0</v>
      </c>
      <c r="J1811">
        <v>0</v>
      </c>
      <c r="K1811" t="s">
        <v>362</v>
      </c>
      <c r="L1811" t="s">
        <v>254</v>
      </c>
      <c r="M1811" t="s">
        <v>443</v>
      </c>
      <c r="N1811" t="s">
        <v>444</v>
      </c>
      <c r="O1811">
        <v>0</v>
      </c>
      <c r="P1811">
        <v>-4.75</v>
      </c>
      <c r="Q1811">
        <v>-3.5</v>
      </c>
      <c r="R1811">
        <v>4.75</v>
      </c>
      <c r="S1811">
        <v>3</v>
      </c>
      <c r="T1811">
        <v>-13.5</v>
      </c>
      <c r="U1811">
        <v>2.5499999999999998</v>
      </c>
      <c r="V1811">
        <v>-6.75</v>
      </c>
      <c r="W1811" t="str">
        <f t="shared" si="58"/>
        <v>g118,5,empty,3,203,1,1,0</v>
      </c>
      <c r="X1811" s="1" t="s">
        <v>317</v>
      </c>
      <c r="Y1811" s="2" t="str">
        <f>IF(AND(ISBLANK(X1811),OR(NOT(ISBLANK(Z1811)),NOT(ISBLANK(AA1811)))),#N/A,
IF(ISBLANK(X1811),"",
IF(AND(NOT(ISERROR(VLOOKUP(X1811,MonsterTable!$A:$B,MATCH(MonsterTable!$B$1,MonsterTable!$A$1:$B$1,0),0))),OR(ISBLANK(Z1811),ISBLANK(AA1811))),#N/A,
IFERROR(VLOOKUP(X1811,MonsterTable!$A:$B,MATCH(MonsterTable!$B$1,MonsterTable!$A$1:$B$1,0),0),
IF(OR(NOT(ISBLANK(Z1811)),ISBLANK(AA1811)),#N/A,
IF(X1811="empty","empty",
VLOOKUP(X1811,MonsterGroupTable!$A:$A,1,0)))))))</f>
        <v>g118</v>
      </c>
      <c r="AA1811">
        <v>5</v>
      </c>
      <c r="AE1811" s="1" t="s">
        <v>446</v>
      </c>
      <c r="AF1811" s="2" t="str">
        <f>IF(AND(ISBLANK(AE1811),OR(NOT(ISBLANK(AG1811)),NOT(ISBLANK(AH1811)))),#N/A,
IF(ISBLANK(AE1811),"",
IF(AND(NOT(ISERROR(VLOOKUP(AE1811,MonsterTable!$A:$B,MATCH(MonsterTable!$B$1,MonsterTable!$A$1:$B$1,0),0))),OR(ISBLANK(AG1811),ISBLANK(AH1811))),#N/A,
IFERROR(VLOOKUP(AE1811,MonsterTable!$A:$B,MATCH(MonsterTable!$B$1,MonsterTable!$A$1:$B$1,0),0),
IF(OR(NOT(ISBLANK(AG1811)),ISBLANK(AH1811)),#N/A,
IF(AE1811="empty","empty",
VLOOKUP(AE1811,MonsterGroupTable!$A:$A,1,0)))))))</f>
        <v>empty</v>
      </c>
      <c r="AH1811">
        <v>3</v>
      </c>
      <c r="AL1811" s="1" t="s">
        <v>339</v>
      </c>
      <c r="AM1811" s="2">
        <f>IF(AND(ISBLANK(AL1811),OR(NOT(ISBLANK(AN1811)),NOT(ISBLANK(AO1811)))),#N/A,
IF(ISBLANK(AL1811),"",
IF(AND(NOT(ISERROR(VLOOKUP(AL1811,MonsterTable!$A:$B,MATCH(MonsterTable!$B$1,MonsterTable!$A$1:$B$1,0),0))),OR(ISBLANK(AN1811),ISBLANK(AO1811))),#N/A,
IFERROR(VLOOKUP(AL1811,MonsterTable!$A:$B,MATCH(MonsterTable!$B$1,MonsterTable!$A$1:$B$1,0),0),
IF(OR(NOT(ISBLANK(AN1811)),ISBLANK(AO1811)),#N/A,
IF(AL1811="empty","empty",
VLOOKUP(AL1811,MonsterGroupTable!$A:$A,1,0)))))))</f>
        <v>203</v>
      </c>
      <c r="AN1811">
        <v>1</v>
      </c>
      <c r="AO1811">
        <v>1</v>
      </c>
      <c r="AP1811">
        <v>0</v>
      </c>
      <c r="AT1811" s="2" t="str">
        <f>IF(AND(ISBLANK(AS1811),OR(NOT(ISBLANK(AU1811)),NOT(ISBLANK(AV1811)))),#N/A,
IF(ISBLANK(AS1811),"",
IF(AND(NOT(ISERROR(VLOOKUP(AS1811,MonsterTable!$A:$B,MATCH(MonsterTable!$B$1,MonsterTable!$A$1:$B$1,0),0))),OR(ISBLANK(AU1811),ISBLANK(AV1811))),#N/A,
IFERROR(VLOOKUP(AS1811,MonsterTable!$A:$B,MATCH(MonsterTable!$B$1,MonsterTable!$A$1:$B$1,0),0),
IF(OR(NOT(ISBLANK(AU1811)),ISBLANK(AV1811)),#N/A,
IF(AS1811="empty","empty",
VLOOKUP(AS1811,MonsterGroupTable!$A:$A,1,0)))))))</f>
        <v/>
      </c>
      <c r="BA1811" s="2" t="str">
        <f>IF(AND(ISBLANK(AZ1811),OR(NOT(ISBLANK(BB1811)),NOT(ISBLANK(BC1811)))),#N/A,
IF(ISBLANK(AZ1811),"",
IF(AND(NOT(ISERROR(VLOOKUP(AZ1811,MonsterTable!$A:$B,MATCH(MonsterTable!$B$1,MonsterTable!$A$1:$B$1,0),0))),OR(ISBLANK(BB1811),ISBLANK(BC1811))),#N/A,
IFERROR(VLOOKUP(AZ1811,MonsterTable!$A:$B,MATCH(MonsterTable!$B$1,MonsterTable!$A$1:$B$1,0),0),
IF(OR(NOT(ISBLANK(BB1811)),ISBLANK(BC1811)),#N/A,
IF(AZ1811="empty","empty",
VLOOKUP(AZ1811,MonsterGroupTable!$A:$A,1,0)))))))</f>
        <v/>
      </c>
    </row>
    <row r="1812" spans="1:53">
      <c r="A1812">
        <v>20778</v>
      </c>
      <c r="B1812">
        <f t="shared" si="61"/>
        <v>1.1000000000000001</v>
      </c>
      <c r="C1812">
        <f t="shared" si="62"/>
        <v>1.1000000000000001</v>
      </c>
      <c r="F1812">
        <v>3960</v>
      </c>
      <c r="G1812">
        <v>168114</v>
      </c>
      <c r="H1812">
        <v>0</v>
      </c>
      <c r="I1812">
        <v>0</v>
      </c>
      <c r="J1812">
        <v>0</v>
      </c>
      <c r="K1812" t="s">
        <v>362</v>
      </c>
      <c r="L1812" t="s">
        <v>254</v>
      </c>
      <c r="M1812" t="s">
        <v>443</v>
      </c>
      <c r="N1812" t="s">
        <v>444</v>
      </c>
      <c r="O1812">
        <v>0</v>
      </c>
      <c r="P1812">
        <v>-4.75</v>
      </c>
      <c r="Q1812">
        <v>-3.5</v>
      </c>
      <c r="R1812">
        <v>4.75</v>
      </c>
      <c r="S1812">
        <v>3</v>
      </c>
      <c r="T1812">
        <v>-13.5</v>
      </c>
      <c r="U1812">
        <v>2.5499999999999998</v>
      </c>
      <c r="V1812">
        <v>-6.75</v>
      </c>
      <c r="W1812" t="str">
        <f t="shared" si="58"/>
        <v>g118,5,empty,3,203,1,1,0</v>
      </c>
      <c r="X1812" s="1" t="s">
        <v>317</v>
      </c>
      <c r="Y1812" s="2" t="str">
        <f>IF(AND(ISBLANK(X1812),OR(NOT(ISBLANK(Z1812)),NOT(ISBLANK(AA1812)))),#N/A,
IF(ISBLANK(X1812),"",
IF(AND(NOT(ISERROR(VLOOKUP(X1812,MonsterTable!$A:$B,MATCH(MonsterTable!$B$1,MonsterTable!$A$1:$B$1,0),0))),OR(ISBLANK(Z1812),ISBLANK(AA1812))),#N/A,
IFERROR(VLOOKUP(X1812,MonsterTable!$A:$B,MATCH(MonsterTable!$B$1,MonsterTable!$A$1:$B$1,0),0),
IF(OR(NOT(ISBLANK(Z1812)),ISBLANK(AA1812)),#N/A,
IF(X1812="empty","empty",
VLOOKUP(X1812,MonsterGroupTable!$A:$A,1,0)))))))</f>
        <v>g118</v>
      </c>
      <c r="AA1812">
        <v>5</v>
      </c>
      <c r="AE1812" s="1" t="s">
        <v>446</v>
      </c>
      <c r="AF1812" s="2" t="str">
        <f>IF(AND(ISBLANK(AE1812),OR(NOT(ISBLANK(AG1812)),NOT(ISBLANK(AH1812)))),#N/A,
IF(ISBLANK(AE1812),"",
IF(AND(NOT(ISERROR(VLOOKUP(AE1812,MonsterTable!$A:$B,MATCH(MonsterTable!$B$1,MonsterTable!$A$1:$B$1,0),0))),OR(ISBLANK(AG1812),ISBLANK(AH1812))),#N/A,
IFERROR(VLOOKUP(AE1812,MonsterTable!$A:$B,MATCH(MonsterTable!$B$1,MonsterTable!$A$1:$B$1,0),0),
IF(OR(NOT(ISBLANK(AG1812)),ISBLANK(AH1812)),#N/A,
IF(AE1812="empty","empty",
VLOOKUP(AE1812,MonsterGroupTable!$A:$A,1,0)))))))</f>
        <v>empty</v>
      </c>
      <c r="AH1812">
        <v>3</v>
      </c>
      <c r="AL1812" s="1" t="s">
        <v>339</v>
      </c>
      <c r="AM1812" s="2">
        <f>IF(AND(ISBLANK(AL1812),OR(NOT(ISBLANK(AN1812)),NOT(ISBLANK(AO1812)))),#N/A,
IF(ISBLANK(AL1812),"",
IF(AND(NOT(ISERROR(VLOOKUP(AL1812,MonsterTable!$A:$B,MATCH(MonsterTable!$B$1,MonsterTable!$A$1:$B$1,0),0))),OR(ISBLANK(AN1812),ISBLANK(AO1812))),#N/A,
IFERROR(VLOOKUP(AL1812,MonsterTable!$A:$B,MATCH(MonsterTable!$B$1,MonsterTable!$A$1:$B$1,0),0),
IF(OR(NOT(ISBLANK(AN1812)),ISBLANK(AO1812)),#N/A,
IF(AL1812="empty","empty",
VLOOKUP(AL1812,MonsterGroupTable!$A:$A,1,0)))))))</f>
        <v>203</v>
      </c>
      <c r="AN1812">
        <v>1</v>
      </c>
      <c r="AO1812">
        <v>1</v>
      </c>
      <c r="AP1812">
        <v>0</v>
      </c>
      <c r="AT1812" s="2" t="str">
        <f>IF(AND(ISBLANK(AS1812),OR(NOT(ISBLANK(AU1812)),NOT(ISBLANK(AV1812)))),#N/A,
IF(ISBLANK(AS1812),"",
IF(AND(NOT(ISERROR(VLOOKUP(AS1812,MonsterTable!$A:$B,MATCH(MonsterTable!$B$1,MonsterTable!$A$1:$B$1,0),0))),OR(ISBLANK(AU1812),ISBLANK(AV1812))),#N/A,
IFERROR(VLOOKUP(AS1812,MonsterTable!$A:$B,MATCH(MonsterTable!$B$1,MonsterTable!$A$1:$B$1,0),0),
IF(OR(NOT(ISBLANK(AU1812)),ISBLANK(AV1812)),#N/A,
IF(AS1812="empty","empty",
VLOOKUP(AS1812,MonsterGroupTable!$A:$A,1,0)))))))</f>
        <v/>
      </c>
      <c r="BA1812" s="2" t="str">
        <f>IF(AND(ISBLANK(AZ1812),OR(NOT(ISBLANK(BB1812)),NOT(ISBLANK(BC1812)))),#N/A,
IF(ISBLANK(AZ1812),"",
IF(AND(NOT(ISERROR(VLOOKUP(AZ1812,MonsterTable!$A:$B,MATCH(MonsterTable!$B$1,MonsterTable!$A$1:$B$1,0),0))),OR(ISBLANK(BB1812),ISBLANK(BC1812))),#N/A,
IFERROR(VLOOKUP(AZ1812,MonsterTable!$A:$B,MATCH(MonsterTable!$B$1,MonsterTable!$A$1:$B$1,0),0),
IF(OR(NOT(ISBLANK(BB1812)),ISBLANK(BC1812)),#N/A,
IF(AZ1812="empty","empty",
VLOOKUP(AZ1812,MonsterGroupTable!$A:$A,1,0)))))))</f>
        <v/>
      </c>
    </row>
    <row r="1813" spans="1:53">
      <c r="A1813">
        <v>20779</v>
      </c>
      <c r="B1813">
        <f t="shared" si="61"/>
        <v>1.1000000000000001</v>
      </c>
      <c r="C1813">
        <f t="shared" si="62"/>
        <v>1.1000000000000001</v>
      </c>
      <c r="F1813">
        <v>3960</v>
      </c>
      <c r="G1813">
        <v>168708</v>
      </c>
      <c r="H1813">
        <v>0</v>
      </c>
      <c r="I1813">
        <v>0</v>
      </c>
      <c r="J1813">
        <v>0</v>
      </c>
      <c r="K1813" t="s">
        <v>362</v>
      </c>
      <c r="L1813" t="s">
        <v>254</v>
      </c>
      <c r="M1813" t="s">
        <v>443</v>
      </c>
      <c r="N1813" t="s">
        <v>444</v>
      </c>
      <c r="O1813">
        <v>0</v>
      </c>
      <c r="P1813">
        <v>-4.75</v>
      </c>
      <c r="Q1813">
        <v>-3.5</v>
      </c>
      <c r="R1813">
        <v>4.75</v>
      </c>
      <c r="S1813">
        <v>3</v>
      </c>
      <c r="T1813">
        <v>-13.5</v>
      </c>
      <c r="U1813">
        <v>2.5499999999999998</v>
      </c>
      <c r="V1813">
        <v>-6.75</v>
      </c>
      <c r="W1813" t="str">
        <f t="shared" si="58"/>
        <v>g118,5,empty,3,203,1,1,0</v>
      </c>
      <c r="X1813" s="1" t="s">
        <v>317</v>
      </c>
      <c r="Y1813" s="2" t="str">
        <f>IF(AND(ISBLANK(X1813),OR(NOT(ISBLANK(Z1813)),NOT(ISBLANK(AA1813)))),#N/A,
IF(ISBLANK(X1813),"",
IF(AND(NOT(ISERROR(VLOOKUP(X1813,MonsterTable!$A:$B,MATCH(MonsterTable!$B$1,MonsterTable!$A$1:$B$1,0),0))),OR(ISBLANK(Z1813),ISBLANK(AA1813))),#N/A,
IFERROR(VLOOKUP(X1813,MonsterTable!$A:$B,MATCH(MonsterTable!$B$1,MonsterTable!$A$1:$B$1,0),0),
IF(OR(NOT(ISBLANK(Z1813)),ISBLANK(AA1813)),#N/A,
IF(X1813="empty","empty",
VLOOKUP(X1813,MonsterGroupTable!$A:$A,1,0)))))))</f>
        <v>g118</v>
      </c>
      <c r="AA1813">
        <v>5</v>
      </c>
      <c r="AE1813" s="1" t="s">
        <v>446</v>
      </c>
      <c r="AF1813" s="2" t="str">
        <f>IF(AND(ISBLANK(AE1813),OR(NOT(ISBLANK(AG1813)),NOT(ISBLANK(AH1813)))),#N/A,
IF(ISBLANK(AE1813),"",
IF(AND(NOT(ISERROR(VLOOKUP(AE1813,MonsterTable!$A:$B,MATCH(MonsterTable!$B$1,MonsterTable!$A$1:$B$1,0),0))),OR(ISBLANK(AG1813),ISBLANK(AH1813))),#N/A,
IFERROR(VLOOKUP(AE1813,MonsterTable!$A:$B,MATCH(MonsterTable!$B$1,MonsterTable!$A$1:$B$1,0),0),
IF(OR(NOT(ISBLANK(AG1813)),ISBLANK(AH1813)),#N/A,
IF(AE1813="empty","empty",
VLOOKUP(AE1813,MonsterGroupTable!$A:$A,1,0)))))))</f>
        <v>empty</v>
      </c>
      <c r="AH1813">
        <v>3</v>
      </c>
      <c r="AL1813" s="1" t="s">
        <v>339</v>
      </c>
      <c r="AM1813" s="2">
        <f>IF(AND(ISBLANK(AL1813),OR(NOT(ISBLANK(AN1813)),NOT(ISBLANK(AO1813)))),#N/A,
IF(ISBLANK(AL1813),"",
IF(AND(NOT(ISERROR(VLOOKUP(AL1813,MonsterTable!$A:$B,MATCH(MonsterTable!$B$1,MonsterTable!$A$1:$B$1,0),0))),OR(ISBLANK(AN1813),ISBLANK(AO1813))),#N/A,
IFERROR(VLOOKUP(AL1813,MonsterTable!$A:$B,MATCH(MonsterTable!$B$1,MonsterTable!$A$1:$B$1,0),0),
IF(OR(NOT(ISBLANK(AN1813)),ISBLANK(AO1813)),#N/A,
IF(AL1813="empty","empty",
VLOOKUP(AL1813,MonsterGroupTable!$A:$A,1,0)))))))</f>
        <v>203</v>
      </c>
      <c r="AN1813">
        <v>1</v>
      </c>
      <c r="AO1813">
        <v>1</v>
      </c>
      <c r="AP1813">
        <v>0</v>
      </c>
      <c r="AT1813" s="2" t="str">
        <f>IF(AND(ISBLANK(AS1813),OR(NOT(ISBLANK(AU1813)),NOT(ISBLANK(AV1813)))),#N/A,
IF(ISBLANK(AS1813),"",
IF(AND(NOT(ISERROR(VLOOKUP(AS1813,MonsterTable!$A:$B,MATCH(MonsterTable!$B$1,MonsterTable!$A$1:$B$1,0),0))),OR(ISBLANK(AU1813),ISBLANK(AV1813))),#N/A,
IFERROR(VLOOKUP(AS1813,MonsterTable!$A:$B,MATCH(MonsterTable!$B$1,MonsterTable!$A$1:$B$1,0),0),
IF(OR(NOT(ISBLANK(AU1813)),ISBLANK(AV1813)),#N/A,
IF(AS1813="empty","empty",
VLOOKUP(AS1813,MonsterGroupTable!$A:$A,1,0)))))))</f>
        <v/>
      </c>
      <c r="BA1813" s="2" t="str">
        <f>IF(AND(ISBLANK(AZ1813),OR(NOT(ISBLANK(BB1813)),NOT(ISBLANK(BC1813)))),#N/A,
IF(ISBLANK(AZ1813),"",
IF(AND(NOT(ISERROR(VLOOKUP(AZ1813,MonsterTable!$A:$B,MATCH(MonsterTable!$B$1,MonsterTable!$A$1:$B$1,0),0))),OR(ISBLANK(BB1813),ISBLANK(BC1813))),#N/A,
IFERROR(VLOOKUP(AZ1813,MonsterTable!$A:$B,MATCH(MonsterTable!$B$1,MonsterTable!$A$1:$B$1,0),0),
IF(OR(NOT(ISBLANK(BB1813)),ISBLANK(BC1813)),#N/A,
IF(AZ1813="empty","empty",
VLOOKUP(AZ1813,MonsterGroupTable!$A:$A,1,0)))))))</f>
        <v/>
      </c>
    </row>
    <row r="1814" spans="1:53">
      <c r="A1814">
        <v>20780</v>
      </c>
      <c r="B1814">
        <f t="shared" si="61"/>
        <v>1.2</v>
      </c>
      <c r="C1814">
        <f t="shared" si="62"/>
        <v>1.1000000000000001</v>
      </c>
      <c r="F1814">
        <v>3960</v>
      </c>
      <c r="G1814">
        <v>169302</v>
      </c>
      <c r="H1814">
        <v>0</v>
      </c>
      <c r="I1814">
        <v>0</v>
      </c>
      <c r="J1814">
        <v>0</v>
      </c>
      <c r="K1814" t="s">
        <v>362</v>
      </c>
      <c r="L1814" t="s">
        <v>254</v>
      </c>
      <c r="M1814" t="s">
        <v>443</v>
      </c>
      <c r="N1814" t="s">
        <v>444</v>
      </c>
      <c r="O1814">
        <v>0</v>
      </c>
      <c r="P1814">
        <v>-4.75</v>
      </c>
      <c r="Q1814">
        <v>-3.5</v>
      </c>
      <c r="R1814">
        <v>4.75</v>
      </c>
      <c r="S1814">
        <v>3</v>
      </c>
      <c r="T1814">
        <v>-13.5</v>
      </c>
      <c r="U1814">
        <v>2.5499999999999998</v>
      </c>
      <c r="V1814">
        <v>-6.75</v>
      </c>
      <c r="W1814" t="str">
        <f t="shared" si="58"/>
        <v>g118,5,empty,3,203,1,1,0</v>
      </c>
      <c r="X1814" s="1" t="s">
        <v>317</v>
      </c>
      <c r="Y1814" s="2" t="str">
        <f>IF(AND(ISBLANK(X1814),OR(NOT(ISBLANK(Z1814)),NOT(ISBLANK(AA1814)))),#N/A,
IF(ISBLANK(X1814),"",
IF(AND(NOT(ISERROR(VLOOKUP(X1814,MonsterTable!$A:$B,MATCH(MonsterTable!$B$1,MonsterTable!$A$1:$B$1,0),0))),OR(ISBLANK(Z1814),ISBLANK(AA1814))),#N/A,
IFERROR(VLOOKUP(X1814,MonsterTable!$A:$B,MATCH(MonsterTable!$B$1,MonsterTable!$A$1:$B$1,0),0),
IF(OR(NOT(ISBLANK(Z1814)),ISBLANK(AA1814)),#N/A,
IF(X1814="empty","empty",
VLOOKUP(X1814,MonsterGroupTable!$A:$A,1,0)))))))</f>
        <v>g118</v>
      </c>
      <c r="AA1814">
        <v>5</v>
      </c>
      <c r="AE1814" s="1" t="s">
        <v>446</v>
      </c>
      <c r="AF1814" s="2" t="str">
        <f>IF(AND(ISBLANK(AE1814),OR(NOT(ISBLANK(AG1814)),NOT(ISBLANK(AH1814)))),#N/A,
IF(ISBLANK(AE1814),"",
IF(AND(NOT(ISERROR(VLOOKUP(AE1814,MonsterTable!$A:$B,MATCH(MonsterTable!$B$1,MonsterTable!$A$1:$B$1,0),0))),OR(ISBLANK(AG1814),ISBLANK(AH1814))),#N/A,
IFERROR(VLOOKUP(AE1814,MonsterTable!$A:$B,MATCH(MonsterTable!$B$1,MonsterTable!$A$1:$B$1,0),0),
IF(OR(NOT(ISBLANK(AG1814)),ISBLANK(AH1814)),#N/A,
IF(AE1814="empty","empty",
VLOOKUP(AE1814,MonsterGroupTable!$A:$A,1,0)))))))</f>
        <v>empty</v>
      </c>
      <c r="AH1814">
        <v>3</v>
      </c>
      <c r="AL1814" s="1" t="s">
        <v>339</v>
      </c>
      <c r="AM1814" s="2">
        <f>IF(AND(ISBLANK(AL1814),OR(NOT(ISBLANK(AN1814)),NOT(ISBLANK(AO1814)))),#N/A,
IF(ISBLANK(AL1814),"",
IF(AND(NOT(ISERROR(VLOOKUP(AL1814,MonsterTable!$A:$B,MATCH(MonsterTable!$B$1,MonsterTable!$A$1:$B$1,0),0))),OR(ISBLANK(AN1814),ISBLANK(AO1814))),#N/A,
IFERROR(VLOOKUP(AL1814,MonsterTable!$A:$B,MATCH(MonsterTable!$B$1,MonsterTable!$A$1:$B$1,0),0),
IF(OR(NOT(ISBLANK(AN1814)),ISBLANK(AO1814)),#N/A,
IF(AL1814="empty","empty",
VLOOKUP(AL1814,MonsterGroupTable!$A:$A,1,0)))))))</f>
        <v>203</v>
      </c>
      <c r="AN1814">
        <v>1</v>
      </c>
      <c r="AO1814">
        <v>1</v>
      </c>
      <c r="AP1814">
        <v>0</v>
      </c>
      <c r="AT1814" s="2" t="str">
        <f>IF(AND(ISBLANK(AS1814),OR(NOT(ISBLANK(AU1814)),NOT(ISBLANK(AV1814)))),#N/A,
IF(ISBLANK(AS1814),"",
IF(AND(NOT(ISERROR(VLOOKUP(AS1814,MonsterTable!$A:$B,MATCH(MonsterTable!$B$1,MonsterTable!$A$1:$B$1,0),0))),OR(ISBLANK(AU1814),ISBLANK(AV1814))),#N/A,
IFERROR(VLOOKUP(AS1814,MonsterTable!$A:$B,MATCH(MonsterTable!$B$1,MonsterTable!$A$1:$B$1,0),0),
IF(OR(NOT(ISBLANK(AU1814)),ISBLANK(AV1814)),#N/A,
IF(AS1814="empty","empty",
VLOOKUP(AS1814,MonsterGroupTable!$A:$A,1,0)))))))</f>
        <v/>
      </c>
      <c r="BA1814" s="2" t="str">
        <f>IF(AND(ISBLANK(AZ1814),OR(NOT(ISBLANK(BB1814)),NOT(ISBLANK(BC1814)))),#N/A,
IF(ISBLANK(AZ1814),"",
IF(AND(NOT(ISERROR(VLOOKUP(AZ1814,MonsterTable!$A:$B,MATCH(MonsterTable!$B$1,MonsterTable!$A$1:$B$1,0),0))),OR(ISBLANK(BB1814),ISBLANK(BC1814))),#N/A,
IFERROR(VLOOKUP(AZ1814,MonsterTable!$A:$B,MATCH(MonsterTable!$B$1,MonsterTable!$A$1:$B$1,0),0),
IF(OR(NOT(ISBLANK(BB1814)),ISBLANK(BC1814)),#N/A,
IF(AZ1814="empty","empty",
VLOOKUP(AZ1814,MonsterGroupTable!$A:$A,1,0)))))))</f>
        <v/>
      </c>
    </row>
    <row r="1815" spans="1:53">
      <c r="A1815">
        <v>20781</v>
      </c>
      <c r="B1815">
        <f t="shared" si="61"/>
        <v>1.1000000000000001</v>
      </c>
      <c r="C1815">
        <f t="shared" si="62"/>
        <v>1.1000000000000001</v>
      </c>
      <c r="F1815">
        <v>3960</v>
      </c>
      <c r="G1815">
        <v>169896</v>
      </c>
      <c r="H1815">
        <v>0</v>
      </c>
      <c r="I1815">
        <v>0</v>
      </c>
      <c r="J1815">
        <v>0</v>
      </c>
      <c r="K1815" t="s">
        <v>362</v>
      </c>
      <c r="L1815" t="s">
        <v>255</v>
      </c>
      <c r="M1815" t="s">
        <v>443</v>
      </c>
      <c r="N1815" t="s">
        <v>444</v>
      </c>
      <c r="O1815">
        <v>0</v>
      </c>
      <c r="P1815">
        <v>-4.75</v>
      </c>
      <c r="Q1815">
        <v>-3.5</v>
      </c>
      <c r="R1815">
        <v>4.75</v>
      </c>
      <c r="S1815">
        <v>3</v>
      </c>
      <c r="T1815">
        <v>-13.5</v>
      </c>
      <c r="U1815">
        <v>2.5499999999999998</v>
      </c>
      <c r="V1815">
        <v>-6.75</v>
      </c>
      <c r="W1815" t="str">
        <f t="shared" si="58"/>
        <v>g119,5,empty,3,204,1,1,0</v>
      </c>
      <c r="X1815" s="1" t="s">
        <v>318</v>
      </c>
      <c r="Y1815" s="2" t="str">
        <f>IF(AND(ISBLANK(X1815),OR(NOT(ISBLANK(Z1815)),NOT(ISBLANK(AA1815)))),#N/A,
IF(ISBLANK(X1815),"",
IF(AND(NOT(ISERROR(VLOOKUP(X1815,MonsterTable!$A:$B,MATCH(MonsterTable!$B$1,MonsterTable!$A$1:$B$1,0),0))),OR(ISBLANK(Z1815),ISBLANK(AA1815))),#N/A,
IFERROR(VLOOKUP(X1815,MonsterTable!$A:$B,MATCH(MonsterTable!$B$1,MonsterTable!$A$1:$B$1,0),0),
IF(OR(NOT(ISBLANK(Z1815)),ISBLANK(AA1815)),#N/A,
IF(X1815="empty","empty",
VLOOKUP(X1815,MonsterGroupTable!$A:$A,1,0)))))))</f>
        <v>g119</v>
      </c>
      <c r="AA1815">
        <v>5</v>
      </c>
      <c r="AE1815" s="1" t="s">
        <v>446</v>
      </c>
      <c r="AF1815" s="2" t="str">
        <f>IF(AND(ISBLANK(AE1815),OR(NOT(ISBLANK(AG1815)),NOT(ISBLANK(AH1815)))),#N/A,
IF(ISBLANK(AE1815),"",
IF(AND(NOT(ISERROR(VLOOKUP(AE1815,MonsterTable!$A:$B,MATCH(MonsterTable!$B$1,MonsterTable!$A$1:$B$1,0),0))),OR(ISBLANK(AG1815),ISBLANK(AH1815))),#N/A,
IFERROR(VLOOKUP(AE1815,MonsterTable!$A:$B,MATCH(MonsterTable!$B$1,MonsterTable!$A$1:$B$1,0),0),
IF(OR(NOT(ISBLANK(AG1815)),ISBLANK(AH1815)),#N/A,
IF(AE1815="empty","empty",
VLOOKUP(AE1815,MonsterGroupTable!$A:$A,1,0)))))))</f>
        <v>empty</v>
      </c>
      <c r="AH1815">
        <v>3</v>
      </c>
      <c r="AL1815" s="1" t="s">
        <v>340</v>
      </c>
      <c r="AM1815" s="2">
        <f>IF(AND(ISBLANK(AL1815),OR(NOT(ISBLANK(AN1815)),NOT(ISBLANK(AO1815)))),#N/A,
IF(ISBLANK(AL1815),"",
IF(AND(NOT(ISERROR(VLOOKUP(AL1815,MonsterTable!$A:$B,MATCH(MonsterTable!$B$1,MonsterTable!$A$1:$B$1,0),0))),OR(ISBLANK(AN1815),ISBLANK(AO1815))),#N/A,
IFERROR(VLOOKUP(AL1815,MonsterTable!$A:$B,MATCH(MonsterTable!$B$1,MonsterTable!$A$1:$B$1,0),0),
IF(OR(NOT(ISBLANK(AN1815)),ISBLANK(AO1815)),#N/A,
IF(AL1815="empty","empty",
VLOOKUP(AL1815,MonsterGroupTable!$A:$A,1,0)))))))</f>
        <v>204</v>
      </c>
      <c r="AN1815">
        <v>1</v>
      </c>
      <c r="AO1815">
        <v>1</v>
      </c>
      <c r="AP1815">
        <v>0</v>
      </c>
      <c r="AT1815" s="2" t="str">
        <f>IF(AND(ISBLANK(AS1815),OR(NOT(ISBLANK(AU1815)),NOT(ISBLANK(AV1815)))),#N/A,
IF(ISBLANK(AS1815),"",
IF(AND(NOT(ISERROR(VLOOKUP(AS1815,MonsterTable!$A:$B,MATCH(MonsterTable!$B$1,MonsterTable!$A$1:$B$1,0),0))),OR(ISBLANK(AU1815),ISBLANK(AV1815))),#N/A,
IFERROR(VLOOKUP(AS1815,MonsterTable!$A:$B,MATCH(MonsterTable!$B$1,MonsterTable!$A$1:$B$1,0),0),
IF(OR(NOT(ISBLANK(AU1815)),ISBLANK(AV1815)),#N/A,
IF(AS1815="empty","empty",
VLOOKUP(AS1815,MonsterGroupTable!$A:$A,1,0)))))))</f>
        <v/>
      </c>
      <c r="BA1815" s="2" t="str">
        <f>IF(AND(ISBLANK(AZ1815),OR(NOT(ISBLANK(BB1815)),NOT(ISBLANK(BC1815)))),#N/A,
IF(ISBLANK(AZ1815),"",
IF(AND(NOT(ISERROR(VLOOKUP(AZ1815,MonsterTable!$A:$B,MATCH(MonsterTable!$B$1,MonsterTable!$A$1:$B$1,0),0))),OR(ISBLANK(BB1815),ISBLANK(BC1815))),#N/A,
IFERROR(VLOOKUP(AZ1815,MonsterTable!$A:$B,MATCH(MonsterTable!$B$1,MonsterTable!$A$1:$B$1,0),0),
IF(OR(NOT(ISBLANK(BB1815)),ISBLANK(BC1815)),#N/A,
IF(AZ1815="empty","empty",
VLOOKUP(AZ1815,MonsterGroupTable!$A:$A,1,0)))))))</f>
        <v/>
      </c>
    </row>
    <row r="1816" spans="1:53">
      <c r="A1816">
        <v>20782</v>
      </c>
      <c r="B1816">
        <f t="shared" si="61"/>
        <v>1.1000000000000001</v>
      </c>
      <c r="C1816">
        <f t="shared" si="62"/>
        <v>1.1000000000000001</v>
      </c>
      <c r="F1816">
        <v>3960</v>
      </c>
      <c r="G1816">
        <v>170490</v>
      </c>
      <c r="H1816">
        <v>0</v>
      </c>
      <c r="I1816">
        <v>0</v>
      </c>
      <c r="J1816">
        <v>0</v>
      </c>
      <c r="K1816" t="s">
        <v>362</v>
      </c>
      <c r="L1816" t="s">
        <v>255</v>
      </c>
      <c r="M1816" t="s">
        <v>443</v>
      </c>
      <c r="N1816" t="s">
        <v>444</v>
      </c>
      <c r="O1816">
        <v>0</v>
      </c>
      <c r="P1816">
        <v>-4.75</v>
      </c>
      <c r="Q1816">
        <v>-3.5</v>
      </c>
      <c r="R1816">
        <v>4.75</v>
      </c>
      <c r="S1816">
        <v>3</v>
      </c>
      <c r="T1816">
        <v>-13.5</v>
      </c>
      <c r="U1816">
        <v>2.5499999999999998</v>
      </c>
      <c r="V1816">
        <v>-6.75</v>
      </c>
      <c r="W1816" t="str">
        <f t="shared" si="58"/>
        <v>g119,5,empty,3,204,1,1,0</v>
      </c>
      <c r="X1816" s="1" t="s">
        <v>318</v>
      </c>
      <c r="Y1816" s="2" t="str">
        <f>IF(AND(ISBLANK(X1816),OR(NOT(ISBLANK(Z1816)),NOT(ISBLANK(AA1816)))),#N/A,
IF(ISBLANK(X1816),"",
IF(AND(NOT(ISERROR(VLOOKUP(X1816,MonsterTable!$A:$B,MATCH(MonsterTable!$B$1,MonsterTable!$A$1:$B$1,0),0))),OR(ISBLANK(Z1816),ISBLANK(AA1816))),#N/A,
IFERROR(VLOOKUP(X1816,MonsterTable!$A:$B,MATCH(MonsterTable!$B$1,MonsterTable!$A$1:$B$1,0),0),
IF(OR(NOT(ISBLANK(Z1816)),ISBLANK(AA1816)),#N/A,
IF(X1816="empty","empty",
VLOOKUP(X1816,MonsterGroupTable!$A:$A,1,0)))))))</f>
        <v>g119</v>
      </c>
      <c r="AA1816">
        <v>5</v>
      </c>
      <c r="AE1816" s="1" t="s">
        <v>446</v>
      </c>
      <c r="AF1816" s="2" t="str">
        <f>IF(AND(ISBLANK(AE1816),OR(NOT(ISBLANK(AG1816)),NOT(ISBLANK(AH1816)))),#N/A,
IF(ISBLANK(AE1816),"",
IF(AND(NOT(ISERROR(VLOOKUP(AE1816,MonsterTable!$A:$B,MATCH(MonsterTable!$B$1,MonsterTable!$A$1:$B$1,0),0))),OR(ISBLANK(AG1816),ISBLANK(AH1816))),#N/A,
IFERROR(VLOOKUP(AE1816,MonsterTable!$A:$B,MATCH(MonsterTable!$B$1,MonsterTable!$A$1:$B$1,0),0),
IF(OR(NOT(ISBLANK(AG1816)),ISBLANK(AH1816)),#N/A,
IF(AE1816="empty","empty",
VLOOKUP(AE1816,MonsterGroupTable!$A:$A,1,0)))))))</f>
        <v>empty</v>
      </c>
      <c r="AH1816">
        <v>3</v>
      </c>
      <c r="AL1816" s="1" t="s">
        <v>340</v>
      </c>
      <c r="AM1816" s="2">
        <f>IF(AND(ISBLANK(AL1816),OR(NOT(ISBLANK(AN1816)),NOT(ISBLANK(AO1816)))),#N/A,
IF(ISBLANK(AL1816),"",
IF(AND(NOT(ISERROR(VLOOKUP(AL1816,MonsterTable!$A:$B,MATCH(MonsterTable!$B$1,MonsterTable!$A$1:$B$1,0),0))),OR(ISBLANK(AN1816),ISBLANK(AO1816))),#N/A,
IFERROR(VLOOKUP(AL1816,MonsterTable!$A:$B,MATCH(MonsterTable!$B$1,MonsterTable!$A$1:$B$1,0),0),
IF(OR(NOT(ISBLANK(AN1816)),ISBLANK(AO1816)),#N/A,
IF(AL1816="empty","empty",
VLOOKUP(AL1816,MonsterGroupTable!$A:$A,1,0)))))))</f>
        <v>204</v>
      </c>
      <c r="AN1816">
        <v>1</v>
      </c>
      <c r="AO1816">
        <v>1</v>
      </c>
      <c r="AP1816">
        <v>0</v>
      </c>
      <c r="AT1816" s="2" t="str">
        <f>IF(AND(ISBLANK(AS1816),OR(NOT(ISBLANK(AU1816)),NOT(ISBLANK(AV1816)))),#N/A,
IF(ISBLANK(AS1816),"",
IF(AND(NOT(ISERROR(VLOOKUP(AS1816,MonsterTable!$A:$B,MATCH(MonsterTable!$B$1,MonsterTable!$A$1:$B$1,0),0))),OR(ISBLANK(AU1816),ISBLANK(AV1816))),#N/A,
IFERROR(VLOOKUP(AS1816,MonsterTable!$A:$B,MATCH(MonsterTable!$B$1,MonsterTable!$A$1:$B$1,0),0),
IF(OR(NOT(ISBLANK(AU1816)),ISBLANK(AV1816)),#N/A,
IF(AS1816="empty","empty",
VLOOKUP(AS1816,MonsterGroupTable!$A:$A,1,0)))))))</f>
        <v/>
      </c>
      <c r="BA1816" s="2" t="str">
        <f>IF(AND(ISBLANK(AZ1816),OR(NOT(ISBLANK(BB1816)),NOT(ISBLANK(BC1816)))),#N/A,
IF(ISBLANK(AZ1816),"",
IF(AND(NOT(ISERROR(VLOOKUP(AZ1816,MonsterTable!$A:$B,MATCH(MonsterTable!$B$1,MonsterTable!$A$1:$B$1,0),0))),OR(ISBLANK(BB1816),ISBLANK(BC1816))),#N/A,
IFERROR(VLOOKUP(AZ1816,MonsterTable!$A:$B,MATCH(MonsterTable!$B$1,MonsterTable!$A$1:$B$1,0),0),
IF(OR(NOT(ISBLANK(BB1816)),ISBLANK(BC1816)),#N/A,
IF(AZ1816="empty","empty",
VLOOKUP(AZ1816,MonsterGroupTable!$A:$A,1,0)))))))</f>
        <v/>
      </c>
    </row>
    <row r="1817" spans="1:53">
      <c r="A1817">
        <v>20783</v>
      </c>
      <c r="B1817">
        <f t="shared" si="61"/>
        <v>1.1000000000000001</v>
      </c>
      <c r="C1817">
        <f t="shared" si="62"/>
        <v>1.1000000000000001</v>
      </c>
      <c r="F1817">
        <v>3960</v>
      </c>
      <c r="G1817">
        <v>171084</v>
      </c>
      <c r="H1817">
        <v>0</v>
      </c>
      <c r="I1817">
        <v>0</v>
      </c>
      <c r="J1817">
        <v>0</v>
      </c>
      <c r="K1817" t="s">
        <v>362</v>
      </c>
      <c r="L1817" t="s">
        <v>255</v>
      </c>
      <c r="M1817" t="s">
        <v>443</v>
      </c>
      <c r="N1817" t="s">
        <v>444</v>
      </c>
      <c r="O1817">
        <v>0</v>
      </c>
      <c r="P1817">
        <v>-4.75</v>
      </c>
      <c r="Q1817">
        <v>-3.5</v>
      </c>
      <c r="R1817">
        <v>4.75</v>
      </c>
      <c r="S1817">
        <v>3</v>
      </c>
      <c r="T1817">
        <v>-13.5</v>
      </c>
      <c r="U1817">
        <v>2.5499999999999998</v>
      </c>
      <c r="V1817">
        <v>-6.75</v>
      </c>
      <c r="W1817" t="str">
        <f t="shared" si="58"/>
        <v>g119,5,empty,3,204,1,1,0</v>
      </c>
      <c r="X1817" s="1" t="s">
        <v>318</v>
      </c>
      <c r="Y1817" s="2" t="str">
        <f>IF(AND(ISBLANK(X1817),OR(NOT(ISBLANK(Z1817)),NOT(ISBLANK(AA1817)))),#N/A,
IF(ISBLANK(X1817),"",
IF(AND(NOT(ISERROR(VLOOKUP(X1817,MonsterTable!$A:$B,MATCH(MonsterTable!$B$1,MonsterTable!$A$1:$B$1,0),0))),OR(ISBLANK(Z1817),ISBLANK(AA1817))),#N/A,
IFERROR(VLOOKUP(X1817,MonsterTable!$A:$B,MATCH(MonsterTable!$B$1,MonsterTable!$A$1:$B$1,0),0),
IF(OR(NOT(ISBLANK(Z1817)),ISBLANK(AA1817)),#N/A,
IF(X1817="empty","empty",
VLOOKUP(X1817,MonsterGroupTable!$A:$A,1,0)))))))</f>
        <v>g119</v>
      </c>
      <c r="AA1817">
        <v>5</v>
      </c>
      <c r="AE1817" s="1" t="s">
        <v>446</v>
      </c>
      <c r="AF1817" s="2" t="str">
        <f>IF(AND(ISBLANK(AE1817),OR(NOT(ISBLANK(AG1817)),NOT(ISBLANK(AH1817)))),#N/A,
IF(ISBLANK(AE1817),"",
IF(AND(NOT(ISERROR(VLOOKUP(AE1817,MonsterTable!$A:$B,MATCH(MonsterTable!$B$1,MonsterTable!$A$1:$B$1,0),0))),OR(ISBLANK(AG1817),ISBLANK(AH1817))),#N/A,
IFERROR(VLOOKUP(AE1817,MonsterTable!$A:$B,MATCH(MonsterTable!$B$1,MonsterTable!$A$1:$B$1,0),0),
IF(OR(NOT(ISBLANK(AG1817)),ISBLANK(AH1817)),#N/A,
IF(AE1817="empty","empty",
VLOOKUP(AE1817,MonsterGroupTable!$A:$A,1,0)))))))</f>
        <v>empty</v>
      </c>
      <c r="AH1817">
        <v>3</v>
      </c>
      <c r="AL1817" s="1" t="s">
        <v>340</v>
      </c>
      <c r="AM1817" s="2">
        <f>IF(AND(ISBLANK(AL1817),OR(NOT(ISBLANK(AN1817)),NOT(ISBLANK(AO1817)))),#N/A,
IF(ISBLANK(AL1817),"",
IF(AND(NOT(ISERROR(VLOOKUP(AL1817,MonsterTable!$A:$B,MATCH(MonsterTable!$B$1,MonsterTable!$A$1:$B$1,0),0))),OR(ISBLANK(AN1817),ISBLANK(AO1817))),#N/A,
IFERROR(VLOOKUP(AL1817,MonsterTable!$A:$B,MATCH(MonsterTable!$B$1,MonsterTable!$A$1:$B$1,0),0),
IF(OR(NOT(ISBLANK(AN1817)),ISBLANK(AO1817)),#N/A,
IF(AL1817="empty","empty",
VLOOKUP(AL1817,MonsterGroupTable!$A:$A,1,0)))))))</f>
        <v>204</v>
      </c>
      <c r="AN1817">
        <v>1</v>
      </c>
      <c r="AO1817">
        <v>1</v>
      </c>
      <c r="AP1817">
        <v>0</v>
      </c>
      <c r="AT1817" s="2" t="str">
        <f>IF(AND(ISBLANK(AS1817),OR(NOT(ISBLANK(AU1817)),NOT(ISBLANK(AV1817)))),#N/A,
IF(ISBLANK(AS1817),"",
IF(AND(NOT(ISERROR(VLOOKUP(AS1817,MonsterTable!$A:$B,MATCH(MonsterTable!$B$1,MonsterTable!$A$1:$B$1,0),0))),OR(ISBLANK(AU1817),ISBLANK(AV1817))),#N/A,
IFERROR(VLOOKUP(AS1817,MonsterTable!$A:$B,MATCH(MonsterTable!$B$1,MonsterTable!$A$1:$B$1,0),0),
IF(OR(NOT(ISBLANK(AU1817)),ISBLANK(AV1817)),#N/A,
IF(AS1817="empty","empty",
VLOOKUP(AS1817,MonsterGroupTable!$A:$A,1,0)))))))</f>
        <v/>
      </c>
      <c r="BA1817" s="2" t="str">
        <f>IF(AND(ISBLANK(AZ1817),OR(NOT(ISBLANK(BB1817)),NOT(ISBLANK(BC1817)))),#N/A,
IF(ISBLANK(AZ1817),"",
IF(AND(NOT(ISERROR(VLOOKUP(AZ1817,MonsterTable!$A:$B,MATCH(MonsterTable!$B$1,MonsterTable!$A$1:$B$1,0),0))),OR(ISBLANK(BB1817),ISBLANK(BC1817))),#N/A,
IFERROR(VLOOKUP(AZ1817,MonsterTable!$A:$B,MATCH(MonsterTable!$B$1,MonsterTable!$A$1:$B$1,0),0),
IF(OR(NOT(ISBLANK(BB1817)),ISBLANK(BC1817)),#N/A,
IF(AZ1817="empty","empty",
VLOOKUP(AZ1817,MonsterGroupTable!$A:$A,1,0)))))))</f>
        <v/>
      </c>
    </row>
    <row r="1818" spans="1:53">
      <c r="A1818">
        <v>20784</v>
      </c>
      <c r="B1818">
        <f t="shared" si="61"/>
        <v>1.1000000000000001</v>
      </c>
      <c r="C1818">
        <f t="shared" si="62"/>
        <v>1.1000000000000001</v>
      </c>
      <c r="F1818">
        <v>3960</v>
      </c>
      <c r="G1818">
        <v>171678</v>
      </c>
      <c r="H1818">
        <v>0</v>
      </c>
      <c r="I1818">
        <v>0</v>
      </c>
      <c r="J1818">
        <v>0</v>
      </c>
      <c r="K1818" t="s">
        <v>362</v>
      </c>
      <c r="L1818" t="s">
        <v>255</v>
      </c>
      <c r="M1818" t="s">
        <v>443</v>
      </c>
      <c r="N1818" t="s">
        <v>444</v>
      </c>
      <c r="O1818">
        <v>0</v>
      </c>
      <c r="P1818">
        <v>-4.75</v>
      </c>
      <c r="Q1818">
        <v>-3.5</v>
      </c>
      <c r="R1818">
        <v>4.75</v>
      </c>
      <c r="S1818">
        <v>3</v>
      </c>
      <c r="T1818">
        <v>-13.5</v>
      </c>
      <c r="U1818">
        <v>2.5499999999999998</v>
      </c>
      <c r="V1818">
        <v>-6.75</v>
      </c>
      <c r="W1818" t="str">
        <f t="shared" si="58"/>
        <v>g119,5,empty,3,204,1,1,0</v>
      </c>
      <c r="X1818" s="1" t="s">
        <v>318</v>
      </c>
      <c r="Y1818" s="2" t="str">
        <f>IF(AND(ISBLANK(X1818),OR(NOT(ISBLANK(Z1818)),NOT(ISBLANK(AA1818)))),#N/A,
IF(ISBLANK(X1818),"",
IF(AND(NOT(ISERROR(VLOOKUP(X1818,MonsterTable!$A:$B,MATCH(MonsterTable!$B$1,MonsterTable!$A$1:$B$1,0),0))),OR(ISBLANK(Z1818),ISBLANK(AA1818))),#N/A,
IFERROR(VLOOKUP(X1818,MonsterTable!$A:$B,MATCH(MonsterTable!$B$1,MonsterTable!$A$1:$B$1,0),0),
IF(OR(NOT(ISBLANK(Z1818)),ISBLANK(AA1818)),#N/A,
IF(X1818="empty","empty",
VLOOKUP(X1818,MonsterGroupTable!$A:$A,1,0)))))))</f>
        <v>g119</v>
      </c>
      <c r="AA1818">
        <v>5</v>
      </c>
      <c r="AE1818" s="1" t="s">
        <v>446</v>
      </c>
      <c r="AF1818" s="2" t="str">
        <f>IF(AND(ISBLANK(AE1818),OR(NOT(ISBLANK(AG1818)),NOT(ISBLANK(AH1818)))),#N/A,
IF(ISBLANK(AE1818),"",
IF(AND(NOT(ISERROR(VLOOKUP(AE1818,MonsterTable!$A:$B,MATCH(MonsterTable!$B$1,MonsterTable!$A$1:$B$1,0),0))),OR(ISBLANK(AG1818),ISBLANK(AH1818))),#N/A,
IFERROR(VLOOKUP(AE1818,MonsterTable!$A:$B,MATCH(MonsterTable!$B$1,MonsterTable!$A$1:$B$1,0),0),
IF(OR(NOT(ISBLANK(AG1818)),ISBLANK(AH1818)),#N/A,
IF(AE1818="empty","empty",
VLOOKUP(AE1818,MonsterGroupTable!$A:$A,1,0)))))))</f>
        <v>empty</v>
      </c>
      <c r="AH1818">
        <v>3</v>
      </c>
      <c r="AL1818" s="1" t="s">
        <v>340</v>
      </c>
      <c r="AM1818" s="2">
        <f>IF(AND(ISBLANK(AL1818),OR(NOT(ISBLANK(AN1818)),NOT(ISBLANK(AO1818)))),#N/A,
IF(ISBLANK(AL1818),"",
IF(AND(NOT(ISERROR(VLOOKUP(AL1818,MonsterTable!$A:$B,MATCH(MonsterTable!$B$1,MonsterTable!$A$1:$B$1,0),0))),OR(ISBLANK(AN1818),ISBLANK(AO1818))),#N/A,
IFERROR(VLOOKUP(AL1818,MonsterTable!$A:$B,MATCH(MonsterTable!$B$1,MonsterTable!$A$1:$B$1,0),0),
IF(OR(NOT(ISBLANK(AN1818)),ISBLANK(AO1818)),#N/A,
IF(AL1818="empty","empty",
VLOOKUP(AL1818,MonsterGroupTable!$A:$A,1,0)))))))</f>
        <v>204</v>
      </c>
      <c r="AN1818">
        <v>1</v>
      </c>
      <c r="AO1818">
        <v>1</v>
      </c>
      <c r="AP1818">
        <v>0</v>
      </c>
      <c r="AT1818" s="2" t="str">
        <f>IF(AND(ISBLANK(AS1818),OR(NOT(ISBLANK(AU1818)),NOT(ISBLANK(AV1818)))),#N/A,
IF(ISBLANK(AS1818),"",
IF(AND(NOT(ISERROR(VLOOKUP(AS1818,MonsterTable!$A:$B,MATCH(MonsterTable!$B$1,MonsterTable!$A$1:$B$1,0),0))),OR(ISBLANK(AU1818),ISBLANK(AV1818))),#N/A,
IFERROR(VLOOKUP(AS1818,MonsterTable!$A:$B,MATCH(MonsterTable!$B$1,MonsterTable!$A$1:$B$1,0),0),
IF(OR(NOT(ISBLANK(AU1818)),ISBLANK(AV1818)),#N/A,
IF(AS1818="empty","empty",
VLOOKUP(AS1818,MonsterGroupTable!$A:$A,1,0)))))))</f>
        <v/>
      </c>
      <c r="BA1818" s="2" t="str">
        <f>IF(AND(ISBLANK(AZ1818),OR(NOT(ISBLANK(BB1818)),NOT(ISBLANK(BC1818)))),#N/A,
IF(ISBLANK(AZ1818),"",
IF(AND(NOT(ISERROR(VLOOKUP(AZ1818,MonsterTable!$A:$B,MATCH(MonsterTable!$B$1,MonsterTable!$A$1:$B$1,0),0))),OR(ISBLANK(BB1818),ISBLANK(BC1818))),#N/A,
IFERROR(VLOOKUP(AZ1818,MonsterTable!$A:$B,MATCH(MonsterTable!$B$1,MonsterTable!$A$1:$B$1,0),0),
IF(OR(NOT(ISBLANK(BB1818)),ISBLANK(BC1818)),#N/A,
IF(AZ1818="empty","empty",
VLOOKUP(AZ1818,MonsterGroupTable!$A:$A,1,0)))))))</f>
        <v/>
      </c>
    </row>
    <row r="1819" spans="1:53">
      <c r="A1819">
        <v>20785</v>
      </c>
      <c r="B1819">
        <f t="shared" si="61"/>
        <v>1.1000000000000001</v>
      </c>
      <c r="C1819">
        <f t="shared" si="62"/>
        <v>1.1000000000000001</v>
      </c>
      <c r="F1819">
        <v>3960</v>
      </c>
      <c r="G1819">
        <v>172272</v>
      </c>
      <c r="H1819">
        <v>0</v>
      </c>
      <c r="I1819">
        <v>0</v>
      </c>
      <c r="J1819">
        <v>0</v>
      </c>
      <c r="K1819" t="s">
        <v>362</v>
      </c>
      <c r="L1819" t="s">
        <v>255</v>
      </c>
      <c r="M1819" t="s">
        <v>443</v>
      </c>
      <c r="N1819" t="s">
        <v>444</v>
      </c>
      <c r="O1819">
        <v>0</v>
      </c>
      <c r="P1819">
        <v>-4.75</v>
      </c>
      <c r="Q1819">
        <v>-3.5</v>
      </c>
      <c r="R1819">
        <v>4.75</v>
      </c>
      <c r="S1819">
        <v>3</v>
      </c>
      <c r="T1819">
        <v>-13.5</v>
      </c>
      <c r="U1819">
        <v>2.5499999999999998</v>
      </c>
      <c r="V1819">
        <v>-6.75</v>
      </c>
      <c r="W1819" t="str">
        <f t="shared" si="58"/>
        <v>g119,5,empty,3,204,1,1,0</v>
      </c>
      <c r="X1819" s="1" t="s">
        <v>318</v>
      </c>
      <c r="Y1819" s="2" t="str">
        <f>IF(AND(ISBLANK(X1819),OR(NOT(ISBLANK(Z1819)),NOT(ISBLANK(AA1819)))),#N/A,
IF(ISBLANK(X1819),"",
IF(AND(NOT(ISERROR(VLOOKUP(X1819,MonsterTable!$A:$B,MATCH(MonsterTable!$B$1,MonsterTable!$A$1:$B$1,0),0))),OR(ISBLANK(Z1819),ISBLANK(AA1819))),#N/A,
IFERROR(VLOOKUP(X1819,MonsterTable!$A:$B,MATCH(MonsterTable!$B$1,MonsterTable!$A$1:$B$1,0),0),
IF(OR(NOT(ISBLANK(Z1819)),ISBLANK(AA1819)),#N/A,
IF(X1819="empty","empty",
VLOOKUP(X1819,MonsterGroupTable!$A:$A,1,0)))))))</f>
        <v>g119</v>
      </c>
      <c r="AA1819">
        <v>5</v>
      </c>
      <c r="AE1819" s="1" t="s">
        <v>446</v>
      </c>
      <c r="AF1819" s="2" t="str">
        <f>IF(AND(ISBLANK(AE1819),OR(NOT(ISBLANK(AG1819)),NOT(ISBLANK(AH1819)))),#N/A,
IF(ISBLANK(AE1819),"",
IF(AND(NOT(ISERROR(VLOOKUP(AE1819,MonsterTable!$A:$B,MATCH(MonsterTable!$B$1,MonsterTable!$A$1:$B$1,0),0))),OR(ISBLANK(AG1819),ISBLANK(AH1819))),#N/A,
IFERROR(VLOOKUP(AE1819,MonsterTable!$A:$B,MATCH(MonsterTable!$B$1,MonsterTable!$A$1:$B$1,0),0),
IF(OR(NOT(ISBLANK(AG1819)),ISBLANK(AH1819)),#N/A,
IF(AE1819="empty","empty",
VLOOKUP(AE1819,MonsterGroupTable!$A:$A,1,0)))))))</f>
        <v>empty</v>
      </c>
      <c r="AH1819">
        <v>3</v>
      </c>
      <c r="AL1819" s="1" t="s">
        <v>340</v>
      </c>
      <c r="AM1819" s="2">
        <f>IF(AND(ISBLANK(AL1819),OR(NOT(ISBLANK(AN1819)),NOT(ISBLANK(AO1819)))),#N/A,
IF(ISBLANK(AL1819),"",
IF(AND(NOT(ISERROR(VLOOKUP(AL1819,MonsterTable!$A:$B,MATCH(MonsterTable!$B$1,MonsterTable!$A$1:$B$1,0),0))),OR(ISBLANK(AN1819),ISBLANK(AO1819))),#N/A,
IFERROR(VLOOKUP(AL1819,MonsterTable!$A:$B,MATCH(MonsterTable!$B$1,MonsterTable!$A$1:$B$1,0),0),
IF(OR(NOT(ISBLANK(AN1819)),ISBLANK(AO1819)),#N/A,
IF(AL1819="empty","empty",
VLOOKUP(AL1819,MonsterGroupTable!$A:$A,1,0)))))))</f>
        <v>204</v>
      </c>
      <c r="AN1819">
        <v>1</v>
      </c>
      <c r="AO1819">
        <v>1</v>
      </c>
      <c r="AP1819">
        <v>0</v>
      </c>
      <c r="AT1819" s="2" t="str">
        <f>IF(AND(ISBLANK(AS1819),OR(NOT(ISBLANK(AU1819)),NOT(ISBLANK(AV1819)))),#N/A,
IF(ISBLANK(AS1819),"",
IF(AND(NOT(ISERROR(VLOOKUP(AS1819,MonsterTable!$A:$B,MATCH(MonsterTable!$B$1,MonsterTable!$A$1:$B$1,0),0))),OR(ISBLANK(AU1819),ISBLANK(AV1819))),#N/A,
IFERROR(VLOOKUP(AS1819,MonsterTable!$A:$B,MATCH(MonsterTable!$B$1,MonsterTable!$A$1:$B$1,0),0),
IF(OR(NOT(ISBLANK(AU1819)),ISBLANK(AV1819)),#N/A,
IF(AS1819="empty","empty",
VLOOKUP(AS1819,MonsterGroupTable!$A:$A,1,0)))))))</f>
        <v/>
      </c>
      <c r="BA1819" s="2" t="str">
        <f>IF(AND(ISBLANK(AZ1819),OR(NOT(ISBLANK(BB1819)),NOT(ISBLANK(BC1819)))),#N/A,
IF(ISBLANK(AZ1819),"",
IF(AND(NOT(ISERROR(VLOOKUP(AZ1819,MonsterTable!$A:$B,MATCH(MonsterTable!$B$1,MonsterTable!$A$1:$B$1,0),0))),OR(ISBLANK(BB1819),ISBLANK(BC1819))),#N/A,
IFERROR(VLOOKUP(AZ1819,MonsterTable!$A:$B,MATCH(MonsterTable!$B$1,MonsterTable!$A$1:$B$1,0),0),
IF(OR(NOT(ISBLANK(BB1819)),ISBLANK(BC1819)),#N/A,
IF(AZ1819="empty","empty",
VLOOKUP(AZ1819,MonsterGroupTable!$A:$A,1,0)))))))</f>
        <v/>
      </c>
    </row>
    <row r="1820" spans="1:53">
      <c r="A1820">
        <v>20786</v>
      </c>
      <c r="B1820">
        <f t="shared" si="61"/>
        <v>1.1000000000000001</v>
      </c>
      <c r="C1820">
        <f t="shared" si="62"/>
        <v>1.1000000000000001</v>
      </c>
      <c r="F1820">
        <v>3960</v>
      </c>
      <c r="G1820">
        <v>172866</v>
      </c>
      <c r="H1820">
        <v>0</v>
      </c>
      <c r="I1820">
        <v>0</v>
      </c>
      <c r="J1820">
        <v>0</v>
      </c>
      <c r="K1820" t="s">
        <v>362</v>
      </c>
      <c r="L1820" t="s">
        <v>255</v>
      </c>
      <c r="M1820" t="s">
        <v>443</v>
      </c>
      <c r="N1820" t="s">
        <v>444</v>
      </c>
      <c r="O1820">
        <v>0</v>
      </c>
      <c r="P1820">
        <v>-4.75</v>
      </c>
      <c r="Q1820">
        <v>-3.5</v>
      </c>
      <c r="R1820">
        <v>4.75</v>
      </c>
      <c r="S1820">
        <v>3</v>
      </c>
      <c r="T1820">
        <v>-13.5</v>
      </c>
      <c r="U1820">
        <v>2.5499999999999998</v>
      </c>
      <c r="V1820">
        <v>-6.75</v>
      </c>
      <c r="W1820" t="str">
        <f t="shared" si="58"/>
        <v>g119,5,empty,3,204,1,1,0</v>
      </c>
      <c r="X1820" s="1" t="s">
        <v>318</v>
      </c>
      <c r="Y1820" s="2" t="str">
        <f>IF(AND(ISBLANK(X1820),OR(NOT(ISBLANK(Z1820)),NOT(ISBLANK(AA1820)))),#N/A,
IF(ISBLANK(X1820),"",
IF(AND(NOT(ISERROR(VLOOKUP(X1820,MonsterTable!$A:$B,MATCH(MonsterTable!$B$1,MonsterTable!$A$1:$B$1,0),0))),OR(ISBLANK(Z1820),ISBLANK(AA1820))),#N/A,
IFERROR(VLOOKUP(X1820,MonsterTable!$A:$B,MATCH(MonsterTable!$B$1,MonsterTable!$A$1:$B$1,0),0),
IF(OR(NOT(ISBLANK(Z1820)),ISBLANK(AA1820)),#N/A,
IF(X1820="empty","empty",
VLOOKUP(X1820,MonsterGroupTable!$A:$A,1,0)))))))</f>
        <v>g119</v>
      </c>
      <c r="AA1820">
        <v>5</v>
      </c>
      <c r="AE1820" s="1" t="s">
        <v>446</v>
      </c>
      <c r="AF1820" s="2" t="str">
        <f>IF(AND(ISBLANK(AE1820),OR(NOT(ISBLANK(AG1820)),NOT(ISBLANK(AH1820)))),#N/A,
IF(ISBLANK(AE1820),"",
IF(AND(NOT(ISERROR(VLOOKUP(AE1820,MonsterTable!$A:$B,MATCH(MonsterTable!$B$1,MonsterTable!$A$1:$B$1,0),0))),OR(ISBLANK(AG1820),ISBLANK(AH1820))),#N/A,
IFERROR(VLOOKUP(AE1820,MonsterTable!$A:$B,MATCH(MonsterTable!$B$1,MonsterTable!$A$1:$B$1,0),0),
IF(OR(NOT(ISBLANK(AG1820)),ISBLANK(AH1820)),#N/A,
IF(AE1820="empty","empty",
VLOOKUP(AE1820,MonsterGroupTable!$A:$A,1,0)))))))</f>
        <v>empty</v>
      </c>
      <c r="AH1820">
        <v>3</v>
      </c>
      <c r="AL1820" s="1" t="s">
        <v>340</v>
      </c>
      <c r="AM1820" s="2">
        <f>IF(AND(ISBLANK(AL1820),OR(NOT(ISBLANK(AN1820)),NOT(ISBLANK(AO1820)))),#N/A,
IF(ISBLANK(AL1820),"",
IF(AND(NOT(ISERROR(VLOOKUP(AL1820,MonsterTable!$A:$B,MATCH(MonsterTable!$B$1,MonsterTable!$A$1:$B$1,0),0))),OR(ISBLANK(AN1820),ISBLANK(AO1820))),#N/A,
IFERROR(VLOOKUP(AL1820,MonsterTable!$A:$B,MATCH(MonsterTable!$B$1,MonsterTable!$A$1:$B$1,0),0),
IF(OR(NOT(ISBLANK(AN1820)),ISBLANK(AO1820)),#N/A,
IF(AL1820="empty","empty",
VLOOKUP(AL1820,MonsterGroupTable!$A:$A,1,0)))))))</f>
        <v>204</v>
      </c>
      <c r="AN1820">
        <v>1</v>
      </c>
      <c r="AO1820">
        <v>1</v>
      </c>
      <c r="AP1820">
        <v>0</v>
      </c>
      <c r="AT1820" s="2" t="str">
        <f>IF(AND(ISBLANK(AS1820),OR(NOT(ISBLANK(AU1820)),NOT(ISBLANK(AV1820)))),#N/A,
IF(ISBLANK(AS1820),"",
IF(AND(NOT(ISERROR(VLOOKUP(AS1820,MonsterTable!$A:$B,MATCH(MonsterTable!$B$1,MonsterTable!$A$1:$B$1,0),0))),OR(ISBLANK(AU1820),ISBLANK(AV1820))),#N/A,
IFERROR(VLOOKUP(AS1820,MonsterTable!$A:$B,MATCH(MonsterTable!$B$1,MonsterTable!$A$1:$B$1,0),0),
IF(OR(NOT(ISBLANK(AU1820)),ISBLANK(AV1820)),#N/A,
IF(AS1820="empty","empty",
VLOOKUP(AS1820,MonsterGroupTable!$A:$A,1,0)))))))</f>
        <v/>
      </c>
      <c r="BA1820" s="2" t="str">
        <f>IF(AND(ISBLANK(AZ1820),OR(NOT(ISBLANK(BB1820)),NOT(ISBLANK(BC1820)))),#N/A,
IF(ISBLANK(AZ1820),"",
IF(AND(NOT(ISERROR(VLOOKUP(AZ1820,MonsterTable!$A:$B,MATCH(MonsterTable!$B$1,MonsterTable!$A$1:$B$1,0),0))),OR(ISBLANK(BB1820),ISBLANK(BC1820))),#N/A,
IFERROR(VLOOKUP(AZ1820,MonsterTable!$A:$B,MATCH(MonsterTable!$B$1,MonsterTable!$A$1:$B$1,0),0),
IF(OR(NOT(ISBLANK(BB1820)),ISBLANK(BC1820)),#N/A,
IF(AZ1820="empty","empty",
VLOOKUP(AZ1820,MonsterGroupTable!$A:$A,1,0)))))))</f>
        <v/>
      </c>
    </row>
    <row r="1821" spans="1:53">
      <c r="A1821">
        <v>20787</v>
      </c>
      <c r="B1821">
        <f t="shared" si="61"/>
        <v>1.1000000000000001</v>
      </c>
      <c r="C1821">
        <f t="shared" si="62"/>
        <v>1.1000000000000001</v>
      </c>
      <c r="F1821">
        <v>3960</v>
      </c>
      <c r="G1821">
        <v>173460</v>
      </c>
      <c r="H1821">
        <v>0</v>
      </c>
      <c r="I1821">
        <v>0</v>
      </c>
      <c r="J1821">
        <v>0</v>
      </c>
      <c r="K1821" t="s">
        <v>362</v>
      </c>
      <c r="L1821" t="s">
        <v>255</v>
      </c>
      <c r="M1821" t="s">
        <v>443</v>
      </c>
      <c r="N1821" t="s">
        <v>444</v>
      </c>
      <c r="O1821">
        <v>0</v>
      </c>
      <c r="P1821">
        <v>-4.75</v>
      </c>
      <c r="Q1821">
        <v>-3.5</v>
      </c>
      <c r="R1821">
        <v>4.75</v>
      </c>
      <c r="S1821">
        <v>3</v>
      </c>
      <c r="T1821">
        <v>-13.5</v>
      </c>
      <c r="U1821">
        <v>2.5499999999999998</v>
      </c>
      <c r="V1821">
        <v>-6.75</v>
      </c>
      <c r="W1821" t="str">
        <f t="shared" si="58"/>
        <v>g119,5,empty,3,204,1,1,0</v>
      </c>
      <c r="X1821" s="1" t="s">
        <v>318</v>
      </c>
      <c r="Y1821" s="2" t="str">
        <f>IF(AND(ISBLANK(X1821),OR(NOT(ISBLANK(Z1821)),NOT(ISBLANK(AA1821)))),#N/A,
IF(ISBLANK(X1821),"",
IF(AND(NOT(ISERROR(VLOOKUP(X1821,MonsterTable!$A:$B,MATCH(MonsterTable!$B$1,MonsterTable!$A$1:$B$1,0),0))),OR(ISBLANK(Z1821),ISBLANK(AA1821))),#N/A,
IFERROR(VLOOKUP(X1821,MonsterTable!$A:$B,MATCH(MonsterTable!$B$1,MonsterTable!$A$1:$B$1,0),0),
IF(OR(NOT(ISBLANK(Z1821)),ISBLANK(AA1821)),#N/A,
IF(X1821="empty","empty",
VLOOKUP(X1821,MonsterGroupTable!$A:$A,1,0)))))))</f>
        <v>g119</v>
      </c>
      <c r="AA1821">
        <v>5</v>
      </c>
      <c r="AE1821" s="1" t="s">
        <v>446</v>
      </c>
      <c r="AF1821" s="2" t="str">
        <f>IF(AND(ISBLANK(AE1821),OR(NOT(ISBLANK(AG1821)),NOT(ISBLANK(AH1821)))),#N/A,
IF(ISBLANK(AE1821),"",
IF(AND(NOT(ISERROR(VLOOKUP(AE1821,MonsterTable!$A:$B,MATCH(MonsterTable!$B$1,MonsterTable!$A$1:$B$1,0),0))),OR(ISBLANK(AG1821),ISBLANK(AH1821))),#N/A,
IFERROR(VLOOKUP(AE1821,MonsterTable!$A:$B,MATCH(MonsterTable!$B$1,MonsterTable!$A$1:$B$1,0),0),
IF(OR(NOT(ISBLANK(AG1821)),ISBLANK(AH1821)),#N/A,
IF(AE1821="empty","empty",
VLOOKUP(AE1821,MonsterGroupTable!$A:$A,1,0)))))))</f>
        <v>empty</v>
      </c>
      <c r="AH1821">
        <v>3</v>
      </c>
      <c r="AL1821" s="1" t="s">
        <v>340</v>
      </c>
      <c r="AM1821" s="2">
        <f>IF(AND(ISBLANK(AL1821),OR(NOT(ISBLANK(AN1821)),NOT(ISBLANK(AO1821)))),#N/A,
IF(ISBLANK(AL1821),"",
IF(AND(NOT(ISERROR(VLOOKUP(AL1821,MonsterTable!$A:$B,MATCH(MonsterTable!$B$1,MonsterTable!$A$1:$B$1,0),0))),OR(ISBLANK(AN1821),ISBLANK(AO1821))),#N/A,
IFERROR(VLOOKUP(AL1821,MonsterTable!$A:$B,MATCH(MonsterTable!$B$1,MonsterTable!$A$1:$B$1,0),0),
IF(OR(NOT(ISBLANK(AN1821)),ISBLANK(AO1821)),#N/A,
IF(AL1821="empty","empty",
VLOOKUP(AL1821,MonsterGroupTable!$A:$A,1,0)))))))</f>
        <v>204</v>
      </c>
      <c r="AN1821">
        <v>1</v>
      </c>
      <c r="AO1821">
        <v>1</v>
      </c>
      <c r="AP1821">
        <v>0</v>
      </c>
      <c r="AT1821" s="2" t="str">
        <f>IF(AND(ISBLANK(AS1821),OR(NOT(ISBLANK(AU1821)),NOT(ISBLANK(AV1821)))),#N/A,
IF(ISBLANK(AS1821),"",
IF(AND(NOT(ISERROR(VLOOKUP(AS1821,MonsterTable!$A:$B,MATCH(MonsterTable!$B$1,MonsterTable!$A$1:$B$1,0),0))),OR(ISBLANK(AU1821),ISBLANK(AV1821))),#N/A,
IFERROR(VLOOKUP(AS1821,MonsterTable!$A:$B,MATCH(MonsterTable!$B$1,MonsterTable!$A$1:$B$1,0),0),
IF(OR(NOT(ISBLANK(AU1821)),ISBLANK(AV1821)),#N/A,
IF(AS1821="empty","empty",
VLOOKUP(AS1821,MonsterGroupTable!$A:$A,1,0)))))))</f>
        <v/>
      </c>
      <c r="BA1821" s="2" t="str">
        <f>IF(AND(ISBLANK(AZ1821),OR(NOT(ISBLANK(BB1821)),NOT(ISBLANK(BC1821)))),#N/A,
IF(ISBLANK(AZ1821),"",
IF(AND(NOT(ISERROR(VLOOKUP(AZ1821,MonsterTable!$A:$B,MATCH(MonsterTable!$B$1,MonsterTable!$A$1:$B$1,0),0))),OR(ISBLANK(BB1821),ISBLANK(BC1821))),#N/A,
IFERROR(VLOOKUP(AZ1821,MonsterTable!$A:$B,MATCH(MonsterTable!$B$1,MonsterTable!$A$1:$B$1,0),0),
IF(OR(NOT(ISBLANK(BB1821)),ISBLANK(BC1821)),#N/A,
IF(AZ1821="empty","empty",
VLOOKUP(AZ1821,MonsterGroupTable!$A:$A,1,0)))))))</f>
        <v/>
      </c>
    </row>
    <row r="1822" spans="1:53">
      <c r="A1822">
        <v>20788</v>
      </c>
      <c r="B1822">
        <f t="shared" si="61"/>
        <v>1.1000000000000001</v>
      </c>
      <c r="C1822">
        <f t="shared" si="62"/>
        <v>1.1000000000000001</v>
      </c>
      <c r="F1822">
        <v>3960</v>
      </c>
      <c r="G1822">
        <v>174054</v>
      </c>
      <c r="H1822">
        <v>0</v>
      </c>
      <c r="I1822">
        <v>0</v>
      </c>
      <c r="J1822">
        <v>0</v>
      </c>
      <c r="K1822" t="s">
        <v>362</v>
      </c>
      <c r="L1822" t="s">
        <v>255</v>
      </c>
      <c r="M1822" t="s">
        <v>443</v>
      </c>
      <c r="N1822" t="s">
        <v>444</v>
      </c>
      <c r="O1822">
        <v>0</v>
      </c>
      <c r="P1822">
        <v>-4.75</v>
      </c>
      <c r="Q1822">
        <v>-3.5</v>
      </c>
      <c r="R1822">
        <v>4.75</v>
      </c>
      <c r="S1822">
        <v>3</v>
      </c>
      <c r="T1822">
        <v>-13.5</v>
      </c>
      <c r="U1822">
        <v>2.5499999999999998</v>
      </c>
      <c r="V1822">
        <v>-6.75</v>
      </c>
      <c r="W1822" t="str">
        <f t="shared" si="58"/>
        <v>g119,5,empty,3,204,1,1,0</v>
      </c>
      <c r="X1822" s="1" t="s">
        <v>318</v>
      </c>
      <c r="Y1822" s="2" t="str">
        <f>IF(AND(ISBLANK(X1822),OR(NOT(ISBLANK(Z1822)),NOT(ISBLANK(AA1822)))),#N/A,
IF(ISBLANK(X1822),"",
IF(AND(NOT(ISERROR(VLOOKUP(X1822,MonsterTable!$A:$B,MATCH(MonsterTable!$B$1,MonsterTable!$A$1:$B$1,0),0))),OR(ISBLANK(Z1822),ISBLANK(AA1822))),#N/A,
IFERROR(VLOOKUP(X1822,MonsterTable!$A:$B,MATCH(MonsterTable!$B$1,MonsterTable!$A$1:$B$1,0),0),
IF(OR(NOT(ISBLANK(Z1822)),ISBLANK(AA1822)),#N/A,
IF(X1822="empty","empty",
VLOOKUP(X1822,MonsterGroupTable!$A:$A,1,0)))))))</f>
        <v>g119</v>
      </c>
      <c r="AA1822">
        <v>5</v>
      </c>
      <c r="AE1822" s="1" t="s">
        <v>446</v>
      </c>
      <c r="AF1822" s="2" t="str">
        <f>IF(AND(ISBLANK(AE1822),OR(NOT(ISBLANK(AG1822)),NOT(ISBLANK(AH1822)))),#N/A,
IF(ISBLANK(AE1822),"",
IF(AND(NOT(ISERROR(VLOOKUP(AE1822,MonsterTable!$A:$B,MATCH(MonsterTable!$B$1,MonsterTable!$A$1:$B$1,0),0))),OR(ISBLANK(AG1822),ISBLANK(AH1822))),#N/A,
IFERROR(VLOOKUP(AE1822,MonsterTable!$A:$B,MATCH(MonsterTable!$B$1,MonsterTable!$A$1:$B$1,0),0),
IF(OR(NOT(ISBLANK(AG1822)),ISBLANK(AH1822)),#N/A,
IF(AE1822="empty","empty",
VLOOKUP(AE1822,MonsterGroupTable!$A:$A,1,0)))))))</f>
        <v>empty</v>
      </c>
      <c r="AH1822">
        <v>3</v>
      </c>
      <c r="AL1822" s="1" t="s">
        <v>340</v>
      </c>
      <c r="AM1822" s="2">
        <f>IF(AND(ISBLANK(AL1822),OR(NOT(ISBLANK(AN1822)),NOT(ISBLANK(AO1822)))),#N/A,
IF(ISBLANK(AL1822),"",
IF(AND(NOT(ISERROR(VLOOKUP(AL1822,MonsterTable!$A:$B,MATCH(MonsterTable!$B$1,MonsterTable!$A$1:$B$1,0),0))),OR(ISBLANK(AN1822),ISBLANK(AO1822))),#N/A,
IFERROR(VLOOKUP(AL1822,MonsterTable!$A:$B,MATCH(MonsterTable!$B$1,MonsterTable!$A$1:$B$1,0),0),
IF(OR(NOT(ISBLANK(AN1822)),ISBLANK(AO1822)),#N/A,
IF(AL1822="empty","empty",
VLOOKUP(AL1822,MonsterGroupTable!$A:$A,1,0)))))))</f>
        <v>204</v>
      </c>
      <c r="AN1822">
        <v>1</v>
      </c>
      <c r="AO1822">
        <v>1</v>
      </c>
      <c r="AP1822">
        <v>0</v>
      </c>
      <c r="AT1822" s="2" t="str">
        <f>IF(AND(ISBLANK(AS1822),OR(NOT(ISBLANK(AU1822)),NOT(ISBLANK(AV1822)))),#N/A,
IF(ISBLANK(AS1822),"",
IF(AND(NOT(ISERROR(VLOOKUP(AS1822,MonsterTable!$A:$B,MATCH(MonsterTable!$B$1,MonsterTable!$A$1:$B$1,0),0))),OR(ISBLANK(AU1822),ISBLANK(AV1822))),#N/A,
IFERROR(VLOOKUP(AS1822,MonsterTable!$A:$B,MATCH(MonsterTable!$B$1,MonsterTable!$A$1:$B$1,0),0),
IF(OR(NOT(ISBLANK(AU1822)),ISBLANK(AV1822)),#N/A,
IF(AS1822="empty","empty",
VLOOKUP(AS1822,MonsterGroupTable!$A:$A,1,0)))))))</f>
        <v/>
      </c>
      <c r="BA1822" s="2" t="str">
        <f>IF(AND(ISBLANK(AZ1822),OR(NOT(ISBLANK(BB1822)),NOT(ISBLANK(BC1822)))),#N/A,
IF(ISBLANK(AZ1822),"",
IF(AND(NOT(ISERROR(VLOOKUP(AZ1822,MonsterTable!$A:$B,MATCH(MonsterTable!$B$1,MonsterTable!$A$1:$B$1,0),0))),OR(ISBLANK(BB1822),ISBLANK(BC1822))),#N/A,
IFERROR(VLOOKUP(AZ1822,MonsterTable!$A:$B,MATCH(MonsterTable!$B$1,MonsterTable!$A$1:$B$1,0),0),
IF(OR(NOT(ISBLANK(BB1822)),ISBLANK(BC1822)),#N/A,
IF(AZ1822="empty","empty",
VLOOKUP(AZ1822,MonsterGroupTable!$A:$A,1,0)))))))</f>
        <v/>
      </c>
    </row>
    <row r="1823" spans="1:53">
      <c r="A1823">
        <v>20789</v>
      </c>
      <c r="B1823">
        <f t="shared" si="61"/>
        <v>1.1000000000000001</v>
      </c>
      <c r="C1823">
        <f t="shared" si="62"/>
        <v>1.1000000000000001</v>
      </c>
      <c r="F1823">
        <v>3960</v>
      </c>
      <c r="G1823">
        <v>174648</v>
      </c>
      <c r="H1823">
        <v>0</v>
      </c>
      <c r="I1823">
        <v>0</v>
      </c>
      <c r="J1823">
        <v>0</v>
      </c>
      <c r="K1823" t="s">
        <v>362</v>
      </c>
      <c r="L1823" t="s">
        <v>255</v>
      </c>
      <c r="M1823" t="s">
        <v>443</v>
      </c>
      <c r="N1823" t="s">
        <v>444</v>
      </c>
      <c r="O1823">
        <v>0</v>
      </c>
      <c r="P1823">
        <v>-4.75</v>
      </c>
      <c r="Q1823">
        <v>-3.5</v>
      </c>
      <c r="R1823">
        <v>4.75</v>
      </c>
      <c r="S1823">
        <v>3</v>
      </c>
      <c r="T1823">
        <v>-13.5</v>
      </c>
      <c r="U1823">
        <v>2.5499999999999998</v>
      </c>
      <c r="V1823">
        <v>-6.75</v>
      </c>
      <c r="W1823" t="str">
        <f t="shared" si="58"/>
        <v>g119,5,empty,3,204,1,1,0</v>
      </c>
      <c r="X1823" s="1" t="s">
        <v>318</v>
      </c>
      <c r="Y1823" s="2" t="str">
        <f>IF(AND(ISBLANK(X1823),OR(NOT(ISBLANK(Z1823)),NOT(ISBLANK(AA1823)))),#N/A,
IF(ISBLANK(X1823),"",
IF(AND(NOT(ISERROR(VLOOKUP(X1823,MonsterTable!$A:$B,MATCH(MonsterTable!$B$1,MonsterTable!$A$1:$B$1,0),0))),OR(ISBLANK(Z1823),ISBLANK(AA1823))),#N/A,
IFERROR(VLOOKUP(X1823,MonsterTable!$A:$B,MATCH(MonsterTable!$B$1,MonsterTable!$A$1:$B$1,0),0),
IF(OR(NOT(ISBLANK(Z1823)),ISBLANK(AA1823)),#N/A,
IF(X1823="empty","empty",
VLOOKUP(X1823,MonsterGroupTable!$A:$A,1,0)))))))</f>
        <v>g119</v>
      </c>
      <c r="AA1823">
        <v>5</v>
      </c>
      <c r="AE1823" s="1" t="s">
        <v>446</v>
      </c>
      <c r="AF1823" s="2" t="str">
        <f>IF(AND(ISBLANK(AE1823),OR(NOT(ISBLANK(AG1823)),NOT(ISBLANK(AH1823)))),#N/A,
IF(ISBLANK(AE1823),"",
IF(AND(NOT(ISERROR(VLOOKUP(AE1823,MonsterTable!$A:$B,MATCH(MonsterTable!$B$1,MonsterTable!$A$1:$B$1,0),0))),OR(ISBLANK(AG1823),ISBLANK(AH1823))),#N/A,
IFERROR(VLOOKUP(AE1823,MonsterTable!$A:$B,MATCH(MonsterTable!$B$1,MonsterTable!$A$1:$B$1,0),0),
IF(OR(NOT(ISBLANK(AG1823)),ISBLANK(AH1823)),#N/A,
IF(AE1823="empty","empty",
VLOOKUP(AE1823,MonsterGroupTable!$A:$A,1,0)))))))</f>
        <v>empty</v>
      </c>
      <c r="AH1823">
        <v>3</v>
      </c>
      <c r="AL1823" s="1" t="s">
        <v>340</v>
      </c>
      <c r="AM1823" s="2">
        <f>IF(AND(ISBLANK(AL1823),OR(NOT(ISBLANK(AN1823)),NOT(ISBLANK(AO1823)))),#N/A,
IF(ISBLANK(AL1823),"",
IF(AND(NOT(ISERROR(VLOOKUP(AL1823,MonsterTable!$A:$B,MATCH(MonsterTable!$B$1,MonsterTable!$A$1:$B$1,0),0))),OR(ISBLANK(AN1823),ISBLANK(AO1823))),#N/A,
IFERROR(VLOOKUP(AL1823,MonsterTable!$A:$B,MATCH(MonsterTable!$B$1,MonsterTable!$A$1:$B$1,0),0),
IF(OR(NOT(ISBLANK(AN1823)),ISBLANK(AO1823)),#N/A,
IF(AL1823="empty","empty",
VLOOKUP(AL1823,MonsterGroupTable!$A:$A,1,0)))))))</f>
        <v>204</v>
      </c>
      <c r="AN1823">
        <v>1</v>
      </c>
      <c r="AO1823">
        <v>1</v>
      </c>
      <c r="AP1823">
        <v>0</v>
      </c>
      <c r="AT1823" s="2" t="str">
        <f>IF(AND(ISBLANK(AS1823),OR(NOT(ISBLANK(AU1823)),NOT(ISBLANK(AV1823)))),#N/A,
IF(ISBLANK(AS1823),"",
IF(AND(NOT(ISERROR(VLOOKUP(AS1823,MonsterTable!$A:$B,MATCH(MonsterTable!$B$1,MonsterTable!$A$1:$B$1,0),0))),OR(ISBLANK(AU1823),ISBLANK(AV1823))),#N/A,
IFERROR(VLOOKUP(AS1823,MonsterTable!$A:$B,MATCH(MonsterTable!$B$1,MonsterTable!$A$1:$B$1,0),0),
IF(OR(NOT(ISBLANK(AU1823)),ISBLANK(AV1823)),#N/A,
IF(AS1823="empty","empty",
VLOOKUP(AS1823,MonsterGroupTable!$A:$A,1,0)))))))</f>
        <v/>
      </c>
      <c r="BA1823" s="2" t="str">
        <f>IF(AND(ISBLANK(AZ1823),OR(NOT(ISBLANK(BB1823)),NOT(ISBLANK(BC1823)))),#N/A,
IF(ISBLANK(AZ1823),"",
IF(AND(NOT(ISERROR(VLOOKUP(AZ1823,MonsterTable!$A:$B,MATCH(MonsterTable!$B$1,MonsterTable!$A$1:$B$1,0),0))),OR(ISBLANK(BB1823),ISBLANK(BC1823))),#N/A,
IFERROR(VLOOKUP(AZ1823,MonsterTable!$A:$B,MATCH(MonsterTable!$B$1,MonsterTable!$A$1:$B$1,0),0),
IF(OR(NOT(ISBLANK(BB1823)),ISBLANK(BC1823)),#N/A,
IF(AZ1823="empty","empty",
VLOOKUP(AZ1823,MonsterGroupTable!$A:$A,1,0)))))))</f>
        <v/>
      </c>
    </row>
    <row r="1824" spans="1:53">
      <c r="A1824">
        <v>20790</v>
      </c>
      <c r="B1824">
        <f t="shared" si="61"/>
        <v>1.2</v>
      </c>
      <c r="C1824">
        <f t="shared" si="62"/>
        <v>1.1000000000000001</v>
      </c>
      <c r="F1824">
        <v>3960</v>
      </c>
      <c r="G1824">
        <v>175242</v>
      </c>
      <c r="H1824">
        <v>0</v>
      </c>
      <c r="I1824">
        <v>0</v>
      </c>
      <c r="J1824">
        <v>0</v>
      </c>
      <c r="K1824" t="s">
        <v>362</v>
      </c>
      <c r="L1824" t="s">
        <v>255</v>
      </c>
      <c r="M1824" t="s">
        <v>443</v>
      </c>
      <c r="N1824" t="s">
        <v>444</v>
      </c>
      <c r="O1824">
        <v>0</v>
      </c>
      <c r="P1824">
        <v>-4.75</v>
      </c>
      <c r="Q1824">
        <v>-3.5</v>
      </c>
      <c r="R1824">
        <v>4.75</v>
      </c>
      <c r="S1824">
        <v>3</v>
      </c>
      <c r="T1824">
        <v>-13.5</v>
      </c>
      <c r="U1824">
        <v>2.5499999999999998</v>
      </c>
      <c r="V1824">
        <v>-6.75</v>
      </c>
      <c r="W1824" t="str">
        <f t="shared" si="58"/>
        <v>g119,5,empty,3,204,1,1,0</v>
      </c>
      <c r="X1824" s="1" t="s">
        <v>318</v>
      </c>
      <c r="Y1824" s="2" t="str">
        <f>IF(AND(ISBLANK(X1824),OR(NOT(ISBLANK(Z1824)),NOT(ISBLANK(AA1824)))),#N/A,
IF(ISBLANK(X1824),"",
IF(AND(NOT(ISERROR(VLOOKUP(X1824,MonsterTable!$A:$B,MATCH(MonsterTable!$B$1,MonsterTable!$A$1:$B$1,0),0))),OR(ISBLANK(Z1824),ISBLANK(AA1824))),#N/A,
IFERROR(VLOOKUP(X1824,MonsterTable!$A:$B,MATCH(MonsterTable!$B$1,MonsterTable!$A$1:$B$1,0),0),
IF(OR(NOT(ISBLANK(Z1824)),ISBLANK(AA1824)),#N/A,
IF(X1824="empty","empty",
VLOOKUP(X1824,MonsterGroupTable!$A:$A,1,0)))))))</f>
        <v>g119</v>
      </c>
      <c r="AA1824">
        <v>5</v>
      </c>
      <c r="AE1824" s="1" t="s">
        <v>446</v>
      </c>
      <c r="AF1824" s="2" t="str">
        <f>IF(AND(ISBLANK(AE1824),OR(NOT(ISBLANK(AG1824)),NOT(ISBLANK(AH1824)))),#N/A,
IF(ISBLANK(AE1824),"",
IF(AND(NOT(ISERROR(VLOOKUP(AE1824,MonsterTable!$A:$B,MATCH(MonsterTable!$B$1,MonsterTable!$A$1:$B$1,0),0))),OR(ISBLANK(AG1824),ISBLANK(AH1824))),#N/A,
IFERROR(VLOOKUP(AE1824,MonsterTable!$A:$B,MATCH(MonsterTable!$B$1,MonsterTable!$A$1:$B$1,0),0),
IF(OR(NOT(ISBLANK(AG1824)),ISBLANK(AH1824)),#N/A,
IF(AE1824="empty","empty",
VLOOKUP(AE1824,MonsterGroupTable!$A:$A,1,0)))))))</f>
        <v>empty</v>
      </c>
      <c r="AH1824">
        <v>3</v>
      </c>
      <c r="AL1824" s="1" t="s">
        <v>340</v>
      </c>
      <c r="AM1824" s="2">
        <f>IF(AND(ISBLANK(AL1824),OR(NOT(ISBLANK(AN1824)),NOT(ISBLANK(AO1824)))),#N/A,
IF(ISBLANK(AL1824),"",
IF(AND(NOT(ISERROR(VLOOKUP(AL1824,MonsterTable!$A:$B,MATCH(MonsterTable!$B$1,MonsterTable!$A$1:$B$1,0),0))),OR(ISBLANK(AN1824),ISBLANK(AO1824))),#N/A,
IFERROR(VLOOKUP(AL1824,MonsterTable!$A:$B,MATCH(MonsterTable!$B$1,MonsterTable!$A$1:$B$1,0),0),
IF(OR(NOT(ISBLANK(AN1824)),ISBLANK(AO1824)),#N/A,
IF(AL1824="empty","empty",
VLOOKUP(AL1824,MonsterGroupTable!$A:$A,1,0)))))))</f>
        <v>204</v>
      </c>
      <c r="AN1824">
        <v>1</v>
      </c>
      <c r="AO1824">
        <v>1</v>
      </c>
      <c r="AP1824">
        <v>0</v>
      </c>
      <c r="AT1824" s="2" t="str">
        <f>IF(AND(ISBLANK(AS1824),OR(NOT(ISBLANK(AU1824)),NOT(ISBLANK(AV1824)))),#N/A,
IF(ISBLANK(AS1824),"",
IF(AND(NOT(ISERROR(VLOOKUP(AS1824,MonsterTable!$A:$B,MATCH(MonsterTable!$B$1,MonsterTable!$A$1:$B$1,0),0))),OR(ISBLANK(AU1824),ISBLANK(AV1824))),#N/A,
IFERROR(VLOOKUP(AS1824,MonsterTable!$A:$B,MATCH(MonsterTable!$B$1,MonsterTable!$A$1:$B$1,0),0),
IF(OR(NOT(ISBLANK(AU1824)),ISBLANK(AV1824)),#N/A,
IF(AS1824="empty","empty",
VLOOKUP(AS1824,MonsterGroupTable!$A:$A,1,0)))))))</f>
        <v/>
      </c>
      <c r="BA1824" s="2" t="str">
        <f>IF(AND(ISBLANK(AZ1824),OR(NOT(ISBLANK(BB1824)),NOT(ISBLANK(BC1824)))),#N/A,
IF(ISBLANK(AZ1824),"",
IF(AND(NOT(ISERROR(VLOOKUP(AZ1824,MonsterTable!$A:$B,MATCH(MonsterTable!$B$1,MonsterTable!$A$1:$B$1,0),0))),OR(ISBLANK(BB1824),ISBLANK(BC1824))),#N/A,
IFERROR(VLOOKUP(AZ1824,MonsterTable!$A:$B,MATCH(MonsterTable!$B$1,MonsterTable!$A$1:$B$1,0),0),
IF(OR(NOT(ISBLANK(BB1824)),ISBLANK(BC1824)),#N/A,
IF(AZ1824="empty","empty",
VLOOKUP(AZ1824,MonsterGroupTable!$A:$A,1,0)))))))</f>
        <v/>
      </c>
    </row>
    <row r="1825" spans="1:53">
      <c r="A1825">
        <v>20791</v>
      </c>
      <c r="B1825">
        <f t="shared" si="61"/>
        <v>1.1000000000000001</v>
      </c>
      <c r="C1825">
        <f t="shared" si="62"/>
        <v>1.1000000000000001</v>
      </c>
      <c r="F1825">
        <v>3960</v>
      </c>
      <c r="G1825">
        <v>175836</v>
      </c>
      <c r="H1825">
        <v>0</v>
      </c>
      <c r="I1825">
        <v>0</v>
      </c>
      <c r="J1825">
        <v>0</v>
      </c>
      <c r="K1825" t="s">
        <v>362</v>
      </c>
      <c r="L1825" t="s">
        <v>256</v>
      </c>
      <c r="M1825" t="s">
        <v>443</v>
      </c>
      <c r="N1825" t="s">
        <v>444</v>
      </c>
      <c r="O1825">
        <v>0</v>
      </c>
      <c r="P1825">
        <v>-4.75</v>
      </c>
      <c r="Q1825">
        <v>-3.5</v>
      </c>
      <c r="R1825">
        <v>4.75</v>
      </c>
      <c r="S1825">
        <v>3</v>
      </c>
      <c r="T1825">
        <v>-13.5</v>
      </c>
      <c r="U1825">
        <v>2.5499999999999998</v>
      </c>
      <c r="V1825">
        <v>-6.75</v>
      </c>
      <c r="W1825" t="str">
        <f t="shared" si="58"/>
        <v>g120,5,empty,3,206,1,1,0</v>
      </c>
      <c r="X1825" s="1" t="s">
        <v>319</v>
      </c>
      <c r="Y1825" s="2" t="str">
        <f>IF(AND(ISBLANK(X1825),OR(NOT(ISBLANK(Z1825)),NOT(ISBLANK(AA1825)))),#N/A,
IF(ISBLANK(X1825),"",
IF(AND(NOT(ISERROR(VLOOKUP(X1825,MonsterTable!$A:$B,MATCH(MonsterTable!$B$1,MonsterTable!$A$1:$B$1,0),0))),OR(ISBLANK(Z1825),ISBLANK(AA1825))),#N/A,
IFERROR(VLOOKUP(X1825,MonsterTable!$A:$B,MATCH(MonsterTable!$B$1,MonsterTable!$A$1:$B$1,0),0),
IF(OR(NOT(ISBLANK(Z1825)),ISBLANK(AA1825)),#N/A,
IF(X1825="empty","empty",
VLOOKUP(X1825,MonsterGroupTable!$A:$A,1,0)))))))</f>
        <v>g120</v>
      </c>
      <c r="AA1825">
        <v>5</v>
      </c>
      <c r="AE1825" s="1" t="s">
        <v>446</v>
      </c>
      <c r="AF1825" s="2" t="str">
        <f>IF(AND(ISBLANK(AE1825),OR(NOT(ISBLANK(AG1825)),NOT(ISBLANK(AH1825)))),#N/A,
IF(ISBLANK(AE1825),"",
IF(AND(NOT(ISERROR(VLOOKUP(AE1825,MonsterTable!$A:$B,MATCH(MonsterTable!$B$1,MonsterTable!$A$1:$B$1,0),0))),OR(ISBLANK(AG1825),ISBLANK(AH1825))),#N/A,
IFERROR(VLOOKUP(AE1825,MonsterTable!$A:$B,MATCH(MonsterTable!$B$1,MonsterTable!$A$1:$B$1,0),0),
IF(OR(NOT(ISBLANK(AG1825)),ISBLANK(AH1825)),#N/A,
IF(AE1825="empty","empty",
VLOOKUP(AE1825,MonsterGroupTable!$A:$A,1,0)))))))</f>
        <v>empty</v>
      </c>
      <c r="AH1825">
        <v>3</v>
      </c>
      <c r="AL1825" s="1" t="s">
        <v>342</v>
      </c>
      <c r="AM1825" s="2">
        <f>IF(AND(ISBLANK(AL1825),OR(NOT(ISBLANK(AN1825)),NOT(ISBLANK(AO1825)))),#N/A,
IF(ISBLANK(AL1825),"",
IF(AND(NOT(ISERROR(VLOOKUP(AL1825,MonsterTable!$A:$B,MATCH(MonsterTable!$B$1,MonsterTable!$A$1:$B$1,0),0))),OR(ISBLANK(AN1825),ISBLANK(AO1825))),#N/A,
IFERROR(VLOOKUP(AL1825,MonsterTable!$A:$B,MATCH(MonsterTable!$B$1,MonsterTable!$A$1:$B$1,0),0),
IF(OR(NOT(ISBLANK(AN1825)),ISBLANK(AO1825)),#N/A,
IF(AL1825="empty","empty",
VLOOKUP(AL1825,MonsterGroupTable!$A:$A,1,0)))))))</f>
        <v>206</v>
      </c>
      <c r="AN1825">
        <v>1</v>
      </c>
      <c r="AO1825">
        <v>1</v>
      </c>
      <c r="AP1825">
        <v>0</v>
      </c>
      <c r="AT1825" s="2" t="str">
        <f>IF(AND(ISBLANK(AS1825),OR(NOT(ISBLANK(AU1825)),NOT(ISBLANK(AV1825)))),#N/A,
IF(ISBLANK(AS1825),"",
IF(AND(NOT(ISERROR(VLOOKUP(AS1825,MonsterTable!$A:$B,MATCH(MonsterTable!$B$1,MonsterTable!$A$1:$B$1,0),0))),OR(ISBLANK(AU1825),ISBLANK(AV1825))),#N/A,
IFERROR(VLOOKUP(AS1825,MonsterTable!$A:$B,MATCH(MonsterTable!$B$1,MonsterTable!$A$1:$B$1,0),0),
IF(OR(NOT(ISBLANK(AU1825)),ISBLANK(AV1825)),#N/A,
IF(AS1825="empty","empty",
VLOOKUP(AS1825,MonsterGroupTable!$A:$A,1,0)))))))</f>
        <v/>
      </c>
      <c r="BA1825" s="2" t="str">
        <f>IF(AND(ISBLANK(AZ1825),OR(NOT(ISBLANK(BB1825)),NOT(ISBLANK(BC1825)))),#N/A,
IF(ISBLANK(AZ1825),"",
IF(AND(NOT(ISERROR(VLOOKUP(AZ1825,MonsterTable!$A:$B,MATCH(MonsterTable!$B$1,MonsterTable!$A$1:$B$1,0),0))),OR(ISBLANK(BB1825),ISBLANK(BC1825))),#N/A,
IFERROR(VLOOKUP(AZ1825,MonsterTable!$A:$B,MATCH(MonsterTable!$B$1,MonsterTable!$A$1:$B$1,0),0),
IF(OR(NOT(ISBLANK(BB1825)),ISBLANK(BC1825)),#N/A,
IF(AZ1825="empty","empty",
VLOOKUP(AZ1825,MonsterGroupTable!$A:$A,1,0)))))))</f>
        <v/>
      </c>
    </row>
    <row r="1826" spans="1:53">
      <c r="A1826">
        <v>20792</v>
      </c>
      <c r="B1826">
        <f t="shared" si="61"/>
        <v>1.1000000000000001</v>
      </c>
      <c r="C1826">
        <f t="shared" si="62"/>
        <v>1.1000000000000001</v>
      </c>
      <c r="F1826">
        <v>3960</v>
      </c>
      <c r="G1826">
        <v>176430</v>
      </c>
      <c r="H1826">
        <v>0</v>
      </c>
      <c r="I1826">
        <v>0</v>
      </c>
      <c r="J1826">
        <v>0</v>
      </c>
      <c r="K1826" t="s">
        <v>362</v>
      </c>
      <c r="L1826" t="s">
        <v>256</v>
      </c>
      <c r="M1826" t="s">
        <v>443</v>
      </c>
      <c r="N1826" t="s">
        <v>444</v>
      </c>
      <c r="O1826">
        <v>0</v>
      </c>
      <c r="P1826">
        <v>-4.75</v>
      </c>
      <c r="Q1826">
        <v>-3.5</v>
      </c>
      <c r="R1826">
        <v>4.75</v>
      </c>
      <c r="S1826">
        <v>3</v>
      </c>
      <c r="T1826">
        <v>-13.5</v>
      </c>
      <c r="U1826">
        <v>2.5499999999999998</v>
      </c>
      <c r="V1826">
        <v>-6.75</v>
      </c>
      <c r="W1826" t="str">
        <f t="shared" si="58"/>
        <v>g120,5,empty,3,206,1,1,0</v>
      </c>
      <c r="X1826" s="1" t="s">
        <v>319</v>
      </c>
      <c r="Y1826" s="2" t="str">
        <f>IF(AND(ISBLANK(X1826),OR(NOT(ISBLANK(Z1826)),NOT(ISBLANK(AA1826)))),#N/A,
IF(ISBLANK(X1826),"",
IF(AND(NOT(ISERROR(VLOOKUP(X1826,MonsterTable!$A:$B,MATCH(MonsterTable!$B$1,MonsterTable!$A$1:$B$1,0),0))),OR(ISBLANK(Z1826),ISBLANK(AA1826))),#N/A,
IFERROR(VLOOKUP(X1826,MonsterTable!$A:$B,MATCH(MonsterTable!$B$1,MonsterTable!$A$1:$B$1,0),0),
IF(OR(NOT(ISBLANK(Z1826)),ISBLANK(AA1826)),#N/A,
IF(X1826="empty","empty",
VLOOKUP(X1826,MonsterGroupTable!$A:$A,1,0)))))))</f>
        <v>g120</v>
      </c>
      <c r="AA1826">
        <v>5</v>
      </c>
      <c r="AE1826" s="1" t="s">
        <v>446</v>
      </c>
      <c r="AF1826" s="2" t="str">
        <f>IF(AND(ISBLANK(AE1826),OR(NOT(ISBLANK(AG1826)),NOT(ISBLANK(AH1826)))),#N/A,
IF(ISBLANK(AE1826),"",
IF(AND(NOT(ISERROR(VLOOKUP(AE1826,MonsterTable!$A:$B,MATCH(MonsterTable!$B$1,MonsterTable!$A$1:$B$1,0),0))),OR(ISBLANK(AG1826),ISBLANK(AH1826))),#N/A,
IFERROR(VLOOKUP(AE1826,MonsterTable!$A:$B,MATCH(MonsterTable!$B$1,MonsterTable!$A$1:$B$1,0),0),
IF(OR(NOT(ISBLANK(AG1826)),ISBLANK(AH1826)),#N/A,
IF(AE1826="empty","empty",
VLOOKUP(AE1826,MonsterGroupTable!$A:$A,1,0)))))))</f>
        <v>empty</v>
      </c>
      <c r="AH1826">
        <v>3</v>
      </c>
      <c r="AL1826" s="1" t="s">
        <v>342</v>
      </c>
      <c r="AM1826" s="2">
        <f>IF(AND(ISBLANK(AL1826),OR(NOT(ISBLANK(AN1826)),NOT(ISBLANK(AO1826)))),#N/A,
IF(ISBLANK(AL1826),"",
IF(AND(NOT(ISERROR(VLOOKUP(AL1826,MonsterTable!$A:$B,MATCH(MonsterTable!$B$1,MonsterTable!$A$1:$B$1,0),0))),OR(ISBLANK(AN1826),ISBLANK(AO1826))),#N/A,
IFERROR(VLOOKUP(AL1826,MonsterTable!$A:$B,MATCH(MonsterTable!$B$1,MonsterTable!$A$1:$B$1,0),0),
IF(OR(NOT(ISBLANK(AN1826)),ISBLANK(AO1826)),#N/A,
IF(AL1826="empty","empty",
VLOOKUP(AL1826,MonsterGroupTable!$A:$A,1,0)))))))</f>
        <v>206</v>
      </c>
      <c r="AN1826">
        <v>1</v>
      </c>
      <c r="AO1826">
        <v>1</v>
      </c>
      <c r="AP1826">
        <v>0</v>
      </c>
      <c r="AT1826" s="2" t="str">
        <f>IF(AND(ISBLANK(AS1826),OR(NOT(ISBLANK(AU1826)),NOT(ISBLANK(AV1826)))),#N/A,
IF(ISBLANK(AS1826),"",
IF(AND(NOT(ISERROR(VLOOKUP(AS1826,MonsterTable!$A:$B,MATCH(MonsterTable!$B$1,MonsterTable!$A$1:$B$1,0),0))),OR(ISBLANK(AU1826),ISBLANK(AV1826))),#N/A,
IFERROR(VLOOKUP(AS1826,MonsterTable!$A:$B,MATCH(MonsterTable!$B$1,MonsterTable!$A$1:$B$1,0),0),
IF(OR(NOT(ISBLANK(AU1826)),ISBLANK(AV1826)),#N/A,
IF(AS1826="empty","empty",
VLOOKUP(AS1826,MonsterGroupTable!$A:$A,1,0)))))))</f>
        <v/>
      </c>
      <c r="BA1826" s="2" t="str">
        <f>IF(AND(ISBLANK(AZ1826),OR(NOT(ISBLANK(BB1826)),NOT(ISBLANK(BC1826)))),#N/A,
IF(ISBLANK(AZ1826),"",
IF(AND(NOT(ISERROR(VLOOKUP(AZ1826,MonsterTable!$A:$B,MATCH(MonsterTable!$B$1,MonsterTable!$A$1:$B$1,0),0))),OR(ISBLANK(BB1826),ISBLANK(BC1826))),#N/A,
IFERROR(VLOOKUP(AZ1826,MonsterTable!$A:$B,MATCH(MonsterTable!$B$1,MonsterTable!$A$1:$B$1,0),0),
IF(OR(NOT(ISBLANK(BB1826)),ISBLANK(BC1826)),#N/A,
IF(AZ1826="empty","empty",
VLOOKUP(AZ1826,MonsterGroupTable!$A:$A,1,0)))))))</f>
        <v/>
      </c>
    </row>
    <row r="1827" spans="1:53">
      <c r="A1827">
        <v>20793</v>
      </c>
      <c r="B1827">
        <f t="shared" si="61"/>
        <v>1.1000000000000001</v>
      </c>
      <c r="C1827">
        <f t="shared" si="62"/>
        <v>1.1000000000000001</v>
      </c>
      <c r="F1827">
        <v>3960</v>
      </c>
      <c r="G1827">
        <v>177024</v>
      </c>
      <c r="H1827">
        <v>0</v>
      </c>
      <c r="I1827">
        <v>0</v>
      </c>
      <c r="J1827">
        <v>0</v>
      </c>
      <c r="K1827" t="s">
        <v>362</v>
      </c>
      <c r="L1827" t="s">
        <v>256</v>
      </c>
      <c r="M1827" t="s">
        <v>443</v>
      </c>
      <c r="N1827" t="s">
        <v>444</v>
      </c>
      <c r="O1827">
        <v>0</v>
      </c>
      <c r="P1827">
        <v>-4.75</v>
      </c>
      <c r="Q1827">
        <v>-3.5</v>
      </c>
      <c r="R1827">
        <v>4.75</v>
      </c>
      <c r="S1827">
        <v>3</v>
      </c>
      <c r="T1827">
        <v>-13.5</v>
      </c>
      <c r="U1827">
        <v>2.5499999999999998</v>
      </c>
      <c r="V1827">
        <v>-6.75</v>
      </c>
      <c r="W1827" t="str">
        <f t="shared" si="58"/>
        <v>g120,5,empty,3,206,1,1,0</v>
      </c>
      <c r="X1827" s="1" t="s">
        <v>319</v>
      </c>
      <c r="Y1827" s="2" t="str">
        <f>IF(AND(ISBLANK(X1827),OR(NOT(ISBLANK(Z1827)),NOT(ISBLANK(AA1827)))),#N/A,
IF(ISBLANK(X1827),"",
IF(AND(NOT(ISERROR(VLOOKUP(X1827,MonsterTable!$A:$B,MATCH(MonsterTable!$B$1,MonsterTable!$A$1:$B$1,0),0))),OR(ISBLANK(Z1827),ISBLANK(AA1827))),#N/A,
IFERROR(VLOOKUP(X1827,MonsterTable!$A:$B,MATCH(MonsterTable!$B$1,MonsterTable!$A$1:$B$1,0),0),
IF(OR(NOT(ISBLANK(Z1827)),ISBLANK(AA1827)),#N/A,
IF(X1827="empty","empty",
VLOOKUP(X1827,MonsterGroupTable!$A:$A,1,0)))))))</f>
        <v>g120</v>
      </c>
      <c r="AA1827">
        <v>5</v>
      </c>
      <c r="AE1827" s="1" t="s">
        <v>446</v>
      </c>
      <c r="AF1827" s="2" t="str">
        <f>IF(AND(ISBLANK(AE1827),OR(NOT(ISBLANK(AG1827)),NOT(ISBLANK(AH1827)))),#N/A,
IF(ISBLANK(AE1827),"",
IF(AND(NOT(ISERROR(VLOOKUP(AE1827,MonsterTable!$A:$B,MATCH(MonsterTable!$B$1,MonsterTable!$A$1:$B$1,0),0))),OR(ISBLANK(AG1827),ISBLANK(AH1827))),#N/A,
IFERROR(VLOOKUP(AE1827,MonsterTable!$A:$B,MATCH(MonsterTable!$B$1,MonsterTable!$A$1:$B$1,0),0),
IF(OR(NOT(ISBLANK(AG1827)),ISBLANK(AH1827)),#N/A,
IF(AE1827="empty","empty",
VLOOKUP(AE1827,MonsterGroupTable!$A:$A,1,0)))))))</f>
        <v>empty</v>
      </c>
      <c r="AH1827">
        <v>3</v>
      </c>
      <c r="AL1827" s="1" t="s">
        <v>342</v>
      </c>
      <c r="AM1827" s="2">
        <f>IF(AND(ISBLANK(AL1827),OR(NOT(ISBLANK(AN1827)),NOT(ISBLANK(AO1827)))),#N/A,
IF(ISBLANK(AL1827),"",
IF(AND(NOT(ISERROR(VLOOKUP(AL1827,MonsterTable!$A:$B,MATCH(MonsterTable!$B$1,MonsterTable!$A$1:$B$1,0),0))),OR(ISBLANK(AN1827),ISBLANK(AO1827))),#N/A,
IFERROR(VLOOKUP(AL1827,MonsterTable!$A:$B,MATCH(MonsterTable!$B$1,MonsterTable!$A$1:$B$1,0),0),
IF(OR(NOT(ISBLANK(AN1827)),ISBLANK(AO1827)),#N/A,
IF(AL1827="empty","empty",
VLOOKUP(AL1827,MonsterGroupTable!$A:$A,1,0)))))))</f>
        <v>206</v>
      </c>
      <c r="AN1827">
        <v>1</v>
      </c>
      <c r="AO1827">
        <v>1</v>
      </c>
      <c r="AP1827">
        <v>0</v>
      </c>
      <c r="AT1827" s="2" t="str">
        <f>IF(AND(ISBLANK(AS1827),OR(NOT(ISBLANK(AU1827)),NOT(ISBLANK(AV1827)))),#N/A,
IF(ISBLANK(AS1827),"",
IF(AND(NOT(ISERROR(VLOOKUP(AS1827,MonsterTable!$A:$B,MATCH(MonsterTable!$B$1,MonsterTable!$A$1:$B$1,0),0))),OR(ISBLANK(AU1827),ISBLANK(AV1827))),#N/A,
IFERROR(VLOOKUP(AS1827,MonsterTable!$A:$B,MATCH(MonsterTable!$B$1,MonsterTable!$A$1:$B$1,0),0),
IF(OR(NOT(ISBLANK(AU1827)),ISBLANK(AV1827)),#N/A,
IF(AS1827="empty","empty",
VLOOKUP(AS1827,MonsterGroupTable!$A:$A,1,0)))))))</f>
        <v/>
      </c>
      <c r="BA1827" s="2" t="str">
        <f>IF(AND(ISBLANK(AZ1827),OR(NOT(ISBLANK(BB1827)),NOT(ISBLANK(BC1827)))),#N/A,
IF(ISBLANK(AZ1827),"",
IF(AND(NOT(ISERROR(VLOOKUP(AZ1827,MonsterTable!$A:$B,MATCH(MonsterTable!$B$1,MonsterTable!$A$1:$B$1,0),0))),OR(ISBLANK(BB1827),ISBLANK(BC1827))),#N/A,
IFERROR(VLOOKUP(AZ1827,MonsterTable!$A:$B,MATCH(MonsterTable!$B$1,MonsterTable!$A$1:$B$1,0),0),
IF(OR(NOT(ISBLANK(BB1827)),ISBLANK(BC1827)),#N/A,
IF(AZ1827="empty","empty",
VLOOKUP(AZ1827,MonsterGroupTable!$A:$A,1,0)))))))</f>
        <v/>
      </c>
    </row>
    <row r="1828" spans="1:53">
      <c r="A1828">
        <v>20794</v>
      </c>
      <c r="B1828">
        <f t="shared" si="61"/>
        <v>1.1000000000000001</v>
      </c>
      <c r="C1828">
        <f t="shared" si="62"/>
        <v>1.1000000000000001</v>
      </c>
      <c r="F1828">
        <v>3960</v>
      </c>
      <c r="G1828">
        <v>177618</v>
      </c>
      <c r="H1828">
        <v>0</v>
      </c>
      <c r="I1828">
        <v>0</v>
      </c>
      <c r="J1828">
        <v>0</v>
      </c>
      <c r="K1828" t="s">
        <v>362</v>
      </c>
      <c r="L1828" t="s">
        <v>256</v>
      </c>
      <c r="M1828" t="s">
        <v>443</v>
      </c>
      <c r="N1828" t="s">
        <v>444</v>
      </c>
      <c r="O1828">
        <v>0</v>
      </c>
      <c r="P1828">
        <v>-4.75</v>
      </c>
      <c r="Q1828">
        <v>-3.5</v>
      </c>
      <c r="R1828">
        <v>4.75</v>
      </c>
      <c r="S1828">
        <v>3</v>
      </c>
      <c r="T1828">
        <v>-13.5</v>
      </c>
      <c r="U1828">
        <v>2.5499999999999998</v>
      </c>
      <c r="V1828">
        <v>-6.75</v>
      </c>
      <c r="W1828" t="str">
        <f t="shared" si="58"/>
        <v>g120,5,empty,3,206,1,1,0</v>
      </c>
      <c r="X1828" s="1" t="s">
        <v>319</v>
      </c>
      <c r="Y1828" s="2" t="str">
        <f>IF(AND(ISBLANK(X1828),OR(NOT(ISBLANK(Z1828)),NOT(ISBLANK(AA1828)))),#N/A,
IF(ISBLANK(X1828),"",
IF(AND(NOT(ISERROR(VLOOKUP(X1828,MonsterTable!$A:$B,MATCH(MonsterTable!$B$1,MonsterTable!$A$1:$B$1,0),0))),OR(ISBLANK(Z1828),ISBLANK(AA1828))),#N/A,
IFERROR(VLOOKUP(X1828,MonsterTable!$A:$B,MATCH(MonsterTable!$B$1,MonsterTable!$A$1:$B$1,0),0),
IF(OR(NOT(ISBLANK(Z1828)),ISBLANK(AA1828)),#N/A,
IF(X1828="empty","empty",
VLOOKUP(X1828,MonsterGroupTable!$A:$A,1,0)))))))</f>
        <v>g120</v>
      </c>
      <c r="AA1828">
        <v>5</v>
      </c>
      <c r="AE1828" s="1" t="s">
        <v>446</v>
      </c>
      <c r="AF1828" s="2" t="str">
        <f>IF(AND(ISBLANK(AE1828),OR(NOT(ISBLANK(AG1828)),NOT(ISBLANK(AH1828)))),#N/A,
IF(ISBLANK(AE1828),"",
IF(AND(NOT(ISERROR(VLOOKUP(AE1828,MonsterTable!$A:$B,MATCH(MonsterTable!$B$1,MonsterTable!$A$1:$B$1,0),0))),OR(ISBLANK(AG1828),ISBLANK(AH1828))),#N/A,
IFERROR(VLOOKUP(AE1828,MonsterTable!$A:$B,MATCH(MonsterTable!$B$1,MonsterTable!$A$1:$B$1,0),0),
IF(OR(NOT(ISBLANK(AG1828)),ISBLANK(AH1828)),#N/A,
IF(AE1828="empty","empty",
VLOOKUP(AE1828,MonsterGroupTable!$A:$A,1,0)))))))</f>
        <v>empty</v>
      </c>
      <c r="AH1828">
        <v>3</v>
      </c>
      <c r="AL1828" s="1" t="s">
        <v>342</v>
      </c>
      <c r="AM1828" s="2">
        <f>IF(AND(ISBLANK(AL1828),OR(NOT(ISBLANK(AN1828)),NOT(ISBLANK(AO1828)))),#N/A,
IF(ISBLANK(AL1828),"",
IF(AND(NOT(ISERROR(VLOOKUP(AL1828,MonsterTable!$A:$B,MATCH(MonsterTable!$B$1,MonsterTable!$A$1:$B$1,0),0))),OR(ISBLANK(AN1828),ISBLANK(AO1828))),#N/A,
IFERROR(VLOOKUP(AL1828,MonsterTable!$A:$B,MATCH(MonsterTable!$B$1,MonsterTable!$A$1:$B$1,0),0),
IF(OR(NOT(ISBLANK(AN1828)),ISBLANK(AO1828)),#N/A,
IF(AL1828="empty","empty",
VLOOKUP(AL1828,MonsterGroupTable!$A:$A,1,0)))))))</f>
        <v>206</v>
      </c>
      <c r="AN1828">
        <v>1</v>
      </c>
      <c r="AO1828">
        <v>1</v>
      </c>
      <c r="AP1828">
        <v>0</v>
      </c>
      <c r="AT1828" s="2" t="str">
        <f>IF(AND(ISBLANK(AS1828),OR(NOT(ISBLANK(AU1828)),NOT(ISBLANK(AV1828)))),#N/A,
IF(ISBLANK(AS1828),"",
IF(AND(NOT(ISERROR(VLOOKUP(AS1828,MonsterTable!$A:$B,MATCH(MonsterTable!$B$1,MonsterTable!$A$1:$B$1,0),0))),OR(ISBLANK(AU1828),ISBLANK(AV1828))),#N/A,
IFERROR(VLOOKUP(AS1828,MonsterTable!$A:$B,MATCH(MonsterTable!$B$1,MonsterTable!$A$1:$B$1,0),0),
IF(OR(NOT(ISBLANK(AU1828)),ISBLANK(AV1828)),#N/A,
IF(AS1828="empty","empty",
VLOOKUP(AS1828,MonsterGroupTable!$A:$A,1,0)))))))</f>
        <v/>
      </c>
      <c r="BA1828" s="2" t="str">
        <f>IF(AND(ISBLANK(AZ1828),OR(NOT(ISBLANK(BB1828)),NOT(ISBLANK(BC1828)))),#N/A,
IF(ISBLANK(AZ1828),"",
IF(AND(NOT(ISERROR(VLOOKUP(AZ1828,MonsterTable!$A:$B,MATCH(MonsterTable!$B$1,MonsterTable!$A$1:$B$1,0),0))),OR(ISBLANK(BB1828),ISBLANK(BC1828))),#N/A,
IFERROR(VLOOKUP(AZ1828,MonsterTable!$A:$B,MATCH(MonsterTable!$B$1,MonsterTable!$A$1:$B$1,0),0),
IF(OR(NOT(ISBLANK(BB1828)),ISBLANK(BC1828)),#N/A,
IF(AZ1828="empty","empty",
VLOOKUP(AZ1828,MonsterGroupTable!$A:$A,1,0)))))))</f>
        <v/>
      </c>
    </row>
    <row r="1829" spans="1:53">
      <c r="A1829">
        <v>20795</v>
      </c>
      <c r="B1829">
        <f t="shared" si="61"/>
        <v>1.1000000000000001</v>
      </c>
      <c r="C1829">
        <f t="shared" si="62"/>
        <v>1.1000000000000001</v>
      </c>
      <c r="F1829">
        <v>3960</v>
      </c>
      <c r="G1829">
        <v>178212</v>
      </c>
      <c r="H1829">
        <v>0</v>
      </c>
      <c r="I1829">
        <v>0</v>
      </c>
      <c r="J1829">
        <v>0</v>
      </c>
      <c r="K1829" t="s">
        <v>362</v>
      </c>
      <c r="L1829" t="s">
        <v>256</v>
      </c>
      <c r="M1829" t="s">
        <v>443</v>
      </c>
      <c r="N1829" t="s">
        <v>444</v>
      </c>
      <c r="O1829">
        <v>0</v>
      </c>
      <c r="P1829">
        <v>-4.75</v>
      </c>
      <c r="Q1829">
        <v>-3.5</v>
      </c>
      <c r="R1829">
        <v>4.75</v>
      </c>
      <c r="S1829">
        <v>3</v>
      </c>
      <c r="T1829">
        <v>-13.5</v>
      </c>
      <c r="U1829">
        <v>2.5499999999999998</v>
      </c>
      <c r="V1829">
        <v>-6.75</v>
      </c>
      <c r="W1829" t="str">
        <f t="shared" si="58"/>
        <v>g120,5,empty,3,206,1,1,0</v>
      </c>
      <c r="X1829" s="1" t="s">
        <v>319</v>
      </c>
      <c r="Y1829" s="2" t="str">
        <f>IF(AND(ISBLANK(X1829),OR(NOT(ISBLANK(Z1829)),NOT(ISBLANK(AA1829)))),#N/A,
IF(ISBLANK(X1829),"",
IF(AND(NOT(ISERROR(VLOOKUP(X1829,MonsterTable!$A:$B,MATCH(MonsterTable!$B$1,MonsterTable!$A$1:$B$1,0),0))),OR(ISBLANK(Z1829),ISBLANK(AA1829))),#N/A,
IFERROR(VLOOKUP(X1829,MonsterTable!$A:$B,MATCH(MonsterTable!$B$1,MonsterTable!$A$1:$B$1,0),0),
IF(OR(NOT(ISBLANK(Z1829)),ISBLANK(AA1829)),#N/A,
IF(X1829="empty","empty",
VLOOKUP(X1829,MonsterGroupTable!$A:$A,1,0)))))))</f>
        <v>g120</v>
      </c>
      <c r="AA1829">
        <v>5</v>
      </c>
      <c r="AE1829" s="1" t="s">
        <v>446</v>
      </c>
      <c r="AF1829" s="2" t="str">
        <f>IF(AND(ISBLANK(AE1829),OR(NOT(ISBLANK(AG1829)),NOT(ISBLANK(AH1829)))),#N/A,
IF(ISBLANK(AE1829),"",
IF(AND(NOT(ISERROR(VLOOKUP(AE1829,MonsterTable!$A:$B,MATCH(MonsterTable!$B$1,MonsterTable!$A$1:$B$1,0),0))),OR(ISBLANK(AG1829),ISBLANK(AH1829))),#N/A,
IFERROR(VLOOKUP(AE1829,MonsterTable!$A:$B,MATCH(MonsterTable!$B$1,MonsterTable!$A$1:$B$1,0),0),
IF(OR(NOT(ISBLANK(AG1829)),ISBLANK(AH1829)),#N/A,
IF(AE1829="empty","empty",
VLOOKUP(AE1829,MonsterGroupTable!$A:$A,1,0)))))))</f>
        <v>empty</v>
      </c>
      <c r="AH1829">
        <v>3</v>
      </c>
      <c r="AL1829" s="1" t="s">
        <v>342</v>
      </c>
      <c r="AM1829" s="2">
        <f>IF(AND(ISBLANK(AL1829),OR(NOT(ISBLANK(AN1829)),NOT(ISBLANK(AO1829)))),#N/A,
IF(ISBLANK(AL1829),"",
IF(AND(NOT(ISERROR(VLOOKUP(AL1829,MonsterTable!$A:$B,MATCH(MonsterTable!$B$1,MonsterTable!$A$1:$B$1,0),0))),OR(ISBLANK(AN1829),ISBLANK(AO1829))),#N/A,
IFERROR(VLOOKUP(AL1829,MonsterTable!$A:$B,MATCH(MonsterTable!$B$1,MonsterTable!$A$1:$B$1,0),0),
IF(OR(NOT(ISBLANK(AN1829)),ISBLANK(AO1829)),#N/A,
IF(AL1829="empty","empty",
VLOOKUP(AL1829,MonsterGroupTable!$A:$A,1,0)))))))</f>
        <v>206</v>
      </c>
      <c r="AN1829">
        <v>1</v>
      </c>
      <c r="AO1829">
        <v>1</v>
      </c>
      <c r="AP1829">
        <v>0</v>
      </c>
      <c r="AT1829" s="2" t="str">
        <f>IF(AND(ISBLANK(AS1829),OR(NOT(ISBLANK(AU1829)),NOT(ISBLANK(AV1829)))),#N/A,
IF(ISBLANK(AS1829),"",
IF(AND(NOT(ISERROR(VLOOKUP(AS1829,MonsterTable!$A:$B,MATCH(MonsterTable!$B$1,MonsterTable!$A$1:$B$1,0),0))),OR(ISBLANK(AU1829),ISBLANK(AV1829))),#N/A,
IFERROR(VLOOKUP(AS1829,MonsterTable!$A:$B,MATCH(MonsterTable!$B$1,MonsterTable!$A$1:$B$1,0),0),
IF(OR(NOT(ISBLANK(AU1829)),ISBLANK(AV1829)),#N/A,
IF(AS1829="empty","empty",
VLOOKUP(AS1829,MonsterGroupTable!$A:$A,1,0)))))))</f>
        <v/>
      </c>
      <c r="BA1829" s="2" t="str">
        <f>IF(AND(ISBLANK(AZ1829),OR(NOT(ISBLANK(BB1829)),NOT(ISBLANK(BC1829)))),#N/A,
IF(ISBLANK(AZ1829),"",
IF(AND(NOT(ISERROR(VLOOKUP(AZ1829,MonsterTable!$A:$B,MATCH(MonsterTable!$B$1,MonsterTable!$A$1:$B$1,0),0))),OR(ISBLANK(BB1829),ISBLANK(BC1829))),#N/A,
IFERROR(VLOOKUP(AZ1829,MonsterTable!$A:$B,MATCH(MonsterTable!$B$1,MonsterTable!$A$1:$B$1,0),0),
IF(OR(NOT(ISBLANK(BB1829)),ISBLANK(BC1829)),#N/A,
IF(AZ1829="empty","empty",
VLOOKUP(AZ1829,MonsterGroupTable!$A:$A,1,0)))))))</f>
        <v/>
      </c>
    </row>
    <row r="1830" spans="1:53">
      <c r="A1830">
        <v>20796</v>
      </c>
      <c r="B1830">
        <f t="shared" si="61"/>
        <v>1.1000000000000001</v>
      </c>
      <c r="C1830">
        <f t="shared" si="62"/>
        <v>1.1000000000000001</v>
      </c>
      <c r="F1830">
        <v>3960</v>
      </c>
      <c r="G1830">
        <v>178806</v>
      </c>
      <c r="H1830">
        <v>0</v>
      </c>
      <c r="I1830">
        <v>0</v>
      </c>
      <c r="J1830">
        <v>0</v>
      </c>
      <c r="K1830" t="s">
        <v>362</v>
      </c>
      <c r="L1830" t="s">
        <v>256</v>
      </c>
      <c r="M1830" t="s">
        <v>443</v>
      </c>
      <c r="N1830" t="s">
        <v>444</v>
      </c>
      <c r="O1830">
        <v>0</v>
      </c>
      <c r="P1830">
        <v>-4.75</v>
      </c>
      <c r="Q1830">
        <v>-3.5</v>
      </c>
      <c r="R1830">
        <v>4.75</v>
      </c>
      <c r="S1830">
        <v>3</v>
      </c>
      <c r="T1830">
        <v>-13.5</v>
      </c>
      <c r="U1830">
        <v>2.5499999999999998</v>
      </c>
      <c r="V1830">
        <v>-6.75</v>
      </c>
      <c r="W1830" t="str">
        <f t="shared" si="58"/>
        <v>g120,5,empty,3,206,1,1,0</v>
      </c>
      <c r="X1830" s="1" t="s">
        <v>319</v>
      </c>
      <c r="Y1830" s="2" t="str">
        <f>IF(AND(ISBLANK(X1830),OR(NOT(ISBLANK(Z1830)),NOT(ISBLANK(AA1830)))),#N/A,
IF(ISBLANK(X1830),"",
IF(AND(NOT(ISERROR(VLOOKUP(X1830,MonsterTable!$A:$B,MATCH(MonsterTable!$B$1,MonsterTable!$A$1:$B$1,0),0))),OR(ISBLANK(Z1830),ISBLANK(AA1830))),#N/A,
IFERROR(VLOOKUP(X1830,MonsterTable!$A:$B,MATCH(MonsterTable!$B$1,MonsterTable!$A$1:$B$1,0),0),
IF(OR(NOT(ISBLANK(Z1830)),ISBLANK(AA1830)),#N/A,
IF(X1830="empty","empty",
VLOOKUP(X1830,MonsterGroupTable!$A:$A,1,0)))))))</f>
        <v>g120</v>
      </c>
      <c r="AA1830">
        <v>5</v>
      </c>
      <c r="AE1830" s="1" t="s">
        <v>446</v>
      </c>
      <c r="AF1830" s="2" t="str">
        <f>IF(AND(ISBLANK(AE1830),OR(NOT(ISBLANK(AG1830)),NOT(ISBLANK(AH1830)))),#N/A,
IF(ISBLANK(AE1830),"",
IF(AND(NOT(ISERROR(VLOOKUP(AE1830,MonsterTable!$A:$B,MATCH(MonsterTable!$B$1,MonsterTable!$A$1:$B$1,0),0))),OR(ISBLANK(AG1830),ISBLANK(AH1830))),#N/A,
IFERROR(VLOOKUP(AE1830,MonsterTable!$A:$B,MATCH(MonsterTable!$B$1,MonsterTable!$A$1:$B$1,0),0),
IF(OR(NOT(ISBLANK(AG1830)),ISBLANK(AH1830)),#N/A,
IF(AE1830="empty","empty",
VLOOKUP(AE1830,MonsterGroupTable!$A:$A,1,0)))))))</f>
        <v>empty</v>
      </c>
      <c r="AH1830">
        <v>3</v>
      </c>
      <c r="AL1830" s="1" t="s">
        <v>342</v>
      </c>
      <c r="AM1830" s="2">
        <f>IF(AND(ISBLANK(AL1830),OR(NOT(ISBLANK(AN1830)),NOT(ISBLANK(AO1830)))),#N/A,
IF(ISBLANK(AL1830),"",
IF(AND(NOT(ISERROR(VLOOKUP(AL1830,MonsterTable!$A:$B,MATCH(MonsterTable!$B$1,MonsterTable!$A$1:$B$1,0),0))),OR(ISBLANK(AN1830),ISBLANK(AO1830))),#N/A,
IFERROR(VLOOKUP(AL1830,MonsterTable!$A:$B,MATCH(MonsterTable!$B$1,MonsterTable!$A$1:$B$1,0),0),
IF(OR(NOT(ISBLANK(AN1830)),ISBLANK(AO1830)),#N/A,
IF(AL1830="empty","empty",
VLOOKUP(AL1830,MonsterGroupTable!$A:$A,1,0)))))))</f>
        <v>206</v>
      </c>
      <c r="AN1830">
        <v>1</v>
      </c>
      <c r="AO1830">
        <v>1</v>
      </c>
      <c r="AP1830">
        <v>0</v>
      </c>
      <c r="AT1830" s="2" t="str">
        <f>IF(AND(ISBLANK(AS1830),OR(NOT(ISBLANK(AU1830)),NOT(ISBLANK(AV1830)))),#N/A,
IF(ISBLANK(AS1830),"",
IF(AND(NOT(ISERROR(VLOOKUP(AS1830,MonsterTable!$A:$B,MATCH(MonsterTable!$B$1,MonsterTable!$A$1:$B$1,0),0))),OR(ISBLANK(AU1830),ISBLANK(AV1830))),#N/A,
IFERROR(VLOOKUP(AS1830,MonsterTable!$A:$B,MATCH(MonsterTable!$B$1,MonsterTable!$A$1:$B$1,0),0),
IF(OR(NOT(ISBLANK(AU1830)),ISBLANK(AV1830)),#N/A,
IF(AS1830="empty","empty",
VLOOKUP(AS1830,MonsterGroupTable!$A:$A,1,0)))))))</f>
        <v/>
      </c>
      <c r="BA1830" s="2" t="str">
        <f>IF(AND(ISBLANK(AZ1830),OR(NOT(ISBLANK(BB1830)),NOT(ISBLANK(BC1830)))),#N/A,
IF(ISBLANK(AZ1830),"",
IF(AND(NOT(ISERROR(VLOOKUP(AZ1830,MonsterTable!$A:$B,MATCH(MonsterTable!$B$1,MonsterTable!$A$1:$B$1,0),0))),OR(ISBLANK(BB1830),ISBLANK(BC1830))),#N/A,
IFERROR(VLOOKUP(AZ1830,MonsterTable!$A:$B,MATCH(MonsterTable!$B$1,MonsterTable!$A$1:$B$1,0),0),
IF(OR(NOT(ISBLANK(BB1830)),ISBLANK(BC1830)),#N/A,
IF(AZ1830="empty","empty",
VLOOKUP(AZ1830,MonsterGroupTable!$A:$A,1,0)))))))</f>
        <v/>
      </c>
    </row>
    <row r="1831" spans="1:53">
      <c r="A1831">
        <v>20797</v>
      </c>
      <c r="B1831">
        <f t="shared" si="61"/>
        <v>1.1000000000000001</v>
      </c>
      <c r="C1831">
        <f t="shared" si="62"/>
        <v>1.1000000000000001</v>
      </c>
      <c r="F1831">
        <v>3960</v>
      </c>
      <c r="G1831">
        <v>179400</v>
      </c>
      <c r="H1831">
        <v>0</v>
      </c>
      <c r="I1831">
        <v>0</v>
      </c>
      <c r="J1831">
        <v>0</v>
      </c>
      <c r="K1831" t="s">
        <v>362</v>
      </c>
      <c r="L1831" t="s">
        <v>256</v>
      </c>
      <c r="M1831" t="s">
        <v>443</v>
      </c>
      <c r="N1831" t="s">
        <v>444</v>
      </c>
      <c r="O1831">
        <v>0</v>
      </c>
      <c r="P1831">
        <v>-4.75</v>
      </c>
      <c r="Q1831">
        <v>-3.5</v>
      </c>
      <c r="R1831">
        <v>4.75</v>
      </c>
      <c r="S1831">
        <v>3</v>
      </c>
      <c r="T1831">
        <v>-13.5</v>
      </c>
      <c r="U1831">
        <v>2.5499999999999998</v>
      </c>
      <c r="V1831">
        <v>-6.75</v>
      </c>
      <c r="W1831" t="str">
        <f t="shared" si="58"/>
        <v>g120,5,empty,3,206,1,1,0</v>
      </c>
      <c r="X1831" s="1" t="s">
        <v>319</v>
      </c>
      <c r="Y1831" s="2" t="str">
        <f>IF(AND(ISBLANK(X1831),OR(NOT(ISBLANK(Z1831)),NOT(ISBLANK(AA1831)))),#N/A,
IF(ISBLANK(X1831),"",
IF(AND(NOT(ISERROR(VLOOKUP(X1831,MonsterTable!$A:$B,MATCH(MonsterTable!$B$1,MonsterTable!$A$1:$B$1,0),0))),OR(ISBLANK(Z1831),ISBLANK(AA1831))),#N/A,
IFERROR(VLOOKUP(X1831,MonsterTable!$A:$B,MATCH(MonsterTable!$B$1,MonsterTable!$A$1:$B$1,0),0),
IF(OR(NOT(ISBLANK(Z1831)),ISBLANK(AA1831)),#N/A,
IF(X1831="empty","empty",
VLOOKUP(X1831,MonsterGroupTable!$A:$A,1,0)))))))</f>
        <v>g120</v>
      </c>
      <c r="AA1831">
        <v>5</v>
      </c>
      <c r="AE1831" s="1" t="s">
        <v>446</v>
      </c>
      <c r="AF1831" s="2" t="str">
        <f>IF(AND(ISBLANK(AE1831),OR(NOT(ISBLANK(AG1831)),NOT(ISBLANK(AH1831)))),#N/A,
IF(ISBLANK(AE1831),"",
IF(AND(NOT(ISERROR(VLOOKUP(AE1831,MonsterTable!$A:$B,MATCH(MonsterTable!$B$1,MonsterTable!$A$1:$B$1,0),0))),OR(ISBLANK(AG1831),ISBLANK(AH1831))),#N/A,
IFERROR(VLOOKUP(AE1831,MonsterTable!$A:$B,MATCH(MonsterTable!$B$1,MonsterTable!$A$1:$B$1,0),0),
IF(OR(NOT(ISBLANK(AG1831)),ISBLANK(AH1831)),#N/A,
IF(AE1831="empty","empty",
VLOOKUP(AE1831,MonsterGroupTable!$A:$A,1,0)))))))</f>
        <v>empty</v>
      </c>
      <c r="AH1831">
        <v>3</v>
      </c>
      <c r="AL1831" s="1" t="s">
        <v>342</v>
      </c>
      <c r="AM1831" s="2">
        <f>IF(AND(ISBLANK(AL1831),OR(NOT(ISBLANK(AN1831)),NOT(ISBLANK(AO1831)))),#N/A,
IF(ISBLANK(AL1831),"",
IF(AND(NOT(ISERROR(VLOOKUP(AL1831,MonsterTable!$A:$B,MATCH(MonsterTable!$B$1,MonsterTable!$A$1:$B$1,0),0))),OR(ISBLANK(AN1831),ISBLANK(AO1831))),#N/A,
IFERROR(VLOOKUP(AL1831,MonsterTable!$A:$B,MATCH(MonsterTable!$B$1,MonsterTable!$A$1:$B$1,0),0),
IF(OR(NOT(ISBLANK(AN1831)),ISBLANK(AO1831)),#N/A,
IF(AL1831="empty","empty",
VLOOKUP(AL1831,MonsterGroupTable!$A:$A,1,0)))))))</f>
        <v>206</v>
      </c>
      <c r="AN1831">
        <v>1</v>
      </c>
      <c r="AO1831">
        <v>1</v>
      </c>
      <c r="AP1831">
        <v>0</v>
      </c>
      <c r="AT1831" s="2" t="str">
        <f>IF(AND(ISBLANK(AS1831),OR(NOT(ISBLANK(AU1831)),NOT(ISBLANK(AV1831)))),#N/A,
IF(ISBLANK(AS1831),"",
IF(AND(NOT(ISERROR(VLOOKUP(AS1831,MonsterTable!$A:$B,MATCH(MonsterTable!$B$1,MonsterTable!$A$1:$B$1,0),0))),OR(ISBLANK(AU1831),ISBLANK(AV1831))),#N/A,
IFERROR(VLOOKUP(AS1831,MonsterTable!$A:$B,MATCH(MonsterTable!$B$1,MonsterTable!$A$1:$B$1,0),0),
IF(OR(NOT(ISBLANK(AU1831)),ISBLANK(AV1831)),#N/A,
IF(AS1831="empty","empty",
VLOOKUP(AS1831,MonsterGroupTable!$A:$A,1,0)))))))</f>
        <v/>
      </c>
      <c r="BA1831" s="2" t="str">
        <f>IF(AND(ISBLANK(AZ1831),OR(NOT(ISBLANK(BB1831)),NOT(ISBLANK(BC1831)))),#N/A,
IF(ISBLANK(AZ1831),"",
IF(AND(NOT(ISERROR(VLOOKUP(AZ1831,MonsterTable!$A:$B,MATCH(MonsterTable!$B$1,MonsterTable!$A$1:$B$1,0),0))),OR(ISBLANK(BB1831),ISBLANK(BC1831))),#N/A,
IFERROR(VLOOKUP(AZ1831,MonsterTable!$A:$B,MATCH(MonsterTable!$B$1,MonsterTable!$A$1:$B$1,0),0),
IF(OR(NOT(ISBLANK(BB1831)),ISBLANK(BC1831)),#N/A,
IF(AZ1831="empty","empty",
VLOOKUP(AZ1831,MonsterGroupTable!$A:$A,1,0)))))))</f>
        <v/>
      </c>
    </row>
    <row r="1832" spans="1:53">
      <c r="A1832">
        <v>20798</v>
      </c>
      <c r="B1832">
        <f t="shared" si="61"/>
        <v>1.1000000000000001</v>
      </c>
      <c r="C1832">
        <f t="shared" si="62"/>
        <v>1.1000000000000001</v>
      </c>
      <c r="F1832">
        <v>3960</v>
      </c>
      <c r="G1832">
        <v>179994</v>
      </c>
      <c r="H1832">
        <v>0</v>
      </c>
      <c r="I1832">
        <v>0</v>
      </c>
      <c r="J1832">
        <v>0</v>
      </c>
      <c r="K1832" t="s">
        <v>362</v>
      </c>
      <c r="L1832" t="s">
        <v>256</v>
      </c>
      <c r="M1832" t="s">
        <v>443</v>
      </c>
      <c r="N1832" t="s">
        <v>444</v>
      </c>
      <c r="O1832">
        <v>0</v>
      </c>
      <c r="P1832">
        <v>-4.75</v>
      </c>
      <c r="Q1832">
        <v>-3.5</v>
      </c>
      <c r="R1832">
        <v>4.75</v>
      </c>
      <c r="S1832">
        <v>3</v>
      </c>
      <c r="T1832">
        <v>-13.5</v>
      </c>
      <c r="U1832">
        <v>2.5499999999999998</v>
      </c>
      <c r="V1832">
        <v>-6.75</v>
      </c>
      <c r="W1832" t="str">
        <f t="shared" si="58"/>
        <v>g120,5,empty,3,206,1,1,0</v>
      </c>
      <c r="X1832" s="1" t="s">
        <v>319</v>
      </c>
      <c r="Y1832" s="2" t="str">
        <f>IF(AND(ISBLANK(X1832),OR(NOT(ISBLANK(Z1832)),NOT(ISBLANK(AA1832)))),#N/A,
IF(ISBLANK(X1832),"",
IF(AND(NOT(ISERROR(VLOOKUP(X1832,MonsterTable!$A:$B,MATCH(MonsterTable!$B$1,MonsterTable!$A$1:$B$1,0),0))),OR(ISBLANK(Z1832),ISBLANK(AA1832))),#N/A,
IFERROR(VLOOKUP(X1832,MonsterTable!$A:$B,MATCH(MonsterTable!$B$1,MonsterTable!$A$1:$B$1,0),0),
IF(OR(NOT(ISBLANK(Z1832)),ISBLANK(AA1832)),#N/A,
IF(X1832="empty","empty",
VLOOKUP(X1832,MonsterGroupTable!$A:$A,1,0)))))))</f>
        <v>g120</v>
      </c>
      <c r="AA1832">
        <v>5</v>
      </c>
      <c r="AE1832" s="1" t="s">
        <v>446</v>
      </c>
      <c r="AF1832" s="2" t="str">
        <f>IF(AND(ISBLANK(AE1832),OR(NOT(ISBLANK(AG1832)),NOT(ISBLANK(AH1832)))),#N/A,
IF(ISBLANK(AE1832),"",
IF(AND(NOT(ISERROR(VLOOKUP(AE1832,MonsterTable!$A:$B,MATCH(MonsterTable!$B$1,MonsterTable!$A$1:$B$1,0),0))),OR(ISBLANK(AG1832),ISBLANK(AH1832))),#N/A,
IFERROR(VLOOKUP(AE1832,MonsterTable!$A:$B,MATCH(MonsterTable!$B$1,MonsterTable!$A$1:$B$1,0),0),
IF(OR(NOT(ISBLANK(AG1832)),ISBLANK(AH1832)),#N/A,
IF(AE1832="empty","empty",
VLOOKUP(AE1832,MonsterGroupTable!$A:$A,1,0)))))))</f>
        <v>empty</v>
      </c>
      <c r="AH1832">
        <v>3</v>
      </c>
      <c r="AL1832" s="1" t="s">
        <v>342</v>
      </c>
      <c r="AM1832" s="2">
        <f>IF(AND(ISBLANK(AL1832),OR(NOT(ISBLANK(AN1832)),NOT(ISBLANK(AO1832)))),#N/A,
IF(ISBLANK(AL1832),"",
IF(AND(NOT(ISERROR(VLOOKUP(AL1832,MonsterTable!$A:$B,MATCH(MonsterTable!$B$1,MonsterTable!$A$1:$B$1,0),0))),OR(ISBLANK(AN1832),ISBLANK(AO1832))),#N/A,
IFERROR(VLOOKUP(AL1832,MonsterTable!$A:$B,MATCH(MonsterTable!$B$1,MonsterTable!$A$1:$B$1,0),0),
IF(OR(NOT(ISBLANK(AN1832)),ISBLANK(AO1832)),#N/A,
IF(AL1832="empty","empty",
VLOOKUP(AL1832,MonsterGroupTable!$A:$A,1,0)))))))</f>
        <v>206</v>
      </c>
      <c r="AN1832">
        <v>1</v>
      </c>
      <c r="AO1832">
        <v>1</v>
      </c>
      <c r="AP1832">
        <v>0</v>
      </c>
      <c r="AT1832" s="2" t="str">
        <f>IF(AND(ISBLANK(AS1832),OR(NOT(ISBLANK(AU1832)),NOT(ISBLANK(AV1832)))),#N/A,
IF(ISBLANK(AS1832),"",
IF(AND(NOT(ISERROR(VLOOKUP(AS1832,MonsterTable!$A:$B,MATCH(MonsterTable!$B$1,MonsterTable!$A$1:$B$1,0),0))),OR(ISBLANK(AU1832),ISBLANK(AV1832))),#N/A,
IFERROR(VLOOKUP(AS1832,MonsterTable!$A:$B,MATCH(MonsterTable!$B$1,MonsterTable!$A$1:$B$1,0),0),
IF(OR(NOT(ISBLANK(AU1832)),ISBLANK(AV1832)),#N/A,
IF(AS1832="empty","empty",
VLOOKUP(AS1832,MonsterGroupTable!$A:$A,1,0)))))))</f>
        <v/>
      </c>
      <c r="BA1832" s="2" t="str">
        <f>IF(AND(ISBLANK(AZ1832),OR(NOT(ISBLANK(BB1832)),NOT(ISBLANK(BC1832)))),#N/A,
IF(ISBLANK(AZ1832),"",
IF(AND(NOT(ISERROR(VLOOKUP(AZ1832,MonsterTable!$A:$B,MATCH(MonsterTable!$B$1,MonsterTable!$A$1:$B$1,0),0))),OR(ISBLANK(BB1832),ISBLANK(BC1832))),#N/A,
IFERROR(VLOOKUP(AZ1832,MonsterTable!$A:$B,MATCH(MonsterTable!$B$1,MonsterTable!$A$1:$B$1,0),0),
IF(OR(NOT(ISBLANK(BB1832)),ISBLANK(BC1832)),#N/A,
IF(AZ1832="empty","empty",
VLOOKUP(AZ1832,MonsterGroupTable!$A:$A,1,0)))))))</f>
        <v/>
      </c>
    </row>
    <row r="1833" spans="1:53">
      <c r="A1833">
        <v>20799</v>
      </c>
      <c r="B1833">
        <f t="shared" si="61"/>
        <v>1.1000000000000001</v>
      </c>
      <c r="C1833">
        <f t="shared" si="62"/>
        <v>1.1000000000000001</v>
      </c>
      <c r="F1833">
        <v>3960</v>
      </c>
      <c r="G1833">
        <v>180588</v>
      </c>
      <c r="H1833">
        <v>0</v>
      </c>
      <c r="I1833">
        <v>0</v>
      </c>
      <c r="J1833">
        <v>0</v>
      </c>
      <c r="K1833" t="s">
        <v>362</v>
      </c>
      <c r="L1833" t="s">
        <v>256</v>
      </c>
      <c r="M1833" t="s">
        <v>443</v>
      </c>
      <c r="N1833" t="s">
        <v>444</v>
      </c>
      <c r="O1833">
        <v>0</v>
      </c>
      <c r="P1833">
        <v>-4.75</v>
      </c>
      <c r="Q1833">
        <v>-3.5</v>
      </c>
      <c r="R1833">
        <v>4.75</v>
      </c>
      <c r="S1833">
        <v>3</v>
      </c>
      <c r="T1833">
        <v>-13.5</v>
      </c>
      <c r="U1833">
        <v>2.5499999999999998</v>
      </c>
      <c r="V1833">
        <v>-6.75</v>
      </c>
      <c r="W1833" t="str">
        <f t="shared" si="58"/>
        <v>g120,5,empty,3,206,1,1,0</v>
      </c>
      <c r="X1833" s="1" t="s">
        <v>319</v>
      </c>
      <c r="Y1833" s="2" t="str">
        <f>IF(AND(ISBLANK(X1833),OR(NOT(ISBLANK(Z1833)),NOT(ISBLANK(AA1833)))),#N/A,
IF(ISBLANK(X1833),"",
IF(AND(NOT(ISERROR(VLOOKUP(X1833,MonsterTable!$A:$B,MATCH(MonsterTable!$B$1,MonsterTable!$A$1:$B$1,0),0))),OR(ISBLANK(Z1833),ISBLANK(AA1833))),#N/A,
IFERROR(VLOOKUP(X1833,MonsterTable!$A:$B,MATCH(MonsterTable!$B$1,MonsterTable!$A$1:$B$1,0),0),
IF(OR(NOT(ISBLANK(Z1833)),ISBLANK(AA1833)),#N/A,
IF(X1833="empty","empty",
VLOOKUP(X1833,MonsterGroupTable!$A:$A,1,0)))))))</f>
        <v>g120</v>
      </c>
      <c r="AA1833">
        <v>5</v>
      </c>
      <c r="AE1833" s="1" t="s">
        <v>446</v>
      </c>
      <c r="AF1833" s="2" t="str">
        <f>IF(AND(ISBLANK(AE1833),OR(NOT(ISBLANK(AG1833)),NOT(ISBLANK(AH1833)))),#N/A,
IF(ISBLANK(AE1833),"",
IF(AND(NOT(ISERROR(VLOOKUP(AE1833,MonsterTable!$A:$B,MATCH(MonsterTable!$B$1,MonsterTable!$A$1:$B$1,0),0))),OR(ISBLANK(AG1833),ISBLANK(AH1833))),#N/A,
IFERROR(VLOOKUP(AE1833,MonsterTable!$A:$B,MATCH(MonsterTable!$B$1,MonsterTable!$A$1:$B$1,0),0),
IF(OR(NOT(ISBLANK(AG1833)),ISBLANK(AH1833)),#N/A,
IF(AE1833="empty","empty",
VLOOKUP(AE1833,MonsterGroupTable!$A:$A,1,0)))))))</f>
        <v>empty</v>
      </c>
      <c r="AH1833">
        <v>3</v>
      </c>
      <c r="AL1833" s="1" t="s">
        <v>342</v>
      </c>
      <c r="AM1833" s="2">
        <f>IF(AND(ISBLANK(AL1833),OR(NOT(ISBLANK(AN1833)),NOT(ISBLANK(AO1833)))),#N/A,
IF(ISBLANK(AL1833),"",
IF(AND(NOT(ISERROR(VLOOKUP(AL1833,MonsterTable!$A:$B,MATCH(MonsterTable!$B$1,MonsterTable!$A$1:$B$1,0),0))),OR(ISBLANK(AN1833),ISBLANK(AO1833))),#N/A,
IFERROR(VLOOKUP(AL1833,MonsterTable!$A:$B,MATCH(MonsterTable!$B$1,MonsterTable!$A$1:$B$1,0),0),
IF(OR(NOT(ISBLANK(AN1833)),ISBLANK(AO1833)),#N/A,
IF(AL1833="empty","empty",
VLOOKUP(AL1833,MonsterGroupTable!$A:$A,1,0)))))))</f>
        <v>206</v>
      </c>
      <c r="AN1833">
        <v>1</v>
      </c>
      <c r="AO1833">
        <v>1</v>
      </c>
      <c r="AP1833">
        <v>0</v>
      </c>
      <c r="AT1833" s="2" t="str">
        <f>IF(AND(ISBLANK(AS1833),OR(NOT(ISBLANK(AU1833)),NOT(ISBLANK(AV1833)))),#N/A,
IF(ISBLANK(AS1833),"",
IF(AND(NOT(ISERROR(VLOOKUP(AS1833,MonsterTable!$A:$B,MATCH(MonsterTable!$B$1,MonsterTable!$A$1:$B$1,0),0))),OR(ISBLANK(AU1833),ISBLANK(AV1833))),#N/A,
IFERROR(VLOOKUP(AS1833,MonsterTable!$A:$B,MATCH(MonsterTable!$B$1,MonsterTable!$A$1:$B$1,0),0),
IF(OR(NOT(ISBLANK(AU1833)),ISBLANK(AV1833)),#N/A,
IF(AS1833="empty","empty",
VLOOKUP(AS1833,MonsterGroupTable!$A:$A,1,0)))))))</f>
        <v/>
      </c>
      <c r="BA1833" s="2" t="str">
        <f>IF(AND(ISBLANK(AZ1833),OR(NOT(ISBLANK(BB1833)),NOT(ISBLANK(BC1833)))),#N/A,
IF(ISBLANK(AZ1833),"",
IF(AND(NOT(ISERROR(VLOOKUP(AZ1833,MonsterTable!$A:$B,MATCH(MonsterTable!$B$1,MonsterTable!$A$1:$B$1,0),0))),OR(ISBLANK(BB1833),ISBLANK(BC1833))),#N/A,
IFERROR(VLOOKUP(AZ1833,MonsterTable!$A:$B,MATCH(MonsterTable!$B$1,MonsterTable!$A$1:$B$1,0),0),
IF(OR(NOT(ISBLANK(BB1833)),ISBLANK(BC1833)),#N/A,
IF(AZ1833="empty","empty",
VLOOKUP(AZ1833,MonsterGroupTable!$A:$A,1,0)))))))</f>
        <v/>
      </c>
    </row>
    <row r="1834" spans="1:53">
      <c r="A1834">
        <v>20800</v>
      </c>
      <c r="B1834">
        <f t="shared" si="61"/>
        <v>1.2</v>
      </c>
      <c r="C1834">
        <f t="shared" si="62"/>
        <v>1.1000000000000001</v>
      </c>
      <c r="F1834">
        <v>3960</v>
      </c>
      <c r="G1834">
        <v>182050</v>
      </c>
      <c r="H1834">
        <v>0</v>
      </c>
      <c r="I1834">
        <v>0</v>
      </c>
      <c r="J1834">
        <v>0</v>
      </c>
      <c r="K1834" t="s">
        <v>362</v>
      </c>
      <c r="L1834" t="s">
        <v>258</v>
      </c>
      <c r="M1834" t="s">
        <v>443</v>
      </c>
      <c r="N1834" t="s">
        <v>444</v>
      </c>
      <c r="O1834">
        <v>0</v>
      </c>
      <c r="P1834">
        <v>-4.75</v>
      </c>
      <c r="Q1834">
        <v>-3.5</v>
      </c>
      <c r="R1834">
        <v>4.75</v>
      </c>
      <c r="S1834">
        <v>3</v>
      </c>
      <c r="T1834">
        <v>-13.5</v>
      </c>
      <c r="U1834">
        <v>2.5499999999999998</v>
      </c>
      <c r="V1834">
        <v>-6.75</v>
      </c>
      <c r="W1834" t="str">
        <f t="shared" si="58"/>
        <v>g120,5,empty,3,206,1,1,0</v>
      </c>
      <c r="X1834" s="1" t="s">
        <v>319</v>
      </c>
      <c r="Y1834" s="2" t="str">
        <f>IF(AND(ISBLANK(X1834),OR(NOT(ISBLANK(Z1834)),NOT(ISBLANK(AA1834)))),#N/A,
IF(ISBLANK(X1834),"",
IF(AND(NOT(ISERROR(VLOOKUP(X1834,MonsterTable!$A:$B,MATCH(MonsterTable!$B$1,MonsterTable!$A$1:$B$1,0),0))),OR(ISBLANK(Z1834),ISBLANK(AA1834))),#N/A,
IFERROR(VLOOKUP(X1834,MonsterTable!$A:$B,MATCH(MonsterTable!$B$1,MonsterTable!$A$1:$B$1,0),0),
IF(OR(NOT(ISBLANK(Z1834)),ISBLANK(AA1834)),#N/A,
IF(X1834="empty","empty",
VLOOKUP(X1834,MonsterGroupTable!$A:$A,1,0)))))))</f>
        <v>g120</v>
      </c>
      <c r="AA1834">
        <v>5</v>
      </c>
      <c r="AE1834" s="1" t="s">
        <v>446</v>
      </c>
      <c r="AF1834" s="2" t="str">
        <f>IF(AND(ISBLANK(AE1834),OR(NOT(ISBLANK(AG1834)),NOT(ISBLANK(AH1834)))),#N/A,
IF(ISBLANK(AE1834),"",
IF(AND(NOT(ISERROR(VLOOKUP(AE1834,MonsterTable!$A:$B,MATCH(MonsterTable!$B$1,MonsterTable!$A$1:$B$1,0),0))),OR(ISBLANK(AG1834),ISBLANK(AH1834))),#N/A,
IFERROR(VLOOKUP(AE1834,MonsterTable!$A:$B,MATCH(MonsterTable!$B$1,MonsterTable!$A$1:$B$1,0),0),
IF(OR(NOT(ISBLANK(AG1834)),ISBLANK(AH1834)),#N/A,
IF(AE1834="empty","empty",
VLOOKUP(AE1834,MonsterGroupTable!$A:$A,1,0)))))))</f>
        <v>empty</v>
      </c>
      <c r="AH1834">
        <v>3</v>
      </c>
      <c r="AL1834" s="1" t="s">
        <v>342</v>
      </c>
      <c r="AM1834" s="2">
        <f>IF(AND(ISBLANK(AL1834),OR(NOT(ISBLANK(AN1834)),NOT(ISBLANK(AO1834)))),#N/A,
IF(ISBLANK(AL1834),"",
IF(AND(NOT(ISERROR(VLOOKUP(AL1834,MonsterTable!$A:$B,MATCH(MonsterTable!$B$1,MonsterTable!$A$1:$B$1,0),0))),OR(ISBLANK(AN1834),ISBLANK(AO1834))),#N/A,
IFERROR(VLOOKUP(AL1834,MonsterTable!$A:$B,MATCH(MonsterTable!$B$1,MonsterTable!$A$1:$B$1,0),0),
IF(OR(NOT(ISBLANK(AN1834)),ISBLANK(AO1834)),#N/A,
IF(AL1834="empty","empty",
VLOOKUP(AL1834,MonsterGroupTable!$A:$A,1,0)))))))</f>
        <v>206</v>
      </c>
      <c r="AN1834">
        <v>1</v>
      </c>
      <c r="AO1834">
        <v>1</v>
      </c>
      <c r="AP1834">
        <v>0</v>
      </c>
      <c r="AT1834" s="2" t="str">
        <f>IF(AND(ISBLANK(AS1834),OR(NOT(ISBLANK(AU1834)),NOT(ISBLANK(AV1834)))),#N/A,
IF(ISBLANK(AS1834),"",
IF(AND(NOT(ISERROR(VLOOKUP(AS1834,MonsterTable!$A:$B,MATCH(MonsterTable!$B$1,MonsterTable!$A$1:$B$1,0),0))),OR(ISBLANK(AU1834),ISBLANK(AV1834))),#N/A,
IFERROR(VLOOKUP(AS1834,MonsterTable!$A:$B,MATCH(MonsterTable!$B$1,MonsterTable!$A$1:$B$1,0),0),
IF(OR(NOT(ISBLANK(AU1834)),ISBLANK(AV1834)),#N/A,
IF(AS1834="empty","empty",
VLOOKUP(AS1834,MonsterGroupTable!$A:$A,1,0)))))))</f>
        <v/>
      </c>
      <c r="BA1834" s="2" t="str">
        <f>IF(AND(ISBLANK(AZ1834),OR(NOT(ISBLANK(BB1834)),NOT(ISBLANK(BC1834)))),#N/A,
IF(ISBLANK(AZ1834),"",
IF(AND(NOT(ISERROR(VLOOKUP(AZ1834,MonsterTable!$A:$B,MATCH(MonsterTable!$B$1,MonsterTable!$A$1:$B$1,0),0))),OR(ISBLANK(BB1834),ISBLANK(BC1834))),#N/A,
IFERROR(VLOOKUP(AZ1834,MonsterTable!$A:$B,MATCH(MonsterTable!$B$1,MonsterTable!$A$1:$B$1,0),0),
IF(OR(NOT(ISBLANK(BB1834)),ISBLANK(BC1834)),#N/A,
IF(AZ1834="empty","empty",
VLOOKUP(AZ1834,MonsterGroupTable!$A:$A,1,0)))))))</f>
        <v/>
      </c>
    </row>
    <row r="1835" spans="1:53">
      <c r="A1835">
        <v>20801</v>
      </c>
      <c r="B1835">
        <f t="shared" si="61"/>
        <v>1.1000000000000001</v>
      </c>
      <c r="C1835">
        <f t="shared" si="62"/>
        <v>1.1000000000000001</v>
      </c>
      <c r="F1835">
        <v>3960</v>
      </c>
      <c r="G1835">
        <v>182644</v>
      </c>
      <c r="H1835">
        <v>0</v>
      </c>
      <c r="I1835">
        <v>0</v>
      </c>
      <c r="J1835">
        <v>0</v>
      </c>
      <c r="K1835" t="s">
        <v>362</v>
      </c>
      <c r="L1835" t="s">
        <v>260</v>
      </c>
      <c r="M1835" t="s">
        <v>443</v>
      </c>
      <c r="N1835" t="s">
        <v>444</v>
      </c>
      <c r="O1835">
        <v>0</v>
      </c>
      <c r="P1835">
        <v>-4.75</v>
      </c>
      <c r="Q1835">
        <v>-3.5</v>
      </c>
      <c r="R1835">
        <v>4.75</v>
      </c>
      <c r="S1835">
        <v>3</v>
      </c>
      <c r="T1835">
        <v>-13.5</v>
      </c>
      <c r="U1835">
        <v>2.5499999999999998</v>
      </c>
      <c r="V1835">
        <v>-6.75</v>
      </c>
      <c r="W1835" t="str">
        <f t="shared" si="58"/>
        <v>g101,5,empty,3,202,1,1,0</v>
      </c>
      <c r="X1835" s="1" t="s">
        <v>445</v>
      </c>
      <c r="Y1835" s="2" t="str">
        <f>IF(AND(ISBLANK(X1835),OR(NOT(ISBLANK(Z1835)),NOT(ISBLANK(AA1835)))),#N/A,
IF(ISBLANK(X1835),"",
IF(AND(NOT(ISERROR(VLOOKUP(X1835,MonsterTable!$A:$B,MATCH(MonsterTable!$B$1,MonsterTable!$A$1:$B$1,0),0))),OR(ISBLANK(Z1835),ISBLANK(AA1835))),#N/A,
IFERROR(VLOOKUP(X1835,MonsterTable!$A:$B,MATCH(MonsterTable!$B$1,MonsterTable!$A$1:$B$1,0),0),
IF(OR(NOT(ISBLANK(Z1835)),ISBLANK(AA1835)),#N/A,
IF(X1835="empty","empty",
VLOOKUP(X1835,MonsterGroupTable!$A:$A,1,0)))))))</f>
        <v>g101</v>
      </c>
      <c r="AA1835">
        <v>5</v>
      </c>
      <c r="AE1835" s="1" t="s">
        <v>446</v>
      </c>
      <c r="AF1835" s="2" t="str">
        <f>IF(AND(ISBLANK(AE1835),OR(NOT(ISBLANK(AG1835)),NOT(ISBLANK(AH1835)))),#N/A,
IF(ISBLANK(AE1835),"",
IF(AND(NOT(ISERROR(VLOOKUP(AE1835,MonsterTable!$A:$B,MATCH(MonsterTable!$B$1,MonsterTable!$A$1:$B$1,0),0))),OR(ISBLANK(AG1835),ISBLANK(AH1835))),#N/A,
IFERROR(VLOOKUP(AE1835,MonsterTable!$A:$B,MATCH(MonsterTable!$B$1,MonsterTable!$A$1:$B$1,0),0),
IF(OR(NOT(ISBLANK(AG1835)),ISBLANK(AH1835)),#N/A,
IF(AE1835="empty","empty",
VLOOKUP(AE1835,MonsterGroupTable!$A:$A,1,0)))))))</f>
        <v>empty</v>
      </c>
      <c r="AH1835">
        <v>3</v>
      </c>
      <c r="AL1835" s="1" t="s">
        <v>338</v>
      </c>
      <c r="AM1835" s="2">
        <f>IF(AND(ISBLANK(AL1835),OR(NOT(ISBLANK(AN1835)),NOT(ISBLANK(AO1835)))),#N/A,
IF(ISBLANK(AL1835),"",
IF(AND(NOT(ISERROR(VLOOKUP(AL1835,MonsterTable!$A:$B,MATCH(MonsterTable!$B$1,MonsterTable!$A$1:$B$1,0),0))),OR(ISBLANK(AN1835),ISBLANK(AO1835))),#N/A,
IFERROR(VLOOKUP(AL1835,MonsterTable!$A:$B,MATCH(MonsterTable!$B$1,MonsterTable!$A$1:$B$1,0),0),
IF(OR(NOT(ISBLANK(AN1835)),ISBLANK(AO1835)),#N/A,
IF(AL1835="empty","empty",
VLOOKUP(AL1835,MonsterGroupTable!$A:$A,1,0)))))))</f>
        <v>202</v>
      </c>
      <c r="AN1835">
        <v>1</v>
      </c>
      <c r="AO1835">
        <v>1</v>
      </c>
      <c r="AP1835">
        <v>0</v>
      </c>
      <c r="AT1835" s="2" t="str">
        <f>IF(AND(ISBLANK(AS1835),OR(NOT(ISBLANK(AU1835)),NOT(ISBLANK(AV1835)))),#N/A,
IF(ISBLANK(AS1835),"",
IF(AND(NOT(ISERROR(VLOOKUP(AS1835,MonsterTable!$A:$B,MATCH(MonsterTable!$B$1,MonsterTable!$A$1:$B$1,0),0))),OR(ISBLANK(AU1835),ISBLANK(AV1835))),#N/A,
IFERROR(VLOOKUP(AS1835,MonsterTable!$A:$B,MATCH(MonsterTable!$B$1,MonsterTable!$A$1:$B$1,0),0),
IF(OR(NOT(ISBLANK(AU1835)),ISBLANK(AV1835)),#N/A,
IF(AS1835="empty","empty",
VLOOKUP(AS1835,MonsterGroupTable!$A:$A,1,0)))))))</f>
        <v/>
      </c>
      <c r="BA1835" s="2" t="str">
        <f>IF(AND(ISBLANK(AZ1835),OR(NOT(ISBLANK(BB1835)),NOT(ISBLANK(BC1835)))),#N/A,
IF(ISBLANK(AZ1835),"",
IF(AND(NOT(ISERROR(VLOOKUP(AZ1835,MonsterTable!$A:$B,MATCH(MonsterTable!$B$1,MonsterTable!$A$1:$B$1,0),0))),OR(ISBLANK(BB1835),ISBLANK(BC1835))),#N/A,
IFERROR(VLOOKUP(AZ1835,MonsterTable!$A:$B,MATCH(MonsterTable!$B$1,MonsterTable!$A$1:$B$1,0),0),
IF(OR(NOT(ISBLANK(BB1835)),ISBLANK(BC1835)),#N/A,
IF(AZ1835="empty","empty",
VLOOKUP(AZ1835,MonsterGroupTable!$A:$A,1,0)))))))</f>
        <v/>
      </c>
    </row>
    <row r="1836" spans="1:53">
      <c r="A1836">
        <v>20802</v>
      </c>
      <c r="B1836">
        <f t="shared" si="61"/>
        <v>1.1000000000000001</v>
      </c>
      <c r="C1836">
        <f t="shared" si="62"/>
        <v>1.1000000000000001</v>
      </c>
      <c r="F1836">
        <v>3960</v>
      </c>
      <c r="G1836">
        <v>183238</v>
      </c>
      <c r="H1836">
        <v>0</v>
      </c>
      <c r="I1836">
        <v>0</v>
      </c>
      <c r="J1836">
        <v>0</v>
      </c>
      <c r="K1836" t="s">
        <v>362</v>
      </c>
      <c r="L1836" t="s">
        <v>260</v>
      </c>
      <c r="M1836" t="s">
        <v>443</v>
      </c>
      <c r="N1836" t="s">
        <v>444</v>
      </c>
      <c r="O1836">
        <v>0</v>
      </c>
      <c r="P1836">
        <v>-4.75</v>
      </c>
      <c r="Q1836">
        <v>-3.5</v>
      </c>
      <c r="R1836">
        <v>4.75</v>
      </c>
      <c r="S1836">
        <v>3</v>
      </c>
      <c r="T1836">
        <v>-13.5</v>
      </c>
      <c r="U1836">
        <v>2.5499999999999998</v>
      </c>
      <c r="V1836">
        <v>-6.75</v>
      </c>
      <c r="W1836" t="str">
        <f t="shared" si="58"/>
        <v>g101,5,empty,3,202,1,1,0</v>
      </c>
      <c r="X1836" s="1" t="s">
        <v>445</v>
      </c>
      <c r="Y1836" s="2" t="str">
        <f>IF(AND(ISBLANK(X1836),OR(NOT(ISBLANK(Z1836)),NOT(ISBLANK(AA1836)))),#N/A,
IF(ISBLANK(X1836),"",
IF(AND(NOT(ISERROR(VLOOKUP(X1836,MonsterTable!$A:$B,MATCH(MonsterTable!$B$1,MonsterTable!$A$1:$B$1,0),0))),OR(ISBLANK(Z1836),ISBLANK(AA1836))),#N/A,
IFERROR(VLOOKUP(X1836,MonsterTable!$A:$B,MATCH(MonsterTable!$B$1,MonsterTable!$A$1:$B$1,0),0),
IF(OR(NOT(ISBLANK(Z1836)),ISBLANK(AA1836)),#N/A,
IF(X1836="empty","empty",
VLOOKUP(X1836,MonsterGroupTable!$A:$A,1,0)))))))</f>
        <v>g101</v>
      </c>
      <c r="AA1836">
        <v>5</v>
      </c>
      <c r="AE1836" s="1" t="s">
        <v>446</v>
      </c>
      <c r="AF1836" s="2" t="str">
        <f>IF(AND(ISBLANK(AE1836),OR(NOT(ISBLANK(AG1836)),NOT(ISBLANK(AH1836)))),#N/A,
IF(ISBLANK(AE1836),"",
IF(AND(NOT(ISERROR(VLOOKUP(AE1836,MonsterTable!$A:$B,MATCH(MonsterTable!$B$1,MonsterTable!$A$1:$B$1,0),0))),OR(ISBLANK(AG1836),ISBLANK(AH1836))),#N/A,
IFERROR(VLOOKUP(AE1836,MonsterTable!$A:$B,MATCH(MonsterTable!$B$1,MonsterTable!$A$1:$B$1,0),0),
IF(OR(NOT(ISBLANK(AG1836)),ISBLANK(AH1836)),#N/A,
IF(AE1836="empty","empty",
VLOOKUP(AE1836,MonsterGroupTable!$A:$A,1,0)))))))</f>
        <v>empty</v>
      </c>
      <c r="AH1836">
        <v>3</v>
      </c>
      <c r="AL1836" s="1" t="s">
        <v>338</v>
      </c>
      <c r="AM1836" s="2">
        <f>IF(AND(ISBLANK(AL1836),OR(NOT(ISBLANK(AN1836)),NOT(ISBLANK(AO1836)))),#N/A,
IF(ISBLANK(AL1836),"",
IF(AND(NOT(ISERROR(VLOOKUP(AL1836,MonsterTable!$A:$B,MATCH(MonsterTable!$B$1,MonsterTable!$A$1:$B$1,0),0))),OR(ISBLANK(AN1836),ISBLANK(AO1836))),#N/A,
IFERROR(VLOOKUP(AL1836,MonsterTable!$A:$B,MATCH(MonsterTable!$B$1,MonsterTable!$A$1:$B$1,0),0),
IF(OR(NOT(ISBLANK(AN1836)),ISBLANK(AO1836)),#N/A,
IF(AL1836="empty","empty",
VLOOKUP(AL1836,MonsterGroupTable!$A:$A,1,0)))))))</f>
        <v>202</v>
      </c>
      <c r="AN1836">
        <v>1</v>
      </c>
      <c r="AO1836">
        <v>1</v>
      </c>
      <c r="AP1836">
        <v>0</v>
      </c>
      <c r="AT1836" s="2" t="str">
        <f>IF(AND(ISBLANK(AS1836),OR(NOT(ISBLANK(AU1836)),NOT(ISBLANK(AV1836)))),#N/A,
IF(ISBLANK(AS1836),"",
IF(AND(NOT(ISERROR(VLOOKUP(AS1836,MonsterTable!$A:$B,MATCH(MonsterTable!$B$1,MonsterTable!$A$1:$B$1,0),0))),OR(ISBLANK(AU1836),ISBLANK(AV1836))),#N/A,
IFERROR(VLOOKUP(AS1836,MonsterTable!$A:$B,MATCH(MonsterTable!$B$1,MonsterTable!$A$1:$B$1,0),0),
IF(OR(NOT(ISBLANK(AU1836)),ISBLANK(AV1836)),#N/A,
IF(AS1836="empty","empty",
VLOOKUP(AS1836,MonsterGroupTable!$A:$A,1,0)))))))</f>
        <v/>
      </c>
      <c r="BA1836" s="2" t="str">
        <f>IF(AND(ISBLANK(AZ1836),OR(NOT(ISBLANK(BB1836)),NOT(ISBLANK(BC1836)))),#N/A,
IF(ISBLANK(AZ1836),"",
IF(AND(NOT(ISERROR(VLOOKUP(AZ1836,MonsterTable!$A:$B,MATCH(MonsterTable!$B$1,MonsterTable!$A$1:$B$1,0),0))),OR(ISBLANK(BB1836),ISBLANK(BC1836))),#N/A,
IFERROR(VLOOKUP(AZ1836,MonsterTable!$A:$B,MATCH(MonsterTable!$B$1,MonsterTable!$A$1:$B$1,0),0),
IF(OR(NOT(ISBLANK(BB1836)),ISBLANK(BC1836)),#N/A,
IF(AZ1836="empty","empty",
VLOOKUP(AZ1836,MonsterGroupTable!$A:$A,1,0)))))))</f>
        <v/>
      </c>
    </row>
    <row r="1837" spans="1:53">
      <c r="A1837">
        <v>20803</v>
      </c>
      <c r="B1837">
        <f t="shared" si="61"/>
        <v>1.1000000000000001</v>
      </c>
      <c r="C1837">
        <f t="shared" si="62"/>
        <v>1.1000000000000001</v>
      </c>
      <c r="F1837">
        <v>3960</v>
      </c>
      <c r="G1837">
        <v>183832</v>
      </c>
      <c r="H1837">
        <v>0</v>
      </c>
      <c r="I1837">
        <v>0</v>
      </c>
      <c r="J1837">
        <v>0</v>
      </c>
      <c r="K1837" t="s">
        <v>362</v>
      </c>
      <c r="L1837" t="s">
        <v>260</v>
      </c>
      <c r="M1837" t="s">
        <v>443</v>
      </c>
      <c r="N1837" t="s">
        <v>444</v>
      </c>
      <c r="O1837">
        <v>0</v>
      </c>
      <c r="P1837">
        <v>-4.75</v>
      </c>
      <c r="Q1837">
        <v>-3.5</v>
      </c>
      <c r="R1837">
        <v>4.75</v>
      </c>
      <c r="S1837">
        <v>3</v>
      </c>
      <c r="T1837">
        <v>-13.5</v>
      </c>
      <c r="U1837">
        <v>2.5499999999999998</v>
      </c>
      <c r="V1837">
        <v>-6.75</v>
      </c>
      <c r="W1837" t="str">
        <f t="shared" si="58"/>
        <v>g101,5,empty,3,202,1,1,0</v>
      </c>
      <c r="X1837" s="1" t="s">
        <v>445</v>
      </c>
      <c r="Y1837" s="2" t="str">
        <f>IF(AND(ISBLANK(X1837),OR(NOT(ISBLANK(Z1837)),NOT(ISBLANK(AA1837)))),#N/A,
IF(ISBLANK(X1837),"",
IF(AND(NOT(ISERROR(VLOOKUP(X1837,MonsterTable!$A:$B,MATCH(MonsterTable!$B$1,MonsterTable!$A$1:$B$1,0),0))),OR(ISBLANK(Z1837),ISBLANK(AA1837))),#N/A,
IFERROR(VLOOKUP(X1837,MonsterTable!$A:$B,MATCH(MonsterTable!$B$1,MonsterTable!$A$1:$B$1,0),0),
IF(OR(NOT(ISBLANK(Z1837)),ISBLANK(AA1837)),#N/A,
IF(X1837="empty","empty",
VLOOKUP(X1837,MonsterGroupTable!$A:$A,1,0)))))))</f>
        <v>g101</v>
      </c>
      <c r="AA1837">
        <v>5</v>
      </c>
      <c r="AE1837" s="1" t="s">
        <v>446</v>
      </c>
      <c r="AF1837" s="2" t="str">
        <f>IF(AND(ISBLANK(AE1837),OR(NOT(ISBLANK(AG1837)),NOT(ISBLANK(AH1837)))),#N/A,
IF(ISBLANK(AE1837),"",
IF(AND(NOT(ISERROR(VLOOKUP(AE1837,MonsterTable!$A:$B,MATCH(MonsterTable!$B$1,MonsterTable!$A$1:$B$1,0),0))),OR(ISBLANK(AG1837),ISBLANK(AH1837))),#N/A,
IFERROR(VLOOKUP(AE1837,MonsterTable!$A:$B,MATCH(MonsterTable!$B$1,MonsterTable!$A$1:$B$1,0),0),
IF(OR(NOT(ISBLANK(AG1837)),ISBLANK(AH1837)),#N/A,
IF(AE1837="empty","empty",
VLOOKUP(AE1837,MonsterGroupTable!$A:$A,1,0)))))))</f>
        <v>empty</v>
      </c>
      <c r="AH1837">
        <v>3</v>
      </c>
      <c r="AL1837" s="1" t="s">
        <v>338</v>
      </c>
      <c r="AM1837" s="2">
        <f>IF(AND(ISBLANK(AL1837),OR(NOT(ISBLANK(AN1837)),NOT(ISBLANK(AO1837)))),#N/A,
IF(ISBLANK(AL1837),"",
IF(AND(NOT(ISERROR(VLOOKUP(AL1837,MonsterTable!$A:$B,MATCH(MonsterTable!$B$1,MonsterTable!$A$1:$B$1,0),0))),OR(ISBLANK(AN1837),ISBLANK(AO1837))),#N/A,
IFERROR(VLOOKUP(AL1837,MonsterTable!$A:$B,MATCH(MonsterTable!$B$1,MonsterTable!$A$1:$B$1,0),0),
IF(OR(NOT(ISBLANK(AN1837)),ISBLANK(AO1837)),#N/A,
IF(AL1837="empty","empty",
VLOOKUP(AL1837,MonsterGroupTable!$A:$A,1,0)))))))</f>
        <v>202</v>
      </c>
      <c r="AN1837">
        <v>1</v>
      </c>
      <c r="AO1837">
        <v>1</v>
      </c>
      <c r="AP1837">
        <v>0</v>
      </c>
      <c r="AT1837" s="2" t="str">
        <f>IF(AND(ISBLANK(AS1837),OR(NOT(ISBLANK(AU1837)),NOT(ISBLANK(AV1837)))),#N/A,
IF(ISBLANK(AS1837),"",
IF(AND(NOT(ISERROR(VLOOKUP(AS1837,MonsterTable!$A:$B,MATCH(MonsterTable!$B$1,MonsterTable!$A$1:$B$1,0),0))),OR(ISBLANK(AU1837),ISBLANK(AV1837))),#N/A,
IFERROR(VLOOKUP(AS1837,MonsterTable!$A:$B,MATCH(MonsterTable!$B$1,MonsterTable!$A$1:$B$1,0),0),
IF(OR(NOT(ISBLANK(AU1837)),ISBLANK(AV1837)),#N/A,
IF(AS1837="empty","empty",
VLOOKUP(AS1837,MonsterGroupTable!$A:$A,1,0)))))))</f>
        <v/>
      </c>
      <c r="BA1837" s="2" t="str">
        <f>IF(AND(ISBLANK(AZ1837),OR(NOT(ISBLANK(BB1837)),NOT(ISBLANK(BC1837)))),#N/A,
IF(ISBLANK(AZ1837),"",
IF(AND(NOT(ISERROR(VLOOKUP(AZ1837,MonsterTable!$A:$B,MATCH(MonsterTable!$B$1,MonsterTable!$A$1:$B$1,0),0))),OR(ISBLANK(BB1837),ISBLANK(BC1837))),#N/A,
IFERROR(VLOOKUP(AZ1837,MonsterTable!$A:$B,MATCH(MonsterTable!$B$1,MonsterTable!$A$1:$B$1,0),0),
IF(OR(NOT(ISBLANK(BB1837)),ISBLANK(BC1837)),#N/A,
IF(AZ1837="empty","empty",
VLOOKUP(AZ1837,MonsterGroupTable!$A:$A,1,0)))))))</f>
        <v/>
      </c>
    </row>
    <row r="1838" spans="1:53">
      <c r="A1838">
        <v>20804</v>
      </c>
      <c r="B1838">
        <f t="shared" si="61"/>
        <v>1.1000000000000001</v>
      </c>
      <c r="C1838">
        <f t="shared" si="62"/>
        <v>1.1000000000000001</v>
      </c>
      <c r="F1838">
        <v>3960</v>
      </c>
      <c r="G1838">
        <v>184426</v>
      </c>
      <c r="H1838">
        <v>0</v>
      </c>
      <c r="I1838">
        <v>0</v>
      </c>
      <c r="J1838">
        <v>0</v>
      </c>
      <c r="K1838" t="s">
        <v>362</v>
      </c>
      <c r="L1838" t="s">
        <v>260</v>
      </c>
      <c r="M1838" t="s">
        <v>443</v>
      </c>
      <c r="N1838" t="s">
        <v>444</v>
      </c>
      <c r="O1838">
        <v>0</v>
      </c>
      <c r="P1838">
        <v>-4.75</v>
      </c>
      <c r="Q1838">
        <v>-3.5</v>
      </c>
      <c r="R1838">
        <v>4.75</v>
      </c>
      <c r="S1838">
        <v>3</v>
      </c>
      <c r="T1838">
        <v>-13.5</v>
      </c>
      <c r="U1838">
        <v>2.5499999999999998</v>
      </c>
      <c r="V1838">
        <v>-6.75</v>
      </c>
      <c r="W1838" t="str">
        <f t="shared" si="58"/>
        <v>g101,5,empty,3,202,1,1,0</v>
      </c>
      <c r="X1838" s="1" t="s">
        <v>445</v>
      </c>
      <c r="Y1838" s="2" t="str">
        <f>IF(AND(ISBLANK(X1838),OR(NOT(ISBLANK(Z1838)),NOT(ISBLANK(AA1838)))),#N/A,
IF(ISBLANK(X1838),"",
IF(AND(NOT(ISERROR(VLOOKUP(X1838,MonsterTable!$A:$B,MATCH(MonsterTable!$B$1,MonsterTable!$A$1:$B$1,0),0))),OR(ISBLANK(Z1838),ISBLANK(AA1838))),#N/A,
IFERROR(VLOOKUP(X1838,MonsterTable!$A:$B,MATCH(MonsterTable!$B$1,MonsterTable!$A$1:$B$1,0),0),
IF(OR(NOT(ISBLANK(Z1838)),ISBLANK(AA1838)),#N/A,
IF(X1838="empty","empty",
VLOOKUP(X1838,MonsterGroupTable!$A:$A,1,0)))))))</f>
        <v>g101</v>
      </c>
      <c r="AA1838">
        <v>5</v>
      </c>
      <c r="AE1838" s="1" t="s">
        <v>446</v>
      </c>
      <c r="AF1838" s="2" t="str">
        <f>IF(AND(ISBLANK(AE1838),OR(NOT(ISBLANK(AG1838)),NOT(ISBLANK(AH1838)))),#N/A,
IF(ISBLANK(AE1838),"",
IF(AND(NOT(ISERROR(VLOOKUP(AE1838,MonsterTable!$A:$B,MATCH(MonsterTable!$B$1,MonsterTable!$A$1:$B$1,0),0))),OR(ISBLANK(AG1838),ISBLANK(AH1838))),#N/A,
IFERROR(VLOOKUP(AE1838,MonsterTable!$A:$B,MATCH(MonsterTable!$B$1,MonsterTable!$A$1:$B$1,0),0),
IF(OR(NOT(ISBLANK(AG1838)),ISBLANK(AH1838)),#N/A,
IF(AE1838="empty","empty",
VLOOKUP(AE1838,MonsterGroupTable!$A:$A,1,0)))))))</f>
        <v>empty</v>
      </c>
      <c r="AH1838">
        <v>3</v>
      </c>
      <c r="AL1838" s="1" t="s">
        <v>338</v>
      </c>
      <c r="AM1838" s="2">
        <f>IF(AND(ISBLANK(AL1838),OR(NOT(ISBLANK(AN1838)),NOT(ISBLANK(AO1838)))),#N/A,
IF(ISBLANK(AL1838),"",
IF(AND(NOT(ISERROR(VLOOKUP(AL1838,MonsterTable!$A:$B,MATCH(MonsterTable!$B$1,MonsterTable!$A$1:$B$1,0),0))),OR(ISBLANK(AN1838),ISBLANK(AO1838))),#N/A,
IFERROR(VLOOKUP(AL1838,MonsterTable!$A:$B,MATCH(MonsterTable!$B$1,MonsterTable!$A$1:$B$1,0),0),
IF(OR(NOT(ISBLANK(AN1838)),ISBLANK(AO1838)),#N/A,
IF(AL1838="empty","empty",
VLOOKUP(AL1838,MonsterGroupTable!$A:$A,1,0)))))))</f>
        <v>202</v>
      </c>
      <c r="AN1838">
        <v>1</v>
      </c>
      <c r="AO1838">
        <v>1</v>
      </c>
      <c r="AP1838">
        <v>0</v>
      </c>
      <c r="AT1838" s="2" t="str">
        <f>IF(AND(ISBLANK(AS1838),OR(NOT(ISBLANK(AU1838)),NOT(ISBLANK(AV1838)))),#N/A,
IF(ISBLANK(AS1838),"",
IF(AND(NOT(ISERROR(VLOOKUP(AS1838,MonsterTable!$A:$B,MATCH(MonsterTable!$B$1,MonsterTable!$A$1:$B$1,0),0))),OR(ISBLANK(AU1838),ISBLANK(AV1838))),#N/A,
IFERROR(VLOOKUP(AS1838,MonsterTable!$A:$B,MATCH(MonsterTable!$B$1,MonsterTable!$A$1:$B$1,0),0),
IF(OR(NOT(ISBLANK(AU1838)),ISBLANK(AV1838)),#N/A,
IF(AS1838="empty","empty",
VLOOKUP(AS1838,MonsterGroupTable!$A:$A,1,0)))))))</f>
        <v/>
      </c>
      <c r="BA1838" s="2" t="str">
        <f>IF(AND(ISBLANK(AZ1838),OR(NOT(ISBLANK(BB1838)),NOT(ISBLANK(BC1838)))),#N/A,
IF(ISBLANK(AZ1838),"",
IF(AND(NOT(ISERROR(VLOOKUP(AZ1838,MonsterTable!$A:$B,MATCH(MonsterTable!$B$1,MonsterTable!$A$1:$B$1,0),0))),OR(ISBLANK(BB1838),ISBLANK(BC1838))),#N/A,
IFERROR(VLOOKUP(AZ1838,MonsterTable!$A:$B,MATCH(MonsterTable!$B$1,MonsterTable!$A$1:$B$1,0),0),
IF(OR(NOT(ISBLANK(BB1838)),ISBLANK(BC1838)),#N/A,
IF(AZ1838="empty","empty",
VLOOKUP(AZ1838,MonsterGroupTable!$A:$A,1,0)))))))</f>
        <v/>
      </c>
    </row>
    <row r="1839" spans="1:53">
      <c r="A1839">
        <v>20805</v>
      </c>
      <c r="B1839">
        <f t="shared" si="61"/>
        <v>1.1000000000000001</v>
      </c>
      <c r="C1839">
        <f t="shared" si="62"/>
        <v>1.1000000000000001</v>
      </c>
      <c r="F1839">
        <v>3960</v>
      </c>
      <c r="G1839">
        <v>185020</v>
      </c>
      <c r="H1839">
        <v>0</v>
      </c>
      <c r="I1839">
        <v>0</v>
      </c>
      <c r="J1839">
        <v>0</v>
      </c>
      <c r="K1839" t="s">
        <v>362</v>
      </c>
      <c r="L1839" t="s">
        <v>260</v>
      </c>
      <c r="M1839" t="s">
        <v>443</v>
      </c>
      <c r="N1839" t="s">
        <v>444</v>
      </c>
      <c r="O1839">
        <v>0</v>
      </c>
      <c r="P1839">
        <v>-4.75</v>
      </c>
      <c r="Q1839">
        <v>-3.5</v>
      </c>
      <c r="R1839">
        <v>4.75</v>
      </c>
      <c r="S1839">
        <v>3</v>
      </c>
      <c r="T1839">
        <v>-13.5</v>
      </c>
      <c r="U1839">
        <v>2.5499999999999998</v>
      </c>
      <c r="V1839">
        <v>-6.75</v>
      </c>
      <c r="W1839" t="str">
        <f t="shared" si="58"/>
        <v>g101,5,empty,3,202,1,1,0</v>
      </c>
      <c r="X1839" s="1" t="s">
        <v>445</v>
      </c>
      <c r="Y1839" s="2" t="str">
        <f>IF(AND(ISBLANK(X1839),OR(NOT(ISBLANK(Z1839)),NOT(ISBLANK(AA1839)))),#N/A,
IF(ISBLANK(X1839),"",
IF(AND(NOT(ISERROR(VLOOKUP(X1839,MonsterTable!$A:$B,MATCH(MonsterTable!$B$1,MonsterTable!$A$1:$B$1,0),0))),OR(ISBLANK(Z1839),ISBLANK(AA1839))),#N/A,
IFERROR(VLOOKUP(X1839,MonsterTable!$A:$B,MATCH(MonsterTable!$B$1,MonsterTable!$A$1:$B$1,0),0),
IF(OR(NOT(ISBLANK(Z1839)),ISBLANK(AA1839)),#N/A,
IF(X1839="empty","empty",
VLOOKUP(X1839,MonsterGroupTable!$A:$A,1,0)))))))</f>
        <v>g101</v>
      </c>
      <c r="AA1839">
        <v>5</v>
      </c>
      <c r="AE1839" s="1" t="s">
        <v>446</v>
      </c>
      <c r="AF1839" s="2" t="str">
        <f>IF(AND(ISBLANK(AE1839),OR(NOT(ISBLANK(AG1839)),NOT(ISBLANK(AH1839)))),#N/A,
IF(ISBLANK(AE1839),"",
IF(AND(NOT(ISERROR(VLOOKUP(AE1839,MonsterTable!$A:$B,MATCH(MonsterTable!$B$1,MonsterTable!$A$1:$B$1,0),0))),OR(ISBLANK(AG1839),ISBLANK(AH1839))),#N/A,
IFERROR(VLOOKUP(AE1839,MonsterTable!$A:$B,MATCH(MonsterTable!$B$1,MonsterTable!$A$1:$B$1,0),0),
IF(OR(NOT(ISBLANK(AG1839)),ISBLANK(AH1839)),#N/A,
IF(AE1839="empty","empty",
VLOOKUP(AE1839,MonsterGroupTable!$A:$A,1,0)))))))</f>
        <v>empty</v>
      </c>
      <c r="AH1839">
        <v>3</v>
      </c>
      <c r="AL1839" s="1" t="s">
        <v>338</v>
      </c>
      <c r="AM1839" s="2">
        <f>IF(AND(ISBLANK(AL1839),OR(NOT(ISBLANK(AN1839)),NOT(ISBLANK(AO1839)))),#N/A,
IF(ISBLANK(AL1839),"",
IF(AND(NOT(ISERROR(VLOOKUP(AL1839,MonsterTable!$A:$B,MATCH(MonsterTable!$B$1,MonsterTable!$A$1:$B$1,0),0))),OR(ISBLANK(AN1839),ISBLANK(AO1839))),#N/A,
IFERROR(VLOOKUP(AL1839,MonsterTable!$A:$B,MATCH(MonsterTable!$B$1,MonsterTable!$A$1:$B$1,0),0),
IF(OR(NOT(ISBLANK(AN1839)),ISBLANK(AO1839)),#N/A,
IF(AL1839="empty","empty",
VLOOKUP(AL1839,MonsterGroupTable!$A:$A,1,0)))))))</f>
        <v>202</v>
      </c>
      <c r="AN1839">
        <v>1</v>
      </c>
      <c r="AO1839">
        <v>1</v>
      </c>
      <c r="AP1839">
        <v>0</v>
      </c>
      <c r="AT1839" s="2" t="str">
        <f>IF(AND(ISBLANK(AS1839),OR(NOT(ISBLANK(AU1839)),NOT(ISBLANK(AV1839)))),#N/A,
IF(ISBLANK(AS1839),"",
IF(AND(NOT(ISERROR(VLOOKUP(AS1839,MonsterTable!$A:$B,MATCH(MonsterTable!$B$1,MonsterTable!$A$1:$B$1,0),0))),OR(ISBLANK(AU1839),ISBLANK(AV1839))),#N/A,
IFERROR(VLOOKUP(AS1839,MonsterTable!$A:$B,MATCH(MonsterTable!$B$1,MonsterTable!$A$1:$B$1,0),0),
IF(OR(NOT(ISBLANK(AU1839)),ISBLANK(AV1839)),#N/A,
IF(AS1839="empty","empty",
VLOOKUP(AS1839,MonsterGroupTable!$A:$A,1,0)))))))</f>
        <v/>
      </c>
      <c r="BA1839" s="2" t="str">
        <f>IF(AND(ISBLANK(AZ1839),OR(NOT(ISBLANK(BB1839)),NOT(ISBLANK(BC1839)))),#N/A,
IF(ISBLANK(AZ1839),"",
IF(AND(NOT(ISERROR(VLOOKUP(AZ1839,MonsterTable!$A:$B,MATCH(MonsterTable!$B$1,MonsterTable!$A$1:$B$1,0),0))),OR(ISBLANK(BB1839),ISBLANK(BC1839))),#N/A,
IFERROR(VLOOKUP(AZ1839,MonsterTable!$A:$B,MATCH(MonsterTable!$B$1,MonsterTable!$A$1:$B$1,0),0),
IF(OR(NOT(ISBLANK(BB1839)),ISBLANK(BC1839)),#N/A,
IF(AZ1839="empty","empty",
VLOOKUP(AZ1839,MonsterGroupTable!$A:$A,1,0)))))))</f>
        <v/>
      </c>
    </row>
    <row r="1840" spans="1:53">
      <c r="A1840">
        <v>20806</v>
      </c>
      <c r="B1840">
        <f t="shared" si="61"/>
        <v>1.1000000000000001</v>
      </c>
      <c r="C1840">
        <f t="shared" si="62"/>
        <v>1.1000000000000001</v>
      </c>
      <c r="F1840">
        <v>3960</v>
      </c>
      <c r="G1840">
        <v>185614</v>
      </c>
      <c r="H1840">
        <v>0</v>
      </c>
      <c r="I1840">
        <v>0</v>
      </c>
      <c r="J1840">
        <v>0</v>
      </c>
      <c r="K1840" t="s">
        <v>362</v>
      </c>
      <c r="L1840" t="s">
        <v>260</v>
      </c>
      <c r="M1840" t="s">
        <v>443</v>
      </c>
      <c r="N1840" t="s">
        <v>444</v>
      </c>
      <c r="O1840">
        <v>0</v>
      </c>
      <c r="P1840">
        <v>-4.75</v>
      </c>
      <c r="Q1840">
        <v>-3.5</v>
      </c>
      <c r="R1840">
        <v>4.75</v>
      </c>
      <c r="S1840">
        <v>3</v>
      </c>
      <c r="T1840">
        <v>-13.5</v>
      </c>
      <c r="U1840">
        <v>2.5499999999999998</v>
      </c>
      <c r="V1840">
        <v>-6.75</v>
      </c>
      <c r="W1840" t="str">
        <f t="shared" si="58"/>
        <v>g101,5,empty,3,202,1,1,0</v>
      </c>
      <c r="X1840" s="1" t="s">
        <v>445</v>
      </c>
      <c r="Y1840" s="2" t="str">
        <f>IF(AND(ISBLANK(X1840),OR(NOT(ISBLANK(Z1840)),NOT(ISBLANK(AA1840)))),#N/A,
IF(ISBLANK(X1840),"",
IF(AND(NOT(ISERROR(VLOOKUP(X1840,MonsterTable!$A:$B,MATCH(MonsterTable!$B$1,MonsterTable!$A$1:$B$1,0),0))),OR(ISBLANK(Z1840),ISBLANK(AA1840))),#N/A,
IFERROR(VLOOKUP(X1840,MonsterTable!$A:$B,MATCH(MonsterTable!$B$1,MonsterTable!$A$1:$B$1,0),0),
IF(OR(NOT(ISBLANK(Z1840)),ISBLANK(AA1840)),#N/A,
IF(X1840="empty","empty",
VLOOKUP(X1840,MonsterGroupTable!$A:$A,1,0)))))))</f>
        <v>g101</v>
      </c>
      <c r="AA1840">
        <v>5</v>
      </c>
      <c r="AE1840" s="1" t="s">
        <v>446</v>
      </c>
      <c r="AF1840" s="2" t="str">
        <f>IF(AND(ISBLANK(AE1840),OR(NOT(ISBLANK(AG1840)),NOT(ISBLANK(AH1840)))),#N/A,
IF(ISBLANK(AE1840),"",
IF(AND(NOT(ISERROR(VLOOKUP(AE1840,MonsterTable!$A:$B,MATCH(MonsterTable!$B$1,MonsterTable!$A$1:$B$1,0),0))),OR(ISBLANK(AG1840),ISBLANK(AH1840))),#N/A,
IFERROR(VLOOKUP(AE1840,MonsterTable!$A:$B,MATCH(MonsterTable!$B$1,MonsterTable!$A$1:$B$1,0),0),
IF(OR(NOT(ISBLANK(AG1840)),ISBLANK(AH1840)),#N/A,
IF(AE1840="empty","empty",
VLOOKUP(AE1840,MonsterGroupTable!$A:$A,1,0)))))))</f>
        <v>empty</v>
      </c>
      <c r="AH1840">
        <v>3</v>
      </c>
      <c r="AL1840" s="1" t="s">
        <v>338</v>
      </c>
      <c r="AM1840" s="2">
        <f>IF(AND(ISBLANK(AL1840),OR(NOT(ISBLANK(AN1840)),NOT(ISBLANK(AO1840)))),#N/A,
IF(ISBLANK(AL1840),"",
IF(AND(NOT(ISERROR(VLOOKUP(AL1840,MonsterTable!$A:$B,MATCH(MonsterTable!$B$1,MonsterTable!$A$1:$B$1,0),0))),OR(ISBLANK(AN1840),ISBLANK(AO1840))),#N/A,
IFERROR(VLOOKUP(AL1840,MonsterTable!$A:$B,MATCH(MonsterTable!$B$1,MonsterTable!$A$1:$B$1,0),0),
IF(OR(NOT(ISBLANK(AN1840)),ISBLANK(AO1840)),#N/A,
IF(AL1840="empty","empty",
VLOOKUP(AL1840,MonsterGroupTable!$A:$A,1,0)))))))</f>
        <v>202</v>
      </c>
      <c r="AN1840">
        <v>1</v>
      </c>
      <c r="AO1840">
        <v>1</v>
      </c>
      <c r="AP1840">
        <v>0</v>
      </c>
      <c r="AT1840" s="2" t="str">
        <f>IF(AND(ISBLANK(AS1840),OR(NOT(ISBLANK(AU1840)),NOT(ISBLANK(AV1840)))),#N/A,
IF(ISBLANK(AS1840),"",
IF(AND(NOT(ISERROR(VLOOKUP(AS1840,MonsterTable!$A:$B,MATCH(MonsterTable!$B$1,MonsterTable!$A$1:$B$1,0),0))),OR(ISBLANK(AU1840),ISBLANK(AV1840))),#N/A,
IFERROR(VLOOKUP(AS1840,MonsterTable!$A:$B,MATCH(MonsterTable!$B$1,MonsterTable!$A$1:$B$1,0),0),
IF(OR(NOT(ISBLANK(AU1840)),ISBLANK(AV1840)),#N/A,
IF(AS1840="empty","empty",
VLOOKUP(AS1840,MonsterGroupTable!$A:$A,1,0)))))))</f>
        <v/>
      </c>
      <c r="BA1840" s="2" t="str">
        <f>IF(AND(ISBLANK(AZ1840),OR(NOT(ISBLANK(BB1840)),NOT(ISBLANK(BC1840)))),#N/A,
IF(ISBLANK(AZ1840),"",
IF(AND(NOT(ISERROR(VLOOKUP(AZ1840,MonsterTable!$A:$B,MATCH(MonsterTable!$B$1,MonsterTable!$A$1:$B$1,0),0))),OR(ISBLANK(BB1840),ISBLANK(BC1840))),#N/A,
IFERROR(VLOOKUP(AZ1840,MonsterTable!$A:$B,MATCH(MonsterTable!$B$1,MonsterTable!$A$1:$B$1,0),0),
IF(OR(NOT(ISBLANK(BB1840)),ISBLANK(BC1840)),#N/A,
IF(AZ1840="empty","empty",
VLOOKUP(AZ1840,MonsterGroupTable!$A:$A,1,0)))))))</f>
        <v/>
      </c>
    </row>
    <row r="1841" spans="1:53">
      <c r="A1841">
        <v>20807</v>
      </c>
      <c r="B1841">
        <f t="shared" si="61"/>
        <v>1.1000000000000001</v>
      </c>
      <c r="C1841">
        <f t="shared" si="62"/>
        <v>1.1000000000000001</v>
      </c>
      <c r="F1841">
        <v>3960</v>
      </c>
      <c r="G1841">
        <v>186208</v>
      </c>
      <c r="H1841">
        <v>0</v>
      </c>
      <c r="I1841">
        <v>0</v>
      </c>
      <c r="J1841">
        <v>0</v>
      </c>
      <c r="K1841" t="s">
        <v>362</v>
      </c>
      <c r="L1841" t="s">
        <v>260</v>
      </c>
      <c r="M1841" t="s">
        <v>443</v>
      </c>
      <c r="N1841" t="s">
        <v>444</v>
      </c>
      <c r="O1841">
        <v>0</v>
      </c>
      <c r="P1841">
        <v>-4.75</v>
      </c>
      <c r="Q1841">
        <v>-3.5</v>
      </c>
      <c r="R1841">
        <v>4.75</v>
      </c>
      <c r="S1841">
        <v>3</v>
      </c>
      <c r="T1841">
        <v>-13.5</v>
      </c>
      <c r="U1841">
        <v>2.5499999999999998</v>
      </c>
      <c r="V1841">
        <v>-6.75</v>
      </c>
      <c r="W1841" t="str">
        <f t="shared" si="58"/>
        <v>g101,5,empty,3,202,1,1,0</v>
      </c>
      <c r="X1841" s="1" t="s">
        <v>445</v>
      </c>
      <c r="Y1841" s="2" t="str">
        <f>IF(AND(ISBLANK(X1841),OR(NOT(ISBLANK(Z1841)),NOT(ISBLANK(AA1841)))),#N/A,
IF(ISBLANK(X1841),"",
IF(AND(NOT(ISERROR(VLOOKUP(X1841,MonsterTable!$A:$B,MATCH(MonsterTable!$B$1,MonsterTable!$A$1:$B$1,0),0))),OR(ISBLANK(Z1841),ISBLANK(AA1841))),#N/A,
IFERROR(VLOOKUP(X1841,MonsterTable!$A:$B,MATCH(MonsterTable!$B$1,MonsterTable!$A$1:$B$1,0),0),
IF(OR(NOT(ISBLANK(Z1841)),ISBLANK(AA1841)),#N/A,
IF(X1841="empty","empty",
VLOOKUP(X1841,MonsterGroupTable!$A:$A,1,0)))))))</f>
        <v>g101</v>
      </c>
      <c r="AA1841">
        <v>5</v>
      </c>
      <c r="AE1841" s="1" t="s">
        <v>446</v>
      </c>
      <c r="AF1841" s="2" t="str">
        <f>IF(AND(ISBLANK(AE1841),OR(NOT(ISBLANK(AG1841)),NOT(ISBLANK(AH1841)))),#N/A,
IF(ISBLANK(AE1841),"",
IF(AND(NOT(ISERROR(VLOOKUP(AE1841,MonsterTable!$A:$B,MATCH(MonsterTable!$B$1,MonsterTable!$A$1:$B$1,0),0))),OR(ISBLANK(AG1841),ISBLANK(AH1841))),#N/A,
IFERROR(VLOOKUP(AE1841,MonsterTable!$A:$B,MATCH(MonsterTable!$B$1,MonsterTable!$A$1:$B$1,0),0),
IF(OR(NOT(ISBLANK(AG1841)),ISBLANK(AH1841)),#N/A,
IF(AE1841="empty","empty",
VLOOKUP(AE1841,MonsterGroupTable!$A:$A,1,0)))))))</f>
        <v>empty</v>
      </c>
      <c r="AH1841">
        <v>3</v>
      </c>
      <c r="AL1841" s="1" t="s">
        <v>338</v>
      </c>
      <c r="AM1841" s="2">
        <f>IF(AND(ISBLANK(AL1841),OR(NOT(ISBLANK(AN1841)),NOT(ISBLANK(AO1841)))),#N/A,
IF(ISBLANK(AL1841),"",
IF(AND(NOT(ISERROR(VLOOKUP(AL1841,MonsterTable!$A:$B,MATCH(MonsterTable!$B$1,MonsterTable!$A$1:$B$1,0),0))),OR(ISBLANK(AN1841),ISBLANK(AO1841))),#N/A,
IFERROR(VLOOKUP(AL1841,MonsterTable!$A:$B,MATCH(MonsterTable!$B$1,MonsterTable!$A$1:$B$1,0),0),
IF(OR(NOT(ISBLANK(AN1841)),ISBLANK(AO1841)),#N/A,
IF(AL1841="empty","empty",
VLOOKUP(AL1841,MonsterGroupTable!$A:$A,1,0)))))))</f>
        <v>202</v>
      </c>
      <c r="AN1841">
        <v>1</v>
      </c>
      <c r="AO1841">
        <v>1</v>
      </c>
      <c r="AP1841">
        <v>0</v>
      </c>
      <c r="AT1841" s="2" t="str">
        <f>IF(AND(ISBLANK(AS1841),OR(NOT(ISBLANK(AU1841)),NOT(ISBLANK(AV1841)))),#N/A,
IF(ISBLANK(AS1841),"",
IF(AND(NOT(ISERROR(VLOOKUP(AS1841,MonsterTable!$A:$B,MATCH(MonsterTable!$B$1,MonsterTable!$A$1:$B$1,0),0))),OR(ISBLANK(AU1841),ISBLANK(AV1841))),#N/A,
IFERROR(VLOOKUP(AS1841,MonsterTable!$A:$B,MATCH(MonsterTable!$B$1,MonsterTable!$A$1:$B$1,0),0),
IF(OR(NOT(ISBLANK(AU1841)),ISBLANK(AV1841)),#N/A,
IF(AS1841="empty","empty",
VLOOKUP(AS1841,MonsterGroupTable!$A:$A,1,0)))))))</f>
        <v/>
      </c>
      <c r="BA1841" s="2" t="str">
        <f>IF(AND(ISBLANK(AZ1841),OR(NOT(ISBLANK(BB1841)),NOT(ISBLANK(BC1841)))),#N/A,
IF(ISBLANK(AZ1841),"",
IF(AND(NOT(ISERROR(VLOOKUP(AZ1841,MonsterTable!$A:$B,MATCH(MonsterTable!$B$1,MonsterTable!$A$1:$B$1,0),0))),OR(ISBLANK(BB1841),ISBLANK(BC1841))),#N/A,
IFERROR(VLOOKUP(AZ1841,MonsterTable!$A:$B,MATCH(MonsterTable!$B$1,MonsterTable!$A$1:$B$1,0),0),
IF(OR(NOT(ISBLANK(BB1841)),ISBLANK(BC1841)),#N/A,
IF(AZ1841="empty","empty",
VLOOKUP(AZ1841,MonsterGroupTable!$A:$A,1,0)))))))</f>
        <v/>
      </c>
    </row>
    <row r="1842" spans="1:53">
      <c r="A1842">
        <v>20808</v>
      </c>
      <c r="B1842">
        <f t="shared" si="61"/>
        <v>1.1000000000000001</v>
      </c>
      <c r="C1842">
        <f t="shared" si="62"/>
        <v>1.1000000000000001</v>
      </c>
      <c r="F1842">
        <v>3960</v>
      </c>
      <c r="G1842">
        <v>186802</v>
      </c>
      <c r="H1842">
        <v>0</v>
      </c>
      <c r="I1842">
        <v>0</v>
      </c>
      <c r="J1842">
        <v>0</v>
      </c>
      <c r="K1842" t="s">
        <v>362</v>
      </c>
      <c r="L1842" t="s">
        <v>260</v>
      </c>
      <c r="M1842" t="s">
        <v>443</v>
      </c>
      <c r="N1842" t="s">
        <v>444</v>
      </c>
      <c r="O1842">
        <v>0</v>
      </c>
      <c r="P1842">
        <v>-4.75</v>
      </c>
      <c r="Q1842">
        <v>-3.5</v>
      </c>
      <c r="R1842">
        <v>4.75</v>
      </c>
      <c r="S1842">
        <v>3</v>
      </c>
      <c r="T1842">
        <v>-13.5</v>
      </c>
      <c r="U1842">
        <v>2.5499999999999998</v>
      </c>
      <c r="V1842">
        <v>-6.75</v>
      </c>
      <c r="W1842" t="str">
        <f t="shared" si="58"/>
        <v>g101,5,empty,3,202,1,1,0</v>
      </c>
      <c r="X1842" s="1" t="s">
        <v>445</v>
      </c>
      <c r="Y1842" s="2" t="str">
        <f>IF(AND(ISBLANK(X1842),OR(NOT(ISBLANK(Z1842)),NOT(ISBLANK(AA1842)))),#N/A,
IF(ISBLANK(X1842),"",
IF(AND(NOT(ISERROR(VLOOKUP(X1842,MonsterTable!$A:$B,MATCH(MonsterTable!$B$1,MonsterTable!$A$1:$B$1,0),0))),OR(ISBLANK(Z1842),ISBLANK(AA1842))),#N/A,
IFERROR(VLOOKUP(X1842,MonsterTable!$A:$B,MATCH(MonsterTable!$B$1,MonsterTable!$A$1:$B$1,0),0),
IF(OR(NOT(ISBLANK(Z1842)),ISBLANK(AA1842)),#N/A,
IF(X1842="empty","empty",
VLOOKUP(X1842,MonsterGroupTable!$A:$A,1,0)))))))</f>
        <v>g101</v>
      </c>
      <c r="AA1842">
        <v>5</v>
      </c>
      <c r="AE1842" s="1" t="s">
        <v>446</v>
      </c>
      <c r="AF1842" s="2" t="str">
        <f>IF(AND(ISBLANK(AE1842),OR(NOT(ISBLANK(AG1842)),NOT(ISBLANK(AH1842)))),#N/A,
IF(ISBLANK(AE1842),"",
IF(AND(NOT(ISERROR(VLOOKUP(AE1842,MonsterTable!$A:$B,MATCH(MonsterTable!$B$1,MonsterTable!$A$1:$B$1,0),0))),OR(ISBLANK(AG1842),ISBLANK(AH1842))),#N/A,
IFERROR(VLOOKUP(AE1842,MonsterTable!$A:$B,MATCH(MonsterTable!$B$1,MonsterTable!$A$1:$B$1,0),0),
IF(OR(NOT(ISBLANK(AG1842)),ISBLANK(AH1842)),#N/A,
IF(AE1842="empty","empty",
VLOOKUP(AE1842,MonsterGroupTable!$A:$A,1,0)))))))</f>
        <v>empty</v>
      </c>
      <c r="AH1842">
        <v>3</v>
      </c>
      <c r="AL1842" s="1" t="s">
        <v>338</v>
      </c>
      <c r="AM1842" s="2">
        <f>IF(AND(ISBLANK(AL1842),OR(NOT(ISBLANK(AN1842)),NOT(ISBLANK(AO1842)))),#N/A,
IF(ISBLANK(AL1842),"",
IF(AND(NOT(ISERROR(VLOOKUP(AL1842,MonsterTable!$A:$B,MATCH(MonsterTable!$B$1,MonsterTable!$A$1:$B$1,0),0))),OR(ISBLANK(AN1842),ISBLANK(AO1842))),#N/A,
IFERROR(VLOOKUP(AL1842,MonsterTable!$A:$B,MATCH(MonsterTable!$B$1,MonsterTable!$A$1:$B$1,0),0),
IF(OR(NOT(ISBLANK(AN1842)),ISBLANK(AO1842)),#N/A,
IF(AL1842="empty","empty",
VLOOKUP(AL1842,MonsterGroupTable!$A:$A,1,0)))))))</f>
        <v>202</v>
      </c>
      <c r="AN1842">
        <v>1</v>
      </c>
      <c r="AO1842">
        <v>1</v>
      </c>
      <c r="AP1842">
        <v>0</v>
      </c>
      <c r="AT1842" s="2" t="str">
        <f>IF(AND(ISBLANK(AS1842),OR(NOT(ISBLANK(AU1842)),NOT(ISBLANK(AV1842)))),#N/A,
IF(ISBLANK(AS1842),"",
IF(AND(NOT(ISERROR(VLOOKUP(AS1842,MonsterTable!$A:$B,MATCH(MonsterTable!$B$1,MonsterTable!$A$1:$B$1,0),0))),OR(ISBLANK(AU1842),ISBLANK(AV1842))),#N/A,
IFERROR(VLOOKUP(AS1842,MonsterTable!$A:$B,MATCH(MonsterTable!$B$1,MonsterTable!$A$1:$B$1,0),0),
IF(OR(NOT(ISBLANK(AU1842)),ISBLANK(AV1842)),#N/A,
IF(AS1842="empty","empty",
VLOOKUP(AS1842,MonsterGroupTable!$A:$A,1,0)))))))</f>
        <v/>
      </c>
      <c r="BA1842" s="2" t="str">
        <f>IF(AND(ISBLANK(AZ1842),OR(NOT(ISBLANK(BB1842)),NOT(ISBLANK(BC1842)))),#N/A,
IF(ISBLANK(AZ1842),"",
IF(AND(NOT(ISERROR(VLOOKUP(AZ1842,MonsterTable!$A:$B,MATCH(MonsterTable!$B$1,MonsterTable!$A$1:$B$1,0),0))),OR(ISBLANK(BB1842),ISBLANK(BC1842))),#N/A,
IFERROR(VLOOKUP(AZ1842,MonsterTable!$A:$B,MATCH(MonsterTable!$B$1,MonsterTable!$A$1:$B$1,0),0),
IF(OR(NOT(ISBLANK(BB1842)),ISBLANK(BC1842)),#N/A,
IF(AZ1842="empty","empty",
VLOOKUP(AZ1842,MonsterGroupTable!$A:$A,1,0)))))))</f>
        <v/>
      </c>
    </row>
    <row r="1843" spans="1:53">
      <c r="A1843">
        <v>20809</v>
      </c>
      <c r="B1843">
        <f t="shared" si="61"/>
        <v>1.1000000000000001</v>
      </c>
      <c r="C1843">
        <f t="shared" si="62"/>
        <v>1.1000000000000001</v>
      </c>
      <c r="F1843">
        <v>3960</v>
      </c>
      <c r="G1843">
        <v>187396</v>
      </c>
      <c r="H1843">
        <v>0</v>
      </c>
      <c r="I1843">
        <v>0</v>
      </c>
      <c r="J1843">
        <v>0</v>
      </c>
      <c r="K1843" t="s">
        <v>362</v>
      </c>
      <c r="L1843" t="s">
        <v>260</v>
      </c>
      <c r="M1843" t="s">
        <v>443</v>
      </c>
      <c r="N1843" t="s">
        <v>444</v>
      </c>
      <c r="O1843">
        <v>0</v>
      </c>
      <c r="P1843">
        <v>-4.75</v>
      </c>
      <c r="Q1843">
        <v>-3.5</v>
      </c>
      <c r="R1843">
        <v>4.75</v>
      </c>
      <c r="S1843">
        <v>3</v>
      </c>
      <c r="T1843">
        <v>-13.5</v>
      </c>
      <c r="U1843">
        <v>2.5499999999999998</v>
      </c>
      <c r="V1843">
        <v>-6.75</v>
      </c>
      <c r="W1843" t="str">
        <f t="shared" si="58"/>
        <v>g101,5,empty,3,202,1,1,0</v>
      </c>
      <c r="X1843" s="1" t="s">
        <v>445</v>
      </c>
      <c r="Y1843" s="2" t="str">
        <f>IF(AND(ISBLANK(X1843),OR(NOT(ISBLANK(Z1843)),NOT(ISBLANK(AA1843)))),#N/A,
IF(ISBLANK(X1843),"",
IF(AND(NOT(ISERROR(VLOOKUP(X1843,MonsterTable!$A:$B,MATCH(MonsterTable!$B$1,MonsterTable!$A$1:$B$1,0),0))),OR(ISBLANK(Z1843),ISBLANK(AA1843))),#N/A,
IFERROR(VLOOKUP(X1843,MonsterTable!$A:$B,MATCH(MonsterTable!$B$1,MonsterTable!$A$1:$B$1,0),0),
IF(OR(NOT(ISBLANK(Z1843)),ISBLANK(AA1843)),#N/A,
IF(X1843="empty","empty",
VLOOKUP(X1843,MonsterGroupTable!$A:$A,1,0)))))))</f>
        <v>g101</v>
      </c>
      <c r="AA1843">
        <v>5</v>
      </c>
      <c r="AE1843" s="1" t="s">
        <v>446</v>
      </c>
      <c r="AF1843" s="2" t="str">
        <f>IF(AND(ISBLANK(AE1843),OR(NOT(ISBLANK(AG1843)),NOT(ISBLANK(AH1843)))),#N/A,
IF(ISBLANK(AE1843),"",
IF(AND(NOT(ISERROR(VLOOKUP(AE1843,MonsterTable!$A:$B,MATCH(MonsterTable!$B$1,MonsterTable!$A$1:$B$1,0),0))),OR(ISBLANK(AG1843),ISBLANK(AH1843))),#N/A,
IFERROR(VLOOKUP(AE1843,MonsterTable!$A:$B,MATCH(MonsterTable!$B$1,MonsterTable!$A$1:$B$1,0),0),
IF(OR(NOT(ISBLANK(AG1843)),ISBLANK(AH1843)),#N/A,
IF(AE1843="empty","empty",
VLOOKUP(AE1843,MonsterGroupTable!$A:$A,1,0)))))))</f>
        <v>empty</v>
      </c>
      <c r="AH1843">
        <v>3</v>
      </c>
      <c r="AL1843" s="1" t="s">
        <v>338</v>
      </c>
      <c r="AM1843" s="2">
        <f>IF(AND(ISBLANK(AL1843),OR(NOT(ISBLANK(AN1843)),NOT(ISBLANK(AO1843)))),#N/A,
IF(ISBLANK(AL1843),"",
IF(AND(NOT(ISERROR(VLOOKUP(AL1843,MonsterTable!$A:$B,MATCH(MonsterTable!$B$1,MonsterTable!$A$1:$B$1,0),0))),OR(ISBLANK(AN1843),ISBLANK(AO1843))),#N/A,
IFERROR(VLOOKUP(AL1843,MonsterTable!$A:$B,MATCH(MonsterTable!$B$1,MonsterTable!$A$1:$B$1,0),0),
IF(OR(NOT(ISBLANK(AN1843)),ISBLANK(AO1843)),#N/A,
IF(AL1843="empty","empty",
VLOOKUP(AL1843,MonsterGroupTable!$A:$A,1,0)))))))</f>
        <v>202</v>
      </c>
      <c r="AN1843">
        <v>1</v>
      </c>
      <c r="AO1843">
        <v>1</v>
      </c>
      <c r="AP1843">
        <v>0</v>
      </c>
      <c r="AT1843" s="2" t="str">
        <f>IF(AND(ISBLANK(AS1843),OR(NOT(ISBLANK(AU1843)),NOT(ISBLANK(AV1843)))),#N/A,
IF(ISBLANK(AS1843),"",
IF(AND(NOT(ISERROR(VLOOKUP(AS1843,MonsterTable!$A:$B,MATCH(MonsterTable!$B$1,MonsterTable!$A$1:$B$1,0),0))),OR(ISBLANK(AU1843),ISBLANK(AV1843))),#N/A,
IFERROR(VLOOKUP(AS1843,MonsterTable!$A:$B,MATCH(MonsterTable!$B$1,MonsterTable!$A$1:$B$1,0),0),
IF(OR(NOT(ISBLANK(AU1843)),ISBLANK(AV1843)),#N/A,
IF(AS1843="empty","empty",
VLOOKUP(AS1843,MonsterGroupTable!$A:$A,1,0)))))))</f>
        <v/>
      </c>
      <c r="BA1843" s="2" t="str">
        <f>IF(AND(ISBLANK(AZ1843),OR(NOT(ISBLANK(BB1843)),NOT(ISBLANK(BC1843)))),#N/A,
IF(ISBLANK(AZ1843),"",
IF(AND(NOT(ISERROR(VLOOKUP(AZ1843,MonsterTable!$A:$B,MATCH(MonsterTable!$B$1,MonsterTable!$A$1:$B$1,0),0))),OR(ISBLANK(BB1843),ISBLANK(BC1843))),#N/A,
IFERROR(VLOOKUP(AZ1843,MonsterTable!$A:$B,MATCH(MonsterTable!$B$1,MonsterTable!$A$1:$B$1,0),0),
IF(OR(NOT(ISBLANK(BB1843)),ISBLANK(BC1843)),#N/A,
IF(AZ1843="empty","empty",
VLOOKUP(AZ1843,MonsterGroupTable!$A:$A,1,0)))))))</f>
        <v/>
      </c>
    </row>
    <row r="1844" spans="1:53">
      <c r="A1844">
        <v>20810</v>
      </c>
      <c r="B1844">
        <f t="shared" si="61"/>
        <v>1.2</v>
      </c>
      <c r="C1844">
        <f t="shared" si="62"/>
        <v>1.1000000000000001</v>
      </c>
      <c r="F1844">
        <v>3960</v>
      </c>
      <c r="G1844">
        <v>187990</v>
      </c>
      <c r="H1844">
        <v>0</v>
      </c>
      <c r="I1844">
        <v>0</v>
      </c>
      <c r="J1844">
        <v>0</v>
      </c>
      <c r="K1844" t="s">
        <v>362</v>
      </c>
      <c r="L1844" t="s">
        <v>260</v>
      </c>
      <c r="M1844" t="s">
        <v>443</v>
      </c>
      <c r="N1844" t="s">
        <v>444</v>
      </c>
      <c r="O1844">
        <v>0</v>
      </c>
      <c r="P1844">
        <v>-4.75</v>
      </c>
      <c r="Q1844">
        <v>-3.5</v>
      </c>
      <c r="R1844">
        <v>4.75</v>
      </c>
      <c r="S1844">
        <v>3</v>
      </c>
      <c r="T1844">
        <v>-13.5</v>
      </c>
      <c r="U1844">
        <v>2.5499999999999998</v>
      </c>
      <c r="V1844">
        <v>-6.75</v>
      </c>
      <c r="W1844" t="str">
        <f t="shared" si="58"/>
        <v>g101,5,empty,3,202,1,1,0</v>
      </c>
      <c r="X1844" s="1" t="s">
        <v>445</v>
      </c>
      <c r="Y1844" s="2" t="str">
        <f>IF(AND(ISBLANK(X1844),OR(NOT(ISBLANK(Z1844)),NOT(ISBLANK(AA1844)))),#N/A,
IF(ISBLANK(X1844),"",
IF(AND(NOT(ISERROR(VLOOKUP(X1844,MonsterTable!$A:$B,MATCH(MonsterTable!$B$1,MonsterTable!$A$1:$B$1,0),0))),OR(ISBLANK(Z1844),ISBLANK(AA1844))),#N/A,
IFERROR(VLOOKUP(X1844,MonsterTable!$A:$B,MATCH(MonsterTable!$B$1,MonsterTable!$A$1:$B$1,0),0),
IF(OR(NOT(ISBLANK(Z1844)),ISBLANK(AA1844)),#N/A,
IF(X1844="empty","empty",
VLOOKUP(X1844,MonsterGroupTable!$A:$A,1,0)))))))</f>
        <v>g101</v>
      </c>
      <c r="AA1844">
        <v>5</v>
      </c>
      <c r="AE1844" s="1" t="s">
        <v>446</v>
      </c>
      <c r="AF1844" s="2" t="str">
        <f>IF(AND(ISBLANK(AE1844),OR(NOT(ISBLANK(AG1844)),NOT(ISBLANK(AH1844)))),#N/A,
IF(ISBLANK(AE1844),"",
IF(AND(NOT(ISERROR(VLOOKUP(AE1844,MonsterTable!$A:$B,MATCH(MonsterTable!$B$1,MonsterTable!$A$1:$B$1,0),0))),OR(ISBLANK(AG1844),ISBLANK(AH1844))),#N/A,
IFERROR(VLOOKUP(AE1844,MonsterTable!$A:$B,MATCH(MonsterTable!$B$1,MonsterTable!$A$1:$B$1,0),0),
IF(OR(NOT(ISBLANK(AG1844)),ISBLANK(AH1844)),#N/A,
IF(AE1844="empty","empty",
VLOOKUP(AE1844,MonsterGroupTable!$A:$A,1,0)))))))</f>
        <v>empty</v>
      </c>
      <c r="AH1844">
        <v>3</v>
      </c>
      <c r="AL1844" s="1" t="s">
        <v>338</v>
      </c>
      <c r="AM1844" s="2">
        <f>IF(AND(ISBLANK(AL1844),OR(NOT(ISBLANK(AN1844)),NOT(ISBLANK(AO1844)))),#N/A,
IF(ISBLANK(AL1844),"",
IF(AND(NOT(ISERROR(VLOOKUP(AL1844,MonsterTable!$A:$B,MATCH(MonsterTable!$B$1,MonsterTable!$A$1:$B$1,0),0))),OR(ISBLANK(AN1844),ISBLANK(AO1844))),#N/A,
IFERROR(VLOOKUP(AL1844,MonsterTable!$A:$B,MATCH(MonsterTable!$B$1,MonsterTable!$A$1:$B$1,0),0),
IF(OR(NOT(ISBLANK(AN1844)),ISBLANK(AO1844)),#N/A,
IF(AL1844="empty","empty",
VLOOKUP(AL1844,MonsterGroupTable!$A:$A,1,0)))))))</f>
        <v>202</v>
      </c>
      <c r="AN1844">
        <v>1</v>
      </c>
      <c r="AO1844">
        <v>1</v>
      </c>
      <c r="AP1844">
        <v>0</v>
      </c>
      <c r="AT1844" s="2" t="str">
        <f>IF(AND(ISBLANK(AS1844),OR(NOT(ISBLANK(AU1844)),NOT(ISBLANK(AV1844)))),#N/A,
IF(ISBLANK(AS1844),"",
IF(AND(NOT(ISERROR(VLOOKUP(AS1844,MonsterTable!$A:$B,MATCH(MonsterTable!$B$1,MonsterTable!$A$1:$B$1,0),0))),OR(ISBLANK(AU1844),ISBLANK(AV1844))),#N/A,
IFERROR(VLOOKUP(AS1844,MonsterTable!$A:$B,MATCH(MonsterTable!$B$1,MonsterTable!$A$1:$B$1,0),0),
IF(OR(NOT(ISBLANK(AU1844)),ISBLANK(AV1844)),#N/A,
IF(AS1844="empty","empty",
VLOOKUP(AS1844,MonsterGroupTable!$A:$A,1,0)))))))</f>
        <v/>
      </c>
      <c r="BA1844" s="2" t="str">
        <f>IF(AND(ISBLANK(AZ1844),OR(NOT(ISBLANK(BB1844)),NOT(ISBLANK(BC1844)))),#N/A,
IF(ISBLANK(AZ1844),"",
IF(AND(NOT(ISERROR(VLOOKUP(AZ1844,MonsterTable!$A:$B,MATCH(MonsterTable!$B$1,MonsterTable!$A$1:$B$1,0),0))),OR(ISBLANK(BB1844),ISBLANK(BC1844))),#N/A,
IFERROR(VLOOKUP(AZ1844,MonsterTable!$A:$B,MATCH(MonsterTable!$B$1,MonsterTable!$A$1:$B$1,0),0),
IF(OR(NOT(ISBLANK(BB1844)),ISBLANK(BC1844)),#N/A,
IF(AZ1844="empty","empty",
VLOOKUP(AZ1844,MonsterGroupTable!$A:$A,1,0)))))))</f>
        <v/>
      </c>
    </row>
    <row r="1845" spans="1:53">
      <c r="A1845">
        <v>20811</v>
      </c>
      <c r="B1845">
        <f t="shared" si="61"/>
        <v>1.1000000000000001</v>
      </c>
      <c r="C1845">
        <f t="shared" si="62"/>
        <v>1.1000000000000001</v>
      </c>
      <c r="F1845">
        <v>3960</v>
      </c>
      <c r="G1845">
        <v>188584</v>
      </c>
      <c r="H1845">
        <v>0</v>
      </c>
      <c r="I1845">
        <v>0</v>
      </c>
      <c r="J1845">
        <v>0</v>
      </c>
      <c r="K1845" t="s">
        <v>362</v>
      </c>
      <c r="L1845" t="s">
        <v>243</v>
      </c>
      <c r="M1845" t="s">
        <v>443</v>
      </c>
      <c r="N1845" t="s">
        <v>444</v>
      </c>
      <c r="O1845">
        <v>0</v>
      </c>
      <c r="P1845">
        <v>-4.75</v>
      </c>
      <c r="Q1845">
        <v>-3.5</v>
      </c>
      <c r="R1845">
        <v>4.75</v>
      </c>
      <c r="S1845">
        <v>3</v>
      </c>
      <c r="T1845">
        <v>-13.5</v>
      </c>
      <c r="U1845">
        <v>2.5499999999999998</v>
      </c>
      <c r="V1845">
        <v>-6.75</v>
      </c>
      <c r="W1845" t="str">
        <f t="shared" si="58"/>
        <v>g102,5,empty,3,201,1,1,0</v>
      </c>
      <c r="X1845" s="1" t="s">
        <v>447</v>
      </c>
      <c r="Y1845" s="2" t="str">
        <f>IF(AND(ISBLANK(X1845),OR(NOT(ISBLANK(Z1845)),NOT(ISBLANK(AA1845)))),#N/A,
IF(ISBLANK(X1845),"",
IF(AND(NOT(ISERROR(VLOOKUP(X1845,MonsterTable!$A:$B,MATCH(MonsterTable!$B$1,MonsterTable!$A$1:$B$1,0),0))),OR(ISBLANK(Z1845),ISBLANK(AA1845))),#N/A,
IFERROR(VLOOKUP(X1845,MonsterTable!$A:$B,MATCH(MonsterTable!$B$1,MonsterTable!$A$1:$B$1,0),0),
IF(OR(NOT(ISBLANK(Z1845)),ISBLANK(AA1845)),#N/A,
IF(X1845="empty","empty",
VLOOKUP(X1845,MonsterGroupTable!$A:$A,1,0)))))))</f>
        <v>g102</v>
      </c>
      <c r="AA1845">
        <v>5</v>
      </c>
      <c r="AE1845" s="1" t="s">
        <v>446</v>
      </c>
      <c r="AF1845" s="2" t="str">
        <f>IF(AND(ISBLANK(AE1845),OR(NOT(ISBLANK(AG1845)),NOT(ISBLANK(AH1845)))),#N/A,
IF(ISBLANK(AE1845),"",
IF(AND(NOT(ISERROR(VLOOKUP(AE1845,MonsterTable!$A:$B,MATCH(MonsterTable!$B$1,MonsterTable!$A$1:$B$1,0),0))),OR(ISBLANK(AG1845),ISBLANK(AH1845))),#N/A,
IFERROR(VLOOKUP(AE1845,MonsterTable!$A:$B,MATCH(MonsterTable!$B$1,MonsterTable!$A$1:$B$1,0),0),
IF(OR(NOT(ISBLANK(AG1845)),ISBLANK(AH1845)),#N/A,
IF(AE1845="empty","empty",
VLOOKUP(AE1845,MonsterGroupTable!$A:$A,1,0)))))))</f>
        <v>empty</v>
      </c>
      <c r="AH1845">
        <v>3</v>
      </c>
      <c r="AL1845" s="1" t="s">
        <v>242</v>
      </c>
      <c r="AM1845" s="2">
        <f>IF(AND(ISBLANK(AL1845),OR(NOT(ISBLANK(AN1845)),NOT(ISBLANK(AO1845)))),#N/A,
IF(ISBLANK(AL1845),"",
IF(AND(NOT(ISERROR(VLOOKUP(AL1845,MonsterTable!$A:$B,MATCH(MonsterTable!$B$1,MonsterTable!$A$1:$B$1,0),0))),OR(ISBLANK(AN1845),ISBLANK(AO1845))),#N/A,
IFERROR(VLOOKUP(AL1845,MonsterTable!$A:$B,MATCH(MonsterTable!$B$1,MonsterTable!$A$1:$B$1,0),0),
IF(OR(NOT(ISBLANK(AN1845)),ISBLANK(AO1845)),#N/A,
IF(AL1845="empty","empty",
VLOOKUP(AL1845,MonsterGroupTable!$A:$A,1,0)))))))</f>
        <v>201</v>
      </c>
      <c r="AN1845">
        <v>1</v>
      </c>
      <c r="AO1845">
        <v>1</v>
      </c>
      <c r="AP1845">
        <v>0</v>
      </c>
      <c r="AT1845" s="2" t="str">
        <f>IF(AND(ISBLANK(AS1845),OR(NOT(ISBLANK(AU1845)),NOT(ISBLANK(AV1845)))),#N/A,
IF(ISBLANK(AS1845),"",
IF(AND(NOT(ISERROR(VLOOKUP(AS1845,MonsterTable!$A:$B,MATCH(MonsterTable!$B$1,MonsterTable!$A$1:$B$1,0),0))),OR(ISBLANK(AU1845),ISBLANK(AV1845))),#N/A,
IFERROR(VLOOKUP(AS1845,MonsterTable!$A:$B,MATCH(MonsterTable!$B$1,MonsterTable!$A$1:$B$1,0),0),
IF(OR(NOT(ISBLANK(AU1845)),ISBLANK(AV1845)),#N/A,
IF(AS1845="empty","empty",
VLOOKUP(AS1845,MonsterGroupTable!$A:$A,1,0)))))))</f>
        <v/>
      </c>
      <c r="BA1845" s="2" t="str">
        <f>IF(AND(ISBLANK(AZ1845),OR(NOT(ISBLANK(BB1845)),NOT(ISBLANK(BC1845)))),#N/A,
IF(ISBLANK(AZ1845),"",
IF(AND(NOT(ISERROR(VLOOKUP(AZ1845,MonsterTable!$A:$B,MATCH(MonsterTable!$B$1,MonsterTable!$A$1:$B$1,0),0))),OR(ISBLANK(BB1845),ISBLANK(BC1845))),#N/A,
IFERROR(VLOOKUP(AZ1845,MonsterTable!$A:$B,MATCH(MonsterTable!$B$1,MonsterTable!$A$1:$B$1,0),0),
IF(OR(NOT(ISBLANK(BB1845)),ISBLANK(BC1845)),#N/A,
IF(AZ1845="empty","empty",
VLOOKUP(AZ1845,MonsterGroupTable!$A:$A,1,0)))))))</f>
        <v/>
      </c>
    </row>
    <row r="1846" spans="1:53">
      <c r="A1846">
        <v>20812</v>
      </c>
      <c r="B1846">
        <f t="shared" si="61"/>
        <v>1.1000000000000001</v>
      </c>
      <c r="C1846">
        <f t="shared" si="62"/>
        <v>1.1000000000000001</v>
      </c>
      <c r="F1846">
        <v>3960</v>
      </c>
      <c r="G1846">
        <v>189178</v>
      </c>
      <c r="H1846">
        <v>0</v>
      </c>
      <c r="I1846">
        <v>0</v>
      </c>
      <c r="J1846">
        <v>0</v>
      </c>
      <c r="K1846" t="s">
        <v>362</v>
      </c>
      <c r="L1846" t="s">
        <v>243</v>
      </c>
      <c r="M1846" t="s">
        <v>443</v>
      </c>
      <c r="N1846" t="s">
        <v>444</v>
      </c>
      <c r="O1846">
        <v>0</v>
      </c>
      <c r="P1846">
        <v>-4.75</v>
      </c>
      <c r="Q1846">
        <v>-3.5</v>
      </c>
      <c r="R1846">
        <v>4.75</v>
      </c>
      <c r="S1846">
        <v>3</v>
      </c>
      <c r="T1846">
        <v>-13.5</v>
      </c>
      <c r="U1846">
        <v>2.5499999999999998</v>
      </c>
      <c r="V1846">
        <v>-6.75</v>
      </c>
      <c r="W1846" t="str">
        <f t="shared" si="58"/>
        <v>g102,5,empty,3,201,1,1,0</v>
      </c>
      <c r="X1846" s="1" t="s">
        <v>447</v>
      </c>
      <c r="Y1846" s="2" t="str">
        <f>IF(AND(ISBLANK(X1846),OR(NOT(ISBLANK(Z1846)),NOT(ISBLANK(AA1846)))),#N/A,
IF(ISBLANK(X1846),"",
IF(AND(NOT(ISERROR(VLOOKUP(X1846,MonsterTable!$A:$B,MATCH(MonsterTable!$B$1,MonsterTable!$A$1:$B$1,0),0))),OR(ISBLANK(Z1846),ISBLANK(AA1846))),#N/A,
IFERROR(VLOOKUP(X1846,MonsterTable!$A:$B,MATCH(MonsterTable!$B$1,MonsterTable!$A$1:$B$1,0),0),
IF(OR(NOT(ISBLANK(Z1846)),ISBLANK(AA1846)),#N/A,
IF(X1846="empty","empty",
VLOOKUP(X1846,MonsterGroupTable!$A:$A,1,0)))))))</f>
        <v>g102</v>
      </c>
      <c r="AA1846">
        <v>5</v>
      </c>
      <c r="AE1846" s="1" t="s">
        <v>446</v>
      </c>
      <c r="AF1846" s="2" t="str">
        <f>IF(AND(ISBLANK(AE1846),OR(NOT(ISBLANK(AG1846)),NOT(ISBLANK(AH1846)))),#N/A,
IF(ISBLANK(AE1846),"",
IF(AND(NOT(ISERROR(VLOOKUP(AE1846,MonsterTable!$A:$B,MATCH(MonsterTable!$B$1,MonsterTable!$A$1:$B$1,0),0))),OR(ISBLANK(AG1846),ISBLANK(AH1846))),#N/A,
IFERROR(VLOOKUP(AE1846,MonsterTable!$A:$B,MATCH(MonsterTable!$B$1,MonsterTable!$A$1:$B$1,0),0),
IF(OR(NOT(ISBLANK(AG1846)),ISBLANK(AH1846)),#N/A,
IF(AE1846="empty","empty",
VLOOKUP(AE1846,MonsterGroupTable!$A:$A,1,0)))))))</f>
        <v>empty</v>
      </c>
      <c r="AH1846">
        <v>3</v>
      </c>
      <c r="AL1846" s="1" t="s">
        <v>242</v>
      </c>
      <c r="AM1846" s="2">
        <f>IF(AND(ISBLANK(AL1846),OR(NOT(ISBLANK(AN1846)),NOT(ISBLANK(AO1846)))),#N/A,
IF(ISBLANK(AL1846),"",
IF(AND(NOT(ISERROR(VLOOKUP(AL1846,MonsterTable!$A:$B,MATCH(MonsterTable!$B$1,MonsterTable!$A$1:$B$1,0),0))),OR(ISBLANK(AN1846),ISBLANK(AO1846))),#N/A,
IFERROR(VLOOKUP(AL1846,MonsterTable!$A:$B,MATCH(MonsterTable!$B$1,MonsterTable!$A$1:$B$1,0),0),
IF(OR(NOT(ISBLANK(AN1846)),ISBLANK(AO1846)),#N/A,
IF(AL1846="empty","empty",
VLOOKUP(AL1846,MonsterGroupTable!$A:$A,1,0)))))))</f>
        <v>201</v>
      </c>
      <c r="AN1846">
        <v>1</v>
      </c>
      <c r="AO1846">
        <v>1</v>
      </c>
      <c r="AP1846">
        <v>0</v>
      </c>
      <c r="AT1846" s="2" t="str">
        <f>IF(AND(ISBLANK(AS1846),OR(NOT(ISBLANK(AU1846)),NOT(ISBLANK(AV1846)))),#N/A,
IF(ISBLANK(AS1846),"",
IF(AND(NOT(ISERROR(VLOOKUP(AS1846,MonsterTable!$A:$B,MATCH(MonsterTable!$B$1,MonsterTable!$A$1:$B$1,0),0))),OR(ISBLANK(AU1846),ISBLANK(AV1846))),#N/A,
IFERROR(VLOOKUP(AS1846,MonsterTable!$A:$B,MATCH(MonsterTable!$B$1,MonsterTable!$A$1:$B$1,0),0),
IF(OR(NOT(ISBLANK(AU1846)),ISBLANK(AV1846)),#N/A,
IF(AS1846="empty","empty",
VLOOKUP(AS1846,MonsterGroupTable!$A:$A,1,0)))))))</f>
        <v/>
      </c>
      <c r="BA1846" s="2" t="str">
        <f>IF(AND(ISBLANK(AZ1846),OR(NOT(ISBLANK(BB1846)),NOT(ISBLANK(BC1846)))),#N/A,
IF(ISBLANK(AZ1846),"",
IF(AND(NOT(ISERROR(VLOOKUP(AZ1846,MonsterTable!$A:$B,MATCH(MonsterTable!$B$1,MonsterTable!$A$1:$B$1,0),0))),OR(ISBLANK(BB1846),ISBLANK(BC1846))),#N/A,
IFERROR(VLOOKUP(AZ1846,MonsterTable!$A:$B,MATCH(MonsterTable!$B$1,MonsterTable!$A$1:$B$1,0),0),
IF(OR(NOT(ISBLANK(BB1846)),ISBLANK(BC1846)),#N/A,
IF(AZ1846="empty","empty",
VLOOKUP(AZ1846,MonsterGroupTable!$A:$A,1,0)))))))</f>
        <v/>
      </c>
    </row>
    <row r="1847" spans="1:53">
      <c r="A1847">
        <v>20813</v>
      </c>
      <c r="B1847">
        <f t="shared" si="61"/>
        <v>1.1000000000000001</v>
      </c>
      <c r="C1847">
        <f t="shared" si="62"/>
        <v>1.1000000000000001</v>
      </c>
      <c r="F1847">
        <v>3960</v>
      </c>
      <c r="G1847">
        <v>189772</v>
      </c>
      <c r="H1847">
        <v>0</v>
      </c>
      <c r="I1847">
        <v>0</v>
      </c>
      <c r="J1847">
        <v>0</v>
      </c>
      <c r="K1847" t="s">
        <v>362</v>
      </c>
      <c r="L1847" t="s">
        <v>243</v>
      </c>
      <c r="M1847" t="s">
        <v>443</v>
      </c>
      <c r="N1847" t="s">
        <v>444</v>
      </c>
      <c r="O1847">
        <v>0</v>
      </c>
      <c r="P1847">
        <v>-4.75</v>
      </c>
      <c r="Q1847">
        <v>-3.5</v>
      </c>
      <c r="R1847">
        <v>4.75</v>
      </c>
      <c r="S1847">
        <v>3</v>
      </c>
      <c r="T1847">
        <v>-13.5</v>
      </c>
      <c r="U1847">
        <v>2.5499999999999998</v>
      </c>
      <c r="V1847">
        <v>-6.75</v>
      </c>
      <c r="W1847" t="str">
        <f t="shared" si="58"/>
        <v>g102,5,empty,3,201,1,1,0</v>
      </c>
      <c r="X1847" s="1" t="s">
        <v>447</v>
      </c>
      <c r="Y1847" s="2" t="str">
        <f>IF(AND(ISBLANK(X1847),OR(NOT(ISBLANK(Z1847)),NOT(ISBLANK(AA1847)))),#N/A,
IF(ISBLANK(X1847),"",
IF(AND(NOT(ISERROR(VLOOKUP(X1847,MonsterTable!$A:$B,MATCH(MonsterTable!$B$1,MonsterTable!$A$1:$B$1,0),0))),OR(ISBLANK(Z1847),ISBLANK(AA1847))),#N/A,
IFERROR(VLOOKUP(X1847,MonsterTable!$A:$B,MATCH(MonsterTable!$B$1,MonsterTable!$A$1:$B$1,0),0),
IF(OR(NOT(ISBLANK(Z1847)),ISBLANK(AA1847)),#N/A,
IF(X1847="empty","empty",
VLOOKUP(X1847,MonsterGroupTable!$A:$A,1,0)))))))</f>
        <v>g102</v>
      </c>
      <c r="AA1847">
        <v>5</v>
      </c>
      <c r="AE1847" s="1" t="s">
        <v>446</v>
      </c>
      <c r="AF1847" s="2" t="str">
        <f>IF(AND(ISBLANK(AE1847),OR(NOT(ISBLANK(AG1847)),NOT(ISBLANK(AH1847)))),#N/A,
IF(ISBLANK(AE1847),"",
IF(AND(NOT(ISERROR(VLOOKUP(AE1847,MonsterTable!$A:$B,MATCH(MonsterTable!$B$1,MonsterTable!$A$1:$B$1,0),0))),OR(ISBLANK(AG1847),ISBLANK(AH1847))),#N/A,
IFERROR(VLOOKUP(AE1847,MonsterTable!$A:$B,MATCH(MonsterTable!$B$1,MonsterTable!$A$1:$B$1,0),0),
IF(OR(NOT(ISBLANK(AG1847)),ISBLANK(AH1847)),#N/A,
IF(AE1847="empty","empty",
VLOOKUP(AE1847,MonsterGroupTable!$A:$A,1,0)))))))</f>
        <v>empty</v>
      </c>
      <c r="AH1847">
        <v>3</v>
      </c>
      <c r="AL1847" s="1" t="s">
        <v>242</v>
      </c>
      <c r="AM1847" s="2">
        <f>IF(AND(ISBLANK(AL1847),OR(NOT(ISBLANK(AN1847)),NOT(ISBLANK(AO1847)))),#N/A,
IF(ISBLANK(AL1847),"",
IF(AND(NOT(ISERROR(VLOOKUP(AL1847,MonsterTable!$A:$B,MATCH(MonsterTable!$B$1,MonsterTable!$A$1:$B$1,0),0))),OR(ISBLANK(AN1847),ISBLANK(AO1847))),#N/A,
IFERROR(VLOOKUP(AL1847,MonsterTable!$A:$B,MATCH(MonsterTable!$B$1,MonsterTable!$A$1:$B$1,0),0),
IF(OR(NOT(ISBLANK(AN1847)),ISBLANK(AO1847)),#N/A,
IF(AL1847="empty","empty",
VLOOKUP(AL1847,MonsterGroupTable!$A:$A,1,0)))))))</f>
        <v>201</v>
      </c>
      <c r="AN1847">
        <v>1</v>
      </c>
      <c r="AO1847">
        <v>1</v>
      </c>
      <c r="AP1847">
        <v>0</v>
      </c>
      <c r="AT1847" s="2" t="str">
        <f>IF(AND(ISBLANK(AS1847),OR(NOT(ISBLANK(AU1847)),NOT(ISBLANK(AV1847)))),#N/A,
IF(ISBLANK(AS1847),"",
IF(AND(NOT(ISERROR(VLOOKUP(AS1847,MonsterTable!$A:$B,MATCH(MonsterTable!$B$1,MonsterTable!$A$1:$B$1,0),0))),OR(ISBLANK(AU1847),ISBLANK(AV1847))),#N/A,
IFERROR(VLOOKUP(AS1847,MonsterTable!$A:$B,MATCH(MonsterTable!$B$1,MonsterTable!$A$1:$B$1,0),0),
IF(OR(NOT(ISBLANK(AU1847)),ISBLANK(AV1847)),#N/A,
IF(AS1847="empty","empty",
VLOOKUP(AS1847,MonsterGroupTable!$A:$A,1,0)))))))</f>
        <v/>
      </c>
      <c r="BA1847" s="2" t="str">
        <f>IF(AND(ISBLANK(AZ1847),OR(NOT(ISBLANK(BB1847)),NOT(ISBLANK(BC1847)))),#N/A,
IF(ISBLANK(AZ1847),"",
IF(AND(NOT(ISERROR(VLOOKUP(AZ1847,MonsterTable!$A:$B,MATCH(MonsterTable!$B$1,MonsterTable!$A$1:$B$1,0),0))),OR(ISBLANK(BB1847),ISBLANK(BC1847))),#N/A,
IFERROR(VLOOKUP(AZ1847,MonsterTable!$A:$B,MATCH(MonsterTable!$B$1,MonsterTable!$A$1:$B$1,0),0),
IF(OR(NOT(ISBLANK(BB1847)),ISBLANK(BC1847)),#N/A,
IF(AZ1847="empty","empty",
VLOOKUP(AZ1847,MonsterGroupTable!$A:$A,1,0)))))))</f>
        <v/>
      </c>
    </row>
    <row r="1848" spans="1:53">
      <c r="A1848">
        <v>20814</v>
      </c>
      <c r="B1848">
        <f t="shared" si="61"/>
        <v>1.1000000000000001</v>
      </c>
      <c r="C1848">
        <f t="shared" si="62"/>
        <v>1.1000000000000001</v>
      </c>
      <c r="F1848">
        <v>3960</v>
      </c>
      <c r="G1848">
        <v>190366</v>
      </c>
      <c r="H1848">
        <v>0</v>
      </c>
      <c r="I1848">
        <v>0</v>
      </c>
      <c r="J1848">
        <v>0</v>
      </c>
      <c r="K1848" t="s">
        <v>362</v>
      </c>
      <c r="L1848" t="s">
        <v>243</v>
      </c>
      <c r="M1848" t="s">
        <v>443</v>
      </c>
      <c r="N1848" t="s">
        <v>444</v>
      </c>
      <c r="O1848">
        <v>0</v>
      </c>
      <c r="P1848">
        <v>-4.75</v>
      </c>
      <c r="Q1848">
        <v>-3.5</v>
      </c>
      <c r="R1848">
        <v>4.75</v>
      </c>
      <c r="S1848">
        <v>3</v>
      </c>
      <c r="T1848">
        <v>-13.5</v>
      </c>
      <c r="U1848">
        <v>2.5499999999999998</v>
      </c>
      <c r="V1848">
        <v>-6.75</v>
      </c>
      <c r="W1848" t="str">
        <f t="shared" si="58"/>
        <v>g102,5,empty,3,201,1,1,0</v>
      </c>
      <c r="X1848" s="1" t="s">
        <v>447</v>
      </c>
      <c r="Y1848" s="2" t="str">
        <f>IF(AND(ISBLANK(X1848),OR(NOT(ISBLANK(Z1848)),NOT(ISBLANK(AA1848)))),#N/A,
IF(ISBLANK(X1848),"",
IF(AND(NOT(ISERROR(VLOOKUP(X1848,MonsterTable!$A:$B,MATCH(MonsterTable!$B$1,MonsterTable!$A$1:$B$1,0),0))),OR(ISBLANK(Z1848),ISBLANK(AA1848))),#N/A,
IFERROR(VLOOKUP(X1848,MonsterTable!$A:$B,MATCH(MonsterTable!$B$1,MonsterTable!$A$1:$B$1,0),0),
IF(OR(NOT(ISBLANK(Z1848)),ISBLANK(AA1848)),#N/A,
IF(X1848="empty","empty",
VLOOKUP(X1848,MonsterGroupTable!$A:$A,1,0)))))))</f>
        <v>g102</v>
      </c>
      <c r="AA1848">
        <v>5</v>
      </c>
      <c r="AE1848" s="1" t="s">
        <v>446</v>
      </c>
      <c r="AF1848" s="2" t="str">
        <f>IF(AND(ISBLANK(AE1848),OR(NOT(ISBLANK(AG1848)),NOT(ISBLANK(AH1848)))),#N/A,
IF(ISBLANK(AE1848),"",
IF(AND(NOT(ISERROR(VLOOKUP(AE1848,MonsterTable!$A:$B,MATCH(MonsterTable!$B$1,MonsterTable!$A$1:$B$1,0),0))),OR(ISBLANK(AG1848),ISBLANK(AH1848))),#N/A,
IFERROR(VLOOKUP(AE1848,MonsterTable!$A:$B,MATCH(MonsterTable!$B$1,MonsterTable!$A$1:$B$1,0),0),
IF(OR(NOT(ISBLANK(AG1848)),ISBLANK(AH1848)),#N/A,
IF(AE1848="empty","empty",
VLOOKUP(AE1848,MonsterGroupTable!$A:$A,1,0)))))))</f>
        <v>empty</v>
      </c>
      <c r="AH1848">
        <v>3</v>
      </c>
      <c r="AL1848" s="1" t="s">
        <v>242</v>
      </c>
      <c r="AM1848" s="2">
        <f>IF(AND(ISBLANK(AL1848),OR(NOT(ISBLANK(AN1848)),NOT(ISBLANK(AO1848)))),#N/A,
IF(ISBLANK(AL1848),"",
IF(AND(NOT(ISERROR(VLOOKUP(AL1848,MonsterTable!$A:$B,MATCH(MonsterTable!$B$1,MonsterTable!$A$1:$B$1,0),0))),OR(ISBLANK(AN1848),ISBLANK(AO1848))),#N/A,
IFERROR(VLOOKUP(AL1848,MonsterTable!$A:$B,MATCH(MonsterTable!$B$1,MonsterTable!$A$1:$B$1,0),0),
IF(OR(NOT(ISBLANK(AN1848)),ISBLANK(AO1848)),#N/A,
IF(AL1848="empty","empty",
VLOOKUP(AL1848,MonsterGroupTable!$A:$A,1,0)))))))</f>
        <v>201</v>
      </c>
      <c r="AN1848">
        <v>1</v>
      </c>
      <c r="AO1848">
        <v>1</v>
      </c>
      <c r="AP1848">
        <v>0</v>
      </c>
      <c r="AT1848" s="2" t="str">
        <f>IF(AND(ISBLANK(AS1848),OR(NOT(ISBLANK(AU1848)),NOT(ISBLANK(AV1848)))),#N/A,
IF(ISBLANK(AS1848),"",
IF(AND(NOT(ISERROR(VLOOKUP(AS1848,MonsterTable!$A:$B,MATCH(MonsterTable!$B$1,MonsterTable!$A$1:$B$1,0),0))),OR(ISBLANK(AU1848),ISBLANK(AV1848))),#N/A,
IFERROR(VLOOKUP(AS1848,MonsterTable!$A:$B,MATCH(MonsterTable!$B$1,MonsterTable!$A$1:$B$1,0),0),
IF(OR(NOT(ISBLANK(AU1848)),ISBLANK(AV1848)),#N/A,
IF(AS1848="empty","empty",
VLOOKUP(AS1848,MonsterGroupTable!$A:$A,1,0)))))))</f>
        <v/>
      </c>
      <c r="BA1848" s="2" t="str">
        <f>IF(AND(ISBLANK(AZ1848),OR(NOT(ISBLANK(BB1848)),NOT(ISBLANK(BC1848)))),#N/A,
IF(ISBLANK(AZ1848),"",
IF(AND(NOT(ISERROR(VLOOKUP(AZ1848,MonsterTable!$A:$B,MATCH(MonsterTable!$B$1,MonsterTable!$A$1:$B$1,0),0))),OR(ISBLANK(BB1848),ISBLANK(BC1848))),#N/A,
IFERROR(VLOOKUP(AZ1848,MonsterTable!$A:$B,MATCH(MonsterTable!$B$1,MonsterTable!$A$1:$B$1,0),0),
IF(OR(NOT(ISBLANK(BB1848)),ISBLANK(BC1848)),#N/A,
IF(AZ1848="empty","empty",
VLOOKUP(AZ1848,MonsterGroupTable!$A:$A,1,0)))))))</f>
        <v/>
      </c>
    </row>
    <row r="1849" spans="1:53">
      <c r="A1849">
        <v>20815</v>
      </c>
      <c r="B1849">
        <f t="shared" si="61"/>
        <v>1.1000000000000001</v>
      </c>
      <c r="C1849">
        <f t="shared" si="62"/>
        <v>1.1000000000000001</v>
      </c>
      <c r="F1849">
        <v>3960</v>
      </c>
      <c r="G1849">
        <v>190960</v>
      </c>
      <c r="H1849">
        <v>0</v>
      </c>
      <c r="I1849">
        <v>0</v>
      </c>
      <c r="J1849">
        <v>0</v>
      </c>
      <c r="K1849" t="s">
        <v>362</v>
      </c>
      <c r="L1849" t="s">
        <v>243</v>
      </c>
      <c r="M1849" t="s">
        <v>443</v>
      </c>
      <c r="N1849" t="s">
        <v>444</v>
      </c>
      <c r="O1849">
        <v>0</v>
      </c>
      <c r="P1849">
        <v>-4.75</v>
      </c>
      <c r="Q1849">
        <v>-3.5</v>
      </c>
      <c r="R1849">
        <v>4.75</v>
      </c>
      <c r="S1849">
        <v>3</v>
      </c>
      <c r="T1849">
        <v>-13.5</v>
      </c>
      <c r="U1849">
        <v>2.5499999999999998</v>
      </c>
      <c r="V1849">
        <v>-6.75</v>
      </c>
      <c r="W1849" t="str">
        <f t="shared" si="58"/>
        <v>g102,5,empty,3,201,1,1,0</v>
      </c>
      <c r="X1849" s="1" t="s">
        <v>447</v>
      </c>
      <c r="Y1849" s="2" t="str">
        <f>IF(AND(ISBLANK(X1849),OR(NOT(ISBLANK(Z1849)),NOT(ISBLANK(AA1849)))),#N/A,
IF(ISBLANK(X1849),"",
IF(AND(NOT(ISERROR(VLOOKUP(X1849,MonsterTable!$A:$B,MATCH(MonsterTable!$B$1,MonsterTable!$A$1:$B$1,0),0))),OR(ISBLANK(Z1849),ISBLANK(AA1849))),#N/A,
IFERROR(VLOOKUP(X1849,MonsterTable!$A:$B,MATCH(MonsterTable!$B$1,MonsterTable!$A$1:$B$1,0),0),
IF(OR(NOT(ISBLANK(Z1849)),ISBLANK(AA1849)),#N/A,
IF(X1849="empty","empty",
VLOOKUP(X1849,MonsterGroupTable!$A:$A,1,0)))))))</f>
        <v>g102</v>
      </c>
      <c r="AA1849">
        <v>5</v>
      </c>
      <c r="AE1849" s="1" t="s">
        <v>446</v>
      </c>
      <c r="AF1849" s="2" t="str">
        <f>IF(AND(ISBLANK(AE1849),OR(NOT(ISBLANK(AG1849)),NOT(ISBLANK(AH1849)))),#N/A,
IF(ISBLANK(AE1849),"",
IF(AND(NOT(ISERROR(VLOOKUP(AE1849,MonsterTable!$A:$B,MATCH(MonsterTable!$B$1,MonsterTable!$A$1:$B$1,0),0))),OR(ISBLANK(AG1849),ISBLANK(AH1849))),#N/A,
IFERROR(VLOOKUP(AE1849,MonsterTable!$A:$B,MATCH(MonsterTable!$B$1,MonsterTable!$A$1:$B$1,0),0),
IF(OR(NOT(ISBLANK(AG1849)),ISBLANK(AH1849)),#N/A,
IF(AE1849="empty","empty",
VLOOKUP(AE1849,MonsterGroupTable!$A:$A,1,0)))))))</f>
        <v>empty</v>
      </c>
      <c r="AH1849">
        <v>3</v>
      </c>
      <c r="AL1849" s="1" t="s">
        <v>242</v>
      </c>
      <c r="AM1849" s="2">
        <f>IF(AND(ISBLANK(AL1849),OR(NOT(ISBLANK(AN1849)),NOT(ISBLANK(AO1849)))),#N/A,
IF(ISBLANK(AL1849),"",
IF(AND(NOT(ISERROR(VLOOKUP(AL1849,MonsterTable!$A:$B,MATCH(MonsterTable!$B$1,MonsterTable!$A$1:$B$1,0),0))),OR(ISBLANK(AN1849),ISBLANK(AO1849))),#N/A,
IFERROR(VLOOKUP(AL1849,MonsterTable!$A:$B,MATCH(MonsterTable!$B$1,MonsterTable!$A$1:$B$1,0),0),
IF(OR(NOT(ISBLANK(AN1849)),ISBLANK(AO1849)),#N/A,
IF(AL1849="empty","empty",
VLOOKUP(AL1849,MonsterGroupTable!$A:$A,1,0)))))))</f>
        <v>201</v>
      </c>
      <c r="AN1849">
        <v>1</v>
      </c>
      <c r="AO1849">
        <v>1</v>
      </c>
      <c r="AP1849">
        <v>0</v>
      </c>
      <c r="AT1849" s="2" t="str">
        <f>IF(AND(ISBLANK(AS1849),OR(NOT(ISBLANK(AU1849)),NOT(ISBLANK(AV1849)))),#N/A,
IF(ISBLANK(AS1849),"",
IF(AND(NOT(ISERROR(VLOOKUP(AS1849,MonsterTable!$A:$B,MATCH(MonsterTable!$B$1,MonsterTable!$A$1:$B$1,0),0))),OR(ISBLANK(AU1849),ISBLANK(AV1849))),#N/A,
IFERROR(VLOOKUP(AS1849,MonsterTable!$A:$B,MATCH(MonsterTable!$B$1,MonsterTable!$A$1:$B$1,0),0),
IF(OR(NOT(ISBLANK(AU1849)),ISBLANK(AV1849)),#N/A,
IF(AS1849="empty","empty",
VLOOKUP(AS1849,MonsterGroupTable!$A:$A,1,0)))))))</f>
        <v/>
      </c>
      <c r="BA1849" s="2" t="str">
        <f>IF(AND(ISBLANK(AZ1849),OR(NOT(ISBLANK(BB1849)),NOT(ISBLANK(BC1849)))),#N/A,
IF(ISBLANK(AZ1849),"",
IF(AND(NOT(ISERROR(VLOOKUP(AZ1849,MonsterTable!$A:$B,MATCH(MonsterTable!$B$1,MonsterTable!$A$1:$B$1,0),0))),OR(ISBLANK(BB1849),ISBLANK(BC1849))),#N/A,
IFERROR(VLOOKUP(AZ1849,MonsterTable!$A:$B,MATCH(MonsterTable!$B$1,MonsterTable!$A$1:$B$1,0),0),
IF(OR(NOT(ISBLANK(BB1849)),ISBLANK(BC1849)),#N/A,
IF(AZ1849="empty","empty",
VLOOKUP(AZ1849,MonsterGroupTable!$A:$A,1,0)))))))</f>
        <v/>
      </c>
    </row>
    <row r="1850" spans="1:53">
      <c r="A1850">
        <v>20816</v>
      </c>
      <c r="B1850">
        <f t="shared" si="61"/>
        <v>1.1000000000000001</v>
      </c>
      <c r="C1850">
        <f t="shared" si="62"/>
        <v>1.1000000000000001</v>
      </c>
      <c r="F1850">
        <v>3960</v>
      </c>
      <c r="G1850">
        <v>191554</v>
      </c>
      <c r="H1850">
        <v>0</v>
      </c>
      <c r="I1850">
        <v>0</v>
      </c>
      <c r="J1850">
        <v>0</v>
      </c>
      <c r="K1850" t="s">
        <v>362</v>
      </c>
      <c r="L1850" t="s">
        <v>243</v>
      </c>
      <c r="M1850" t="s">
        <v>443</v>
      </c>
      <c r="N1850" t="s">
        <v>444</v>
      </c>
      <c r="O1850">
        <v>0</v>
      </c>
      <c r="P1850">
        <v>-4.75</v>
      </c>
      <c r="Q1850">
        <v>-3.5</v>
      </c>
      <c r="R1850">
        <v>4.75</v>
      </c>
      <c r="S1850">
        <v>3</v>
      </c>
      <c r="T1850">
        <v>-13.5</v>
      </c>
      <c r="U1850">
        <v>2.5499999999999998</v>
      </c>
      <c r="V1850">
        <v>-6.75</v>
      </c>
      <c r="W1850" t="str">
        <f t="shared" si="58"/>
        <v>g102,5,empty,3,201,1,1,0</v>
      </c>
      <c r="X1850" s="1" t="s">
        <v>447</v>
      </c>
      <c r="Y1850" s="2" t="str">
        <f>IF(AND(ISBLANK(X1850),OR(NOT(ISBLANK(Z1850)),NOT(ISBLANK(AA1850)))),#N/A,
IF(ISBLANK(X1850),"",
IF(AND(NOT(ISERROR(VLOOKUP(X1850,MonsterTable!$A:$B,MATCH(MonsterTable!$B$1,MonsterTable!$A$1:$B$1,0),0))),OR(ISBLANK(Z1850),ISBLANK(AA1850))),#N/A,
IFERROR(VLOOKUP(X1850,MonsterTable!$A:$B,MATCH(MonsterTable!$B$1,MonsterTable!$A$1:$B$1,0),0),
IF(OR(NOT(ISBLANK(Z1850)),ISBLANK(AA1850)),#N/A,
IF(X1850="empty","empty",
VLOOKUP(X1850,MonsterGroupTable!$A:$A,1,0)))))))</f>
        <v>g102</v>
      </c>
      <c r="AA1850">
        <v>5</v>
      </c>
      <c r="AE1850" s="1" t="s">
        <v>446</v>
      </c>
      <c r="AF1850" s="2" t="str">
        <f>IF(AND(ISBLANK(AE1850),OR(NOT(ISBLANK(AG1850)),NOT(ISBLANK(AH1850)))),#N/A,
IF(ISBLANK(AE1850),"",
IF(AND(NOT(ISERROR(VLOOKUP(AE1850,MonsterTable!$A:$B,MATCH(MonsterTable!$B$1,MonsterTable!$A$1:$B$1,0),0))),OR(ISBLANK(AG1850),ISBLANK(AH1850))),#N/A,
IFERROR(VLOOKUP(AE1850,MonsterTable!$A:$B,MATCH(MonsterTable!$B$1,MonsterTable!$A$1:$B$1,0),0),
IF(OR(NOT(ISBLANK(AG1850)),ISBLANK(AH1850)),#N/A,
IF(AE1850="empty","empty",
VLOOKUP(AE1850,MonsterGroupTable!$A:$A,1,0)))))))</f>
        <v>empty</v>
      </c>
      <c r="AH1850">
        <v>3</v>
      </c>
      <c r="AL1850" s="1" t="s">
        <v>242</v>
      </c>
      <c r="AM1850" s="2">
        <f>IF(AND(ISBLANK(AL1850),OR(NOT(ISBLANK(AN1850)),NOT(ISBLANK(AO1850)))),#N/A,
IF(ISBLANK(AL1850),"",
IF(AND(NOT(ISERROR(VLOOKUP(AL1850,MonsterTable!$A:$B,MATCH(MonsterTable!$B$1,MonsterTable!$A$1:$B$1,0),0))),OR(ISBLANK(AN1850),ISBLANK(AO1850))),#N/A,
IFERROR(VLOOKUP(AL1850,MonsterTable!$A:$B,MATCH(MonsterTable!$B$1,MonsterTable!$A$1:$B$1,0),0),
IF(OR(NOT(ISBLANK(AN1850)),ISBLANK(AO1850)),#N/A,
IF(AL1850="empty","empty",
VLOOKUP(AL1850,MonsterGroupTable!$A:$A,1,0)))))))</f>
        <v>201</v>
      </c>
      <c r="AN1850">
        <v>1</v>
      </c>
      <c r="AO1850">
        <v>1</v>
      </c>
      <c r="AP1850">
        <v>0</v>
      </c>
      <c r="AT1850" s="2" t="str">
        <f>IF(AND(ISBLANK(AS1850),OR(NOT(ISBLANK(AU1850)),NOT(ISBLANK(AV1850)))),#N/A,
IF(ISBLANK(AS1850),"",
IF(AND(NOT(ISERROR(VLOOKUP(AS1850,MonsterTable!$A:$B,MATCH(MonsterTable!$B$1,MonsterTable!$A$1:$B$1,0),0))),OR(ISBLANK(AU1850),ISBLANK(AV1850))),#N/A,
IFERROR(VLOOKUP(AS1850,MonsterTable!$A:$B,MATCH(MonsterTable!$B$1,MonsterTable!$A$1:$B$1,0),0),
IF(OR(NOT(ISBLANK(AU1850)),ISBLANK(AV1850)),#N/A,
IF(AS1850="empty","empty",
VLOOKUP(AS1850,MonsterGroupTable!$A:$A,1,0)))))))</f>
        <v/>
      </c>
      <c r="BA1850" s="2" t="str">
        <f>IF(AND(ISBLANK(AZ1850),OR(NOT(ISBLANK(BB1850)),NOT(ISBLANK(BC1850)))),#N/A,
IF(ISBLANK(AZ1850),"",
IF(AND(NOT(ISERROR(VLOOKUP(AZ1850,MonsterTable!$A:$B,MATCH(MonsterTable!$B$1,MonsterTable!$A$1:$B$1,0),0))),OR(ISBLANK(BB1850),ISBLANK(BC1850))),#N/A,
IFERROR(VLOOKUP(AZ1850,MonsterTable!$A:$B,MATCH(MonsterTable!$B$1,MonsterTable!$A$1:$B$1,0),0),
IF(OR(NOT(ISBLANK(BB1850)),ISBLANK(BC1850)),#N/A,
IF(AZ1850="empty","empty",
VLOOKUP(AZ1850,MonsterGroupTable!$A:$A,1,0)))))))</f>
        <v/>
      </c>
    </row>
    <row r="1851" spans="1:53">
      <c r="A1851">
        <v>20817</v>
      </c>
      <c r="B1851">
        <f t="shared" si="61"/>
        <v>1.1000000000000001</v>
      </c>
      <c r="C1851">
        <f t="shared" si="62"/>
        <v>1.1000000000000001</v>
      </c>
      <c r="F1851">
        <v>3960</v>
      </c>
      <c r="G1851">
        <v>192148</v>
      </c>
      <c r="H1851">
        <v>0</v>
      </c>
      <c r="I1851">
        <v>0</v>
      </c>
      <c r="J1851">
        <v>0</v>
      </c>
      <c r="K1851" t="s">
        <v>362</v>
      </c>
      <c r="L1851" t="s">
        <v>243</v>
      </c>
      <c r="M1851" t="s">
        <v>443</v>
      </c>
      <c r="N1851" t="s">
        <v>444</v>
      </c>
      <c r="O1851">
        <v>0</v>
      </c>
      <c r="P1851">
        <v>-4.75</v>
      </c>
      <c r="Q1851">
        <v>-3.5</v>
      </c>
      <c r="R1851">
        <v>4.75</v>
      </c>
      <c r="S1851">
        <v>3</v>
      </c>
      <c r="T1851">
        <v>-13.5</v>
      </c>
      <c r="U1851">
        <v>2.5499999999999998</v>
      </c>
      <c r="V1851">
        <v>-6.75</v>
      </c>
      <c r="W1851" t="str">
        <f t="shared" si="58"/>
        <v>g102,5,empty,3,201,1,1,0</v>
      </c>
      <c r="X1851" s="1" t="s">
        <v>447</v>
      </c>
      <c r="Y1851" s="2" t="str">
        <f>IF(AND(ISBLANK(X1851),OR(NOT(ISBLANK(Z1851)),NOT(ISBLANK(AA1851)))),#N/A,
IF(ISBLANK(X1851),"",
IF(AND(NOT(ISERROR(VLOOKUP(X1851,MonsterTable!$A:$B,MATCH(MonsterTable!$B$1,MonsterTable!$A$1:$B$1,0),0))),OR(ISBLANK(Z1851),ISBLANK(AA1851))),#N/A,
IFERROR(VLOOKUP(X1851,MonsterTable!$A:$B,MATCH(MonsterTable!$B$1,MonsterTable!$A$1:$B$1,0),0),
IF(OR(NOT(ISBLANK(Z1851)),ISBLANK(AA1851)),#N/A,
IF(X1851="empty","empty",
VLOOKUP(X1851,MonsterGroupTable!$A:$A,1,0)))))))</f>
        <v>g102</v>
      </c>
      <c r="AA1851">
        <v>5</v>
      </c>
      <c r="AE1851" s="1" t="s">
        <v>446</v>
      </c>
      <c r="AF1851" s="2" t="str">
        <f>IF(AND(ISBLANK(AE1851),OR(NOT(ISBLANK(AG1851)),NOT(ISBLANK(AH1851)))),#N/A,
IF(ISBLANK(AE1851),"",
IF(AND(NOT(ISERROR(VLOOKUP(AE1851,MonsterTable!$A:$B,MATCH(MonsterTable!$B$1,MonsterTable!$A$1:$B$1,0),0))),OR(ISBLANK(AG1851),ISBLANK(AH1851))),#N/A,
IFERROR(VLOOKUP(AE1851,MonsterTable!$A:$B,MATCH(MonsterTable!$B$1,MonsterTable!$A$1:$B$1,0),0),
IF(OR(NOT(ISBLANK(AG1851)),ISBLANK(AH1851)),#N/A,
IF(AE1851="empty","empty",
VLOOKUP(AE1851,MonsterGroupTable!$A:$A,1,0)))))))</f>
        <v>empty</v>
      </c>
      <c r="AH1851">
        <v>3</v>
      </c>
      <c r="AL1851" s="1" t="s">
        <v>242</v>
      </c>
      <c r="AM1851" s="2">
        <f>IF(AND(ISBLANK(AL1851),OR(NOT(ISBLANK(AN1851)),NOT(ISBLANK(AO1851)))),#N/A,
IF(ISBLANK(AL1851),"",
IF(AND(NOT(ISERROR(VLOOKUP(AL1851,MonsterTable!$A:$B,MATCH(MonsterTable!$B$1,MonsterTable!$A$1:$B$1,0),0))),OR(ISBLANK(AN1851),ISBLANK(AO1851))),#N/A,
IFERROR(VLOOKUP(AL1851,MonsterTable!$A:$B,MATCH(MonsterTable!$B$1,MonsterTable!$A$1:$B$1,0),0),
IF(OR(NOT(ISBLANK(AN1851)),ISBLANK(AO1851)),#N/A,
IF(AL1851="empty","empty",
VLOOKUP(AL1851,MonsterGroupTable!$A:$A,1,0)))))))</f>
        <v>201</v>
      </c>
      <c r="AN1851">
        <v>1</v>
      </c>
      <c r="AO1851">
        <v>1</v>
      </c>
      <c r="AP1851">
        <v>0</v>
      </c>
      <c r="AT1851" s="2" t="str">
        <f>IF(AND(ISBLANK(AS1851),OR(NOT(ISBLANK(AU1851)),NOT(ISBLANK(AV1851)))),#N/A,
IF(ISBLANK(AS1851),"",
IF(AND(NOT(ISERROR(VLOOKUP(AS1851,MonsterTable!$A:$B,MATCH(MonsterTable!$B$1,MonsterTable!$A$1:$B$1,0),0))),OR(ISBLANK(AU1851),ISBLANK(AV1851))),#N/A,
IFERROR(VLOOKUP(AS1851,MonsterTable!$A:$B,MATCH(MonsterTable!$B$1,MonsterTable!$A$1:$B$1,0),0),
IF(OR(NOT(ISBLANK(AU1851)),ISBLANK(AV1851)),#N/A,
IF(AS1851="empty","empty",
VLOOKUP(AS1851,MonsterGroupTable!$A:$A,1,0)))))))</f>
        <v/>
      </c>
      <c r="BA1851" s="2" t="str">
        <f>IF(AND(ISBLANK(AZ1851),OR(NOT(ISBLANK(BB1851)),NOT(ISBLANK(BC1851)))),#N/A,
IF(ISBLANK(AZ1851),"",
IF(AND(NOT(ISERROR(VLOOKUP(AZ1851,MonsterTable!$A:$B,MATCH(MonsterTable!$B$1,MonsterTable!$A$1:$B$1,0),0))),OR(ISBLANK(BB1851),ISBLANK(BC1851))),#N/A,
IFERROR(VLOOKUP(AZ1851,MonsterTable!$A:$B,MATCH(MonsterTable!$B$1,MonsterTable!$A$1:$B$1,0),0),
IF(OR(NOT(ISBLANK(BB1851)),ISBLANK(BC1851)),#N/A,
IF(AZ1851="empty","empty",
VLOOKUP(AZ1851,MonsterGroupTable!$A:$A,1,0)))))))</f>
        <v/>
      </c>
    </row>
    <row r="1852" spans="1:53">
      <c r="A1852">
        <v>20818</v>
      </c>
      <c r="B1852">
        <f t="shared" si="61"/>
        <v>1.1000000000000001</v>
      </c>
      <c r="C1852">
        <f t="shared" si="62"/>
        <v>1.1000000000000001</v>
      </c>
      <c r="F1852">
        <v>3960</v>
      </c>
      <c r="G1852">
        <v>192742</v>
      </c>
      <c r="H1852">
        <v>0</v>
      </c>
      <c r="I1852">
        <v>0</v>
      </c>
      <c r="J1852">
        <v>0</v>
      </c>
      <c r="K1852" t="s">
        <v>362</v>
      </c>
      <c r="L1852" t="s">
        <v>243</v>
      </c>
      <c r="M1852" t="s">
        <v>443</v>
      </c>
      <c r="N1852" t="s">
        <v>444</v>
      </c>
      <c r="O1852">
        <v>0</v>
      </c>
      <c r="P1852">
        <v>-4.75</v>
      </c>
      <c r="Q1852">
        <v>-3.5</v>
      </c>
      <c r="R1852">
        <v>4.75</v>
      </c>
      <c r="S1852">
        <v>3</v>
      </c>
      <c r="T1852">
        <v>-13.5</v>
      </c>
      <c r="U1852">
        <v>2.5499999999999998</v>
      </c>
      <c r="V1852">
        <v>-6.75</v>
      </c>
      <c r="W1852" t="str">
        <f t="shared" si="58"/>
        <v>g102,5,empty,3,201,1,1,0</v>
      </c>
      <c r="X1852" s="1" t="s">
        <v>447</v>
      </c>
      <c r="Y1852" s="2" t="str">
        <f>IF(AND(ISBLANK(X1852),OR(NOT(ISBLANK(Z1852)),NOT(ISBLANK(AA1852)))),#N/A,
IF(ISBLANK(X1852),"",
IF(AND(NOT(ISERROR(VLOOKUP(X1852,MonsterTable!$A:$B,MATCH(MonsterTable!$B$1,MonsterTable!$A$1:$B$1,0),0))),OR(ISBLANK(Z1852),ISBLANK(AA1852))),#N/A,
IFERROR(VLOOKUP(X1852,MonsterTable!$A:$B,MATCH(MonsterTable!$B$1,MonsterTable!$A$1:$B$1,0),0),
IF(OR(NOT(ISBLANK(Z1852)),ISBLANK(AA1852)),#N/A,
IF(X1852="empty","empty",
VLOOKUP(X1852,MonsterGroupTable!$A:$A,1,0)))))))</f>
        <v>g102</v>
      </c>
      <c r="AA1852">
        <v>5</v>
      </c>
      <c r="AE1852" s="1" t="s">
        <v>446</v>
      </c>
      <c r="AF1852" s="2" t="str">
        <f>IF(AND(ISBLANK(AE1852),OR(NOT(ISBLANK(AG1852)),NOT(ISBLANK(AH1852)))),#N/A,
IF(ISBLANK(AE1852),"",
IF(AND(NOT(ISERROR(VLOOKUP(AE1852,MonsterTable!$A:$B,MATCH(MonsterTable!$B$1,MonsterTable!$A$1:$B$1,0),0))),OR(ISBLANK(AG1852),ISBLANK(AH1852))),#N/A,
IFERROR(VLOOKUP(AE1852,MonsterTable!$A:$B,MATCH(MonsterTable!$B$1,MonsterTable!$A$1:$B$1,0),0),
IF(OR(NOT(ISBLANK(AG1852)),ISBLANK(AH1852)),#N/A,
IF(AE1852="empty","empty",
VLOOKUP(AE1852,MonsterGroupTable!$A:$A,1,0)))))))</f>
        <v>empty</v>
      </c>
      <c r="AH1852">
        <v>3</v>
      </c>
      <c r="AL1852" s="1" t="s">
        <v>242</v>
      </c>
      <c r="AM1852" s="2">
        <f>IF(AND(ISBLANK(AL1852),OR(NOT(ISBLANK(AN1852)),NOT(ISBLANK(AO1852)))),#N/A,
IF(ISBLANK(AL1852),"",
IF(AND(NOT(ISERROR(VLOOKUP(AL1852,MonsterTable!$A:$B,MATCH(MonsterTable!$B$1,MonsterTable!$A$1:$B$1,0),0))),OR(ISBLANK(AN1852),ISBLANK(AO1852))),#N/A,
IFERROR(VLOOKUP(AL1852,MonsterTable!$A:$B,MATCH(MonsterTable!$B$1,MonsterTable!$A$1:$B$1,0),0),
IF(OR(NOT(ISBLANK(AN1852)),ISBLANK(AO1852)),#N/A,
IF(AL1852="empty","empty",
VLOOKUP(AL1852,MonsterGroupTable!$A:$A,1,0)))))))</f>
        <v>201</v>
      </c>
      <c r="AN1852">
        <v>1</v>
      </c>
      <c r="AO1852">
        <v>1</v>
      </c>
      <c r="AP1852">
        <v>0</v>
      </c>
      <c r="AT1852" s="2" t="str">
        <f>IF(AND(ISBLANK(AS1852),OR(NOT(ISBLANK(AU1852)),NOT(ISBLANK(AV1852)))),#N/A,
IF(ISBLANK(AS1852),"",
IF(AND(NOT(ISERROR(VLOOKUP(AS1852,MonsterTable!$A:$B,MATCH(MonsterTable!$B$1,MonsterTable!$A$1:$B$1,0),0))),OR(ISBLANK(AU1852),ISBLANK(AV1852))),#N/A,
IFERROR(VLOOKUP(AS1852,MonsterTable!$A:$B,MATCH(MonsterTable!$B$1,MonsterTable!$A$1:$B$1,0),0),
IF(OR(NOT(ISBLANK(AU1852)),ISBLANK(AV1852)),#N/A,
IF(AS1852="empty","empty",
VLOOKUP(AS1852,MonsterGroupTable!$A:$A,1,0)))))))</f>
        <v/>
      </c>
      <c r="BA1852" s="2" t="str">
        <f>IF(AND(ISBLANK(AZ1852),OR(NOT(ISBLANK(BB1852)),NOT(ISBLANK(BC1852)))),#N/A,
IF(ISBLANK(AZ1852),"",
IF(AND(NOT(ISERROR(VLOOKUP(AZ1852,MonsterTable!$A:$B,MATCH(MonsterTable!$B$1,MonsterTable!$A$1:$B$1,0),0))),OR(ISBLANK(BB1852),ISBLANK(BC1852))),#N/A,
IFERROR(VLOOKUP(AZ1852,MonsterTable!$A:$B,MATCH(MonsterTable!$B$1,MonsterTable!$A$1:$B$1,0),0),
IF(OR(NOT(ISBLANK(BB1852)),ISBLANK(BC1852)),#N/A,
IF(AZ1852="empty","empty",
VLOOKUP(AZ1852,MonsterGroupTable!$A:$A,1,0)))))))</f>
        <v/>
      </c>
    </row>
    <row r="1853" spans="1:53">
      <c r="A1853">
        <v>20819</v>
      </c>
      <c r="B1853">
        <f t="shared" si="61"/>
        <v>1.1000000000000001</v>
      </c>
      <c r="C1853">
        <f t="shared" si="62"/>
        <v>1.1000000000000001</v>
      </c>
      <c r="F1853">
        <v>3960</v>
      </c>
      <c r="G1853">
        <v>193336</v>
      </c>
      <c r="H1853">
        <v>0</v>
      </c>
      <c r="I1853">
        <v>0</v>
      </c>
      <c r="J1853">
        <v>0</v>
      </c>
      <c r="K1853" t="s">
        <v>362</v>
      </c>
      <c r="L1853" t="s">
        <v>243</v>
      </c>
      <c r="M1853" t="s">
        <v>443</v>
      </c>
      <c r="N1853" t="s">
        <v>444</v>
      </c>
      <c r="O1853">
        <v>0</v>
      </c>
      <c r="P1853">
        <v>-4.75</v>
      </c>
      <c r="Q1853">
        <v>-3.5</v>
      </c>
      <c r="R1853">
        <v>4.75</v>
      </c>
      <c r="S1853">
        <v>3</v>
      </c>
      <c r="T1853">
        <v>-13.5</v>
      </c>
      <c r="U1853">
        <v>2.5499999999999998</v>
      </c>
      <c r="V1853">
        <v>-6.75</v>
      </c>
      <c r="W1853" t="str">
        <f t="shared" si="58"/>
        <v>g102,5,empty,3,201,1,1,0</v>
      </c>
      <c r="X1853" s="1" t="s">
        <v>447</v>
      </c>
      <c r="Y1853" s="2" t="str">
        <f>IF(AND(ISBLANK(X1853),OR(NOT(ISBLANK(Z1853)),NOT(ISBLANK(AA1853)))),#N/A,
IF(ISBLANK(X1853),"",
IF(AND(NOT(ISERROR(VLOOKUP(X1853,MonsterTable!$A:$B,MATCH(MonsterTable!$B$1,MonsterTable!$A$1:$B$1,0),0))),OR(ISBLANK(Z1853),ISBLANK(AA1853))),#N/A,
IFERROR(VLOOKUP(X1853,MonsterTable!$A:$B,MATCH(MonsterTable!$B$1,MonsterTable!$A$1:$B$1,0),0),
IF(OR(NOT(ISBLANK(Z1853)),ISBLANK(AA1853)),#N/A,
IF(X1853="empty","empty",
VLOOKUP(X1853,MonsterGroupTable!$A:$A,1,0)))))))</f>
        <v>g102</v>
      </c>
      <c r="AA1853">
        <v>5</v>
      </c>
      <c r="AE1853" s="1" t="s">
        <v>446</v>
      </c>
      <c r="AF1853" s="2" t="str">
        <f>IF(AND(ISBLANK(AE1853),OR(NOT(ISBLANK(AG1853)),NOT(ISBLANK(AH1853)))),#N/A,
IF(ISBLANK(AE1853),"",
IF(AND(NOT(ISERROR(VLOOKUP(AE1853,MonsterTable!$A:$B,MATCH(MonsterTable!$B$1,MonsterTable!$A$1:$B$1,0),0))),OR(ISBLANK(AG1853),ISBLANK(AH1853))),#N/A,
IFERROR(VLOOKUP(AE1853,MonsterTable!$A:$B,MATCH(MonsterTable!$B$1,MonsterTable!$A$1:$B$1,0),0),
IF(OR(NOT(ISBLANK(AG1853)),ISBLANK(AH1853)),#N/A,
IF(AE1853="empty","empty",
VLOOKUP(AE1853,MonsterGroupTable!$A:$A,1,0)))))))</f>
        <v>empty</v>
      </c>
      <c r="AH1853">
        <v>3</v>
      </c>
      <c r="AL1853" s="1" t="s">
        <v>242</v>
      </c>
      <c r="AM1853" s="2">
        <f>IF(AND(ISBLANK(AL1853),OR(NOT(ISBLANK(AN1853)),NOT(ISBLANK(AO1853)))),#N/A,
IF(ISBLANK(AL1853),"",
IF(AND(NOT(ISERROR(VLOOKUP(AL1853,MonsterTable!$A:$B,MATCH(MonsterTable!$B$1,MonsterTable!$A$1:$B$1,0),0))),OR(ISBLANK(AN1853),ISBLANK(AO1853))),#N/A,
IFERROR(VLOOKUP(AL1853,MonsterTable!$A:$B,MATCH(MonsterTable!$B$1,MonsterTable!$A$1:$B$1,0),0),
IF(OR(NOT(ISBLANK(AN1853)),ISBLANK(AO1853)),#N/A,
IF(AL1853="empty","empty",
VLOOKUP(AL1853,MonsterGroupTable!$A:$A,1,0)))))))</f>
        <v>201</v>
      </c>
      <c r="AN1853">
        <v>1</v>
      </c>
      <c r="AO1853">
        <v>1</v>
      </c>
      <c r="AP1853">
        <v>0</v>
      </c>
      <c r="AT1853" s="2" t="str">
        <f>IF(AND(ISBLANK(AS1853),OR(NOT(ISBLANK(AU1853)),NOT(ISBLANK(AV1853)))),#N/A,
IF(ISBLANK(AS1853),"",
IF(AND(NOT(ISERROR(VLOOKUP(AS1853,MonsterTable!$A:$B,MATCH(MonsterTable!$B$1,MonsterTable!$A$1:$B$1,0),0))),OR(ISBLANK(AU1853),ISBLANK(AV1853))),#N/A,
IFERROR(VLOOKUP(AS1853,MonsterTable!$A:$B,MATCH(MonsterTable!$B$1,MonsterTable!$A$1:$B$1,0),0),
IF(OR(NOT(ISBLANK(AU1853)),ISBLANK(AV1853)),#N/A,
IF(AS1853="empty","empty",
VLOOKUP(AS1853,MonsterGroupTable!$A:$A,1,0)))))))</f>
        <v/>
      </c>
      <c r="BA1853" s="2" t="str">
        <f>IF(AND(ISBLANK(AZ1853),OR(NOT(ISBLANK(BB1853)),NOT(ISBLANK(BC1853)))),#N/A,
IF(ISBLANK(AZ1853),"",
IF(AND(NOT(ISERROR(VLOOKUP(AZ1853,MonsterTable!$A:$B,MATCH(MonsterTable!$B$1,MonsterTable!$A$1:$B$1,0),0))),OR(ISBLANK(BB1853),ISBLANK(BC1853))),#N/A,
IFERROR(VLOOKUP(AZ1853,MonsterTable!$A:$B,MATCH(MonsterTable!$B$1,MonsterTable!$A$1:$B$1,0),0),
IF(OR(NOT(ISBLANK(BB1853)),ISBLANK(BC1853)),#N/A,
IF(AZ1853="empty","empty",
VLOOKUP(AZ1853,MonsterGroupTable!$A:$A,1,0)))))))</f>
        <v/>
      </c>
    </row>
    <row r="1854" spans="1:53">
      <c r="A1854">
        <v>20820</v>
      </c>
      <c r="B1854">
        <f t="shared" si="61"/>
        <v>1.2</v>
      </c>
      <c r="C1854">
        <f t="shared" si="62"/>
        <v>1.1000000000000001</v>
      </c>
      <c r="F1854">
        <v>3960</v>
      </c>
      <c r="G1854">
        <v>193930</v>
      </c>
      <c r="H1854">
        <v>0</v>
      </c>
      <c r="I1854">
        <v>0</v>
      </c>
      <c r="J1854">
        <v>0</v>
      </c>
      <c r="K1854" t="s">
        <v>362</v>
      </c>
      <c r="L1854" t="s">
        <v>243</v>
      </c>
      <c r="M1854" t="s">
        <v>443</v>
      </c>
      <c r="N1854" t="s">
        <v>444</v>
      </c>
      <c r="O1854">
        <v>0</v>
      </c>
      <c r="P1854">
        <v>-4.75</v>
      </c>
      <c r="Q1854">
        <v>-3.5</v>
      </c>
      <c r="R1854">
        <v>4.75</v>
      </c>
      <c r="S1854">
        <v>3</v>
      </c>
      <c r="T1854">
        <v>-13.5</v>
      </c>
      <c r="U1854">
        <v>2.5499999999999998</v>
      </c>
      <c r="V1854">
        <v>-6.75</v>
      </c>
      <c r="W1854" t="str">
        <f t="shared" si="58"/>
        <v>g102,5,empty,3,201,1,1,0</v>
      </c>
      <c r="X1854" s="1" t="s">
        <v>447</v>
      </c>
      <c r="Y1854" s="2" t="str">
        <f>IF(AND(ISBLANK(X1854),OR(NOT(ISBLANK(Z1854)),NOT(ISBLANK(AA1854)))),#N/A,
IF(ISBLANK(X1854),"",
IF(AND(NOT(ISERROR(VLOOKUP(X1854,MonsterTable!$A:$B,MATCH(MonsterTable!$B$1,MonsterTable!$A$1:$B$1,0),0))),OR(ISBLANK(Z1854),ISBLANK(AA1854))),#N/A,
IFERROR(VLOOKUP(X1854,MonsterTable!$A:$B,MATCH(MonsterTable!$B$1,MonsterTable!$A$1:$B$1,0),0),
IF(OR(NOT(ISBLANK(Z1854)),ISBLANK(AA1854)),#N/A,
IF(X1854="empty","empty",
VLOOKUP(X1854,MonsterGroupTable!$A:$A,1,0)))))))</f>
        <v>g102</v>
      </c>
      <c r="AA1854">
        <v>5</v>
      </c>
      <c r="AE1854" s="1" t="s">
        <v>446</v>
      </c>
      <c r="AF1854" s="2" t="str">
        <f>IF(AND(ISBLANK(AE1854),OR(NOT(ISBLANK(AG1854)),NOT(ISBLANK(AH1854)))),#N/A,
IF(ISBLANK(AE1854),"",
IF(AND(NOT(ISERROR(VLOOKUP(AE1854,MonsterTable!$A:$B,MATCH(MonsterTable!$B$1,MonsterTable!$A$1:$B$1,0),0))),OR(ISBLANK(AG1854),ISBLANK(AH1854))),#N/A,
IFERROR(VLOOKUP(AE1854,MonsterTable!$A:$B,MATCH(MonsterTable!$B$1,MonsterTable!$A$1:$B$1,0),0),
IF(OR(NOT(ISBLANK(AG1854)),ISBLANK(AH1854)),#N/A,
IF(AE1854="empty","empty",
VLOOKUP(AE1854,MonsterGroupTable!$A:$A,1,0)))))))</f>
        <v>empty</v>
      </c>
      <c r="AH1854">
        <v>3</v>
      </c>
      <c r="AL1854" s="1" t="s">
        <v>242</v>
      </c>
      <c r="AM1854" s="2">
        <f>IF(AND(ISBLANK(AL1854),OR(NOT(ISBLANK(AN1854)),NOT(ISBLANK(AO1854)))),#N/A,
IF(ISBLANK(AL1854),"",
IF(AND(NOT(ISERROR(VLOOKUP(AL1854,MonsterTable!$A:$B,MATCH(MonsterTable!$B$1,MonsterTable!$A$1:$B$1,0),0))),OR(ISBLANK(AN1854),ISBLANK(AO1854))),#N/A,
IFERROR(VLOOKUP(AL1854,MonsterTable!$A:$B,MATCH(MonsterTable!$B$1,MonsterTable!$A$1:$B$1,0),0),
IF(OR(NOT(ISBLANK(AN1854)),ISBLANK(AO1854)),#N/A,
IF(AL1854="empty","empty",
VLOOKUP(AL1854,MonsterGroupTable!$A:$A,1,0)))))))</f>
        <v>201</v>
      </c>
      <c r="AN1854">
        <v>1</v>
      </c>
      <c r="AO1854">
        <v>1</v>
      </c>
      <c r="AP1854">
        <v>0</v>
      </c>
      <c r="AT1854" s="2" t="str">
        <f>IF(AND(ISBLANK(AS1854),OR(NOT(ISBLANK(AU1854)),NOT(ISBLANK(AV1854)))),#N/A,
IF(ISBLANK(AS1854),"",
IF(AND(NOT(ISERROR(VLOOKUP(AS1854,MonsterTable!$A:$B,MATCH(MonsterTable!$B$1,MonsterTable!$A$1:$B$1,0),0))),OR(ISBLANK(AU1854),ISBLANK(AV1854))),#N/A,
IFERROR(VLOOKUP(AS1854,MonsterTable!$A:$B,MATCH(MonsterTable!$B$1,MonsterTable!$A$1:$B$1,0),0),
IF(OR(NOT(ISBLANK(AU1854)),ISBLANK(AV1854)),#N/A,
IF(AS1854="empty","empty",
VLOOKUP(AS1854,MonsterGroupTable!$A:$A,1,0)))))))</f>
        <v/>
      </c>
      <c r="BA1854" s="2" t="str">
        <f>IF(AND(ISBLANK(AZ1854),OR(NOT(ISBLANK(BB1854)),NOT(ISBLANK(BC1854)))),#N/A,
IF(ISBLANK(AZ1854),"",
IF(AND(NOT(ISERROR(VLOOKUP(AZ1854,MonsterTable!$A:$B,MATCH(MonsterTable!$B$1,MonsterTable!$A$1:$B$1,0),0))),OR(ISBLANK(BB1854),ISBLANK(BC1854))),#N/A,
IFERROR(VLOOKUP(AZ1854,MonsterTable!$A:$B,MATCH(MonsterTable!$B$1,MonsterTable!$A$1:$B$1,0),0),
IF(OR(NOT(ISBLANK(BB1854)),ISBLANK(BC1854)),#N/A,
IF(AZ1854="empty","empty",
VLOOKUP(AZ1854,MonsterGroupTable!$A:$A,1,0)))))))</f>
        <v/>
      </c>
    </row>
    <row r="1855" spans="1:53">
      <c r="A1855">
        <v>20821</v>
      </c>
      <c r="B1855">
        <f t="shared" si="61"/>
        <v>1.1000000000000001</v>
      </c>
      <c r="C1855">
        <f t="shared" si="62"/>
        <v>1.1000000000000001</v>
      </c>
      <c r="F1855">
        <v>3960</v>
      </c>
      <c r="G1855">
        <v>194524</v>
      </c>
      <c r="H1855">
        <v>0</v>
      </c>
      <c r="I1855">
        <v>0</v>
      </c>
      <c r="J1855">
        <v>0</v>
      </c>
      <c r="K1855" t="s">
        <v>362</v>
      </c>
      <c r="L1855" t="s">
        <v>245</v>
      </c>
      <c r="M1855" t="s">
        <v>443</v>
      </c>
      <c r="N1855" t="s">
        <v>444</v>
      </c>
      <c r="O1855">
        <v>0</v>
      </c>
      <c r="P1855">
        <v>-4.75</v>
      </c>
      <c r="Q1855">
        <v>-3.5</v>
      </c>
      <c r="R1855">
        <v>4.75</v>
      </c>
      <c r="S1855">
        <v>3</v>
      </c>
      <c r="T1855">
        <v>-13.5</v>
      </c>
      <c r="U1855">
        <v>2.5499999999999998</v>
      </c>
      <c r="V1855">
        <v>-6.75</v>
      </c>
      <c r="W1855" t="str">
        <f t="shared" si="58"/>
        <v>g103,5,empty,3,203,1,1,0</v>
      </c>
      <c r="X1855" s="1" t="s">
        <v>281</v>
      </c>
      <c r="Y1855" s="2" t="str">
        <f>IF(AND(ISBLANK(X1855),OR(NOT(ISBLANK(Z1855)),NOT(ISBLANK(AA1855)))),#N/A,
IF(ISBLANK(X1855),"",
IF(AND(NOT(ISERROR(VLOOKUP(X1855,MonsterTable!$A:$B,MATCH(MonsterTable!$B$1,MonsterTable!$A$1:$B$1,0),0))),OR(ISBLANK(Z1855),ISBLANK(AA1855))),#N/A,
IFERROR(VLOOKUP(X1855,MonsterTable!$A:$B,MATCH(MonsterTable!$B$1,MonsterTable!$A$1:$B$1,0),0),
IF(OR(NOT(ISBLANK(Z1855)),ISBLANK(AA1855)),#N/A,
IF(X1855="empty","empty",
VLOOKUP(X1855,MonsterGroupTable!$A:$A,1,0)))))))</f>
        <v>g103</v>
      </c>
      <c r="AA1855">
        <v>5</v>
      </c>
      <c r="AE1855" s="1" t="s">
        <v>446</v>
      </c>
      <c r="AF1855" s="2" t="str">
        <f>IF(AND(ISBLANK(AE1855),OR(NOT(ISBLANK(AG1855)),NOT(ISBLANK(AH1855)))),#N/A,
IF(ISBLANK(AE1855),"",
IF(AND(NOT(ISERROR(VLOOKUP(AE1855,MonsterTable!$A:$B,MATCH(MonsterTable!$B$1,MonsterTable!$A$1:$B$1,0),0))),OR(ISBLANK(AG1855),ISBLANK(AH1855))),#N/A,
IFERROR(VLOOKUP(AE1855,MonsterTable!$A:$B,MATCH(MonsterTable!$B$1,MonsterTable!$A$1:$B$1,0),0),
IF(OR(NOT(ISBLANK(AG1855)),ISBLANK(AH1855)),#N/A,
IF(AE1855="empty","empty",
VLOOKUP(AE1855,MonsterGroupTable!$A:$A,1,0)))))))</f>
        <v>empty</v>
      </c>
      <c r="AH1855">
        <v>3</v>
      </c>
      <c r="AL1855" s="1" t="s">
        <v>339</v>
      </c>
      <c r="AM1855" s="2">
        <f>IF(AND(ISBLANK(AL1855),OR(NOT(ISBLANK(AN1855)),NOT(ISBLANK(AO1855)))),#N/A,
IF(ISBLANK(AL1855),"",
IF(AND(NOT(ISERROR(VLOOKUP(AL1855,MonsterTable!$A:$B,MATCH(MonsterTable!$B$1,MonsterTable!$A$1:$B$1,0),0))),OR(ISBLANK(AN1855),ISBLANK(AO1855))),#N/A,
IFERROR(VLOOKUP(AL1855,MonsterTable!$A:$B,MATCH(MonsterTable!$B$1,MonsterTable!$A$1:$B$1,0),0),
IF(OR(NOT(ISBLANK(AN1855)),ISBLANK(AO1855)),#N/A,
IF(AL1855="empty","empty",
VLOOKUP(AL1855,MonsterGroupTable!$A:$A,1,0)))))))</f>
        <v>203</v>
      </c>
      <c r="AN1855">
        <v>1</v>
      </c>
      <c r="AO1855">
        <v>1</v>
      </c>
      <c r="AP1855">
        <v>0</v>
      </c>
      <c r="AT1855" s="2" t="str">
        <f>IF(AND(ISBLANK(AS1855),OR(NOT(ISBLANK(AU1855)),NOT(ISBLANK(AV1855)))),#N/A,
IF(ISBLANK(AS1855),"",
IF(AND(NOT(ISERROR(VLOOKUP(AS1855,MonsterTable!$A:$B,MATCH(MonsterTable!$B$1,MonsterTable!$A$1:$B$1,0),0))),OR(ISBLANK(AU1855),ISBLANK(AV1855))),#N/A,
IFERROR(VLOOKUP(AS1855,MonsterTable!$A:$B,MATCH(MonsterTable!$B$1,MonsterTable!$A$1:$B$1,0),0),
IF(OR(NOT(ISBLANK(AU1855)),ISBLANK(AV1855)),#N/A,
IF(AS1855="empty","empty",
VLOOKUP(AS1855,MonsterGroupTable!$A:$A,1,0)))))))</f>
        <v/>
      </c>
      <c r="BA1855" s="2" t="str">
        <f>IF(AND(ISBLANK(AZ1855),OR(NOT(ISBLANK(BB1855)),NOT(ISBLANK(BC1855)))),#N/A,
IF(ISBLANK(AZ1855),"",
IF(AND(NOT(ISERROR(VLOOKUP(AZ1855,MonsterTable!$A:$B,MATCH(MonsterTable!$B$1,MonsterTable!$A$1:$B$1,0),0))),OR(ISBLANK(BB1855),ISBLANK(BC1855))),#N/A,
IFERROR(VLOOKUP(AZ1855,MonsterTable!$A:$B,MATCH(MonsterTable!$B$1,MonsterTable!$A$1:$B$1,0),0),
IF(OR(NOT(ISBLANK(BB1855)),ISBLANK(BC1855)),#N/A,
IF(AZ1855="empty","empty",
VLOOKUP(AZ1855,MonsterGroupTable!$A:$A,1,0)))))))</f>
        <v/>
      </c>
    </row>
    <row r="1856" spans="1:53">
      <c r="A1856">
        <v>20822</v>
      </c>
      <c r="B1856">
        <f t="shared" si="61"/>
        <v>1.1000000000000001</v>
      </c>
      <c r="C1856">
        <f t="shared" si="62"/>
        <v>1.1000000000000001</v>
      </c>
      <c r="F1856">
        <v>3960</v>
      </c>
      <c r="G1856">
        <v>195118</v>
      </c>
      <c r="H1856">
        <v>0</v>
      </c>
      <c r="I1856">
        <v>0</v>
      </c>
      <c r="J1856">
        <v>0</v>
      </c>
      <c r="K1856" t="s">
        <v>362</v>
      </c>
      <c r="L1856" t="s">
        <v>245</v>
      </c>
      <c r="M1856" t="s">
        <v>443</v>
      </c>
      <c r="N1856" t="s">
        <v>444</v>
      </c>
      <c r="O1856">
        <v>0</v>
      </c>
      <c r="P1856">
        <v>-4.75</v>
      </c>
      <c r="Q1856">
        <v>-3.5</v>
      </c>
      <c r="R1856">
        <v>4.75</v>
      </c>
      <c r="S1856">
        <v>3</v>
      </c>
      <c r="T1856">
        <v>-13.5</v>
      </c>
      <c r="U1856">
        <v>2.5499999999999998</v>
      </c>
      <c r="V1856">
        <v>-6.75</v>
      </c>
      <c r="W1856" t="str">
        <f t="shared" si="58"/>
        <v>g103,5,empty,3,203,1,1,0</v>
      </c>
      <c r="X1856" s="1" t="s">
        <v>281</v>
      </c>
      <c r="Y1856" s="2" t="str">
        <f>IF(AND(ISBLANK(X1856),OR(NOT(ISBLANK(Z1856)),NOT(ISBLANK(AA1856)))),#N/A,
IF(ISBLANK(X1856),"",
IF(AND(NOT(ISERROR(VLOOKUP(X1856,MonsterTable!$A:$B,MATCH(MonsterTable!$B$1,MonsterTable!$A$1:$B$1,0),0))),OR(ISBLANK(Z1856),ISBLANK(AA1856))),#N/A,
IFERROR(VLOOKUP(X1856,MonsterTable!$A:$B,MATCH(MonsterTable!$B$1,MonsterTable!$A$1:$B$1,0),0),
IF(OR(NOT(ISBLANK(Z1856)),ISBLANK(AA1856)),#N/A,
IF(X1856="empty","empty",
VLOOKUP(X1856,MonsterGroupTable!$A:$A,1,0)))))))</f>
        <v>g103</v>
      </c>
      <c r="AA1856">
        <v>5</v>
      </c>
      <c r="AE1856" s="1" t="s">
        <v>446</v>
      </c>
      <c r="AF1856" s="2" t="str">
        <f>IF(AND(ISBLANK(AE1856),OR(NOT(ISBLANK(AG1856)),NOT(ISBLANK(AH1856)))),#N/A,
IF(ISBLANK(AE1856),"",
IF(AND(NOT(ISERROR(VLOOKUP(AE1856,MonsterTable!$A:$B,MATCH(MonsterTable!$B$1,MonsterTable!$A$1:$B$1,0),0))),OR(ISBLANK(AG1856),ISBLANK(AH1856))),#N/A,
IFERROR(VLOOKUP(AE1856,MonsterTable!$A:$B,MATCH(MonsterTable!$B$1,MonsterTable!$A$1:$B$1,0),0),
IF(OR(NOT(ISBLANK(AG1856)),ISBLANK(AH1856)),#N/A,
IF(AE1856="empty","empty",
VLOOKUP(AE1856,MonsterGroupTable!$A:$A,1,0)))))))</f>
        <v>empty</v>
      </c>
      <c r="AH1856">
        <v>3</v>
      </c>
      <c r="AL1856" s="1" t="s">
        <v>339</v>
      </c>
      <c r="AM1856" s="2">
        <f>IF(AND(ISBLANK(AL1856),OR(NOT(ISBLANK(AN1856)),NOT(ISBLANK(AO1856)))),#N/A,
IF(ISBLANK(AL1856),"",
IF(AND(NOT(ISERROR(VLOOKUP(AL1856,MonsterTable!$A:$B,MATCH(MonsterTable!$B$1,MonsterTable!$A$1:$B$1,0),0))),OR(ISBLANK(AN1856),ISBLANK(AO1856))),#N/A,
IFERROR(VLOOKUP(AL1856,MonsterTable!$A:$B,MATCH(MonsterTable!$B$1,MonsterTable!$A$1:$B$1,0),0),
IF(OR(NOT(ISBLANK(AN1856)),ISBLANK(AO1856)),#N/A,
IF(AL1856="empty","empty",
VLOOKUP(AL1856,MonsterGroupTable!$A:$A,1,0)))))))</f>
        <v>203</v>
      </c>
      <c r="AN1856">
        <v>1</v>
      </c>
      <c r="AO1856">
        <v>1</v>
      </c>
      <c r="AP1856">
        <v>0</v>
      </c>
      <c r="AT1856" s="2" t="str">
        <f>IF(AND(ISBLANK(AS1856),OR(NOT(ISBLANK(AU1856)),NOT(ISBLANK(AV1856)))),#N/A,
IF(ISBLANK(AS1856),"",
IF(AND(NOT(ISERROR(VLOOKUP(AS1856,MonsterTable!$A:$B,MATCH(MonsterTable!$B$1,MonsterTable!$A$1:$B$1,0),0))),OR(ISBLANK(AU1856),ISBLANK(AV1856))),#N/A,
IFERROR(VLOOKUP(AS1856,MonsterTable!$A:$B,MATCH(MonsterTable!$B$1,MonsterTable!$A$1:$B$1,0),0),
IF(OR(NOT(ISBLANK(AU1856)),ISBLANK(AV1856)),#N/A,
IF(AS1856="empty","empty",
VLOOKUP(AS1856,MonsterGroupTable!$A:$A,1,0)))))))</f>
        <v/>
      </c>
      <c r="BA1856" s="2" t="str">
        <f>IF(AND(ISBLANK(AZ1856),OR(NOT(ISBLANK(BB1856)),NOT(ISBLANK(BC1856)))),#N/A,
IF(ISBLANK(AZ1856),"",
IF(AND(NOT(ISERROR(VLOOKUP(AZ1856,MonsterTable!$A:$B,MATCH(MonsterTable!$B$1,MonsterTable!$A$1:$B$1,0),0))),OR(ISBLANK(BB1856),ISBLANK(BC1856))),#N/A,
IFERROR(VLOOKUP(AZ1856,MonsterTable!$A:$B,MATCH(MonsterTable!$B$1,MonsterTable!$A$1:$B$1,0),0),
IF(OR(NOT(ISBLANK(BB1856)),ISBLANK(BC1856)),#N/A,
IF(AZ1856="empty","empty",
VLOOKUP(AZ1856,MonsterGroupTable!$A:$A,1,0)))))))</f>
        <v/>
      </c>
    </row>
    <row r="1857" spans="1:53">
      <c r="A1857">
        <v>20823</v>
      </c>
      <c r="B1857">
        <f t="shared" si="61"/>
        <v>1.1000000000000001</v>
      </c>
      <c r="C1857">
        <f t="shared" si="62"/>
        <v>1.1000000000000001</v>
      </c>
      <c r="F1857">
        <v>3960</v>
      </c>
      <c r="G1857">
        <v>195712</v>
      </c>
      <c r="H1857">
        <v>0</v>
      </c>
      <c r="I1857">
        <v>0</v>
      </c>
      <c r="J1857">
        <v>0</v>
      </c>
      <c r="K1857" t="s">
        <v>362</v>
      </c>
      <c r="L1857" t="s">
        <v>245</v>
      </c>
      <c r="M1857" t="s">
        <v>443</v>
      </c>
      <c r="N1857" t="s">
        <v>444</v>
      </c>
      <c r="O1857">
        <v>0</v>
      </c>
      <c r="P1857">
        <v>-4.75</v>
      </c>
      <c r="Q1857">
        <v>-3.5</v>
      </c>
      <c r="R1857">
        <v>4.75</v>
      </c>
      <c r="S1857">
        <v>3</v>
      </c>
      <c r="T1857">
        <v>-13.5</v>
      </c>
      <c r="U1857">
        <v>2.5499999999999998</v>
      </c>
      <c r="V1857">
        <v>-6.75</v>
      </c>
      <c r="W1857" t="str">
        <f t="shared" si="58"/>
        <v>g103,5,empty,3,203,1,1,0</v>
      </c>
      <c r="X1857" s="1" t="s">
        <v>281</v>
      </c>
      <c r="Y1857" s="2" t="str">
        <f>IF(AND(ISBLANK(X1857),OR(NOT(ISBLANK(Z1857)),NOT(ISBLANK(AA1857)))),#N/A,
IF(ISBLANK(X1857),"",
IF(AND(NOT(ISERROR(VLOOKUP(X1857,MonsterTable!$A:$B,MATCH(MonsterTable!$B$1,MonsterTable!$A$1:$B$1,0),0))),OR(ISBLANK(Z1857),ISBLANK(AA1857))),#N/A,
IFERROR(VLOOKUP(X1857,MonsterTable!$A:$B,MATCH(MonsterTable!$B$1,MonsterTable!$A$1:$B$1,0),0),
IF(OR(NOT(ISBLANK(Z1857)),ISBLANK(AA1857)),#N/A,
IF(X1857="empty","empty",
VLOOKUP(X1857,MonsterGroupTable!$A:$A,1,0)))))))</f>
        <v>g103</v>
      </c>
      <c r="AA1857">
        <v>5</v>
      </c>
      <c r="AE1857" s="1" t="s">
        <v>446</v>
      </c>
      <c r="AF1857" s="2" t="str">
        <f>IF(AND(ISBLANK(AE1857),OR(NOT(ISBLANK(AG1857)),NOT(ISBLANK(AH1857)))),#N/A,
IF(ISBLANK(AE1857),"",
IF(AND(NOT(ISERROR(VLOOKUP(AE1857,MonsterTable!$A:$B,MATCH(MonsterTable!$B$1,MonsterTable!$A$1:$B$1,0),0))),OR(ISBLANK(AG1857),ISBLANK(AH1857))),#N/A,
IFERROR(VLOOKUP(AE1857,MonsterTable!$A:$B,MATCH(MonsterTable!$B$1,MonsterTable!$A$1:$B$1,0),0),
IF(OR(NOT(ISBLANK(AG1857)),ISBLANK(AH1857)),#N/A,
IF(AE1857="empty","empty",
VLOOKUP(AE1857,MonsterGroupTable!$A:$A,1,0)))))))</f>
        <v>empty</v>
      </c>
      <c r="AH1857">
        <v>3</v>
      </c>
      <c r="AL1857" s="1" t="s">
        <v>339</v>
      </c>
      <c r="AM1857" s="2">
        <f>IF(AND(ISBLANK(AL1857),OR(NOT(ISBLANK(AN1857)),NOT(ISBLANK(AO1857)))),#N/A,
IF(ISBLANK(AL1857),"",
IF(AND(NOT(ISERROR(VLOOKUP(AL1857,MonsterTable!$A:$B,MATCH(MonsterTable!$B$1,MonsterTable!$A$1:$B$1,0),0))),OR(ISBLANK(AN1857),ISBLANK(AO1857))),#N/A,
IFERROR(VLOOKUP(AL1857,MonsterTable!$A:$B,MATCH(MonsterTable!$B$1,MonsterTable!$A$1:$B$1,0),0),
IF(OR(NOT(ISBLANK(AN1857)),ISBLANK(AO1857)),#N/A,
IF(AL1857="empty","empty",
VLOOKUP(AL1857,MonsterGroupTable!$A:$A,1,0)))))))</f>
        <v>203</v>
      </c>
      <c r="AN1857">
        <v>1</v>
      </c>
      <c r="AO1857">
        <v>1</v>
      </c>
      <c r="AP1857">
        <v>0</v>
      </c>
      <c r="AT1857" s="2" t="str">
        <f>IF(AND(ISBLANK(AS1857),OR(NOT(ISBLANK(AU1857)),NOT(ISBLANK(AV1857)))),#N/A,
IF(ISBLANK(AS1857),"",
IF(AND(NOT(ISERROR(VLOOKUP(AS1857,MonsterTable!$A:$B,MATCH(MonsterTable!$B$1,MonsterTable!$A$1:$B$1,0),0))),OR(ISBLANK(AU1857),ISBLANK(AV1857))),#N/A,
IFERROR(VLOOKUP(AS1857,MonsterTable!$A:$B,MATCH(MonsterTable!$B$1,MonsterTable!$A$1:$B$1,0),0),
IF(OR(NOT(ISBLANK(AU1857)),ISBLANK(AV1857)),#N/A,
IF(AS1857="empty","empty",
VLOOKUP(AS1857,MonsterGroupTable!$A:$A,1,0)))))))</f>
        <v/>
      </c>
      <c r="BA1857" s="2" t="str">
        <f>IF(AND(ISBLANK(AZ1857),OR(NOT(ISBLANK(BB1857)),NOT(ISBLANK(BC1857)))),#N/A,
IF(ISBLANK(AZ1857),"",
IF(AND(NOT(ISERROR(VLOOKUP(AZ1857,MonsterTable!$A:$B,MATCH(MonsterTable!$B$1,MonsterTable!$A$1:$B$1,0),0))),OR(ISBLANK(BB1857),ISBLANK(BC1857))),#N/A,
IFERROR(VLOOKUP(AZ1857,MonsterTable!$A:$B,MATCH(MonsterTable!$B$1,MonsterTable!$A$1:$B$1,0),0),
IF(OR(NOT(ISBLANK(BB1857)),ISBLANK(BC1857)),#N/A,
IF(AZ1857="empty","empty",
VLOOKUP(AZ1857,MonsterGroupTable!$A:$A,1,0)))))))</f>
        <v/>
      </c>
    </row>
    <row r="1858" spans="1:53">
      <c r="A1858">
        <v>20824</v>
      </c>
      <c r="B1858">
        <f t="shared" si="61"/>
        <v>1.1000000000000001</v>
      </c>
      <c r="C1858">
        <f t="shared" si="62"/>
        <v>1.1000000000000001</v>
      </c>
      <c r="F1858">
        <v>3960</v>
      </c>
      <c r="G1858">
        <v>196306</v>
      </c>
      <c r="H1858">
        <v>0</v>
      </c>
      <c r="I1858">
        <v>0</v>
      </c>
      <c r="J1858">
        <v>0</v>
      </c>
      <c r="K1858" t="s">
        <v>362</v>
      </c>
      <c r="L1858" t="s">
        <v>245</v>
      </c>
      <c r="M1858" t="s">
        <v>443</v>
      </c>
      <c r="N1858" t="s">
        <v>444</v>
      </c>
      <c r="O1858">
        <v>0</v>
      </c>
      <c r="P1858">
        <v>-4.75</v>
      </c>
      <c r="Q1858">
        <v>-3.5</v>
      </c>
      <c r="R1858">
        <v>4.75</v>
      </c>
      <c r="S1858">
        <v>3</v>
      </c>
      <c r="T1858">
        <v>-13.5</v>
      </c>
      <c r="U1858">
        <v>2.5499999999999998</v>
      </c>
      <c r="V1858">
        <v>-6.75</v>
      </c>
      <c r="W1858" t="str">
        <f t="shared" si="58"/>
        <v>g103,5,empty,3,203,1,1,0</v>
      </c>
      <c r="X1858" s="1" t="s">
        <v>281</v>
      </c>
      <c r="Y1858" s="2" t="str">
        <f>IF(AND(ISBLANK(X1858),OR(NOT(ISBLANK(Z1858)),NOT(ISBLANK(AA1858)))),#N/A,
IF(ISBLANK(X1858),"",
IF(AND(NOT(ISERROR(VLOOKUP(X1858,MonsterTable!$A:$B,MATCH(MonsterTable!$B$1,MonsterTable!$A$1:$B$1,0),0))),OR(ISBLANK(Z1858),ISBLANK(AA1858))),#N/A,
IFERROR(VLOOKUP(X1858,MonsterTable!$A:$B,MATCH(MonsterTable!$B$1,MonsterTable!$A$1:$B$1,0),0),
IF(OR(NOT(ISBLANK(Z1858)),ISBLANK(AA1858)),#N/A,
IF(X1858="empty","empty",
VLOOKUP(X1858,MonsterGroupTable!$A:$A,1,0)))))))</f>
        <v>g103</v>
      </c>
      <c r="AA1858">
        <v>5</v>
      </c>
      <c r="AE1858" s="1" t="s">
        <v>446</v>
      </c>
      <c r="AF1858" s="2" t="str">
        <f>IF(AND(ISBLANK(AE1858),OR(NOT(ISBLANK(AG1858)),NOT(ISBLANK(AH1858)))),#N/A,
IF(ISBLANK(AE1858),"",
IF(AND(NOT(ISERROR(VLOOKUP(AE1858,MonsterTable!$A:$B,MATCH(MonsterTable!$B$1,MonsterTable!$A$1:$B$1,0),0))),OR(ISBLANK(AG1858),ISBLANK(AH1858))),#N/A,
IFERROR(VLOOKUP(AE1858,MonsterTable!$A:$B,MATCH(MonsterTable!$B$1,MonsterTable!$A$1:$B$1,0),0),
IF(OR(NOT(ISBLANK(AG1858)),ISBLANK(AH1858)),#N/A,
IF(AE1858="empty","empty",
VLOOKUP(AE1858,MonsterGroupTable!$A:$A,1,0)))))))</f>
        <v>empty</v>
      </c>
      <c r="AH1858">
        <v>3</v>
      </c>
      <c r="AL1858" s="1" t="s">
        <v>339</v>
      </c>
      <c r="AM1858" s="2">
        <f>IF(AND(ISBLANK(AL1858),OR(NOT(ISBLANK(AN1858)),NOT(ISBLANK(AO1858)))),#N/A,
IF(ISBLANK(AL1858),"",
IF(AND(NOT(ISERROR(VLOOKUP(AL1858,MonsterTable!$A:$B,MATCH(MonsterTable!$B$1,MonsterTable!$A$1:$B$1,0),0))),OR(ISBLANK(AN1858),ISBLANK(AO1858))),#N/A,
IFERROR(VLOOKUP(AL1858,MonsterTable!$A:$B,MATCH(MonsterTable!$B$1,MonsterTable!$A$1:$B$1,0),0),
IF(OR(NOT(ISBLANK(AN1858)),ISBLANK(AO1858)),#N/A,
IF(AL1858="empty","empty",
VLOOKUP(AL1858,MonsterGroupTable!$A:$A,1,0)))))))</f>
        <v>203</v>
      </c>
      <c r="AN1858">
        <v>1</v>
      </c>
      <c r="AO1858">
        <v>1</v>
      </c>
      <c r="AP1858">
        <v>0</v>
      </c>
      <c r="AT1858" s="2" t="str">
        <f>IF(AND(ISBLANK(AS1858),OR(NOT(ISBLANK(AU1858)),NOT(ISBLANK(AV1858)))),#N/A,
IF(ISBLANK(AS1858),"",
IF(AND(NOT(ISERROR(VLOOKUP(AS1858,MonsterTable!$A:$B,MATCH(MonsterTable!$B$1,MonsterTable!$A$1:$B$1,0),0))),OR(ISBLANK(AU1858),ISBLANK(AV1858))),#N/A,
IFERROR(VLOOKUP(AS1858,MonsterTable!$A:$B,MATCH(MonsterTable!$B$1,MonsterTable!$A$1:$B$1,0),0),
IF(OR(NOT(ISBLANK(AU1858)),ISBLANK(AV1858)),#N/A,
IF(AS1858="empty","empty",
VLOOKUP(AS1858,MonsterGroupTable!$A:$A,1,0)))))))</f>
        <v/>
      </c>
      <c r="BA1858" s="2" t="str">
        <f>IF(AND(ISBLANK(AZ1858),OR(NOT(ISBLANK(BB1858)),NOT(ISBLANK(BC1858)))),#N/A,
IF(ISBLANK(AZ1858),"",
IF(AND(NOT(ISERROR(VLOOKUP(AZ1858,MonsterTable!$A:$B,MATCH(MonsterTable!$B$1,MonsterTable!$A$1:$B$1,0),0))),OR(ISBLANK(BB1858),ISBLANK(BC1858))),#N/A,
IFERROR(VLOOKUP(AZ1858,MonsterTable!$A:$B,MATCH(MonsterTable!$B$1,MonsterTable!$A$1:$B$1,0),0),
IF(OR(NOT(ISBLANK(BB1858)),ISBLANK(BC1858)),#N/A,
IF(AZ1858="empty","empty",
VLOOKUP(AZ1858,MonsterGroupTable!$A:$A,1,0)))))))</f>
        <v/>
      </c>
    </row>
    <row r="1859" spans="1:53">
      <c r="A1859">
        <v>20825</v>
      </c>
      <c r="B1859">
        <f t="shared" si="61"/>
        <v>1.1000000000000001</v>
      </c>
      <c r="C1859">
        <f t="shared" si="62"/>
        <v>1.1000000000000001</v>
      </c>
      <c r="F1859">
        <v>3960</v>
      </c>
      <c r="G1859">
        <v>196900</v>
      </c>
      <c r="H1859">
        <v>0</v>
      </c>
      <c r="I1859">
        <v>0</v>
      </c>
      <c r="J1859">
        <v>0</v>
      </c>
      <c r="K1859" t="s">
        <v>362</v>
      </c>
      <c r="L1859" t="s">
        <v>245</v>
      </c>
      <c r="M1859" t="s">
        <v>443</v>
      </c>
      <c r="N1859" t="s">
        <v>444</v>
      </c>
      <c r="O1859">
        <v>0</v>
      </c>
      <c r="P1859">
        <v>-4.75</v>
      </c>
      <c r="Q1859">
        <v>-3.5</v>
      </c>
      <c r="R1859">
        <v>4.75</v>
      </c>
      <c r="S1859">
        <v>3</v>
      </c>
      <c r="T1859">
        <v>-13.5</v>
      </c>
      <c r="U1859">
        <v>2.5499999999999998</v>
      </c>
      <c r="V1859">
        <v>-6.75</v>
      </c>
      <c r="W1859" t="str">
        <f t="shared" si="58"/>
        <v>g103,5,empty,3,203,1,1,0</v>
      </c>
      <c r="X1859" s="1" t="s">
        <v>281</v>
      </c>
      <c r="Y1859" s="2" t="str">
        <f>IF(AND(ISBLANK(X1859),OR(NOT(ISBLANK(Z1859)),NOT(ISBLANK(AA1859)))),#N/A,
IF(ISBLANK(X1859),"",
IF(AND(NOT(ISERROR(VLOOKUP(X1859,MonsterTable!$A:$B,MATCH(MonsterTable!$B$1,MonsterTable!$A$1:$B$1,0),0))),OR(ISBLANK(Z1859),ISBLANK(AA1859))),#N/A,
IFERROR(VLOOKUP(X1859,MonsterTable!$A:$B,MATCH(MonsterTable!$B$1,MonsterTable!$A$1:$B$1,0),0),
IF(OR(NOT(ISBLANK(Z1859)),ISBLANK(AA1859)),#N/A,
IF(X1859="empty","empty",
VLOOKUP(X1859,MonsterGroupTable!$A:$A,1,0)))))))</f>
        <v>g103</v>
      </c>
      <c r="AA1859">
        <v>5</v>
      </c>
      <c r="AE1859" s="1" t="s">
        <v>446</v>
      </c>
      <c r="AF1859" s="2" t="str">
        <f>IF(AND(ISBLANK(AE1859),OR(NOT(ISBLANK(AG1859)),NOT(ISBLANK(AH1859)))),#N/A,
IF(ISBLANK(AE1859),"",
IF(AND(NOT(ISERROR(VLOOKUP(AE1859,MonsterTable!$A:$B,MATCH(MonsterTable!$B$1,MonsterTable!$A$1:$B$1,0),0))),OR(ISBLANK(AG1859),ISBLANK(AH1859))),#N/A,
IFERROR(VLOOKUP(AE1859,MonsterTable!$A:$B,MATCH(MonsterTable!$B$1,MonsterTable!$A$1:$B$1,0),0),
IF(OR(NOT(ISBLANK(AG1859)),ISBLANK(AH1859)),#N/A,
IF(AE1859="empty","empty",
VLOOKUP(AE1859,MonsterGroupTable!$A:$A,1,0)))))))</f>
        <v>empty</v>
      </c>
      <c r="AH1859">
        <v>3</v>
      </c>
      <c r="AL1859" s="1" t="s">
        <v>339</v>
      </c>
      <c r="AM1859" s="2">
        <f>IF(AND(ISBLANK(AL1859),OR(NOT(ISBLANK(AN1859)),NOT(ISBLANK(AO1859)))),#N/A,
IF(ISBLANK(AL1859),"",
IF(AND(NOT(ISERROR(VLOOKUP(AL1859,MonsterTable!$A:$B,MATCH(MonsterTable!$B$1,MonsterTable!$A$1:$B$1,0),0))),OR(ISBLANK(AN1859),ISBLANK(AO1859))),#N/A,
IFERROR(VLOOKUP(AL1859,MonsterTable!$A:$B,MATCH(MonsterTable!$B$1,MonsterTable!$A$1:$B$1,0),0),
IF(OR(NOT(ISBLANK(AN1859)),ISBLANK(AO1859)),#N/A,
IF(AL1859="empty","empty",
VLOOKUP(AL1859,MonsterGroupTable!$A:$A,1,0)))))))</f>
        <v>203</v>
      </c>
      <c r="AN1859">
        <v>1</v>
      </c>
      <c r="AO1859">
        <v>1</v>
      </c>
      <c r="AP1859">
        <v>0</v>
      </c>
      <c r="AT1859" s="2" t="str">
        <f>IF(AND(ISBLANK(AS1859),OR(NOT(ISBLANK(AU1859)),NOT(ISBLANK(AV1859)))),#N/A,
IF(ISBLANK(AS1859),"",
IF(AND(NOT(ISERROR(VLOOKUP(AS1859,MonsterTable!$A:$B,MATCH(MonsterTable!$B$1,MonsterTable!$A$1:$B$1,0),0))),OR(ISBLANK(AU1859),ISBLANK(AV1859))),#N/A,
IFERROR(VLOOKUP(AS1859,MonsterTable!$A:$B,MATCH(MonsterTable!$B$1,MonsterTable!$A$1:$B$1,0),0),
IF(OR(NOT(ISBLANK(AU1859)),ISBLANK(AV1859)),#N/A,
IF(AS1859="empty","empty",
VLOOKUP(AS1859,MonsterGroupTable!$A:$A,1,0)))))))</f>
        <v/>
      </c>
      <c r="BA1859" s="2" t="str">
        <f>IF(AND(ISBLANK(AZ1859),OR(NOT(ISBLANK(BB1859)),NOT(ISBLANK(BC1859)))),#N/A,
IF(ISBLANK(AZ1859),"",
IF(AND(NOT(ISERROR(VLOOKUP(AZ1859,MonsterTable!$A:$B,MATCH(MonsterTable!$B$1,MonsterTable!$A$1:$B$1,0),0))),OR(ISBLANK(BB1859),ISBLANK(BC1859))),#N/A,
IFERROR(VLOOKUP(AZ1859,MonsterTable!$A:$B,MATCH(MonsterTable!$B$1,MonsterTable!$A$1:$B$1,0),0),
IF(OR(NOT(ISBLANK(BB1859)),ISBLANK(BC1859)),#N/A,
IF(AZ1859="empty","empty",
VLOOKUP(AZ1859,MonsterGroupTable!$A:$A,1,0)))))))</f>
        <v/>
      </c>
    </row>
    <row r="1860" spans="1:53">
      <c r="A1860">
        <v>20826</v>
      </c>
      <c r="B1860">
        <f t="shared" si="61"/>
        <v>1.1000000000000001</v>
      </c>
      <c r="C1860">
        <f t="shared" si="62"/>
        <v>1.1000000000000001</v>
      </c>
      <c r="F1860">
        <v>4080</v>
      </c>
      <c r="G1860">
        <v>197494</v>
      </c>
      <c r="H1860">
        <v>0</v>
      </c>
      <c r="I1860">
        <v>0</v>
      </c>
      <c r="J1860">
        <v>0</v>
      </c>
      <c r="K1860" t="s">
        <v>362</v>
      </c>
      <c r="L1860" t="s">
        <v>245</v>
      </c>
      <c r="M1860" t="s">
        <v>443</v>
      </c>
      <c r="N1860" t="s">
        <v>444</v>
      </c>
      <c r="O1860">
        <v>0</v>
      </c>
      <c r="P1860">
        <v>-4.75</v>
      </c>
      <c r="Q1860">
        <v>-3.5</v>
      </c>
      <c r="R1860">
        <v>4.75</v>
      </c>
      <c r="S1860">
        <v>3</v>
      </c>
      <c r="T1860">
        <v>-13.5</v>
      </c>
      <c r="U1860">
        <v>2.5499999999999998</v>
      </c>
      <c r="V1860">
        <v>-6.75</v>
      </c>
      <c r="W1860" t="str">
        <f t="shared" si="58"/>
        <v>g103,5,empty,3,203,1,1,0</v>
      </c>
      <c r="X1860" s="1" t="s">
        <v>281</v>
      </c>
      <c r="Y1860" s="2" t="str">
        <f>IF(AND(ISBLANK(X1860),OR(NOT(ISBLANK(Z1860)),NOT(ISBLANK(AA1860)))),#N/A,
IF(ISBLANK(X1860),"",
IF(AND(NOT(ISERROR(VLOOKUP(X1860,MonsterTable!$A:$B,MATCH(MonsterTable!$B$1,MonsterTable!$A$1:$B$1,0),0))),OR(ISBLANK(Z1860),ISBLANK(AA1860))),#N/A,
IFERROR(VLOOKUP(X1860,MonsterTable!$A:$B,MATCH(MonsterTable!$B$1,MonsterTable!$A$1:$B$1,0),0),
IF(OR(NOT(ISBLANK(Z1860)),ISBLANK(AA1860)),#N/A,
IF(X1860="empty","empty",
VLOOKUP(X1860,MonsterGroupTable!$A:$A,1,0)))))))</f>
        <v>g103</v>
      </c>
      <c r="AA1860">
        <v>5</v>
      </c>
      <c r="AE1860" s="1" t="s">
        <v>446</v>
      </c>
      <c r="AF1860" s="2" t="str">
        <f>IF(AND(ISBLANK(AE1860),OR(NOT(ISBLANK(AG1860)),NOT(ISBLANK(AH1860)))),#N/A,
IF(ISBLANK(AE1860),"",
IF(AND(NOT(ISERROR(VLOOKUP(AE1860,MonsterTable!$A:$B,MATCH(MonsterTable!$B$1,MonsterTable!$A$1:$B$1,0),0))),OR(ISBLANK(AG1860),ISBLANK(AH1860))),#N/A,
IFERROR(VLOOKUP(AE1860,MonsterTable!$A:$B,MATCH(MonsterTable!$B$1,MonsterTable!$A$1:$B$1,0),0),
IF(OR(NOT(ISBLANK(AG1860)),ISBLANK(AH1860)),#N/A,
IF(AE1860="empty","empty",
VLOOKUP(AE1860,MonsterGroupTable!$A:$A,1,0)))))))</f>
        <v>empty</v>
      </c>
      <c r="AH1860">
        <v>3</v>
      </c>
      <c r="AL1860" s="1" t="s">
        <v>339</v>
      </c>
      <c r="AM1860" s="2">
        <f>IF(AND(ISBLANK(AL1860),OR(NOT(ISBLANK(AN1860)),NOT(ISBLANK(AO1860)))),#N/A,
IF(ISBLANK(AL1860),"",
IF(AND(NOT(ISERROR(VLOOKUP(AL1860,MonsterTable!$A:$B,MATCH(MonsterTable!$B$1,MonsterTable!$A$1:$B$1,0),0))),OR(ISBLANK(AN1860),ISBLANK(AO1860))),#N/A,
IFERROR(VLOOKUP(AL1860,MonsterTable!$A:$B,MATCH(MonsterTable!$B$1,MonsterTable!$A$1:$B$1,0),0),
IF(OR(NOT(ISBLANK(AN1860)),ISBLANK(AO1860)),#N/A,
IF(AL1860="empty","empty",
VLOOKUP(AL1860,MonsterGroupTable!$A:$A,1,0)))))))</f>
        <v>203</v>
      </c>
      <c r="AN1860">
        <v>1</v>
      </c>
      <c r="AO1860">
        <v>1</v>
      </c>
      <c r="AP1860">
        <v>0</v>
      </c>
      <c r="AT1860" s="2" t="str">
        <f>IF(AND(ISBLANK(AS1860),OR(NOT(ISBLANK(AU1860)),NOT(ISBLANK(AV1860)))),#N/A,
IF(ISBLANK(AS1860),"",
IF(AND(NOT(ISERROR(VLOOKUP(AS1860,MonsterTable!$A:$B,MATCH(MonsterTable!$B$1,MonsterTable!$A$1:$B$1,0),0))),OR(ISBLANK(AU1860),ISBLANK(AV1860))),#N/A,
IFERROR(VLOOKUP(AS1860,MonsterTable!$A:$B,MATCH(MonsterTable!$B$1,MonsterTable!$A$1:$B$1,0),0),
IF(OR(NOT(ISBLANK(AU1860)),ISBLANK(AV1860)),#N/A,
IF(AS1860="empty","empty",
VLOOKUP(AS1860,MonsterGroupTable!$A:$A,1,0)))))))</f>
        <v/>
      </c>
      <c r="BA1860" s="2" t="str">
        <f>IF(AND(ISBLANK(AZ1860),OR(NOT(ISBLANK(BB1860)),NOT(ISBLANK(BC1860)))),#N/A,
IF(ISBLANK(AZ1860),"",
IF(AND(NOT(ISERROR(VLOOKUP(AZ1860,MonsterTable!$A:$B,MATCH(MonsterTable!$B$1,MonsterTable!$A$1:$B$1,0),0))),OR(ISBLANK(BB1860),ISBLANK(BC1860))),#N/A,
IFERROR(VLOOKUP(AZ1860,MonsterTable!$A:$B,MATCH(MonsterTable!$B$1,MonsterTable!$A$1:$B$1,0),0),
IF(OR(NOT(ISBLANK(BB1860)),ISBLANK(BC1860)),#N/A,
IF(AZ1860="empty","empty",
VLOOKUP(AZ1860,MonsterGroupTable!$A:$A,1,0)))))))</f>
        <v/>
      </c>
    </row>
    <row r="1861" spans="1:53">
      <c r="A1861">
        <v>20827</v>
      </c>
      <c r="B1861">
        <f t="shared" ref="B1861:B1924" si="63">IF(MOD(A1861,10)=0,1.2,1.1)</f>
        <v>1.1000000000000001</v>
      </c>
      <c r="C1861">
        <f t="shared" ref="C1861:C1924" si="64">IF(MOD(B1861,10)=0,1.2,1.1)</f>
        <v>1.1000000000000001</v>
      </c>
      <c r="F1861">
        <v>4200</v>
      </c>
      <c r="G1861">
        <v>198088</v>
      </c>
      <c r="H1861">
        <v>0</v>
      </c>
      <c r="I1861">
        <v>0</v>
      </c>
      <c r="J1861">
        <v>0</v>
      </c>
      <c r="K1861" t="s">
        <v>362</v>
      </c>
      <c r="L1861" t="s">
        <v>245</v>
      </c>
      <c r="M1861" t="s">
        <v>443</v>
      </c>
      <c r="N1861" t="s">
        <v>444</v>
      </c>
      <c r="O1861">
        <v>0</v>
      </c>
      <c r="P1861">
        <v>-4.75</v>
      </c>
      <c r="Q1861">
        <v>-3.5</v>
      </c>
      <c r="R1861">
        <v>4.75</v>
      </c>
      <c r="S1861">
        <v>3</v>
      </c>
      <c r="T1861">
        <v>-13.5</v>
      </c>
      <c r="U1861">
        <v>2.5499999999999998</v>
      </c>
      <c r="V1861">
        <v>-6.75</v>
      </c>
      <c r="W1861" t="str">
        <f t="shared" si="58"/>
        <v>g103,5,empty,3,203,1,1,0</v>
      </c>
      <c r="X1861" s="1" t="s">
        <v>281</v>
      </c>
      <c r="Y1861" s="2" t="str">
        <f>IF(AND(ISBLANK(X1861),OR(NOT(ISBLANK(Z1861)),NOT(ISBLANK(AA1861)))),#N/A,
IF(ISBLANK(X1861),"",
IF(AND(NOT(ISERROR(VLOOKUP(X1861,MonsterTable!$A:$B,MATCH(MonsterTable!$B$1,MonsterTable!$A$1:$B$1,0),0))),OR(ISBLANK(Z1861),ISBLANK(AA1861))),#N/A,
IFERROR(VLOOKUP(X1861,MonsterTable!$A:$B,MATCH(MonsterTable!$B$1,MonsterTable!$A$1:$B$1,0),0),
IF(OR(NOT(ISBLANK(Z1861)),ISBLANK(AA1861)),#N/A,
IF(X1861="empty","empty",
VLOOKUP(X1861,MonsterGroupTable!$A:$A,1,0)))))))</f>
        <v>g103</v>
      </c>
      <c r="AA1861">
        <v>5</v>
      </c>
      <c r="AE1861" s="1" t="s">
        <v>446</v>
      </c>
      <c r="AF1861" s="2" t="str">
        <f>IF(AND(ISBLANK(AE1861),OR(NOT(ISBLANK(AG1861)),NOT(ISBLANK(AH1861)))),#N/A,
IF(ISBLANK(AE1861),"",
IF(AND(NOT(ISERROR(VLOOKUP(AE1861,MonsterTable!$A:$B,MATCH(MonsterTable!$B$1,MonsterTable!$A$1:$B$1,0),0))),OR(ISBLANK(AG1861),ISBLANK(AH1861))),#N/A,
IFERROR(VLOOKUP(AE1861,MonsterTable!$A:$B,MATCH(MonsterTable!$B$1,MonsterTable!$A$1:$B$1,0),0),
IF(OR(NOT(ISBLANK(AG1861)),ISBLANK(AH1861)),#N/A,
IF(AE1861="empty","empty",
VLOOKUP(AE1861,MonsterGroupTable!$A:$A,1,0)))))))</f>
        <v>empty</v>
      </c>
      <c r="AH1861">
        <v>3</v>
      </c>
      <c r="AL1861" s="1" t="s">
        <v>339</v>
      </c>
      <c r="AM1861" s="2">
        <f>IF(AND(ISBLANK(AL1861),OR(NOT(ISBLANK(AN1861)),NOT(ISBLANK(AO1861)))),#N/A,
IF(ISBLANK(AL1861),"",
IF(AND(NOT(ISERROR(VLOOKUP(AL1861,MonsterTable!$A:$B,MATCH(MonsterTable!$B$1,MonsterTable!$A$1:$B$1,0),0))),OR(ISBLANK(AN1861),ISBLANK(AO1861))),#N/A,
IFERROR(VLOOKUP(AL1861,MonsterTable!$A:$B,MATCH(MonsterTable!$B$1,MonsterTable!$A$1:$B$1,0),0),
IF(OR(NOT(ISBLANK(AN1861)),ISBLANK(AO1861)),#N/A,
IF(AL1861="empty","empty",
VLOOKUP(AL1861,MonsterGroupTable!$A:$A,1,0)))))))</f>
        <v>203</v>
      </c>
      <c r="AN1861">
        <v>1</v>
      </c>
      <c r="AO1861">
        <v>1</v>
      </c>
      <c r="AP1861">
        <v>0</v>
      </c>
      <c r="AT1861" s="2" t="str">
        <f>IF(AND(ISBLANK(AS1861),OR(NOT(ISBLANK(AU1861)),NOT(ISBLANK(AV1861)))),#N/A,
IF(ISBLANK(AS1861),"",
IF(AND(NOT(ISERROR(VLOOKUP(AS1861,MonsterTable!$A:$B,MATCH(MonsterTable!$B$1,MonsterTable!$A$1:$B$1,0),0))),OR(ISBLANK(AU1861),ISBLANK(AV1861))),#N/A,
IFERROR(VLOOKUP(AS1861,MonsterTable!$A:$B,MATCH(MonsterTable!$B$1,MonsterTable!$A$1:$B$1,0),0),
IF(OR(NOT(ISBLANK(AU1861)),ISBLANK(AV1861)),#N/A,
IF(AS1861="empty","empty",
VLOOKUP(AS1861,MonsterGroupTable!$A:$A,1,0)))))))</f>
        <v/>
      </c>
      <c r="BA1861" s="2" t="str">
        <f>IF(AND(ISBLANK(AZ1861),OR(NOT(ISBLANK(BB1861)),NOT(ISBLANK(BC1861)))),#N/A,
IF(ISBLANK(AZ1861),"",
IF(AND(NOT(ISERROR(VLOOKUP(AZ1861,MonsterTable!$A:$B,MATCH(MonsterTable!$B$1,MonsterTable!$A$1:$B$1,0),0))),OR(ISBLANK(BB1861),ISBLANK(BC1861))),#N/A,
IFERROR(VLOOKUP(AZ1861,MonsterTable!$A:$B,MATCH(MonsterTable!$B$1,MonsterTable!$A$1:$B$1,0),0),
IF(OR(NOT(ISBLANK(BB1861)),ISBLANK(BC1861)),#N/A,
IF(AZ1861="empty","empty",
VLOOKUP(AZ1861,MonsterGroupTable!$A:$A,1,0)))))))</f>
        <v/>
      </c>
    </row>
    <row r="1862" spans="1:53">
      <c r="A1862">
        <v>20828</v>
      </c>
      <c r="B1862">
        <f t="shared" si="63"/>
        <v>1.1000000000000001</v>
      </c>
      <c r="C1862">
        <f t="shared" si="64"/>
        <v>1.1000000000000001</v>
      </c>
      <c r="F1862">
        <v>4320</v>
      </c>
      <c r="G1862">
        <v>198682</v>
      </c>
      <c r="H1862">
        <v>0</v>
      </c>
      <c r="I1862">
        <v>0</v>
      </c>
      <c r="J1862">
        <v>0</v>
      </c>
      <c r="K1862" t="s">
        <v>362</v>
      </c>
      <c r="L1862" t="s">
        <v>245</v>
      </c>
      <c r="M1862" t="s">
        <v>443</v>
      </c>
      <c r="N1862" t="s">
        <v>444</v>
      </c>
      <c r="O1862">
        <v>0</v>
      </c>
      <c r="P1862">
        <v>-4.75</v>
      </c>
      <c r="Q1862">
        <v>-3.5</v>
      </c>
      <c r="R1862">
        <v>4.75</v>
      </c>
      <c r="S1862">
        <v>3</v>
      </c>
      <c r="T1862">
        <v>-13.5</v>
      </c>
      <c r="U1862">
        <v>2.5499999999999998</v>
      </c>
      <c r="V1862">
        <v>-6.75</v>
      </c>
      <c r="W1862" t="str">
        <f t="shared" si="58"/>
        <v>g103,5,empty,3,203,1,1,0</v>
      </c>
      <c r="X1862" s="1" t="s">
        <v>281</v>
      </c>
      <c r="Y1862" s="2" t="str">
        <f>IF(AND(ISBLANK(X1862),OR(NOT(ISBLANK(Z1862)),NOT(ISBLANK(AA1862)))),#N/A,
IF(ISBLANK(X1862),"",
IF(AND(NOT(ISERROR(VLOOKUP(X1862,MonsterTable!$A:$B,MATCH(MonsterTable!$B$1,MonsterTable!$A$1:$B$1,0),0))),OR(ISBLANK(Z1862),ISBLANK(AA1862))),#N/A,
IFERROR(VLOOKUP(X1862,MonsterTable!$A:$B,MATCH(MonsterTable!$B$1,MonsterTable!$A$1:$B$1,0),0),
IF(OR(NOT(ISBLANK(Z1862)),ISBLANK(AA1862)),#N/A,
IF(X1862="empty","empty",
VLOOKUP(X1862,MonsterGroupTable!$A:$A,1,0)))))))</f>
        <v>g103</v>
      </c>
      <c r="AA1862">
        <v>5</v>
      </c>
      <c r="AE1862" s="1" t="s">
        <v>446</v>
      </c>
      <c r="AF1862" s="2" t="str">
        <f>IF(AND(ISBLANK(AE1862),OR(NOT(ISBLANK(AG1862)),NOT(ISBLANK(AH1862)))),#N/A,
IF(ISBLANK(AE1862),"",
IF(AND(NOT(ISERROR(VLOOKUP(AE1862,MonsterTable!$A:$B,MATCH(MonsterTable!$B$1,MonsterTable!$A$1:$B$1,0),0))),OR(ISBLANK(AG1862),ISBLANK(AH1862))),#N/A,
IFERROR(VLOOKUP(AE1862,MonsterTable!$A:$B,MATCH(MonsterTable!$B$1,MonsterTable!$A$1:$B$1,0),0),
IF(OR(NOT(ISBLANK(AG1862)),ISBLANK(AH1862)),#N/A,
IF(AE1862="empty","empty",
VLOOKUP(AE1862,MonsterGroupTable!$A:$A,1,0)))))))</f>
        <v>empty</v>
      </c>
      <c r="AH1862">
        <v>3</v>
      </c>
      <c r="AL1862" s="1" t="s">
        <v>339</v>
      </c>
      <c r="AM1862" s="2">
        <f>IF(AND(ISBLANK(AL1862),OR(NOT(ISBLANK(AN1862)),NOT(ISBLANK(AO1862)))),#N/A,
IF(ISBLANK(AL1862),"",
IF(AND(NOT(ISERROR(VLOOKUP(AL1862,MonsterTable!$A:$B,MATCH(MonsterTable!$B$1,MonsterTable!$A$1:$B$1,0),0))),OR(ISBLANK(AN1862),ISBLANK(AO1862))),#N/A,
IFERROR(VLOOKUP(AL1862,MonsterTable!$A:$B,MATCH(MonsterTable!$B$1,MonsterTable!$A$1:$B$1,0),0),
IF(OR(NOT(ISBLANK(AN1862)),ISBLANK(AO1862)),#N/A,
IF(AL1862="empty","empty",
VLOOKUP(AL1862,MonsterGroupTable!$A:$A,1,0)))))))</f>
        <v>203</v>
      </c>
      <c r="AN1862">
        <v>1</v>
      </c>
      <c r="AO1862">
        <v>1</v>
      </c>
      <c r="AP1862">
        <v>0</v>
      </c>
      <c r="AT1862" s="2" t="str">
        <f>IF(AND(ISBLANK(AS1862),OR(NOT(ISBLANK(AU1862)),NOT(ISBLANK(AV1862)))),#N/A,
IF(ISBLANK(AS1862),"",
IF(AND(NOT(ISERROR(VLOOKUP(AS1862,MonsterTable!$A:$B,MATCH(MonsterTable!$B$1,MonsterTable!$A$1:$B$1,0),0))),OR(ISBLANK(AU1862),ISBLANK(AV1862))),#N/A,
IFERROR(VLOOKUP(AS1862,MonsterTable!$A:$B,MATCH(MonsterTable!$B$1,MonsterTable!$A$1:$B$1,0),0),
IF(OR(NOT(ISBLANK(AU1862)),ISBLANK(AV1862)),#N/A,
IF(AS1862="empty","empty",
VLOOKUP(AS1862,MonsterGroupTable!$A:$A,1,0)))))))</f>
        <v/>
      </c>
      <c r="BA1862" s="2" t="str">
        <f>IF(AND(ISBLANK(AZ1862),OR(NOT(ISBLANK(BB1862)),NOT(ISBLANK(BC1862)))),#N/A,
IF(ISBLANK(AZ1862),"",
IF(AND(NOT(ISERROR(VLOOKUP(AZ1862,MonsterTable!$A:$B,MATCH(MonsterTable!$B$1,MonsterTable!$A$1:$B$1,0),0))),OR(ISBLANK(BB1862),ISBLANK(BC1862))),#N/A,
IFERROR(VLOOKUP(AZ1862,MonsterTable!$A:$B,MATCH(MonsterTable!$B$1,MonsterTable!$A$1:$B$1,0),0),
IF(OR(NOT(ISBLANK(BB1862)),ISBLANK(BC1862)),#N/A,
IF(AZ1862="empty","empty",
VLOOKUP(AZ1862,MonsterGroupTable!$A:$A,1,0)))))))</f>
        <v/>
      </c>
    </row>
    <row r="1863" spans="1:53">
      <c r="A1863">
        <v>20829</v>
      </c>
      <c r="B1863">
        <f t="shared" si="63"/>
        <v>1.1000000000000001</v>
      </c>
      <c r="C1863">
        <f t="shared" si="64"/>
        <v>1.1000000000000001</v>
      </c>
      <c r="F1863">
        <v>4440</v>
      </c>
      <c r="G1863">
        <v>199276</v>
      </c>
      <c r="H1863">
        <v>0</v>
      </c>
      <c r="I1863">
        <v>0</v>
      </c>
      <c r="J1863">
        <v>0</v>
      </c>
      <c r="K1863" t="s">
        <v>362</v>
      </c>
      <c r="L1863" t="s">
        <v>245</v>
      </c>
      <c r="M1863" t="s">
        <v>443</v>
      </c>
      <c r="N1863" t="s">
        <v>444</v>
      </c>
      <c r="O1863">
        <v>0</v>
      </c>
      <c r="P1863">
        <v>-4.75</v>
      </c>
      <c r="Q1863">
        <v>-3.5</v>
      </c>
      <c r="R1863">
        <v>4.75</v>
      </c>
      <c r="S1863">
        <v>3</v>
      </c>
      <c r="T1863">
        <v>-13.5</v>
      </c>
      <c r="U1863">
        <v>2.5499999999999998</v>
      </c>
      <c r="V1863">
        <v>-6.75</v>
      </c>
      <c r="W1863" t="str">
        <f t="shared" si="58"/>
        <v>g103,5,empty,3,203,1,1,0</v>
      </c>
      <c r="X1863" s="1" t="s">
        <v>281</v>
      </c>
      <c r="Y1863" s="2" t="str">
        <f>IF(AND(ISBLANK(X1863),OR(NOT(ISBLANK(Z1863)),NOT(ISBLANK(AA1863)))),#N/A,
IF(ISBLANK(X1863),"",
IF(AND(NOT(ISERROR(VLOOKUP(X1863,MonsterTable!$A:$B,MATCH(MonsterTable!$B$1,MonsterTable!$A$1:$B$1,0),0))),OR(ISBLANK(Z1863),ISBLANK(AA1863))),#N/A,
IFERROR(VLOOKUP(X1863,MonsterTable!$A:$B,MATCH(MonsterTable!$B$1,MonsterTable!$A$1:$B$1,0),0),
IF(OR(NOT(ISBLANK(Z1863)),ISBLANK(AA1863)),#N/A,
IF(X1863="empty","empty",
VLOOKUP(X1863,MonsterGroupTable!$A:$A,1,0)))))))</f>
        <v>g103</v>
      </c>
      <c r="AA1863">
        <v>5</v>
      </c>
      <c r="AE1863" s="1" t="s">
        <v>446</v>
      </c>
      <c r="AF1863" s="2" t="str">
        <f>IF(AND(ISBLANK(AE1863),OR(NOT(ISBLANK(AG1863)),NOT(ISBLANK(AH1863)))),#N/A,
IF(ISBLANK(AE1863),"",
IF(AND(NOT(ISERROR(VLOOKUP(AE1863,MonsterTable!$A:$B,MATCH(MonsterTable!$B$1,MonsterTable!$A$1:$B$1,0),0))),OR(ISBLANK(AG1863),ISBLANK(AH1863))),#N/A,
IFERROR(VLOOKUP(AE1863,MonsterTable!$A:$B,MATCH(MonsterTable!$B$1,MonsterTable!$A$1:$B$1,0),0),
IF(OR(NOT(ISBLANK(AG1863)),ISBLANK(AH1863)),#N/A,
IF(AE1863="empty","empty",
VLOOKUP(AE1863,MonsterGroupTable!$A:$A,1,0)))))))</f>
        <v>empty</v>
      </c>
      <c r="AH1863">
        <v>3</v>
      </c>
      <c r="AL1863" s="1" t="s">
        <v>339</v>
      </c>
      <c r="AM1863" s="2">
        <f>IF(AND(ISBLANK(AL1863),OR(NOT(ISBLANK(AN1863)),NOT(ISBLANK(AO1863)))),#N/A,
IF(ISBLANK(AL1863),"",
IF(AND(NOT(ISERROR(VLOOKUP(AL1863,MonsterTable!$A:$B,MATCH(MonsterTable!$B$1,MonsterTable!$A$1:$B$1,0),0))),OR(ISBLANK(AN1863),ISBLANK(AO1863))),#N/A,
IFERROR(VLOOKUP(AL1863,MonsterTable!$A:$B,MATCH(MonsterTable!$B$1,MonsterTable!$A$1:$B$1,0),0),
IF(OR(NOT(ISBLANK(AN1863)),ISBLANK(AO1863)),#N/A,
IF(AL1863="empty","empty",
VLOOKUP(AL1863,MonsterGroupTable!$A:$A,1,0)))))))</f>
        <v>203</v>
      </c>
      <c r="AN1863">
        <v>1</v>
      </c>
      <c r="AO1863">
        <v>1</v>
      </c>
      <c r="AP1863">
        <v>0</v>
      </c>
      <c r="AT1863" s="2" t="str">
        <f>IF(AND(ISBLANK(AS1863),OR(NOT(ISBLANK(AU1863)),NOT(ISBLANK(AV1863)))),#N/A,
IF(ISBLANK(AS1863),"",
IF(AND(NOT(ISERROR(VLOOKUP(AS1863,MonsterTable!$A:$B,MATCH(MonsterTable!$B$1,MonsterTable!$A$1:$B$1,0),0))),OR(ISBLANK(AU1863),ISBLANK(AV1863))),#N/A,
IFERROR(VLOOKUP(AS1863,MonsterTable!$A:$B,MATCH(MonsterTable!$B$1,MonsterTable!$A$1:$B$1,0),0),
IF(OR(NOT(ISBLANK(AU1863)),ISBLANK(AV1863)),#N/A,
IF(AS1863="empty","empty",
VLOOKUP(AS1863,MonsterGroupTable!$A:$A,1,0)))))))</f>
        <v/>
      </c>
      <c r="BA1863" s="2" t="str">
        <f>IF(AND(ISBLANK(AZ1863),OR(NOT(ISBLANK(BB1863)),NOT(ISBLANK(BC1863)))),#N/A,
IF(ISBLANK(AZ1863),"",
IF(AND(NOT(ISERROR(VLOOKUP(AZ1863,MonsterTable!$A:$B,MATCH(MonsterTable!$B$1,MonsterTable!$A$1:$B$1,0),0))),OR(ISBLANK(BB1863),ISBLANK(BC1863))),#N/A,
IFERROR(VLOOKUP(AZ1863,MonsterTable!$A:$B,MATCH(MonsterTable!$B$1,MonsterTable!$A$1:$B$1,0),0),
IF(OR(NOT(ISBLANK(BB1863)),ISBLANK(BC1863)),#N/A,
IF(AZ1863="empty","empty",
VLOOKUP(AZ1863,MonsterGroupTable!$A:$A,1,0)))))))</f>
        <v/>
      </c>
    </row>
    <row r="1864" spans="1:53">
      <c r="A1864">
        <v>20830</v>
      </c>
      <c r="B1864">
        <f t="shared" si="63"/>
        <v>1.2</v>
      </c>
      <c r="C1864">
        <f t="shared" si="64"/>
        <v>1.1000000000000001</v>
      </c>
      <c r="F1864">
        <v>4560</v>
      </c>
      <c r="G1864">
        <v>199870</v>
      </c>
      <c r="H1864">
        <v>0</v>
      </c>
      <c r="I1864">
        <v>0</v>
      </c>
      <c r="J1864">
        <v>0</v>
      </c>
      <c r="K1864" t="s">
        <v>362</v>
      </c>
      <c r="L1864" t="s">
        <v>245</v>
      </c>
      <c r="M1864" t="s">
        <v>443</v>
      </c>
      <c r="N1864" t="s">
        <v>444</v>
      </c>
      <c r="O1864">
        <v>0</v>
      </c>
      <c r="P1864">
        <v>-4.75</v>
      </c>
      <c r="Q1864">
        <v>-3.5</v>
      </c>
      <c r="R1864">
        <v>4.75</v>
      </c>
      <c r="S1864">
        <v>3</v>
      </c>
      <c r="T1864">
        <v>-13.5</v>
      </c>
      <c r="U1864">
        <v>2.5499999999999998</v>
      </c>
      <c r="V1864">
        <v>-6.75</v>
      </c>
      <c r="W1864" t="str">
        <f t="shared" si="58"/>
        <v>g103,5,empty,3,203,1,1,0</v>
      </c>
      <c r="X1864" s="1" t="s">
        <v>281</v>
      </c>
      <c r="Y1864" s="2" t="str">
        <f>IF(AND(ISBLANK(X1864),OR(NOT(ISBLANK(Z1864)),NOT(ISBLANK(AA1864)))),#N/A,
IF(ISBLANK(X1864),"",
IF(AND(NOT(ISERROR(VLOOKUP(X1864,MonsterTable!$A:$B,MATCH(MonsterTable!$B$1,MonsterTable!$A$1:$B$1,0),0))),OR(ISBLANK(Z1864),ISBLANK(AA1864))),#N/A,
IFERROR(VLOOKUP(X1864,MonsterTable!$A:$B,MATCH(MonsterTable!$B$1,MonsterTable!$A$1:$B$1,0),0),
IF(OR(NOT(ISBLANK(Z1864)),ISBLANK(AA1864)),#N/A,
IF(X1864="empty","empty",
VLOOKUP(X1864,MonsterGroupTable!$A:$A,1,0)))))))</f>
        <v>g103</v>
      </c>
      <c r="AA1864">
        <v>5</v>
      </c>
      <c r="AE1864" s="1" t="s">
        <v>446</v>
      </c>
      <c r="AF1864" s="2" t="str">
        <f>IF(AND(ISBLANK(AE1864),OR(NOT(ISBLANK(AG1864)),NOT(ISBLANK(AH1864)))),#N/A,
IF(ISBLANK(AE1864),"",
IF(AND(NOT(ISERROR(VLOOKUP(AE1864,MonsterTable!$A:$B,MATCH(MonsterTable!$B$1,MonsterTable!$A$1:$B$1,0),0))),OR(ISBLANK(AG1864),ISBLANK(AH1864))),#N/A,
IFERROR(VLOOKUP(AE1864,MonsterTable!$A:$B,MATCH(MonsterTable!$B$1,MonsterTable!$A$1:$B$1,0),0),
IF(OR(NOT(ISBLANK(AG1864)),ISBLANK(AH1864)),#N/A,
IF(AE1864="empty","empty",
VLOOKUP(AE1864,MonsterGroupTable!$A:$A,1,0)))))))</f>
        <v>empty</v>
      </c>
      <c r="AH1864">
        <v>3</v>
      </c>
      <c r="AL1864" s="1" t="s">
        <v>339</v>
      </c>
      <c r="AM1864" s="2">
        <f>IF(AND(ISBLANK(AL1864),OR(NOT(ISBLANK(AN1864)),NOT(ISBLANK(AO1864)))),#N/A,
IF(ISBLANK(AL1864),"",
IF(AND(NOT(ISERROR(VLOOKUP(AL1864,MonsterTable!$A:$B,MATCH(MonsterTable!$B$1,MonsterTable!$A$1:$B$1,0),0))),OR(ISBLANK(AN1864),ISBLANK(AO1864))),#N/A,
IFERROR(VLOOKUP(AL1864,MonsterTable!$A:$B,MATCH(MonsterTable!$B$1,MonsterTable!$A$1:$B$1,0),0),
IF(OR(NOT(ISBLANK(AN1864)),ISBLANK(AO1864)),#N/A,
IF(AL1864="empty","empty",
VLOOKUP(AL1864,MonsterGroupTable!$A:$A,1,0)))))))</f>
        <v>203</v>
      </c>
      <c r="AN1864">
        <v>1</v>
      </c>
      <c r="AO1864">
        <v>1</v>
      </c>
      <c r="AP1864">
        <v>0</v>
      </c>
      <c r="AT1864" s="2" t="str">
        <f>IF(AND(ISBLANK(AS1864),OR(NOT(ISBLANK(AU1864)),NOT(ISBLANK(AV1864)))),#N/A,
IF(ISBLANK(AS1864),"",
IF(AND(NOT(ISERROR(VLOOKUP(AS1864,MonsterTable!$A:$B,MATCH(MonsterTable!$B$1,MonsterTable!$A$1:$B$1,0),0))),OR(ISBLANK(AU1864),ISBLANK(AV1864))),#N/A,
IFERROR(VLOOKUP(AS1864,MonsterTable!$A:$B,MATCH(MonsterTable!$B$1,MonsterTable!$A$1:$B$1,0),0),
IF(OR(NOT(ISBLANK(AU1864)),ISBLANK(AV1864)),#N/A,
IF(AS1864="empty","empty",
VLOOKUP(AS1864,MonsterGroupTable!$A:$A,1,0)))))))</f>
        <v/>
      </c>
      <c r="BA1864" s="2" t="str">
        <f>IF(AND(ISBLANK(AZ1864),OR(NOT(ISBLANK(BB1864)),NOT(ISBLANK(BC1864)))),#N/A,
IF(ISBLANK(AZ1864),"",
IF(AND(NOT(ISERROR(VLOOKUP(AZ1864,MonsterTable!$A:$B,MATCH(MonsterTable!$B$1,MonsterTable!$A$1:$B$1,0),0))),OR(ISBLANK(BB1864),ISBLANK(BC1864))),#N/A,
IFERROR(VLOOKUP(AZ1864,MonsterTable!$A:$B,MATCH(MonsterTable!$B$1,MonsterTable!$A$1:$B$1,0),0),
IF(OR(NOT(ISBLANK(BB1864)),ISBLANK(BC1864)),#N/A,
IF(AZ1864="empty","empty",
VLOOKUP(AZ1864,MonsterGroupTable!$A:$A,1,0)))))))</f>
        <v/>
      </c>
    </row>
    <row r="1865" spans="1:53">
      <c r="A1865">
        <v>20831</v>
      </c>
      <c r="B1865">
        <f t="shared" si="63"/>
        <v>1.1000000000000001</v>
      </c>
      <c r="C1865">
        <f t="shared" si="64"/>
        <v>1.1000000000000001</v>
      </c>
      <c r="F1865">
        <v>4680</v>
      </c>
      <c r="G1865">
        <v>200464</v>
      </c>
      <c r="H1865">
        <v>0</v>
      </c>
      <c r="I1865">
        <v>0</v>
      </c>
      <c r="J1865">
        <v>0</v>
      </c>
      <c r="K1865" t="s">
        <v>362</v>
      </c>
      <c r="L1865" t="s">
        <v>247</v>
      </c>
      <c r="M1865" t="s">
        <v>443</v>
      </c>
      <c r="N1865" t="s">
        <v>444</v>
      </c>
      <c r="O1865">
        <v>0</v>
      </c>
      <c r="P1865">
        <v>-4.75</v>
      </c>
      <c r="Q1865">
        <v>-3.5</v>
      </c>
      <c r="R1865">
        <v>4.75</v>
      </c>
      <c r="S1865">
        <v>3</v>
      </c>
      <c r="T1865">
        <v>-13.5</v>
      </c>
      <c r="U1865">
        <v>2.5499999999999998</v>
      </c>
      <c r="V1865">
        <v>-6.75</v>
      </c>
      <c r="W1865" t="str">
        <f t="shared" si="58"/>
        <v>g104,5,empty,3,204,1,1,0</v>
      </c>
      <c r="X1865" s="1" t="s">
        <v>282</v>
      </c>
      <c r="Y1865" s="2" t="str">
        <f>IF(AND(ISBLANK(X1865),OR(NOT(ISBLANK(Z1865)),NOT(ISBLANK(AA1865)))),#N/A,
IF(ISBLANK(X1865),"",
IF(AND(NOT(ISERROR(VLOOKUP(X1865,MonsterTable!$A:$B,MATCH(MonsterTable!$B$1,MonsterTable!$A$1:$B$1,0),0))),OR(ISBLANK(Z1865),ISBLANK(AA1865))),#N/A,
IFERROR(VLOOKUP(X1865,MonsterTable!$A:$B,MATCH(MonsterTable!$B$1,MonsterTable!$A$1:$B$1,0),0),
IF(OR(NOT(ISBLANK(Z1865)),ISBLANK(AA1865)),#N/A,
IF(X1865="empty","empty",
VLOOKUP(X1865,MonsterGroupTable!$A:$A,1,0)))))))</f>
        <v>g104</v>
      </c>
      <c r="AA1865">
        <v>5</v>
      </c>
      <c r="AE1865" s="1" t="s">
        <v>446</v>
      </c>
      <c r="AF1865" s="2" t="str">
        <f>IF(AND(ISBLANK(AE1865),OR(NOT(ISBLANK(AG1865)),NOT(ISBLANK(AH1865)))),#N/A,
IF(ISBLANK(AE1865),"",
IF(AND(NOT(ISERROR(VLOOKUP(AE1865,MonsterTable!$A:$B,MATCH(MonsterTable!$B$1,MonsterTable!$A$1:$B$1,0),0))),OR(ISBLANK(AG1865),ISBLANK(AH1865))),#N/A,
IFERROR(VLOOKUP(AE1865,MonsterTable!$A:$B,MATCH(MonsterTable!$B$1,MonsterTable!$A$1:$B$1,0),0),
IF(OR(NOT(ISBLANK(AG1865)),ISBLANK(AH1865)),#N/A,
IF(AE1865="empty","empty",
VLOOKUP(AE1865,MonsterGroupTable!$A:$A,1,0)))))))</f>
        <v>empty</v>
      </c>
      <c r="AH1865">
        <v>3</v>
      </c>
      <c r="AL1865" s="1" t="s">
        <v>340</v>
      </c>
      <c r="AM1865" s="2">
        <f>IF(AND(ISBLANK(AL1865),OR(NOT(ISBLANK(AN1865)),NOT(ISBLANK(AO1865)))),#N/A,
IF(ISBLANK(AL1865),"",
IF(AND(NOT(ISERROR(VLOOKUP(AL1865,MonsterTable!$A:$B,MATCH(MonsterTable!$B$1,MonsterTable!$A$1:$B$1,0),0))),OR(ISBLANK(AN1865),ISBLANK(AO1865))),#N/A,
IFERROR(VLOOKUP(AL1865,MonsterTable!$A:$B,MATCH(MonsterTable!$B$1,MonsterTable!$A$1:$B$1,0),0),
IF(OR(NOT(ISBLANK(AN1865)),ISBLANK(AO1865)),#N/A,
IF(AL1865="empty","empty",
VLOOKUP(AL1865,MonsterGroupTable!$A:$A,1,0)))))))</f>
        <v>204</v>
      </c>
      <c r="AN1865">
        <v>1</v>
      </c>
      <c r="AO1865">
        <v>1</v>
      </c>
      <c r="AP1865">
        <v>0</v>
      </c>
      <c r="AT1865" s="2" t="str">
        <f>IF(AND(ISBLANK(AS1865),OR(NOT(ISBLANK(AU1865)),NOT(ISBLANK(AV1865)))),#N/A,
IF(ISBLANK(AS1865),"",
IF(AND(NOT(ISERROR(VLOOKUP(AS1865,MonsterTable!$A:$B,MATCH(MonsterTable!$B$1,MonsterTable!$A$1:$B$1,0),0))),OR(ISBLANK(AU1865),ISBLANK(AV1865))),#N/A,
IFERROR(VLOOKUP(AS1865,MonsterTable!$A:$B,MATCH(MonsterTable!$B$1,MonsterTable!$A$1:$B$1,0),0),
IF(OR(NOT(ISBLANK(AU1865)),ISBLANK(AV1865)),#N/A,
IF(AS1865="empty","empty",
VLOOKUP(AS1865,MonsterGroupTable!$A:$A,1,0)))))))</f>
        <v/>
      </c>
      <c r="BA1865" s="2" t="str">
        <f>IF(AND(ISBLANK(AZ1865),OR(NOT(ISBLANK(BB1865)),NOT(ISBLANK(BC1865)))),#N/A,
IF(ISBLANK(AZ1865),"",
IF(AND(NOT(ISERROR(VLOOKUP(AZ1865,MonsterTable!$A:$B,MATCH(MonsterTable!$B$1,MonsterTable!$A$1:$B$1,0),0))),OR(ISBLANK(BB1865),ISBLANK(BC1865))),#N/A,
IFERROR(VLOOKUP(AZ1865,MonsterTable!$A:$B,MATCH(MonsterTable!$B$1,MonsterTable!$A$1:$B$1,0),0),
IF(OR(NOT(ISBLANK(BB1865)),ISBLANK(BC1865)),#N/A,
IF(AZ1865="empty","empty",
VLOOKUP(AZ1865,MonsterGroupTable!$A:$A,1,0)))))))</f>
        <v/>
      </c>
    </row>
    <row r="1866" spans="1:53">
      <c r="A1866">
        <v>20832</v>
      </c>
      <c r="B1866">
        <f t="shared" si="63"/>
        <v>1.1000000000000001</v>
      </c>
      <c r="C1866">
        <f t="shared" si="64"/>
        <v>1.1000000000000001</v>
      </c>
      <c r="F1866">
        <v>4680</v>
      </c>
      <c r="G1866">
        <v>201166</v>
      </c>
      <c r="H1866">
        <v>0</v>
      </c>
      <c r="I1866">
        <v>0</v>
      </c>
      <c r="J1866">
        <v>0</v>
      </c>
      <c r="K1866" t="s">
        <v>362</v>
      </c>
      <c r="L1866" t="s">
        <v>247</v>
      </c>
      <c r="M1866" t="s">
        <v>443</v>
      </c>
      <c r="N1866" t="s">
        <v>444</v>
      </c>
      <c r="O1866">
        <v>0</v>
      </c>
      <c r="P1866">
        <v>-4.75</v>
      </c>
      <c r="Q1866">
        <v>-3.5</v>
      </c>
      <c r="R1866">
        <v>4.75</v>
      </c>
      <c r="S1866">
        <v>3</v>
      </c>
      <c r="T1866">
        <v>-13.5</v>
      </c>
      <c r="U1866">
        <v>2.5499999999999998</v>
      </c>
      <c r="V1866">
        <v>-6.75</v>
      </c>
      <c r="W1866" t="str">
        <f t="shared" si="58"/>
        <v>g104,5,empty,3,204,1,1,0</v>
      </c>
      <c r="X1866" s="1" t="s">
        <v>282</v>
      </c>
      <c r="Y1866" s="2" t="str">
        <f>IF(AND(ISBLANK(X1866),OR(NOT(ISBLANK(Z1866)),NOT(ISBLANK(AA1866)))),#N/A,
IF(ISBLANK(X1866),"",
IF(AND(NOT(ISERROR(VLOOKUP(X1866,MonsterTable!$A:$B,MATCH(MonsterTable!$B$1,MonsterTable!$A$1:$B$1,0),0))),OR(ISBLANK(Z1866),ISBLANK(AA1866))),#N/A,
IFERROR(VLOOKUP(X1866,MonsterTable!$A:$B,MATCH(MonsterTable!$B$1,MonsterTable!$A$1:$B$1,0),0),
IF(OR(NOT(ISBLANK(Z1866)),ISBLANK(AA1866)),#N/A,
IF(X1866="empty","empty",
VLOOKUP(X1866,MonsterGroupTable!$A:$A,1,0)))))))</f>
        <v>g104</v>
      </c>
      <c r="AA1866">
        <v>5</v>
      </c>
      <c r="AE1866" s="1" t="s">
        <v>446</v>
      </c>
      <c r="AF1866" s="2" t="str">
        <f>IF(AND(ISBLANK(AE1866),OR(NOT(ISBLANK(AG1866)),NOT(ISBLANK(AH1866)))),#N/A,
IF(ISBLANK(AE1866),"",
IF(AND(NOT(ISERROR(VLOOKUP(AE1866,MonsterTable!$A:$B,MATCH(MonsterTable!$B$1,MonsterTable!$A$1:$B$1,0),0))),OR(ISBLANK(AG1866),ISBLANK(AH1866))),#N/A,
IFERROR(VLOOKUP(AE1866,MonsterTable!$A:$B,MATCH(MonsterTable!$B$1,MonsterTable!$A$1:$B$1,0),0),
IF(OR(NOT(ISBLANK(AG1866)),ISBLANK(AH1866)),#N/A,
IF(AE1866="empty","empty",
VLOOKUP(AE1866,MonsterGroupTable!$A:$A,1,0)))))))</f>
        <v>empty</v>
      </c>
      <c r="AH1866">
        <v>3</v>
      </c>
      <c r="AL1866" s="1" t="s">
        <v>340</v>
      </c>
      <c r="AM1866" s="2">
        <f>IF(AND(ISBLANK(AL1866),OR(NOT(ISBLANK(AN1866)),NOT(ISBLANK(AO1866)))),#N/A,
IF(ISBLANK(AL1866),"",
IF(AND(NOT(ISERROR(VLOOKUP(AL1866,MonsterTable!$A:$B,MATCH(MonsterTable!$B$1,MonsterTable!$A$1:$B$1,0),0))),OR(ISBLANK(AN1866),ISBLANK(AO1866))),#N/A,
IFERROR(VLOOKUP(AL1866,MonsterTable!$A:$B,MATCH(MonsterTable!$B$1,MonsterTable!$A$1:$B$1,0),0),
IF(OR(NOT(ISBLANK(AN1866)),ISBLANK(AO1866)),#N/A,
IF(AL1866="empty","empty",
VLOOKUP(AL1866,MonsterGroupTable!$A:$A,1,0)))))))</f>
        <v>204</v>
      </c>
      <c r="AN1866">
        <v>1</v>
      </c>
      <c r="AO1866">
        <v>1</v>
      </c>
      <c r="AP1866">
        <v>0</v>
      </c>
      <c r="AT1866" s="2" t="str">
        <f>IF(AND(ISBLANK(AS1866),OR(NOT(ISBLANK(AU1866)),NOT(ISBLANK(AV1866)))),#N/A,
IF(ISBLANK(AS1866),"",
IF(AND(NOT(ISERROR(VLOOKUP(AS1866,MonsterTable!$A:$B,MATCH(MonsterTable!$B$1,MonsterTable!$A$1:$B$1,0),0))),OR(ISBLANK(AU1866),ISBLANK(AV1866))),#N/A,
IFERROR(VLOOKUP(AS1866,MonsterTable!$A:$B,MATCH(MonsterTable!$B$1,MonsterTable!$A$1:$B$1,0),0),
IF(OR(NOT(ISBLANK(AU1866)),ISBLANK(AV1866)),#N/A,
IF(AS1866="empty","empty",
VLOOKUP(AS1866,MonsterGroupTable!$A:$A,1,0)))))))</f>
        <v/>
      </c>
      <c r="BA1866" s="2" t="str">
        <f>IF(AND(ISBLANK(AZ1866),OR(NOT(ISBLANK(BB1866)),NOT(ISBLANK(BC1866)))),#N/A,
IF(ISBLANK(AZ1866),"",
IF(AND(NOT(ISERROR(VLOOKUP(AZ1866,MonsterTable!$A:$B,MATCH(MonsterTable!$B$1,MonsterTable!$A$1:$B$1,0),0))),OR(ISBLANK(BB1866),ISBLANK(BC1866))),#N/A,
IFERROR(VLOOKUP(AZ1866,MonsterTable!$A:$B,MATCH(MonsterTable!$B$1,MonsterTable!$A$1:$B$1,0),0),
IF(OR(NOT(ISBLANK(BB1866)),ISBLANK(BC1866)),#N/A,
IF(AZ1866="empty","empty",
VLOOKUP(AZ1866,MonsterGroupTable!$A:$A,1,0)))))))</f>
        <v/>
      </c>
    </row>
    <row r="1867" spans="1:53">
      <c r="A1867">
        <v>20833</v>
      </c>
      <c r="B1867">
        <f t="shared" si="63"/>
        <v>1.1000000000000001</v>
      </c>
      <c r="C1867">
        <f t="shared" si="64"/>
        <v>1.1000000000000001</v>
      </c>
      <c r="F1867">
        <v>4680</v>
      </c>
      <c r="G1867">
        <v>201868</v>
      </c>
      <c r="H1867">
        <v>0</v>
      </c>
      <c r="I1867">
        <v>0</v>
      </c>
      <c r="J1867">
        <v>0</v>
      </c>
      <c r="K1867" t="s">
        <v>362</v>
      </c>
      <c r="L1867" t="s">
        <v>247</v>
      </c>
      <c r="M1867" t="s">
        <v>443</v>
      </c>
      <c r="N1867" t="s">
        <v>444</v>
      </c>
      <c r="O1867">
        <v>0</v>
      </c>
      <c r="P1867">
        <v>-4.75</v>
      </c>
      <c r="Q1867">
        <v>-3.5</v>
      </c>
      <c r="R1867">
        <v>4.75</v>
      </c>
      <c r="S1867">
        <v>3</v>
      </c>
      <c r="T1867">
        <v>-13.5</v>
      </c>
      <c r="U1867">
        <v>2.5499999999999998</v>
      </c>
      <c r="V1867">
        <v>-6.75</v>
      </c>
      <c r="W1867" t="str">
        <f t="shared" si="58"/>
        <v>g104,5,empty,3,204,1,1,0</v>
      </c>
      <c r="X1867" s="1" t="s">
        <v>282</v>
      </c>
      <c r="Y1867" s="2" t="str">
        <f>IF(AND(ISBLANK(X1867),OR(NOT(ISBLANK(Z1867)),NOT(ISBLANK(AA1867)))),#N/A,
IF(ISBLANK(X1867),"",
IF(AND(NOT(ISERROR(VLOOKUP(X1867,MonsterTable!$A:$B,MATCH(MonsterTable!$B$1,MonsterTable!$A$1:$B$1,0),0))),OR(ISBLANK(Z1867),ISBLANK(AA1867))),#N/A,
IFERROR(VLOOKUP(X1867,MonsterTable!$A:$B,MATCH(MonsterTable!$B$1,MonsterTable!$A$1:$B$1,0),0),
IF(OR(NOT(ISBLANK(Z1867)),ISBLANK(AA1867)),#N/A,
IF(X1867="empty","empty",
VLOOKUP(X1867,MonsterGroupTable!$A:$A,1,0)))))))</f>
        <v>g104</v>
      </c>
      <c r="AA1867">
        <v>5</v>
      </c>
      <c r="AE1867" s="1" t="s">
        <v>446</v>
      </c>
      <c r="AF1867" s="2" t="str">
        <f>IF(AND(ISBLANK(AE1867),OR(NOT(ISBLANK(AG1867)),NOT(ISBLANK(AH1867)))),#N/A,
IF(ISBLANK(AE1867),"",
IF(AND(NOT(ISERROR(VLOOKUP(AE1867,MonsterTable!$A:$B,MATCH(MonsterTable!$B$1,MonsterTable!$A$1:$B$1,0),0))),OR(ISBLANK(AG1867),ISBLANK(AH1867))),#N/A,
IFERROR(VLOOKUP(AE1867,MonsterTable!$A:$B,MATCH(MonsterTable!$B$1,MonsterTable!$A$1:$B$1,0),0),
IF(OR(NOT(ISBLANK(AG1867)),ISBLANK(AH1867)),#N/A,
IF(AE1867="empty","empty",
VLOOKUP(AE1867,MonsterGroupTable!$A:$A,1,0)))))))</f>
        <v>empty</v>
      </c>
      <c r="AH1867">
        <v>3</v>
      </c>
      <c r="AL1867" s="1" t="s">
        <v>340</v>
      </c>
      <c r="AM1867" s="2">
        <f>IF(AND(ISBLANK(AL1867),OR(NOT(ISBLANK(AN1867)),NOT(ISBLANK(AO1867)))),#N/A,
IF(ISBLANK(AL1867),"",
IF(AND(NOT(ISERROR(VLOOKUP(AL1867,MonsterTable!$A:$B,MATCH(MonsterTable!$B$1,MonsterTable!$A$1:$B$1,0),0))),OR(ISBLANK(AN1867),ISBLANK(AO1867))),#N/A,
IFERROR(VLOOKUP(AL1867,MonsterTable!$A:$B,MATCH(MonsterTable!$B$1,MonsterTable!$A$1:$B$1,0),0),
IF(OR(NOT(ISBLANK(AN1867)),ISBLANK(AO1867)),#N/A,
IF(AL1867="empty","empty",
VLOOKUP(AL1867,MonsterGroupTable!$A:$A,1,0)))))))</f>
        <v>204</v>
      </c>
      <c r="AN1867">
        <v>1</v>
      </c>
      <c r="AO1867">
        <v>1</v>
      </c>
      <c r="AP1867">
        <v>0</v>
      </c>
      <c r="AT1867" s="2" t="str">
        <f>IF(AND(ISBLANK(AS1867),OR(NOT(ISBLANK(AU1867)),NOT(ISBLANK(AV1867)))),#N/A,
IF(ISBLANK(AS1867),"",
IF(AND(NOT(ISERROR(VLOOKUP(AS1867,MonsterTable!$A:$B,MATCH(MonsterTable!$B$1,MonsterTable!$A$1:$B$1,0),0))),OR(ISBLANK(AU1867),ISBLANK(AV1867))),#N/A,
IFERROR(VLOOKUP(AS1867,MonsterTable!$A:$B,MATCH(MonsterTable!$B$1,MonsterTable!$A$1:$B$1,0),0),
IF(OR(NOT(ISBLANK(AU1867)),ISBLANK(AV1867)),#N/A,
IF(AS1867="empty","empty",
VLOOKUP(AS1867,MonsterGroupTable!$A:$A,1,0)))))))</f>
        <v/>
      </c>
      <c r="BA1867" s="2" t="str">
        <f>IF(AND(ISBLANK(AZ1867),OR(NOT(ISBLANK(BB1867)),NOT(ISBLANK(BC1867)))),#N/A,
IF(ISBLANK(AZ1867),"",
IF(AND(NOT(ISERROR(VLOOKUP(AZ1867,MonsterTable!$A:$B,MATCH(MonsterTable!$B$1,MonsterTable!$A$1:$B$1,0),0))),OR(ISBLANK(BB1867),ISBLANK(BC1867))),#N/A,
IFERROR(VLOOKUP(AZ1867,MonsterTable!$A:$B,MATCH(MonsterTable!$B$1,MonsterTable!$A$1:$B$1,0),0),
IF(OR(NOT(ISBLANK(BB1867)),ISBLANK(BC1867)),#N/A,
IF(AZ1867="empty","empty",
VLOOKUP(AZ1867,MonsterGroupTable!$A:$A,1,0)))))))</f>
        <v/>
      </c>
    </row>
    <row r="1868" spans="1:53">
      <c r="A1868">
        <v>20834</v>
      </c>
      <c r="B1868">
        <f t="shared" si="63"/>
        <v>1.1000000000000001</v>
      </c>
      <c r="C1868">
        <f t="shared" si="64"/>
        <v>1.1000000000000001</v>
      </c>
      <c r="F1868">
        <v>4680</v>
      </c>
      <c r="G1868">
        <v>202570</v>
      </c>
      <c r="H1868">
        <v>0</v>
      </c>
      <c r="I1868">
        <v>0</v>
      </c>
      <c r="J1868">
        <v>0</v>
      </c>
      <c r="K1868" t="s">
        <v>362</v>
      </c>
      <c r="L1868" t="s">
        <v>247</v>
      </c>
      <c r="M1868" t="s">
        <v>443</v>
      </c>
      <c r="N1868" t="s">
        <v>444</v>
      </c>
      <c r="O1868">
        <v>0</v>
      </c>
      <c r="P1868">
        <v>-4.75</v>
      </c>
      <c r="Q1868">
        <v>-3.5</v>
      </c>
      <c r="R1868">
        <v>4.75</v>
      </c>
      <c r="S1868">
        <v>3</v>
      </c>
      <c r="T1868">
        <v>-13.5</v>
      </c>
      <c r="U1868">
        <v>2.5499999999999998</v>
      </c>
      <c r="V1868">
        <v>-6.75</v>
      </c>
      <c r="W1868" t="str">
        <f t="shared" si="58"/>
        <v>g104,5,empty,3,204,1,1,0</v>
      </c>
      <c r="X1868" s="1" t="s">
        <v>282</v>
      </c>
      <c r="Y1868" s="2" t="str">
        <f>IF(AND(ISBLANK(X1868),OR(NOT(ISBLANK(Z1868)),NOT(ISBLANK(AA1868)))),#N/A,
IF(ISBLANK(X1868),"",
IF(AND(NOT(ISERROR(VLOOKUP(X1868,MonsterTable!$A:$B,MATCH(MonsterTable!$B$1,MonsterTable!$A$1:$B$1,0),0))),OR(ISBLANK(Z1868),ISBLANK(AA1868))),#N/A,
IFERROR(VLOOKUP(X1868,MonsterTable!$A:$B,MATCH(MonsterTable!$B$1,MonsterTable!$A$1:$B$1,0),0),
IF(OR(NOT(ISBLANK(Z1868)),ISBLANK(AA1868)),#N/A,
IF(X1868="empty","empty",
VLOOKUP(X1868,MonsterGroupTable!$A:$A,1,0)))))))</f>
        <v>g104</v>
      </c>
      <c r="AA1868">
        <v>5</v>
      </c>
      <c r="AE1868" s="1" t="s">
        <v>446</v>
      </c>
      <c r="AF1868" s="2" t="str">
        <f>IF(AND(ISBLANK(AE1868),OR(NOT(ISBLANK(AG1868)),NOT(ISBLANK(AH1868)))),#N/A,
IF(ISBLANK(AE1868),"",
IF(AND(NOT(ISERROR(VLOOKUP(AE1868,MonsterTable!$A:$B,MATCH(MonsterTable!$B$1,MonsterTable!$A$1:$B$1,0),0))),OR(ISBLANK(AG1868),ISBLANK(AH1868))),#N/A,
IFERROR(VLOOKUP(AE1868,MonsterTable!$A:$B,MATCH(MonsterTable!$B$1,MonsterTable!$A$1:$B$1,0),0),
IF(OR(NOT(ISBLANK(AG1868)),ISBLANK(AH1868)),#N/A,
IF(AE1868="empty","empty",
VLOOKUP(AE1868,MonsterGroupTable!$A:$A,1,0)))))))</f>
        <v>empty</v>
      </c>
      <c r="AH1868">
        <v>3</v>
      </c>
      <c r="AL1868" s="1" t="s">
        <v>340</v>
      </c>
      <c r="AM1868" s="2">
        <f>IF(AND(ISBLANK(AL1868),OR(NOT(ISBLANK(AN1868)),NOT(ISBLANK(AO1868)))),#N/A,
IF(ISBLANK(AL1868),"",
IF(AND(NOT(ISERROR(VLOOKUP(AL1868,MonsterTable!$A:$B,MATCH(MonsterTable!$B$1,MonsterTable!$A$1:$B$1,0),0))),OR(ISBLANK(AN1868),ISBLANK(AO1868))),#N/A,
IFERROR(VLOOKUP(AL1868,MonsterTable!$A:$B,MATCH(MonsterTable!$B$1,MonsterTable!$A$1:$B$1,0),0),
IF(OR(NOT(ISBLANK(AN1868)),ISBLANK(AO1868)),#N/A,
IF(AL1868="empty","empty",
VLOOKUP(AL1868,MonsterGroupTable!$A:$A,1,0)))))))</f>
        <v>204</v>
      </c>
      <c r="AN1868">
        <v>1</v>
      </c>
      <c r="AO1868">
        <v>1</v>
      </c>
      <c r="AP1868">
        <v>0</v>
      </c>
      <c r="AT1868" s="2" t="str">
        <f>IF(AND(ISBLANK(AS1868),OR(NOT(ISBLANK(AU1868)),NOT(ISBLANK(AV1868)))),#N/A,
IF(ISBLANK(AS1868),"",
IF(AND(NOT(ISERROR(VLOOKUP(AS1868,MonsterTable!$A:$B,MATCH(MonsterTable!$B$1,MonsterTable!$A$1:$B$1,0),0))),OR(ISBLANK(AU1868),ISBLANK(AV1868))),#N/A,
IFERROR(VLOOKUP(AS1868,MonsterTable!$A:$B,MATCH(MonsterTable!$B$1,MonsterTable!$A$1:$B$1,0),0),
IF(OR(NOT(ISBLANK(AU1868)),ISBLANK(AV1868)),#N/A,
IF(AS1868="empty","empty",
VLOOKUP(AS1868,MonsterGroupTable!$A:$A,1,0)))))))</f>
        <v/>
      </c>
      <c r="BA1868" s="2" t="str">
        <f>IF(AND(ISBLANK(AZ1868),OR(NOT(ISBLANK(BB1868)),NOT(ISBLANK(BC1868)))),#N/A,
IF(ISBLANK(AZ1868),"",
IF(AND(NOT(ISERROR(VLOOKUP(AZ1868,MonsterTable!$A:$B,MATCH(MonsterTable!$B$1,MonsterTable!$A$1:$B$1,0),0))),OR(ISBLANK(BB1868),ISBLANK(BC1868))),#N/A,
IFERROR(VLOOKUP(AZ1868,MonsterTable!$A:$B,MATCH(MonsterTable!$B$1,MonsterTable!$A$1:$B$1,0),0),
IF(OR(NOT(ISBLANK(BB1868)),ISBLANK(BC1868)),#N/A,
IF(AZ1868="empty","empty",
VLOOKUP(AZ1868,MonsterGroupTable!$A:$A,1,0)))))))</f>
        <v/>
      </c>
    </row>
    <row r="1869" spans="1:53">
      <c r="A1869">
        <v>20835</v>
      </c>
      <c r="B1869">
        <f t="shared" si="63"/>
        <v>1.1000000000000001</v>
      </c>
      <c r="C1869">
        <f t="shared" si="64"/>
        <v>1.1000000000000001</v>
      </c>
      <c r="F1869">
        <v>4680</v>
      </c>
      <c r="G1869">
        <v>203272</v>
      </c>
      <c r="H1869">
        <v>0</v>
      </c>
      <c r="I1869">
        <v>0</v>
      </c>
      <c r="J1869">
        <v>0</v>
      </c>
      <c r="K1869" t="s">
        <v>362</v>
      </c>
      <c r="L1869" t="s">
        <v>247</v>
      </c>
      <c r="M1869" t="s">
        <v>443</v>
      </c>
      <c r="N1869" t="s">
        <v>444</v>
      </c>
      <c r="O1869">
        <v>0</v>
      </c>
      <c r="P1869">
        <v>-4.75</v>
      </c>
      <c r="Q1869">
        <v>-3.5</v>
      </c>
      <c r="R1869">
        <v>4.75</v>
      </c>
      <c r="S1869">
        <v>3</v>
      </c>
      <c r="T1869">
        <v>-13.5</v>
      </c>
      <c r="U1869">
        <v>2.5499999999999998</v>
      </c>
      <c r="V1869">
        <v>-6.75</v>
      </c>
      <c r="W1869" t="str">
        <f t="shared" si="58"/>
        <v>g104,5,empty,3,204,1,1,0</v>
      </c>
      <c r="X1869" s="1" t="s">
        <v>282</v>
      </c>
      <c r="Y1869" s="2" t="str">
        <f>IF(AND(ISBLANK(X1869),OR(NOT(ISBLANK(Z1869)),NOT(ISBLANK(AA1869)))),#N/A,
IF(ISBLANK(X1869),"",
IF(AND(NOT(ISERROR(VLOOKUP(X1869,MonsterTable!$A:$B,MATCH(MonsterTable!$B$1,MonsterTable!$A$1:$B$1,0),0))),OR(ISBLANK(Z1869),ISBLANK(AA1869))),#N/A,
IFERROR(VLOOKUP(X1869,MonsterTable!$A:$B,MATCH(MonsterTable!$B$1,MonsterTable!$A$1:$B$1,0),0),
IF(OR(NOT(ISBLANK(Z1869)),ISBLANK(AA1869)),#N/A,
IF(X1869="empty","empty",
VLOOKUP(X1869,MonsterGroupTable!$A:$A,1,0)))))))</f>
        <v>g104</v>
      </c>
      <c r="AA1869">
        <v>5</v>
      </c>
      <c r="AE1869" s="1" t="s">
        <v>446</v>
      </c>
      <c r="AF1869" s="2" t="str">
        <f>IF(AND(ISBLANK(AE1869),OR(NOT(ISBLANK(AG1869)),NOT(ISBLANK(AH1869)))),#N/A,
IF(ISBLANK(AE1869),"",
IF(AND(NOT(ISERROR(VLOOKUP(AE1869,MonsterTable!$A:$B,MATCH(MonsterTable!$B$1,MonsterTable!$A$1:$B$1,0),0))),OR(ISBLANK(AG1869),ISBLANK(AH1869))),#N/A,
IFERROR(VLOOKUP(AE1869,MonsterTable!$A:$B,MATCH(MonsterTable!$B$1,MonsterTable!$A$1:$B$1,0),0),
IF(OR(NOT(ISBLANK(AG1869)),ISBLANK(AH1869)),#N/A,
IF(AE1869="empty","empty",
VLOOKUP(AE1869,MonsterGroupTable!$A:$A,1,0)))))))</f>
        <v>empty</v>
      </c>
      <c r="AH1869">
        <v>3</v>
      </c>
      <c r="AL1869" s="1" t="s">
        <v>340</v>
      </c>
      <c r="AM1869" s="2">
        <f>IF(AND(ISBLANK(AL1869),OR(NOT(ISBLANK(AN1869)),NOT(ISBLANK(AO1869)))),#N/A,
IF(ISBLANK(AL1869),"",
IF(AND(NOT(ISERROR(VLOOKUP(AL1869,MonsterTable!$A:$B,MATCH(MonsterTable!$B$1,MonsterTable!$A$1:$B$1,0),0))),OR(ISBLANK(AN1869),ISBLANK(AO1869))),#N/A,
IFERROR(VLOOKUP(AL1869,MonsterTable!$A:$B,MATCH(MonsterTable!$B$1,MonsterTable!$A$1:$B$1,0),0),
IF(OR(NOT(ISBLANK(AN1869)),ISBLANK(AO1869)),#N/A,
IF(AL1869="empty","empty",
VLOOKUP(AL1869,MonsterGroupTable!$A:$A,1,0)))))))</f>
        <v>204</v>
      </c>
      <c r="AN1869">
        <v>1</v>
      </c>
      <c r="AO1869">
        <v>1</v>
      </c>
      <c r="AP1869">
        <v>0</v>
      </c>
      <c r="AT1869" s="2" t="str">
        <f>IF(AND(ISBLANK(AS1869),OR(NOT(ISBLANK(AU1869)),NOT(ISBLANK(AV1869)))),#N/A,
IF(ISBLANK(AS1869),"",
IF(AND(NOT(ISERROR(VLOOKUP(AS1869,MonsterTable!$A:$B,MATCH(MonsterTable!$B$1,MonsterTable!$A$1:$B$1,0),0))),OR(ISBLANK(AU1869),ISBLANK(AV1869))),#N/A,
IFERROR(VLOOKUP(AS1869,MonsterTable!$A:$B,MATCH(MonsterTable!$B$1,MonsterTable!$A$1:$B$1,0),0),
IF(OR(NOT(ISBLANK(AU1869)),ISBLANK(AV1869)),#N/A,
IF(AS1869="empty","empty",
VLOOKUP(AS1869,MonsterGroupTable!$A:$A,1,0)))))))</f>
        <v/>
      </c>
      <c r="BA1869" s="2" t="str">
        <f>IF(AND(ISBLANK(AZ1869),OR(NOT(ISBLANK(BB1869)),NOT(ISBLANK(BC1869)))),#N/A,
IF(ISBLANK(AZ1869),"",
IF(AND(NOT(ISERROR(VLOOKUP(AZ1869,MonsterTable!$A:$B,MATCH(MonsterTable!$B$1,MonsterTable!$A$1:$B$1,0),0))),OR(ISBLANK(BB1869),ISBLANK(BC1869))),#N/A,
IFERROR(VLOOKUP(AZ1869,MonsterTable!$A:$B,MATCH(MonsterTable!$B$1,MonsterTable!$A$1:$B$1,0),0),
IF(OR(NOT(ISBLANK(BB1869)),ISBLANK(BC1869)),#N/A,
IF(AZ1869="empty","empty",
VLOOKUP(AZ1869,MonsterGroupTable!$A:$A,1,0)))))))</f>
        <v/>
      </c>
    </row>
    <row r="1870" spans="1:53">
      <c r="A1870">
        <v>20836</v>
      </c>
      <c r="B1870">
        <f t="shared" si="63"/>
        <v>1.1000000000000001</v>
      </c>
      <c r="C1870">
        <f t="shared" si="64"/>
        <v>1.1000000000000001</v>
      </c>
      <c r="F1870">
        <v>4680</v>
      </c>
      <c r="G1870">
        <v>203974</v>
      </c>
      <c r="H1870">
        <v>0</v>
      </c>
      <c r="I1870">
        <v>0</v>
      </c>
      <c r="J1870">
        <v>0</v>
      </c>
      <c r="K1870" t="s">
        <v>362</v>
      </c>
      <c r="L1870" t="s">
        <v>247</v>
      </c>
      <c r="M1870" t="s">
        <v>443</v>
      </c>
      <c r="N1870" t="s">
        <v>444</v>
      </c>
      <c r="O1870">
        <v>0</v>
      </c>
      <c r="P1870">
        <v>-4.75</v>
      </c>
      <c r="Q1870">
        <v>-3.5</v>
      </c>
      <c r="R1870">
        <v>4.75</v>
      </c>
      <c r="S1870">
        <v>3</v>
      </c>
      <c r="T1870">
        <v>-13.5</v>
      </c>
      <c r="U1870">
        <v>2.5499999999999998</v>
      </c>
      <c r="V1870">
        <v>-6.75</v>
      </c>
      <c r="W1870" t="str">
        <f t="shared" si="58"/>
        <v>g104,5,empty,3,204,1,1,0</v>
      </c>
      <c r="X1870" s="1" t="s">
        <v>282</v>
      </c>
      <c r="Y1870" s="2" t="str">
        <f>IF(AND(ISBLANK(X1870),OR(NOT(ISBLANK(Z1870)),NOT(ISBLANK(AA1870)))),#N/A,
IF(ISBLANK(X1870),"",
IF(AND(NOT(ISERROR(VLOOKUP(X1870,MonsterTable!$A:$B,MATCH(MonsterTable!$B$1,MonsterTable!$A$1:$B$1,0),0))),OR(ISBLANK(Z1870),ISBLANK(AA1870))),#N/A,
IFERROR(VLOOKUP(X1870,MonsterTable!$A:$B,MATCH(MonsterTable!$B$1,MonsterTable!$A$1:$B$1,0),0),
IF(OR(NOT(ISBLANK(Z1870)),ISBLANK(AA1870)),#N/A,
IF(X1870="empty","empty",
VLOOKUP(X1870,MonsterGroupTable!$A:$A,1,0)))))))</f>
        <v>g104</v>
      </c>
      <c r="AA1870">
        <v>5</v>
      </c>
      <c r="AE1870" s="1" t="s">
        <v>446</v>
      </c>
      <c r="AF1870" s="2" t="str">
        <f>IF(AND(ISBLANK(AE1870),OR(NOT(ISBLANK(AG1870)),NOT(ISBLANK(AH1870)))),#N/A,
IF(ISBLANK(AE1870),"",
IF(AND(NOT(ISERROR(VLOOKUP(AE1870,MonsterTable!$A:$B,MATCH(MonsterTable!$B$1,MonsterTable!$A$1:$B$1,0),0))),OR(ISBLANK(AG1870),ISBLANK(AH1870))),#N/A,
IFERROR(VLOOKUP(AE1870,MonsterTable!$A:$B,MATCH(MonsterTable!$B$1,MonsterTable!$A$1:$B$1,0),0),
IF(OR(NOT(ISBLANK(AG1870)),ISBLANK(AH1870)),#N/A,
IF(AE1870="empty","empty",
VLOOKUP(AE1870,MonsterGroupTable!$A:$A,1,0)))))))</f>
        <v>empty</v>
      </c>
      <c r="AH1870">
        <v>3</v>
      </c>
      <c r="AL1870" s="1" t="s">
        <v>340</v>
      </c>
      <c r="AM1870" s="2">
        <f>IF(AND(ISBLANK(AL1870),OR(NOT(ISBLANK(AN1870)),NOT(ISBLANK(AO1870)))),#N/A,
IF(ISBLANK(AL1870),"",
IF(AND(NOT(ISERROR(VLOOKUP(AL1870,MonsterTable!$A:$B,MATCH(MonsterTable!$B$1,MonsterTable!$A$1:$B$1,0),0))),OR(ISBLANK(AN1870),ISBLANK(AO1870))),#N/A,
IFERROR(VLOOKUP(AL1870,MonsterTable!$A:$B,MATCH(MonsterTable!$B$1,MonsterTable!$A$1:$B$1,0),0),
IF(OR(NOT(ISBLANK(AN1870)),ISBLANK(AO1870)),#N/A,
IF(AL1870="empty","empty",
VLOOKUP(AL1870,MonsterGroupTable!$A:$A,1,0)))))))</f>
        <v>204</v>
      </c>
      <c r="AN1870">
        <v>1</v>
      </c>
      <c r="AO1870">
        <v>1</v>
      </c>
      <c r="AP1870">
        <v>0</v>
      </c>
      <c r="AT1870" s="2" t="str">
        <f>IF(AND(ISBLANK(AS1870),OR(NOT(ISBLANK(AU1870)),NOT(ISBLANK(AV1870)))),#N/A,
IF(ISBLANK(AS1870),"",
IF(AND(NOT(ISERROR(VLOOKUP(AS1870,MonsterTable!$A:$B,MATCH(MonsterTable!$B$1,MonsterTable!$A$1:$B$1,0),0))),OR(ISBLANK(AU1870),ISBLANK(AV1870))),#N/A,
IFERROR(VLOOKUP(AS1870,MonsterTable!$A:$B,MATCH(MonsterTable!$B$1,MonsterTable!$A$1:$B$1,0),0),
IF(OR(NOT(ISBLANK(AU1870)),ISBLANK(AV1870)),#N/A,
IF(AS1870="empty","empty",
VLOOKUP(AS1870,MonsterGroupTable!$A:$A,1,0)))))))</f>
        <v/>
      </c>
      <c r="BA1870" s="2" t="str">
        <f>IF(AND(ISBLANK(AZ1870),OR(NOT(ISBLANK(BB1870)),NOT(ISBLANK(BC1870)))),#N/A,
IF(ISBLANK(AZ1870),"",
IF(AND(NOT(ISERROR(VLOOKUP(AZ1870,MonsterTable!$A:$B,MATCH(MonsterTable!$B$1,MonsterTable!$A$1:$B$1,0),0))),OR(ISBLANK(BB1870),ISBLANK(BC1870))),#N/A,
IFERROR(VLOOKUP(AZ1870,MonsterTable!$A:$B,MATCH(MonsterTable!$B$1,MonsterTable!$A$1:$B$1,0),0),
IF(OR(NOT(ISBLANK(BB1870)),ISBLANK(BC1870)),#N/A,
IF(AZ1870="empty","empty",
VLOOKUP(AZ1870,MonsterGroupTable!$A:$A,1,0)))))))</f>
        <v/>
      </c>
    </row>
    <row r="1871" spans="1:53">
      <c r="A1871">
        <v>20837</v>
      </c>
      <c r="B1871">
        <f t="shared" si="63"/>
        <v>1.1000000000000001</v>
      </c>
      <c r="C1871">
        <f t="shared" si="64"/>
        <v>1.1000000000000001</v>
      </c>
      <c r="F1871">
        <v>4680</v>
      </c>
      <c r="G1871">
        <v>204676</v>
      </c>
      <c r="H1871">
        <v>0</v>
      </c>
      <c r="I1871">
        <v>0</v>
      </c>
      <c r="J1871">
        <v>0</v>
      </c>
      <c r="K1871" t="s">
        <v>362</v>
      </c>
      <c r="L1871" t="s">
        <v>247</v>
      </c>
      <c r="M1871" t="s">
        <v>443</v>
      </c>
      <c r="N1871" t="s">
        <v>444</v>
      </c>
      <c r="O1871">
        <v>0</v>
      </c>
      <c r="P1871">
        <v>-4.75</v>
      </c>
      <c r="Q1871">
        <v>-3.5</v>
      </c>
      <c r="R1871">
        <v>4.75</v>
      </c>
      <c r="S1871">
        <v>3</v>
      </c>
      <c r="T1871">
        <v>-13.5</v>
      </c>
      <c r="U1871">
        <v>2.5499999999999998</v>
      </c>
      <c r="V1871">
        <v>-6.75</v>
      </c>
      <c r="W1871" t="str">
        <f t="shared" si="58"/>
        <v>g104,5,empty,3,204,1,1,0</v>
      </c>
      <c r="X1871" s="1" t="s">
        <v>282</v>
      </c>
      <c r="Y1871" s="2" t="str">
        <f>IF(AND(ISBLANK(X1871),OR(NOT(ISBLANK(Z1871)),NOT(ISBLANK(AA1871)))),#N/A,
IF(ISBLANK(X1871),"",
IF(AND(NOT(ISERROR(VLOOKUP(X1871,MonsterTable!$A:$B,MATCH(MonsterTable!$B$1,MonsterTable!$A$1:$B$1,0),0))),OR(ISBLANK(Z1871),ISBLANK(AA1871))),#N/A,
IFERROR(VLOOKUP(X1871,MonsterTable!$A:$B,MATCH(MonsterTable!$B$1,MonsterTable!$A$1:$B$1,0),0),
IF(OR(NOT(ISBLANK(Z1871)),ISBLANK(AA1871)),#N/A,
IF(X1871="empty","empty",
VLOOKUP(X1871,MonsterGroupTable!$A:$A,1,0)))))))</f>
        <v>g104</v>
      </c>
      <c r="AA1871">
        <v>5</v>
      </c>
      <c r="AE1871" s="1" t="s">
        <v>446</v>
      </c>
      <c r="AF1871" s="2" t="str">
        <f>IF(AND(ISBLANK(AE1871),OR(NOT(ISBLANK(AG1871)),NOT(ISBLANK(AH1871)))),#N/A,
IF(ISBLANK(AE1871),"",
IF(AND(NOT(ISERROR(VLOOKUP(AE1871,MonsterTable!$A:$B,MATCH(MonsterTable!$B$1,MonsterTable!$A$1:$B$1,0),0))),OR(ISBLANK(AG1871),ISBLANK(AH1871))),#N/A,
IFERROR(VLOOKUP(AE1871,MonsterTable!$A:$B,MATCH(MonsterTable!$B$1,MonsterTable!$A$1:$B$1,0),0),
IF(OR(NOT(ISBLANK(AG1871)),ISBLANK(AH1871)),#N/A,
IF(AE1871="empty","empty",
VLOOKUP(AE1871,MonsterGroupTable!$A:$A,1,0)))))))</f>
        <v>empty</v>
      </c>
      <c r="AH1871">
        <v>3</v>
      </c>
      <c r="AL1871" s="1" t="s">
        <v>340</v>
      </c>
      <c r="AM1871" s="2">
        <f>IF(AND(ISBLANK(AL1871),OR(NOT(ISBLANK(AN1871)),NOT(ISBLANK(AO1871)))),#N/A,
IF(ISBLANK(AL1871),"",
IF(AND(NOT(ISERROR(VLOOKUP(AL1871,MonsterTable!$A:$B,MATCH(MonsterTable!$B$1,MonsterTable!$A$1:$B$1,0),0))),OR(ISBLANK(AN1871),ISBLANK(AO1871))),#N/A,
IFERROR(VLOOKUP(AL1871,MonsterTable!$A:$B,MATCH(MonsterTable!$B$1,MonsterTable!$A$1:$B$1,0),0),
IF(OR(NOT(ISBLANK(AN1871)),ISBLANK(AO1871)),#N/A,
IF(AL1871="empty","empty",
VLOOKUP(AL1871,MonsterGroupTable!$A:$A,1,0)))))))</f>
        <v>204</v>
      </c>
      <c r="AN1871">
        <v>1</v>
      </c>
      <c r="AO1871">
        <v>1</v>
      </c>
      <c r="AP1871">
        <v>0</v>
      </c>
      <c r="AT1871" s="2" t="str">
        <f>IF(AND(ISBLANK(AS1871),OR(NOT(ISBLANK(AU1871)),NOT(ISBLANK(AV1871)))),#N/A,
IF(ISBLANK(AS1871),"",
IF(AND(NOT(ISERROR(VLOOKUP(AS1871,MonsterTable!$A:$B,MATCH(MonsterTable!$B$1,MonsterTable!$A$1:$B$1,0),0))),OR(ISBLANK(AU1871),ISBLANK(AV1871))),#N/A,
IFERROR(VLOOKUP(AS1871,MonsterTable!$A:$B,MATCH(MonsterTable!$B$1,MonsterTable!$A$1:$B$1,0),0),
IF(OR(NOT(ISBLANK(AU1871)),ISBLANK(AV1871)),#N/A,
IF(AS1871="empty","empty",
VLOOKUP(AS1871,MonsterGroupTable!$A:$A,1,0)))))))</f>
        <v/>
      </c>
      <c r="BA1871" s="2" t="str">
        <f>IF(AND(ISBLANK(AZ1871),OR(NOT(ISBLANK(BB1871)),NOT(ISBLANK(BC1871)))),#N/A,
IF(ISBLANK(AZ1871),"",
IF(AND(NOT(ISERROR(VLOOKUP(AZ1871,MonsterTable!$A:$B,MATCH(MonsterTable!$B$1,MonsterTable!$A$1:$B$1,0),0))),OR(ISBLANK(BB1871),ISBLANK(BC1871))),#N/A,
IFERROR(VLOOKUP(AZ1871,MonsterTable!$A:$B,MATCH(MonsterTable!$B$1,MonsterTable!$A$1:$B$1,0),0),
IF(OR(NOT(ISBLANK(BB1871)),ISBLANK(BC1871)),#N/A,
IF(AZ1871="empty","empty",
VLOOKUP(AZ1871,MonsterGroupTable!$A:$A,1,0)))))))</f>
        <v/>
      </c>
    </row>
    <row r="1872" spans="1:53">
      <c r="A1872">
        <v>20838</v>
      </c>
      <c r="B1872">
        <f t="shared" si="63"/>
        <v>1.1000000000000001</v>
      </c>
      <c r="C1872">
        <f t="shared" si="64"/>
        <v>1.1000000000000001</v>
      </c>
      <c r="F1872">
        <v>4680</v>
      </c>
      <c r="G1872">
        <v>205378</v>
      </c>
      <c r="H1872">
        <v>0</v>
      </c>
      <c r="I1872">
        <v>0</v>
      </c>
      <c r="J1872">
        <v>0</v>
      </c>
      <c r="K1872" t="s">
        <v>362</v>
      </c>
      <c r="L1872" t="s">
        <v>247</v>
      </c>
      <c r="M1872" t="s">
        <v>443</v>
      </c>
      <c r="N1872" t="s">
        <v>444</v>
      </c>
      <c r="O1872">
        <v>0</v>
      </c>
      <c r="P1872">
        <v>-4.75</v>
      </c>
      <c r="Q1872">
        <v>-3.5</v>
      </c>
      <c r="R1872">
        <v>4.75</v>
      </c>
      <c r="S1872">
        <v>3</v>
      </c>
      <c r="T1872">
        <v>-13.5</v>
      </c>
      <c r="U1872">
        <v>2.5499999999999998</v>
      </c>
      <c r="V1872">
        <v>-6.75</v>
      </c>
      <c r="W1872" t="str">
        <f t="shared" si="58"/>
        <v>g104,5,empty,3,204,1,1,0</v>
      </c>
      <c r="X1872" s="1" t="s">
        <v>282</v>
      </c>
      <c r="Y1872" s="2" t="str">
        <f>IF(AND(ISBLANK(X1872),OR(NOT(ISBLANK(Z1872)),NOT(ISBLANK(AA1872)))),#N/A,
IF(ISBLANK(X1872),"",
IF(AND(NOT(ISERROR(VLOOKUP(X1872,MonsterTable!$A:$B,MATCH(MonsterTable!$B$1,MonsterTable!$A$1:$B$1,0),0))),OR(ISBLANK(Z1872),ISBLANK(AA1872))),#N/A,
IFERROR(VLOOKUP(X1872,MonsterTable!$A:$B,MATCH(MonsterTable!$B$1,MonsterTable!$A$1:$B$1,0),0),
IF(OR(NOT(ISBLANK(Z1872)),ISBLANK(AA1872)),#N/A,
IF(X1872="empty","empty",
VLOOKUP(X1872,MonsterGroupTable!$A:$A,1,0)))))))</f>
        <v>g104</v>
      </c>
      <c r="AA1872">
        <v>5</v>
      </c>
      <c r="AE1872" s="1" t="s">
        <v>446</v>
      </c>
      <c r="AF1872" s="2" t="str">
        <f>IF(AND(ISBLANK(AE1872),OR(NOT(ISBLANK(AG1872)),NOT(ISBLANK(AH1872)))),#N/A,
IF(ISBLANK(AE1872),"",
IF(AND(NOT(ISERROR(VLOOKUP(AE1872,MonsterTable!$A:$B,MATCH(MonsterTable!$B$1,MonsterTable!$A$1:$B$1,0),0))),OR(ISBLANK(AG1872),ISBLANK(AH1872))),#N/A,
IFERROR(VLOOKUP(AE1872,MonsterTable!$A:$B,MATCH(MonsterTable!$B$1,MonsterTable!$A$1:$B$1,0),0),
IF(OR(NOT(ISBLANK(AG1872)),ISBLANK(AH1872)),#N/A,
IF(AE1872="empty","empty",
VLOOKUP(AE1872,MonsterGroupTable!$A:$A,1,0)))))))</f>
        <v>empty</v>
      </c>
      <c r="AH1872">
        <v>3</v>
      </c>
      <c r="AL1872" s="1" t="s">
        <v>340</v>
      </c>
      <c r="AM1872" s="2">
        <f>IF(AND(ISBLANK(AL1872),OR(NOT(ISBLANK(AN1872)),NOT(ISBLANK(AO1872)))),#N/A,
IF(ISBLANK(AL1872),"",
IF(AND(NOT(ISERROR(VLOOKUP(AL1872,MonsterTable!$A:$B,MATCH(MonsterTable!$B$1,MonsterTable!$A$1:$B$1,0),0))),OR(ISBLANK(AN1872),ISBLANK(AO1872))),#N/A,
IFERROR(VLOOKUP(AL1872,MonsterTable!$A:$B,MATCH(MonsterTable!$B$1,MonsterTable!$A$1:$B$1,0),0),
IF(OR(NOT(ISBLANK(AN1872)),ISBLANK(AO1872)),#N/A,
IF(AL1872="empty","empty",
VLOOKUP(AL1872,MonsterGroupTable!$A:$A,1,0)))))))</f>
        <v>204</v>
      </c>
      <c r="AN1872">
        <v>1</v>
      </c>
      <c r="AO1872">
        <v>1</v>
      </c>
      <c r="AP1872">
        <v>0</v>
      </c>
      <c r="AT1872" s="2" t="str">
        <f>IF(AND(ISBLANK(AS1872),OR(NOT(ISBLANK(AU1872)),NOT(ISBLANK(AV1872)))),#N/A,
IF(ISBLANK(AS1872),"",
IF(AND(NOT(ISERROR(VLOOKUP(AS1872,MonsterTable!$A:$B,MATCH(MonsterTable!$B$1,MonsterTable!$A$1:$B$1,0),0))),OR(ISBLANK(AU1872),ISBLANK(AV1872))),#N/A,
IFERROR(VLOOKUP(AS1872,MonsterTable!$A:$B,MATCH(MonsterTable!$B$1,MonsterTable!$A$1:$B$1,0),0),
IF(OR(NOT(ISBLANK(AU1872)),ISBLANK(AV1872)),#N/A,
IF(AS1872="empty","empty",
VLOOKUP(AS1872,MonsterGroupTable!$A:$A,1,0)))))))</f>
        <v/>
      </c>
      <c r="BA1872" s="2" t="str">
        <f>IF(AND(ISBLANK(AZ1872),OR(NOT(ISBLANK(BB1872)),NOT(ISBLANK(BC1872)))),#N/A,
IF(ISBLANK(AZ1872),"",
IF(AND(NOT(ISERROR(VLOOKUP(AZ1872,MonsterTable!$A:$B,MATCH(MonsterTable!$B$1,MonsterTable!$A$1:$B$1,0),0))),OR(ISBLANK(BB1872),ISBLANK(BC1872))),#N/A,
IFERROR(VLOOKUP(AZ1872,MonsterTable!$A:$B,MATCH(MonsterTable!$B$1,MonsterTable!$A$1:$B$1,0),0),
IF(OR(NOT(ISBLANK(BB1872)),ISBLANK(BC1872)),#N/A,
IF(AZ1872="empty","empty",
VLOOKUP(AZ1872,MonsterGroupTable!$A:$A,1,0)))))))</f>
        <v/>
      </c>
    </row>
    <row r="1873" spans="1:53">
      <c r="A1873">
        <v>20839</v>
      </c>
      <c r="B1873">
        <f t="shared" si="63"/>
        <v>1.1000000000000001</v>
      </c>
      <c r="C1873">
        <f t="shared" si="64"/>
        <v>1.1000000000000001</v>
      </c>
      <c r="F1873">
        <v>4680</v>
      </c>
      <c r="G1873">
        <v>206080</v>
      </c>
      <c r="H1873">
        <v>0</v>
      </c>
      <c r="I1873">
        <v>0</v>
      </c>
      <c r="J1873">
        <v>0</v>
      </c>
      <c r="K1873" t="s">
        <v>362</v>
      </c>
      <c r="L1873" t="s">
        <v>247</v>
      </c>
      <c r="M1873" t="s">
        <v>443</v>
      </c>
      <c r="N1873" t="s">
        <v>444</v>
      </c>
      <c r="O1873">
        <v>0</v>
      </c>
      <c r="P1873">
        <v>-4.75</v>
      </c>
      <c r="Q1873">
        <v>-3.5</v>
      </c>
      <c r="R1873">
        <v>4.75</v>
      </c>
      <c r="S1873">
        <v>3</v>
      </c>
      <c r="T1873">
        <v>-13.5</v>
      </c>
      <c r="U1873">
        <v>2.5499999999999998</v>
      </c>
      <c r="V1873">
        <v>-6.75</v>
      </c>
      <c r="W1873" t="str">
        <f t="shared" si="58"/>
        <v>g104,5,empty,3,204,1,1,0</v>
      </c>
      <c r="X1873" s="1" t="s">
        <v>282</v>
      </c>
      <c r="Y1873" s="2" t="str">
        <f>IF(AND(ISBLANK(X1873),OR(NOT(ISBLANK(Z1873)),NOT(ISBLANK(AA1873)))),#N/A,
IF(ISBLANK(X1873),"",
IF(AND(NOT(ISERROR(VLOOKUP(X1873,MonsterTable!$A:$B,MATCH(MonsterTable!$B$1,MonsterTable!$A$1:$B$1,0),0))),OR(ISBLANK(Z1873),ISBLANK(AA1873))),#N/A,
IFERROR(VLOOKUP(X1873,MonsterTable!$A:$B,MATCH(MonsterTable!$B$1,MonsterTable!$A$1:$B$1,0),0),
IF(OR(NOT(ISBLANK(Z1873)),ISBLANK(AA1873)),#N/A,
IF(X1873="empty","empty",
VLOOKUP(X1873,MonsterGroupTable!$A:$A,1,0)))))))</f>
        <v>g104</v>
      </c>
      <c r="AA1873">
        <v>5</v>
      </c>
      <c r="AE1873" s="1" t="s">
        <v>446</v>
      </c>
      <c r="AF1873" s="2" t="str">
        <f>IF(AND(ISBLANK(AE1873),OR(NOT(ISBLANK(AG1873)),NOT(ISBLANK(AH1873)))),#N/A,
IF(ISBLANK(AE1873),"",
IF(AND(NOT(ISERROR(VLOOKUP(AE1873,MonsterTable!$A:$B,MATCH(MonsterTable!$B$1,MonsterTable!$A$1:$B$1,0),0))),OR(ISBLANK(AG1873),ISBLANK(AH1873))),#N/A,
IFERROR(VLOOKUP(AE1873,MonsterTable!$A:$B,MATCH(MonsterTable!$B$1,MonsterTable!$A$1:$B$1,0),0),
IF(OR(NOT(ISBLANK(AG1873)),ISBLANK(AH1873)),#N/A,
IF(AE1873="empty","empty",
VLOOKUP(AE1873,MonsterGroupTable!$A:$A,1,0)))))))</f>
        <v>empty</v>
      </c>
      <c r="AH1873">
        <v>3</v>
      </c>
      <c r="AL1873" s="1" t="s">
        <v>340</v>
      </c>
      <c r="AM1873" s="2">
        <f>IF(AND(ISBLANK(AL1873),OR(NOT(ISBLANK(AN1873)),NOT(ISBLANK(AO1873)))),#N/A,
IF(ISBLANK(AL1873),"",
IF(AND(NOT(ISERROR(VLOOKUP(AL1873,MonsterTable!$A:$B,MATCH(MonsterTable!$B$1,MonsterTable!$A$1:$B$1,0),0))),OR(ISBLANK(AN1873),ISBLANK(AO1873))),#N/A,
IFERROR(VLOOKUP(AL1873,MonsterTable!$A:$B,MATCH(MonsterTable!$B$1,MonsterTable!$A$1:$B$1,0),0),
IF(OR(NOT(ISBLANK(AN1873)),ISBLANK(AO1873)),#N/A,
IF(AL1873="empty","empty",
VLOOKUP(AL1873,MonsterGroupTable!$A:$A,1,0)))))))</f>
        <v>204</v>
      </c>
      <c r="AN1873">
        <v>1</v>
      </c>
      <c r="AO1873">
        <v>1</v>
      </c>
      <c r="AP1873">
        <v>0</v>
      </c>
      <c r="AT1873" s="2" t="str">
        <f>IF(AND(ISBLANK(AS1873),OR(NOT(ISBLANK(AU1873)),NOT(ISBLANK(AV1873)))),#N/A,
IF(ISBLANK(AS1873),"",
IF(AND(NOT(ISERROR(VLOOKUP(AS1873,MonsterTable!$A:$B,MATCH(MonsterTable!$B$1,MonsterTable!$A$1:$B$1,0),0))),OR(ISBLANK(AU1873),ISBLANK(AV1873))),#N/A,
IFERROR(VLOOKUP(AS1873,MonsterTable!$A:$B,MATCH(MonsterTable!$B$1,MonsterTable!$A$1:$B$1,0),0),
IF(OR(NOT(ISBLANK(AU1873)),ISBLANK(AV1873)),#N/A,
IF(AS1873="empty","empty",
VLOOKUP(AS1873,MonsterGroupTable!$A:$A,1,0)))))))</f>
        <v/>
      </c>
      <c r="BA1873" s="2" t="str">
        <f>IF(AND(ISBLANK(AZ1873),OR(NOT(ISBLANK(BB1873)),NOT(ISBLANK(BC1873)))),#N/A,
IF(ISBLANK(AZ1873),"",
IF(AND(NOT(ISERROR(VLOOKUP(AZ1873,MonsterTable!$A:$B,MATCH(MonsterTable!$B$1,MonsterTable!$A$1:$B$1,0),0))),OR(ISBLANK(BB1873),ISBLANK(BC1873))),#N/A,
IFERROR(VLOOKUP(AZ1873,MonsterTable!$A:$B,MATCH(MonsterTable!$B$1,MonsterTable!$A$1:$B$1,0),0),
IF(OR(NOT(ISBLANK(BB1873)),ISBLANK(BC1873)),#N/A,
IF(AZ1873="empty","empty",
VLOOKUP(AZ1873,MonsterGroupTable!$A:$A,1,0)))))))</f>
        <v/>
      </c>
    </row>
    <row r="1874" spans="1:53">
      <c r="A1874">
        <v>20840</v>
      </c>
      <c r="B1874">
        <f t="shared" si="63"/>
        <v>1.2</v>
      </c>
      <c r="C1874">
        <f t="shared" si="64"/>
        <v>1.1000000000000001</v>
      </c>
      <c r="F1874">
        <v>4680</v>
      </c>
      <c r="G1874">
        <v>206782</v>
      </c>
      <c r="H1874">
        <v>0</v>
      </c>
      <c r="I1874">
        <v>0</v>
      </c>
      <c r="J1874">
        <v>0</v>
      </c>
      <c r="K1874" t="s">
        <v>362</v>
      </c>
      <c r="L1874" t="s">
        <v>247</v>
      </c>
      <c r="M1874" t="s">
        <v>443</v>
      </c>
      <c r="N1874" t="s">
        <v>444</v>
      </c>
      <c r="O1874">
        <v>0</v>
      </c>
      <c r="P1874">
        <v>-4.75</v>
      </c>
      <c r="Q1874">
        <v>-3.5</v>
      </c>
      <c r="R1874">
        <v>4.75</v>
      </c>
      <c r="S1874">
        <v>3</v>
      </c>
      <c r="T1874">
        <v>-13.5</v>
      </c>
      <c r="U1874">
        <v>2.5499999999999998</v>
      </c>
      <c r="V1874">
        <v>-6.75</v>
      </c>
      <c r="W1874" t="str">
        <f t="shared" si="58"/>
        <v>g104,5,empty,3,204,1,1,0</v>
      </c>
      <c r="X1874" s="1" t="s">
        <v>282</v>
      </c>
      <c r="Y1874" s="2" t="str">
        <f>IF(AND(ISBLANK(X1874),OR(NOT(ISBLANK(Z1874)),NOT(ISBLANK(AA1874)))),#N/A,
IF(ISBLANK(X1874),"",
IF(AND(NOT(ISERROR(VLOOKUP(X1874,MonsterTable!$A:$B,MATCH(MonsterTable!$B$1,MonsterTable!$A$1:$B$1,0),0))),OR(ISBLANK(Z1874),ISBLANK(AA1874))),#N/A,
IFERROR(VLOOKUP(X1874,MonsterTable!$A:$B,MATCH(MonsterTable!$B$1,MonsterTable!$A$1:$B$1,0),0),
IF(OR(NOT(ISBLANK(Z1874)),ISBLANK(AA1874)),#N/A,
IF(X1874="empty","empty",
VLOOKUP(X1874,MonsterGroupTable!$A:$A,1,0)))))))</f>
        <v>g104</v>
      </c>
      <c r="AA1874">
        <v>5</v>
      </c>
      <c r="AE1874" s="1" t="s">
        <v>446</v>
      </c>
      <c r="AF1874" s="2" t="str">
        <f>IF(AND(ISBLANK(AE1874),OR(NOT(ISBLANK(AG1874)),NOT(ISBLANK(AH1874)))),#N/A,
IF(ISBLANK(AE1874),"",
IF(AND(NOT(ISERROR(VLOOKUP(AE1874,MonsterTable!$A:$B,MATCH(MonsterTable!$B$1,MonsterTable!$A$1:$B$1,0),0))),OR(ISBLANK(AG1874),ISBLANK(AH1874))),#N/A,
IFERROR(VLOOKUP(AE1874,MonsterTable!$A:$B,MATCH(MonsterTable!$B$1,MonsterTable!$A$1:$B$1,0),0),
IF(OR(NOT(ISBLANK(AG1874)),ISBLANK(AH1874)),#N/A,
IF(AE1874="empty","empty",
VLOOKUP(AE1874,MonsterGroupTable!$A:$A,1,0)))))))</f>
        <v>empty</v>
      </c>
      <c r="AH1874">
        <v>3</v>
      </c>
      <c r="AL1874" s="1" t="s">
        <v>340</v>
      </c>
      <c r="AM1874" s="2">
        <f>IF(AND(ISBLANK(AL1874),OR(NOT(ISBLANK(AN1874)),NOT(ISBLANK(AO1874)))),#N/A,
IF(ISBLANK(AL1874),"",
IF(AND(NOT(ISERROR(VLOOKUP(AL1874,MonsterTable!$A:$B,MATCH(MonsterTable!$B$1,MonsterTable!$A$1:$B$1,0),0))),OR(ISBLANK(AN1874),ISBLANK(AO1874))),#N/A,
IFERROR(VLOOKUP(AL1874,MonsterTable!$A:$B,MATCH(MonsterTable!$B$1,MonsterTable!$A$1:$B$1,0),0),
IF(OR(NOT(ISBLANK(AN1874)),ISBLANK(AO1874)),#N/A,
IF(AL1874="empty","empty",
VLOOKUP(AL1874,MonsterGroupTable!$A:$A,1,0)))))))</f>
        <v>204</v>
      </c>
      <c r="AN1874">
        <v>1</v>
      </c>
      <c r="AO1874">
        <v>1</v>
      </c>
      <c r="AP1874">
        <v>0</v>
      </c>
      <c r="AT1874" s="2" t="str">
        <f>IF(AND(ISBLANK(AS1874),OR(NOT(ISBLANK(AU1874)),NOT(ISBLANK(AV1874)))),#N/A,
IF(ISBLANK(AS1874),"",
IF(AND(NOT(ISERROR(VLOOKUP(AS1874,MonsterTable!$A:$B,MATCH(MonsterTable!$B$1,MonsterTable!$A$1:$B$1,0),0))),OR(ISBLANK(AU1874),ISBLANK(AV1874))),#N/A,
IFERROR(VLOOKUP(AS1874,MonsterTable!$A:$B,MATCH(MonsterTable!$B$1,MonsterTable!$A$1:$B$1,0),0),
IF(OR(NOT(ISBLANK(AU1874)),ISBLANK(AV1874)),#N/A,
IF(AS1874="empty","empty",
VLOOKUP(AS1874,MonsterGroupTable!$A:$A,1,0)))))))</f>
        <v/>
      </c>
      <c r="BA1874" s="2" t="str">
        <f>IF(AND(ISBLANK(AZ1874),OR(NOT(ISBLANK(BB1874)),NOT(ISBLANK(BC1874)))),#N/A,
IF(ISBLANK(AZ1874),"",
IF(AND(NOT(ISERROR(VLOOKUP(AZ1874,MonsterTable!$A:$B,MATCH(MonsterTable!$B$1,MonsterTable!$A$1:$B$1,0),0))),OR(ISBLANK(BB1874),ISBLANK(BC1874))),#N/A,
IFERROR(VLOOKUP(AZ1874,MonsterTable!$A:$B,MATCH(MonsterTable!$B$1,MonsterTable!$A$1:$B$1,0),0),
IF(OR(NOT(ISBLANK(BB1874)),ISBLANK(BC1874)),#N/A,
IF(AZ1874="empty","empty",
VLOOKUP(AZ1874,MonsterGroupTable!$A:$A,1,0)))))))</f>
        <v/>
      </c>
    </row>
    <row r="1875" spans="1:53">
      <c r="A1875">
        <v>20841</v>
      </c>
      <c r="B1875">
        <f t="shared" si="63"/>
        <v>1.1000000000000001</v>
      </c>
      <c r="C1875">
        <f t="shared" si="64"/>
        <v>1.1000000000000001</v>
      </c>
      <c r="F1875">
        <v>4680</v>
      </c>
      <c r="G1875">
        <v>207484</v>
      </c>
      <c r="H1875">
        <v>0</v>
      </c>
      <c r="I1875">
        <v>0</v>
      </c>
      <c r="J1875">
        <v>0</v>
      </c>
      <c r="K1875" t="s">
        <v>362</v>
      </c>
      <c r="L1875" t="s">
        <v>249</v>
      </c>
      <c r="M1875" t="s">
        <v>443</v>
      </c>
      <c r="N1875" t="s">
        <v>444</v>
      </c>
      <c r="O1875">
        <v>0</v>
      </c>
      <c r="P1875">
        <v>-4.75</v>
      </c>
      <c r="Q1875">
        <v>-3.5</v>
      </c>
      <c r="R1875">
        <v>4.75</v>
      </c>
      <c r="S1875">
        <v>3</v>
      </c>
      <c r="T1875">
        <v>-13.5</v>
      </c>
      <c r="U1875">
        <v>2.5499999999999998</v>
      </c>
      <c r="V1875">
        <v>-6.75</v>
      </c>
      <c r="W1875" t="str">
        <f t="shared" si="58"/>
        <v>g105,5,empty,3,205,1,1,0</v>
      </c>
      <c r="X1875" s="1" t="s">
        <v>283</v>
      </c>
      <c r="Y1875" s="2" t="str">
        <f>IF(AND(ISBLANK(X1875),OR(NOT(ISBLANK(Z1875)),NOT(ISBLANK(AA1875)))),#N/A,
IF(ISBLANK(X1875),"",
IF(AND(NOT(ISERROR(VLOOKUP(X1875,MonsterTable!$A:$B,MATCH(MonsterTable!$B$1,MonsterTable!$A$1:$B$1,0),0))),OR(ISBLANK(Z1875),ISBLANK(AA1875))),#N/A,
IFERROR(VLOOKUP(X1875,MonsterTable!$A:$B,MATCH(MonsterTable!$B$1,MonsterTable!$A$1:$B$1,0),0),
IF(OR(NOT(ISBLANK(Z1875)),ISBLANK(AA1875)),#N/A,
IF(X1875="empty","empty",
VLOOKUP(X1875,MonsterGroupTable!$A:$A,1,0)))))))</f>
        <v>g105</v>
      </c>
      <c r="AA1875">
        <v>5</v>
      </c>
      <c r="AE1875" s="1" t="s">
        <v>446</v>
      </c>
      <c r="AF1875" s="2" t="str">
        <f>IF(AND(ISBLANK(AE1875),OR(NOT(ISBLANK(AG1875)),NOT(ISBLANK(AH1875)))),#N/A,
IF(ISBLANK(AE1875),"",
IF(AND(NOT(ISERROR(VLOOKUP(AE1875,MonsterTable!$A:$B,MATCH(MonsterTable!$B$1,MonsterTable!$A$1:$B$1,0),0))),OR(ISBLANK(AG1875),ISBLANK(AH1875))),#N/A,
IFERROR(VLOOKUP(AE1875,MonsterTable!$A:$B,MATCH(MonsterTable!$B$1,MonsterTable!$A$1:$B$1,0),0),
IF(OR(NOT(ISBLANK(AG1875)),ISBLANK(AH1875)),#N/A,
IF(AE1875="empty","empty",
VLOOKUP(AE1875,MonsterGroupTable!$A:$A,1,0)))))))</f>
        <v>empty</v>
      </c>
      <c r="AH1875">
        <v>3</v>
      </c>
      <c r="AL1875" s="1" t="s">
        <v>341</v>
      </c>
      <c r="AM1875" s="2">
        <f>IF(AND(ISBLANK(AL1875),OR(NOT(ISBLANK(AN1875)),NOT(ISBLANK(AO1875)))),#N/A,
IF(ISBLANK(AL1875),"",
IF(AND(NOT(ISERROR(VLOOKUP(AL1875,MonsterTable!$A:$B,MATCH(MonsterTable!$B$1,MonsterTable!$A$1:$B$1,0),0))),OR(ISBLANK(AN1875),ISBLANK(AO1875))),#N/A,
IFERROR(VLOOKUP(AL1875,MonsterTable!$A:$B,MATCH(MonsterTable!$B$1,MonsterTable!$A$1:$B$1,0),0),
IF(OR(NOT(ISBLANK(AN1875)),ISBLANK(AO1875)),#N/A,
IF(AL1875="empty","empty",
VLOOKUP(AL1875,MonsterGroupTable!$A:$A,1,0)))))))</f>
        <v>205</v>
      </c>
      <c r="AN1875">
        <v>1</v>
      </c>
      <c r="AO1875">
        <v>1</v>
      </c>
      <c r="AP1875">
        <v>0</v>
      </c>
      <c r="AT1875" s="2" t="str">
        <f>IF(AND(ISBLANK(AS1875),OR(NOT(ISBLANK(AU1875)),NOT(ISBLANK(AV1875)))),#N/A,
IF(ISBLANK(AS1875),"",
IF(AND(NOT(ISERROR(VLOOKUP(AS1875,MonsterTable!$A:$B,MATCH(MonsterTable!$B$1,MonsterTable!$A$1:$B$1,0),0))),OR(ISBLANK(AU1875),ISBLANK(AV1875))),#N/A,
IFERROR(VLOOKUP(AS1875,MonsterTable!$A:$B,MATCH(MonsterTable!$B$1,MonsterTable!$A$1:$B$1,0),0),
IF(OR(NOT(ISBLANK(AU1875)),ISBLANK(AV1875)),#N/A,
IF(AS1875="empty","empty",
VLOOKUP(AS1875,MonsterGroupTable!$A:$A,1,0)))))))</f>
        <v/>
      </c>
      <c r="BA1875" s="2" t="str">
        <f>IF(AND(ISBLANK(AZ1875),OR(NOT(ISBLANK(BB1875)),NOT(ISBLANK(BC1875)))),#N/A,
IF(ISBLANK(AZ1875),"",
IF(AND(NOT(ISERROR(VLOOKUP(AZ1875,MonsterTable!$A:$B,MATCH(MonsterTable!$B$1,MonsterTable!$A$1:$B$1,0),0))),OR(ISBLANK(BB1875),ISBLANK(BC1875))),#N/A,
IFERROR(VLOOKUP(AZ1875,MonsterTable!$A:$B,MATCH(MonsterTable!$B$1,MonsterTable!$A$1:$B$1,0),0),
IF(OR(NOT(ISBLANK(BB1875)),ISBLANK(BC1875)),#N/A,
IF(AZ1875="empty","empty",
VLOOKUP(AZ1875,MonsterGroupTable!$A:$A,1,0)))))))</f>
        <v/>
      </c>
    </row>
    <row r="1876" spans="1:53">
      <c r="A1876">
        <v>20842</v>
      </c>
      <c r="B1876">
        <f t="shared" si="63"/>
        <v>1.1000000000000001</v>
      </c>
      <c r="C1876">
        <f t="shared" si="64"/>
        <v>1.1000000000000001</v>
      </c>
      <c r="F1876">
        <v>4680</v>
      </c>
      <c r="G1876">
        <v>208186</v>
      </c>
      <c r="H1876">
        <v>0</v>
      </c>
      <c r="I1876">
        <v>0</v>
      </c>
      <c r="J1876">
        <v>0</v>
      </c>
      <c r="K1876" t="s">
        <v>362</v>
      </c>
      <c r="L1876" t="s">
        <v>249</v>
      </c>
      <c r="M1876" t="s">
        <v>443</v>
      </c>
      <c r="N1876" t="s">
        <v>444</v>
      </c>
      <c r="O1876">
        <v>0</v>
      </c>
      <c r="P1876">
        <v>-4.75</v>
      </c>
      <c r="Q1876">
        <v>-3.5</v>
      </c>
      <c r="R1876">
        <v>4.75</v>
      </c>
      <c r="S1876">
        <v>3</v>
      </c>
      <c r="T1876">
        <v>-13.5</v>
      </c>
      <c r="U1876">
        <v>2.5499999999999998</v>
      </c>
      <c r="V1876">
        <v>-6.75</v>
      </c>
      <c r="W1876" t="str">
        <f t="shared" si="58"/>
        <v>g105,5,empty,3,205,1,1,0</v>
      </c>
      <c r="X1876" s="1" t="s">
        <v>283</v>
      </c>
      <c r="Y1876" s="2" t="str">
        <f>IF(AND(ISBLANK(X1876),OR(NOT(ISBLANK(Z1876)),NOT(ISBLANK(AA1876)))),#N/A,
IF(ISBLANK(X1876),"",
IF(AND(NOT(ISERROR(VLOOKUP(X1876,MonsterTable!$A:$B,MATCH(MonsterTable!$B$1,MonsterTable!$A$1:$B$1,0),0))),OR(ISBLANK(Z1876),ISBLANK(AA1876))),#N/A,
IFERROR(VLOOKUP(X1876,MonsterTable!$A:$B,MATCH(MonsterTable!$B$1,MonsterTable!$A$1:$B$1,0),0),
IF(OR(NOT(ISBLANK(Z1876)),ISBLANK(AA1876)),#N/A,
IF(X1876="empty","empty",
VLOOKUP(X1876,MonsterGroupTable!$A:$A,1,0)))))))</f>
        <v>g105</v>
      </c>
      <c r="AA1876">
        <v>5</v>
      </c>
      <c r="AE1876" s="1" t="s">
        <v>446</v>
      </c>
      <c r="AF1876" s="2" t="str">
        <f>IF(AND(ISBLANK(AE1876),OR(NOT(ISBLANK(AG1876)),NOT(ISBLANK(AH1876)))),#N/A,
IF(ISBLANK(AE1876),"",
IF(AND(NOT(ISERROR(VLOOKUP(AE1876,MonsterTable!$A:$B,MATCH(MonsterTable!$B$1,MonsterTable!$A$1:$B$1,0),0))),OR(ISBLANK(AG1876),ISBLANK(AH1876))),#N/A,
IFERROR(VLOOKUP(AE1876,MonsterTable!$A:$B,MATCH(MonsterTable!$B$1,MonsterTable!$A$1:$B$1,0),0),
IF(OR(NOT(ISBLANK(AG1876)),ISBLANK(AH1876)),#N/A,
IF(AE1876="empty","empty",
VLOOKUP(AE1876,MonsterGroupTable!$A:$A,1,0)))))))</f>
        <v>empty</v>
      </c>
      <c r="AH1876">
        <v>3</v>
      </c>
      <c r="AL1876" s="1" t="s">
        <v>341</v>
      </c>
      <c r="AM1876" s="2">
        <f>IF(AND(ISBLANK(AL1876),OR(NOT(ISBLANK(AN1876)),NOT(ISBLANK(AO1876)))),#N/A,
IF(ISBLANK(AL1876),"",
IF(AND(NOT(ISERROR(VLOOKUP(AL1876,MonsterTable!$A:$B,MATCH(MonsterTable!$B$1,MonsterTable!$A$1:$B$1,0),0))),OR(ISBLANK(AN1876),ISBLANK(AO1876))),#N/A,
IFERROR(VLOOKUP(AL1876,MonsterTable!$A:$B,MATCH(MonsterTable!$B$1,MonsterTable!$A$1:$B$1,0),0),
IF(OR(NOT(ISBLANK(AN1876)),ISBLANK(AO1876)),#N/A,
IF(AL1876="empty","empty",
VLOOKUP(AL1876,MonsterGroupTable!$A:$A,1,0)))))))</f>
        <v>205</v>
      </c>
      <c r="AN1876">
        <v>1</v>
      </c>
      <c r="AO1876">
        <v>1</v>
      </c>
      <c r="AP1876">
        <v>0</v>
      </c>
      <c r="AT1876" s="2" t="str">
        <f>IF(AND(ISBLANK(AS1876),OR(NOT(ISBLANK(AU1876)),NOT(ISBLANK(AV1876)))),#N/A,
IF(ISBLANK(AS1876),"",
IF(AND(NOT(ISERROR(VLOOKUP(AS1876,MonsterTable!$A:$B,MATCH(MonsterTable!$B$1,MonsterTable!$A$1:$B$1,0),0))),OR(ISBLANK(AU1876),ISBLANK(AV1876))),#N/A,
IFERROR(VLOOKUP(AS1876,MonsterTable!$A:$B,MATCH(MonsterTable!$B$1,MonsterTable!$A$1:$B$1,0),0),
IF(OR(NOT(ISBLANK(AU1876)),ISBLANK(AV1876)),#N/A,
IF(AS1876="empty","empty",
VLOOKUP(AS1876,MonsterGroupTable!$A:$A,1,0)))))))</f>
        <v/>
      </c>
      <c r="BA1876" s="2" t="str">
        <f>IF(AND(ISBLANK(AZ1876),OR(NOT(ISBLANK(BB1876)),NOT(ISBLANK(BC1876)))),#N/A,
IF(ISBLANK(AZ1876),"",
IF(AND(NOT(ISERROR(VLOOKUP(AZ1876,MonsterTable!$A:$B,MATCH(MonsterTable!$B$1,MonsterTable!$A$1:$B$1,0),0))),OR(ISBLANK(BB1876),ISBLANK(BC1876))),#N/A,
IFERROR(VLOOKUP(AZ1876,MonsterTable!$A:$B,MATCH(MonsterTable!$B$1,MonsterTable!$A$1:$B$1,0),0),
IF(OR(NOT(ISBLANK(BB1876)),ISBLANK(BC1876)),#N/A,
IF(AZ1876="empty","empty",
VLOOKUP(AZ1876,MonsterGroupTable!$A:$A,1,0)))))))</f>
        <v/>
      </c>
    </row>
    <row r="1877" spans="1:53">
      <c r="A1877">
        <v>20843</v>
      </c>
      <c r="B1877">
        <f t="shared" si="63"/>
        <v>1.1000000000000001</v>
      </c>
      <c r="C1877">
        <f t="shared" si="64"/>
        <v>1.1000000000000001</v>
      </c>
      <c r="F1877">
        <v>4680</v>
      </c>
      <c r="G1877">
        <v>208888</v>
      </c>
      <c r="H1877">
        <v>0</v>
      </c>
      <c r="I1877">
        <v>0</v>
      </c>
      <c r="J1877">
        <v>0</v>
      </c>
      <c r="K1877" t="s">
        <v>362</v>
      </c>
      <c r="L1877" t="s">
        <v>249</v>
      </c>
      <c r="M1877" t="s">
        <v>443</v>
      </c>
      <c r="N1877" t="s">
        <v>444</v>
      </c>
      <c r="O1877">
        <v>0</v>
      </c>
      <c r="P1877">
        <v>-4.75</v>
      </c>
      <c r="Q1877">
        <v>-3.5</v>
      </c>
      <c r="R1877">
        <v>4.75</v>
      </c>
      <c r="S1877">
        <v>3</v>
      </c>
      <c r="T1877">
        <v>-13.5</v>
      </c>
      <c r="U1877">
        <v>2.5499999999999998</v>
      </c>
      <c r="V1877">
        <v>-6.75</v>
      </c>
      <c r="W1877" t="str">
        <f t="shared" si="58"/>
        <v>g105,5,empty,3,205,1,1,0</v>
      </c>
      <c r="X1877" s="1" t="s">
        <v>283</v>
      </c>
      <c r="Y1877" s="2" t="str">
        <f>IF(AND(ISBLANK(X1877),OR(NOT(ISBLANK(Z1877)),NOT(ISBLANK(AA1877)))),#N/A,
IF(ISBLANK(X1877),"",
IF(AND(NOT(ISERROR(VLOOKUP(X1877,MonsterTable!$A:$B,MATCH(MonsterTable!$B$1,MonsterTable!$A$1:$B$1,0),0))),OR(ISBLANK(Z1877),ISBLANK(AA1877))),#N/A,
IFERROR(VLOOKUP(X1877,MonsterTable!$A:$B,MATCH(MonsterTable!$B$1,MonsterTable!$A$1:$B$1,0),0),
IF(OR(NOT(ISBLANK(Z1877)),ISBLANK(AA1877)),#N/A,
IF(X1877="empty","empty",
VLOOKUP(X1877,MonsterGroupTable!$A:$A,1,0)))))))</f>
        <v>g105</v>
      </c>
      <c r="AA1877">
        <v>5</v>
      </c>
      <c r="AE1877" s="1" t="s">
        <v>446</v>
      </c>
      <c r="AF1877" s="2" t="str">
        <f>IF(AND(ISBLANK(AE1877),OR(NOT(ISBLANK(AG1877)),NOT(ISBLANK(AH1877)))),#N/A,
IF(ISBLANK(AE1877),"",
IF(AND(NOT(ISERROR(VLOOKUP(AE1877,MonsterTable!$A:$B,MATCH(MonsterTable!$B$1,MonsterTable!$A$1:$B$1,0),0))),OR(ISBLANK(AG1877),ISBLANK(AH1877))),#N/A,
IFERROR(VLOOKUP(AE1877,MonsterTable!$A:$B,MATCH(MonsterTable!$B$1,MonsterTable!$A$1:$B$1,0),0),
IF(OR(NOT(ISBLANK(AG1877)),ISBLANK(AH1877)),#N/A,
IF(AE1877="empty","empty",
VLOOKUP(AE1877,MonsterGroupTable!$A:$A,1,0)))))))</f>
        <v>empty</v>
      </c>
      <c r="AH1877">
        <v>3</v>
      </c>
      <c r="AL1877" s="1" t="s">
        <v>341</v>
      </c>
      <c r="AM1877" s="2">
        <f>IF(AND(ISBLANK(AL1877),OR(NOT(ISBLANK(AN1877)),NOT(ISBLANK(AO1877)))),#N/A,
IF(ISBLANK(AL1877),"",
IF(AND(NOT(ISERROR(VLOOKUP(AL1877,MonsterTable!$A:$B,MATCH(MonsterTable!$B$1,MonsterTable!$A$1:$B$1,0),0))),OR(ISBLANK(AN1877),ISBLANK(AO1877))),#N/A,
IFERROR(VLOOKUP(AL1877,MonsterTable!$A:$B,MATCH(MonsterTable!$B$1,MonsterTable!$A$1:$B$1,0),0),
IF(OR(NOT(ISBLANK(AN1877)),ISBLANK(AO1877)),#N/A,
IF(AL1877="empty","empty",
VLOOKUP(AL1877,MonsterGroupTable!$A:$A,1,0)))))))</f>
        <v>205</v>
      </c>
      <c r="AN1877">
        <v>1</v>
      </c>
      <c r="AO1877">
        <v>1</v>
      </c>
      <c r="AP1877">
        <v>0</v>
      </c>
      <c r="AT1877" s="2" t="str">
        <f>IF(AND(ISBLANK(AS1877),OR(NOT(ISBLANK(AU1877)),NOT(ISBLANK(AV1877)))),#N/A,
IF(ISBLANK(AS1877),"",
IF(AND(NOT(ISERROR(VLOOKUP(AS1877,MonsterTable!$A:$B,MATCH(MonsterTable!$B$1,MonsterTable!$A$1:$B$1,0),0))),OR(ISBLANK(AU1877),ISBLANK(AV1877))),#N/A,
IFERROR(VLOOKUP(AS1877,MonsterTable!$A:$B,MATCH(MonsterTable!$B$1,MonsterTable!$A$1:$B$1,0),0),
IF(OR(NOT(ISBLANK(AU1877)),ISBLANK(AV1877)),#N/A,
IF(AS1877="empty","empty",
VLOOKUP(AS1877,MonsterGroupTable!$A:$A,1,0)))))))</f>
        <v/>
      </c>
      <c r="BA1877" s="2" t="str">
        <f>IF(AND(ISBLANK(AZ1877),OR(NOT(ISBLANK(BB1877)),NOT(ISBLANK(BC1877)))),#N/A,
IF(ISBLANK(AZ1877),"",
IF(AND(NOT(ISERROR(VLOOKUP(AZ1877,MonsterTable!$A:$B,MATCH(MonsterTable!$B$1,MonsterTable!$A$1:$B$1,0),0))),OR(ISBLANK(BB1877),ISBLANK(BC1877))),#N/A,
IFERROR(VLOOKUP(AZ1877,MonsterTable!$A:$B,MATCH(MonsterTable!$B$1,MonsterTable!$A$1:$B$1,0),0),
IF(OR(NOT(ISBLANK(BB1877)),ISBLANK(BC1877)),#N/A,
IF(AZ1877="empty","empty",
VLOOKUP(AZ1877,MonsterGroupTable!$A:$A,1,0)))))))</f>
        <v/>
      </c>
    </row>
    <row r="1878" spans="1:53">
      <c r="A1878">
        <v>20844</v>
      </c>
      <c r="B1878">
        <f t="shared" si="63"/>
        <v>1.1000000000000001</v>
      </c>
      <c r="C1878">
        <f t="shared" si="64"/>
        <v>1.1000000000000001</v>
      </c>
      <c r="F1878">
        <v>4680</v>
      </c>
      <c r="G1878">
        <v>209590</v>
      </c>
      <c r="H1878">
        <v>0</v>
      </c>
      <c r="I1878">
        <v>0</v>
      </c>
      <c r="J1878">
        <v>0</v>
      </c>
      <c r="K1878" t="s">
        <v>362</v>
      </c>
      <c r="L1878" t="s">
        <v>249</v>
      </c>
      <c r="M1878" t="s">
        <v>443</v>
      </c>
      <c r="N1878" t="s">
        <v>444</v>
      </c>
      <c r="O1878">
        <v>0</v>
      </c>
      <c r="P1878">
        <v>-4.75</v>
      </c>
      <c r="Q1878">
        <v>-3.5</v>
      </c>
      <c r="R1878">
        <v>4.75</v>
      </c>
      <c r="S1878">
        <v>3</v>
      </c>
      <c r="T1878">
        <v>-13.5</v>
      </c>
      <c r="U1878">
        <v>2.5499999999999998</v>
      </c>
      <c r="V1878">
        <v>-6.75</v>
      </c>
      <c r="W1878" t="str">
        <f t="shared" si="58"/>
        <v>g105,5,empty,3,205,1,1,0</v>
      </c>
      <c r="X1878" s="1" t="s">
        <v>283</v>
      </c>
      <c r="Y1878" s="2" t="str">
        <f>IF(AND(ISBLANK(X1878),OR(NOT(ISBLANK(Z1878)),NOT(ISBLANK(AA1878)))),#N/A,
IF(ISBLANK(X1878),"",
IF(AND(NOT(ISERROR(VLOOKUP(X1878,MonsterTable!$A:$B,MATCH(MonsterTable!$B$1,MonsterTable!$A$1:$B$1,0),0))),OR(ISBLANK(Z1878),ISBLANK(AA1878))),#N/A,
IFERROR(VLOOKUP(X1878,MonsterTable!$A:$B,MATCH(MonsterTable!$B$1,MonsterTable!$A$1:$B$1,0),0),
IF(OR(NOT(ISBLANK(Z1878)),ISBLANK(AA1878)),#N/A,
IF(X1878="empty","empty",
VLOOKUP(X1878,MonsterGroupTable!$A:$A,1,0)))))))</f>
        <v>g105</v>
      </c>
      <c r="AA1878">
        <v>5</v>
      </c>
      <c r="AE1878" s="1" t="s">
        <v>446</v>
      </c>
      <c r="AF1878" s="2" t="str">
        <f>IF(AND(ISBLANK(AE1878),OR(NOT(ISBLANK(AG1878)),NOT(ISBLANK(AH1878)))),#N/A,
IF(ISBLANK(AE1878),"",
IF(AND(NOT(ISERROR(VLOOKUP(AE1878,MonsterTable!$A:$B,MATCH(MonsterTable!$B$1,MonsterTable!$A$1:$B$1,0),0))),OR(ISBLANK(AG1878),ISBLANK(AH1878))),#N/A,
IFERROR(VLOOKUP(AE1878,MonsterTable!$A:$B,MATCH(MonsterTable!$B$1,MonsterTable!$A$1:$B$1,0),0),
IF(OR(NOT(ISBLANK(AG1878)),ISBLANK(AH1878)),#N/A,
IF(AE1878="empty","empty",
VLOOKUP(AE1878,MonsterGroupTable!$A:$A,1,0)))))))</f>
        <v>empty</v>
      </c>
      <c r="AH1878">
        <v>3</v>
      </c>
      <c r="AL1878" s="1" t="s">
        <v>341</v>
      </c>
      <c r="AM1878" s="2">
        <f>IF(AND(ISBLANK(AL1878),OR(NOT(ISBLANK(AN1878)),NOT(ISBLANK(AO1878)))),#N/A,
IF(ISBLANK(AL1878),"",
IF(AND(NOT(ISERROR(VLOOKUP(AL1878,MonsterTable!$A:$B,MATCH(MonsterTable!$B$1,MonsterTable!$A$1:$B$1,0),0))),OR(ISBLANK(AN1878),ISBLANK(AO1878))),#N/A,
IFERROR(VLOOKUP(AL1878,MonsterTable!$A:$B,MATCH(MonsterTable!$B$1,MonsterTable!$A$1:$B$1,0),0),
IF(OR(NOT(ISBLANK(AN1878)),ISBLANK(AO1878)),#N/A,
IF(AL1878="empty","empty",
VLOOKUP(AL1878,MonsterGroupTable!$A:$A,1,0)))))))</f>
        <v>205</v>
      </c>
      <c r="AN1878">
        <v>1</v>
      </c>
      <c r="AO1878">
        <v>1</v>
      </c>
      <c r="AP1878">
        <v>0</v>
      </c>
      <c r="AT1878" s="2" t="str">
        <f>IF(AND(ISBLANK(AS1878),OR(NOT(ISBLANK(AU1878)),NOT(ISBLANK(AV1878)))),#N/A,
IF(ISBLANK(AS1878),"",
IF(AND(NOT(ISERROR(VLOOKUP(AS1878,MonsterTable!$A:$B,MATCH(MonsterTable!$B$1,MonsterTable!$A$1:$B$1,0),0))),OR(ISBLANK(AU1878),ISBLANK(AV1878))),#N/A,
IFERROR(VLOOKUP(AS1878,MonsterTable!$A:$B,MATCH(MonsterTable!$B$1,MonsterTable!$A$1:$B$1,0),0),
IF(OR(NOT(ISBLANK(AU1878)),ISBLANK(AV1878)),#N/A,
IF(AS1878="empty","empty",
VLOOKUP(AS1878,MonsterGroupTable!$A:$A,1,0)))))))</f>
        <v/>
      </c>
      <c r="BA1878" s="2" t="str">
        <f>IF(AND(ISBLANK(AZ1878),OR(NOT(ISBLANK(BB1878)),NOT(ISBLANK(BC1878)))),#N/A,
IF(ISBLANK(AZ1878),"",
IF(AND(NOT(ISERROR(VLOOKUP(AZ1878,MonsterTable!$A:$B,MATCH(MonsterTable!$B$1,MonsterTable!$A$1:$B$1,0),0))),OR(ISBLANK(BB1878),ISBLANK(BC1878))),#N/A,
IFERROR(VLOOKUP(AZ1878,MonsterTable!$A:$B,MATCH(MonsterTable!$B$1,MonsterTable!$A$1:$B$1,0),0),
IF(OR(NOT(ISBLANK(BB1878)),ISBLANK(BC1878)),#N/A,
IF(AZ1878="empty","empty",
VLOOKUP(AZ1878,MonsterGroupTable!$A:$A,1,0)))))))</f>
        <v/>
      </c>
    </row>
    <row r="1879" spans="1:53">
      <c r="A1879">
        <v>20845</v>
      </c>
      <c r="B1879">
        <f t="shared" si="63"/>
        <v>1.1000000000000001</v>
      </c>
      <c r="C1879">
        <f t="shared" si="64"/>
        <v>1.1000000000000001</v>
      </c>
      <c r="F1879">
        <v>4680</v>
      </c>
      <c r="G1879">
        <v>210292</v>
      </c>
      <c r="H1879">
        <v>0</v>
      </c>
      <c r="I1879">
        <v>0</v>
      </c>
      <c r="J1879">
        <v>0</v>
      </c>
      <c r="K1879" t="s">
        <v>362</v>
      </c>
      <c r="L1879" t="s">
        <v>249</v>
      </c>
      <c r="M1879" t="s">
        <v>443</v>
      </c>
      <c r="N1879" t="s">
        <v>444</v>
      </c>
      <c r="O1879">
        <v>0</v>
      </c>
      <c r="P1879">
        <v>-4.75</v>
      </c>
      <c r="Q1879">
        <v>-3.5</v>
      </c>
      <c r="R1879">
        <v>4.75</v>
      </c>
      <c r="S1879">
        <v>3</v>
      </c>
      <c r="T1879">
        <v>-13.5</v>
      </c>
      <c r="U1879">
        <v>2.5499999999999998</v>
      </c>
      <c r="V1879">
        <v>-6.75</v>
      </c>
      <c r="W1879" t="str">
        <f t="shared" si="58"/>
        <v>g105,5,empty,3,205,1,1,0</v>
      </c>
      <c r="X1879" s="1" t="s">
        <v>283</v>
      </c>
      <c r="Y1879" s="2" t="str">
        <f>IF(AND(ISBLANK(X1879),OR(NOT(ISBLANK(Z1879)),NOT(ISBLANK(AA1879)))),#N/A,
IF(ISBLANK(X1879),"",
IF(AND(NOT(ISERROR(VLOOKUP(X1879,MonsterTable!$A:$B,MATCH(MonsterTable!$B$1,MonsterTable!$A$1:$B$1,0),0))),OR(ISBLANK(Z1879),ISBLANK(AA1879))),#N/A,
IFERROR(VLOOKUP(X1879,MonsterTable!$A:$B,MATCH(MonsterTable!$B$1,MonsterTable!$A$1:$B$1,0),0),
IF(OR(NOT(ISBLANK(Z1879)),ISBLANK(AA1879)),#N/A,
IF(X1879="empty","empty",
VLOOKUP(X1879,MonsterGroupTable!$A:$A,1,0)))))))</f>
        <v>g105</v>
      </c>
      <c r="AA1879">
        <v>5</v>
      </c>
      <c r="AE1879" s="1" t="s">
        <v>446</v>
      </c>
      <c r="AF1879" s="2" t="str">
        <f>IF(AND(ISBLANK(AE1879),OR(NOT(ISBLANK(AG1879)),NOT(ISBLANK(AH1879)))),#N/A,
IF(ISBLANK(AE1879),"",
IF(AND(NOT(ISERROR(VLOOKUP(AE1879,MonsterTable!$A:$B,MATCH(MonsterTable!$B$1,MonsterTable!$A$1:$B$1,0),0))),OR(ISBLANK(AG1879),ISBLANK(AH1879))),#N/A,
IFERROR(VLOOKUP(AE1879,MonsterTable!$A:$B,MATCH(MonsterTable!$B$1,MonsterTable!$A$1:$B$1,0),0),
IF(OR(NOT(ISBLANK(AG1879)),ISBLANK(AH1879)),#N/A,
IF(AE1879="empty","empty",
VLOOKUP(AE1879,MonsterGroupTable!$A:$A,1,0)))))))</f>
        <v>empty</v>
      </c>
      <c r="AH1879">
        <v>3</v>
      </c>
      <c r="AL1879" s="1" t="s">
        <v>341</v>
      </c>
      <c r="AM1879" s="2">
        <f>IF(AND(ISBLANK(AL1879),OR(NOT(ISBLANK(AN1879)),NOT(ISBLANK(AO1879)))),#N/A,
IF(ISBLANK(AL1879),"",
IF(AND(NOT(ISERROR(VLOOKUP(AL1879,MonsterTable!$A:$B,MATCH(MonsterTable!$B$1,MonsterTable!$A$1:$B$1,0),0))),OR(ISBLANK(AN1879),ISBLANK(AO1879))),#N/A,
IFERROR(VLOOKUP(AL1879,MonsterTable!$A:$B,MATCH(MonsterTable!$B$1,MonsterTable!$A$1:$B$1,0),0),
IF(OR(NOT(ISBLANK(AN1879)),ISBLANK(AO1879)),#N/A,
IF(AL1879="empty","empty",
VLOOKUP(AL1879,MonsterGroupTable!$A:$A,1,0)))))))</f>
        <v>205</v>
      </c>
      <c r="AN1879">
        <v>1</v>
      </c>
      <c r="AO1879">
        <v>1</v>
      </c>
      <c r="AP1879">
        <v>0</v>
      </c>
      <c r="AT1879" s="2" t="str">
        <f>IF(AND(ISBLANK(AS1879),OR(NOT(ISBLANK(AU1879)),NOT(ISBLANK(AV1879)))),#N/A,
IF(ISBLANK(AS1879),"",
IF(AND(NOT(ISERROR(VLOOKUP(AS1879,MonsterTable!$A:$B,MATCH(MonsterTable!$B$1,MonsterTable!$A$1:$B$1,0),0))),OR(ISBLANK(AU1879),ISBLANK(AV1879))),#N/A,
IFERROR(VLOOKUP(AS1879,MonsterTable!$A:$B,MATCH(MonsterTable!$B$1,MonsterTable!$A$1:$B$1,0),0),
IF(OR(NOT(ISBLANK(AU1879)),ISBLANK(AV1879)),#N/A,
IF(AS1879="empty","empty",
VLOOKUP(AS1879,MonsterGroupTable!$A:$A,1,0)))))))</f>
        <v/>
      </c>
      <c r="BA1879" s="2" t="str">
        <f>IF(AND(ISBLANK(AZ1879),OR(NOT(ISBLANK(BB1879)),NOT(ISBLANK(BC1879)))),#N/A,
IF(ISBLANK(AZ1879),"",
IF(AND(NOT(ISERROR(VLOOKUP(AZ1879,MonsterTable!$A:$B,MATCH(MonsterTable!$B$1,MonsterTable!$A$1:$B$1,0),0))),OR(ISBLANK(BB1879),ISBLANK(BC1879))),#N/A,
IFERROR(VLOOKUP(AZ1879,MonsterTable!$A:$B,MATCH(MonsterTable!$B$1,MonsterTable!$A$1:$B$1,0),0),
IF(OR(NOT(ISBLANK(BB1879)),ISBLANK(BC1879)),#N/A,
IF(AZ1879="empty","empty",
VLOOKUP(AZ1879,MonsterGroupTable!$A:$A,1,0)))))))</f>
        <v/>
      </c>
    </row>
    <row r="1880" spans="1:53">
      <c r="A1880">
        <v>20846</v>
      </c>
      <c r="B1880">
        <f t="shared" si="63"/>
        <v>1.1000000000000001</v>
      </c>
      <c r="C1880">
        <f t="shared" si="64"/>
        <v>1.1000000000000001</v>
      </c>
      <c r="F1880">
        <v>4680</v>
      </c>
      <c r="G1880">
        <v>210994</v>
      </c>
      <c r="H1880">
        <v>0</v>
      </c>
      <c r="I1880">
        <v>0</v>
      </c>
      <c r="J1880">
        <v>0</v>
      </c>
      <c r="K1880" t="s">
        <v>362</v>
      </c>
      <c r="L1880" t="s">
        <v>249</v>
      </c>
      <c r="M1880" t="s">
        <v>443</v>
      </c>
      <c r="N1880" t="s">
        <v>444</v>
      </c>
      <c r="O1880">
        <v>0</v>
      </c>
      <c r="P1880">
        <v>-4.75</v>
      </c>
      <c r="Q1880">
        <v>-3.5</v>
      </c>
      <c r="R1880">
        <v>4.75</v>
      </c>
      <c r="S1880">
        <v>3</v>
      </c>
      <c r="T1880">
        <v>-13.5</v>
      </c>
      <c r="U1880">
        <v>2.5499999999999998</v>
      </c>
      <c r="V1880">
        <v>-6.75</v>
      </c>
      <c r="W1880" t="str">
        <f t="shared" si="58"/>
        <v>g105,5,empty,3,205,1,1,0</v>
      </c>
      <c r="X1880" s="1" t="s">
        <v>283</v>
      </c>
      <c r="Y1880" s="2" t="str">
        <f>IF(AND(ISBLANK(X1880),OR(NOT(ISBLANK(Z1880)),NOT(ISBLANK(AA1880)))),#N/A,
IF(ISBLANK(X1880),"",
IF(AND(NOT(ISERROR(VLOOKUP(X1880,MonsterTable!$A:$B,MATCH(MonsterTable!$B$1,MonsterTable!$A$1:$B$1,0),0))),OR(ISBLANK(Z1880),ISBLANK(AA1880))),#N/A,
IFERROR(VLOOKUP(X1880,MonsterTable!$A:$B,MATCH(MonsterTable!$B$1,MonsterTable!$A$1:$B$1,0),0),
IF(OR(NOT(ISBLANK(Z1880)),ISBLANK(AA1880)),#N/A,
IF(X1880="empty","empty",
VLOOKUP(X1880,MonsterGroupTable!$A:$A,1,0)))))))</f>
        <v>g105</v>
      </c>
      <c r="AA1880">
        <v>5</v>
      </c>
      <c r="AE1880" s="1" t="s">
        <v>446</v>
      </c>
      <c r="AF1880" s="2" t="str">
        <f>IF(AND(ISBLANK(AE1880),OR(NOT(ISBLANK(AG1880)),NOT(ISBLANK(AH1880)))),#N/A,
IF(ISBLANK(AE1880),"",
IF(AND(NOT(ISERROR(VLOOKUP(AE1880,MonsterTable!$A:$B,MATCH(MonsterTable!$B$1,MonsterTable!$A$1:$B$1,0),0))),OR(ISBLANK(AG1880),ISBLANK(AH1880))),#N/A,
IFERROR(VLOOKUP(AE1880,MonsterTable!$A:$B,MATCH(MonsterTable!$B$1,MonsterTable!$A$1:$B$1,0),0),
IF(OR(NOT(ISBLANK(AG1880)),ISBLANK(AH1880)),#N/A,
IF(AE1880="empty","empty",
VLOOKUP(AE1880,MonsterGroupTable!$A:$A,1,0)))))))</f>
        <v>empty</v>
      </c>
      <c r="AH1880">
        <v>3</v>
      </c>
      <c r="AL1880" s="1" t="s">
        <v>341</v>
      </c>
      <c r="AM1880" s="2">
        <f>IF(AND(ISBLANK(AL1880),OR(NOT(ISBLANK(AN1880)),NOT(ISBLANK(AO1880)))),#N/A,
IF(ISBLANK(AL1880),"",
IF(AND(NOT(ISERROR(VLOOKUP(AL1880,MonsterTable!$A:$B,MATCH(MonsterTable!$B$1,MonsterTable!$A$1:$B$1,0),0))),OR(ISBLANK(AN1880),ISBLANK(AO1880))),#N/A,
IFERROR(VLOOKUP(AL1880,MonsterTable!$A:$B,MATCH(MonsterTable!$B$1,MonsterTable!$A$1:$B$1,0),0),
IF(OR(NOT(ISBLANK(AN1880)),ISBLANK(AO1880)),#N/A,
IF(AL1880="empty","empty",
VLOOKUP(AL1880,MonsterGroupTable!$A:$A,1,0)))))))</f>
        <v>205</v>
      </c>
      <c r="AN1880">
        <v>1</v>
      </c>
      <c r="AO1880">
        <v>1</v>
      </c>
      <c r="AP1880">
        <v>0</v>
      </c>
      <c r="AT1880" s="2" t="str">
        <f>IF(AND(ISBLANK(AS1880),OR(NOT(ISBLANK(AU1880)),NOT(ISBLANK(AV1880)))),#N/A,
IF(ISBLANK(AS1880),"",
IF(AND(NOT(ISERROR(VLOOKUP(AS1880,MonsterTable!$A:$B,MATCH(MonsterTable!$B$1,MonsterTable!$A$1:$B$1,0),0))),OR(ISBLANK(AU1880),ISBLANK(AV1880))),#N/A,
IFERROR(VLOOKUP(AS1880,MonsterTable!$A:$B,MATCH(MonsterTable!$B$1,MonsterTable!$A$1:$B$1,0),0),
IF(OR(NOT(ISBLANK(AU1880)),ISBLANK(AV1880)),#N/A,
IF(AS1880="empty","empty",
VLOOKUP(AS1880,MonsterGroupTable!$A:$A,1,0)))))))</f>
        <v/>
      </c>
      <c r="BA1880" s="2" t="str">
        <f>IF(AND(ISBLANK(AZ1880),OR(NOT(ISBLANK(BB1880)),NOT(ISBLANK(BC1880)))),#N/A,
IF(ISBLANK(AZ1880),"",
IF(AND(NOT(ISERROR(VLOOKUP(AZ1880,MonsterTable!$A:$B,MATCH(MonsterTable!$B$1,MonsterTable!$A$1:$B$1,0),0))),OR(ISBLANK(BB1880),ISBLANK(BC1880))),#N/A,
IFERROR(VLOOKUP(AZ1880,MonsterTable!$A:$B,MATCH(MonsterTable!$B$1,MonsterTable!$A$1:$B$1,0),0),
IF(OR(NOT(ISBLANK(BB1880)),ISBLANK(BC1880)),#N/A,
IF(AZ1880="empty","empty",
VLOOKUP(AZ1880,MonsterGroupTable!$A:$A,1,0)))))))</f>
        <v/>
      </c>
    </row>
    <row r="1881" spans="1:53">
      <c r="A1881">
        <v>20847</v>
      </c>
      <c r="B1881">
        <f t="shared" si="63"/>
        <v>1.1000000000000001</v>
      </c>
      <c r="C1881">
        <f t="shared" si="64"/>
        <v>1.1000000000000001</v>
      </c>
      <c r="F1881">
        <v>4680</v>
      </c>
      <c r="G1881">
        <v>211696</v>
      </c>
      <c r="H1881">
        <v>0</v>
      </c>
      <c r="I1881">
        <v>0</v>
      </c>
      <c r="J1881">
        <v>0</v>
      </c>
      <c r="K1881" t="s">
        <v>362</v>
      </c>
      <c r="L1881" t="s">
        <v>249</v>
      </c>
      <c r="M1881" t="s">
        <v>443</v>
      </c>
      <c r="N1881" t="s">
        <v>444</v>
      </c>
      <c r="O1881">
        <v>0</v>
      </c>
      <c r="P1881">
        <v>-4.75</v>
      </c>
      <c r="Q1881">
        <v>-3.5</v>
      </c>
      <c r="R1881">
        <v>4.75</v>
      </c>
      <c r="S1881">
        <v>3</v>
      </c>
      <c r="T1881">
        <v>-13.5</v>
      </c>
      <c r="U1881">
        <v>2.5499999999999998</v>
      </c>
      <c r="V1881">
        <v>-6.75</v>
      </c>
      <c r="W1881" t="str">
        <f t="shared" si="58"/>
        <v>g105,5,empty,3,205,1,1,0</v>
      </c>
      <c r="X1881" s="1" t="s">
        <v>283</v>
      </c>
      <c r="Y1881" s="2" t="str">
        <f>IF(AND(ISBLANK(X1881),OR(NOT(ISBLANK(Z1881)),NOT(ISBLANK(AA1881)))),#N/A,
IF(ISBLANK(X1881),"",
IF(AND(NOT(ISERROR(VLOOKUP(X1881,MonsterTable!$A:$B,MATCH(MonsterTable!$B$1,MonsterTable!$A$1:$B$1,0),0))),OR(ISBLANK(Z1881),ISBLANK(AA1881))),#N/A,
IFERROR(VLOOKUP(X1881,MonsterTable!$A:$B,MATCH(MonsterTable!$B$1,MonsterTable!$A$1:$B$1,0),0),
IF(OR(NOT(ISBLANK(Z1881)),ISBLANK(AA1881)),#N/A,
IF(X1881="empty","empty",
VLOOKUP(X1881,MonsterGroupTable!$A:$A,1,0)))))))</f>
        <v>g105</v>
      </c>
      <c r="AA1881">
        <v>5</v>
      </c>
      <c r="AE1881" s="1" t="s">
        <v>446</v>
      </c>
      <c r="AF1881" s="2" t="str">
        <f>IF(AND(ISBLANK(AE1881),OR(NOT(ISBLANK(AG1881)),NOT(ISBLANK(AH1881)))),#N/A,
IF(ISBLANK(AE1881),"",
IF(AND(NOT(ISERROR(VLOOKUP(AE1881,MonsterTable!$A:$B,MATCH(MonsterTable!$B$1,MonsterTable!$A$1:$B$1,0),0))),OR(ISBLANK(AG1881),ISBLANK(AH1881))),#N/A,
IFERROR(VLOOKUP(AE1881,MonsterTable!$A:$B,MATCH(MonsterTable!$B$1,MonsterTable!$A$1:$B$1,0),0),
IF(OR(NOT(ISBLANK(AG1881)),ISBLANK(AH1881)),#N/A,
IF(AE1881="empty","empty",
VLOOKUP(AE1881,MonsterGroupTable!$A:$A,1,0)))))))</f>
        <v>empty</v>
      </c>
      <c r="AH1881">
        <v>3</v>
      </c>
      <c r="AL1881" s="1" t="s">
        <v>341</v>
      </c>
      <c r="AM1881" s="2">
        <f>IF(AND(ISBLANK(AL1881),OR(NOT(ISBLANK(AN1881)),NOT(ISBLANK(AO1881)))),#N/A,
IF(ISBLANK(AL1881),"",
IF(AND(NOT(ISERROR(VLOOKUP(AL1881,MonsterTable!$A:$B,MATCH(MonsterTable!$B$1,MonsterTable!$A$1:$B$1,0),0))),OR(ISBLANK(AN1881),ISBLANK(AO1881))),#N/A,
IFERROR(VLOOKUP(AL1881,MonsterTable!$A:$B,MATCH(MonsterTable!$B$1,MonsterTable!$A$1:$B$1,0),0),
IF(OR(NOT(ISBLANK(AN1881)),ISBLANK(AO1881)),#N/A,
IF(AL1881="empty","empty",
VLOOKUP(AL1881,MonsterGroupTable!$A:$A,1,0)))))))</f>
        <v>205</v>
      </c>
      <c r="AN1881">
        <v>1</v>
      </c>
      <c r="AO1881">
        <v>1</v>
      </c>
      <c r="AP1881">
        <v>0</v>
      </c>
      <c r="AT1881" s="2" t="str">
        <f>IF(AND(ISBLANK(AS1881),OR(NOT(ISBLANK(AU1881)),NOT(ISBLANK(AV1881)))),#N/A,
IF(ISBLANK(AS1881),"",
IF(AND(NOT(ISERROR(VLOOKUP(AS1881,MonsterTable!$A:$B,MATCH(MonsterTable!$B$1,MonsterTable!$A$1:$B$1,0),0))),OR(ISBLANK(AU1881),ISBLANK(AV1881))),#N/A,
IFERROR(VLOOKUP(AS1881,MonsterTable!$A:$B,MATCH(MonsterTable!$B$1,MonsterTable!$A$1:$B$1,0),0),
IF(OR(NOT(ISBLANK(AU1881)),ISBLANK(AV1881)),#N/A,
IF(AS1881="empty","empty",
VLOOKUP(AS1881,MonsterGroupTable!$A:$A,1,0)))))))</f>
        <v/>
      </c>
      <c r="BA1881" s="2" t="str">
        <f>IF(AND(ISBLANK(AZ1881),OR(NOT(ISBLANK(BB1881)),NOT(ISBLANK(BC1881)))),#N/A,
IF(ISBLANK(AZ1881),"",
IF(AND(NOT(ISERROR(VLOOKUP(AZ1881,MonsterTable!$A:$B,MATCH(MonsterTable!$B$1,MonsterTable!$A$1:$B$1,0),0))),OR(ISBLANK(BB1881),ISBLANK(BC1881))),#N/A,
IFERROR(VLOOKUP(AZ1881,MonsterTable!$A:$B,MATCH(MonsterTable!$B$1,MonsterTable!$A$1:$B$1,0),0),
IF(OR(NOT(ISBLANK(BB1881)),ISBLANK(BC1881)),#N/A,
IF(AZ1881="empty","empty",
VLOOKUP(AZ1881,MonsterGroupTable!$A:$A,1,0)))))))</f>
        <v/>
      </c>
    </row>
    <row r="1882" spans="1:53">
      <c r="A1882">
        <v>20848</v>
      </c>
      <c r="B1882">
        <f t="shared" si="63"/>
        <v>1.1000000000000001</v>
      </c>
      <c r="C1882">
        <f t="shared" si="64"/>
        <v>1.1000000000000001</v>
      </c>
      <c r="F1882">
        <v>4680</v>
      </c>
      <c r="G1882">
        <v>212398</v>
      </c>
      <c r="H1882">
        <v>0</v>
      </c>
      <c r="I1882">
        <v>0</v>
      </c>
      <c r="J1882">
        <v>0</v>
      </c>
      <c r="K1882" t="s">
        <v>362</v>
      </c>
      <c r="L1882" t="s">
        <v>249</v>
      </c>
      <c r="M1882" t="s">
        <v>443</v>
      </c>
      <c r="N1882" t="s">
        <v>444</v>
      </c>
      <c r="O1882">
        <v>0</v>
      </c>
      <c r="P1882">
        <v>-4.75</v>
      </c>
      <c r="Q1882">
        <v>-3.5</v>
      </c>
      <c r="R1882">
        <v>4.75</v>
      </c>
      <c r="S1882">
        <v>3</v>
      </c>
      <c r="T1882">
        <v>-13.5</v>
      </c>
      <c r="U1882">
        <v>2.5499999999999998</v>
      </c>
      <c r="V1882">
        <v>-6.75</v>
      </c>
      <c r="W1882" t="str">
        <f t="shared" si="58"/>
        <v>g105,5,empty,3,205,1,1,0</v>
      </c>
      <c r="X1882" s="1" t="s">
        <v>283</v>
      </c>
      <c r="Y1882" s="2" t="str">
        <f>IF(AND(ISBLANK(X1882),OR(NOT(ISBLANK(Z1882)),NOT(ISBLANK(AA1882)))),#N/A,
IF(ISBLANK(X1882),"",
IF(AND(NOT(ISERROR(VLOOKUP(X1882,MonsterTable!$A:$B,MATCH(MonsterTable!$B$1,MonsterTable!$A$1:$B$1,0),0))),OR(ISBLANK(Z1882),ISBLANK(AA1882))),#N/A,
IFERROR(VLOOKUP(X1882,MonsterTable!$A:$B,MATCH(MonsterTable!$B$1,MonsterTable!$A$1:$B$1,0),0),
IF(OR(NOT(ISBLANK(Z1882)),ISBLANK(AA1882)),#N/A,
IF(X1882="empty","empty",
VLOOKUP(X1882,MonsterGroupTable!$A:$A,1,0)))))))</f>
        <v>g105</v>
      </c>
      <c r="AA1882">
        <v>5</v>
      </c>
      <c r="AE1882" s="1" t="s">
        <v>446</v>
      </c>
      <c r="AF1882" s="2" t="str">
        <f>IF(AND(ISBLANK(AE1882),OR(NOT(ISBLANK(AG1882)),NOT(ISBLANK(AH1882)))),#N/A,
IF(ISBLANK(AE1882),"",
IF(AND(NOT(ISERROR(VLOOKUP(AE1882,MonsterTable!$A:$B,MATCH(MonsterTable!$B$1,MonsterTable!$A$1:$B$1,0),0))),OR(ISBLANK(AG1882),ISBLANK(AH1882))),#N/A,
IFERROR(VLOOKUP(AE1882,MonsterTable!$A:$B,MATCH(MonsterTable!$B$1,MonsterTable!$A$1:$B$1,0),0),
IF(OR(NOT(ISBLANK(AG1882)),ISBLANK(AH1882)),#N/A,
IF(AE1882="empty","empty",
VLOOKUP(AE1882,MonsterGroupTable!$A:$A,1,0)))))))</f>
        <v>empty</v>
      </c>
      <c r="AH1882">
        <v>3</v>
      </c>
      <c r="AL1882" s="1" t="s">
        <v>341</v>
      </c>
      <c r="AM1882" s="2">
        <f>IF(AND(ISBLANK(AL1882),OR(NOT(ISBLANK(AN1882)),NOT(ISBLANK(AO1882)))),#N/A,
IF(ISBLANK(AL1882),"",
IF(AND(NOT(ISERROR(VLOOKUP(AL1882,MonsterTable!$A:$B,MATCH(MonsterTable!$B$1,MonsterTable!$A$1:$B$1,0),0))),OR(ISBLANK(AN1882),ISBLANK(AO1882))),#N/A,
IFERROR(VLOOKUP(AL1882,MonsterTable!$A:$B,MATCH(MonsterTable!$B$1,MonsterTable!$A$1:$B$1,0),0),
IF(OR(NOT(ISBLANK(AN1882)),ISBLANK(AO1882)),#N/A,
IF(AL1882="empty","empty",
VLOOKUP(AL1882,MonsterGroupTable!$A:$A,1,0)))))))</f>
        <v>205</v>
      </c>
      <c r="AN1882">
        <v>1</v>
      </c>
      <c r="AO1882">
        <v>1</v>
      </c>
      <c r="AP1882">
        <v>0</v>
      </c>
      <c r="AT1882" s="2" t="str">
        <f>IF(AND(ISBLANK(AS1882),OR(NOT(ISBLANK(AU1882)),NOT(ISBLANK(AV1882)))),#N/A,
IF(ISBLANK(AS1882),"",
IF(AND(NOT(ISERROR(VLOOKUP(AS1882,MonsterTable!$A:$B,MATCH(MonsterTable!$B$1,MonsterTable!$A$1:$B$1,0),0))),OR(ISBLANK(AU1882),ISBLANK(AV1882))),#N/A,
IFERROR(VLOOKUP(AS1882,MonsterTable!$A:$B,MATCH(MonsterTable!$B$1,MonsterTable!$A$1:$B$1,0),0),
IF(OR(NOT(ISBLANK(AU1882)),ISBLANK(AV1882)),#N/A,
IF(AS1882="empty","empty",
VLOOKUP(AS1882,MonsterGroupTable!$A:$A,1,0)))))))</f>
        <v/>
      </c>
      <c r="BA1882" s="2" t="str">
        <f>IF(AND(ISBLANK(AZ1882),OR(NOT(ISBLANK(BB1882)),NOT(ISBLANK(BC1882)))),#N/A,
IF(ISBLANK(AZ1882),"",
IF(AND(NOT(ISERROR(VLOOKUP(AZ1882,MonsterTable!$A:$B,MATCH(MonsterTable!$B$1,MonsterTable!$A$1:$B$1,0),0))),OR(ISBLANK(BB1882),ISBLANK(BC1882))),#N/A,
IFERROR(VLOOKUP(AZ1882,MonsterTable!$A:$B,MATCH(MonsterTable!$B$1,MonsterTable!$A$1:$B$1,0),0),
IF(OR(NOT(ISBLANK(BB1882)),ISBLANK(BC1882)),#N/A,
IF(AZ1882="empty","empty",
VLOOKUP(AZ1882,MonsterGroupTable!$A:$A,1,0)))))))</f>
        <v/>
      </c>
    </row>
    <row r="1883" spans="1:53">
      <c r="A1883">
        <v>20849</v>
      </c>
      <c r="B1883">
        <f t="shared" si="63"/>
        <v>1.1000000000000001</v>
      </c>
      <c r="C1883">
        <f t="shared" si="64"/>
        <v>1.1000000000000001</v>
      </c>
      <c r="F1883">
        <v>4680</v>
      </c>
      <c r="G1883">
        <v>213100</v>
      </c>
      <c r="H1883">
        <v>0</v>
      </c>
      <c r="I1883">
        <v>0</v>
      </c>
      <c r="J1883">
        <v>0</v>
      </c>
      <c r="K1883" t="s">
        <v>362</v>
      </c>
      <c r="L1883" t="s">
        <v>249</v>
      </c>
      <c r="M1883" t="s">
        <v>443</v>
      </c>
      <c r="N1883" t="s">
        <v>444</v>
      </c>
      <c r="O1883">
        <v>0</v>
      </c>
      <c r="P1883">
        <v>-4.75</v>
      </c>
      <c r="Q1883">
        <v>-3.5</v>
      </c>
      <c r="R1883">
        <v>4.75</v>
      </c>
      <c r="S1883">
        <v>3</v>
      </c>
      <c r="T1883">
        <v>-13.5</v>
      </c>
      <c r="U1883">
        <v>2.5499999999999998</v>
      </c>
      <c r="V1883">
        <v>-6.75</v>
      </c>
      <c r="W1883" t="str">
        <f t="shared" si="58"/>
        <v>g105,5,empty,3,205,1,1,0</v>
      </c>
      <c r="X1883" s="1" t="s">
        <v>283</v>
      </c>
      <c r="Y1883" s="2" t="str">
        <f>IF(AND(ISBLANK(X1883),OR(NOT(ISBLANK(Z1883)),NOT(ISBLANK(AA1883)))),#N/A,
IF(ISBLANK(X1883),"",
IF(AND(NOT(ISERROR(VLOOKUP(X1883,MonsterTable!$A:$B,MATCH(MonsterTable!$B$1,MonsterTable!$A$1:$B$1,0),0))),OR(ISBLANK(Z1883),ISBLANK(AA1883))),#N/A,
IFERROR(VLOOKUP(X1883,MonsterTable!$A:$B,MATCH(MonsterTable!$B$1,MonsterTable!$A$1:$B$1,0),0),
IF(OR(NOT(ISBLANK(Z1883)),ISBLANK(AA1883)),#N/A,
IF(X1883="empty","empty",
VLOOKUP(X1883,MonsterGroupTable!$A:$A,1,0)))))))</f>
        <v>g105</v>
      </c>
      <c r="AA1883">
        <v>5</v>
      </c>
      <c r="AE1883" s="1" t="s">
        <v>446</v>
      </c>
      <c r="AF1883" s="2" t="str">
        <f>IF(AND(ISBLANK(AE1883),OR(NOT(ISBLANK(AG1883)),NOT(ISBLANK(AH1883)))),#N/A,
IF(ISBLANK(AE1883),"",
IF(AND(NOT(ISERROR(VLOOKUP(AE1883,MonsterTable!$A:$B,MATCH(MonsterTable!$B$1,MonsterTable!$A$1:$B$1,0),0))),OR(ISBLANK(AG1883),ISBLANK(AH1883))),#N/A,
IFERROR(VLOOKUP(AE1883,MonsterTable!$A:$B,MATCH(MonsterTable!$B$1,MonsterTable!$A$1:$B$1,0),0),
IF(OR(NOT(ISBLANK(AG1883)),ISBLANK(AH1883)),#N/A,
IF(AE1883="empty","empty",
VLOOKUP(AE1883,MonsterGroupTable!$A:$A,1,0)))))))</f>
        <v>empty</v>
      </c>
      <c r="AH1883">
        <v>3</v>
      </c>
      <c r="AL1883" s="1" t="s">
        <v>341</v>
      </c>
      <c r="AM1883" s="2">
        <f>IF(AND(ISBLANK(AL1883),OR(NOT(ISBLANK(AN1883)),NOT(ISBLANK(AO1883)))),#N/A,
IF(ISBLANK(AL1883),"",
IF(AND(NOT(ISERROR(VLOOKUP(AL1883,MonsterTable!$A:$B,MATCH(MonsterTable!$B$1,MonsterTable!$A$1:$B$1,0),0))),OR(ISBLANK(AN1883),ISBLANK(AO1883))),#N/A,
IFERROR(VLOOKUP(AL1883,MonsterTable!$A:$B,MATCH(MonsterTable!$B$1,MonsterTable!$A$1:$B$1,0),0),
IF(OR(NOT(ISBLANK(AN1883)),ISBLANK(AO1883)),#N/A,
IF(AL1883="empty","empty",
VLOOKUP(AL1883,MonsterGroupTable!$A:$A,1,0)))))))</f>
        <v>205</v>
      </c>
      <c r="AN1883">
        <v>1</v>
      </c>
      <c r="AO1883">
        <v>1</v>
      </c>
      <c r="AP1883">
        <v>0</v>
      </c>
      <c r="AT1883" s="2" t="str">
        <f>IF(AND(ISBLANK(AS1883),OR(NOT(ISBLANK(AU1883)),NOT(ISBLANK(AV1883)))),#N/A,
IF(ISBLANK(AS1883),"",
IF(AND(NOT(ISERROR(VLOOKUP(AS1883,MonsterTable!$A:$B,MATCH(MonsterTable!$B$1,MonsterTable!$A$1:$B$1,0),0))),OR(ISBLANK(AU1883),ISBLANK(AV1883))),#N/A,
IFERROR(VLOOKUP(AS1883,MonsterTable!$A:$B,MATCH(MonsterTable!$B$1,MonsterTable!$A$1:$B$1,0),0),
IF(OR(NOT(ISBLANK(AU1883)),ISBLANK(AV1883)),#N/A,
IF(AS1883="empty","empty",
VLOOKUP(AS1883,MonsterGroupTable!$A:$A,1,0)))))))</f>
        <v/>
      </c>
      <c r="BA1883" s="2" t="str">
        <f>IF(AND(ISBLANK(AZ1883),OR(NOT(ISBLANK(BB1883)),NOT(ISBLANK(BC1883)))),#N/A,
IF(ISBLANK(AZ1883),"",
IF(AND(NOT(ISERROR(VLOOKUP(AZ1883,MonsterTable!$A:$B,MATCH(MonsterTable!$B$1,MonsterTable!$A$1:$B$1,0),0))),OR(ISBLANK(BB1883),ISBLANK(BC1883))),#N/A,
IFERROR(VLOOKUP(AZ1883,MonsterTable!$A:$B,MATCH(MonsterTable!$B$1,MonsterTable!$A$1:$B$1,0),0),
IF(OR(NOT(ISBLANK(BB1883)),ISBLANK(BC1883)),#N/A,
IF(AZ1883="empty","empty",
VLOOKUP(AZ1883,MonsterGroupTable!$A:$A,1,0)))))))</f>
        <v/>
      </c>
    </row>
    <row r="1884" spans="1:53">
      <c r="A1884">
        <v>20850</v>
      </c>
      <c r="B1884">
        <f t="shared" si="63"/>
        <v>1.2</v>
      </c>
      <c r="C1884">
        <f t="shared" si="64"/>
        <v>1.1000000000000001</v>
      </c>
      <c r="F1884">
        <v>4680</v>
      </c>
      <c r="G1884">
        <v>214160</v>
      </c>
      <c r="H1884">
        <v>0</v>
      </c>
      <c r="I1884">
        <v>0</v>
      </c>
      <c r="J1884">
        <v>0</v>
      </c>
      <c r="K1884" t="s">
        <v>362</v>
      </c>
      <c r="L1884" t="s">
        <v>249</v>
      </c>
      <c r="M1884" t="s">
        <v>443</v>
      </c>
      <c r="N1884" t="s">
        <v>444</v>
      </c>
      <c r="O1884">
        <v>0</v>
      </c>
      <c r="P1884">
        <v>-4.75</v>
      </c>
      <c r="Q1884">
        <v>-3.5</v>
      </c>
      <c r="R1884">
        <v>4.75</v>
      </c>
      <c r="S1884">
        <v>3</v>
      </c>
      <c r="T1884">
        <v>-13.5</v>
      </c>
      <c r="U1884">
        <v>2.5499999999999998</v>
      </c>
      <c r="V1884">
        <v>-6.75</v>
      </c>
      <c r="W1884" t="str">
        <f t="shared" si="58"/>
        <v>g105,5,empty,3,205,1,1,0</v>
      </c>
      <c r="X1884" s="1" t="s">
        <v>283</v>
      </c>
      <c r="Y1884" s="2" t="str">
        <f>IF(AND(ISBLANK(X1884),OR(NOT(ISBLANK(Z1884)),NOT(ISBLANK(AA1884)))),#N/A,
IF(ISBLANK(X1884),"",
IF(AND(NOT(ISERROR(VLOOKUP(X1884,MonsterTable!$A:$B,MATCH(MonsterTable!$B$1,MonsterTable!$A$1:$B$1,0),0))),OR(ISBLANK(Z1884),ISBLANK(AA1884))),#N/A,
IFERROR(VLOOKUP(X1884,MonsterTable!$A:$B,MATCH(MonsterTable!$B$1,MonsterTable!$A$1:$B$1,0),0),
IF(OR(NOT(ISBLANK(Z1884)),ISBLANK(AA1884)),#N/A,
IF(X1884="empty","empty",
VLOOKUP(X1884,MonsterGroupTable!$A:$A,1,0)))))))</f>
        <v>g105</v>
      </c>
      <c r="AA1884">
        <v>5</v>
      </c>
      <c r="AE1884" s="1" t="s">
        <v>446</v>
      </c>
      <c r="AF1884" s="2" t="str">
        <f>IF(AND(ISBLANK(AE1884),OR(NOT(ISBLANK(AG1884)),NOT(ISBLANK(AH1884)))),#N/A,
IF(ISBLANK(AE1884),"",
IF(AND(NOT(ISERROR(VLOOKUP(AE1884,MonsterTable!$A:$B,MATCH(MonsterTable!$B$1,MonsterTable!$A$1:$B$1,0),0))),OR(ISBLANK(AG1884),ISBLANK(AH1884))),#N/A,
IFERROR(VLOOKUP(AE1884,MonsterTable!$A:$B,MATCH(MonsterTable!$B$1,MonsterTable!$A$1:$B$1,0),0),
IF(OR(NOT(ISBLANK(AG1884)),ISBLANK(AH1884)),#N/A,
IF(AE1884="empty","empty",
VLOOKUP(AE1884,MonsterGroupTable!$A:$A,1,0)))))))</f>
        <v>empty</v>
      </c>
      <c r="AH1884">
        <v>3</v>
      </c>
      <c r="AL1884" s="1" t="s">
        <v>341</v>
      </c>
      <c r="AM1884" s="2">
        <f>IF(AND(ISBLANK(AL1884),OR(NOT(ISBLANK(AN1884)),NOT(ISBLANK(AO1884)))),#N/A,
IF(ISBLANK(AL1884),"",
IF(AND(NOT(ISERROR(VLOOKUP(AL1884,MonsterTable!$A:$B,MATCH(MonsterTable!$B$1,MonsterTable!$A$1:$B$1,0),0))),OR(ISBLANK(AN1884),ISBLANK(AO1884))),#N/A,
IFERROR(VLOOKUP(AL1884,MonsterTable!$A:$B,MATCH(MonsterTable!$B$1,MonsterTable!$A$1:$B$1,0),0),
IF(OR(NOT(ISBLANK(AN1884)),ISBLANK(AO1884)),#N/A,
IF(AL1884="empty","empty",
VLOOKUP(AL1884,MonsterGroupTable!$A:$A,1,0)))))))</f>
        <v>205</v>
      </c>
      <c r="AN1884">
        <v>1</v>
      </c>
      <c r="AO1884">
        <v>1</v>
      </c>
      <c r="AP1884">
        <v>0</v>
      </c>
      <c r="AT1884" s="2" t="str">
        <f>IF(AND(ISBLANK(AS1884),OR(NOT(ISBLANK(AU1884)),NOT(ISBLANK(AV1884)))),#N/A,
IF(ISBLANK(AS1884),"",
IF(AND(NOT(ISERROR(VLOOKUP(AS1884,MonsterTable!$A:$B,MATCH(MonsterTable!$B$1,MonsterTable!$A$1:$B$1,0),0))),OR(ISBLANK(AU1884),ISBLANK(AV1884))),#N/A,
IFERROR(VLOOKUP(AS1884,MonsterTable!$A:$B,MATCH(MonsterTable!$B$1,MonsterTable!$A$1:$B$1,0),0),
IF(OR(NOT(ISBLANK(AU1884)),ISBLANK(AV1884)),#N/A,
IF(AS1884="empty","empty",
VLOOKUP(AS1884,MonsterGroupTable!$A:$A,1,0)))))))</f>
        <v/>
      </c>
      <c r="BA1884" s="2" t="str">
        <f>IF(AND(ISBLANK(AZ1884),OR(NOT(ISBLANK(BB1884)),NOT(ISBLANK(BC1884)))),#N/A,
IF(ISBLANK(AZ1884),"",
IF(AND(NOT(ISERROR(VLOOKUP(AZ1884,MonsterTable!$A:$B,MATCH(MonsterTable!$B$1,MonsterTable!$A$1:$B$1,0),0))),OR(ISBLANK(BB1884),ISBLANK(BC1884))),#N/A,
IFERROR(VLOOKUP(AZ1884,MonsterTable!$A:$B,MATCH(MonsterTable!$B$1,MonsterTable!$A$1:$B$1,0),0),
IF(OR(NOT(ISBLANK(BB1884)),ISBLANK(BC1884)),#N/A,
IF(AZ1884="empty","empty",
VLOOKUP(AZ1884,MonsterGroupTable!$A:$A,1,0)))))))</f>
        <v/>
      </c>
    </row>
    <row r="1885" spans="1:53">
      <c r="A1885">
        <v>20851</v>
      </c>
      <c r="B1885">
        <f t="shared" si="63"/>
        <v>1.1000000000000001</v>
      </c>
      <c r="C1885">
        <f t="shared" si="64"/>
        <v>1.1000000000000001</v>
      </c>
      <c r="F1885">
        <v>4680</v>
      </c>
      <c r="G1885">
        <v>214862</v>
      </c>
      <c r="H1885">
        <v>0</v>
      </c>
      <c r="I1885">
        <v>0</v>
      </c>
      <c r="J1885">
        <v>0</v>
      </c>
      <c r="K1885" t="s">
        <v>362</v>
      </c>
      <c r="L1885" t="s">
        <v>251</v>
      </c>
      <c r="M1885" t="s">
        <v>443</v>
      </c>
      <c r="N1885" t="s">
        <v>444</v>
      </c>
      <c r="O1885">
        <v>0</v>
      </c>
      <c r="P1885">
        <v>-4.75</v>
      </c>
      <c r="Q1885">
        <v>-3.5</v>
      </c>
      <c r="R1885">
        <v>4.75</v>
      </c>
      <c r="S1885">
        <v>3</v>
      </c>
      <c r="T1885">
        <v>-13.5</v>
      </c>
      <c r="U1885">
        <v>2.5499999999999998</v>
      </c>
      <c r="V1885">
        <v>-6.75</v>
      </c>
      <c r="W1885" t="str">
        <f t="shared" si="58"/>
        <v>g106,5,empty,3,202,1,1,0</v>
      </c>
      <c r="X1885" s="1" t="s">
        <v>284</v>
      </c>
      <c r="Y1885" s="2" t="str">
        <f>IF(AND(ISBLANK(X1885),OR(NOT(ISBLANK(Z1885)),NOT(ISBLANK(AA1885)))),#N/A,
IF(ISBLANK(X1885),"",
IF(AND(NOT(ISERROR(VLOOKUP(X1885,MonsterTable!$A:$B,MATCH(MonsterTable!$B$1,MonsterTable!$A$1:$B$1,0),0))),OR(ISBLANK(Z1885),ISBLANK(AA1885))),#N/A,
IFERROR(VLOOKUP(X1885,MonsterTable!$A:$B,MATCH(MonsterTable!$B$1,MonsterTable!$A$1:$B$1,0),0),
IF(OR(NOT(ISBLANK(Z1885)),ISBLANK(AA1885)),#N/A,
IF(X1885="empty","empty",
VLOOKUP(X1885,MonsterGroupTable!$A:$A,1,0)))))))</f>
        <v>g106</v>
      </c>
      <c r="AA1885">
        <v>5</v>
      </c>
      <c r="AE1885" s="1" t="s">
        <v>446</v>
      </c>
      <c r="AF1885" s="2" t="str">
        <f>IF(AND(ISBLANK(AE1885),OR(NOT(ISBLANK(AG1885)),NOT(ISBLANK(AH1885)))),#N/A,
IF(ISBLANK(AE1885),"",
IF(AND(NOT(ISERROR(VLOOKUP(AE1885,MonsterTable!$A:$B,MATCH(MonsterTable!$B$1,MonsterTable!$A$1:$B$1,0),0))),OR(ISBLANK(AG1885),ISBLANK(AH1885))),#N/A,
IFERROR(VLOOKUP(AE1885,MonsterTable!$A:$B,MATCH(MonsterTable!$B$1,MonsterTable!$A$1:$B$1,0),0),
IF(OR(NOT(ISBLANK(AG1885)),ISBLANK(AH1885)),#N/A,
IF(AE1885="empty","empty",
VLOOKUP(AE1885,MonsterGroupTable!$A:$A,1,0)))))))</f>
        <v>empty</v>
      </c>
      <c r="AH1885">
        <v>3</v>
      </c>
      <c r="AL1885" s="1" t="s">
        <v>338</v>
      </c>
      <c r="AM1885" s="2">
        <f>IF(AND(ISBLANK(AL1885),OR(NOT(ISBLANK(AN1885)),NOT(ISBLANK(AO1885)))),#N/A,
IF(ISBLANK(AL1885),"",
IF(AND(NOT(ISERROR(VLOOKUP(AL1885,MonsterTable!$A:$B,MATCH(MonsterTable!$B$1,MonsterTable!$A$1:$B$1,0),0))),OR(ISBLANK(AN1885),ISBLANK(AO1885))),#N/A,
IFERROR(VLOOKUP(AL1885,MonsterTable!$A:$B,MATCH(MonsterTable!$B$1,MonsterTable!$A$1:$B$1,0),0),
IF(OR(NOT(ISBLANK(AN1885)),ISBLANK(AO1885)),#N/A,
IF(AL1885="empty","empty",
VLOOKUP(AL1885,MonsterGroupTable!$A:$A,1,0)))))))</f>
        <v>202</v>
      </c>
      <c r="AN1885">
        <v>1</v>
      </c>
      <c r="AO1885">
        <v>1</v>
      </c>
      <c r="AP1885">
        <v>0</v>
      </c>
      <c r="AT1885" s="2" t="str">
        <f>IF(AND(ISBLANK(AS1885),OR(NOT(ISBLANK(AU1885)),NOT(ISBLANK(AV1885)))),#N/A,
IF(ISBLANK(AS1885),"",
IF(AND(NOT(ISERROR(VLOOKUP(AS1885,MonsterTable!$A:$B,MATCH(MonsterTable!$B$1,MonsterTable!$A$1:$B$1,0),0))),OR(ISBLANK(AU1885),ISBLANK(AV1885))),#N/A,
IFERROR(VLOOKUP(AS1885,MonsterTable!$A:$B,MATCH(MonsterTable!$B$1,MonsterTable!$A$1:$B$1,0),0),
IF(OR(NOT(ISBLANK(AU1885)),ISBLANK(AV1885)),#N/A,
IF(AS1885="empty","empty",
VLOOKUP(AS1885,MonsterGroupTable!$A:$A,1,0)))))))</f>
        <v/>
      </c>
      <c r="BA1885" s="2" t="str">
        <f>IF(AND(ISBLANK(AZ1885),OR(NOT(ISBLANK(BB1885)),NOT(ISBLANK(BC1885)))),#N/A,
IF(ISBLANK(AZ1885),"",
IF(AND(NOT(ISERROR(VLOOKUP(AZ1885,MonsterTable!$A:$B,MATCH(MonsterTable!$B$1,MonsterTable!$A$1:$B$1,0),0))),OR(ISBLANK(BB1885),ISBLANK(BC1885))),#N/A,
IFERROR(VLOOKUP(AZ1885,MonsterTable!$A:$B,MATCH(MonsterTable!$B$1,MonsterTable!$A$1:$B$1,0),0),
IF(OR(NOT(ISBLANK(BB1885)),ISBLANK(BC1885)),#N/A,
IF(AZ1885="empty","empty",
VLOOKUP(AZ1885,MonsterGroupTable!$A:$A,1,0)))))))</f>
        <v/>
      </c>
    </row>
    <row r="1886" spans="1:53">
      <c r="A1886">
        <v>20852</v>
      </c>
      <c r="B1886">
        <f t="shared" si="63"/>
        <v>1.1000000000000001</v>
      </c>
      <c r="C1886">
        <f t="shared" si="64"/>
        <v>1.1000000000000001</v>
      </c>
      <c r="F1886">
        <v>4680</v>
      </c>
      <c r="G1886">
        <v>215564</v>
      </c>
      <c r="H1886">
        <v>0</v>
      </c>
      <c r="I1886">
        <v>0</v>
      </c>
      <c r="J1886">
        <v>0</v>
      </c>
      <c r="K1886" t="s">
        <v>362</v>
      </c>
      <c r="L1886" t="s">
        <v>251</v>
      </c>
      <c r="M1886" t="s">
        <v>443</v>
      </c>
      <c r="N1886" t="s">
        <v>444</v>
      </c>
      <c r="O1886">
        <v>0</v>
      </c>
      <c r="P1886">
        <v>-4.75</v>
      </c>
      <c r="Q1886">
        <v>-3.5</v>
      </c>
      <c r="R1886">
        <v>4.75</v>
      </c>
      <c r="S1886">
        <v>3</v>
      </c>
      <c r="T1886">
        <v>-13.5</v>
      </c>
      <c r="U1886">
        <v>2.5499999999999998</v>
      </c>
      <c r="V1886">
        <v>-6.75</v>
      </c>
      <c r="W1886" t="str">
        <f t="shared" si="58"/>
        <v>g106,5,empty,3,202,1,1,0</v>
      </c>
      <c r="X1886" s="1" t="s">
        <v>284</v>
      </c>
      <c r="Y1886" s="2" t="str">
        <f>IF(AND(ISBLANK(X1886),OR(NOT(ISBLANK(Z1886)),NOT(ISBLANK(AA1886)))),#N/A,
IF(ISBLANK(X1886),"",
IF(AND(NOT(ISERROR(VLOOKUP(X1886,MonsterTable!$A:$B,MATCH(MonsterTable!$B$1,MonsterTable!$A$1:$B$1,0),0))),OR(ISBLANK(Z1886),ISBLANK(AA1886))),#N/A,
IFERROR(VLOOKUP(X1886,MonsterTable!$A:$B,MATCH(MonsterTable!$B$1,MonsterTable!$A$1:$B$1,0),0),
IF(OR(NOT(ISBLANK(Z1886)),ISBLANK(AA1886)),#N/A,
IF(X1886="empty","empty",
VLOOKUP(X1886,MonsterGroupTable!$A:$A,1,0)))))))</f>
        <v>g106</v>
      </c>
      <c r="AA1886">
        <v>5</v>
      </c>
      <c r="AE1886" s="1" t="s">
        <v>446</v>
      </c>
      <c r="AF1886" s="2" t="str">
        <f>IF(AND(ISBLANK(AE1886),OR(NOT(ISBLANK(AG1886)),NOT(ISBLANK(AH1886)))),#N/A,
IF(ISBLANK(AE1886),"",
IF(AND(NOT(ISERROR(VLOOKUP(AE1886,MonsterTable!$A:$B,MATCH(MonsterTable!$B$1,MonsterTable!$A$1:$B$1,0),0))),OR(ISBLANK(AG1886),ISBLANK(AH1886))),#N/A,
IFERROR(VLOOKUP(AE1886,MonsterTable!$A:$B,MATCH(MonsterTable!$B$1,MonsterTable!$A$1:$B$1,0),0),
IF(OR(NOT(ISBLANK(AG1886)),ISBLANK(AH1886)),#N/A,
IF(AE1886="empty","empty",
VLOOKUP(AE1886,MonsterGroupTable!$A:$A,1,0)))))))</f>
        <v>empty</v>
      </c>
      <c r="AH1886">
        <v>3</v>
      </c>
      <c r="AL1886" s="1" t="s">
        <v>338</v>
      </c>
      <c r="AM1886" s="2">
        <f>IF(AND(ISBLANK(AL1886),OR(NOT(ISBLANK(AN1886)),NOT(ISBLANK(AO1886)))),#N/A,
IF(ISBLANK(AL1886),"",
IF(AND(NOT(ISERROR(VLOOKUP(AL1886,MonsterTable!$A:$B,MATCH(MonsterTable!$B$1,MonsterTable!$A$1:$B$1,0),0))),OR(ISBLANK(AN1886),ISBLANK(AO1886))),#N/A,
IFERROR(VLOOKUP(AL1886,MonsterTable!$A:$B,MATCH(MonsterTable!$B$1,MonsterTable!$A$1:$B$1,0),0),
IF(OR(NOT(ISBLANK(AN1886)),ISBLANK(AO1886)),#N/A,
IF(AL1886="empty","empty",
VLOOKUP(AL1886,MonsterGroupTable!$A:$A,1,0)))))))</f>
        <v>202</v>
      </c>
      <c r="AN1886">
        <v>1</v>
      </c>
      <c r="AO1886">
        <v>1</v>
      </c>
      <c r="AP1886">
        <v>0</v>
      </c>
      <c r="AT1886" s="2" t="str">
        <f>IF(AND(ISBLANK(AS1886),OR(NOT(ISBLANK(AU1886)),NOT(ISBLANK(AV1886)))),#N/A,
IF(ISBLANK(AS1886),"",
IF(AND(NOT(ISERROR(VLOOKUP(AS1886,MonsterTable!$A:$B,MATCH(MonsterTable!$B$1,MonsterTable!$A$1:$B$1,0),0))),OR(ISBLANK(AU1886),ISBLANK(AV1886))),#N/A,
IFERROR(VLOOKUP(AS1886,MonsterTable!$A:$B,MATCH(MonsterTable!$B$1,MonsterTable!$A$1:$B$1,0),0),
IF(OR(NOT(ISBLANK(AU1886)),ISBLANK(AV1886)),#N/A,
IF(AS1886="empty","empty",
VLOOKUP(AS1886,MonsterGroupTable!$A:$A,1,0)))))))</f>
        <v/>
      </c>
      <c r="BA1886" s="2" t="str">
        <f>IF(AND(ISBLANK(AZ1886),OR(NOT(ISBLANK(BB1886)),NOT(ISBLANK(BC1886)))),#N/A,
IF(ISBLANK(AZ1886),"",
IF(AND(NOT(ISERROR(VLOOKUP(AZ1886,MonsterTable!$A:$B,MATCH(MonsterTable!$B$1,MonsterTable!$A$1:$B$1,0),0))),OR(ISBLANK(BB1886),ISBLANK(BC1886))),#N/A,
IFERROR(VLOOKUP(AZ1886,MonsterTable!$A:$B,MATCH(MonsterTable!$B$1,MonsterTable!$A$1:$B$1,0),0),
IF(OR(NOT(ISBLANK(BB1886)),ISBLANK(BC1886)),#N/A,
IF(AZ1886="empty","empty",
VLOOKUP(AZ1886,MonsterGroupTable!$A:$A,1,0)))))))</f>
        <v/>
      </c>
    </row>
    <row r="1887" spans="1:53">
      <c r="A1887">
        <v>20853</v>
      </c>
      <c r="B1887">
        <f t="shared" si="63"/>
        <v>1.1000000000000001</v>
      </c>
      <c r="C1887">
        <f t="shared" si="64"/>
        <v>1.1000000000000001</v>
      </c>
      <c r="F1887">
        <v>4680</v>
      </c>
      <c r="G1887">
        <v>216266</v>
      </c>
      <c r="H1887">
        <v>0</v>
      </c>
      <c r="I1887">
        <v>0</v>
      </c>
      <c r="J1887">
        <v>0</v>
      </c>
      <c r="K1887" t="s">
        <v>362</v>
      </c>
      <c r="L1887" t="s">
        <v>251</v>
      </c>
      <c r="M1887" t="s">
        <v>443</v>
      </c>
      <c r="N1887" t="s">
        <v>444</v>
      </c>
      <c r="O1887">
        <v>0</v>
      </c>
      <c r="P1887">
        <v>-4.75</v>
      </c>
      <c r="Q1887">
        <v>-3.5</v>
      </c>
      <c r="R1887">
        <v>4.75</v>
      </c>
      <c r="S1887">
        <v>3</v>
      </c>
      <c r="T1887">
        <v>-13.5</v>
      </c>
      <c r="U1887">
        <v>2.5499999999999998</v>
      </c>
      <c r="V1887">
        <v>-6.75</v>
      </c>
      <c r="W1887" t="str">
        <f t="shared" si="58"/>
        <v>g106,5,empty,3,202,1,1,0</v>
      </c>
      <c r="X1887" s="1" t="s">
        <v>284</v>
      </c>
      <c r="Y1887" s="2" t="str">
        <f>IF(AND(ISBLANK(X1887),OR(NOT(ISBLANK(Z1887)),NOT(ISBLANK(AA1887)))),#N/A,
IF(ISBLANK(X1887),"",
IF(AND(NOT(ISERROR(VLOOKUP(X1887,MonsterTable!$A:$B,MATCH(MonsterTable!$B$1,MonsterTable!$A$1:$B$1,0),0))),OR(ISBLANK(Z1887),ISBLANK(AA1887))),#N/A,
IFERROR(VLOOKUP(X1887,MonsterTable!$A:$B,MATCH(MonsterTable!$B$1,MonsterTable!$A$1:$B$1,0),0),
IF(OR(NOT(ISBLANK(Z1887)),ISBLANK(AA1887)),#N/A,
IF(X1887="empty","empty",
VLOOKUP(X1887,MonsterGroupTable!$A:$A,1,0)))))))</f>
        <v>g106</v>
      </c>
      <c r="AA1887">
        <v>5</v>
      </c>
      <c r="AE1887" s="1" t="s">
        <v>446</v>
      </c>
      <c r="AF1887" s="2" t="str">
        <f>IF(AND(ISBLANK(AE1887),OR(NOT(ISBLANK(AG1887)),NOT(ISBLANK(AH1887)))),#N/A,
IF(ISBLANK(AE1887),"",
IF(AND(NOT(ISERROR(VLOOKUP(AE1887,MonsterTable!$A:$B,MATCH(MonsterTable!$B$1,MonsterTable!$A$1:$B$1,0),0))),OR(ISBLANK(AG1887),ISBLANK(AH1887))),#N/A,
IFERROR(VLOOKUP(AE1887,MonsterTable!$A:$B,MATCH(MonsterTable!$B$1,MonsterTable!$A$1:$B$1,0),0),
IF(OR(NOT(ISBLANK(AG1887)),ISBLANK(AH1887)),#N/A,
IF(AE1887="empty","empty",
VLOOKUP(AE1887,MonsterGroupTable!$A:$A,1,0)))))))</f>
        <v>empty</v>
      </c>
      <c r="AH1887">
        <v>3</v>
      </c>
      <c r="AL1887" s="1" t="s">
        <v>338</v>
      </c>
      <c r="AM1887" s="2">
        <f>IF(AND(ISBLANK(AL1887),OR(NOT(ISBLANK(AN1887)),NOT(ISBLANK(AO1887)))),#N/A,
IF(ISBLANK(AL1887),"",
IF(AND(NOT(ISERROR(VLOOKUP(AL1887,MonsterTable!$A:$B,MATCH(MonsterTable!$B$1,MonsterTable!$A$1:$B$1,0),0))),OR(ISBLANK(AN1887),ISBLANK(AO1887))),#N/A,
IFERROR(VLOOKUP(AL1887,MonsterTable!$A:$B,MATCH(MonsterTable!$B$1,MonsterTable!$A$1:$B$1,0),0),
IF(OR(NOT(ISBLANK(AN1887)),ISBLANK(AO1887)),#N/A,
IF(AL1887="empty","empty",
VLOOKUP(AL1887,MonsterGroupTable!$A:$A,1,0)))))))</f>
        <v>202</v>
      </c>
      <c r="AN1887">
        <v>1</v>
      </c>
      <c r="AO1887">
        <v>1</v>
      </c>
      <c r="AP1887">
        <v>0</v>
      </c>
      <c r="AT1887" s="2" t="str">
        <f>IF(AND(ISBLANK(AS1887),OR(NOT(ISBLANK(AU1887)),NOT(ISBLANK(AV1887)))),#N/A,
IF(ISBLANK(AS1887),"",
IF(AND(NOT(ISERROR(VLOOKUP(AS1887,MonsterTable!$A:$B,MATCH(MonsterTable!$B$1,MonsterTable!$A$1:$B$1,0),0))),OR(ISBLANK(AU1887),ISBLANK(AV1887))),#N/A,
IFERROR(VLOOKUP(AS1887,MonsterTable!$A:$B,MATCH(MonsterTable!$B$1,MonsterTable!$A$1:$B$1,0),0),
IF(OR(NOT(ISBLANK(AU1887)),ISBLANK(AV1887)),#N/A,
IF(AS1887="empty","empty",
VLOOKUP(AS1887,MonsterGroupTable!$A:$A,1,0)))))))</f>
        <v/>
      </c>
      <c r="BA1887" s="2" t="str">
        <f>IF(AND(ISBLANK(AZ1887),OR(NOT(ISBLANK(BB1887)),NOT(ISBLANK(BC1887)))),#N/A,
IF(ISBLANK(AZ1887),"",
IF(AND(NOT(ISERROR(VLOOKUP(AZ1887,MonsterTable!$A:$B,MATCH(MonsterTable!$B$1,MonsterTable!$A$1:$B$1,0),0))),OR(ISBLANK(BB1887),ISBLANK(BC1887))),#N/A,
IFERROR(VLOOKUP(AZ1887,MonsterTable!$A:$B,MATCH(MonsterTable!$B$1,MonsterTable!$A$1:$B$1,0),0),
IF(OR(NOT(ISBLANK(BB1887)),ISBLANK(BC1887)),#N/A,
IF(AZ1887="empty","empty",
VLOOKUP(AZ1887,MonsterGroupTable!$A:$A,1,0)))))))</f>
        <v/>
      </c>
    </row>
    <row r="1888" spans="1:53">
      <c r="A1888">
        <v>20854</v>
      </c>
      <c r="B1888">
        <f t="shared" si="63"/>
        <v>1.1000000000000001</v>
      </c>
      <c r="C1888">
        <f t="shared" si="64"/>
        <v>1.1000000000000001</v>
      </c>
      <c r="F1888">
        <v>4680</v>
      </c>
      <c r="G1888">
        <v>216968</v>
      </c>
      <c r="H1888">
        <v>0</v>
      </c>
      <c r="I1888">
        <v>0</v>
      </c>
      <c r="J1888">
        <v>0</v>
      </c>
      <c r="K1888" t="s">
        <v>362</v>
      </c>
      <c r="L1888" t="s">
        <v>251</v>
      </c>
      <c r="M1888" t="s">
        <v>443</v>
      </c>
      <c r="N1888" t="s">
        <v>444</v>
      </c>
      <c r="O1888">
        <v>0</v>
      </c>
      <c r="P1888">
        <v>-4.75</v>
      </c>
      <c r="Q1888">
        <v>-3.5</v>
      </c>
      <c r="R1888">
        <v>4.75</v>
      </c>
      <c r="S1888">
        <v>3</v>
      </c>
      <c r="T1888">
        <v>-13.5</v>
      </c>
      <c r="U1888">
        <v>2.5499999999999998</v>
      </c>
      <c r="V1888">
        <v>-6.75</v>
      </c>
      <c r="W1888" t="str">
        <f t="shared" si="58"/>
        <v>g106,5,empty,3,202,1,1,0</v>
      </c>
      <c r="X1888" s="1" t="s">
        <v>284</v>
      </c>
      <c r="Y1888" s="2" t="str">
        <f>IF(AND(ISBLANK(X1888),OR(NOT(ISBLANK(Z1888)),NOT(ISBLANK(AA1888)))),#N/A,
IF(ISBLANK(X1888),"",
IF(AND(NOT(ISERROR(VLOOKUP(X1888,MonsterTable!$A:$B,MATCH(MonsterTable!$B$1,MonsterTable!$A$1:$B$1,0),0))),OR(ISBLANK(Z1888),ISBLANK(AA1888))),#N/A,
IFERROR(VLOOKUP(X1888,MonsterTable!$A:$B,MATCH(MonsterTable!$B$1,MonsterTable!$A$1:$B$1,0),0),
IF(OR(NOT(ISBLANK(Z1888)),ISBLANK(AA1888)),#N/A,
IF(X1888="empty","empty",
VLOOKUP(X1888,MonsterGroupTable!$A:$A,1,0)))))))</f>
        <v>g106</v>
      </c>
      <c r="AA1888">
        <v>5</v>
      </c>
      <c r="AE1888" s="1" t="s">
        <v>446</v>
      </c>
      <c r="AF1888" s="2" t="str">
        <f>IF(AND(ISBLANK(AE1888),OR(NOT(ISBLANK(AG1888)),NOT(ISBLANK(AH1888)))),#N/A,
IF(ISBLANK(AE1888),"",
IF(AND(NOT(ISERROR(VLOOKUP(AE1888,MonsterTable!$A:$B,MATCH(MonsterTable!$B$1,MonsterTable!$A$1:$B$1,0),0))),OR(ISBLANK(AG1888),ISBLANK(AH1888))),#N/A,
IFERROR(VLOOKUP(AE1888,MonsterTable!$A:$B,MATCH(MonsterTable!$B$1,MonsterTable!$A$1:$B$1,0),0),
IF(OR(NOT(ISBLANK(AG1888)),ISBLANK(AH1888)),#N/A,
IF(AE1888="empty","empty",
VLOOKUP(AE1888,MonsterGroupTable!$A:$A,1,0)))))))</f>
        <v>empty</v>
      </c>
      <c r="AH1888">
        <v>3</v>
      </c>
      <c r="AL1888" s="1" t="s">
        <v>338</v>
      </c>
      <c r="AM1888" s="2">
        <f>IF(AND(ISBLANK(AL1888),OR(NOT(ISBLANK(AN1888)),NOT(ISBLANK(AO1888)))),#N/A,
IF(ISBLANK(AL1888),"",
IF(AND(NOT(ISERROR(VLOOKUP(AL1888,MonsterTable!$A:$B,MATCH(MonsterTable!$B$1,MonsterTable!$A$1:$B$1,0),0))),OR(ISBLANK(AN1888),ISBLANK(AO1888))),#N/A,
IFERROR(VLOOKUP(AL1888,MonsterTable!$A:$B,MATCH(MonsterTable!$B$1,MonsterTable!$A$1:$B$1,0),0),
IF(OR(NOT(ISBLANK(AN1888)),ISBLANK(AO1888)),#N/A,
IF(AL1888="empty","empty",
VLOOKUP(AL1888,MonsterGroupTable!$A:$A,1,0)))))))</f>
        <v>202</v>
      </c>
      <c r="AN1888">
        <v>1</v>
      </c>
      <c r="AO1888">
        <v>1</v>
      </c>
      <c r="AP1888">
        <v>0</v>
      </c>
      <c r="AT1888" s="2" t="str">
        <f>IF(AND(ISBLANK(AS1888),OR(NOT(ISBLANK(AU1888)),NOT(ISBLANK(AV1888)))),#N/A,
IF(ISBLANK(AS1888),"",
IF(AND(NOT(ISERROR(VLOOKUP(AS1888,MonsterTable!$A:$B,MATCH(MonsterTable!$B$1,MonsterTable!$A$1:$B$1,0),0))),OR(ISBLANK(AU1888),ISBLANK(AV1888))),#N/A,
IFERROR(VLOOKUP(AS1888,MonsterTable!$A:$B,MATCH(MonsterTable!$B$1,MonsterTable!$A$1:$B$1,0),0),
IF(OR(NOT(ISBLANK(AU1888)),ISBLANK(AV1888)),#N/A,
IF(AS1888="empty","empty",
VLOOKUP(AS1888,MonsterGroupTable!$A:$A,1,0)))))))</f>
        <v/>
      </c>
      <c r="BA1888" s="2" t="str">
        <f>IF(AND(ISBLANK(AZ1888),OR(NOT(ISBLANK(BB1888)),NOT(ISBLANK(BC1888)))),#N/A,
IF(ISBLANK(AZ1888),"",
IF(AND(NOT(ISERROR(VLOOKUP(AZ1888,MonsterTable!$A:$B,MATCH(MonsterTable!$B$1,MonsterTable!$A$1:$B$1,0),0))),OR(ISBLANK(BB1888),ISBLANK(BC1888))),#N/A,
IFERROR(VLOOKUP(AZ1888,MonsterTable!$A:$B,MATCH(MonsterTable!$B$1,MonsterTable!$A$1:$B$1,0),0),
IF(OR(NOT(ISBLANK(BB1888)),ISBLANK(BC1888)),#N/A,
IF(AZ1888="empty","empty",
VLOOKUP(AZ1888,MonsterGroupTable!$A:$A,1,0)))))))</f>
        <v/>
      </c>
    </row>
    <row r="1889" spans="1:53">
      <c r="A1889">
        <v>20855</v>
      </c>
      <c r="B1889">
        <f t="shared" si="63"/>
        <v>1.1000000000000001</v>
      </c>
      <c r="C1889">
        <f t="shared" si="64"/>
        <v>1.1000000000000001</v>
      </c>
      <c r="F1889">
        <v>4680</v>
      </c>
      <c r="G1889">
        <v>217670</v>
      </c>
      <c r="H1889">
        <v>0</v>
      </c>
      <c r="I1889">
        <v>0</v>
      </c>
      <c r="J1889">
        <v>0</v>
      </c>
      <c r="K1889" t="s">
        <v>362</v>
      </c>
      <c r="L1889" t="s">
        <v>251</v>
      </c>
      <c r="M1889" t="s">
        <v>443</v>
      </c>
      <c r="N1889" t="s">
        <v>444</v>
      </c>
      <c r="O1889">
        <v>0</v>
      </c>
      <c r="P1889">
        <v>-4.75</v>
      </c>
      <c r="Q1889">
        <v>-3.5</v>
      </c>
      <c r="R1889">
        <v>4.75</v>
      </c>
      <c r="S1889">
        <v>3</v>
      </c>
      <c r="T1889">
        <v>-13.5</v>
      </c>
      <c r="U1889">
        <v>2.5499999999999998</v>
      </c>
      <c r="V1889">
        <v>-6.75</v>
      </c>
      <c r="W1889" t="str">
        <f t="shared" si="58"/>
        <v>g106,5,empty,3,202,1,1,0</v>
      </c>
      <c r="X1889" s="1" t="s">
        <v>284</v>
      </c>
      <c r="Y1889" s="2" t="str">
        <f>IF(AND(ISBLANK(X1889),OR(NOT(ISBLANK(Z1889)),NOT(ISBLANK(AA1889)))),#N/A,
IF(ISBLANK(X1889),"",
IF(AND(NOT(ISERROR(VLOOKUP(X1889,MonsterTable!$A:$B,MATCH(MonsterTable!$B$1,MonsterTable!$A$1:$B$1,0),0))),OR(ISBLANK(Z1889),ISBLANK(AA1889))),#N/A,
IFERROR(VLOOKUP(X1889,MonsterTable!$A:$B,MATCH(MonsterTable!$B$1,MonsterTable!$A$1:$B$1,0),0),
IF(OR(NOT(ISBLANK(Z1889)),ISBLANK(AA1889)),#N/A,
IF(X1889="empty","empty",
VLOOKUP(X1889,MonsterGroupTable!$A:$A,1,0)))))))</f>
        <v>g106</v>
      </c>
      <c r="AA1889">
        <v>5</v>
      </c>
      <c r="AE1889" s="1" t="s">
        <v>446</v>
      </c>
      <c r="AF1889" s="2" t="str">
        <f>IF(AND(ISBLANK(AE1889),OR(NOT(ISBLANK(AG1889)),NOT(ISBLANK(AH1889)))),#N/A,
IF(ISBLANK(AE1889),"",
IF(AND(NOT(ISERROR(VLOOKUP(AE1889,MonsterTable!$A:$B,MATCH(MonsterTable!$B$1,MonsterTable!$A$1:$B$1,0),0))),OR(ISBLANK(AG1889),ISBLANK(AH1889))),#N/A,
IFERROR(VLOOKUP(AE1889,MonsterTable!$A:$B,MATCH(MonsterTable!$B$1,MonsterTable!$A$1:$B$1,0),0),
IF(OR(NOT(ISBLANK(AG1889)),ISBLANK(AH1889)),#N/A,
IF(AE1889="empty","empty",
VLOOKUP(AE1889,MonsterGroupTable!$A:$A,1,0)))))))</f>
        <v>empty</v>
      </c>
      <c r="AH1889">
        <v>3</v>
      </c>
      <c r="AL1889" s="1" t="s">
        <v>338</v>
      </c>
      <c r="AM1889" s="2">
        <f>IF(AND(ISBLANK(AL1889),OR(NOT(ISBLANK(AN1889)),NOT(ISBLANK(AO1889)))),#N/A,
IF(ISBLANK(AL1889),"",
IF(AND(NOT(ISERROR(VLOOKUP(AL1889,MonsterTable!$A:$B,MATCH(MonsterTable!$B$1,MonsterTable!$A$1:$B$1,0),0))),OR(ISBLANK(AN1889),ISBLANK(AO1889))),#N/A,
IFERROR(VLOOKUP(AL1889,MonsterTable!$A:$B,MATCH(MonsterTable!$B$1,MonsterTable!$A$1:$B$1,0),0),
IF(OR(NOT(ISBLANK(AN1889)),ISBLANK(AO1889)),#N/A,
IF(AL1889="empty","empty",
VLOOKUP(AL1889,MonsterGroupTable!$A:$A,1,0)))))))</f>
        <v>202</v>
      </c>
      <c r="AN1889">
        <v>1</v>
      </c>
      <c r="AO1889">
        <v>1</v>
      </c>
      <c r="AP1889">
        <v>0</v>
      </c>
      <c r="AT1889" s="2" t="str">
        <f>IF(AND(ISBLANK(AS1889),OR(NOT(ISBLANK(AU1889)),NOT(ISBLANK(AV1889)))),#N/A,
IF(ISBLANK(AS1889),"",
IF(AND(NOT(ISERROR(VLOOKUP(AS1889,MonsterTable!$A:$B,MATCH(MonsterTable!$B$1,MonsterTable!$A$1:$B$1,0),0))),OR(ISBLANK(AU1889),ISBLANK(AV1889))),#N/A,
IFERROR(VLOOKUP(AS1889,MonsterTable!$A:$B,MATCH(MonsterTable!$B$1,MonsterTable!$A$1:$B$1,0),0),
IF(OR(NOT(ISBLANK(AU1889)),ISBLANK(AV1889)),#N/A,
IF(AS1889="empty","empty",
VLOOKUP(AS1889,MonsterGroupTable!$A:$A,1,0)))))))</f>
        <v/>
      </c>
      <c r="BA1889" s="2" t="str">
        <f>IF(AND(ISBLANK(AZ1889),OR(NOT(ISBLANK(BB1889)),NOT(ISBLANK(BC1889)))),#N/A,
IF(ISBLANK(AZ1889),"",
IF(AND(NOT(ISERROR(VLOOKUP(AZ1889,MonsterTable!$A:$B,MATCH(MonsterTable!$B$1,MonsterTable!$A$1:$B$1,0),0))),OR(ISBLANK(BB1889),ISBLANK(BC1889))),#N/A,
IFERROR(VLOOKUP(AZ1889,MonsterTable!$A:$B,MATCH(MonsterTable!$B$1,MonsterTable!$A$1:$B$1,0),0),
IF(OR(NOT(ISBLANK(BB1889)),ISBLANK(BC1889)),#N/A,
IF(AZ1889="empty","empty",
VLOOKUP(AZ1889,MonsterGroupTable!$A:$A,1,0)))))))</f>
        <v/>
      </c>
    </row>
    <row r="1890" spans="1:53">
      <c r="A1890">
        <v>20856</v>
      </c>
      <c r="B1890">
        <f t="shared" si="63"/>
        <v>1.1000000000000001</v>
      </c>
      <c r="C1890">
        <f t="shared" si="64"/>
        <v>1.1000000000000001</v>
      </c>
      <c r="F1890">
        <v>4680</v>
      </c>
      <c r="G1890">
        <v>218372</v>
      </c>
      <c r="H1890">
        <v>0</v>
      </c>
      <c r="I1890">
        <v>0</v>
      </c>
      <c r="J1890">
        <v>0</v>
      </c>
      <c r="K1890" t="s">
        <v>362</v>
      </c>
      <c r="L1890" t="s">
        <v>251</v>
      </c>
      <c r="M1890" t="s">
        <v>443</v>
      </c>
      <c r="N1890" t="s">
        <v>444</v>
      </c>
      <c r="O1890">
        <v>0</v>
      </c>
      <c r="P1890">
        <v>-4.75</v>
      </c>
      <c r="Q1890">
        <v>-3.5</v>
      </c>
      <c r="R1890">
        <v>4.75</v>
      </c>
      <c r="S1890">
        <v>3</v>
      </c>
      <c r="T1890">
        <v>-13.5</v>
      </c>
      <c r="U1890">
        <v>2.5499999999999998</v>
      </c>
      <c r="V1890">
        <v>-6.75</v>
      </c>
      <c r="W1890" t="str">
        <f t="shared" si="58"/>
        <v>g106,5,empty,3,202,1,1,0</v>
      </c>
      <c r="X1890" s="1" t="s">
        <v>284</v>
      </c>
      <c r="Y1890" s="2" t="str">
        <f>IF(AND(ISBLANK(X1890),OR(NOT(ISBLANK(Z1890)),NOT(ISBLANK(AA1890)))),#N/A,
IF(ISBLANK(X1890),"",
IF(AND(NOT(ISERROR(VLOOKUP(X1890,MonsterTable!$A:$B,MATCH(MonsterTable!$B$1,MonsterTable!$A$1:$B$1,0),0))),OR(ISBLANK(Z1890),ISBLANK(AA1890))),#N/A,
IFERROR(VLOOKUP(X1890,MonsterTable!$A:$B,MATCH(MonsterTable!$B$1,MonsterTable!$A$1:$B$1,0),0),
IF(OR(NOT(ISBLANK(Z1890)),ISBLANK(AA1890)),#N/A,
IF(X1890="empty","empty",
VLOOKUP(X1890,MonsterGroupTable!$A:$A,1,0)))))))</f>
        <v>g106</v>
      </c>
      <c r="AA1890">
        <v>5</v>
      </c>
      <c r="AE1890" s="1" t="s">
        <v>446</v>
      </c>
      <c r="AF1890" s="2" t="str">
        <f>IF(AND(ISBLANK(AE1890),OR(NOT(ISBLANK(AG1890)),NOT(ISBLANK(AH1890)))),#N/A,
IF(ISBLANK(AE1890),"",
IF(AND(NOT(ISERROR(VLOOKUP(AE1890,MonsterTable!$A:$B,MATCH(MonsterTable!$B$1,MonsterTable!$A$1:$B$1,0),0))),OR(ISBLANK(AG1890),ISBLANK(AH1890))),#N/A,
IFERROR(VLOOKUP(AE1890,MonsterTable!$A:$B,MATCH(MonsterTable!$B$1,MonsterTable!$A$1:$B$1,0),0),
IF(OR(NOT(ISBLANK(AG1890)),ISBLANK(AH1890)),#N/A,
IF(AE1890="empty","empty",
VLOOKUP(AE1890,MonsterGroupTable!$A:$A,1,0)))))))</f>
        <v>empty</v>
      </c>
      <c r="AH1890">
        <v>3</v>
      </c>
      <c r="AL1890" s="1" t="s">
        <v>338</v>
      </c>
      <c r="AM1890" s="2">
        <f>IF(AND(ISBLANK(AL1890),OR(NOT(ISBLANK(AN1890)),NOT(ISBLANK(AO1890)))),#N/A,
IF(ISBLANK(AL1890),"",
IF(AND(NOT(ISERROR(VLOOKUP(AL1890,MonsterTable!$A:$B,MATCH(MonsterTable!$B$1,MonsterTable!$A$1:$B$1,0),0))),OR(ISBLANK(AN1890),ISBLANK(AO1890))),#N/A,
IFERROR(VLOOKUP(AL1890,MonsterTable!$A:$B,MATCH(MonsterTable!$B$1,MonsterTable!$A$1:$B$1,0),0),
IF(OR(NOT(ISBLANK(AN1890)),ISBLANK(AO1890)),#N/A,
IF(AL1890="empty","empty",
VLOOKUP(AL1890,MonsterGroupTable!$A:$A,1,0)))))))</f>
        <v>202</v>
      </c>
      <c r="AN1890">
        <v>1</v>
      </c>
      <c r="AO1890">
        <v>1</v>
      </c>
      <c r="AP1890">
        <v>0</v>
      </c>
      <c r="AT1890" s="2" t="str">
        <f>IF(AND(ISBLANK(AS1890),OR(NOT(ISBLANK(AU1890)),NOT(ISBLANK(AV1890)))),#N/A,
IF(ISBLANK(AS1890),"",
IF(AND(NOT(ISERROR(VLOOKUP(AS1890,MonsterTable!$A:$B,MATCH(MonsterTable!$B$1,MonsterTable!$A$1:$B$1,0),0))),OR(ISBLANK(AU1890),ISBLANK(AV1890))),#N/A,
IFERROR(VLOOKUP(AS1890,MonsterTable!$A:$B,MATCH(MonsterTable!$B$1,MonsterTable!$A$1:$B$1,0),0),
IF(OR(NOT(ISBLANK(AU1890)),ISBLANK(AV1890)),#N/A,
IF(AS1890="empty","empty",
VLOOKUP(AS1890,MonsterGroupTable!$A:$A,1,0)))))))</f>
        <v/>
      </c>
      <c r="BA1890" s="2" t="str">
        <f>IF(AND(ISBLANK(AZ1890),OR(NOT(ISBLANK(BB1890)),NOT(ISBLANK(BC1890)))),#N/A,
IF(ISBLANK(AZ1890),"",
IF(AND(NOT(ISERROR(VLOOKUP(AZ1890,MonsterTable!$A:$B,MATCH(MonsterTable!$B$1,MonsterTable!$A$1:$B$1,0),0))),OR(ISBLANK(BB1890),ISBLANK(BC1890))),#N/A,
IFERROR(VLOOKUP(AZ1890,MonsterTable!$A:$B,MATCH(MonsterTable!$B$1,MonsterTable!$A$1:$B$1,0),0),
IF(OR(NOT(ISBLANK(BB1890)),ISBLANK(BC1890)),#N/A,
IF(AZ1890="empty","empty",
VLOOKUP(AZ1890,MonsterGroupTable!$A:$A,1,0)))))))</f>
        <v/>
      </c>
    </row>
    <row r="1891" spans="1:53">
      <c r="A1891">
        <v>20857</v>
      </c>
      <c r="B1891">
        <f t="shared" si="63"/>
        <v>1.1000000000000001</v>
      </c>
      <c r="C1891">
        <f t="shared" si="64"/>
        <v>1.1000000000000001</v>
      </c>
      <c r="F1891">
        <v>4680</v>
      </c>
      <c r="G1891">
        <v>219074</v>
      </c>
      <c r="H1891">
        <v>0</v>
      </c>
      <c r="I1891">
        <v>0</v>
      </c>
      <c r="J1891">
        <v>0</v>
      </c>
      <c r="K1891" t="s">
        <v>362</v>
      </c>
      <c r="L1891" t="s">
        <v>251</v>
      </c>
      <c r="M1891" t="s">
        <v>443</v>
      </c>
      <c r="N1891" t="s">
        <v>444</v>
      </c>
      <c r="O1891">
        <v>0</v>
      </c>
      <c r="P1891">
        <v>-4.75</v>
      </c>
      <c r="Q1891">
        <v>-3.5</v>
      </c>
      <c r="R1891">
        <v>4.75</v>
      </c>
      <c r="S1891">
        <v>3</v>
      </c>
      <c r="T1891">
        <v>-13.5</v>
      </c>
      <c r="U1891">
        <v>2.5499999999999998</v>
      </c>
      <c r="V1891">
        <v>-6.75</v>
      </c>
      <c r="W1891" t="str">
        <f t="shared" si="58"/>
        <v>g106,5,empty,3,202,1,1,0</v>
      </c>
      <c r="X1891" s="1" t="s">
        <v>284</v>
      </c>
      <c r="Y1891" s="2" t="str">
        <f>IF(AND(ISBLANK(X1891),OR(NOT(ISBLANK(Z1891)),NOT(ISBLANK(AA1891)))),#N/A,
IF(ISBLANK(X1891),"",
IF(AND(NOT(ISERROR(VLOOKUP(X1891,MonsterTable!$A:$B,MATCH(MonsterTable!$B$1,MonsterTable!$A$1:$B$1,0),0))),OR(ISBLANK(Z1891),ISBLANK(AA1891))),#N/A,
IFERROR(VLOOKUP(X1891,MonsterTable!$A:$B,MATCH(MonsterTable!$B$1,MonsterTable!$A$1:$B$1,0),0),
IF(OR(NOT(ISBLANK(Z1891)),ISBLANK(AA1891)),#N/A,
IF(X1891="empty","empty",
VLOOKUP(X1891,MonsterGroupTable!$A:$A,1,0)))))))</f>
        <v>g106</v>
      </c>
      <c r="AA1891">
        <v>5</v>
      </c>
      <c r="AE1891" s="1" t="s">
        <v>446</v>
      </c>
      <c r="AF1891" s="2" t="str">
        <f>IF(AND(ISBLANK(AE1891),OR(NOT(ISBLANK(AG1891)),NOT(ISBLANK(AH1891)))),#N/A,
IF(ISBLANK(AE1891),"",
IF(AND(NOT(ISERROR(VLOOKUP(AE1891,MonsterTable!$A:$B,MATCH(MonsterTable!$B$1,MonsterTable!$A$1:$B$1,0),0))),OR(ISBLANK(AG1891),ISBLANK(AH1891))),#N/A,
IFERROR(VLOOKUP(AE1891,MonsterTable!$A:$B,MATCH(MonsterTable!$B$1,MonsterTable!$A$1:$B$1,0),0),
IF(OR(NOT(ISBLANK(AG1891)),ISBLANK(AH1891)),#N/A,
IF(AE1891="empty","empty",
VLOOKUP(AE1891,MonsterGroupTable!$A:$A,1,0)))))))</f>
        <v>empty</v>
      </c>
      <c r="AH1891">
        <v>3</v>
      </c>
      <c r="AL1891" s="1" t="s">
        <v>338</v>
      </c>
      <c r="AM1891" s="2">
        <f>IF(AND(ISBLANK(AL1891),OR(NOT(ISBLANK(AN1891)),NOT(ISBLANK(AO1891)))),#N/A,
IF(ISBLANK(AL1891),"",
IF(AND(NOT(ISERROR(VLOOKUP(AL1891,MonsterTable!$A:$B,MATCH(MonsterTable!$B$1,MonsterTable!$A$1:$B$1,0),0))),OR(ISBLANK(AN1891),ISBLANK(AO1891))),#N/A,
IFERROR(VLOOKUP(AL1891,MonsterTable!$A:$B,MATCH(MonsterTable!$B$1,MonsterTable!$A$1:$B$1,0),0),
IF(OR(NOT(ISBLANK(AN1891)),ISBLANK(AO1891)),#N/A,
IF(AL1891="empty","empty",
VLOOKUP(AL1891,MonsterGroupTable!$A:$A,1,0)))))))</f>
        <v>202</v>
      </c>
      <c r="AN1891">
        <v>1</v>
      </c>
      <c r="AO1891">
        <v>1</v>
      </c>
      <c r="AP1891">
        <v>0</v>
      </c>
      <c r="AT1891" s="2" t="str">
        <f>IF(AND(ISBLANK(AS1891),OR(NOT(ISBLANK(AU1891)),NOT(ISBLANK(AV1891)))),#N/A,
IF(ISBLANK(AS1891),"",
IF(AND(NOT(ISERROR(VLOOKUP(AS1891,MonsterTable!$A:$B,MATCH(MonsterTable!$B$1,MonsterTable!$A$1:$B$1,0),0))),OR(ISBLANK(AU1891),ISBLANK(AV1891))),#N/A,
IFERROR(VLOOKUP(AS1891,MonsterTable!$A:$B,MATCH(MonsterTable!$B$1,MonsterTable!$A$1:$B$1,0),0),
IF(OR(NOT(ISBLANK(AU1891)),ISBLANK(AV1891)),#N/A,
IF(AS1891="empty","empty",
VLOOKUP(AS1891,MonsterGroupTable!$A:$A,1,0)))))))</f>
        <v/>
      </c>
      <c r="BA1891" s="2" t="str">
        <f>IF(AND(ISBLANK(AZ1891),OR(NOT(ISBLANK(BB1891)),NOT(ISBLANK(BC1891)))),#N/A,
IF(ISBLANK(AZ1891),"",
IF(AND(NOT(ISERROR(VLOOKUP(AZ1891,MonsterTable!$A:$B,MATCH(MonsterTable!$B$1,MonsterTable!$A$1:$B$1,0),0))),OR(ISBLANK(BB1891),ISBLANK(BC1891))),#N/A,
IFERROR(VLOOKUP(AZ1891,MonsterTable!$A:$B,MATCH(MonsterTable!$B$1,MonsterTable!$A$1:$B$1,0),0),
IF(OR(NOT(ISBLANK(BB1891)),ISBLANK(BC1891)),#N/A,
IF(AZ1891="empty","empty",
VLOOKUP(AZ1891,MonsterGroupTable!$A:$A,1,0)))))))</f>
        <v/>
      </c>
    </row>
    <row r="1892" spans="1:53">
      <c r="A1892">
        <v>20858</v>
      </c>
      <c r="B1892">
        <f t="shared" si="63"/>
        <v>1.1000000000000001</v>
      </c>
      <c r="C1892">
        <f t="shared" si="64"/>
        <v>1.1000000000000001</v>
      </c>
      <c r="F1892">
        <v>4680</v>
      </c>
      <c r="G1892">
        <v>219776</v>
      </c>
      <c r="H1892">
        <v>0</v>
      </c>
      <c r="I1892">
        <v>0</v>
      </c>
      <c r="J1892">
        <v>0</v>
      </c>
      <c r="K1892" t="s">
        <v>362</v>
      </c>
      <c r="L1892" t="s">
        <v>251</v>
      </c>
      <c r="M1892" t="s">
        <v>443</v>
      </c>
      <c r="N1892" t="s">
        <v>444</v>
      </c>
      <c r="O1892">
        <v>0</v>
      </c>
      <c r="P1892">
        <v>-4.75</v>
      </c>
      <c r="Q1892">
        <v>-3.5</v>
      </c>
      <c r="R1892">
        <v>4.75</v>
      </c>
      <c r="S1892">
        <v>3</v>
      </c>
      <c r="T1892">
        <v>-13.5</v>
      </c>
      <c r="U1892">
        <v>2.5499999999999998</v>
      </c>
      <c r="V1892">
        <v>-6.75</v>
      </c>
      <c r="W1892" t="str">
        <f t="shared" si="58"/>
        <v>g106,5,empty,3,202,1,1,0</v>
      </c>
      <c r="X1892" s="1" t="s">
        <v>284</v>
      </c>
      <c r="Y1892" s="2" t="str">
        <f>IF(AND(ISBLANK(X1892),OR(NOT(ISBLANK(Z1892)),NOT(ISBLANK(AA1892)))),#N/A,
IF(ISBLANK(X1892),"",
IF(AND(NOT(ISERROR(VLOOKUP(X1892,MonsterTable!$A:$B,MATCH(MonsterTable!$B$1,MonsterTable!$A$1:$B$1,0),0))),OR(ISBLANK(Z1892),ISBLANK(AA1892))),#N/A,
IFERROR(VLOOKUP(X1892,MonsterTable!$A:$B,MATCH(MonsterTable!$B$1,MonsterTable!$A$1:$B$1,0),0),
IF(OR(NOT(ISBLANK(Z1892)),ISBLANK(AA1892)),#N/A,
IF(X1892="empty","empty",
VLOOKUP(X1892,MonsterGroupTable!$A:$A,1,0)))))))</f>
        <v>g106</v>
      </c>
      <c r="AA1892">
        <v>5</v>
      </c>
      <c r="AE1892" s="1" t="s">
        <v>446</v>
      </c>
      <c r="AF1892" s="2" t="str">
        <f>IF(AND(ISBLANK(AE1892),OR(NOT(ISBLANK(AG1892)),NOT(ISBLANK(AH1892)))),#N/A,
IF(ISBLANK(AE1892),"",
IF(AND(NOT(ISERROR(VLOOKUP(AE1892,MonsterTable!$A:$B,MATCH(MonsterTable!$B$1,MonsterTable!$A$1:$B$1,0),0))),OR(ISBLANK(AG1892),ISBLANK(AH1892))),#N/A,
IFERROR(VLOOKUP(AE1892,MonsterTable!$A:$B,MATCH(MonsterTable!$B$1,MonsterTable!$A$1:$B$1,0),0),
IF(OR(NOT(ISBLANK(AG1892)),ISBLANK(AH1892)),#N/A,
IF(AE1892="empty","empty",
VLOOKUP(AE1892,MonsterGroupTable!$A:$A,1,0)))))))</f>
        <v>empty</v>
      </c>
      <c r="AH1892">
        <v>3</v>
      </c>
      <c r="AL1892" s="1" t="s">
        <v>338</v>
      </c>
      <c r="AM1892" s="2">
        <f>IF(AND(ISBLANK(AL1892),OR(NOT(ISBLANK(AN1892)),NOT(ISBLANK(AO1892)))),#N/A,
IF(ISBLANK(AL1892),"",
IF(AND(NOT(ISERROR(VLOOKUP(AL1892,MonsterTable!$A:$B,MATCH(MonsterTable!$B$1,MonsterTable!$A$1:$B$1,0),0))),OR(ISBLANK(AN1892),ISBLANK(AO1892))),#N/A,
IFERROR(VLOOKUP(AL1892,MonsterTable!$A:$B,MATCH(MonsterTable!$B$1,MonsterTable!$A$1:$B$1,0),0),
IF(OR(NOT(ISBLANK(AN1892)),ISBLANK(AO1892)),#N/A,
IF(AL1892="empty","empty",
VLOOKUP(AL1892,MonsterGroupTable!$A:$A,1,0)))))))</f>
        <v>202</v>
      </c>
      <c r="AN1892">
        <v>1</v>
      </c>
      <c r="AO1892">
        <v>1</v>
      </c>
      <c r="AP1892">
        <v>0</v>
      </c>
      <c r="AT1892" s="2" t="str">
        <f>IF(AND(ISBLANK(AS1892),OR(NOT(ISBLANK(AU1892)),NOT(ISBLANK(AV1892)))),#N/A,
IF(ISBLANK(AS1892),"",
IF(AND(NOT(ISERROR(VLOOKUP(AS1892,MonsterTable!$A:$B,MATCH(MonsterTable!$B$1,MonsterTable!$A$1:$B$1,0),0))),OR(ISBLANK(AU1892),ISBLANK(AV1892))),#N/A,
IFERROR(VLOOKUP(AS1892,MonsterTable!$A:$B,MATCH(MonsterTable!$B$1,MonsterTable!$A$1:$B$1,0),0),
IF(OR(NOT(ISBLANK(AU1892)),ISBLANK(AV1892)),#N/A,
IF(AS1892="empty","empty",
VLOOKUP(AS1892,MonsterGroupTable!$A:$A,1,0)))))))</f>
        <v/>
      </c>
      <c r="BA1892" s="2" t="str">
        <f>IF(AND(ISBLANK(AZ1892),OR(NOT(ISBLANK(BB1892)),NOT(ISBLANK(BC1892)))),#N/A,
IF(ISBLANK(AZ1892),"",
IF(AND(NOT(ISERROR(VLOOKUP(AZ1892,MonsterTable!$A:$B,MATCH(MonsterTable!$B$1,MonsterTable!$A$1:$B$1,0),0))),OR(ISBLANK(BB1892),ISBLANK(BC1892))),#N/A,
IFERROR(VLOOKUP(AZ1892,MonsterTable!$A:$B,MATCH(MonsterTable!$B$1,MonsterTable!$A$1:$B$1,0),0),
IF(OR(NOT(ISBLANK(BB1892)),ISBLANK(BC1892)),#N/A,
IF(AZ1892="empty","empty",
VLOOKUP(AZ1892,MonsterGroupTable!$A:$A,1,0)))))))</f>
        <v/>
      </c>
    </row>
    <row r="1893" spans="1:53">
      <c r="A1893">
        <v>20859</v>
      </c>
      <c r="B1893">
        <f t="shared" si="63"/>
        <v>1.1000000000000001</v>
      </c>
      <c r="C1893">
        <f t="shared" si="64"/>
        <v>1.1000000000000001</v>
      </c>
      <c r="F1893">
        <v>4680</v>
      </c>
      <c r="G1893">
        <v>220478</v>
      </c>
      <c r="H1893">
        <v>0</v>
      </c>
      <c r="I1893">
        <v>0</v>
      </c>
      <c r="J1893">
        <v>0</v>
      </c>
      <c r="K1893" t="s">
        <v>362</v>
      </c>
      <c r="L1893" t="s">
        <v>251</v>
      </c>
      <c r="M1893" t="s">
        <v>443</v>
      </c>
      <c r="N1893" t="s">
        <v>444</v>
      </c>
      <c r="O1893">
        <v>0</v>
      </c>
      <c r="P1893">
        <v>-4.75</v>
      </c>
      <c r="Q1893">
        <v>-3.5</v>
      </c>
      <c r="R1893">
        <v>4.75</v>
      </c>
      <c r="S1893">
        <v>3</v>
      </c>
      <c r="T1893">
        <v>-13.5</v>
      </c>
      <c r="U1893">
        <v>2.5499999999999998</v>
      </c>
      <c r="V1893">
        <v>-6.75</v>
      </c>
      <c r="W1893" t="str">
        <f t="shared" si="58"/>
        <v>g106,5,empty,3,202,1,1,0</v>
      </c>
      <c r="X1893" s="1" t="s">
        <v>284</v>
      </c>
      <c r="Y1893" s="2" t="str">
        <f>IF(AND(ISBLANK(X1893),OR(NOT(ISBLANK(Z1893)),NOT(ISBLANK(AA1893)))),#N/A,
IF(ISBLANK(X1893),"",
IF(AND(NOT(ISERROR(VLOOKUP(X1893,MonsterTable!$A:$B,MATCH(MonsterTable!$B$1,MonsterTable!$A$1:$B$1,0),0))),OR(ISBLANK(Z1893),ISBLANK(AA1893))),#N/A,
IFERROR(VLOOKUP(X1893,MonsterTable!$A:$B,MATCH(MonsterTable!$B$1,MonsterTable!$A$1:$B$1,0),0),
IF(OR(NOT(ISBLANK(Z1893)),ISBLANK(AA1893)),#N/A,
IF(X1893="empty","empty",
VLOOKUP(X1893,MonsterGroupTable!$A:$A,1,0)))))))</f>
        <v>g106</v>
      </c>
      <c r="AA1893">
        <v>5</v>
      </c>
      <c r="AE1893" s="1" t="s">
        <v>446</v>
      </c>
      <c r="AF1893" s="2" t="str">
        <f>IF(AND(ISBLANK(AE1893),OR(NOT(ISBLANK(AG1893)),NOT(ISBLANK(AH1893)))),#N/A,
IF(ISBLANK(AE1893),"",
IF(AND(NOT(ISERROR(VLOOKUP(AE1893,MonsterTable!$A:$B,MATCH(MonsterTable!$B$1,MonsterTable!$A$1:$B$1,0),0))),OR(ISBLANK(AG1893),ISBLANK(AH1893))),#N/A,
IFERROR(VLOOKUP(AE1893,MonsterTable!$A:$B,MATCH(MonsterTable!$B$1,MonsterTable!$A$1:$B$1,0),0),
IF(OR(NOT(ISBLANK(AG1893)),ISBLANK(AH1893)),#N/A,
IF(AE1893="empty","empty",
VLOOKUP(AE1893,MonsterGroupTable!$A:$A,1,0)))))))</f>
        <v>empty</v>
      </c>
      <c r="AH1893">
        <v>3</v>
      </c>
      <c r="AL1893" s="1" t="s">
        <v>338</v>
      </c>
      <c r="AM1893" s="2">
        <f>IF(AND(ISBLANK(AL1893),OR(NOT(ISBLANK(AN1893)),NOT(ISBLANK(AO1893)))),#N/A,
IF(ISBLANK(AL1893),"",
IF(AND(NOT(ISERROR(VLOOKUP(AL1893,MonsterTable!$A:$B,MATCH(MonsterTable!$B$1,MonsterTable!$A$1:$B$1,0),0))),OR(ISBLANK(AN1893),ISBLANK(AO1893))),#N/A,
IFERROR(VLOOKUP(AL1893,MonsterTable!$A:$B,MATCH(MonsterTable!$B$1,MonsterTable!$A$1:$B$1,0),0),
IF(OR(NOT(ISBLANK(AN1893)),ISBLANK(AO1893)),#N/A,
IF(AL1893="empty","empty",
VLOOKUP(AL1893,MonsterGroupTable!$A:$A,1,0)))))))</f>
        <v>202</v>
      </c>
      <c r="AN1893">
        <v>1</v>
      </c>
      <c r="AO1893">
        <v>1</v>
      </c>
      <c r="AP1893">
        <v>0</v>
      </c>
      <c r="AT1893" s="2" t="str">
        <f>IF(AND(ISBLANK(AS1893),OR(NOT(ISBLANK(AU1893)),NOT(ISBLANK(AV1893)))),#N/A,
IF(ISBLANK(AS1893),"",
IF(AND(NOT(ISERROR(VLOOKUP(AS1893,MonsterTable!$A:$B,MATCH(MonsterTable!$B$1,MonsterTable!$A$1:$B$1,0),0))),OR(ISBLANK(AU1893),ISBLANK(AV1893))),#N/A,
IFERROR(VLOOKUP(AS1893,MonsterTable!$A:$B,MATCH(MonsterTable!$B$1,MonsterTable!$A$1:$B$1,0),0),
IF(OR(NOT(ISBLANK(AU1893)),ISBLANK(AV1893)),#N/A,
IF(AS1893="empty","empty",
VLOOKUP(AS1893,MonsterGroupTable!$A:$A,1,0)))))))</f>
        <v/>
      </c>
      <c r="BA1893" s="2" t="str">
        <f>IF(AND(ISBLANK(AZ1893),OR(NOT(ISBLANK(BB1893)),NOT(ISBLANK(BC1893)))),#N/A,
IF(ISBLANK(AZ1893),"",
IF(AND(NOT(ISERROR(VLOOKUP(AZ1893,MonsterTable!$A:$B,MATCH(MonsterTable!$B$1,MonsterTable!$A$1:$B$1,0),0))),OR(ISBLANK(BB1893),ISBLANK(BC1893))),#N/A,
IFERROR(VLOOKUP(AZ1893,MonsterTable!$A:$B,MATCH(MonsterTable!$B$1,MonsterTable!$A$1:$B$1,0),0),
IF(OR(NOT(ISBLANK(BB1893)),ISBLANK(BC1893)),#N/A,
IF(AZ1893="empty","empty",
VLOOKUP(AZ1893,MonsterGroupTable!$A:$A,1,0)))))))</f>
        <v/>
      </c>
    </row>
    <row r="1894" spans="1:53">
      <c r="A1894">
        <v>20860</v>
      </c>
      <c r="B1894">
        <f t="shared" si="63"/>
        <v>1.2</v>
      </c>
      <c r="C1894">
        <f t="shared" si="64"/>
        <v>1.1000000000000001</v>
      </c>
      <c r="F1894">
        <v>4680</v>
      </c>
      <c r="G1894">
        <v>221180</v>
      </c>
      <c r="H1894">
        <v>0</v>
      </c>
      <c r="I1894">
        <v>0</v>
      </c>
      <c r="J1894">
        <v>0</v>
      </c>
      <c r="K1894" t="s">
        <v>362</v>
      </c>
      <c r="L1894" t="s">
        <v>251</v>
      </c>
      <c r="M1894" t="s">
        <v>443</v>
      </c>
      <c r="N1894" t="s">
        <v>444</v>
      </c>
      <c r="O1894">
        <v>0</v>
      </c>
      <c r="P1894">
        <v>-4.75</v>
      </c>
      <c r="Q1894">
        <v>-3.5</v>
      </c>
      <c r="R1894">
        <v>4.75</v>
      </c>
      <c r="S1894">
        <v>3</v>
      </c>
      <c r="T1894">
        <v>-13.5</v>
      </c>
      <c r="U1894">
        <v>2.5499999999999998</v>
      </c>
      <c r="V1894">
        <v>-6.75</v>
      </c>
      <c r="W1894" t="str">
        <f t="shared" si="58"/>
        <v>g106,5,empty,3,202,1,1,0</v>
      </c>
      <c r="X1894" s="1" t="s">
        <v>284</v>
      </c>
      <c r="Y1894" s="2" t="str">
        <f>IF(AND(ISBLANK(X1894),OR(NOT(ISBLANK(Z1894)),NOT(ISBLANK(AA1894)))),#N/A,
IF(ISBLANK(X1894),"",
IF(AND(NOT(ISERROR(VLOOKUP(X1894,MonsterTable!$A:$B,MATCH(MonsterTable!$B$1,MonsterTable!$A$1:$B$1,0),0))),OR(ISBLANK(Z1894),ISBLANK(AA1894))),#N/A,
IFERROR(VLOOKUP(X1894,MonsterTable!$A:$B,MATCH(MonsterTable!$B$1,MonsterTable!$A$1:$B$1,0),0),
IF(OR(NOT(ISBLANK(Z1894)),ISBLANK(AA1894)),#N/A,
IF(X1894="empty","empty",
VLOOKUP(X1894,MonsterGroupTable!$A:$A,1,0)))))))</f>
        <v>g106</v>
      </c>
      <c r="AA1894">
        <v>5</v>
      </c>
      <c r="AE1894" s="1" t="s">
        <v>446</v>
      </c>
      <c r="AF1894" s="2" t="str">
        <f>IF(AND(ISBLANK(AE1894),OR(NOT(ISBLANK(AG1894)),NOT(ISBLANK(AH1894)))),#N/A,
IF(ISBLANK(AE1894),"",
IF(AND(NOT(ISERROR(VLOOKUP(AE1894,MonsterTable!$A:$B,MATCH(MonsterTable!$B$1,MonsterTable!$A$1:$B$1,0),0))),OR(ISBLANK(AG1894),ISBLANK(AH1894))),#N/A,
IFERROR(VLOOKUP(AE1894,MonsterTable!$A:$B,MATCH(MonsterTable!$B$1,MonsterTable!$A$1:$B$1,0),0),
IF(OR(NOT(ISBLANK(AG1894)),ISBLANK(AH1894)),#N/A,
IF(AE1894="empty","empty",
VLOOKUP(AE1894,MonsterGroupTable!$A:$A,1,0)))))))</f>
        <v>empty</v>
      </c>
      <c r="AH1894">
        <v>3</v>
      </c>
      <c r="AL1894" s="1" t="s">
        <v>338</v>
      </c>
      <c r="AM1894" s="2">
        <f>IF(AND(ISBLANK(AL1894),OR(NOT(ISBLANK(AN1894)),NOT(ISBLANK(AO1894)))),#N/A,
IF(ISBLANK(AL1894),"",
IF(AND(NOT(ISERROR(VLOOKUP(AL1894,MonsterTable!$A:$B,MATCH(MonsterTable!$B$1,MonsterTable!$A$1:$B$1,0),0))),OR(ISBLANK(AN1894),ISBLANK(AO1894))),#N/A,
IFERROR(VLOOKUP(AL1894,MonsterTable!$A:$B,MATCH(MonsterTable!$B$1,MonsterTable!$A$1:$B$1,0),0),
IF(OR(NOT(ISBLANK(AN1894)),ISBLANK(AO1894)),#N/A,
IF(AL1894="empty","empty",
VLOOKUP(AL1894,MonsterGroupTable!$A:$A,1,0)))))))</f>
        <v>202</v>
      </c>
      <c r="AN1894">
        <v>1</v>
      </c>
      <c r="AO1894">
        <v>1</v>
      </c>
      <c r="AP1894">
        <v>0</v>
      </c>
      <c r="AT1894" s="2" t="str">
        <f>IF(AND(ISBLANK(AS1894),OR(NOT(ISBLANK(AU1894)),NOT(ISBLANK(AV1894)))),#N/A,
IF(ISBLANK(AS1894),"",
IF(AND(NOT(ISERROR(VLOOKUP(AS1894,MonsterTable!$A:$B,MATCH(MonsterTable!$B$1,MonsterTable!$A$1:$B$1,0),0))),OR(ISBLANK(AU1894),ISBLANK(AV1894))),#N/A,
IFERROR(VLOOKUP(AS1894,MonsterTable!$A:$B,MATCH(MonsterTable!$B$1,MonsterTable!$A$1:$B$1,0),0),
IF(OR(NOT(ISBLANK(AU1894)),ISBLANK(AV1894)),#N/A,
IF(AS1894="empty","empty",
VLOOKUP(AS1894,MonsterGroupTable!$A:$A,1,0)))))))</f>
        <v/>
      </c>
      <c r="BA1894" s="2" t="str">
        <f>IF(AND(ISBLANK(AZ1894),OR(NOT(ISBLANK(BB1894)),NOT(ISBLANK(BC1894)))),#N/A,
IF(ISBLANK(AZ1894),"",
IF(AND(NOT(ISERROR(VLOOKUP(AZ1894,MonsterTable!$A:$B,MATCH(MonsterTable!$B$1,MonsterTable!$A$1:$B$1,0),0))),OR(ISBLANK(BB1894),ISBLANK(BC1894))),#N/A,
IFERROR(VLOOKUP(AZ1894,MonsterTable!$A:$B,MATCH(MonsterTable!$B$1,MonsterTable!$A$1:$B$1,0),0),
IF(OR(NOT(ISBLANK(BB1894)),ISBLANK(BC1894)),#N/A,
IF(AZ1894="empty","empty",
VLOOKUP(AZ1894,MonsterGroupTable!$A:$A,1,0)))))))</f>
        <v/>
      </c>
    </row>
    <row r="1895" spans="1:53">
      <c r="A1895">
        <v>20861</v>
      </c>
      <c r="B1895">
        <f t="shared" si="63"/>
        <v>1.1000000000000001</v>
      </c>
      <c r="C1895">
        <f t="shared" si="64"/>
        <v>1.1000000000000001</v>
      </c>
      <c r="F1895">
        <v>4680</v>
      </c>
      <c r="G1895">
        <v>221882</v>
      </c>
      <c r="H1895">
        <v>0</v>
      </c>
      <c r="I1895">
        <v>0</v>
      </c>
      <c r="J1895">
        <v>0</v>
      </c>
      <c r="K1895" t="s">
        <v>362</v>
      </c>
      <c r="L1895" t="s">
        <v>253</v>
      </c>
      <c r="M1895" t="s">
        <v>443</v>
      </c>
      <c r="N1895" t="s">
        <v>444</v>
      </c>
      <c r="O1895">
        <v>0</v>
      </c>
      <c r="P1895">
        <v>-4.75</v>
      </c>
      <c r="Q1895">
        <v>-3.5</v>
      </c>
      <c r="R1895">
        <v>4.75</v>
      </c>
      <c r="S1895">
        <v>3</v>
      </c>
      <c r="T1895">
        <v>-13.5</v>
      </c>
      <c r="U1895">
        <v>2.5499999999999998</v>
      </c>
      <c r="V1895">
        <v>-6.75</v>
      </c>
      <c r="W1895" t="str">
        <f t="shared" si="58"/>
        <v>g107,5,empty,3,203,1,1,0</v>
      </c>
      <c r="X1895" s="1" t="s">
        <v>285</v>
      </c>
      <c r="Y1895" s="2" t="str">
        <f>IF(AND(ISBLANK(X1895),OR(NOT(ISBLANK(Z1895)),NOT(ISBLANK(AA1895)))),#N/A,
IF(ISBLANK(X1895),"",
IF(AND(NOT(ISERROR(VLOOKUP(X1895,MonsterTable!$A:$B,MATCH(MonsterTable!$B$1,MonsterTable!$A$1:$B$1,0),0))),OR(ISBLANK(Z1895),ISBLANK(AA1895))),#N/A,
IFERROR(VLOOKUP(X1895,MonsterTable!$A:$B,MATCH(MonsterTable!$B$1,MonsterTable!$A$1:$B$1,0),0),
IF(OR(NOT(ISBLANK(Z1895)),ISBLANK(AA1895)),#N/A,
IF(X1895="empty","empty",
VLOOKUP(X1895,MonsterGroupTable!$A:$A,1,0)))))))</f>
        <v>g107</v>
      </c>
      <c r="AA1895">
        <v>5</v>
      </c>
      <c r="AE1895" s="1" t="s">
        <v>446</v>
      </c>
      <c r="AF1895" s="2" t="str">
        <f>IF(AND(ISBLANK(AE1895),OR(NOT(ISBLANK(AG1895)),NOT(ISBLANK(AH1895)))),#N/A,
IF(ISBLANK(AE1895),"",
IF(AND(NOT(ISERROR(VLOOKUP(AE1895,MonsterTable!$A:$B,MATCH(MonsterTable!$B$1,MonsterTable!$A$1:$B$1,0),0))),OR(ISBLANK(AG1895),ISBLANK(AH1895))),#N/A,
IFERROR(VLOOKUP(AE1895,MonsterTable!$A:$B,MATCH(MonsterTable!$B$1,MonsterTable!$A$1:$B$1,0),0),
IF(OR(NOT(ISBLANK(AG1895)),ISBLANK(AH1895)),#N/A,
IF(AE1895="empty","empty",
VLOOKUP(AE1895,MonsterGroupTable!$A:$A,1,0)))))))</f>
        <v>empty</v>
      </c>
      <c r="AH1895">
        <v>3</v>
      </c>
      <c r="AL1895" s="1" t="s">
        <v>339</v>
      </c>
      <c r="AM1895" s="2">
        <f>IF(AND(ISBLANK(AL1895),OR(NOT(ISBLANK(AN1895)),NOT(ISBLANK(AO1895)))),#N/A,
IF(ISBLANK(AL1895),"",
IF(AND(NOT(ISERROR(VLOOKUP(AL1895,MonsterTable!$A:$B,MATCH(MonsterTable!$B$1,MonsterTable!$A$1:$B$1,0),0))),OR(ISBLANK(AN1895),ISBLANK(AO1895))),#N/A,
IFERROR(VLOOKUP(AL1895,MonsterTable!$A:$B,MATCH(MonsterTable!$B$1,MonsterTable!$A$1:$B$1,0),0),
IF(OR(NOT(ISBLANK(AN1895)),ISBLANK(AO1895)),#N/A,
IF(AL1895="empty","empty",
VLOOKUP(AL1895,MonsterGroupTable!$A:$A,1,0)))))))</f>
        <v>203</v>
      </c>
      <c r="AN1895">
        <v>1</v>
      </c>
      <c r="AO1895">
        <v>1</v>
      </c>
      <c r="AP1895">
        <v>0</v>
      </c>
      <c r="AT1895" s="2" t="str">
        <f>IF(AND(ISBLANK(AS1895),OR(NOT(ISBLANK(AU1895)),NOT(ISBLANK(AV1895)))),#N/A,
IF(ISBLANK(AS1895),"",
IF(AND(NOT(ISERROR(VLOOKUP(AS1895,MonsterTable!$A:$B,MATCH(MonsterTable!$B$1,MonsterTable!$A$1:$B$1,0),0))),OR(ISBLANK(AU1895),ISBLANK(AV1895))),#N/A,
IFERROR(VLOOKUP(AS1895,MonsterTable!$A:$B,MATCH(MonsterTable!$B$1,MonsterTable!$A$1:$B$1,0),0),
IF(OR(NOT(ISBLANK(AU1895)),ISBLANK(AV1895)),#N/A,
IF(AS1895="empty","empty",
VLOOKUP(AS1895,MonsterGroupTable!$A:$A,1,0)))))))</f>
        <v/>
      </c>
      <c r="BA1895" s="2" t="str">
        <f>IF(AND(ISBLANK(AZ1895),OR(NOT(ISBLANK(BB1895)),NOT(ISBLANK(BC1895)))),#N/A,
IF(ISBLANK(AZ1895),"",
IF(AND(NOT(ISERROR(VLOOKUP(AZ1895,MonsterTable!$A:$B,MATCH(MonsterTable!$B$1,MonsterTable!$A$1:$B$1,0),0))),OR(ISBLANK(BB1895),ISBLANK(BC1895))),#N/A,
IFERROR(VLOOKUP(AZ1895,MonsterTable!$A:$B,MATCH(MonsterTable!$B$1,MonsterTable!$A$1:$B$1,0),0),
IF(OR(NOT(ISBLANK(BB1895)),ISBLANK(BC1895)),#N/A,
IF(AZ1895="empty","empty",
VLOOKUP(AZ1895,MonsterGroupTable!$A:$A,1,0)))))))</f>
        <v/>
      </c>
    </row>
    <row r="1896" spans="1:53">
      <c r="A1896">
        <v>20862</v>
      </c>
      <c r="B1896">
        <f t="shared" si="63"/>
        <v>1.1000000000000001</v>
      </c>
      <c r="C1896">
        <f t="shared" si="64"/>
        <v>1.1000000000000001</v>
      </c>
      <c r="F1896">
        <v>4680</v>
      </c>
      <c r="G1896">
        <v>222584</v>
      </c>
      <c r="H1896">
        <v>0</v>
      </c>
      <c r="I1896">
        <v>0</v>
      </c>
      <c r="J1896">
        <v>0</v>
      </c>
      <c r="K1896" t="s">
        <v>362</v>
      </c>
      <c r="L1896" t="s">
        <v>253</v>
      </c>
      <c r="M1896" t="s">
        <v>443</v>
      </c>
      <c r="N1896" t="s">
        <v>444</v>
      </c>
      <c r="O1896">
        <v>0</v>
      </c>
      <c r="P1896">
        <v>-4.75</v>
      </c>
      <c r="Q1896">
        <v>-3.5</v>
      </c>
      <c r="R1896">
        <v>4.75</v>
      </c>
      <c r="S1896">
        <v>3</v>
      </c>
      <c r="T1896">
        <v>-13.5</v>
      </c>
      <c r="U1896">
        <v>2.5499999999999998</v>
      </c>
      <c r="V1896">
        <v>-6.75</v>
      </c>
      <c r="W1896" t="str">
        <f t="shared" si="58"/>
        <v>g107,5,empty,3,203,1,1,0</v>
      </c>
      <c r="X1896" s="1" t="s">
        <v>285</v>
      </c>
      <c r="Y1896" s="2" t="str">
        <f>IF(AND(ISBLANK(X1896),OR(NOT(ISBLANK(Z1896)),NOT(ISBLANK(AA1896)))),#N/A,
IF(ISBLANK(X1896),"",
IF(AND(NOT(ISERROR(VLOOKUP(X1896,MonsterTable!$A:$B,MATCH(MonsterTable!$B$1,MonsterTable!$A$1:$B$1,0),0))),OR(ISBLANK(Z1896),ISBLANK(AA1896))),#N/A,
IFERROR(VLOOKUP(X1896,MonsterTable!$A:$B,MATCH(MonsterTable!$B$1,MonsterTable!$A$1:$B$1,0),0),
IF(OR(NOT(ISBLANK(Z1896)),ISBLANK(AA1896)),#N/A,
IF(X1896="empty","empty",
VLOOKUP(X1896,MonsterGroupTable!$A:$A,1,0)))))))</f>
        <v>g107</v>
      </c>
      <c r="AA1896">
        <v>5</v>
      </c>
      <c r="AE1896" s="1" t="s">
        <v>446</v>
      </c>
      <c r="AF1896" s="2" t="str">
        <f>IF(AND(ISBLANK(AE1896),OR(NOT(ISBLANK(AG1896)),NOT(ISBLANK(AH1896)))),#N/A,
IF(ISBLANK(AE1896),"",
IF(AND(NOT(ISERROR(VLOOKUP(AE1896,MonsterTable!$A:$B,MATCH(MonsterTable!$B$1,MonsterTable!$A$1:$B$1,0),0))),OR(ISBLANK(AG1896),ISBLANK(AH1896))),#N/A,
IFERROR(VLOOKUP(AE1896,MonsterTable!$A:$B,MATCH(MonsterTable!$B$1,MonsterTable!$A$1:$B$1,0),0),
IF(OR(NOT(ISBLANK(AG1896)),ISBLANK(AH1896)),#N/A,
IF(AE1896="empty","empty",
VLOOKUP(AE1896,MonsterGroupTable!$A:$A,1,0)))))))</f>
        <v>empty</v>
      </c>
      <c r="AH1896">
        <v>3</v>
      </c>
      <c r="AL1896" s="1" t="s">
        <v>339</v>
      </c>
      <c r="AM1896" s="2">
        <f>IF(AND(ISBLANK(AL1896),OR(NOT(ISBLANK(AN1896)),NOT(ISBLANK(AO1896)))),#N/A,
IF(ISBLANK(AL1896),"",
IF(AND(NOT(ISERROR(VLOOKUP(AL1896,MonsterTable!$A:$B,MATCH(MonsterTable!$B$1,MonsterTable!$A$1:$B$1,0),0))),OR(ISBLANK(AN1896),ISBLANK(AO1896))),#N/A,
IFERROR(VLOOKUP(AL1896,MonsterTable!$A:$B,MATCH(MonsterTable!$B$1,MonsterTable!$A$1:$B$1,0),0),
IF(OR(NOT(ISBLANK(AN1896)),ISBLANK(AO1896)),#N/A,
IF(AL1896="empty","empty",
VLOOKUP(AL1896,MonsterGroupTable!$A:$A,1,0)))))))</f>
        <v>203</v>
      </c>
      <c r="AN1896">
        <v>1</v>
      </c>
      <c r="AO1896">
        <v>1</v>
      </c>
      <c r="AP1896">
        <v>0</v>
      </c>
      <c r="AT1896" s="2" t="str">
        <f>IF(AND(ISBLANK(AS1896),OR(NOT(ISBLANK(AU1896)),NOT(ISBLANK(AV1896)))),#N/A,
IF(ISBLANK(AS1896),"",
IF(AND(NOT(ISERROR(VLOOKUP(AS1896,MonsterTable!$A:$B,MATCH(MonsterTable!$B$1,MonsterTable!$A$1:$B$1,0),0))),OR(ISBLANK(AU1896),ISBLANK(AV1896))),#N/A,
IFERROR(VLOOKUP(AS1896,MonsterTable!$A:$B,MATCH(MonsterTable!$B$1,MonsterTable!$A$1:$B$1,0),0),
IF(OR(NOT(ISBLANK(AU1896)),ISBLANK(AV1896)),#N/A,
IF(AS1896="empty","empty",
VLOOKUP(AS1896,MonsterGroupTable!$A:$A,1,0)))))))</f>
        <v/>
      </c>
      <c r="BA1896" s="2" t="str">
        <f>IF(AND(ISBLANK(AZ1896),OR(NOT(ISBLANK(BB1896)),NOT(ISBLANK(BC1896)))),#N/A,
IF(ISBLANK(AZ1896),"",
IF(AND(NOT(ISERROR(VLOOKUP(AZ1896,MonsterTable!$A:$B,MATCH(MonsterTable!$B$1,MonsterTable!$A$1:$B$1,0),0))),OR(ISBLANK(BB1896),ISBLANK(BC1896))),#N/A,
IFERROR(VLOOKUP(AZ1896,MonsterTable!$A:$B,MATCH(MonsterTable!$B$1,MonsterTable!$A$1:$B$1,0),0),
IF(OR(NOT(ISBLANK(BB1896)),ISBLANK(BC1896)),#N/A,
IF(AZ1896="empty","empty",
VLOOKUP(AZ1896,MonsterGroupTable!$A:$A,1,0)))))))</f>
        <v/>
      </c>
    </row>
    <row r="1897" spans="1:53">
      <c r="A1897">
        <v>20863</v>
      </c>
      <c r="B1897">
        <f t="shared" si="63"/>
        <v>1.1000000000000001</v>
      </c>
      <c r="C1897">
        <f t="shared" si="64"/>
        <v>1.1000000000000001</v>
      </c>
      <c r="F1897">
        <v>4680</v>
      </c>
      <c r="G1897">
        <v>223286</v>
      </c>
      <c r="H1897">
        <v>0</v>
      </c>
      <c r="I1897">
        <v>0</v>
      </c>
      <c r="J1897">
        <v>0</v>
      </c>
      <c r="K1897" t="s">
        <v>362</v>
      </c>
      <c r="L1897" t="s">
        <v>253</v>
      </c>
      <c r="M1897" t="s">
        <v>443</v>
      </c>
      <c r="N1897" t="s">
        <v>444</v>
      </c>
      <c r="O1897">
        <v>0</v>
      </c>
      <c r="P1897">
        <v>-4.75</v>
      </c>
      <c r="Q1897">
        <v>-3.5</v>
      </c>
      <c r="R1897">
        <v>4.75</v>
      </c>
      <c r="S1897">
        <v>3</v>
      </c>
      <c r="T1897">
        <v>-13.5</v>
      </c>
      <c r="U1897">
        <v>2.5499999999999998</v>
      </c>
      <c r="V1897">
        <v>-6.75</v>
      </c>
      <c r="W1897" t="str">
        <f t="shared" si="58"/>
        <v>g107,5,empty,3,203,1,1,0</v>
      </c>
      <c r="X1897" s="1" t="s">
        <v>285</v>
      </c>
      <c r="Y1897" s="2" t="str">
        <f>IF(AND(ISBLANK(X1897),OR(NOT(ISBLANK(Z1897)),NOT(ISBLANK(AA1897)))),#N/A,
IF(ISBLANK(X1897),"",
IF(AND(NOT(ISERROR(VLOOKUP(X1897,MonsterTable!$A:$B,MATCH(MonsterTable!$B$1,MonsterTable!$A$1:$B$1,0),0))),OR(ISBLANK(Z1897),ISBLANK(AA1897))),#N/A,
IFERROR(VLOOKUP(X1897,MonsterTable!$A:$B,MATCH(MonsterTable!$B$1,MonsterTable!$A$1:$B$1,0),0),
IF(OR(NOT(ISBLANK(Z1897)),ISBLANK(AA1897)),#N/A,
IF(X1897="empty","empty",
VLOOKUP(X1897,MonsterGroupTable!$A:$A,1,0)))))))</f>
        <v>g107</v>
      </c>
      <c r="AA1897">
        <v>5</v>
      </c>
      <c r="AE1897" s="1" t="s">
        <v>446</v>
      </c>
      <c r="AF1897" s="2" t="str">
        <f>IF(AND(ISBLANK(AE1897),OR(NOT(ISBLANK(AG1897)),NOT(ISBLANK(AH1897)))),#N/A,
IF(ISBLANK(AE1897),"",
IF(AND(NOT(ISERROR(VLOOKUP(AE1897,MonsterTable!$A:$B,MATCH(MonsterTable!$B$1,MonsterTable!$A$1:$B$1,0),0))),OR(ISBLANK(AG1897),ISBLANK(AH1897))),#N/A,
IFERROR(VLOOKUP(AE1897,MonsterTable!$A:$B,MATCH(MonsterTable!$B$1,MonsterTable!$A$1:$B$1,0),0),
IF(OR(NOT(ISBLANK(AG1897)),ISBLANK(AH1897)),#N/A,
IF(AE1897="empty","empty",
VLOOKUP(AE1897,MonsterGroupTable!$A:$A,1,0)))))))</f>
        <v>empty</v>
      </c>
      <c r="AH1897">
        <v>3</v>
      </c>
      <c r="AL1897" s="1" t="s">
        <v>339</v>
      </c>
      <c r="AM1897" s="2">
        <f>IF(AND(ISBLANK(AL1897),OR(NOT(ISBLANK(AN1897)),NOT(ISBLANK(AO1897)))),#N/A,
IF(ISBLANK(AL1897),"",
IF(AND(NOT(ISERROR(VLOOKUP(AL1897,MonsterTable!$A:$B,MATCH(MonsterTable!$B$1,MonsterTable!$A$1:$B$1,0),0))),OR(ISBLANK(AN1897),ISBLANK(AO1897))),#N/A,
IFERROR(VLOOKUP(AL1897,MonsterTable!$A:$B,MATCH(MonsterTable!$B$1,MonsterTable!$A$1:$B$1,0),0),
IF(OR(NOT(ISBLANK(AN1897)),ISBLANK(AO1897)),#N/A,
IF(AL1897="empty","empty",
VLOOKUP(AL1897,MonsterGroupTable!$A:$A,1,0)))))))</f>
        <v>203</v>
      </c>
      <c r="AN1897">
        <v>1</v>
      </c>
      <c r="AO1897">
        <v>1</v>
      </c>
      <c r="AP1897">
        <v>0</v>
      </c>
      <c r="AT1897" s="2" t="str">
        <f>IF(AND(ISBLANK(AS1897),OR(NOT(ISBLANK(AU1897)),NOT(ISBLANK(AV1897)))),#N/A,
IF(ISBLANK(AS1897),"",
IF(AND(NOT(ISERROR(VLOOKUP(AS1897,MonsterTable!$A:$B,MATCH(MonsterTable!$B$1,MonsterTable!$A$1:$B$1,0),0))),OR(ISBLANK(AU1897),ISBLANK(AV1897))),#N/A,
IFERROR(VLOOKUP(AS1897,MonsterTable!$A:$B,MATCH(MonsterTable!$B$1,MonsterTable!$A$1:$B$1,0),0),
IF(OR(NOT(ISBLANK(AU1897)),ISBLANK(AV1897)),#N/A,
IF(AS1897="empty","empty",
VLOOKUP(AS1897,MonsterGroupTable!$A:$A,1,0)))))))</f>
        <v/>
      </c>
      <c r="BA1897" s="2" t="str">
        <f>IF(AND(ISBLANK(AZ1897),OR(NOT(ISBLANK(BB1897)),NOT(ISBLANK(BC1897)))),#N/A,
IF(ISBLANK(AZ1897),"",
IF(AND(NOT(ISERROR(VLOOKUP(AZ1897,MonsterTable!$A:$B,MATCH(MonsterTable!$B$1,MonsterTable!$A$1:$B$1,0),0))),OR(ISBLANK(BB1897),ISBLANK(BC1897))),#N/A,
IFERROR(VLOOKUP(AZ1897,MonsterTable!$A:$B,MATCH(MonsterTable!$B$1,MonsterTable!$A$1:$B$1,0),0),
IF(OR(NOT(ISBLANK(BB1897)),ISBLANK(BC1897)),#N/A,
IF(AZ1897="empty","empty",
VLOOKUP(AZ1897,MonsterGroupTable!$A:$A,1,0)))))))</f>
        <v/>
      </c>
    </row>
    <row r="1898" spans="1:53">
      <c r="A1898">
        <v>20864</v>
      </c>
      <c r="B1898">
        <f t="shared" si="63"/>
        <v>1.1000000000000001</v>
      </c>
      <c r="C1898">
        <f t="shared" si="64"/>
        <v>1.1000000000000001</v>
      </c>
      <c r="F1898">
        <v>4680</v>
      </c>
      <c r="G1898">
        <v>223988</v>
      </c>
      <c r="H1898">
        <v>0</v>
      </c>
      <c r="I1898">
        <v>0</v>
      </c>
      <c r="J1898">
        <v>0</v>
      </c>
      <c r="K1898" t="s">
        <v>362</v>
      </c>
      <c r="L1898" t="s">
        <v>253</v>
      </c>
      <c r="M1898" t="s">
        <v>443</v>
      </c>
      <c r="N1898" t="s">
        <v>444</v>
      </c>
      <c r="O1898">
        <v>0</v>
      </c>
      <c r="P1898">
        <v>-4.75</v>
      </c>
      <c r="Q1898">
        <v>-3.5</v>
      </c>
      <c r="R1898">
        <v>4.75</v>
      </c>
      <c r="S1898">
        <v>3</v>
      </c>
      <c r="T1898">
        <v>-13.5</v>
      </c>
      <c r="U1898">
        <v>2.5499999999999998</v>
      </c>
      <c r="V1898">
        <v>-6.75</v>
      </c>
      <c r="W1898" t="str">
        <f t="shared" si="58"/>
        <v>g107,5,empty,3,203,1,1,0</v>
      </c>
      <c r="X1898" s="1" t="s">
        <v>285</v>
      </c>
      <c r="Y1898" s="2" t="str">
        <f>IF(AND(ISBLANK(X1898),OR(NOT(ISBLANK(Z1898)),NOT(ISBLANK(AA1898)))),#N/A,
IF(ISBLANK(X1898),"",
IF(AND(NOT(ISERROR(VLOOKUP(X1898,MonsterTable!$A:$B,MATCH(MonsterTable!$B$1,MonsterTable!$A$1:$B$1,0),0))),OR(ISBLANK(Z1898),ISBLANK(AA1898))),#N/A,
IFERROR(VLOOKUP(X1898,MonsterTable!$A:$B,MATCH(MonsterTable!$B$1,MonsterTable!$A$1:$B$1,0),0),
IF(OR(NOT(ISBLANK(Z1898)),ISBLANK(AA1898)),#N/A,
IF(X1898="empty","empty",
VLOOKUP(X1898,MonsterGroupTable!$A:$A,1,0)))))))</f>
        <v>g107</v>
      </c>
      <c r="AA1898">
        <v>5</v>
      </c>
      <c r="AE1898" s="1" t="s">
        <v>446</v>
      </c>
      <c r="AF1898" s="2" t="str">
        <f>IF(AND(ISBLANK(AE1898),OR(NOT(ISBLANK(AG1898)),NOT(ISBLANK(AH1898)))),#N/A,
IF(ISBLANK(AE1898),"",
IF(AND(NOT(ISERROR(VLOOKUP(AE1898,MonsterTable!$A:$B,MATCH(MonsterTable!$B$1,MonsterTable!$A$1:$B$1,0),0))),OR(ISBLANK(AG1898),ISBLANK(AH1898))),#N/A,
IFERROR(VLOOKUP(AE1898,MonsterTable!$A:$B,MATCH(MonsterTable!$B$1,MonsterTable!$A$1:$B$1,0),0),
IF(OR(NOT(ISBLANK(AG1898)),ISBLANK(AH1898)),#N/A,
IF(AE1898="empty","empty",
VLOOKUP(AE1898,MonsterGroupTable!$A:$A,1,0)))))))</f>
        <v>empty</v>
      </c>
      <c r="AH1898">
        <v>3</v>
      </c>
      <c r="AL1898" s="1" t="s">
        <v>339</v>
      </c>
      <c r="AM1898" s="2">
        <f>IF(AND(ISBLANK(AL1898),OR(NOT(ISBLANK(AN1898)),NOT(ISBLANK(AO1898)))),#N/A,
IF(ISBLANK(AL1898),"",
IF(AND(NOT(ISERROR(VLOOKUP(AL1898,MonsterTable!$A:$B,MATCH(MonsterTable!$B$1,MonsterTable!$A$1:$B$1,0),0))),OR(ISBLANK(AN1898),ISBLANK(AO1898))),#N/A,
IFERROR(VLOOKUP(AL1898,MonsterTable!$A:$B,MATCH(MonsterTable!$B$1,MonsterTable!$A$1:$B$1,0),0),
IF(OR(NOT(ISBLANK(AN1898)),ISBLANK(AO1898)),#N/A,
IF(AL1898="empty","empty",
VLOOKUP(AL1898,MonsterGroupTable!$A:$A,1,0)))))))</f>
        <v>203</v>
      </c>
      <c r="AN1898">
        <v>1</v>
      </c>
      <c r="AO1898">
        <v>1</v>
      </c>
      <c r="AP1898">
        <v>0</v>
      </c>
      <c r="AT1898" s="2" t="str">
        <f>IF(AND(ISBLANK(AS1898),OR(NOT(ISBLANK(AU1898)),NOT(ISBLANK(AV1898)))),#N/A,
IF(ISBLANK(AS1898),"",
IF(AND(NOT(ISERROR(VLOOKUP(AS1898,MonsterTable!$A:$B,MATCH(MonsterTable!$B$1,MonsterTable!$A$1:$B$1,0),0))),OR(ISBLANK(AU1898),ISBLANK(AV1898))),#N/A,
IFERROR(VLOOKUP(AS1898,MonsterTable!$A:$B,MATCH(MonsterTable!$B$1,MonsterTable!$A$1:$B$1,0),0),
IF(OR(NOT(ISBLANK(AU1898)),ISBLANK(AV1898)),#N/A,
IF(AS1898="empty","empty",
VLOOKUP(AS1898,MonsterGroupTable!$A:$A,1,0)))))))</f>
        <v/>
      </c>
      <c r="BA1898" s="2" t="str">
        <f>IF(AND(ISBLANK(AZ1898),OR(NOT(ISBLANK(BB1898)),NOT(ISBLANK(BC1898)))),#N/A,
IF(ISBLANK(AZ1898),"",
IF(AND(NOT(ISERROR(VLOOKUP(AZ1898,MonsterTable!$A:$B,MATCH(MonsterTable!$B$1,MonsterTable!$A$1:$B$1,0),0))),OR(ISBLANK(BB1898),ISBLANK(BC1898))),#N/A,
IFERROR(VLOOKUP(AZ1898,MonsterTable!$A:$B,MATCH(MonsterTable!$B$1,MonsterTable!$A$1:$B$1,0),0),
IF(OR(NOT(ISBLANK(BB1898)),ISBLANK(BC1898)),#N/A,
IF(AZ1898="empty","empty",
VLOOKUP(AZ1898,MonsterGroupTable!$A:$A,1,0)))))))</f>
        <v/>
      </c>
    </row>
    <row r="1899" spans="1:53">
      <c r="A1899">
        <v>20865</v>
      </c>
      <c r="B1899">
        <f t="shared" si="63"/>
        <v>1.1000000000000001</v>
      </c>
      <c r="C1899">
        <f t="shared" si="64"/>
        <v>1.1000000000000001</v>
      </c>
      <c r="F1899">
        <v>4680</v>
      </c>
      <c r="G1899">
        <v>224690</v>
      </c>
      <c r="H1899">
        <v>0</v>
      </c>
      <c r="I1899">
        <v>0</v>
      </c>
      <c r="J1899">
        <v>0</v>
      </c>
      <c r="K1899" t="s">
        <v>362</v>
      </c>
      <c r="L1899" t="s">
        <v>253</v>
      </c>
      <c r="M1899" t="s">
        <v>443</v>
      </c>
      <c r="N1899" t="s">
        <v>444</v>
      </c>
      <c r="O1899">
        <v>0</v>
      </c>
      <c r="P1899">
        <v>-4.75</v>
      </c>
      <c r="Q1899">
        <v>-3.5</v>
      </c>
      <c r="R1899">
        <v>4.75</v>
      </c>
      <c r="S1899">
        <v>3</v>
      </c>
      <c r="T1899">
        <v>-13.5</v>
      </c>
      <c r="U1899">
        <v>2.5499999999999998</v>
      </c>
      <c r="V1899">
        <v>-6.75</v>
      </c>
      <c r="W1899" t="str">
        <f t="shared" si="58"/>
        <v>g107,5,empty,3,203,1,1,0</v>
      </c>
      <c r="X1899" s="1" t="s">
        <v>285</v>
      </c>
      <c r="Y1899" s="2" t="str">
        <f>IF(AND(ISBLANK(X1899),OR(NOT(ISBLANK(Z1899)),NOT(ISBLANK(AA1899)))),#N/A,
IF(ISBLANK(X1899),"",
IF(AND(NOT(ISERROR(VLOOKUP(X1899,MonsterTable!$A:$B,MATCH(MonsterTable!$B$1,MonsterTable!$A$1:$B$1,0),0))),OR(ISBLANK(Z1899),ISBLANK(AA1899))),#N/A,
IFERROR(VLOOKUP(X1899,MonsterTable!$A:$B,MATCH(MonsterTable!$B$1,MonsterTable!$A$1:$B$1,0),0),
IF(OR(NOT(ISBLANK(Z1899)),ISBLANK(AA1899)),#N/A,
IF(X1899="empty","empty",
VLOOKUP(X1899,MonsterGroupTable!$A:$A,1,0)))))))</f>
        <v>g107</v>
      </c>
      <c r="AA1899">
        <v>5</v>
      </c>
      <c r="AE1899" s="1" t="s">
        <v>446</v>
      </c>
      <c r="AF1899" s="2" t="str">
        <f>IF(AND(ISBLANK(AE1899),OR(NOT(ISBLANK(AG1899)),NOT(ISBLANK(AH1899)))),#N/A,
IF(ISBLANK(AE1899),"",
IF(AND(NOT(ISERROR(VLOOKUP(AE1899,MonsterTable!$A:$B,MATCH(MonsterTable!$B$1,MonsterTable!$A$1:$B$1,0),0))),OR(ISBLANK(AG1899),ISBLANK(AH1899))),#N/A,
IFERROR(VLOOKUP(AE1899,MonsterTable!$A:$B,MATCH(MonsterTable!$B$1,MonsterTable!$A$1:$B$1,0),0),
IF(OR(NOT(ISBLANK(AG1899)),ISBLANK(AH1899)),#N/A,
IF(AE1899="empty","empty",
VLOOKUP(AE1899,MonsterGroupTable!$A:$A,1,0)))))))</f>
        <v>empty</v>
      </c>
      <c r="AH1899">
        <v>3</v>
      </c>
      <c r="AL1899" s="1" t="s">
        <v>339</v>
      </c>
      <c r="AM1899" s="2">
        <f>IF(AND(ISBLANK(AL1899),OR(NOT(ISBLANK(AN1899)),NOT(ISBLANK(AO1899)))),#N/A,
IF(ISBLANK(AL1899),"",
IF(AND(NOT(ISERROR(VLOOKUP(AL1899,MonsterTable!$A:$B,MATCH(MonsterTable!$B$1,MonsterTable!$A$1:$B$1,0),0))),OR(ISBLANK(AN1899),ISBLANK(AO1899))),#N/A,
IFERROR(VLOOKUP(AL1899,MonsterTable!$A:$B,MATCH(MonsterTable!$B$1,MonsterTable!$A$1:$B$1,0),0),
IF(OR(NOT(ISBLANK(AN1899)),ISBLANK(AO1899)),#N/A,
IF(AL1899="empty","empty",
VLOOKUP(AL1899,MonsterGroupTable!$A:$A,1,0)))))))</f>
        <v>203</v>
      </c>
      <c r="AN1899">
        <v>1</v>
      </c>
      <c r="AO1899">
        <v>1</v>
      </c>
      <c r="AP1899">
        <v>0</v>
      </c>
      <c r="AT1899" s="2" t="str">
        <f>IF(AND(ISBLANK(AS1899),OR(NOT(ISBLANK(AU1899)),NOT(ISBLANK(AV1899)))),#N/A,
IF(ISBLANK(AS1899),"",
IF(AND(NOT(ISERROR(VLOOKUP(AS1899,MonsterTable!$A:$B,MATCH(MonsterTable!$B$1,MonsterTable!$A$1:$B$1,0),0))),OR(ISBLANK(AU1899),ISBLANK(AV1899))),#N/A,
IFERROR(VLOOKUP(AS1899,MonsterTable!$A:$B,MATCH(MonsterTable!$B$1,MonsterTable!$A$1:$B$1,0),0),
IF(OR(NOT(ISBLANK(AU1899)),ISBLANK(AV1899)),#N/A,
IF(AS1899="empty","empty",
VLOOKUP(AS1899,MonsterGroupTable!$A:$A,1,0)))))))</f>
        <v/>
      </c>
      <c r="BA1899" s="2" t="str">
        <f>IF(AND(ISBLANK(AZ1899),OR(NOT(ISBLANK(BB1899)),NOT(ISBLANK(BC1899)))),#N/A,
IF(ISBLANK(AZ1899),"",
IF(AND(NOT(ISERROR(VLOOKUP(AZ1899,MonsterTable!$A:$B,MATCH(MonsterTable!$B$1,MonsterTable!$A$1:$B$1,0),0))),OR(ISBLANK(BB1899),ISBLANK(BC1899))),#N/A,
IFERROR(VLOOKUP(AZ1899,MonsterTable!$A:$B,MATCH(MonsterTable!$B$1,MonsterTable!$A$1:$B$1,0),0),
IF(OR(NOT(ISBLANK(BB1899)),ISBLANK(BC1899)),#N/A,
IF(AZ1899="empty","empty",
VLOOKUP(AZ1899,MonsterGroupTable!$A:$A,1,0)))))))</f>
        <v/>
      </c>
    </row>
    <row r="1900" spans="1:53">
      <c r="A1900">
        <v>20866</v>
      </c>
      <c r="B1900">
        <f t="shared" si="63"/>
        <v>1.1000000000000001</v>
      </c>
      <c r="C1900">
        <f t="shared" si="64"/>
        <v>1.1000000000000001</v>
      </c>
      <c r="F1900">
        <v>4680</v>
      </c>
      <c r="G1900">
        <v>225392</v>
      </c>
      <c r="H1900">
        <v>0</v>
      </c>
      <c r="I1900">
        <v>0</v>
      </c>
      <c r="J1900">
        <v>0</v>
      </c>
      <c r="K1900" t="s">
        <v>362</v>
      </c>
      <c r="L1900" t="s">
        <v>253</v>
      </c>
      <c r="M1900" t="s">
        <v>443</v>
      </c>
      <c r="N1900" t="s">
        <v>444</v>
      </c>
      <c r="O1900">
        <v>0</v>
      </c>
      <c r="P1900">
        <v>-4.75</v>
      </c>
      <c r="Q1900">
        <v>-3.5</v>
      </c>
      <c r="R1900">
        <v>4.75</v>
      </c>
      <c r="S1900">
        <v>3</v>
      </c>
      <c r="T1900">
        <v>-13.5</v>
      </c>
      <c r="U1900">
        <v>2.5499999999999998</v>
      </c>
      <c r="V1900">
        <v>-6.75</v>
      </c>
      <c r="W1900" t="str">
        <f t="shared" si="58"/>
        <v>g107,5,empty,3,203,1,1,0</v>
      </c>
      <c r="X1900" s="1" t="s">
        <v>285</v>
      </c>
      <c r="Y1900" s="2" t="str">
        <f>IF(AND(ISBLANK(X1900),OR(NOT(ISBLANK(Z1900)),NOT(ISBLANK(AA1900)))),#N/A,
IF(ISBLANK(X1900),"",
IF(AND(NOT(ISERROR(VLOOKUP(X1900,MonsterTable!$A:$B,MATCH(MonsterTable!$B$1,MonsterTable!$A$1:$B$1,0),0))),OR(ISBLANK(Z1900),ISBLANK(AA1900))),#N/A,
IFERROR(VLOOKUP(X1900,MonsterTable!$A:$B,MATCH(MonsterTable!$B$1,MonsterTable!$A$1:$B$1,0),0),
IF(OR(NOT(ISBLANK(Z1900)),ISBLANK(AA1900)),#N/A,
IF(X1900="empty","empty",
VLOOKUP(X1900,MonsterGroupTable!$A:$A,1,0)))))))</f>
        <v>g107</v>
      </c>
      <c r="AA1900">
        <v>5</v>
      </c>
      <c r="AE1900" s="1" t="s">
        <v>446</v>
      </c>
      <c r="AF1900" s="2" t="str">
        <f>IF(AND(ISBLANK(AE1900),OR(NOT(ISBLANK(AG1900)),NOT(ISBLANK(AH1900)))),#N/A,
IF(ISBLANK(AE1900),"",
IF(AND(NOT(ISERROR(VLOOKUP(AE1900,MonsterTable!$A:$B,MATCH(MonsterTable!$B$1,MonsterTable!$A$1:$B$1,0),0))),OR(ISBLANK(AG1900),ISBLANK(AH1900))),#N/A,
IFERROR(VLOOKUP(AE1900,MonsterTable!$A:$B,MATCH(MonsterTable!$B$1,MonsterTable!$A$1:$B$1,0),0),
IF(OR(NOT(ISBLANK(AG1900)),ISBLANK(AH1900)),#N/A,
IF(AE1900="empty","empty",
VLOOKUP(AE1900,MonsterGroupTable!$A:$A,1,0)))))))</f>
        <v>empty</v>
      </c>
      <c r="AH1900">
        <v>3</v>
      </c>
      <c r="AL1900" s="1" t="s">
        <v>339</v>
      </c>
      <c r="AM1900" s="2">
        <f>IF(AND(ISBLANK(AL1900),OR(NOT(ISBLANK(AN1900)),NOT(ISBLANK(AO1900)))),#N/A,
IF(ISBLANK(AL1900),"",
IF(AND(NOT(ISERROR(VLOOKUP(AL1900,MonsterTable!$A:$B,MATCH(MonsterTable!$B$1,MonsterTable!$A$1:$B$1,0),0))),OR(ISBLANK(AN1900),ISBLANK(AO1900))),#N/A,
IFERROR(VLOOKUP(AL1900,MonsterTable!$A:$B,MATCH(MonsterTable!$B$1,MonsterTable!$A$1:$B$1,0),0),
IF(OR(NOT(ISBLANK(AN1900)),ISBLANK(AO1900)),#N/A,
IF(AL1900="empty","empty",
VLOOKUP(AL1900,MonsterGroupTable!$A:$A,1,0)))))))</f>
        <v>203</v>
      </c>
      <c r="AN1900">
        <v>1</v>
      </c>
      <c r="AO1900">
        <v>1</v>
      </c>
      <c r="AP1900">
        <v>0</v>
      </c>
      <c r="AT1900" s="2" t="str">
        <f>IF(AND(ISBLANK(AS1900),OR(NOT(ISBLANK(AU1900)),NOT(ISBLANK(AV1900)))),#N/A,
IF(ISBLANK(AS1900),"",
IF(AND(NOT(ISERROR(VLOOKUP(AS1900,MonsterTable!$A:$B,MATCH(MonsterTable!$B$1,MonsterTable!$A$1:$B$1,0),0))),OR(ISBLANK(AU1900),ISBLANK(AV1900))),#N/A,
IFERROR(VLOOKUP(AS1900,MonsterTable!$A:$B,MATCH(MonsterTable!$B$1,MonsterTable!$A$1:$B$1,0),0),
IF(OR(NOT(ISBLANK(AU1900)),ISBLANK(AV1900)),#N/A,
IF(AS1900="empty","empty",
VLOOKUP(AS1900,MonsterGroupTable!$A:$A,1,0)))))))</f>
        <v/>
      </c>
      <c r="BA1900" s="2" t="str">
        <f>IF(AND(ISBLANK(AZ1900),OR(NOT(ISBLANK(BB1900)),NOT(ISBLANK(BC1900)))),#N/A,
IF(ISBLANK(AZ1900),"",
IF(AND(NOT(ISERROR(VLOOKUP(AZ1900,MonsterTable!$A:$B,MATCH(MonsterTable!$B$1,MonsterTable!$A$1:$B$1,0),0))),OR(ISBLANK(BB1900),ISBLANK(BC1900))),#N/A,
IFERROR(VLOOKUP(AZ1900,MonsterTable!$A:$B,MATCH(MonsterTable!$B$1,MonsterTable!$A$1:$B$1,0),0),
IF(OR(NOT(ISBLANK(BB1900)),ISBLANK(BC1900)),#N/A,
IF(AZ1900="empty","empty",
VLOOKUP(AZ1900,MonsterGroupTable!$A:$A,1,0)))))))</f>
        <v/>
      </c>
    </row>
    <row r="1901" spans="1:53">
      <c r="A1901">
        <v>20867</v>
      </c>
      <c r="B1901">
        <f t="shared" si="63"/>
        <v>1.1000000000000001</v>
      </c>
      <c r="C1901">
        <f t="shared" si="64"/>
        <v>1.1000000000000001</v>
      </c>
      <c r="F1901">
        <v>4680</v>
      </c>
      <c r="G1901">
        <v>226094</v>
      </c>
      <c r="H1901">
        <v>0</v>
      </c>
      <c r="I1901">
        <v>0</v>
      </c>
      <c r="J1901">
        <v>0</v>
      </c>
      <c r="K1901" t="s">
        <v>362</v>
      </c>
      <c r="L1901" t="s">
        <v>253</v>
      </c>
      <c r="M1901" t="s">
        <v>443</v>
      </c>
      <c r="N1901" t="s">
        <v>444</v>
      </c>
      <c r="O1901">
        <v>0</v>
      </c>
      <c r="P1901">
        <v>-4.75</v>
      </c>
      <c r="Q1901">
        <v>-3.5</v>
      </c>
      <c r="R1901">
        <v>4.75</v>
      </c>
      <c r="S1901">
        <v>3</v>
      </c>
      <c r="T1901">
        <v>-13.5</v>
      </c>
      <c r="U1901">
        <v>2.5499999999999998</v>
      </c>
      <c r="V1901">
        <v>-6.75</v>
      </c>
      <c r="W1901" t="str">
        <f t="shared" si="58"/>
        <v>g107,5,empty,3,203,1,1,0</v>
      </c>
      <c r="X1901" s="1" t="s">
        <v>285</v>
      </c>
      <c r="Y1901" s="2" t="str">
        <f>IF(AND(ISBLANK(X1901),OR(NOT(ISBLANK(Z1901)),NOT(ISBLANK(AA1901)))),#N/A,
IF(ISBLANK(X1901),"",
IF(AND(NOT(ISERROR(VLOOKUP(X1901,MonsterTable!$A:$B,MATCH(MonsterTable!$B$1,MonsterTable!$A$1:$B$1,0),0))),OR(ISBLANK(Z1901),ISBLANK(AA1901))),#N/A,
IFERROR(VLOOKUP(X1901,MonsterTable!$A:$B,MATCH(MonsterTable!$B$1,MonsterTable!$A$1:$B$1,0),0),
IF(OR(NOT(ISBLANK(Z1901)),ISBLANK(AA1901)),#N/A,
IF(X1901="empty","empty",
VLOOKUP(X1901,MonsterGroupTable!$A:$A,1,0)))))))</f>
        <v>g107</v>
      </c>
      <c r="AA1901">
        <v>5</v>
      </c>
      <c r="AE1901" s="1" t="s">
        <v>446</v>
      </c>
      <c r="AF1901" s="2" t="str">
        <f>IF(AND(ISBLANK(AE1901),OR(NOT(ISBLANK(AG1901)),NOT(ISBLANK(AH1901)))),#N/A,
IF(ISBLANK(AE1901),"",
IF(AND(NOT(ISERROR(VLOOKUP(AE1901,MonsterTable!$A:$B,MATCH(MonsterTable!$B$1,MonsterTable!$A$1:$B$1,0),0))),OR(ISBLANK(AG1901),ISBLANK(AH1901))),#N/A,
IFERROR(VLOOKUP(AE1901,MonsterTable!$A:$B,MATCH(MonsterTable!$B$1,MonsterTable!$A$1:$B$1,0),0),
IF(OR(NOT(ISBLANK(AG1901)),ISBLANK(AH1901)),#N/A,
IF(AE1901="empty","empty",
VLOOKUP(AE1901,MonsterGroupTable!$A:$A,1,0)))))))</f>
        <v>empty</v>
      </c>
      <c r="AH1901">
        <v>3</v>
      </c>
      <c r="AL1901" s="1" t="s">
        <v>339</v>
      </c>
      <c r="AM1901" s="2">
        <f>IF(AND(ISBLANK(AL1901),OR(NOT(ISBLANK(AN1901)),NOT(ISBLANK(AO1901)))),#N/A,
IF(ISBLANK(AL1901),"",
IF(AND(NOT(ISERROR(VLOOKUP(AL1901,MonsterTable!$A:$B,MATCH(MonsterTable!$B$1,MonsterTable!$A$1:$B$1,0),0))),OR(ISBLANK(AN1901),ISBLANK(AO1901))),#N/A,
IFERROR(VLOOKUP(AL1901,MonsterTable!$A:$B,MATCH(MonsterTable!$B$1,MonsterTable!$A$1:$B$1,0),0),
IF(OR(NOT(ISBLANK(AN1901)),ISBLANK(AO1901)),#N/A,
IF(AL1901="empty","empty",
VLOOKUP(AL1901,MonsterGroupTable!$A:$A,1,0)))))))</f>
        <v>203</v>
      </c>
      <c r="AN1901">
        <v>1</v>
      </c>
      <c r="AO1901">
        <v>1</v>
      </c>
      <c r="AP1901">
        <v>0</v>
      </c>
      <c r="AT1901" s="2" t="str">
        <f>IF(AND(ISBLANK(AS1901),OR(NOT(ISBLANK(AU1901)),NOT(ISBLANK(AV1901)))),#N/A,
IF(ISBLANK(AS1901),"",
IF(AND(NOT(ISERROR(VLOOKUP(AS1901,MonsterTable!$A:$B,MATCH(MonsterTable!$B$1,MonsterTable!$A$1:$B$1,0),0))),OR(ISBLANK(AU1901),ISBLANK(AV1901))),#N/A,
IFERROR(VLOOKUP(AS1901,MonsterTable!$A:$B,MATCH(MonsterTable!$B$1,MonsterTable!$A$1:$B$1,0),0),
IF(OR(NOT(ISBLANK(AU1901)),ISBLANK(AV1901)),#N/A,
IF(AS1901="empty","empty",
VLOOKUP(AS1901,MonsterGroupTable!$A:$A,1,0)))))))</f>
        <v/>
      </c>
      <c r="BA1901" s="2" t="str">
        <f>IF(AND(ISBLANK(AZ1901),OR(NOT(ISBLANK(BB1901)),NOT(ISBLANK(BC1901)))),#N/A,
IF(ISBLANK(AZ1901),"",
IF(AND(NOT(ISERROR(VLOOKUP(AZ1901,MonsterTable!$A:$B,MATCH(MonsterTable!$B$1,MonsterTable!$A$1:$B$1,0),0))),OR(ISBLANK(BB1901),ISBLANK(BC1901))),#N/A,
IFERROR(VLOOKUP(AZ1901,MonsterTable!$A:$B,MATCH(MonsterTable!$B$1,MonsterTable!$A$1:$B$1,0),0),
IF(OR(NOT(ISBLANK(BB1901)),ISBLANK(BC1901)),#N/A,
IF(AZ1901="empty","empty",
VLOOKUP(AZ1901,MonsterGroupTable!$A:$A,1,0)))))))</f>
        <v/>
      </c>
    </row>
    <row r="1902" spans="1:53">
      <c r="A1902">
        <v>20868</v>
      </c>
      <c r="B1902">
        <f t="shared" si="63"/>
        <v>1.1000000000000001</v>
      </c>
      <c r="C1902">
        <f t="shared" si="64"/>
        <v>1.1000000000000001</v>
      </c>
      <c r="F1902">
        <v>4680</v>
      </c>
      <c r="G1902">
        <v>226796</v>
      </c>
      <c r="H1902">
        <v>0</v>
      </c>
      <c r="I1902">
        <v>0</v>
      </c>
      <c r="J1902">
        <v>0</v>
      </c>
      <c r="K1902" t="s">
        <v>362</v>
      </c>
      <c r="L1902" t="s">
        <v>253</v>
      </c>
      <c r="M1902" t="s">
        <v>443</v>
      </c>
      <c r="N1902" t="s">
        <v>444</v>
      </c>
      <c r="O1902">
        <v>0</v>
      </c>
      <c r="P1902">
        <v>-4.75</v>
      </c>
      <c r="Q1902">
        <v>-3.5</v>
      </c>
      <c r="R1902">
        <v>4.75</v>
      </c>
      <c r="S1902">
        <v>3</v>
      </c>
      <c r="T1902">
        <v>-13.5</v>
      </c>
      <c r="U1902">
        <v>2.5499999999999998</v>
      </c>
      <c r="V1902">
        <v>-6.75</v>
      </c>
      <c r="W1902" t="str">
        <f t="shared" si="58"/>
        <v>g107,5,empty,3,203,1,1,0</v>
      </c>
      <c r="X1902" s="1" t="s">
        <v>285</v>
      </c>
      <c r="Y1902" s="2" t="str">
        <f>IF(AND(ISBLANK(X1902),OR(NOT(ISBLANK(Z1902)),NOT(ISBLANK(AA1902)))),#N/A,
IF(ISBLANK(X1902),"",
IF(AND(NOT(ISERROR(VLOOKUP(X1902,MonsterTable!$A:$B,MATCH(MonsterTable!$B$1,MonsterTable!$A$1:$B$1,0),0))),OR(ISBLANK(Z1902),ISBLANK(AA1902))),#N/A,
IFERROR(VLOOKUP(X1902,MonsterTable!$A:$B,MATCH(MonsterTable!$B$1,MonsterTable!$A$1:$B$1,0),0),
IF(OR(NOT(ISBLANK(Z1902)),ISBLANK(AA1902)),#N/A,
IF(X1902="empty","empty",
VLOOKUP(X1902,MonsterGroupTable!$A:$A,1,0)))))))</f>
        <v>g107</v>
      </c>
      <c r="AA1902">
        <v>5</v>
      </c>
      <c r="AE1902" s="1" t="s">
        <v>446</v>
      </c>
      <c r="AF1902" s="2" t="str">
        <f>IF(AND(ISBLANK(AE1902),OR(NOT(ISBLANK(AG1902)),NOT(ISBLANK(AH1902)))),#N/A,
IF(ISBLANK(AE1902),"",
IF(AND(NOT(ISERROR(VLOOKUP(AE1902,MonsterTable!$A:$B,MATCH(MonsterTable!$B$1,MonsterTable!$A$1:$B$1,0),0))),OR(ISBLANK(AG1902),ISBLANK(AH1902))),#N/A,
IFERROR(VLOOKUP(AE1902,MonsterTable!$A:$B,MATCH(MonsterTable!$B$1,MonsterTable!$A$1:$B$1,0),0),
IF(OR(NOT(ISBLANK(AG1902)),ISBLANK(AH1902)),#N/A,
IF(AE1902="empty","empty",
VLOOKUP(AE1902,MonsterGroupTable!$A:$A,1,0)))))))</f>
        <v>empty</v>
      </c>
      <c r="AH1902">
        <v>3</v>
      </c>
      <c r="AL1902" s="1" t="s">
        <v>339</v>
      </c>
      <c r="AM1902" s="2">
        <f>IF(AND(ISBLANK(AL1902),OR(NOT(ISBLANK(AN1902)),NOT(ISBLANK(AO1902)))),#N/A,
IF(ISBLANK(AL1902),"",
IF(AND(NOT(ISERROR(VLOOKUP(AL1902,MonsterTable!$A:$B,MATCH(MonsterTable!$B$1,MonsterTable!$A$1:$B$1,0),0))),OR(ISBLANK(AN1902),ISBLANK(AO1902))),#N/A,
IFERROR(VLOOKUP(AL1902,MonsterTable!$A:$B,MATCH(MonsterTable!$B$1,MonsterTable!$A$1:$B$1,0),0),
IF(OR(NOT(ISBLANK(AN1902)),ISBLANK(AO1902)),#N/A,
IF(AL1902="empty","empty",
VLOOKUP(AL1902,MonsterGroupTable!$A:$A,1,0)))))))</f>
        <v>203</v>
      </c>
      <c r="AN1902">
        <v>1</v>
      </c>
      <c r="AO1902">
        <v>1</v>
      </c>
      <c r="AP1902">
        <v>0</v>
      </c>
      <c r="AT1902" s="2" t="str">
        <f>IF(AND(ISBLANK(AS1902),OR(NOT(ISBLANK(AU1902)),NOT(ISBLANK(AV1902)))),#N/A,
IF(ISBLANK(AS1902),"",
IF(AND(NOT(ISERROR(VLOOKUP(AS1902,MonsterTable!$A:$B,MATCH(MonsterTable!$B$1,MonsterTable!$A$1:$B$1,0),0))),OR(ISBLANK(AU1902),ISBLANK(AV1902))),#N/A,
IFERROR(VLOOKUP(AS1902,MonsterTable!$A:$B,MATCH(MonsterTable!$B$1,MonsterTable!$A$1:$B$1,0),0),
IF(OR(NOT(ISBLANK(AU1902)),ISBLANK(AV1902)),#N/A,
IF(AS1902="empty","empty",
VLOOKUP(AS1902,MonsterGroupTable!$A:$A,1,0)))))))</f>
        <v/>
      </c>
      <c r="BA1902" s="2" t="str">
        <f>IF(AND(ISBLANK(AZ1902),OR(NOT(ISBLANK(BB1902)),NOT(ISBLANK(BC1902)))),#N/A,
IF(ISBLANK(AZ1902),"",
IF(AND(NOT(ISERROR(VLOOKUP(AZ1902,MonsterTable!$A:$B,MATCH(MonsterTable!$B$1,MonsterTable!$A$1:$B$1,0),0))),OR(ISBLANK(BB1902),ISBLANK(BC1902))),#N/A,
IFERROR(VLOOKUP(AZ1902,MonsterTable!$A:$B,MATCH(MonsterTable!$B$1,MonsterTable!$A$1:$B$1,0),0),
IF(OR(NOT(ISBLANK(BB1902)),ISBLANK(BC1902)),#N/A,
IF(AZ1902="empty","empty",
VLOOKUP(AZ1902,MonsterGroupTable!$A:$A,1,0)))))))</f>
        <v/>
      </c>
    </row>
    <row r="1903" spans="1:53">
      <c r="A1903">
        <v>20869</v>
      </c>
      <c r="B1903">
        <f t="shared" si="63"/>
        <v>1.1000000000000001</v>
      </c>
      <c r="C1903">
        <f t="shared" si="64"/>
        <v>1.1000000000000001</v>
      </c>
      <c r="F1903">
        <v>4680</v>
      </c>
      <c r="G1903">
        <v>227498</v>
      </c>
      <c r="H1903">
        <v>0</v>
      </c>
      <c r="I1903">
        <v>0</v>
      </c>
      <c r="J1903">
        <v>0</v>
      </c>
      <c r="K1903" t="s">
        <v>362</v>
      </c>
      <c r="L1903" t="s">
        <v>253</v>
      </c>
      <c r="M1903" t="s">
        <v>443</v>
      </c>
      <c r="N1903" t="s">
        <v>444</v>
      </c>
      <c r="O1903">
        <v>0</v>
      </c>
      <c r="P1903">
        <v>-4.75</v>
      </c>
      <c r="Q1903">
        <v>-3.5</v>
      </c>
      <c r="R1903">
        <v>4.75</v>
      </c>
      <c r="S1903">
        <v>3</v>
      </c>
      <c r="T1903">
        <v>-13.5</v>
      </c>
      <c r="U1903">
        <v>2.5499999999999998</v>
      </c>
      <c r="V1903">
        <v>-6.75</v>
      </c>
      <c r="W1903" t="str">
        <f t="shared" si="58"/>
        <v>g107,5,empty,3,203,1,1,0</v>
      </c>
      <c r="X1903" s="1" t="s">
        <v>285</v>
      </c>
      <c r="Y1903" s="2" t="str">
        <f>IF(AND(ISBLANK(X1903),OR(NOT(ISBLANK(Z1903)),NOT(ISBLANK(AA1903)))),#N/A,
IF(ISBLANK(X1903),"",
IF(AND(NOT(ISERROR(VLOOKUP(X1903,MonsterTable!$A:$B,MATCH(MonsterTable!$B$1,MonsterTable!$A$1:$B$1,0),0))),OR(ISBLANK(Z1903),ISBLANK(AA1903))),#N/A,
IFERROR(VLOOKUP(X1903,MonsterTable!$A:$B,MATCH(MonsterTable!$B$1,MonsterTable!$A$1:$B$1,0),0),
IF(OR(NOT(ISBLANK(Z1903)),ISBLANK(AA1903)),#N/A,
IF(X1903="empty","empty",
VLOOKUP(X1903,MonsterGroupTable!$A:$A,1,0)))))))</f>
        <v>g107</v>
      </c>
      <c r="AA1903">
        <v>5</v>
      </c>
      <c r="AE1903" s="1" t="s">
        <v>446</v>
      </c>
      <c r="AF1903" s="2" t="str">
        <f>IF(AND(ISBLANK(AE1903),OR(NOT(ISBLANK(AG1903)),NOT(ISBLANK(AH1903)))),#N/A,
IF(ISBLANK(AE1903),"",
IF(AND(NOT(ISERROR(VLOOKUP(AE1903,MonsterTable!$A:$B,MATCH(MonsterTable!$B$1,MonsterTable!$A$1:$B$1,0),0))),OR(ISBLANK(AG1903),ISBLANK(AH1903))),#N/A,
IFERROR(VLOOKUP(AE1903,MonsterTable!$A:$B,MATCH(MonsterTable!$B$1,MonsterTable!$A$1:$B$1,0),0),
IF(OR(NOT(ISBLANK(AG1903)),ISBLANK(AH1903)),#N/A,
IF(AE1903="empty","empty",
VLOOKUP(AE1903,MonsterGroupTable!$A:$A,1,0)))))))</f>
        <v>empty</v>
      </c>
      <c r="AH1903">
        <v>3</v>
      </c>
      <c r="AL1903" s="1" t="s">
        <v>339</v>
      </c>
      <c r="AM1903" s="2">
        <f>IF(AND(ISBLANK(AL1903),OR(NOT(ISBLANK(AN1903)),NOT(ISBLANK(AO1903)))),#N/A,
IF(ISBLANK(AL1903),"",
IF(AND(NOT(ISERROR(VLOOKUP(AL1903,MonsterTable!$A:$B,MATCH(MonsterTable!$B$1,MonsterTable!$A$1:$B$1,0),0))),OR(ISBLANK(AN1903),ISBLANK(AO1903))),#N/A,
IFERROR(VLOOKUP(AL1903,MonsterTable!$A:$B,MATCH(MonsterTable!$B$1,MonsterTable!$A$1:$B$1,0),0),
IF(OR(NOT(ISBLANK(AN1903)),ISBLANK(AO1903)),#N/A,
IF(AL1903="empty","empty",
VLOOKUP(AL1903,MonsterGroupTable!$A:$A,1,0)))))))</f>
        <v>203</v>
      </c>
      <c r="AN1903">
        <v>1</v>
      </c>
      <c r="AO1903">
        <v>1</v>
      </c>
      <c r="AP1903">
        <v>0</v>
      </c>
      <c r="AT1903" s="2" t="str">
        <f>IF(AND(ISBLANK(AS1903),OR(NOT(ISBLANK(AU1903)),NOT(ISBLANK(AV1903)))),#N/A,
IF(ISBLANK(AS1903),"",
IF(AND(NOT(ISERROR(VLOOKUP(AS1903,MonsterTable!$A:$B,MATCH(MonsterTable!$B$1,MonsterTable!$A$1:$B$1,0),0))),OR(ISBLANK(AU1903),ISBLANK(AV1903))),#N/A,
IFERROR(VLOOKUP(AS1903,MonsterTable!$A:$B,MATCH(MonsterTable!$B$1,MonsterTable!$A$1:$B$1,0),0),
IF(OR(NOT(ISBLANK(AU1903)),ISBLANK(AV1903)),#N/A,
IF(AS1903="empty","empty",
VLOOKUP(AS1903,MonsterGroupTable!$A:$A,1,0)))))))</f>
        <v/>
      </c>
      <c r="BA1903" s="2" t="str">
        <f>IF(AND(ISBLANK(AZ1903),OR(NOT(ISBLANK(BB1903)),NOT(ISBLANK(BC1903)))),#N/A,
IF(ISBLANK(AZ1903),"",
IF(AND(NOT(ISERROR(VLOOKUP(AZ1903,MonsterTable!$A:$B,MATCH(MonsterTable!$B$1,MonsterTable!$A$1:$B$1,0),0))),OR(ISBLANK(BB1903),ISBLANK(BC1903))),#N/A,
IFERROR(VLOOKUP(AZ1903,MonsterTable!$A:$B,MATCH(MonsterTable!$B$1,MonsterTable!$A$1:$B$1,0),0),
IF(OR(NOT(ISBLANK(BB1903)),ISBLANK(BC1903)),#N/A,
IF(AZ1903="empty","empty",
VLOOKUP(AZ1903,MonsterGroupTable!$A:$A,1,0)))))))</f>
        <v/>
      </c>
    </row>
    <row r="1904" spans="1:53">
      <c r="A1904">
        <v>20870</v>
      </c>
      <c r="B1904">
        <f t="shared" si="63"/>
        <v>1.2</v>
      </c>
      <c r="C1904">
        <f t="shared" si="64"/>
        <v>1.1000000000000001</v>
      </c>
      <c r="F1904">
        <v>4680</v>
      </c>
      <c r="G1904">
        <v>228200</v>
      </c>
      <c r="H1904">
        <v>0</v>
      </c>
      <c r="I1904">
        <v>0</v>
      </c>
      <c r="J1904">
        <v>0</v>
      </c>
      <c r="K1904" t="s">
        <v>362</v>
      </c>
      <c r="L1904" t="s">
        <v>253</v>
      </c>
      <c r="M1904" t="s">
        <v>443</v>
      </c>
      <c r="N1904" t="s">
        <v>444</v>
      </c>
      <c r="O1904">
        <v>0</v>
      </c>
      <c r="P1904">
        <v>-4.75</v>
      </c>
      <c r="Q1904">
        <v>-3.5</v>
      </c>
      <c r="R1904">
        <v>4.75</v>
      </c>
      <c r="S1904">
        <v>3</v>
      </c>
      <c r="T1904">
        <v>-13.5</v>
      </c>
      <c r="U1904">
        <v>2.5499999999999998</v>
      </c>
      <c r="V1904">
        <v>-6.75</v>
      </c>
      <c r="W1904" t="str">
        <f t="shared" si="58"/>
        <v>g107,5,empty,3,203,1,1,0</v>
      </c>
      <c r="X1904" s="1" t="s">
        <v>285</v>
      </c>
      <c r="Y1904" s="2" t="str">
        <f>IF(AND(ISBLANK(X1904),OR(NOT(ISBLANK(Z1904)),NOT(ISBLANK(AA1904)))),#N/A,
IF(ISBLANK(X1904),"",
IF(AND(NOT(ISERROR(VLOOKUP(X1904,MonsterTable!$A:$B,MATCH(MonsterTable!$B$1,MonsterTable!$A$1:$B$1,0),0))),OR(ISBLANK(Z1904),ISBLANK(AA1904))),#N/A,
IFERROR(VLOOKUP(X1904,MonsterTable!$A:$B,MATCH(MonsterTable!$B$1,MonsterTable!$A$1:$B$1,0),0),
IF(OR(NOT(ISBLANK(Z1904)),ISBLANK(AA1904)),#N/A,
IF(X1904="empty","empty",
VLOOKUP(X1904,MonsterGroupTable!$A:$A,1,0)))))))</f>
        <v>g107</v>
      </c>
      <c r="AA1904">
        <v>5</v>
      </c>
      <c r="AE1904" s="1" t="s">
        <v>446</v>
      </c>
      <c r="AF1904" s="2" t="str">
        <f>IF(AND(ISBLANK(AE1904),OR(NOT(ISBLANK(AG1904)),NOT(ISBLANK(AH1904)))),#N/A,
IF(ISBLANK(AE1904),"",
IF(AND(NOT(ISERROR(VLOOKUP(AE1904,MonsterTable!$A:$B,MATCH(MonsterTable!$B$1,MonsterTable!$A$1:$B$1,0),0))),OR(ISBLANK(AG1904),ISBLANK(AH1904))),#N/A,
IFERROR(VLOOKUP(AE1904,MonsterTable!$A:$B,MATCH(MonsterTable!$B$1,MonsterTable!$A$1:$B$1,0),0),
IF(OR(NOT(ISBLANK(AG1904)),ISBLANK(AH1904)),#N/A,
IF(AE1904="empty","empty",
VLOOKUP(AE1904,MonsterGroupTable!$A:$A,1,0)))))))</f>
        <v>empty</v>
      </c>
      <c r="AH1904">
        <v>3</v>
      </c>
      <c r="AL1904" s="1" t="s">
        <v>339</v>
      </c>
      <c r="AM1904" s="2">
        <f>IF(AND(ISBLANK(AL1904),OR(NOT(ISBLANK(AN1904)),NOT(ISBLANK(AO1904)))),#N/A,
IF(ISBLANK(AL1904),"",
IF(AND(NOT(ISERROR(VLOOKUP(AL1904,MonsterTable!$A:$B,MATCH(MonsterTable!$B$1,MonsterTable!$A$1:$B$1,0),0))),OR(ISBLANK(AN1904),ISBLANK(AO1904))),#N/A,
IFERROR(VLOOKUP(AL1904,MonsterTable!$A:$B,MATCH(MonsterTable!$B$1,MonsterTable!$A$1:$B$1,0),0),
IF(OR(NOT(ISBLANK(AN1904)),ISBLANK(AO1904)),#N/A,
IF(AL1904="empty","empty",
VLOOKUP(AL1904,MonsterGroupTable!$A:$A,1,0)))))))</f>
        <v>203</v>
      </c>
      <c r="AN1904">
        <v>1</v>
      </c>
      <c r="AO1904">
        <v>1</v>
      </c>
      <c r="AP1904">
        <v>0</v>
      </c>
      <c r="AT1904" s="2" t="str">
        <f>IF(AND(ISBLANK(AS1904),OR(NOT(ISBLANK(AU1904)),NOT(ISBLANK(AV1904)))),#N/A,
IF(ISBLANK(AS1904),"",
IF(AND(NOT(ISERROR(VLOOKUP(AS1904,MonsterTable!$A:$B,MATCH(MonsterTable!$B$1,MonsterTable!$A$1:$B$1,0),0))),OR(ISBLANK(AU1904),ISBLANK(AV1904))),#N/A,
IFERROR(VLOOKUP(AS1904,MonsterTable!$A:$B,MATCH(MonsterTable!$B$1,MonsterTable!$A$1:$B$1,0),0),
IF(OR(NOT(ISBLANK(AU1904)),ISBLANK(AV1904)),#N/A,
IF(AS1904="empty","empty",
VLOOKUP(AS1904,MonsterGroupTable!$A:$A,1,0)))))))</f>
        <v/>
      </c>
      <c r="BA1904" s="2" t="str">
        <f>IF(AND(ISBLANK(AZ1904),OR(NOT(ISBLANK(BB1904)),NOT(ISBLANK(BC1904)))),#N/A,
IF(ISBLANK(AZ1904),"",
IF(AND(NOT(ISERROR(VLOOKUP(AZ1904,MonsterTable!$A:$B,MATCH(MonsterTable!$B$1,MonsterTable!$A$1:$B$1,0),0))),OR(ISBLANK(BB1904),ISBLANK(BC1904))),#N/A,
IFERROR(VLOOKUP(AZ1904,MonsterTable!$A:$B,MATCH(MonsterTable!$B$1,MonsterTable!$A$1:$B$1,0),0),
IF(OR(NOT(ISBLANK(BB1904)),ISBLANK(BC1904)),#N/A,
IF(AZ1904="empty","empty",
VLOOKUP(AZ1904,MonsterGroupTable!$A:$A,1,0)))))))</f>
        <v/>
      </c>
    </row>
    <row r="1905" spans="1:53">
      <c r="A1905">
        <v>20871</v>
      </c>
      <c r="B1905">
        <f t="shared" si="63"/>
        <v>1.1000000000000001</v>
      </c>
      <c r="C1905">
        <f t="shared" si="64"/>
        <v>1.1000000000000001</v>
      </c>
      <c r="F1905">
        <v>4680</v>
      </c>
      <c r="G1905">
        <v>228902</v>
      </c>
      <c r="H1905">
        <v>0</v>
      </c>
      <c r="I1905">
        <v>0</v>
      </c>
      <c r="J1905">
        <v>0</v>
      </c>
      <c r="K1905" t="s">
        <v>362</v>
      </c>
      <c r="L1905" t="s">
        <v>254</v>
      </c>
      <c r="M1905" t="s">
        <v>443</v>
      </c>
      <c r="N1905" t="s">
        <v>444</v>
      </c>
      <c r="O1905">
        <v>0</v>
      </c>
      <c r="P1905">
        <v>-4.75</v>
      </c>
      <c r="Q1905">
        <v>-3.5</v>
      </c>
      <c r="R1905">
        <v>4.75</v>
      </c>
      <c r="S1905">
        <v>3</v>
      </c>
      <c r="T1905">
        <v>-13.5</v>
      </c>
      <c r="U1905">
        <v>2.5499999999999998</v>
      </c>
      <c r="V1905">
        <v>-6.75</v>
      </c>
      <c r="W1905" t="str">
        <f t="shared" si="58"/>
        <v>g108,5,empty,3,201,1,1,0</v>
      </c>
      <c r="X1905" s="1" t="s">
        <v>286</v>
      </c>
      <c r="Y1905" s="2" t="str">
        <f>IF(AND(ISBLANK(X1905),OR(NOT(ISBLANK(Z1905)),NOT(ISBLANK(AA1905)))),#N/A,
IF(ISBLANK(X1905),"",
IF(AND(NOT(ISERROR(VLOOKUP(X1905,MonsterTable!$A:$B,MATCH(MonsterTable!$B$1,MonsterTable!$A$1:$B$1,0),0))),OR(ISBLANK(Z1905),ISBLANK(AA1905))),#N/A,
IFERROR(VLOOKUP(X1905,MonsterTable!$A:$B,MATCH(MonsterTable!$B$1,MonsterTable!$A$1:$B$1,0),0),
IF(OR(NOT(ISBLANK(Z1905)),ISBLANK(AA1905)),#N/A,
IF(X1905="empty","empty",
VLOOKUP(X1905,MonsterGroupTable!$A:$A,1,0)))))))</f>
        <v>g108</v>
      </c>
      <c r="AA1905">
        <v>5</v>
      </c>
      <c r="AE1905" s="1" t="s">
        <v>446</v>
      </c>
      <c r="AF1905" s="2" t="str">
        <f>IF(AND(ISBLANK(AE1905),OR(NOT(ISBLANK(AG1905)),NOT(ISBLANK(AH1905)))),#N/A,
IF(ISBLANK(AE1905),"",
IF(AND(NOT(ISERROR(VLOOKUP(AE1905,MonsterTable!$A:$B,MATCH(MonsterTable!$B$1,MonsterTable!$A$1:$B$1,0),0))),OR(ISBLANK(AG1905),ISBLANK(AH1905))),#N/A,
IFERROR(VLOOKUP(AE1905,MonsterTable!$A:$B,MATCH(MonsterTable!$B$1,MonsterTable!$A$1:$B$1,0),0),
IF(OR(NOT(ISBLANK(AG1905)),ISBLANK(AH1905)),#N/A,
IF(AE1905="empty","empty",
VLOOKUP(AE1905,MonsterGroupTable!$A:$A,1,0)))))))</f>
        <v>empty</v>
      </c>
      <c r="AH1905">
        <v>3</v>
      </c>
      <c r="AL1905" s="1" t="s">
        <v>242</v>
      </c>
      <c r="AM1905" s="2">
        <f>IF(AND(ISBLANK(AL1905),OR(NOT(ISBLANK(AN1905)),NOT(ISBLANK(AO1905)))),#N/A,
IF(ISBLANK(AL1905),"",
IF(AND(NOT(ISERROR(VLOOKUP(AL1905,MonsterTable!$A:$B,MATCH(MonsterTable!$B$1,MonsterTable!$A$1:$B$1,0),0))),OR(ISBLANK(AN1905),ISBLANK(AO1905))),#N/A,
IFERROR(VLOOKUP(AL1905,MonsterTable!$A:$B,MATCH(MonsterTable!$B$1,MonsterTable!$A$1:$B$1,0),0),
IF(OR(NOT(ISBLANK(AN1905)),ISBLANK(AO1905)),#N/A,
IF(AL1905="empty","empty",
VLOOKUP(AL1905,MonsterGroupTable!$A:$A,1,0)))))))</f>
        <v>201</v>
      </c>
      <c r="AN1905">
        <v>1</v>
      </c>
      <c r="AO1905">
        <v>1</v>
      </c>
      <c r="AP1905">
        <v>0</v>
      </c>
      <c r="AT1905" s="2" t="str">
        <f>IF(AND(ISBLANK(AS1905),OR(NOT(ISBLANK(AU1905)),NOT(ISBLANK(AV1905)))),#N/A,
IF(ISBLANK(AS1905),"",
IF(AND(NOT(ISERROR(VLOOKUP(AS1905,MonsterTable!$A:$B,MATCH(MonsterTable!$B$1,MonsterTable!$A$1:$B$1,0),0))),OR(ISBLANK(AU1905),ISBLANK(AV1905))),#N/A,
IFERROR(VLOOKUP(AS1905,MonsterTable!$A:$B,MATCH(MonsterTable!$B$1,MonsterTable!$A$1:$B$1,0),0),
IF(OR(NOT(ISBLANK(AU1905)),ISBLANK(AV1905)),#N/A,
IF(AS1905="empty","empty",
VLOOKUP(AS1905,MonsterGroupTable!$A:$A,1,0)))))))</f>
        <v/>
      </c>
      <c r="BA1905" s="2" t="str">
        <f>IF(AND(ISBLANK(AZ1905),OR(NOT(ISBLANK(BB1905)),NOT(ISBLANK(BC1905)))),#N/A,
IF(ISBLANK(AZ1905),"",
IF(AND(NOT(ISERROR(VLOOKUP(AZ1905,MonsterTable!$A:$B,MATCH(MonsterTable!$B$1,MonsterTable!$A$1:$B$1,0),0))),OR(ISBLANK(BB1905),ISBLANK(BC1905))),#N/A,
IFERROR(VLOOKUP(AZ1905,MonsterTable!$A:$B,MATCH(MonsterTable!$B$1,MonsterTable!$A$1:$B$1,0),0),
IF(OR(NOT(ISBLANK(BB1905)),ISBLANK(BC1905)),#N/A,
IF(AZ1905="empty","empty",
VLOOKUP(AZ1905,MonsterGroupTable!$A:$A,1,0)))))))</f>
        <v/>
      </c>
    </row>
    <row r="1906" spans="1:53">
      <c r="A1906">
        <v>20872</v>
      </c>
      <c r="B1906">
        <f t="shared" si="63"/>
        <v>1.1000000000000001</v>
      </c>
      <c r="C1906">
        <f t="shared" si="64"/>
        <v>1.1000000000000001</v>
      </c>
      <c r="F1906">
        <v>4680</v>
      </c>
      <c r="G1906">
        <v>229604</v>
      </c>
      <c r="H1906">
        <v>0</v>
      </c>
      <c r="I1906">
        <v>0</v>
      </c>
      <c r="J1906">
        <v>0</v>
      </c>
      <c r="K1906" t="s">
        <v>362</v>
      </c>
      <c r="L1906" t="s">
        <v>254</v>
      </c>
      <c r="M1906" t="s">
        <v>443</v>
      </c>
      <c r="N1906" t="s">
        <v>444</v>
      </c>
      <c r="O1906">
        <v>0</v>
      </c>
      <c r="P1906">
        <v>-4.75</v>
      </c>
      <c r="Q1906">
        <v>-3.5</v>
      </c>
      <c r="R1906">
        <v>4.75</v>
      </c>
      <c r="S1906">
        <v>3</v>
      </c>
      <c r="T1906">
        <v>-13.5</v>
      </c>
      <c r="U1906">
        <v>2.5499999999999998</v>
      </c>
      <c r="V1906">
        <v>-6.75</v>
      </c>
      <c r="W1906" t="str">
        <f t="shared" si="58"/>
        <v>g108,5,empty,3,201,1,1,0</v>
      </c>
      <c r="X1906" s="1" t="s">
        <v>286</v>
      </c>
      <c r="Y1906" s="2" t="str">
        <f>IF(AND(ISBLANK(X1906),OR(NOT(ISBLANK(Z1906)),NOT(ISBLANK(AA1906)))),#N/A,
IF(ISBLANK(X1906),"",
IF(AND(NOT(ISERROR(VLOOKUP(X1906,MonsterTable!$A:$B,MATCH(MonsterTable!$B$1,MonsterTable!$A$1:$B$1,0),0))),OR(ISBLANK(Z1906),ISBLANK(AA1906))),#N/A,
IFERROR(VLOOKUP(X1906,MonsterTable!$A:$B,MATCH(MonsterTable!$B$1,MonsterTable!$A$1:$B$1,0),0),
IF(OR(NOT(ISBLANK(Z1906)),ISBLANK(AA1906)),#N/A,
IF(X1906="empty","empty",
VLOOKUP(X1906,MonsterGroupTable!$A:$A,1,0)))))))</f>
        <v>g108</v>
      </c>
      <c r="AA1906">
        <v>5</v>
      </c>
      <c r="AE1906" s="1" t="s">
        <v>446</v>
      </c>
      <c r="AF1906" s="2" t="str">
        <f>IF(AND(ISBLANK(AE1906),OR(NOT(ISBLANK(AG1906)),NOT(ISBLANK(AH1906)))),#N/A,
IF(ISBLANK(AE1906),"",
IF(AND(NOT(ISERROR(VLOOKUP(AE1906,MonsterTable!$A:$B,MATCH(MonsterTable!$B$1,MonsterTable!$A$1:$B$1,0),0))),OR(ISBLANK(AG1906),ISBLANK(AH1906))),#N/A,
IFERROR(VLOOKUP(AE1906,MonsterTable!$A:$B,MATCH(MonsterTable!$B$1,MonsterTable!$A$1:$B$1,0),0),
IF(OR(NOT(ISBLANK(AG1906)),ISBLANK(AH1906)),#N/A,
IF(AE1906="empty","empty",
VLOOKUP(AE1906,MonsterGroupTable!$A:$A,1,0)))))))</f>
        <v>empty</v>
      </c>
      <c r="AH1906">
        <v>3</v>
      </c>
      <c r="AL1906" s="1" t="s">
        <v>242</v>
      </c>
      <c r="AM1906" s="2">
        <f>IF(AND(ISBLANK(AL1906),OR(NOT(ISBLANK(AN1906)),NOT(ISBLANK(AO1906)))),#N/A,
IF(ISBLANK(AL1906),"",
IF(AND(NOT(ISERROR(VLOOKUP(AL1906,MonsterTable!$A:$B,MATCH(MonsterTable!$B$1,MonsterTable!$A$1:$B$1,0),0))),OR(ISBLANK(AN1906),ISBLANK(AO1906))),#N/A,
IFERROR(VLOOKUP(AL1906,MonsterTable!$A:$B,MATCH(MonsterTable!$B$1,MonsterTable!$A$1:$B$1,0),0),
IF(OR(NOT(ISBLANK(AN1906)),ISBLANK(AO1906)),#N/A,
IF(AL1906="empty","empty",
VLOOKUP(AL1906,MonsterGroupTable!$A:$A,1,0)))))))</f>
        <v>201</v>
      </c>
      <c r="AN1906">
        <v>1</v>
      </c>
      <c r="AO1906">
        <v>1</v>
      </c>
      <c r="AP1906">
        <v>0</v>
      </c>
      <c r="AT1906" s="2" t="str">
        <f>IF(AND(ISBLANK(AS1906),OR(NOT(ISBLANK(AU1906)),NOT(ISBLANK(AV1906)))),#N/A,
IF(ISBLANK(AS1906),"",
IF(AND(NOT(ISERROR(VLOOKUP(AS1906,MonsterTable!$A:$B,MATCH(MonsterTable!$B$1,MonsterTable!$A$1:$B$1,0),0))),OR(ISBLANK(AU1906),ISBLANK(AV1906))),#N/A,
IFERROR(VLOOKUP(AS1906,MonsterTable!$A:$B,MATCH(MonsterTable!$B$1,MonsterTable!$A$1:$B$1,0),0),
IF(OR(NOT(ISBLANK(AU1906)),ISBLANK(AV1906)),#N/A,
IF(AS1906="empty","empty",
VLOOKUP(AS1906,MonsterGroupTable!$A:$A,1,0)))))))</f>
        <v/>
      </c>
      <c r="BA1906" s="2" t="str">
        <f>IF(AND(ISBLANK(AZ1906),OR(NOT(ISBLANK(BB1906)),NOT(ISBLANK(BC1906)))),#N/A,
IF(ISBLANK(AZ1906),"",
IF(AND(NOT(ISERROR(VLOOKUP(AZ1906,MonsterTable!$A:$B,MATCH(MonsterTable!$B$1,MonsterTable!$A$1:$B$1,0),0))),OR(ISBLANK(BB1906),ISBLANK(BC1906))),#N/A,
IFERROR(VLOOKUP(AZ1906,MonsterTable!$A:$B,MATCH(MonsterTable!$B$1,MonsterTable!$A$1:$B$1,0),0),
IF(OR(NOT(ISBLANK(BB1906)),ISBLANK(BC1906)),#N/A,
IF(AZ1906="empty","empty",
VLOOKUP(AZ1906,MonsterGroupTable!$A:$A,1,0)))))))</f>
        <v/>
      </c>
    </row>
    <row r="1907" spans="1:53">
      <c r="A1907">
        <v>20873</v>
      </c>
      <c r="B1907">
        <f t="shared" si="63"/>
        <v>1.1000000000000001</v>
      </c>
      <c r="C1907">
        <f t="shared" si="64"/>
        <v>1.1000000000000001</v>
      </c>
      <c r="F1907">
        <v>4680</v>
      </c>
      <c r="G1907">
        <v>230306</v>
      </c>
      <c r="H1907">
        <v>0</v>
      </c>
      <c r="I1907">
        <v>0</v>
      </c>
      <c r="J1907">
        <v>0</v>
      </c>
      <c r="K1907" t="s">
        <v>362</v>
      </c>
      <c r="L1907" t="s">
        <v>254</v>
      </c>
      <c r="M1907" t="s">
        <v>443</v>
      </c>
      <c r="N1907" t="s">
        <v>444</v>
      </c>
      <c r="O1907">
        <v>0</v>
      </c>
      <c r="P1907">
        <v>-4.75</v>
      </c>
      <c r="Q1907">
        <v>-3.5</v>
      </c>
      <c r="R1907">
        <v>4.75</v>
      </c>
      <c r="S1907">
        <v>3</v>
      </c>
      <c r="T1907">
        <v>-13.5</v>
      </c>
      <c r="U1907">
        <v>2.5499999999999998</v>
      </c>
      <c r="V1907">
        <v>-6.75</v>
      </c>
      <c r="W1907" t="str">
        <f t="shared" si="58"/>
        <v>g108,5,empty,3,201,1,1,0</v>
      </c>
      <c r="X1907" s="1" t="s">
        <v>286</v>
      </c>
      <c r="Y1907" s="2" t="str">
        <f>IF(AND(ISBLANK(X1907),OR(NOT(ISBLANK(Z1907)),NOT(ISBLANK(AA1907)))),#N/A,
IF(ISBLANK(X1907),"",
IF(AND(NOT(ISERROR(VLOOKUP(X1907,MonsterTable!$A:$B,MATCH(MonsterTable!$B$1,MonsterTable!$A$1:$B$1,0),0))),OR(ISBLANK(Z1907),ISBLANK(AA1907))),#N/A,
IFERROR(VLOOKUP(X1907,MonsterTable!$A:$B,MATCH(MonsterTable!$B$1,MonsterTable!$A$1:$B$1,0),0),
IF(OR(NOT(ISBLANK(Z1907)),ISBLANK(AA1907)),#N/A,
IF(X1907="empty","empty",
VLOOKUP(X1907,MonsterGroupTable!$A:$A,1,0)))))))</f>
        <v>g108</v>
      </c>
      <c r="AA1907">
        <v>5</v>
      </c>
      <c r="AE1907" s="1" t="s">
        <v>446</v>
      </c>
      <c r="AF1907" s="2" t="str">
        <f>IF(AND(ISBLANK(AE1907),OR(NOT(ISBLANK(AG1907)),NOT(ISBLANK(AH1907)))),#N/A,
IF(ISBLANK(AE1907),"",
IF(AND(NOT(ISERROR(VLOOKUP(AE1907,MonsterTable!$A:$B,MATCH(MonsterTable!$B$1,MonsterTable!$A$1:$B$1,0),0))),OR(ISBLANK(AG1907),ISBLANK(AH1907))),#N/A,
IFERROR(VLOOKUP(AE1907,MonsterTable!$A:$B,MATCH(MonsterTable!$B$1,MonsterTable!$A$1:$B$1,0),0),
IF(OR(NOT(ISBLANK(AG1907)),ISBLANK(AH1907)),#N/A,
IF(AE1907="empty","empty",
VLOOKUP(AE1907,MonsterGroupTable!$A:$A,1,0)))))))</f>
        <v>empty</v>
      </c>
      <c r="AH1907">
        <v>3</v>
      </c>
      <c r="AL1907" s="1" t="s">
        <v>242</v>
      </c>
      <c r="AM1907" s="2">
        <f>IF(AND(ISBLANK(AL1907),OR(NOT(ISBLANK(AN1907)),NOT(ISBLANK(AO1907)))),#N/A,
IF(ISBLANK(AL1907),"",
IF(AND(NOT(ISERROR(VLOOKUP(AL1907,MonsterTable!$A:$B,MATCH(MonsterTable!$B$1,MonsterTable!$A$1:$B$1,0),0))),OR(ISBLANK(AN1907),ISBLANK(AO1907))),#N/A,
IFERROR(VLOOKUP(AL1907,MonsterTable!$A:$B,MATCH(MonsterTable!$B$1,MonsterTable!$A$1:$B$1,0),0),
IF(OR(NOT(ISBLANK(AN1907)),ISBLANK(AO1907)),#N/A,
IF(AL1907="empty","empty",
VLOOKUP(AL1907,MonsterGroupTable!$A:$A,1,0)))))))</f>
        <v>201</v>
      </c>
      <c r="AN1907">
        <v>1</v>
      </c>
      <c r="AO1907">
        <v>1</v>
      </c>
      <c r="AP1907">
        <v>0</v>
      </c>
      <c r="AT1907" s="2" t="str">
        <f>IF(AND(ISBLANK(AS1907),OR(NOT(ISBLANK(AU1907)),NOT(ISBLANK(AV1907)))),#N/A,
IF(ISBLANK(AS1907),"",
IF(AND(NOT(ISERROR(VLOOKUP(AS1907,MonsterTable!$A:$B,MATCH(MonsterTable!$B$1,MonsterTable!$A$1:$B$1,0),0))),OR(ISBLANK(AU1907),ISBLANK(AV1907))),#N/A,
IFERROR(VLOOKUP(AS1907,MonsterTable!$A:$B,MATCH(MonsterTable!$B$1,MonsterTable!$A$1:$B$1,0),0),
IF(OR(NOT(ISBLANK(AU1907)),ISBLANK(AV1907)),#N/A,
IF(AS1907="empty","empty",
VLOOKUP(AS1907,MonsterGroupTable!$A:$A,1,0)))))))</f>
        <v/>
      </c>
      <c r="BA1907" s="2" t="str">
        <f>IF(AND(ISBLANK(AZ1907),OR(NOT(ISBLANK(BB1907)),NOT(ISBLANK(BC1907)))),#N/A,
IF(ISBLANK(AZ1907),"",
IF(AND(NOT(ISERROR(VLOOKUP(AZ1907,MonsterTable!$A:$B,MATCH(MonsterTable!$B$1,MonsterTable!$A$1:$B$1,0),0))),OR(ISBLANK(BB1907),ISBLANK(BC1907))),#N/A,
IFERROR(VLOOKUP(AZ1907,MonsterTable!$A:$B,MATCH(MonsterTable!$B$1,MonsterTable!$A$1:$B$1,0),0),
IF(OR(NOT(ISBLANK(BB1907)),ISBLANK(BC1907)),#N/A,
IF(AZ1907="empty","empty",
VLOOKUP(AZ1907,MonsterGroupTable!$A:$A,1,0)))))))</f>
        <v/>
      </c>
    </row>
    <row r="1908" spans="1:53">
      <c r="A1908">
        <v>20874</v>
      </c>
      <c r="B1908">
        <f t="shared" si="63"/>
        <v>1.1000000000000001</v>
      </c>
      <c r="C1908">
        <f t="shared" si="64"/>
        <v>1.1000000000000001</v>
      </c>
      <c r="F1908">
        <v>4680</v>
      </c>
      <c r="G1908">
        <v>231008</v>
      </c>
      <c r="H1908">
        <v>0</v>
      </c>
      <c r="I1908">
        <v>0</v>
      </c>
      <c r="J1908">
        <v>0</v>
      </c>
      <c r="K1908" t="s">
        <v>362</v>
      </c>
      <c r="L1908" t="s">
        <v>254</v>
      </c>
      <c r="M1908" t="s">
        <v>443</v>
      </c>
      <c r="N1908" t="s">
        <v>444</v>
      </c>
      <c r="O1908">
        <v>0</v>
      </c>
      <c r="P1908">
        <v>-4.75</v>
      </c>
      <c r="Q1908">
        <v>-3.5</v>
      </c>
      <c r="R1908">
        <v>4.75</v>
      </c>
      <c r="S1908">
        <v>3</v>
      </c>
      <c r="T1908">
        <v>-13.5</v>
      </c>
      <c r="U1908">
        <v>2.5499999999999998</v>
      </c>
      <c r="V1908">
        <v>-6.75</v>
      </c>
      <c r="W1908" t="str">
        <f t="shared" si="58"/>
        <v>g108,5,empty,3,201,1,1,0</v>
      </c>
      <c r="X1908" s="1" t="s">
        <v>286</v>
      </c>
      <c r="Y1908" s="2" t="str">
        <f>IF(AND(ISBLANK(X1908),OR(NOT(ISBLANK(Z1908)),NOT(ISBLANK(AA1908)))),#N/A,
IF(ISBLANK(X1908),"",
IF(AND(NOT(ISERROR(VLOOKUP(X1908,MonsterTable!$A:$B,MATCH(MonsterTable!$B$1,MonsterTable!$A$1:$B$1,0),0))),OR(ISBLANK(Z1908),ISBLANK(AA1908))),#N/A,
IFERROR(VLOOKUP(X1908,MonsterTable!$A:$B,MATCH(MonsterTable!$B$1,MonsterTable!$A$1:$B$1,0),0),
IF(OR(NOT(ISBLANK(Z1908)),ISBLANK(AA1908)),#N/A,
IF(X1908="empty","empty",
VLOOKUP(X1908,MonsterGroupTable!$A:$A,1,0)))))))</f>
        <v>g108</v>
      </c>
      <c r="AA1908">
        <v>5</v>
      </c>
      <c r="AE1908" s="1" t="s">
        <v>446</v>
      </c>
      <c r="AF1908" s="2" t="str">
        <f>IF(AND(ISBLANK(AE1908),OR(NOT(ISBLANK(AG1908)),NOT(ISBLANK(AH1908)))),#N/A,
IF(ISBLANK(AE1908),"",
IF(AND(NOT(ISERROR(VLOOKUP(AE1908,MonsterTable!$A:$B,MATCH(MonsterTable!$B$1,MonsterTable!$A$1:$B$1,0),0))),OR(ISBLANK(AG1908),ISBLANK(AH1908))),#N/A,
IFERROR(VLOOKUP(AE1908,MonsterTable!$A:$B,MATCH(MonsterTable!$B$1,MonsterTable!$A$1:$B$1,0),0),
IF(OR(NOT(ISBLANK(AG1908)),ISBLANK(AH1908)),#N/A,
IF(AE1908="empty","empty",
VLOOKUP(AE1908,MonsterGroupTable!$A:$A,1,0)))))))</f>
        <v>empty</v>
      </c>
      <c r="AH1908">
        <v>3</v>
      </c>
      <c r="AL1908" s="1" t="s">
        <v>242</v>
      </c>
      <c r="AM1908" s="2">
        <f>IF(AND(ISBLANK(AL1908),OR(NOT(ISBLANK(AN1908)),NOT(ISBLANK(AO1908)))),#N/A,
IF(ISBLANK(AL1908),"",
IF(AND(NOT(ISERROR(VLOOKUP(AL1908,MonsterTable!$A:$B,MATCH(MonsterTable!$B$1,MonsterTable!$A$1:$B$1,0),0))),OR(ISBLANK(AN1908),ISBLANK(AO1908))),#N/A,
IFERROR(VLOOKUP(AL1908,MonsterTable!$A:$B,MATCH(MonsterTable!$B$1,MonsterTable!$A$1:$B$1,0),0),
IF(OR(NOT(ISBLANK(AN1908)),ISBLANK(AO1908)),#N/A,
IF(AL1908="empty","empty",
VLOOKUP(AL1908,MonsterGroupTable!$A:$A,1,0)))))))</f>
        <v>201</v>
      </c>
      <c r="AN1908">
        <v>1</v>
      </c>
      <c r="AO1908">
        <v>1</v>
      </c>
      <c r="AP1908">
        <v>0</v>
      </c>
      <c r="AT1908" s="2" t="str">
        <f>IF(AND(ISBLANK(AS1908),OR(NOT(ISBLANK(AU1908)),NOT(ISBLANK(AV1908)))),#N/A,
IF(ISBLANK(AS1908),"",
IF(AND(NOT(ISERROR(VLOOKUP(AS1908,MonsterTable!$A:$B,MATCH(MonsterTable!$B$1,MonsterTable!$A$1:$B$1,0),0))),OR(ISBLANK(AU1908),ISBLANK(AV1908))),#N/A,
IFERROR(VLOOKUP(AS1908,MonsterTable!$A:$B,MATCH(MonsterTable!$B$1,MonsterTable!$A$1:$B$1,0),0),
IF(OR(NOT(ISBLANK(AU1908)),ISBLANK(AV1908)),#N/A,
IF(AS1908="empty","empty",
VLOOKUP(AS1908,MonsterGroupTable!$A:$A,1,0)))))))</f>
        <v/>
      </c>
      <c r="BA1908" s="2" t="str">
        <f>IF(AND(ISBLANK(AZ1908),OR(NOT(ISBLANK(BB1908)),NOT(ISBLANK(BC1908)))),#N/A,
IF(ISBLANK(AZ1908),"",
IF(AND(NOT(ISERROR(VLOOKUP(AZ1908,MonsterTable!$A:$B,MATCH(MonsterTable!$B$1,MonsterTable!$A$1:$B$1,0),0))),OR(ISBLANK(BB1908),ISBLANK(BC1908))),#N/A,
IFERROR(VLOOKUP(AZ1908,MonsterTable!$A:$B,MATCH(MonsterTable!$B$1,MonsterTable!$A$1:$B$1,0),0),
IF(OR(NOT(ISBLANK(BB1908)),ISBLANK(BC1908)),#N/A,
IF(AZ1908="empty","empty",
VLOOKUP(AZ1908,MonsterGroupTable!$A:$A,1,0)))))))</f>
        <v/>
      </c>
    </row>
    <row r="1909" spans="1:53">
      <c r="A1909">
        <v>20875</v>
      </c>
      <c r="B1909">
        <f t="shared" si="63"/>
        <v>1.1000000000000001</v>
      </c>
      <c r="C1909">
        <f t="shared" si="64"/>
        <v>1.1000000000000001</v>
      </c>
      <c r="F1909">
        <v>4680</v>
      </c>
      <c r="G1909">
        <v>231710</v>
      </c>
      <c r="H1909">
        <v>0</v>
      </c>
      <c r="I1909">
        <v>0</v>
      </c>
      <c r="J1909">
        <v>0</v>
      </c>
      <c r="K1909" t="s">
        <v>362</v>
      </c>
      <c r="L1909" t="s">
        <v>254</v>
      </c>
      <c r="M1909" t="s">
        <v>443</v>
      </c>
      <c r="N1909" t="s">
        <v>444</v>
      </c>
      <c r="O1909">
        <v>0</v>
      </c>
      <c r="P1909">
        <v>-4.75</v>
      </c>
      <c r="Q1909">
        <v>-3.5</v>
      </c>
      <c r="R1909">
        <v>4.75</v>
      </c>
      <c r="S1909">
        <v>3</v>
      </c>
      <c r="T1909">
        <v>-13.5</v>
      </c>
      <c r="U1909">
        <v>2.5499999999999998</v>
      </c>
      <c r="V1909">
        <v>-6.75</v>
      </c>
      <c r="W1909" t="str">
        <f t="shared" si="58"/>
        <v>g108,5,empty,3,201,1,1,0</v>
      </c>
      <c r="X1909" s="1" t="s">
        <v>286</v>
      </c>
      <c r="Y1909" s="2" t="str">
        <f>IF(AND(ISBLANK(X1909),OR(NOT(ISBLANK(Z1909)),NOT(ISBLANK(AA1909)))),#N/A,
IF(ISBLANK(X1909),"",
IF(AND(NOT(ISERROR(VLOOKUP(X1909,MonsterTable!$A:$B,MATCH(MonsterTable!$B$1,MonsterTable!$A$1:$B$1,0),0))),OR(ISBLANK(Z1909),ISBLANK(AA1909))),#N/A,
IFERROR(VLOOKUP(X1909,MonsterTable!$A:$B,MATCH(MonsterTable!$B$1,MonsterTable!$A$1:$B$1,0),0),
IF(OR(NOT(ISBLANK(Z1909)),ISBLANK(AA1909)),#N/A,
IF(X1909="empty","empty",
VLOOKUP(X1909,MonsterGroupTable!$A:$A,1,0)))))))</f>
        <v>g108</v>
      </c>
      <c r="AA1909">
        <v>5</v>
      </c>
      <c r="AE1909" s="1" t="s">
        <v>446</v>
      </c>
      <c r="AF1909" s="2" t="str">
        <f>IF(AND(ISBLANK(AE1909),OR(NOT(ISBLANK(AG1909)),NOT(ISBLANK(AH1909)))),#N/A,
IF(ISBLANK(AE1909),"",
IF(AND(NOT(ISERROR(VLOOKUP(AE1909,MonsterTable!$A:$B,MATCH(MonsterTable!$B$1,MonsterTable!$A$1:$B$1,0),0))),OR(ISBLANK(AG1909),ISBLANK(AH1909))),#N/A,
IFERROR(VLOOKUP(AE1909,MonsterTable!$A:$B,MATCH(MonsterTable!$B$1,MonsterTable!$A$1:$B$1,0),0),
IF(OR(NOT(ISBLANK(AG1909)),ISBLANK(AH1909)),#N/A,
IF(AE1909="empty","empty",
VLOOKUP(AE1909,MonsterGroupTable!$A:$A,1,0)))))))</f>
        <v>empty</v>
      </c>
      <c r="AH1909">
        <v>3</v>
      </c>
      <c r="AL1909" s="1" t="s">
        <v>242</v>
      </c>
      <c r="AM1909" s="2">
        <f>IF(AND(ISBLANK(AL1909),OR(NOT(ISBLANK(AN1909)),NOT(ISBLANK(AO1909)))),#N/A,
IF(ISBLANK(AL1909),"",
IF(AND(NOT(ISERROR(VLOOKUP(AL1909,MonsterTable!$A:$B,MATCH(MonsterTable!$B$1,MonsterTable!$A$1:$B$1,0),0))),OR(ISBLANK(AN1909),ISBLANK(AO1909))),#N/A,
IFERROR(VLOOKUP(AL1909,MonsterTable!$A:$B,MATCH(MonsterTable!$B$1,MonsterTable!$A$1:$B$1,0),0),
IF(OR(NOT(ISBLANK(AN1909)),ISBLANK(AO1909)),#N/A,
IF(AL1909="empty","empty",
VLOOKUP(AL1909,MonsterGroupTable!$A:$A,1,0)))))))</f>
        <v>201</v>
      </c>
      <c r="AN1909">
        <v>1</v>
      </c>
      <c r="AO1909">
        <v>1</v>
      </c>
      <c r="AP1909">
        <v>0</v>
      </c>
      <c r="AT1909" s="2" t="str">
        <f>IF(AND(ISBLANK(AS1909),OR(NOT(ISBLANK(AU1909)),NOT(ISBLANK(AV1909)))),#N/A,
IF(ISBLANK(AS1909),"",
IF(AND(NOT(ISERROR(VLOOKUP(AS1909,MonsterTable!$A:$B,MATCH(MonsterTable!$B$1,MonsterTable!$A$1:$B$1,0),0))),OR(ISBLANK(AU1909),ISBLANK(AV1909))),#N/A,
IFERROR(VLOOKUP(AS1909,MonsterTable!$A:$B,MATCH(MonsterTable!$B$1,MonsterTable!$A$1:$B$1,0),0),
IF(OR(NOT(ISBLANK(AU1909)),ISBLANK(AV1909)),#N/A,
IF(AS1909="empty","empty",
VLOOKUP(AS1909,MonsterGroupTable!$A:$A,1,0)))))))</f>
        <v/>
      </c>
      <c r="BA1909" s="2" t="str">
        <f>IF(AND(ISBLANK(AZ1909),OR(NOT(ISBLANK(BB1909)),NOT(ISBLANK(BC1909)))),#N/A,
IF(ISBLANK(AZ1909),"",
IF(AND(NOT(ISERROR(VLOOKUP(AZ1909,MonsterTable!$A:$B,MATCH(MonsterTable!$B$1,MonsterTable!$A$1:$B$1,0),0))),OR(ISBLANK(BB1909),ISBLANK(BC1909))),#N/A,
IFERROR(VLOOKUP(AZ1909,MonsterTable!$A:$B,MATCH(MonsterTable!$B$1,MonsterTable!$A$1:$B$1,0),0),
IF(OR(NOT(ISBLANK(BB1909)),ISBLANK(BC1909)),#N/A,
IF(AZ1909="empty","empty",
VLOOKUP(AZ1909,MonsterGroupTable!$A:$A,1,0)))))))</f>
        <v/>
      </c>
    </row>
    <row r="1910" spans="1:53">
      <c r="A1910">
        <v>20876</v>
      </c>
      <c r="B1910">
        <f t="shared" si="63"/>
        <v>1.1000000000000001</v>
      </c>
      <c r="C1910">
        <f t="shared" si="64"/>
        <v>1.1000000000000001</v>
      </c>
      <c r="F1910">
        <v>4680</v>
      </c>
      <c r="G1910">
        <v>232412</v>
      </c>
      <c r="H1910">
        <v>0</v>
      </c>
      <c r="I1910">
        <v>0</v>
      </c>
      <c r="J1910">
        <v>0</v>
      </c>
      <c r="K1910" t="s">
        <v>362</v>
      </c>
      <c r="L1910" t="s">
        <v>254</v>
      </c>
      <c r="M1910" t="s">
        <v>443</v>
      </c>
      <c r="N1910" t="s">
        <v>444</v>
      </c>
      <c r="O1910">
        <v>0</v>
      </c>
      <c r="P1910">
        <v>-4.75</v>
      </c>
      <c r="Q1910">
        <v>-3.5</v>
      </c>
      <c r="R1910">
        <v>4.75</v>
      </c>
      <c r="S1910">
        <v>3</v>
      </c>
      <c r="T1910">
        <v>-13.5</v>
      </c>
      <c r="U1910">
        <v>2.5499999999999998</v>
      </c>
      <c r="V1910">
        <v>-6.75</v>
      </c>
      <c r="W1910" t="str">
        <f t="shared" si="58"/>
        <v>g108,5,empty,3,201,1,1,0</v>
      </c>
      <c r="X1910" s="1" t="s">
        <v>286</v>
      </c>
      <c r="Y1910" s="2" t="str">
        <f>IF(AND(ISBLANK(X1910),OR(NOT(ISBLANK(Z1910)),NOT(ISBLANK(AA1910)))),#N/A,
IF(ISBLANK(X1910),"",
IF(AND(NOT(ISERROR(VLOOKUP(X1910,MonsterTable!$A:$B,MATCH(MonsterTable!$B$1,MonsterTable!$A$1:$B$1,0),0))),OR(ISBLANK(Z1910),ISBLANK(AA1910))),#N/A,
IFERROR(VLOOKUP(X1910,MonsterTable!$A:$B,MATCH(MonsterTable!$B$1,MonsterTable!$A$1:$B$1,0),0),
IF(OR(NOT(ISBLANK(Z1910)),ISBLANK(AA1910)),#N/A,
IF(X1910="empty","empty",
VLOOKUP(X1910,MonsterGroupTable!$A:$A,1,0)))))))</f>
        <v>g108</v>
      </c>
      <c r="AA1910">
        <v>5</v>
      </c>
      <c r="AE1910" s="1" t="s">
        <v>446</v>
      </c>
      <c r="AF1910" s="2" t="str">
        <f>IF(AND(ISBLANK(AE1910),OR(NOT(ISBLANK(AG1910)),NOT(ISBLANK(AH1910)))),#N/A,
IF(ISBLANK(AE1910),"",
IF(AND(NOT(ISERROR(VLOOKUP(AE1910,MonsterTable!$A:$B,MATCH(MonsterTable!$B$1,MonsterTable!$A$1:$B$1,0),0))),OR(ISBLANK(AG1910),ISBLANK(AH1910))),#N/A,
IFERROR(VLOOKUP(AE1910,MonsterTable!$A:$B,MATCH(MonsterTable!$B$1,MonsterTable!$A$1:$B$1,0),0),
IF(OR(NOT(ISBLANK(AG1910)),ISBLANK(AH1910)),#N/A,
IF(AE1910="empty","empty",
VLOOKUP(AE1910,MonsterGroupTable!$A:$A,1,0)))))))</f>
        <v>empty</v>
      </c>
      <c r="AH1910">
        <v>3</v>
      </c>
      <c r="AL1910" s="1" t="s">
        <v>242</v>
      </c>
      <c r="AM1910" s="2">
        <f>IF(AND(ISBLANK(AL1910),OR(NOT(ISBLANK(AN1910)),NOT(ISBLANK(AO1910)))),#N/A,
IF(ISBLANK(AL1910),"",
IF(AND(NOT(ISERROR(VLOOKUP(AL1910,MonsterTable!$A:$B,MATCH(MonsterTable!$B$1,MonsterTable!$A$1:$B$1,0),0))),OR(ISBLANK(AN1910),ISBLANK(AO1910))),#N/A,
IFERROR(VLOOKUP(AL1910,MonsterTable!$A:$B,MATCH(MonsterTable!$B$1,MonsterTable!$A$1:$B$1,0),0),
IF(OR(NOT(ISBLANK(AN1910)),ISBLANK(AO1910)),#N/A,
IF(AL1910="empty","empty",
VLOOKUP(AL1910,MonsterGroupTable!$A:$A,1,0)))))))</f>
        <v>201</v>
      </c>
      <c r="AN1910">
        <v>1</v>
      </c>
      <c r="AO1910">
        <v>1</v>
      </c>
      <c r="AP1910">
        <v>0</v>
      </c>
      <c r="AT1910" s="2" t="str">
        <f>IF(AND(ISBLANK(AS1910),OR(NOT(ISBLANK(AU1910)),NOT(ISBLANK(AV1910)))),#N/A,
IF(ISBLANK(AS1910),"",
IF(AND(NOT(ISERROR(VLOOKUP(AS1910,MonsterTable!$A:$B,MATCH(MonsterTable!$B$1,MonsterTable!$A$1:$B$1,0),0))),OR(ISBLANK(AU1910),ISBLANK(AV1910))),#N/A,
IFERROR(VLOOKUP(AS1910,MonsterTable!$A:$B,MATCH(MonsterTable!$B$1,MonsterTable!$A$1:$B$1,0),0),
IF(OR(NOT(ISBLANK(AU1910)),ISBLANK(AV1910)),#N/A,
IF(AS1910="empty","empty",
VLOOKUP(AS1910,MonsterGroupTable!$A:$A,1,0)))))))</f>
        <v/>
      </c>
      <c r="BA1910" s="2" t="str">
        <f>IF(AND(ISBLANK(AZ1910),OR(NOT(ISBLANK(BB1910)),NOT(ISBLANK(BC1910)))),#N/A,
IF(ISBLANK(AZ1910),"",
IF(AND(NOT(ISERROR(VLOOKUP(AZ1910,MonsterTable!$A:$B,MATCH(MonsterTable!$B$1,MonsterTable!$A$1:$B$1,0),0))),OR(ISBLANK(BB1910),ISBLANK(BC1910))),#N/A,
IFERROR(VLOOKUP(AZ1910,MonsterTable!$A:$B,MATCH(MonsterTable!$B$1,MonsterTable!$A$1:$B$1,0),0),
IF(OR(NOT(ISBLANK(BB1910)),ISBLANK(BC1910)),#N/A,
IF(AZ1910="empty","empty",
VLOOKUP(AZ1910,MonsterGroupTable!$A:$A,1,0)))))))</f>
        <v/>
      </c>
    </row>
    <row r="1911" spans="1:53">
      <c r="A1911">
        <v>20877</v>
      </c>
      <c r="B1911">
        <f t="shared" si="63"/>
        <v>1.1000000000000001</v>
      </c>
      <c r="C1911">
        <f t="shared" si="64"/>
        <v>1.1000000000000001</v>
      </c>
      <c r="F1911">
        <v>4680</v>
      </c>
      <c r="G1911">
        <v>233114</v>
      </c>
      <c r="H1911">
        <v>0</v>
      </c>
      <c r="I1911">
        <v>0</v>
      </c>
      <c r="J1911">
        <v>0</v>
      </c>
      <c r="K1911" t="s">
        <v>362</v>
      </c>
      <c r="L1911" t="s">
        <v>254</v>
      </c>
      <c r="M1911" t="s">
        <v>443</v>
      </c>
      <c r="N1911" t="s">
        <v>444</v>
      </c>
      <c r="O1911">
        <v>0</v>
      </c>
      <c r="P1911">
        <v>-4.75</v>
      </c>
      <c r="Q1911">
        <v>-3.5</v>
      </c>
      <c r="R1911">
        <v>4.75</v>
      </c>
      <c r="S1911">
        <v>3</v>
      </c>
      <c r="T1911">
        <v>-13.5</v>
      </c>
      <c r="U1911">
        <v>2.5499999999999998</v>
      </c>
      <c r="V1911">
        <v>-6.75</v>
      </c>
      <c r="W1911" t="str">
        <f t="shared" si="58"/>
        <v>g108,5,empty,3,201,1,1,0</v>
      </c>
      <c r="X1911" s="1" t="s">
        <v>286</v>
      </c>
      <c r="Y1911" s="2" t="str">
        <f>IF(AND(ISBLANK(X1911),OR(NOT(ISBLANK(Z1911)),NOT(ISBLANK(AA1911)))),#N/A,
IF(ISBLANK(X1911),"",
IF(AND(NOT(ISERROR(VLOOKUP(X1911,MonsterTable!$A:$B,MATCH(MonsterTable!$B$1,MonsterTable!$A$1:$B$1,0),0))),OR(ISBLANK(Z1911),ISBLANK(AA1911))),#N/A,
IFERROR(VLOOKUP(X1911,MonsterTable!$A:$B,MATCH(MonsterTable!$B$1,MonsterTable!$A$1:$B$1,0),0),
IF(OR(NOT(ISBLANK(Z1911)),ISBLANK(AA1911)),#N/A,
IF(X1911="empty","empty",
VLOOKUP(X1911,MonsterGroupTable!$A:$A,1,0)))))))</f>
        <v>g108</v>
      </c>
      <c r="AA1911">
        <v>5</v>
      </c>
      <c r="AE1911" s="1" t="s">
        <v>446</v>
      </c>
      <c r="AF1911" s="2" t="str">
        <f>IF(AND(ISBLANK(AE1911),OR(NOT(ISBLANK(AG1911)),NOT(ISBLANK(AH1911)))),#N/A,
IF(ISBLANK(AE1911),"",
IF(AND(NOT(ISERROR(VLOOKUP(AE1911,MonsterTable!$A:$B,MATCH(MonsterTable!$B$1,MonsterTable!$A$1:$B$1,0),0))),OR(ISBLANK(AG1911),ISBLANK(AH1911))),#N/A,
IFERROR(VLOOKUP(AE1911,MonsterTable!$A:$B,MATCH(MonsterTable!$B$1,MonsterTable!$A$1:$B$1,0),0),
IF(OR(NOT(ISBLANK(AG1911)),ISBLANK(AH1911)),#N/A,
IF(AE1911="empty","empty",
VLOOKUP(AE1911,MonsterGroupTable!$A:$A,1,0)))))))</f>
        <v>empty</v>
      </c>
      <c r="AH1911">
        <v>3</v>
      </c>
      <c r="AL1911" s="1" t="s">
        <v>242</v>
      </c>
      <c r="AM1911" s="2">
        <f>IF(AND(ISBLANK(AL1911),OR(NOT(ISBLANK(AN1911)),NOT(ISBLANK(AO1911)))),#N/A,
IF(ISBLANK(AL1911),"",
IF(AND(NOT(ISERROR(VLOOKUP(AL1911,MonsterTable!$A:$B,MATCH(MonsterTable!$B$1,MonsterTable!$A$1:$B$1,0),0))),OR(ISBLANK(AN1911),ISBLANK(AO1911))),#N/A,
IFERROR(VLOOKUP(AL1911,MonsterTable!$A:$B,MATCH(MonsterTable!$B$1,MonsterTable!$A$1:$B$1,0),0),
IF(OR(NOT(ISBLANK(AN1911)),ISBLANK(AO1911)),#N/A,
IF(AL1911="empty","empty",
VLOOKUP(AL1911,MonsterGroupTable!$A:$A,1,0)))))))</f>
        <v>201</v>
      </c>
      <c r="AN1911">
        <v>1</v>
      </c>
      <c r="AO1911">
        <v>1</v>
      </c>
      <c r="AP1911">
        <v>0</v>
      </c>
      <c r="AT1911" s="2" t="str">
        <f>IF(AND(ISBLANK(AS1911),OR(NOT(ISBLANK(AU1911)),NOT(ISBLANK(AV1911)))),#N/A,
IF(ISBLANK(AS1911),"",
IF(AND(NOT(ISERROR(VLOOKUP(AS1911,MonsterTable!$A:$B,MATCH(MonsterTable!$B$1,MonsterTable!$A$1:$B$1,0),0))),OR(ISBLANK(AU1911),ISBLANK(AV1911))),#N/A,
IFERROR(VLOOKUP(AS1911,MonsterTable!$A:$B,MATCH(MonsterTable!$B$1,MonsterTable!$A$1:$B$1,0),0),
IF(OR(NOT(ISBLANK(AU1911)),ISBLANK(AV1911)),#N/A,
IF(AS1911="empty","empty",
VLOOKUP(AS1911,MonsterGroupTable!$A:$A,1,0)))))))</f>
        <v/>
      </c>
      <c r="BA1911" s="2" t="str">
        <f>IF(AND(ISBLANK(AZ1911),OR(NOT(ISBLANK(BB1911)),NOT(ISBLANK(BC1911)))),#N/A,
IF(ISBLANK(AZ1911),"",
IF(AND(NOT(ISERROR(VLOOKUP(AZ1911,MonsterTable!$A:$B,MATCH(MonsterTable!$B$1,MonsterTable!$A$1:$B$1,0),0))),OR(ISBLANK(BB1911),ISBLANK(BC1911))),#N/A,
IFERROR(VLOOKUP(AZ1911,MonsterTable!$A:$B,MATCH(MonsterTable!$B$1,MonsterTable!$A$1:$B$1,0),0),
IF(OR(NOT(ISBLANK(BB1911)),ISBLANK(BC1911)),#N/A,
IF(AZ1911="empty","empty",
VLOOKUP(AZ1911,MonsterGroupTable!$A:$A,1,0)))))))</f>
        <v/>
      </c>
    </row>
    <row r="1912" spans="1:53">
      <c r="A1912">
        <v>20878</v>
      </c>
      <c r="B1912">
        <f t="shared" si="63"/>
        <v>1.1000000000000001</v>
      </c>
      <c r="C1912">
        <f t="shared" si="64"/>
        <v>1.1000000000000001</v>
      </c>
      <c r="F1912">
        <v>4680</v>
      </c>
      <c r="G1912">
        <v>233816</v>
      </c>
      <c r="H1912">
        <v>0</v>
      </c>
      <c r="I1912">
        <v>0</v>
      </c>
      <c r="J1912">
        <v>0</v>
      </c>
      <c r="K1912" t="s">
        <v>362</v>
      </c>
      <c r="L1912" t="s">
        <v>254</v>
      </c>
      <c r="M1912" t="s">
        <v>443</v>
      </c>
      <c r="N1912" t="s">
        <v>444</v>
      </c>
      <c r="O1912">
        <v>0</v>
      </c>
      <c r="P1912">
        <v>-4.75</v>
      </c>
      <c r="Q1912">
        <v>-3.5</v>
      </c>
      <c r="R1912">
        <v>4.75</v>
      </c>
      <c r="S1912">
        <v>3</v>
      </c>
      <c r="T1912">
        <v>-13.5</v>
      </c>
      <c r="U1912">
        <v>2.5499999999999998</v>
      </c>
      <c r="V1912">
        <v>-6.75</v>
      </c>
      <c r="W1912" t="str">
        <f t="shared" si="58"/>
        <v>g108,5,empty,3,201,1,1,0</v>
      </c>
      <c r="X1912" s="1" t="s">
        <v>286</v>
      </c>
      <c r="Y1912" s="2" t="str">
        <f>IF(AND(ISBLANK(X1912),OR(NOT(ISBLANK(Z1912)),NOT(ISBLANK(AA1912)))),#N/A,
IF(ISBLANK(X1912),"",
IF(AND(NOT(ISERROR(VLOOKUP(X1912,MonsterTable!$A:$B,MATCH(MonsterTable!$B$1,MonsterTable!$A$1:$B$1,0),0))),OR(ISBLANK(Z1912),ISBLANK(AA1912))),#N/A,
IFERROR(VLOOKUP(X1912,MonsterTable!$A:$B,MATCH(MonsterTable!$B$1,MonsterTable!$A$1:$B$1,0),0),
IF(OR(NOT(ISBLANK(Z1912)),ISBLANK(AA1912)),#N/A,
IF(X1912="empty","empty",
VLOOKUP(X1912,MonsterGroupTable!$A:$A,1,0)))))))</f>
        <v>g108</v>
      </c>
      <c r="AA1912">
        <v>5</v>
      </c>
      <c r="AE1912" s="1" t="s">
        <v>446</v>
      </c>
      <c r="AF1912" s="2" t="str">
        <f>IF(AND(ISBLANK(AE1912),OR(NOT(ISBLANK(AG1912)),NOT(ISBLANK(AH1912)))),#N/A,
IF(ISBLANK(AE1912),"",
IF(AND(NOT(ISERROR(VLOOKUP(AE1912,MonsterTable!$A:$B,MATCH(MonsterTable!$B$1,MonsterTable!$A$1:$B$1,0),0))),OR(ISBLANK(AG1912),ISBLANK(AH1912))),#N/A,
IFERROR(VLOOKUP(AE1912,MonsterTable!$A:$B,MATCH(MonsterTable!$B$1,MonsterTable!$A$1:$B$1,0),0),
IF(OR(NOT(ISBLANK(AG1912)),ISBLANK(AH1912)),#N/A,
IF(AE1912="empty","empty",
VLOOKUP(AE1912,MonsterGroupTable!$A:$A,1,0)))))))</f>
        <v>empty</v>
      </c>
      <c r="AH1912">
        <v>3</v>
      </c>
      <c r="AL1912" s="1" t="s">
        <v>242</v>
      </c>
      <c r="AM1912" s="2">
        <f>IF(AND(ISBLANK(AL1912),OR(NOT(ISBLANK(AN1912)),NOT(ISBLANK(AO1912)))),#N/A,
IF(ISBLANK(AL1912),"",
IF(AND(NOT(ISERROR(VLOOKUP(AL1912,MonsterTable!$A:$B,MATCH(MonsterTable!$B$1,MonsterTable!$A$1:$B$1,0),0))),OR(ISBLANK(AN1912),ISBLANK(AO1912))),#N/A,
IFERROR(VLOOKUP(AL1912,MonsterTable!$A:$B,MATCH(MonsterTable!$B$1,MonsterTable!$A$1:$B$1,0),0),
IF(OR(NOT(ISBLANK(AN1912)),ISBLANK(AO1912)),#N/A,
IF(AL1912="empty","empty",
VLOOKUP(AL1912,MonsterGroupTable!$A:$A,1,0)))))))</f>
        <v>201</v>
      </c>
      <c r="AN1912">
        <v>1</v>
      </c>
      <c r="AO1912">
        <v>1</v>
      </c>
      <c r="AP1912">
        <v>0</v>
      </c>
      <c r="AT1912" s="2" t="str">
        <f>IF(AND(ISBLANK(AS1912),OR(NOT(ISBLANK(AU1912)),NOT(ISBLANK(AV1912)))),#N/A,
IF(ISBLANK(AS1912),"",
IF(AND(NOT(ISERROR(VLOOKUP(AS1912,MonsterTable!$A:$B,MATCH(MonsterTable!$B$1,MonsterTable!$A$1:$B$1,0),0))),OR(ISBLANK(AU1912),ISBLANK(AV1912))),#N/A,
IFERROR(VLOOKUP(AS1912,MonsterTable!$A:$B,MATCH(MonsterTable!$B$1,MonsterTable!$A$1:$B$1,0),0),
IF(OR(NOT(ISBLANK(AU1912)),ISBLANK(AV1912)),#N/A,
IF(AS1912="empty","empty",
VLOOKUP(AS1912,MonsterGroupTable!$A:$A,1,0)))))))</f>
        <v/>
      </c>
      <c r="BA1912" s="2" t="str">
        <f>IF(AND(ISBLANK(AZ1912),OR(NOT(ISBLANK(BB1912)),NOT(ISBLANK(BC1912)))),#N/A,
IF(ISBLANK(AZ1912),"",
IF(AND(NOT(ISERROR(VLOOKUP(AZ1912,MonsterTable!$A:$B,MATCH(MonsterTable!$B$1,MonsterTable!$A$1:$B$1,0),0))),OR(ISBLANK(BB1912),ISBLANK(BC1912))),#N/A,
IFERROR(VLOOKUP(AZ1912,MonsterTable!$A:$B,MATCH(MonsterTable!$B$1,MonsterTable!$A$1:$B$1,0),0),
IF(OR(NOT(ISBLANK(BB1912)),ISBLANK(BC1912)),#N/A,
IF(AZ1912="empty","empty",
VLOOKUP(AZ1912,MonsterGroupTable!$A:$A,1,0)))))))</f>
        <v/>
      </c>
    </row>
    <row r="1913" spans="1:53">
      <c r="A1913">
        <v>20879</v>
      </c>
      <c r="B1913">
        <f t="shared" si="63"/>
        <v>1.1000000000000001</v>
      </c>
      <c r="C1913">
        <f t="shared" si="64"/>
        <v>1.1000000000000001</v>
      </c>
      <c r="F1913">
        <v>4680</v>
      </c>
      <c r="G1913">
        <v>234518</v>
      </c>
      <c r="H1913">
        <v>0</v>
      </c>
      <c r="I1913">
        <v>0</v>
      </c>
      <c r="J1913">
        <v>0</v>
      </c>
      <c r="K1913" t="s">
        <v>362</v>
      </c>
      <c r="L1913" t="s">
        <v>254</v>
      </c>
      <c r="M1913" t="s">
        <v>443</v>
      </c>
      <c r="N1913" t="s">
        <v>444</v>
      </c>
      <c r="O1913">
        <v>0</v>
      </c>
      <c r="P1913">
        <v>-4.75</v>
      </c>
      <c r="Q1913">
        <v>-3.5</v>
      </c>
      <c r="R1913">
        <v>4.75</v>
      </c>
      <c r="S1913">
        <v>3</v>
      </c>
      <c r="T1913">
        <v>-13.5</v>
      </c>
      <c r="U1913">
        <v>2.5499999999999998</v>
      </c>
      <c r="V1913">
        <v>-6.75</v>
      </c>
      <c r="W1913" t="str">
        <f t="shared" si="58"/>
        <v>g108,5,empty,3,201,1,1,0</v>
      </c>
      <c r="X1913" s="1" t="s">
        <v>286</v>
      </c>
      <c r="Y1913" s="2" t="str">
        <f>IF(AND(ISBLANK(X1913),OR(NOT(ISBLANK(Z1913)),NOT(ISBLANK(AA1913)))),#N/A,
IF(ISBLANK(X1913),"",
IF(AND(NOT(ISERROR(VLOOKUP(X1913,MonsterTable!$A:$B,MATCH(MonsterTable!$B$1,MonsterTable!$A$1:$B$1,0),0))),OR(ISBLANK(Z1913),ISBLANK(AA1913))),#N/A,
IFERROR(VLOOKUP(X1913,MonsterTable!$A:$B,MATCH(MonsterTable!$B$1,MonsterTable!$A$1:$B$1,0),0),
IF(OR(NOT(ISBLANK(Z1913)),ISBLANK(AA1913)),#N/A,
IF(X1913="empty","empty",
VLOOKUP(X1913,MonsterGroupTable!$A:$A,1,0)))))))</f>
        <v>g108</v>
      </c>
      <c r="AA1913">
        <v>5</v>
      </c>
      <c r="AE1913" s="1" t="s">
        <v>446</v>
      </c>
      <c r="AF1913" s="2" t="str">
        <f>IF(AND(ISBLANK(AE1913),OR(NOT(ISBLANK(AG1913)),NOT(ISBLANK(AH1913)))),#N/A,
IF(ISBLANK(AE1913),"",
IF(AND(NOT(ISERROR(VLOOKUP(AE1913,MonsterTable!$A:$B,MATCH(MonsterTable!$B$1,MonsterTable!$A$1:$B$1,0),0))),OR(ISBLANK(AG1913),ISBLANK(AH1913))),#N/A,
IFERROR(VLOOKUP(AE1913,MonsterTable!$A:$B,MATCH(MonsterTable!$B$1,MonsterTable!$A$1:$B$1,0),0),
IF(OR(NOT(ISBLANK(AG1913)),ISBLANK(AH1913)),#N/A,
IF(AE1913="empty","empty",
VLOOKUP(AE1913,MonsterGroupTable!$A:$A,1,0)))))))</f>
        <v>empty</v>
      </c>
      <c r="AH1913">
        <v>3</v>
      </c>
      <c r="AL1913" s="1" t="s">
        <v>242</v>
      </c>
      <c r="AM1913" s="2">
        <f>IF(AND(ISBLANK(AL1913),OR(NOT(ISBLANK(AN1913)),NOT(ISBLANK(AO1913)))),#N/A,
IF(ISBLANK(AL1913),"",
IF(AND(NOT(ISERROR(VLOOKUP(AL1913,MonsterTable!$A:$B,MATCH(MonsterTable!$B$1,MonsterTable!$A$1:$B$1,0),0))),OR(ISBLANK(AN1913),ISBLANK(AO1913))),#N/A,
IFERROR(VLOOKUP(AL1913,MonsterTable!$A:$B,MATCH(MonsterTable!$B$1,MonsterTable!$A$1:$B$1,0),0),
IF(OR(NOT(ISBLANK(AN1913)),ISBLANK(AO1913)),#N/A,
IF(AL1913="empty","empty",
VLOOKUP(AL1913,MonsterGroupTable!$A:$A,1,0)))))))</f>
        <v>201</v>
      </c>
      <c r="AN1913">
        <v>1</v>
      </c>
      <c r="AO1913">
        <v>1</v>
      </c>
      <c r="AP1913">
        <v>0</v>
      </c>
      <c r="AT1913" s="2" t="str">
        <f>IF(AND(ISBLANK(AS1913),OR(NOT(ISBLANK(AU1913)),NOT(ISBLANK(AV1913)))),#N/A,
IF(ISBLANK(AS1913),"",
IF(AND(NOT(ISERROR(VLOOKUP(AS1913,MonsterTable!$A:$B,MATCH(MonsterTable!$B$1,MonsterTable!$A$1:$B$1,0),0))),OR(ISBLANK(AU1913),ISBLANK(AV1913))),#N/A,
IFERROR(VLOOKUP(AS1913,MonsterTable!$A:$B,MATCH(MonsterTable!$B$1,MonsterTable!$A$1:$B$1,0),0),
IF(OR(NOT(ISBLANK(AU1913)),ISBLANK(AV1913)),#N/A,
IF(AS1913="empty","empty",
VLOOKUP(AS1913,MonsterGroupTable!$A:$A,1,0)))))))</f>
        <v/>
      </c>
      <c r="BA1913" s="2" t="str">
        <f>IF(AND(ISBLANK(AZ1913),OR(NOT(ISBLANK(BB1913)),NOT(ISBLANK(BC1913)))),#N/A,
IF(ISBLANK(AZ1913),"",
IF(AND(NOT(ISERROR(VLOOKUP(AZ1913,MonsterTable!$A:$B,MATCH(MonsterTable!$B$1,MonsterTable!$A$1:$B$1,0),0))),OR(ISBLANK(BB1913),ISBLANK(BC1913))),#N/A,
IFERROR(VLOOKUP(AZ1913,MonsterTable!$A:$B,MATCH(MonsterTable!$B$1,MonsterTable!$A$1:$B$1,0),0),
IF(OR(NOT(ISBLANK(BB1913)),ISBLANK(BC1913)),#N/A,
IF(AZ1913="empty","empty",
VLOOKUP(AZ1913,MonsterGroupTable!$A:$A,1,0)))))))</f>
        <v/>
      </c>
    </row>
    <row r="1914" spans="1:53">
      <c r="A1914">
        <v>20880</v>
      </c>
      <c r="B1914">
        <f t="shared" si="63"/>
        <v>1.2</v>
      </c>
      <c r="C1914">
        <f t="shared" si="64"/>
        <v>1.1000000000000001</v>
      </c>
      <c r="F1914">
        <v>4680</v>
      </c>
      <c r="G1914">
        <v>235220</v>
      </c>
      <c r="H1914">
        <v>0</v>
      </c>
      <c r="I1914">
        <v>0</v>
      </c>
      <c r="J1914">
        <v>0</v>
      </c>
      <c r="K1914" t="s">
        <v>362</v>
      </c>
      <c r="L1914" t="s">
        <v>254</v>
      </c>
      <c r="M1914" t="s">
        <v>443</v>
      </c>
      <c r="N1914" t="s">
        <v>444</v>
      </c>
      <c r="O1914">
        <v>0</v>
      </c>
      <c r="P1914">
        <v>-4.75</v>
      </c>
      <c r="Q1914">
        <v>-3.5</v>
      </c>
      <c r="R1914">
        <v>4.75</v>
      </c>
      <c r="S1914">
        <v>3</v>
      </c>
      <c r="T1914">
        <v>-13.5</v>
      </c>
      <c r="U1914">
        <v>2.5499999999999998</v>
      </c>
      <c r="V1914">
        <v>-6.75</v>
      </c>
      <c r="W1914" t="str">
        <f t="shared" si="58"/>
        <v>g108,5,empty,3,201,1,1,0</v>
      </c>
      <c r="X1914" s="1" t="s">
        <v>286</v>
      </c>
      <c r="Y1914" s="2" t="str">
        <f>IF(AND(ISBLANK(X1914),OR(NOT(ISBLANK(Z1914)),NOT(ISBLANK(AA1914)))),#N/A,
IF(ISBLANK(X1914),"",
IF(AND(NOT(ISERROR(VLOOKUP(X1914,MonsterTable!$A:$B,MATCH(MonsterTable!$B$1,MonsterTable!$A$1:$B$1,0),0))),OR(ISBLANK(Z1914),ISBLANK(AA1914))),#N/A,
IFERROR(VLOOKUP(X1914,MonsterTable!$A:$B,MATCH(MonsterTable!$B$1,MonsterTable!$A$1:$B$1,0),0),
IF(OR(NOT(ISBLANK(Z1914)),ISBLANK(AA1914)),#N/A,
IF(X1914="empty","empty",
VLOOKUP(X1914,MonsterGroupTable!$A:$A,1,0)))))))</f>
        <v>g108</v>
      </c>
      <c r="AA1914">
        <v>5</v>
      </c>
      <c r="AE1914" s="1" t="s">
        <v>446</v>
      </c>
      <c r="AF1914" s="2" t="str">
        <f>IF(AND(ISBLANK(AE1914),OR(NOT(ISBLANK(AG1914)),NOT(ISBLANK(AH1914)))),#N/A,
IF(ISBLANK(AE1914),"",
IF(AND(NOT(ISERROR(VLOOKUP(AE1914,MonsterTable!$A:$B,MATCH(MonsterTable!$B$1,MonsterTable!$A$1:$B$1,0),0))),OR(ISBLANK(AG1914),ISBLANK(AH1914))),#N/A,
IFERROR(VLOOKUP(AE1914,MonsterTable!$A:$B,MATCH(MonsterTable!$B$1,MonsterTable!$A$1:$B$1,0),0),
IF(OR(NOT(ISBLANK(AG1914)),ISBLANK(AH1914)),#N/A,
IF(AE1914="empty","empty",
VLOOKUP(AE1914,MonsterGroupTable!$A:$A,1,0)))))))</f>
        <v>empty</v>
      </c>
      <c r="AH1914">
        <v>3</v>
      </c>
      <c r="AL1914" s="1" t="s">
        <v>242</v>
      </c>
      <c r="AM1914" s="2">
        <f>IF(AND(ISBLANK(AL1914),OR(NOT(ISBLANK(AN1914)),NOT(ISBLANK(AO1914)))),#N/A,
IF(ISBLANK(AL1914),"",
IF(AND(NOT(ISERROR(VLOOKUP(AL1914,MonsterTable!$A:$B,MATCH(MonsterTable!$B$1,MonsterTable!$A$1:$B$1,0),0))),OR(ISBLANK(AN1914),ISBLANK(AO1914))),#N/A,
IFERROR(VLOOKUP(AL1914,MonsterTable!$A:$B,MATCH(MonsterTable!$B$1,MonsterTable!$A$1:$B$1,0),0),
IF(OR(NOT(ISBLANK(AN1914)),ISBLANK(AO1914)),#N/A,
IF(AL1914="empty","empty",
VLOOKUP(AL1914,MonsterGroupTable!$A:$A,1,0)))))))</f>
        <v>201</v>
      </c>
      <c r="AN1914">
        <v>1</v>
      </c>
      <c r="AO1914">
        <v>1</v>
      </c>
      <c r="AP1914">
        <v>0</v>
      </c>
      <c r="AT1914" s="2" t="str">
        <f>IF(AND(ISBLANK(AS1914),OR(NOT(ISBLANK(AU1914)),NOT(ISBLANK(AV1914)))),#N/A,
IF(ISBLANK(AS1914),"",
IF(AND(NOT(ISERROR(VLOOKUP(AS1914,MonsterTable!$A:$B,MATCH(MonsterTable!$B$1,MonsterTable!$A$1:$B$1,0),0))),OR(ISBLANK(AU1914),ISBLANK(AV1914))),#N/A,
IFERROR(VLOOKUP(AS1914,MonsterTable!$A:$B,MATCH(MonsterTable!$B$1,MonsterTable!$A$1:$B$1,0),0),
IF(OR(NOT(ISBLANK(AU1914)),ISBLANK(AV1914)),#N/A,
IF(AS1914="empty","empty",
VLOOKUP(AS1914,MonsterGroupTable!$A:$A,1,0)))))))</f>
        <v/>
      </c>
      <c r="BA1914" s="2" t="str">
        <f>IF(AND(ISBLANK(AZ1914),OR(NOT(ISBLANK(BB1914)),NOT(ISBLANK(BC1914)))),#N/A,
IF(ISBLANK(AZ1914),"",
IF(AND(NOT(ISERROR(VLOOKUP(AZ1914,MonsterTable!$A:$B,MATCH(MonsterTable!$B$1,MonsterTable!$A$1:$B$1,0),0))),OR(ISBLANK(BB1914),ISBLANK(BC1914))),#N/A,
IFERROR(VLOOKUP(AZ1914,MonsterTable!$A:$B,MATCH(MonsterTable!$B$1,MonsterTable!$A$1:$B$1,0),0),
IF(OR(NOT(ISBLANK(BB1914)),ISBLANK(BC1914)),#N/A,
IF(AZ1914="empty","empty",
VLOOKUP(AZ1914,MonsterGroupTable!$A:$A,1,0)))))))</f>
        <v/>
      </c>
    </row>
    <row r="1915" spans="1:53">
      <c r="A1915">
        <v>20881</v>
      </c>
      <c r="B1915">
        <f t="shared" si="63"/>
        <v>1.1000000000000001</v>
      </c>
      <c r="C1915">
        <f t="shared" si="64"/>
        <v>1.1000000000000001</v>
      </c>
      <c r="F1915">
        <v>4680</v>
      </c>
      <c r="G1915">
        <v>235922</v>
      </c>
      <c r="H1915">
        <v>0</v>
      </c>
      <c r="I1915">
        <v>0</v>
      </c>
      <c r="J1915">
        <v>0</v>
      </c>
      <c r="K1915" t="s">
        <v>362</v>
      </c>
      <c r="L1915" t="s">
        <v>255</v>
      </c>
      <c r="M1915" t="s">
        <v>443</v>
      </c>
      <c r="N1915" t="s">
        <v>444</v>
      </c>
      <c r="O1915">
        <v>0</v>
      </c>
      <c r="P1915">
        <v>-4.75</v>
      </c>
      <c r="Q1915">
        <v>-3.5</v>
      </c>
      <c r="R1915">
        <v>4.75</v>
      </c>
      <c r="S1915">
        <v>3</v>
      </c>
      <c r="T1915">
        <v>-13.5</v>
      </c>
      <c r="U1915">
        <v>2.5499999999999998</v>
      </c>
      <c r="V1915">
        <v>-6.75</v>
      </c>
      <c r="W1915" t="str">
        <f t="shared" si="58"/>
        <v>g109,5,empty,3,204,1,1,0</v>
      </c>
      <c r="X1915" s="1" t="s">
        <v>287</v>
      </c>
      <c r="Y1915" s="2" t="str">
        <f>IF(AND(ISBLANK(X1915),OR(NOT(ISBLANK(Z1915)),NOT(ISBLANK(AA1915)))),#N/A,
IF(ISBLANK(X1915),"",
IF(AND(NOT(ISERROR(VLOOKUP(X1915,MonsterTable!$A:$B,MATCH(MonsterTable!$B$1,MonsterTable!$A$1:$B$1,0),0))),OR(ISBLANK(Z1915),ISBLANK(AA1915))),#N/A,
IFERROR(VLOOKUP(X1915,MonsterTable!$A:$B,MATCH(MonsterTable!$B$1,MonsterTable!$A$1:$B$1,0),0),
IF(OR(NOT(ISBLANK(Z1915)),ISBLANK(AA1915)),#N/A,
IF(X1915="empty","empty",
VLOOKUP(X1915,MonsterGroupTable!$A:$A,1,0)))))))</f>
        <v>g109</v>
      </c>
      <c r="AA1915">
        <v>5</v>
      </c>
      <c r="AE1915" s="1" t="s">
        <v>446</v>
      </c>
      <c r="AF1915" s="2" t="str">
        <f>IF(AND(ISBLANK(AE1915),OR(NOT(ISBLANK(AG1915)),NOT(ISBLANK(AH1915)))),#N/A,
IF(ISBLANK(AE1915),"",
IF(AND(NOT(ISERROR(VLOOKUP(AE1915,MonsterTable!$A:$B,MATCH(MonsterTable!$B$1,MonsterTable!$A$1:$B$1,0),0))),OR(ISBLANK(AG1915),ISBLANK(AH1915))),#N/A,
IFERROR(VLOOKUP(AE1915,MonsterTable!$A:$B,MATCH(MonsterTable!$B$1,MonsterTable!$A$1:$B$1,0),0),
IF(OR(NOT(ISBLANK(AG1915)),ISBLANK(AH1915)),#N/A,
IF(AE1915="empty","empty",
VLOOKUP(AE1915,MonsterGroupTable!$A:$A,1,0)))))))</f>
        <v>empty</v>
      </c>
      <c r="AH1915">
        <v>3</v>
      </c>
      <c r="AL1915" s="1" t="s">
        <v>340</v>
      </c>
      <c r="AM1915" s="2">
        <f>IF(AND(ISBLANK(AL1915),OR(NOT(ISBLANK(AN1915)),NOT(ISBLANK(AO1915)))),#N/A,
IF(ISBLANK(AL1915),"",
IF(AND(NOT(ISERROR(VLOOKUP(AL1915,MonsterTable!$A:$B,MATCH(MonsterTable!$B$1,MonsterTable!$A$1:$B$1,0),0))),OR(ISBLANK(AN1915),ISBLANK(AO1915))),#N/A,
IFERROR(VLOOKUP(AL1915,MonsterTable!$A:$B,MATCH(MonsterTable!$B$1,MonsterTable!$A$1:$B$1,0),0),
IF(OR(NOT(ISBLANK(AN1915)),ISBLANK(AO1915)),#N/A,
IF(AL1915="empty","empty",
VLOOKUP(AL1915,MonsterGroupTable!$A:$A,1,0)))))))</f>
        <v>204</v>
      </c>
      <c r="AN1915">
        <v>1</v>
      </c>
      <c r="AO1915">
        <v>1</v>
      </c>
      <c r="AP1915">
        <v>0</v>
      </c>
      <c r="AT1915" s="2" t="str">
        <f>IF(AND(ISBLANK(AS1915),OR(NOT(ISBLANK(AU1915)),NOT(ISBLANK(AV1915)))),#N/A,
IF(ISBLANK(AS1915),"",
IF(AND(NOT(ISERROR(VLOOKUP(AS1915,MonsterTable!$A:$B,MATCH(MonsterTable!$B$1,MonsterTable!$A$1:$B$1,0),0))),OR(ISBLANK(AU1915),ISBLANK(AV1915))),#N/A,
IFERROR(VLOOKUP(AS1915,MonsterTable!$A:$B,MATCH(MonsterTable!$B$1,MonsterTable!$A$1:$B$1,0),0),
IF(OR(NOT(ISBLANK(AU1915)),ISBLANK(AV1915)),#N/A,
IF(AS1915="empty","empty",
VLOOKUP(AS1915,MonsterGroupTable!$A:$A,1,0)))))))</f>
        <v/>
      </c>
      <c r="BA1915" s="2" t="str">
        <f>IF(AND(ISBLANK(AZ1915),OR(NOT(ISBLANK(BB1915)),NOT(ISBLANK(BC1915)))),#N/A,
IF(ISBLANK(AZ1915),"",
IF(AND(NOT(ISERROR(VLOOKUP(AZ1915,MonsterTable!$A:$B,MATCH(MonsterTable!$B$1,MonsterTable!$A$1:$B$1,0),0))),OR(ISBLANK(BB1915),ISBLANK(BC1915))),#N/A,
IFERROR(VLOOKUP(AZ1915,MonsterTable!$A:$B,MATCH(MonsterTable!$B$1,MonsterTable!$A$1:$B$1,0),0),
IF(OR(NOT(ISBLANK(BB1915)),ISBLANK(BC1915)),#N/A,
IF(AZ1915="empty","empty",
VLOOKUP(AZ1915,MonsterGroupTable!$A:$A,1,0)))))))</f>
        <v/>
      </c>
    </row>
    <row r="1916" spans="1:53">
      <c r="A1916">
        <v>20882</v>
      </c>
      <c r="B1916">
        <f t="shared" si="63"/>
        <v>1.1000000000000001</v>
      </c>
      <c r="C1916">
        <f t="shared" si="64"/>
        <v>1.1000000000000001</v>
      </c>
      <c r="F1916">
        <v>4680</v>
      </c>
      <c r="G1916">
        <v>236624</v>
      </c>
      <c r="H1916">
        <v>0</v>
      </c>
      <c r="I1916">
        <v>0</v>
      </c>
      <c r="J1916">
        <v>0</v>
      </c>
      <c r="K1916" t="s">
        <v>362</v>
      </c>
      <c r="L1916" t="s">
        <v>255</v>
      </c>
      <c r="M1916" t="s">
        <v>443</v>
      </c>
      <c r="N1916" t="s">
        <v>444</v>
      </c>
      <c r="O1916">
        <v>0</v>
      </c>
      <c r="P1916">
        <v>-4.75</v>
      </c>
      <c r="Q1916">
        <v>-3.5</v>
      </c>
      <c r="R1916">
        <v>4.75</v>
      </c>
      <c r="S1916">
        <v>3</v>
      </c>
      <c r="T1916">
        <v>-13.5</v>
      </c>
      <c r="U1916">
        <v>2.5499999999999998</v>
      </c>
      <c r="V1916">
        <v>-6.75</v>
      </c>
      <c r="W1916" t="str">
        <f t="shared" si="58"/>
        <v>g109,5,empty,3,204,1,1,0</v>
      </c>
      <c r="X1916" s="1" t="s">
        <v>287</v>
      </c>
      <c r="Y1916" s="2" t="str">
        <f>IF(AND(ISBLANK(X1916),OR(NOT(ISBLANK(Z1916)),NOT(ISBLANK(AA1916)))),#N/A,
IF(ISBLANK(X1916),"",
IF(AND(NOT(ISERROR(VLOOKUP(X1916,MonsterTable!$A:$B,MATCH(MonsterTable!$B$1,MonsterTable!$A$1:$B$1,0),0))),OR(ISBLANK(Z1916),ISBLANK(AA1916))),#N/A,
IFERROR(VLOOKUP(X1916,MonsterTable!$A:$B,MATCH(MonsterTable!$B$1,MonsterTable!$A$1:$B$1,0),0),
IF(OR(NOT(ISBLANK(Z1916)),ISBLANK(AA1916)),#N/A,
IF(X1916="empty","empty",
VLOOKUP(X1916,MonsterGroupTable!$A:$A,1,0)))))))</f>
        <v>g109</v>
      </c>
      <c r="AA1916">
        <v>5</v>
      </c>
      <c r="AE1916" s="1" t="s">
        <v>446</v>
      </c>
      <c r="AF1916" s="2" t="str">
        <f>IF(AND(ISBLANK(AE1916),OR(NOT(ISBLANK(AG1916)),NOT(ISBLANK(AH1916)))),#N/A,
IF(ISBLANK(AE1916),"",
IF(AND(NOT(ISERROR(VLOOKUP(AE1916,MonsterTable!$A:$B,MATCH(MonsterTable!$B$1,MonsterTable!$A$1:$B$1,0),0))),OR(ISBLANK(AG1916),ISBLANK(AH1916))),#N/A,
IFERROR(VLOOKUP(AE1916,MonsterTable!$A:$B,MATCH(MonsterTable!$B$1,MonsterTable!$A$1:$B$1,0),0),
IF(OR(NOT(ISBLANK(AG1916)),ISBLANK(AH1916)),#N/A,
IF(AE1916="empty","empty",
VLOOKUP(AE1916,MonsterGroupTable!$A:$A,1,0)))))))</f>
        <v>empty</v>
      </c>
      <c r="AH1916">
        <v>3</v>
      </c>
      <c r="AL1916" s="1" t="s">
        <v>340</v>
      </c>
      <c r="AM1916" s="2">
        <f>IF(AND(ISBLANK(AL1916),OR(NOT(ISBLANK(AN1916)),NOT(ISBLANK(AO1916)))),#N/A,
IF(ISBLANK(AL1916),"",
IF(AND(NOT(ISERROR(VLOOKUP(AL1916,MonsterTable!$A:$B,MATCH(MonsterTable!$B$1,MonsterTable!$A$1:$B$1,0),0))),OR(ISBLANK(AN1916),ISBLANK(AO1916))),#N/A,
IFERROR(VLOOKUP(AL1916,MonsterTable!$A:$B,MATCH(MonsterTable!$B$1,MonsterTable!$A$1:$B$1,0),0),
IF(OR(NOT(ISBLANK(AN1916)),ISBLANK(AO1916)),#N/A,
IF(AL1916="empty","empty",
VLOOKUP(AL1916,MonsterGroupTable!$A:$A,1,0)))))))</f>
        <v>204</v>
      </c>
      <c r="AN1916">
        <v>1</v>
      </c>
      <c r="AO1916">
        <v>1</v>
      </c>
      <c r="AP1916">
        <v>0</v>
      </c>
      <c r="AT1916" s="2" t="str">
        <f>IF(AND(ISBLANK(AS1916),OR(NOT(ISBLANK(AU1916)),NOT(ISBLANK(AV1916)))),#N/A,
IF(ISBLANK(AS1916),"",
IF(AND(NOT(ISERROR(VLOOKUP(AS1916,MonsterTable!$A:$B,MATCH(MonsterTable!$B$1,MonsterTable!$A$1:$B$1,0),0))),OR(ISBLANK(AU1916),ISBLANK(AV1916))),#N/A,
IFERROR(VLOOKUP(AS1916,MonsterTable!$A:$B,MATCH(MonsterTable!$B$1,MonsterTable!$A$1:$B$1,0),0),
IF(OR(NOT(ISBLANK(AU1916)),ISBLANK(AV1916)),#N/A,
IF(AS1916="empty","empty",
VLOOKUP(AS1916,MonsterGroupTable!$A:$A,1,0)))))))</f>
        <v/>
      </c>
      <c r="BA1916" s="2" t="str">
        <f>IF(AND(ISBLANK(AZ1916),OR(NOT(ISBLANK(BB1916)),NOT(ISBLANK(BC1916)))),#N/A,
IF(ISBLANK(AZ1916),"",
IF(AND(NOT(ISERROR(VLOOKUP(AZ1916,MonsterTable!$A:$B,MATCH(MonsterTable!$B$1,MonsterTable!$A$1:$B$1,0),0))),OR(ISBLANK(BB1916),ISBLANK(BC1916))),#N/A,
IFERROR(VLOOKUP(AZ1916,MonsterTable!$A:$B,MATCH(MonsterTable!$B$1,MonsterTable!$A$1:$B$1,0),0),
IF(OR(NOT(ISBLANK(BB1916)),ISBLANK(BC1916)),#N/A,
IF(AZ1916="empty","empty",
VLOOKUP(AZ1916,MonsterGroupTable!$A:$A,1,0)))))))</f>
        <v/>
      </c>
    </row>
    <row r="1917" spans="1:53">
      <c r="A1917">
        <v>20883</v>
      </c>
      <c r="B1917">
        <f t="shared" si="63"/>
        <v>1.1000000000000001</v>
      </c>
      <c r="C1917">
        <f t="shared" si="64"/>
        <v>1.1000000000000001</v>
      </c>
      <c r="F1917">
        <v>4680</v>
      </c>
      <c r="G1917">
        <v>237326</v>
      </c>
      <c r="H1917">
        <v>0</v>
      </c>
      <c r="I1917">
        <v>0</v>
      </c>
      <c r="J1917">
        <v>0</v>
      </c>
      <c r="K1917" t="s">
        <v>362</v>
      </c>
      <c r="L1917" t="s">
        <v>255</v>
      </c>
      <c r="M1917" t="s">
        <v>443</v>
      </c>
      <c r="N1917" t="s">
        <v>444</v>
      </c>
      <c r="O1917">
        <v>0</v>
      </c>
      <c r="P1917">
        <v>-4.75</v>
      </c>
      <c r="Q1917">
        <v>-3.5</v>
      </c>
      <c r="R1917">
        <v>4.75</v>
      </c>
      <c r="S1917">
        <v>3</v>
      </c>
      <c r="T1917">
        <v>-13.5</v>
      </c>
      <c r="U1917">
        <v>2.5499999999999998</v>
      </c>
      <c r="V1917">
        <v>-6.75</v>
      </c>
      <c r="W1917" t="str">
        <f t="shared" si="58"/>
        <v>g109,5,empty,3,204,1,1,0</v>
      </c>
      <c r="X1917" s="1" t="s">
        <v>287</v>
      </c>
      <c r="Y1917" s="2" t="str">
        <f>IF(AND(ISBLANK(X1917),OR(NOT(ISBLANK(Z1917)),NOT(ISBLANK(AA1917)))),#N/A,
IF(ISBLANK(X1917),"",
IF(AND(NOT(ISERROR(VLOOKUP(X1917,MonsterTable!$A:$B,MATCH(MonsterTable!$B$1,MonsterTable!$A$1:$B$1,0),0))),OR(ISBLANK(Z1917),ISBLANK(AA1917))),#N/A,
IFERROR(VLOOKUP(X1917,MonsterTable!$A:$B,MATCH(MonsterTable!$B$1,MonsterTable!$A$1:$B$1,0),0),
IF(OR(NOT(ISBLANK(Z1917)),ISBLANK(AA1917)),#N/A,
IF(X1917="empty","empty",
VLOOKUP(X1917,MonsterGroupTable!$A:$A,1,0)))))))</f>
        <v>g109</v>
      </c>
      <c r="AA1917">
        <v>5</v>
      </c>
      <c r="AE1917" s="1" t="s">
        <v>446</v>
      </c>
      <c r="AF1917" s="2" t="str">
        <f>IF(AND(ISBLANK(AE1917),OR(NOT(ISBLANK(AG1917)),NOT(ISBLANK(AH1917)))),#N/A,
IF(ISBLANK(AE1917),"",
IF(AND(NOT(ISERROR(VLOOKUP(AE1917,MonsterTable!$A:$B,MATCH(MonsterTable!$B$1,MonsterTable!$A$1:$B$1,0),0))),OR(ISBLANK(AG1917),ISBLANK(AH1917))),#N/A,
IFERROR(VLOOKUP(AE1917,MonsterTable!$A:$B,MATCH(MonsterTable!$B$1,MonsterTable!$A$1:$B$1,0),0),
IF(OR(NOT(ISBLANK(AG1917)),ISBLANK(AH1917)),#N/A,
IF(AE1917="empty","empty",
VLOOKUP(AE1917,MonsterGroupTable!$A:$A,1,0)))))))</f>
        <v>empty</v>
      </c>
      <c r="AH1917">
        <v>3</v>
      </c>
      <c r="AL1917" s="1" t="s">
        <v>340</v>
      </c>
      <c r="AM1917" s="2">
        <f>IF(AND(ISBLANK(AL1917),OR(NOT(ISBLANK(AN1917)),NOT(ISBLANK(AO1917)))),#N/A,
IF(ISBLANK(AL1917),"",
IF(AND(NOT(ISERROR(VLOOKUP(AL1917,MonsterTable!$A:$B,MATCH(MonsterTable!$B$1,MonsterTable!$A$1:$B$1,0),0))),OR(ISBLANK(AN1917),ISBLANK(AO1917))),#N/A,
IFERROR(VLOOKUP(AL1917,MonsterTable!$A:$B,MATCH(MonsterTable!$B$1,MonsterTable!$A$1:$B$1,0),0),
IF(OR(NOT(ISBLANK(AN1917)),ISBLANK(AO1917)),#N/A,
IF(AL1917="empty","empty",
VLOOKUP(AL1917,MonsterGroupTable!$A:$A,1,0)))))))</f>
        <v>204</v>
      </c>
      <c r="AN1917">
        <v>1</v>
      </c>
      <c r="AO1917">
        <v>1</v>
      </c>
      <c r="AP1917">
        <v>0</v>
      </c>
      <c r="AT1917" s="2" t="str">
        <f>IF(AND(ISBLANK(AS1917),OR(NOT(ISBLANK(AU1917)),NOT(ISBLANK(AV1917)))),#N/A,
IF(ISBLANK(AS1917),"",
IF(AND(NOT(ISERROR(VLOOKUP(AS1917,MonsterTable!$A:$B,MATCH(MonsterTable!$B$1,MonsterTable!$A$1:$B$1,0),0))),OR(ISBLANK(AU1917),ISBLANK(AV1917))),#N/A,
IFERROR(VLOOKUP(AS1917,MonsterTable!$A:$B,MATCH(MonsterTable!$B$1,MonsterTable!$A$1:$B$1,0),0),
IF(OR(NOT(ISBLANK(AU1917)),ISBLANK(AV1917)),#N/A,
IF(AS1917="empty","empty",
VLOOKUP(AS1917,MonsterGroupTable!$A:$A,1,0)))))))</f>
        <v/>
      </c>
      <c r="BA1917" s="2" t="str">
        <f>IF(AND(ISBLANK(AZ1917),OR(NOT(ISBLANK(BB1917)),NOT(ISBLANK(BC1917)))),#N/A,
IF(ISBLANK(AZ1917),"",
IF(AND(NOT(ISERROR(VLOOKUP(AZ1917,MonsterTable!$A:$B,MATCH(MonsterTable!$B$1,MonsterTable!$A$1:$B$1,0),0))),OR(ISBLANK(BB1917),ISBLANK(BC1917))),#N/A,
IFERROR(VLOOKUP(AZ1917,MonsterTable!$A:$B,MATCH(MonsterTable!$B$1,MonsterTable!$A$1:$B$1,0),0),
IF(OR(NOT(ISBLANK(BB1917)),ISBLANK(BC1917)),#N/A,
IF(AZ1917="empty","empty",
VLOOKUP(AZ1917,MonsterGroupTable!$A:$A,1,0)))))))</f>
        <v/>
      </c>
    </row>
    <row r="1918" spans="1:53">
      <c r="A1918">
        <v>20884</v>
      </c>
      <c r="B1918">
        <f t="shared" si="63"/>
        <v>1.1000000000000001</v>
      </c>
      <c r="C1918">
        <f t="shared" si="64"/>
        <v>1.1000000000000001</v>
      </c>
      <c r="F1918">
        <v>4680</v>
      </c>
      <c r="G1918">
        <v>238028</v>
      </c>
      <c r="H1918">
        <v>0</v>
      </c>
      <c r="I1918">
        <v>0</v>
      </c>
      <c r="J1918">
        <v>0</v>
      </c>
      <c r="K1918" t="s">
        <v>362</v>
      </c>
      <c r="L1918" t="s">
        <v>255</v>
      </c>
      <c r="M1918" t="s">
        <v>443</v>
      </c>
      <c r="N1918" t="s">
        <v>444</v>
      </c>
      <c r="O1918">
        <v>0</v>
      </c>
      <c r="P1918">
        <v>-4.75</v>
      </c>
      <c r="Q1918">
        <v>-3.5</v>
      </c>
      <c r="R1918">
        <v>4.75</v>
      </c>
      <c r="S1918">
        <v>3</v>
      </c>
      <c r="T1918">
        <v>-13.5</v>
      </c>
      <c r="U1918">
        <v>2.5499999999999998</v>
      </c>
      <c r="V1918">
        <v>-6.75</v>
      </c>
      <c r="W1918" t="str">
        <f t="shared" si="58"/>
        <v>g109,5,empty,3,204,1,1,0</v>
      </c>
      <c r="X1918" s="1" t="s">
        <v>287</v>
      </c>
      <c r="Y1918" s="2" t="str">
        <f>IF(AND(ISBLANK(X1918),OR(NOT(ISBLANK(Z1918)),NOT(ISBLANK(AA1918)))),#N/A,
IF(ISBLANK(X1918),"",
IF(AND(NOT(ISERROR(VLOOKUP(X1918,MonsterTable!$A:$B,MATCH(MonsterTable!$B$1,MonsterTable!$A$1:$B$1,0),0))),OR(ISBLANK(Z1918),ISBLANK(AA1918))),#N/A,
IFERROR(VLOOKUP(X1918,MonsterTable!$A:$B,MATCH(MonsterTable!$B$1,MonsterTable!$A$1:$B$1,0),0),
IF(OR(NOT(ISBLANK(Z1918)),ISBLANK(AA1918)),#N/A,
IF(X1918="empty","empty",
VLOOKUP(X1918,MonsterGroupTable!$A:$A,1,0)))))))</f>
        <v>g109</v>
      </c>
      <c r="AA1918">
        <v>5</v>
      </c>
      <c r="AE1918" s="1" t="s">
        <v>446</v>
      </c>
      <c r="AF1918" s="2" t="str">
        <f>IF(AND(ISBLANK(AE1918),OR(NOT(ISBLANK(AG1918)),NOT(ISBLANK(AH1918)))),#N/A,
IF(ISBLANK(AE1918),"",
IF(AND(NOT(ISERROR(VLOOKUP(AE1918,MonsterTable!$A:$B,MATCH(MonsterTable!$B$1,MonsterTable!$A$1:$B$1,0),0))),OR(ISBLANK(AG1918),ISBLANK(AH1918))),#N/A,
IFERROR(VLOOKUP(AE1918,MonsterTable!$A:$B,MATCH(MonsterTable!$B$1,MonsterTable!$A$1:$B$1,0),0),
IF(OR(NOT(ISBLANK(AG1918)),ISBLANK(AH1918)),#N/A,
IF(AE1918="empty","empty",
VLOOKUP(AE1918,MonsterGroupTable!$A:$A,1,0)))))))</f>
        <v>empty</v>
      </c>
      <c r="AH1918">
        <v>3</v>
      </c>
      <c r="AL1918" s="1" t="s">
        <v>340</v>
      </c>
      <c r="AM1918" s="2">
        <f>IF(AND(ISBLANK(AL1918),OR(NOT(ISBLANK(AN1918)),NOT(ISBLANK(AO1918)))),#N/A,
IF(ISBLANK(AL1918),"",
IF(AND(NOT(ISERROR(VLOOKUP(AL1918,MonsterTable!$A:$B,MATCH(MonsterTable!$B$1,MonsterTable!$A$1:$B$1,0),0))),OR(ISBLANK(AN1918),ISBLANK(AO1918))),#N/A,
IFERROR(VLOOKUP(AL1918,MonsterTable!$A:$B,MATCH(MonsterTable!$B$1,MonsterTable!$A$1:$B$1,0),0),
IF(OR(NOT(ISBLANK(AN1918)),ISBLANK(AO1918)),#N/A,
IF(AL1918="empty","empty",
VLOOKUP(AL1918,MonsterGroupTable!$A:$A,1,0)))))))</f>
        <v>204</v>
      </c>
      <c r="AN1918">
        <v>1</v>
      </c>
      <c r="AO1918">
        <v>1</v>
      </c>
      <c r="AP1918">
        <v>0</v>
      </c>
      <c r="AT1918" s="2" t="str">
        <f>IF(AND(ISBLANK(AS1918),OR(NOT(ISBLANK(AU1918)),NOT(ISBLANK(AV1918)))),#N/A,
IF(ISBLANK(AS1918),"",
IF(AND(NOT(ISERROR(VLOOKUP(AS1918,MonsterTable!$A:$B,MATCH(MonsterTable!$B$1,MonsterTable!$A$1:$B$1,0),0))),OR(ISBLANK(AU1918),ISBLANK(AV1918))),#N/A,
IFERROR(VLOOKUP(AS1918,MonsterTable!$A:$B,MATCH(MonsterTable!$B$1,MonsterTable!$A$1:$B$1,0),0),
IF(OR(NOT(ISBLANK(AU1918)),ISBLANK(AV1918)),#N/A,
IF(AS1918="empty","empty",
VLOOKUP(AS1918,MonsterGroupTable!$A:$A,1,0)))))))</f>
        <v/>
      </c>
      <c r="BA1918" s="2" t="str">
        <f>IF(AND(ISBLANK(AZ1918),OR(NOT(ISBLANK(BB1918)),NOT(ISBLANK(BC1918)))),#N/A,
IF(ISBLANK(AZ1918),"",
IF(AND(NOT(ISERROR(VLOOKUP(AZ1918,MonsterTable!$A:$B,MATCH(MonsterTable!$B$1,MonsterTable!$A$1:$B$1,0),0))),OR(ISBLANK(BB1918),ISBLANK(BC1918))),#N/A,
IFERROR(VLOOKUP(AZ1918,MonsterTable!$A:$B,MATCH(MonsterTable!$B$1,MonsterTable!$A$1:$B$1,0),0),
IF(OR(NOT(ISBLANK(BB1918)),ISBLANK(BC1918)),#N/A,
IF(AZ1918="empty","empty",
VLOOKUP(AZ1918,MonsterGroupTable!$A:$A,1,0)))))))</f>
        <v/>
      </c>
    </row>
    <row r="1919" spans="1:53">
      <c r="A1919">
        <v>20885</v>
      </c>
      <c r="B1919">
        <f t="shared" si="63"/>
        <v>1.1000000000000001</v>
      </c>
      <c r="C1919">
        <f t="shared" si="64"/>
        <v>1.1000000000000001</v>
      </c>
      <c r="F1919">
        <v>4680</v>
      </c>
      <c r="G1919">
        <v>238730</v>
      </c>
      <c r="H1919">
        <v>0</v>
      </c>
      <c r="I1919">
        <v>0</v>
      </c>
      <c r="J1919">
        <v>0</v>
      </c>
      <c r="K1919" t="s">
        <v>362</v>
      </c>
      <c r="L1919" t="s">
        <v>255</v>
      </c>
      <c r="M1919" t="s">
        <v>443</v>
      </c>
      <c r="N1919" t="s">
        <v>444</v>
      </c>
      <c r="O1919">
        <v>0</v>
      </c>
      <c r="P1919">
        <v>-4.75</v>
      </c>
      <c r="Q1919">
        <v>-3.5</v>
      </c>
      <c r="R1919">
        <v>4.75</v>
      </c>
      <c r="S1919">
        <v>3</v>
      </c>
      <c r="T1919">
        <v>-13.5</v>
      </c>
      <c r="U1919">
        <v>2.5499999999999998</v>
      </c>
      <c r="V1919">
        <v>-6.75</v>
      </c>
      <c r="W1919" t="str">
        <f t="shared" si="58"/>
        <v>g109,5,empty,3,204,1,1,0</v>
      </c>
      <c r="X1919" s="1" t="s">
        <v>287</v>
      </c>
      <c r="Y1919" s="2" t="str">
        <f>IF(AND(ISBLANK(X1919),OR(NOT(ISBLANK(Z1919)),NOT(ISBLANK(AA1919)))),#N/A,
IF(ISBLANK(X1919),"",
IF(AND(NOT(ISERROR(VLOOKUP(X1919,MonsterTable!$A:$B,MATCH(MonsterTable!$B$1,MonsterTable!$A$1:$B$1,0),0))),OR(ISBLANK(Z1919),ISBLANK(AA1919))),#N/A,
IFERROR(VLOOKUP(X1919,MonsterTable!$A:$B,MATCH(MonsterTable!$B$1,MonsterTable!$A$1:$B$1,0),0),
IF(OR(NOT(ISBLANK(Z1919)),ISBLANK(AA1919)),#N/A,
IF(X1919="empty","empty",
VLOOKUP(X1919,MonsterGroupTable!$A:$A,1,0)))))))</f>
        <v>g109</v>
      </c>
      <c r="AA1919">
        <v>5</v>
      </c>
      <c r="AE1919" s="1" t="s">
        <v>446</v>
      </c>
      <c r="AF1919" s="2" t="str">
        <f>IF(AND(ISBLANK(AE1919),OR(NOT(ISBLANK(AG1919)),NOT(ISBLANK(AH1919)))),#N/A,
IF(ISBLANK(AE1919),"",
IF(AND(NOT(ISERROR(VLOOKUP(AE1919,MonsterTable!$A:$B,MATCH(MonsterTable!$B$1,MonsterTable!$A$1:$B$1,0),0))),OR(ISBLANK(AG1919),ISBLANK(AH1919))),#N/A,
IFERROR(VLOOKUP(AE1919,MonsterTable!$A:$B,MATCH(MonsterTable!$B$1,MonsterTable!$A$1:$B$1,0),0),
IF(OR(NOT(ISBLANK(AG1919)),ISBLANK(AH1919)),#N/A,
IF(AE1919="empty","empty",
VLOOKUP(AE1919,MonsterGroupTable!$A:$A,1,0)))))))</f>
        <v>empty</v>
      </c>
      <c r="AH1919">
        <v>3</v>
      </c>
      <c r="AL1919" s="1" t="s">
        <v>340</v>
      </c>
      <c r="AM1919" s="2">
        <f>IF(AND(ISBLANK(AL1919),OR(NOT(ISBLANK(AN1919)),NOT(ISBLANK(AO1919)))),#N/A,
IF(ISBLANK(AL1919),"",
IF(AND(NOT(ISERROR(VLOOKUP(AL1919,MonsterTable!$A:$B,MATCH(MonsterTable!$B$1,MonsterTable!$A$1:$B$1,0),0))),OR(ISBLANK(AN1919),ISBLANK(AO1919))),#N/A,
IFERROR(VLOOKUP(AL1919,MonsterTable!$A:$B,MATCH(MonsterTable!$B$1,MonsterTable!$A$1:$B$1,0),0),
IF(OR(NOT(ISBLANK(AN1919)),ISBLANK(AO1919)),#N/A,
IF(AL1919="empty","empty",
VLOOKUP(AL1919,MonsterGroupTable!$A:$A,1,0)))))))</f>
        <v>204</v>
      </c>
      <c r="AN1919">
        <v>1</v>
      </c>
      <c r="AO1919">
        <v>1</v>
      </c>
      <c r="AP1919">
        <v>0</v>
      </c>
      <c r="AT1919" s="2" t="str">
        <f>IF(AND(ISBLANK(AS1919),OR(NOT(ISBLANK(AU1919)),NOT(ISBLANK(AV1919)))),#N/A,
IF(ISBLANK(AS1919),"",
IF(AND(NOT(ISERROR(VLOOKUP(AS1919,MonsterTable!$A:$B,MATCH(MonsterTable!$B$1,MonsterTable!$A$1:$B$1,0),0))),OR(ISBLANK(AU1919),ISBLANK(AV1919))),#N/A,
IFERROR(VLOOKUP(AS1919,MonsterTable!$A:$B,MATCH(MonsterTable!$B$1,MonsterTable!$A$1:$B$1,0),0),
IF(OR(NOT(ISBLANK(AU1919)),ISBLANK(AV1919)),#N/A,
IF(AS1919="empty","empty",
VLOOKUP(AS1919,MonsterGroupTable!$A:$A,1,0)))))))</f>
        <v/>
      </c>
      <c r="BA1919" s="2" t="str">
        <f>IF(AND(ISBLANK(AZ1919),OR(NOT(ISBLANK(BB1919)),NOT(ISBLANK(BC1919)))),#N/A,
IF(ISBLANK(AZ1919),"",
IF(AND(NOT(ISERROR(VLOOKUP(AZ1919,MonsterTable!$A:$B,MATCH(MonsterTable!$B$1,MonsterTable!$A$1:$B$1,0),0))),OR(ISBLANK(BB1919),ISBLANK(BC1919))),#N/A,
IFERROR(VLOOKUP(AZ1919,MonsterTable!$A:$B,MATCH(MonsterTable!$B$1,MonsterTable!$A$1:$B$1,0),0),
IF(OR(NOT(ISBLANK(BB1919)),ISBLANK(BC1919)),#N/A,
IF(AZ1919="empty","empty",
VLOOKUP(AZ1919,MonsterGroupTable!$A:$A,1,0)))))))</f>
        <v/>
      </c>
    </row>
    <row r="1920" spans="1:53">
      <c r="A1920">
        <v>20886</v>
      </c>
      <c r="B1920">
        <f t="shared" si="63"/>
        <v>1.1000000000000001</v>
      </c>
      <c r="C1920">
        <f t="shared" si="64"/>
        <v>1.1000000000000001</v>
      </c>
      <c r="F1920">
        <v>4680</v>
      </c>
      <c r="G1920">
        <v>239432</v>
      </c>
      <c r="H1920">
        <v>0</v>
      </c>
      <c r="I1920">
        <v>0</v>
      </c>
      <c r="J1920">
        <v>0</v>
      </c>
      <c r="K1920" t="s">
        <v>362</v>
      </c>
      <c r="L1920" t="s">
        <v>255</v>
      </c>
      <c r="M1920" t="s">
        <v>443</v>
      </c>
      <c r="N1920" t="s">
        <v>444</v>
      </c>
      <c r="O1920">
        <v>0</v>
      </c>
      <c r="P1920">
        <v>-4.75</v>
      </c>
      <c r="Q1920">
        <v>-3.5</v>
      </c>
      <c r="R1920">
        <v>4.75</v>
      </c>
      <c r="S1920">
        <v>3</v>
      </c>
      <c r="T1920">
        <v>-13.5</v>
      </c>
      <c r="U1920">
        <v>2.5499999999999998</v>
      </c>
      <c r="V1920">
        <v>-6.75</v>
      </c>
      <c r="W1920" t="str">
        <f t="shared" si="58"/>
        <v>g109,5,empty,3,204,1,1,0</v>
      </c>
      <c r="X1920" s="1" t="s">
        <v>287</v>
      </c>
      <c r="Y1920" s="2" t="str">
        <f>IF(AND(ISBLANK(X1920),OR(NOT(ISBLANK(Z1920)),NOT(ISBLANK(AA1920)))),#N/A,
IF(ISBLANK(X1920),"",
IF(AND(NOT(ISERROR(VLOOKUP(X1920,MonsterTable!$A:$B,MATCH(MonsterTable!$B$1,MonsterTable!$A$1:$B$1,0),0))),OR(ISBLANK(Z1920),ISBLANK(AA1920))),#N/A,
IFERROR(VLOOKUP(X1920,MonsterTable!$A:$B,MATCH(MonsterTable!$B$1,MonsterTable!$A$1:$B$1,0),0),
IF(OR(NOT(ISBLANK(Z1920)),ISBLANK(AA1920)),#N/A,
IF(X1920="empty","empty",
VLOOKUP(X1920,MonsterGroupTable!$A:$A,1,0)))))))</f>
        <v>g109</v>
      </c>
      <c r="AA1920">
        <v>5</v>
      </c>
      <c r="AE1920" s="1" t="s">
        <v>446</v>
      </c>
      <c r="AF1920" s="2" t="str">
        <f>IF(AND(ISBLANK(AE1920),OR(NOT(ISBLANK(AG1920)),NOT(ISBLANK(AH1920)))),#N/A,
IF(ISBLANK(AE1920),"",
IF(AND(NOT(ISERROR(VLOOKUP(AE1920,MonsterTable!$A:$B,MATCH(MonsterTable!$B$1,MonsterTable!$A$1:$B$1,0),0))),OR(ISBLANK(AG1920),ISBLANK(AH1920))),#N/A,
IFERROR(VLOOKUP(AE1920,MonsterTable!$A:$B,MATCH(MonsterTable!$B$1,MonsterTable!$A$1:$B$1,0),0),
IF(OR(NOT(ISBLANK(AG1920)),ISBLANK(AH1920)),#N/A,
IF(AE1920="empty","empty",
VLOOKUP(AE1920,MonsterGroupTable!$A:$A,1,0)))))))</f>
        <v>empty</v>
      </c>
      <c r="AH1920">
        <v>3</v>
      </c>
      <c r="AL1920" s="1" t="s">
        <v>340</v>
      </c>
      <c r="AM1920" s="2">
        <f>IF(AND(ISBLANK(AL1920),OR(NOT(ISBLANK(AN1920)),NOT(ISBLANK(AO1920)))),#N/A,
IF(ISBLANK(AL1920),"",
IF(AND(NOT(ISERROR(VLOOKUP(AL1920,MonsterTable!$A:$B,MATCH(MonsterTable!$B$1,MonsterTable!$A$1:$B$1,0),0))),OR(ISBLANK(AN1920),ISBLANK(AO1920))),#N/A,
IFERROR(VLOOKUP(AL1920,MonsterTable!$A:$B,MATCH(MonsterTable!$B$1,MonsterTable!$A$1:$B$1,0),0),
IF(OR(NOT(ISBLANK(AN1920)),ISBLANK(AO1920)),#N/A,
IF(AL1920="empty","empty",
VLOOKUP(AL1920,MonsterGroupTable!$A:$A,1,0)))))))</f>
        <v>204</v>
      </c>
      <c r="AN1920">
        <v>1</v>
      </c>
      <c r="AO1920">
        <v>1</v>
      </c>
      <c r="AP1920">
        <v>0</v>
      </c>
      <c r="AT1920" s="2" t="str">
        <f>IF(AND(ISBLANK(AS1920),OR(NOT(ISBLANK(AU1920)),NOT(ISBLANK(AV1920)))),#N/A,
IF(ISBLANK(AS1920),"",
IF(AND(NOT(ISERROR(VLOOKUP(AS1920,MonsterTable!$A:$B,MATCH(MonsterTable!$B$1,MonsterTable!$A$1:$B$1,0),0))),OR(ISBLANK(AU1920),ISBLANK(AV1920))),#N/A,
IFERROR(VLOOKUP(AS1920,MonsterTable!$A:$B,MATCH(MonsterTable!$B$1,MonsterTable!$A$1:$B$1,0),0),
IF(OR(NOT(ISBLANK(AU1920)),ISBLANK(AV1920)),#N/A,
IF(AS1920="empty","empty",
VLOOKUP(AS1920,MonsterGroupTable!$A:$A,1,0)))))))</f>
        <v/>
      </c>
      <c r="BA1920" s="2" t="str">
        <f>IF(AND(ISBLANK(AZ1920),OR(NOT(ISBLANK(BB1920)),NOT(ISBLANK(BC1920)))),#N/A,
IF(ISBLANK(AZ1920),"",
IF(AND(NOT(ISERROR(VLOOKUP(AZ1920,MonsterTable!$A:$B,MATCH(MonsterTable!$B$1,MonsterTable!$A$1:$B$1,0),0))),OR(ISBLANK(BB1920),ISBLANK(BC1920))),#N/A,
IFERROR(VLOOKUP(AZ1920,MonsterTable!$A:$B,MATCH(MonsterTable!$B$1,MonsterTable!$A$1:$B$1,0),0),
IF(OR(NOT(ISBLANK(BB1920)),ISBLANK(BC1920)),#N/A,
IF(AZ1920="empty","empty",
VLOOKUP(AZ1920,MonsterGroupTable!$A:$A,1,0)))))))</f>
        <v/>
      </c>
    </row>
    <row r="1921" spans="1:53">
      <c r="A1921">
        <v>20887</v>
      </c>
      <c r="B1921">
        <f t="shared" si="63"/>
        <v>1.1000000000000001</v>
      </c>
      <c r="C1921">
        <f t="shared" si="64"/>
        <v>1.1000000000000001</v>
      </c>
      <c r="F1921">
        <v>4680</v>
      </c>
      <c r="G1921">
        <v>240134</v>
      </c>
      <c r="H1921">
        <v>0</v>
      </c>
      <c r="I1921">
        <v>0</v>
      </c>
      <c r="J1921">
        <v>0</v>
      </c>
      <c r="K1921" t="s">
        <v>362</v>
      </c>
      <c r="L1921" t="s">
        <v>255</v>
      </c>
      <c r="M1921" t="s">
        <v>443</v>
      </c>
      <c r="N1921" t="s">
        <v>444</v>
      </c>
      <c r="O1921">
        <v>0</v>
      </c>
      <c r="P1921">
        <v>-4.75</v>
      </c>
      <c r="Q1921">
        <v>-3.5</v>
      </c>
      <c r="R1921">
        <v>4.75</v>
      </c>
      <c r="S1921">
        <v>3</v>
      </c>
      <c r="T1921">
        <v>-13.5</v>
      </c>
      <c r="U1921">
        <v>2.5499999999999998</v>
      </c>
      <c r="V1921">
        <v>-6.75</v>
      </c>
      <c r="W1921" t="str">
        <f t="shared" si="58"/>
        <v>g109,5,empty,3,204,1,1,0</v>
      </c>
      <c r="X1921" s="1" t="s">
        <v>287</v>
      </c>
      <c r="Y1921" s="2" t="str">
        <f>IF(AND(ISBLANK(X1921),OR(NOT(ISBLANK(Z1921)),NOT(ISBLANK(AA1921)))),#N/A,
IF(ISBLANK(X1921),"",
IF(AND(NOT(ISERROR(VLOOKUP(X1921,MonsterTable!$A:$B,MATCH(MonsterTable!$B$1,MonsterTable!$A$1:$B$1,0),0))),OR(ISBLANK(Z1921),ISBLANK(AA1921))),#N/A,
IFERROR(VLOOKUP(X1921,MonsterTable!$A:$B,MATCH(MonsterTable!$B$1,MonsterTable!$A$1:$B$1,0),0),
IF(OR(NOT(ISBLANK(Z1921)),ISBLANK(AA1921)),#N/A,
IF(X1921="empty","empty",
VLOOKUP(X1921,MonsterGroupTable!$A:$A,1,0)))))))</f>
        <v>g109</v>
      </c>
      <c r="AA1921">
        <v>5</v>
      </c>
      <c r="AE1921" s="1" t="s">
        <v>446</v>
      </c>
      <c r="AF1921" s="2" t="str">
        <f>IF(AND(ISBLANK(AE1921),OR(NOT(ISBLANK(AG1921)),NOT(ISBLANK(AH1921)))),#N/A,
IF(ISBLANK(AE1921),"",
IF(AND(NOT(ISERROR(VLOOKUP(AE1921,MonsterTable!$A:$B,MATCH(MonsterTable!$B$1,MonsterTable!$A$1:$B$1,0),0))),OR(ISBLANK(AG1921),ISBLANK(AH1921))),#N/A,
IFERROR(VLOOKUP(AE1921,MonsterTable!$A:$B,MATCH(MonsterTable!$B$1,MonsterTable!$A$1:$B$1,0),0),
IF(OR(NOT(ISBLANK(AG1921)),ISBLANK(AH1921)),#N/A,
IF(AE1921="empty","empty",
VLOOKUP(AE1921,MonsterGroupTable!$A:$A,1,0)))))))</f>
        <v>empty</v>
      </c>
      <c r="AH1921">
        <v>3</v>
      </c>
      <c r="AL1921" s="1" t="s">
        <v>340</v>
      </c>
      <c r="AM1921" s="2">
        <f>IF(AND(ISBLANK(AL1921),OR(NOT(ISBLANK(AN1921)),NOT(ISBLANK(AO1921)))),#N/A,
IF(ISBLANK(AL1921),"",
IF(AND(NOT(ISERROR(VLOOKUP(AL1921,MonsterTable!$A:$B,MATCH(MonsterTable!$B$1,MonsterTable!$A$1:$B$1,0),0))),OR(ISBLANK(AN1921),ISBLANK(AO1921))),#N/A,
IFERROR(VLOOKUP(AL1921,MonsterTable!$A:$B,MATCH(MonsterTable!$B$1,MonsterTable!$A$1:$B$1,0),0),
IF(OR(NOT(ISBLANK(AN1921)),ISBLANK(AO1921)),#N/A,
IF(AL1921="empty","empty",
VLOOKUP(AL1921,MonsterGroupTable!$A:$A,1,0)))))))</f>
        <v>204</v>
      </c>
      <c r="AN1921">
        <v>1</v>
      </c>
      <c r="AO1921">
        <v>1</v>
      </c>
      <c r="AP1921">
        <v>0</v>
      </c>
      <c r="AT1921" s="2" t="str">
        <f>IF(AND(ISBLANK(AS1921),OR(NOT(ISBLANK(AU1921)),NOT(ISBLANK(AV1921)))),#N/A,
IF(ISBLANK(AS1921),"",
IF(AND(NOT(ISERROR(VLOOKUP(AS1921,MonsterTable!$A:$B,MATCH(MonsterTable!$B$1,MonsterTable!$A$1:$B$1,0),0))),OR(ISBLANK(AU1921),ISBLANK(AV1921))),#N/A,
IFERROR(VLOOKUP(AS1921,MonsterTable!$A:$B,MATCH(MonsterTable!$B$1,MonsterTable!$A$1:$B$1,0),0),
IF(OR(NOT(ISBLANK(AU1921)),ISBLANK(AV1921)),#N/A,
IF(AS1921="empty","empty",
VLOOKUP(AS1921,MonsterGroupTable!$A:$A,1,0)))))))</f>
        <v/>
      </c>
      <c r="BA1921" s="2" t="str">
        <f>IF(AND(ISBLANK(AZ1921),OR(NOT(ISBLANK(BB1921)),NOT(ISBLANK(BC1921)))),#N/A,
IF(ISBLANK(AZ1921),"",
IF(AND(NOT(ISERROR(VLOOKUP(AZ1921,MonsterTable!$A:$B,MATCH(MonsterTable!$B$1,MonsterTable!$A$1:$B$1,0),0))),OR(ISBLANK(BB1921),ISBLANK(BC1921))),#N/A,
IFERROR(VLOOKUP(AZ1921,MonsterTable!$A:$B,MATCH(MonsterTable!$B$1,MonsterTable!$A$1:$B$1,0),0),
IF(OR(NOT(ISBLANK(BB1921)),ISBLANK(BC1921)),#N/A,
IF(AZ1921="empty","empty",
VLOOKUP(AZ1921,MonsterGroupTable!$A:$A,1,0)))))))</f>
        <v/>
      </c>
    </row>
    <row r="1922" spans="1:53">
      <c r="A1922">
        <v>20888</v>
      </c>
      <c r="B1922">
        <f t="shared" si="63"/>
        <v>1.1000000000000001</v>
      </c>
      <c r="C1922">
        <f t="shared" si="64"/>
        <v>1.1000000000000001</v>
      </c>
      <c r="F1922">
        <v>4680</v>
      </c>
      <c r="G1922">
        <v>240836</v>
      </c>
      <c r="H1922">
        <v>0</v>
      </c>
      <c r="I1922">
        <v>0</v>
      </c>
      <c r="J1922">
        <v>0</v>
      </c>
      <c r="K1922" t="s">
        <v>362</v>
      </c>
      <c r="L1922" t="s">
        <v>255</v>
      </c>
      <c r="M1922" t="s">
        <v>443</v>
      </c>
      <c r="N1922" t="s">
        <v>444</v>
      </c>
      <c r="O1922">
        <v>0</v>
      </c>
      <c r="P1922">
        <v>-4.75</v>
      </c>
      <c r="Q1922">
        <v>-3.5</v>
      </c>
      <c r="R1922">
        <v>4.75</v>
      </c>
      <c r="S1922">
        <v>3</v>
      </c>
      <c r="T1922">
        <v>-13.5</v>
      </c>
      <c r="U1922">
        <v>2.5499999999999998</v>
      </c>
      <c r="V1922">
        <v>-6.75</v>
      </c>
      <c r="W1922" t="str">
        <f t="shared" si="58"/>
        <v>g109,5,empty,3,204,1,1,0</v>
      </c>
      <c r="X1922" s="1" t="s">
        <v>287</v>
      </c>
      <c r="Y1922" s="2" t="str">
        <f>IF(AND(ISBLANK(X1922),OR(NOT(ISBLANK(Z1922)),NOT(ISBLANK(AA1922)))),#N/A,
IF(ISBLANK(X1922),"",
IF(AND(NOT(ISERROR(VLOOKUP(X1922,MonsterTable!$A:$B,MATCH(MonsterTable!$B$1,MonsterTable!$A$1:$B$1,0),0))),OR(ISBLANK(Z1922),ISBLANK(AA1922))),#N/A,
IFERROR(VLOOKUP(X1922,MonsterTable!$A:$B,MATCH(MonsterTable!$B$1,MonsterTable!$A$1:$B$1,0),0),
IF(OR(NOT(ISBLANK(Z1922)),ISBLANK(AA1922)),#N/A,
IF(X1922="empty","empty",
VLOOKUP(X1922,MonsterGroupTable!$A:$A,1,0)))))))</f>
        <v>g109</v>
      </c>
      <c r="AA1922">
        <v>5</v>
      </c>
      <c r="AE1922" s="1" t="s">
        <v>446</v>
      </c>
      <c r="AF1922" s="2" t="str">
        <f>IF(AND(ISBLANK(AE1922),OR(NOT(ISBLANK(AG1922)),NOT(ISBLANK(AH1922)))),#N/A,
IF(ISBLANK(AE1922),"",
IF(AND(NOT(ISERROR(VLOOKUP(AE1922,MonsterTable!$A:$B,MATCH(MonsterTable!$B$1,MonsterTable!$A$1:$B$1,0),0))),OR(ISBLANK(AG1922),ISBLANK(AH1922))),#N/A,
IFERROR(VLOOKUP(AE1922,MonsterTable!$A:$B,MATCH(MonsterTable!$B$1,MonsterTable!$A$1:$B$1,0),0),
IF(OR(NOT(ISBLANK(AG1922)),ISBLANK(AH1922)),#N/A,
IF(AE1922="empty","empty",
VLOOKUP(AE1922,MonsterGroupTable!$A:$A,1,0)))))))</f>
        <v>empty</v>
      </c>
      <c r="AH1922">
        <v>3</v>
      </c>
      <c r="AL1922" s="1" t="s">
        <v>340</v>
      </c>
      <c r="AM1922" s="2">
        <f>IF(AND(ISBLANK(AL1922),OR(NOT(ISBLANK(AN1922)),NOT(ISBLANK(AO1922)))),#N/A,
IF(ISBLANK(AL1922),"",
IF(AND(NOT(ISERROR(VLOOKUP(AL1922,MonsterTable!$A:$B,MATCH(MonsterTable!$B$1,MonsterTable!$A$1:$B$1,0),0))),OR(ISBLANK(AN1922),ISBLANK(AO1922))),#N/A,
IFERROR(VLOOKUP(AL1922,MonsterTable!$A:$B,MATCH(MonsterTable!$B$1,MonsterTable!$A$1:$B$1,0),0),
IF(OR(NOT(ISBLANK(AN1922)),ISBLANK(AO1922)),#N/A,
IF(AL1922="empty","empty",
VLOOKUP(AL1922,MonsterGroupTable!$A:$A,1,0)))))))</f>
        <v>204</v>
      </c>
      <c r="AN1922">
        <v>1</v>
      </c>
      <c r="AO1922">
        <v>1</v>
      </c>
      <c r="AP1922">
        <v>0</v>
      </c>
      <c r="AT1922" s="2" t="str">
        <f>IF(AND(ISBLANK(AS1922),OR(NOT(ISBLANK(AU1922)),NOT(ISBLANK(AV1922)))),#N/A,
IF(ISBLANK(AS1922),"",
IF(AND(NOT(ISERROR(VLOOKUP(AS1922,MonsterTable!$A:$B,MATCH(MonsterTable!$B$1,MonsterTable!$A$1:$B$1,0),0))),OR(ISBLANK(AU1922),ISBLANK(AV1922))),#N/A,
IFERROR(VLOOKUP(AS1922,MonsterTable!$A:$B,MATCH(MonsterTable!$B$1,MonsterTable!$A$1:$B$1,0),0),
IF(OR(NOT(ISBLANK(AU1922)),ISBLANK(AV1922)),#N/A,
IF(AS1922="empty","empty",
VLOOKUP(AS1922,MonsterGroupTable!$A:$A,1,0)))))))</f>
        <v/>
      </c>
      <c r="BA1922" s="2" t="str">
        <f>IF(AND(ISBLANK(AZ1922),OR(NOT(ISBLANK(BB1922)),NOT(ISBLANK(BC1922)))),#N/A,
IF(ISBLANK(AZ1922),"",
IF(AND(NOT(ISERROR(VLOOKUP(AZ1922,MonsterTable!$A:$B,MATCH(MonsterTable!$B$1,MonsterTable!$A$1:$B$1,0),0))),OR(ISBLANK(BB1922),ISBLANK(BC1922))),#N/A,
IFERROR(VLOOKUP(AZ1922,MonsterTable!$A:$B,MATCH(MonsterTable!$B$1,MonsterTable!$A$1:$B$1,0),0),
IF(OR(NOT(ISBLANK(BB1922)),ISBLANK(BC1922)),#N/A,
IF(AZ1922="empty","empty",
VLOOKUP(AZ1922,MonsterGroupTable!$A:$A,1,0)))))))</f>
        <v/>
      </c>
    </row>
    <row r="1923" spans="1:53">
      <c r="A1923">
        <v>20889</v>
      </c>
      <c r="B1923">
        <f t="shared" si="63"/>
        <v>1.1000000000000001</v>
      </c>
      <c r="C1923">
        <f t="shared" si="64"/>
        <v>1.1000000000000001</v>
      </c>
      <c r="F1923">
        <v>4680</v>
      </c>
      <c r="G1923">
        <v>241538</v>
      </c>
      <c r="H1923">
        <v>0</v>
      </c>
      <c r="I1923">
        <v>0</v>
      </c>
      <c r="J1923">
        <v>0</v>
      </c>
      <c r="K1923" t="s">
        <v>362</v>
      </c>
      <c r="L1923" t="s">
        <v>255</v>
      </c>
      <c r="M1923" t="s">
        <v>443</v>
      </c>
      <c r="N1923" t="s">
        <v>444</v>
      </c>
      <c r="O1923">
        <v>0</v>
      </c>
      <c r="P1923">
        <v>-4.75</v>
      </c>
      <c r="Q1923">
        <v>-3.5</v>
      </c>
      <c r="R1923">
        <v>4.75</v>
      </c>
      <c r="S1923">
        <v>3</v>
      </c>
      <c r="T1923">
        <v>-13.5</v>
      </c>
      <c r="U1923">
        <v>2.5499999999999998</v>
      </c>
      <c r="V1923">
        <v>-6.75</v>
      </c>
      <c r="W1923" t="str">
        <f t="shared" si="58"/>
        <v>g109,5,empty,3,204,1,1,0</v>
      </c>
      <c r="X1923" s="1" t="s">
        <v>287</v>
      </c>
      <c r="Y1923" s="2" t="str">
        <f>IF(AND(ISBLANK(X1923),OR(NOT(ISBLANK(Z1923)),NOT(ISBLANK(AA1923)))),#N/A,
IF(ISBLANK(X1923),"",
IF(AND(NOT(ISERROR(VLOOKUP(X1923,MonsterTable!$A:$B,MATCH(MonsterTable!$B$1,MonsterTable!$A$1:$B$1,0),0))),OR(ISBLANK(Z1923),ISBLANK(AA1923))),#N/A,
IFERROR(VLOOKUP(X1923,MonsterTable!$A:$B,MATCH(MonsterTable!$B$1,MonsterTable!$A$1:$B$1,0),0),
IF(OR(NOT(ISBLANK(Z1923)),ISBLANK(AA1923)),#N/A,
IF(X1923="empty","empty",
VLOOKUP(X1923,MonsterGroupTable!$A:$A,1,0)))))))</f>
        <v>g109</v>
      </c>
      <c r="AA1923">
        <v>5</v>
      </c>
      <c r="AE1923" s="1" t="s">
        <v>446</v>
      </c>
      <c r="AF1923" s="2" t="str">
        <f>IF(AND(ISBLANK(AE1923),OR(NOT(ISBLANK(AG1923)),NOT(ISBLANK(AH1923)))),#N/A,
IF(ISBLANK(AE1923),"",
IF(AND(NOT(ISERROR(VLOOKUP(AE1923,MonsterTable!$A:$B,MATCH(MonsterTable!$B$1,MonsterTable!$A$1:$B$1,0),0))),OR(ISBLANK(AG1923),ISBLANK(AH1923))),#N/A,
IFERROR(VLOOKUP(AE1923,MonsterTable!$A:$B,MATCH(MonsterTable!$B$1,MonsterTable!$A$1:$B$1,0),0),
IF(OR(NOT(ISBLANK(AG1923)),ISBLANK(AH1923)),#N/A,
IF(AE1923="empty","empty",
VLOOKUP(AE1923,MonsterGroupTable!$A:$A,1,0)))))))</f>
        <v>empty</v>
      </c>
      <c r="AH1923">
        <v>3</v>
      </c>
      <c r="AL1923" s="1" t="s">
        <v>340</v>
      </c>
      <c r="AM1923" s="2">
        <f>IF(AND(ISBLANK(AL1923),OR(NOT(ISBLANK(AN1923)),NOT(ISBLANK(AO1923)))),#N/A,
IF(ISBLANK(AL1923),"",
IF(AND(NOT(ISERROR(VLOOKUP(AL1923,MonsterTable!$A:$B,MATCH(MonsterTable!$B$1,MonsterTable!$A$1:$B$1,0),0))),OR(ISBLANK(AN1923),ISBLANK(AO1923))),#N/A,
IFERROR(VLOOKUP(AL1923,MonsterTable!$A:$B,MATCH(MonsterTable!$B$1,MonsterTable!$A$1:$B$1,0),0),
IF(OR(NOT(ISBLANK(AN1923)),ISBLANK(AO1923)),#N/A,
IF(AL1923="empty","empty",
VLOOKUP(AL1923,MonsterGroupTable!$A:$A,1,0)))))))</f>
        <v>204</v>
      </c>
      <c r="AN1923">
        <v>1</v>
      </c>
      <c r="AO1923">
        <v>1</v>
      </c>
      <c r="AP1923">
        <v>0</v>
      </c>
      <c r="AT1923" s="2" t="str">
        <f>IF(AND(ISBLANK(AS1923),OR(NOT(ISBLANK(AU1923)),NOT(ISBLANK(AV1923)))),#N/A,
IF(ISBLANK(AS1923),"",
IF(AND(NOT(ISERROR(VLOOKUP(AS1923,MonsterTable!$A:$B,MATCH(MonsterTable!$B$1,MonsterTable!$A$1:$B$1,0),0))),OR(ISBLANK(AU1923),ISBLANK(AV1923))),#N/A,
IFERROR(VLOOKUP(AS1923,MonsterTable!$A:$B,MATCH(MonsterTable!$B$1,MonsterTable!$A$1:$B$1,0),0),
IF(OR(NOT(ISBLANK(AU1923)),ISBLANK(AV1923)),#N/A,
IF(AS1923="empty","empty",
VLOOKUP(AS1923,MonsterGroupTable!$A:$A,1,0)))))))</f>
        <v/>
      </c>
      <c r="BA1923" s="2" t="str">
        <f>IF(AND(ISBLANK(AZ1923),OR(NOT(ISBLANK(BB1923)),NOT(ISBLANK(BC1923)))),#N/A,
IF(ISBLANK(AZ1923),"",
IF(AND(NOT(ISERROR(VLOOKUP(AZ1923,MonsterTable!$A:$B,MATCH(MonsterTable!$B$1,MonsterTable!$A$1:$B$1,0),0))),OR(ISBLANK(BB1923),ISBLANK(BC1923))),#N/A,
IFERROR(VLOOKUP(AZ1923,MonsterTable!$A:$B,MATCH(MonsterTable!$B$1,MonsterTable!$A$1:$B$1,0),0),
IF(OR(NOT(ISBLANK(BB1923)),ISBLANK(BC1923)),#N/A,
IF(AZ1923="empty","empty",
VLOOKUP(AZ1923,MonsterGroupTable!$A:$A,1,0)))))))</f>
        <v/>
      </c>
    </row>
    <row r="1924" spans="1:53">
      <c r="A1924">
        <v>20890</v>
      </c>
      <c r="B1924">
        <f t="shared" si="63"/>
        <v>1.2</v>
      </c>
      <c r="C1924">
        <f t="shared" si="64"/>
        <v>1.1000000000000001</v>
      </c>
      <c r="F1924">
        <v>4680</v>
      </c>
      <c r="G1924">
        <v>242240</v>
      </c>
      <c r="H1924">
        <v>0</v>
      </c>
      <c r="I1924">
        <v>0</v>
      </c>
      <c r="J1924">
        <v>0</v>
      </c>
      <c r="K1924" t="s">
        <v>362</v>
      </c>
      <c r="L1924" t="s">
        <v>255</v>
      </c>
      <c r="M1924" t="s">
        <v>443</v>
      </c>
      <c r="N1924" t="s">
        <v>444</v>
      </c>
      <c r="O1924">
        <v>0</v>
      </c>
      <c r="P1924">
        <v>-4.75</v>
      </c>
      <c r="Q1924">
        <v>-3.5</v>
      </c>
      <c r="R1924">
        <v>4.75</v>
      </c>
      <c r="S1924">
        <v>3</v>
      </c>
      <c r="T1924">
        <v>-13.5</v>
      </c>
      <c r="U1924">
        <v>2.5499999999999998</v>
      </c>
      <c r="V1924">
        <v>-6.75</v>
      </c>
      <c r="W1924" t="str">
        <f t="shared" ref="W1924:W1987" si="65">Y1924&amp;IF(ISBLANK(Z1924),"",","&amp;Z1924)&amp;IF(ISBLANK(AA1924),"",","&amp;AA1924)&amp;IF(ISBLANK(AB1924),"",","&amp;AB1924)&amp;IF(ISBLANK(AC1924),"",","&amp;AC1924)&amp;IF(ISBLANK(AD1924),"",","&amp;AD1924)
&amp;IF(LEN(AF1924)=0,"",","&amp;AF1924)&amp;IF(ISBLANK(AG1924),"",","&amp;AG1924)&amp;IF(ISBLANK(AH1924),"",","&amp;AH1924)&amp;IF(ISBLANK(AI1924),"",","&amp;AI1924)&amp;IF(ISBLANK(AJ1924),"",","&amp;AJ1924)&amp;IF(ISBLANK(AK1924),"",","&amp;AK1924)
&amp;IF(LEN(AM1924)=0,"",","&amp;AM1924)&amp;IF(ISBLANK(AN1924),"",","&amp;AN1924)&amp;IF(ISBLANK(AO1924),"",","&amp;AO1924)&amp;IF(ISBLANK(AP1924),"",","&amp;AP1924)&amp;IF(ISBLANK(AQ1924),"",","&amp;AQ1924)&amp;IF(ISBLANK(AR1924),"",","&amp;AR1924)
&amp;IF(LEN(AT1924)=0,"",","&amp;AT1924)&amp;IF(ISBLANK(AU1924),"",","&amp;AU1924)&amp;IF(ISBLANK(AV1924),"",","&amp;AV1924)&amp;IF(ISBLANK(AW1924),"",","&amp;AW1924)&amp;IF(ISBLANK(AX1924),"",","&amp;AX1924)&amp;IF(ISBLANK(AY1924),"",","&amp;AY1924)
&amp;IF(LEN(BA1924)=0,"",","&amp;BA1924)&amp;IF(ISBLANK(BB1924),"",","&amp;BB1924)&amp;IF(ISBLANK(BC1924),"",","&amp;BC1924)&amp;IF(ISBLANK(BD1924),"",","&amp;BD1924)&amp;IF(ISBLANK(BE1924),"",","&amp;BE1924)&amp;IF(ISBLANK(BF1924),"",","&amp;BF1924)
&amp;IF(LEN(BH1924)=0,"",","&amp;BH1924)&amp;IF(ISBLANK(BI1924),"",","&amp;BI1924)&amp;IF(ISBLANK(BJ1924),"",","&amp;BJ1924)&amp;IF(ISBLANK(BK1924),"",","&amp;BK1924)&amp;IF(ISBLANK(BL1924),"",","&amp;BL1924)&amp;IF(ISBLANK(BM1924),"",","&amp;BM1924)
&amp;IF(LEN(BO1924)=0,"",","&amp;BO1924)&amp;IF(ISBLANK(BP1924),"",","&amp;BP1924)&amp;IF(ISBLANK(BQ1924),"",","&amp;BQ1924)&amp;IF(ISBLANK(BR1924),"",","&amp;BR1924)&amp;IF(ISBLANK(BS1924),"",","&amp;BS1924)&amp;IF(ISBLANK(BT1924),"",","&amp;BT1924)
&amp;IF(LEN(BV1924)=0,"",","&amp;BV1924)&amp;IF(ISBLANK(BW1924),"",","&amp;BW1924)&amp;IF(ISBLANK(BX1924),"",","&amp;BX1924)&amp;IF(ISBLANK(BY1924),"",","&amp;BY1924)&amp;IF(ISBLANK(BZ1924),"",","&amp;BZ1924)&amp;IF(ISBLANK(CA1924),"",","&amp;CA1924)
&amp;IF(LEN(CC1924)=0,"",","&amp;CC1924)&amp;IF(ISBLANK(CD1924),"",","&amp;CD1924)&amp;IF(ISBLANK(CE1924),"",","&amp;CE1924)&amp;IF(ISBLANK(CF1924),"",","&amp;CF1924)&amp;IF(ISBLANK(CG1924),"",","&amp;CG1924)&amp;IF(ISBLANK(CH1924),"",","&amp;CH1924)
&amp;IF(LEN(CJ1924)=0,"",","&amp;CJ1924)&amp;IF(ISBLANK(CK1924),"",","&amp;CK1924)&amp;IF(ISBLANK(CL1924),"",","&amp;CL1924)&amp;IF(ISBLANK(CM1924),"",","&amp;CM1924)&amp;IF(ISBLANK(CN1924),"",","&amp;CN1924)&amp;IF(ISBLANK(CO1924),"",","&amp;CO1924)</f>
        <v>g109,5,empty,3,204,1,1,0</v>
      </c>
      <c r="X1924" s="1" t="s">
        <v>287</v>
      </c>
      <c r="Y1924" s="2" t="str">
        <f>IF(AND(ISBLANK(X1924),OR(NOT(ISBLANK(Z1924)),NOT(ISBLANK(AA1924)))),#N/A,
IF(ISBLANK(X1924),"",
IF(AND(NOT(ISERROR(VLOOKUP(X1924,MonsterTable!$A:$B,MATCH(MonsterTable!$B$1,MonsterTable!$A$1:$B$1,0),0))),OR(ISBLANK(Z1924),ISBLANK(AA1924))),#N/A,
IFERROR(VLOOKUP(X1924,MonsterTable!$A:$B,MATCH(MonsterTable!$B$1,MonsterTable!$A$1:$B$1,0),0),
IF(OR(NOT(ISBLANK(Z1924)),ISBLANK(AA1924)),#N/A,
IF(X1924="empty","empty",
VLOOKUP(X1924,MonsterGroupTable!$A:$A,1,0)))))))</f>
        <v>g109</v>
      </c>
      <c r="AA1924">
        <v>5</v>
      </c>
      <c r="AE1924" s="1" t="s">
        <v>446</v>
      </c>
      <c r="AF1924" s="2" t="str">
        <f>IF(AND(ISBLANK(AE1924),OR(NOT(ISBLANK(AG1924)),NOT(ISBLANK(AH1924)))),#N/A,
IF(ISBLANK(AE1924),"",
IF(AND(NOT(ISERROR(VLOOKUP(AE1924,MonsterTable!$A:$B,MATCH(MonsterTable!$B$1,MonsterTable!$A$1:$B$1,0),0))),OR(ISBLANK(AG1924),ISBLANK(AH1924))),#N/A,
IFERROR(VLOOKUP(AE1924,MonsterTable!$A:$B,MATCH(MonsterTable!$B$1,MonsterTable!$A$1:$B$1,0),0),
IF(OR(NOT(ISBLANK(AG1924)),ISBLANK(AH1924)),#N/A,
IF(AE1924="empty","empty",
VLOOKUP(AE1924,MonsterGroupTable!$A:$A,1,0)))))))</f>
        <v>empty</v>
      </c>
      <c r="AH1924">
        <v>3</v>
      </c>
      <c r="AL1924" s="1" t="s">
        <v>340</v>
      </c>
      <c r="AM1924" s="2">
        <f>IF(AND(ISBLANK(AL1924),OR(NOT(ISBLANK(AN1924)),NOT(ISBLANK(AO1924)))),#N/A,
IF(ISBLANK(AL1924),"",
IF(AND(NOT(ISERROR(VLOOKUP(AL1924,MonsterTable!$A:$B,MATCH(MonsterTable!$B$1,MonsterTable!$A$1:$B$1,0),0))),OR(ISBLANK(AN1924),ISBLANK(AO1924))),#N/A,
IFERROR(VLOOKUP(AL1924,MonsterTable!$A:$B,MATCH(MonsterTable!$B$1,MonsterTable!$A$1:$B$1,0),0),
IF(OR(NOT(ISBLANK(AN1924)),ISBLANK(AO1924)),#N/A,
IF(AL1924="empty","empty",
VLOOKUP(AL1924,MonsterGroupTable!$A:$A,1,0)))))))</f>
        <v>204</v>
      </c>
      <c r="AN1924">
        <v>1</v>
      </c>
      <c r="AO1924">
        <v>1</v>
      </c>
      <c r="AP1924">
        <v>0</v>
      </c>
      <c r="AT1924" s="2" t="str">
        <f>IF(AND(ISBLANK(AS1924),OR(NOT(ISBLANK(AU1924)),NOT(ISBLANK(AV1924)))),#N/A,
IF(ISBLANK(AS1924),"",
IF(AND(NOT(ISERROR(VLOOKUP(AS1924,MonsterTable!$A:$B,MATCH(MonsterTable!$B$1,MonsterTable!$A$1:$B$1,0),0))),OR(ISBLANK(AU1924),ISBLANK(AV1924))),#N/A,
IFERROR(VLOOKUP(AS1924,MonsterTable!$A:$B,MATCH(MonsterTable!$B$1,MonsterTable!$A$1:$B$1,0),0),
IF(OR(NOT(ISBLANK(AU1924)),ISBLANK(AV1924)),#N/A,
IF(AS1924="empty","empty",
VLOOKUP(AS1924,MonsterGroupTable!$A:$A,1,0)))))))</f>
        <v/>
      </c>
      <c r="BA1924" s="2" t="str">
        <f>IF(AND(ISBLANK(AZ1924),OR(NOT(ISBLANK(BB1924)),NOT(ISBLANK(BC1924)))),#N/A,
IF(ISBLANK(AZ1924),"",
IF(AND(NOT(ISERROR(VLOOKUP(AZ1924,MonsterTable!$A:$B,MATCH(MonsterTable!$B$1,MonsterTable!$A$1:$B$1,0),0))),OR(ISBLANK(BB1924),ISBLANK(BC1924))),#N/A,
IFERROR(VLOOKUP(AZ1924,MonsterTable!$A:$B,MATCH(MonsterTable!$B$1,MonsterTable!$A$1:$B$1,0),0),
IF(OR(NOT(ISBLANK(BB1924)),ISBLANK(BC1924)),#N/A,
IF(AZ1924="empty","empty",
VLOOKUP(AZ1924,MonsterGroupTable!$A:$A,1,0)))))))</f>
        <v/>
      </c>
    </row>
    <row r="1925" spans="1:53">
      <c r="A1925">
        <v>20891</v>
      </c>
      <c r="B1925">
        <f t="shared" ref="B1925:B1988" si="66">IF(MOD(A1925,10)=0,1.2,1.1)</f>
        <v>1.1000000000000001</v>
      </c>
      <c r="C1925">
        <f t="shared" ref="C1925:C1988" si="67">IF(MOD(B1925,10)=0,1.2,1.1)</f>
        <v>1.1000000000000001</v>
      </c>
      <c r="F1925">
        <v>4680</v>
      </c>
      <c r="G1925">
        <v>242942</v>
      </c>
      <c r="H1925">
        <v>0</v>
      </c>
      <c r="I1925">
        <v>0</v>
      </c>
      <c r="J1925">
        <v>0</v>
      </c>
      <c r="K1925" t="s">
        <v>362</v>
      </c>
      <c r="L1925" t="s">
        <v>256</v>
      </c>
      <c r="M1925" t="s">
        <v>443</v>
      </c>
      <c r="N1925" t="s">
        <v>444</v>
      </c>
      <c r="O1925">
        <v>0</v>
      </c>
      <c r="P1925">
        <v>-4.75</v>
      </c>
      <c r="Q1925">
        <v>-3.5</v>
      </c>
      <c r="R1925">
        <v>4.75</v>
      </c>
      <c r="S1925">
        <v>3</v>
      </c>
      <c r="T1925">
        <v>-13.5</v>
      </c>
      <c r="U1925">
        <v>2.5499999999999998</v>
      </c>
      <c r="V1925">
        <v>-6.75</v>
      </c>
      <c r="W1925" t="str">
        <f t="shared" si="65"/>
        <v>g110,5,empty,3,206,1,1,0</v>
      </c>
      <c r="X1925" s="1" t="s">
        <v>288</v>
      </c>
      <c r="Y1925" s="2" t="str">
        <f>IF(AND(ISBLANK(X1925),OR(NOT(ISBLANK(Z1925)),NOT(ISBLANK(AA1925)))),#N/A,
IF(ISBLANK(X1925),"",
IF(AND(NOT(ISERROR(VLOOKUP(X1925,MonsterTable!$A:$B,MATCH(MonsterTable!$B$1,MonsterTable!$A$1:$B$1,0),0))),OR(ISBLANK(Z1925),ISBLANK(AA1925))),#N/A,
IFERROR(VLOOKUP(X1925,MonsterTable!$A:$B,MATCH(MonsterTable!$B$1,MonsterTable!$A$1:$B$1,0),0),
IF(OR(NOT(ISBLANK(Z1925)),ISBLANK(AA1925)),#N/A,
IF(X1925="empty","empty",
VLOOKUP(X1925,MonsterGroupTable!$A:$A,1,0)))))))</f>
        <v>g110</v>
      </c>
      <c r="AA1925">
        <v>5</v>
      </c>
      <c r="AE1925" s="1" t="s">
        <v>446</v>
      </c>
      <c r="AF1925" s="2" t="str">
        <f>IF(AND(ISBLANK(AE1925),OR(NOT(ISBLANK(AG1925)),NOT(ISBLANK(AH1925)))),#N/A,
IF(ISBLANK(AE1925),"",
IF(AND(NOT(ISERROR(VLOOKUP(AE1925,MonsterTable!$A:$B,MATCH(MonsterTable!$B$1,MonsterTable!$A$1:$B$1,0),0))),OR(ISBLANK(AG1925),ISBLANK(AH1925))),#N/A,
IFERROR(VLOOKUP(AE1925,MonsterTable!$A:$B,MATCH(MonsterTable!$B$1,MonsterTable!$A$1:$B$1,0),0),
IF(OR(NOT(ISBLANK(AG1925)),ISBLANK(AH1925)),#N/A,
IF(AE1925="empty","empty",
VLOOKUP(AE1925,MonsterGroupTable!$A:$A,1,0)))))))</f>
        <v>empty</v>
      </c>
      <c r="AH1925">
        <v>3</v>
      </c>
      <c r="AL1925" s="1" t="s">
        <v>342</v>
      </c>
      <c r="AM1925" s="2">
        <f>IF(AND(ISBLANK(AL1925),OR(NOT(ISBLANK(AN1925)),NOT(ISBLANK(AO1925)))),#N/A,
IF(ISBLANK(AL1925),"",
IF(AND(NOT(ISERROR(VLOOKUP(AL1925,MonsterTable!$A:$B,MATCH(MonsterTable!$B$1,MonsterTable!$A$1:$B$1,0),0))),OR(ISBLANK(AN1925),ISBLANK(AO1925))),#N/A,
IFERROR(VLOOKUP(AL1925,MonsterTable!$A:$B,MATCH(MonsterTable!$B$1,MonsterTable!$A$1:$B$1,0),0),
IF(OR(NOT(ISBLANK(AN1925)),ISBLANK(AO1925)),#N/A,
IF(AL1925="empty","empty",
VLOOKUP(AL1925,MonsterGroupTable!$A:$A,1,0)))))))</f>
        <v>206</v>
      </c>
      <c r="AN1925">
        <v>1</v>
      </c>
      <c r="AO1925">
        <v>1</v>
      </c>
      <c r="AP1925">
        <v>0</v>
      </c>
      <c r="AT1925" s="2" t="str">
        <f>IF(AND(ISBLANK(AS1925),OR(NOT(ISBLANK(AU1925)),NOT(ISBLANK(AV1925)))),#N/A,
IF(ISBLANK(AS1925),"",
IF(AND(NOT(ISERROR(VLOOKUP(AS1925,MonsterTable!$A:$B,MATCH(MonsterTable!$B$1,MonsterTable!$A$1:$B$1,0),0))),OR(ISBLANK(AU1925),ISBLANK(AV1925))),#N/A,
IFERROR(VLOOKUP(AS1925,MonsterTable!$A:$B,MATCH(MonsterTable!$B$1,MonsterTable!$A$1:$B$1,0),0),
IF(OR(NOT(ISBLANK(AU1925)),ISBLANK(AV1925)),#N/A,
IF(AS1925="empty","empty",
VLOOKUP(AS1925,MonsterGroupTable!$A:$A,1,0)))))))</f>
        <v/>
      </c>
      <c r="BA1925" s="2" t="str">
        <f>IF(AND(ISBLANK(AZ1925),OR(NOT(ISBLANK(BB1925)),NOT(ISBLANK(BC1925)))),#N/A,
IF(ISBLANK(AZ1925),"",
IF(AND(NOT(ISERROR(VLOOKUP(AZ1925,MonsterTable!$A:$B,MATCH(MonsterTable!$B$1,MonsterTable!$A$1:$B$1,0),0))),OR(ISBLANK(BB1925),ISBLANK(BC1925))),#N/A,
IFERROR(VLOOKUP(AZ1925,MonsterTable!$A:$B,MATCH(MonsterTable!$B$1,MonsterTable!$A$1:$B$1,0),0),
IF(OR(NOT(ISBLANK(BB1925)),ISBLANK(BC1925)),#N/A,
IF(AZ1925="empty","empty",
VLOOKUP(AZ1925,MonsterGroupTable!$A:$A,1,0)))))))</f>
        <v/>
      </c>
    </row>
    <row r="1926" spans="1:53">
      <c r="A1926">
        <v>20892</v>
      </c>
      <c r="B1926">
        <f t="shared" si="66"/>
        <v>1.1000000000000001</v>
      </c>
      <c r="C1926">
        <f t="shared" si="67"/>
        <v>1.1000000000000001</v>
      </c>
      <c r="F1926">
        <v>4680</v>
      </c>
      <c r="G1926">
        <v>243644</v>
      </c>
      <c r="H1926">
        <v>0</v>
      </c>
      <c r="I1926">
        <v>0</v>
      </c>
      <c r="J1926">
        <v>0</v>
      </c>
      <c r="K1926" t="s">
        <v>362</v>
      </c>
      <c r="L1926" t="s">
        <v>256</v>
      </c>
      <c r="M1926" t="s">
        <v>443</v>
      </c>
      <c r="N1926" t="s">
        <v>444</v>
      </c>
      <c r="O1926">
        <v>0</v>
      </c>
      <c r="P1926">
        <v>-4.75</v>
      </c>
      <c r="Q1926">
        <v>-3.5</v>
      </c>
      <c r="R1926">
        <v>4.75</v>
      </c>
      <c r="S1926">
        <v>3</v>
      </c>
      <c r="T1926">
        <v>-13.5</v>
      </c>
      <c r="U1926">
        <v>2.5499999999999998</v>
      </c>
      <c r="V1926">
        <v>-6.75</v>
      </c>
      <c r="W1926" t="str">
        <f t="shared" si="65"/>
        <v>g110,5,empty,3,206,1,1,0</v>
      </c>
      <c r="X1926" s="1" t="s">
        <v>288</v>
      </c>
      <c r="Y1926" s="2" t="str">
        <f>IF(AND(ISBLANK(X1926),OR(NOT(ISBLANK(Z1926)),NOT(ISBLANK(AA1926)))),#N/A,
IF(ISBLANK(X1926),"",
IF(AND(NOT(ISERROR(VLOOKUP(X1926,MonsterTable!$A:$B,MATCH(MonsterTable!$B$1,MonsterTable!$A$1:$B$1,0),0))),OR(ISBLANK(Z1926),ISBLANK(AA1926))),#N/A,
IFERROR(VLOOKUP(X1926,MonsterTable!$A:$B,MATCH(MonsterTable!$B$1,MonsterTable!$A$1:$B$1,0),0),
IF(OR(NOT(ISBLANK(Z1926)),ISBLANK(AA1926)),#N/A,
IF(X1926="empty","empty",
VLOOKUP(X1926,MonsterGroupTable!$A:$A,1,0)))))))</f>
        <v>g110</v>
      </c>
      <c r="AA1926">
        <v>5</v>
      </c>
      <c r="AE1926" s="1" t="s">
        <v>446</v>
      </c>
      <c r="AF1926" s="2" t="str">
        <f>IF(AND(ISBLANK(AE1926),OR(NOT(ISBLANK(AG1926)),NOT(ISBLANK(AH1926)))),#N/A,
IF(ISBLANK(AE1926),"",
IF(AND(NOT(ISERROR(VLOOKUP(AE1926,MonsterTable!$A:$B,MATCH(MonsterTable!$B$1,MonsterTable!$A$1:$B$1,0),0))),OR(ISBLANK(AG1926),ISBLANK(AH1926))),#N/A,
IFERROR(VLOOKUP(AE1926,MonsterTable!$A:$B,MATCH(MonsterTable!$B$1,MonsterTable!$A$1:$B$1,0),0),
IF(OR(NOT(ISBLANK(AG1926)),ISBLANK(AH1926)),#N/A,
IF(AE1926="empty","empty",
VLOOKUP(AE1926,MonsterGroupTable!$A:$A,1,0)))))))</f>
        <v>empty</v>
      </c>
      <c r="AH1926">
        <v>3</v>
      </c>
      <c r="AL1926" s="1" t="s">
        <v>342</v>
      </c>
      <c r="AM1926" s="2">
        <f>IF(AND(ISBLANK(AL1926),OR(NOT(ISBLANK(AN1926)),NOT(ISBLANK(AO1926)))),#N/A,
IF(ISBLANK(AL1926),"",
IF(AND(NOT(ISERROR(VLOOKUP(AL1926,MonsterTable!$A:$B,MATCH(MonsterTable!$B$1,MonsterTable!$A$1:$B$1,0),0))),OR(ISBLANK(AN1926),ISBLANK(AO1926))),#N/A,
IFERROR(VLOOKUP(AL1926,MonsterTable!$A:$B,MATCH(MonsterTable!$B$1,MonsterTable!$A$1:$B$1,0),0),
IF(OR(NOT(ISBLANK(AN1926)),ISBLANK(AO1926)),#N/A,
IF(AL1926="empty","empty",
VLOOKUP(AL1926,MonsterGroupTable!$A:$A,1,0)))))))</f>
        <v>206</v>
      </c>
      <c r="AN1926">
        <v>1</v>
      </c>
      <c r="AO1926">
        <v>1</v>
      </c>
      <c r="AP1926">
        <v>0</v>
      </c>
      <c r="AT1926" s="2" t="str">
        <f>IF(AND(ISBLANK(AS1926),OR(NOT(ISBLANK(AU1926)),NOT(ISBLANK(AV1926)))),#N/A,
IF(ISBLANK(AS1926),"",
IF(AND(NOT(ISERROR(VLOOKUP(AS1926,MonsterTable!$A:$B,MATCH(MonsterTable!$B$1,MonsterTable!$A$1:$B$1,0),0))),OR(ISBLANK(AU1926),ISBLANK(AV1926))),#N/A,
IFERROR(VLOOKUP(AS1926,MonsterTable!$A:$B,MATCH(MonsterTable!$B$1,MonsterTable!$A$1:$B$1,0),0),
IF(OR(NOT(ISBLANK(AU1926)),ISBLANK(AV1926)),#N/A,
IF(AS1926="empty","empty",
VLOOKUP(AS1926,MonsterGroupTable!$A:$A,1,0)))))))</f>
        <v/>
      </c>
      <c r="BA1926" s="2" t="str">
        <f>IF(AND(ISBLANK(AZ1926),OR(NOT(ISBLANK(BB1926)),NOT(ISBLANK(BC1926)))),#N/A,
IF(ISBLANK(AZ1926),"",
IF(AND(NOT(ISERROR(VLOOKUP(AZ1926,MonsterTable!$A:$B,MATCH(MonsterTable!$B$1,MonsterTable!$A$1:$B$1,0),0))),OR(ISBLANK(BB1926),ISBLANK(BC1926))),#N/A,
IFERROR(VLOOKUP(AZ1926,MonsterTable!$A:$B,MATCH(MonsterTable!$B$1,MonsterTable!$A$1:$B$1,0),0),
IF(OR(NOT(ISBLANK(BB1926)),ISBLANK(BC1926)),#N/A,
IF(AZ1926="empty","empty",
VLOOKUP(AZ1926,MonsterGroupTable!$A:$A,1,0)))))))</f>
        <v/>
      </c>
    </row>
    <row r="1927" spans="1:53">
      <c r="A1927">
        <v>20893</v>
      </c>
      <c r="B1927">
        <f t="shared" si="66"/>
        <v>1.1000000000000001</v>
      </c>
      <c r="C1927">
        <f t="shared" si="67"/>
        <v>1.1000000000000001</v>
      </c>
      <c r="F1927">
        <v>4680</v>
      </c>
      <c r="G1927">
        <v>244346</v>
      </c>
      <c r="H1927">
        <v>0</v>
      </c>
      <c r="I1927">
        <v>0</v>
      </c>
      <c r="J1927">
        <v>0</v>
      </c>
      <c r="K1927" t="s">
        <v>362</v>
      </c>
      <c r="L1927" t="s">
        <v>256</v>
      </c>
      <c r="M1927" t="s">
        <v>443</v>
      </c>
      <c r="N1927" t="s">
        <v>444</v>
      </c>
      <c r="O1927">
        <v>0</v>
      </c>
      <c r="P1927">
        <v>-4.75</v>
      </c>
      <c r="Q1927">
        <v>-3.5</v>
      </c>
      <c r="R1927">
        <v>4.75</v>
      </c>
      <c r="S1927">
        <v>3</v>
      </c>
      <c r="T1927">
        <v>-13.5</v>
      </c>
      <c r="U1927">
        <v>2.5499999999999998</v>
      </c>
      <c r="V1927">
        <v>-6.75</v>
      </c>
      <c r="W1927" t="str">
        <f t="shared" si="65"/>
        <v>g110,5,empty,3,206,1,1,0</v>
      </c>
      <c r="X1927" s="1" t="s">
        <v>288</v>
      </c>
      <c r="Y1927" s="2" t="str">
        <f>IF(AND(ISBLANK(X1927),OR(NOT(ISBLANK(Z1927)),NOT(ISBLANK(AA1927)))),#N/A,
IF(ISBLANK(X1927),"",
IF(AND(NOT(ISERROR(VLOOKUP(X1927,MonsterTable!$A:$B,MATCH(MonsterTable!$B$1,MonsterTable!$A$1:$B$1,0),0))),OR(ISBLANK(Z1927),ISBLANK(AA1927))),#N/A,
IFERROR(VLOOKUP(X1927,MonsterTable!$A:$B,MATCH(MonsterTable!$B$1,MonsterTable!$A$1:$B$1,0),0),
IF(OR(NOT(ISBLANK(Z1927)),ISBLANK(AA1927)),#N/A,
IF(X1927="empty","empty",
VLOOKUP(X1927,MonsterGroupTable!$A:$A,1,0)))))))</f>
        <v>g110</v>
      </c>
      <c r="AA1927">
        <v>5</v>
      </c>
      <c r="AE1927" s="1" t="s">
        <v>446</v>
      </c>
      <c r="AF1927" s="2" t="str">
        <f>IF(AND(ISBLANK(AE1927),OR(NOT(ISBLANK(AG1927)),NOT(ISBLANK(AH1927)))),#N/A,
IF(ISBLANK(AE1927),"",
IF(AND(NOT(ISERROR(VLOOKUP(AE1927,MonsterTable!$A:$B,MATCH(MonsterTable!$B$1,MonsterTable!$A$1:$B$1,0),0))),OR(ISBLANK(AG1927),ISBLANK(AH1927))),#N/A,
IFERROR(VLOOKUP(AE1927,MonsterTable!$A:$B,MATCH(MonsterTable!$B$1,MonsterTable!$A$1:$B$1,0),0),
IF(OR(NOT(ISBLANK(AG1927)),ISBLANK(AH1927)),#N/A,
IF(AE1927="empty","empty",
VLOOKUP(AE1927,MonsterGroupTable!$A:$A,1,0)))))))</f>
        <v>empty</v>
      </c>
      <c r="AH1927">
        <v>3</v>
      </c>
      <c r="AL1927" s="1" t="s">
        <v>342</v>
      </c>
      <c r="AM1927" s="2">
        <f>IF(AND(ISBLANK(AL1927),OR(NOT(ISBLANK(AN1927)),NOT(ISBLANK(AO1927)))),#N/A,
IF(ISBLANK(AL1927),"",
IF(AND(NOT(ISERROR(VLOOKUP(AL1927,MonsterTable!$A:$B,MATCH(MonsterTable!$B$1,MonsterTable!$A$1:$B$1,0),0))),OR(ISBLANK(AN1927),ISBLANK(AO1927))),#N/A,
IFERROR(VLOOKUP(AL1927,MonsterTable!$A:$B,MATCH(MonsterTable!$B$1,MonsterTable!$A$1:$B$1,0),0),
IF(OR(NOT(ISBLANK(AN1927)),ISBLANK(AO1927)),#N/A,
IF(AL1927="empty","empty",
VLOOKUP(AL1927,MonsterGroupTable!$A:$A,1,0)))))))</f>
        <v>206</v>
      </c>
      <c r="AN1927">
        <v>1</v>
      </c>
      <c r="AO1927">
        <v>1</v>
      </c>
      <c r="AP1927">
        <v>0</v>
      </c>
      <c r="AT1927" s="2" t="str">
        <f>IF(AND(ISBLANK(AS1927),OR(NOT(ISBLANK(AU1927)),NOT(ISBLANK(AV1927)))),#N/A,
IF(ISBLANK(AS1927),"",
IF(AND(NOT(ISERROR(VLOOKUP(AS1927,MonsterTable!$A:$B,MATCH(MonsterTable!$B$1,MonsterTable!$A$1:$B$1,0),0))),OR(ISBLANK(AU1927),ISBLANK(AV1927))),#N/A,
IFERROR(VLOOKUP(AS1927,MonsterTable!$A:$B,MATCH(MonsterTable!$B$1,MonsterTable!$A$1:$B$1,0),0),
IF(OR(NOT(ISBLANK(AU1927)),ISBLANK(AV1927)),#N/A,
IF(AS1927="empty","empty",
VLOOKUP(AS1927,MonsterGroupTable!$A:$A,1,0)))))))</f>
        <v/>
      </c>
      <c r="BA1927" s="2" t="str">
        <f>IF(AND(ISBLANK(AZ1927),OR(NOT(ISBLANK(BB1927)),NOT(ISBLANK(BC1927)))),#N/A,
IF(ISBLANK(AZ1927),"",
IF(AND(NOT(ISERROR(VLOOKUP(AZ1927,MonsterTable!$A:$B,MATCH(MonsterTable!$B$1,MonsterTable!$A$1:$B$1,0),0))),OR(ISBLANK(BB1927),ISBLANK(BC1927))),#N/A,
IFERROR(VLOOKUP(AZ1927,MonsterTable!$A:$B,MATCH(MonsterTable!$B$1,MonsterTable!$A$1:$B$1,0),0),
IF(OR(NOT(ISBLANK(BB1927)),ISBLANK(BC1927)),#N/A,
IF(AZ1927="empty","empty",
VLOOKUP(AZ1927,MonsterGroupTable!$A:$A,1,0)))))))</f>
        <v/>
      </c>
    </row>
    <row r="1928" spans="1:53">
      <c r="A1928">
        <v>20894</v>
      </c>
      <c r="B1928">
        <f t="shared" si="66"/>
        <v>1.1000000000000001</v>
      </c>
      <c r="C1928">
        <f t="shared" si="67"/>
        <v>1.1000000000000001</v>
      </c>
      <c r="F1928">
        <v>4680</v>
      </c>
      <c r="G1928">
        <v>245048</v>
      </c>
      <c r="H1928">
        <v>0</v>
      </c>
      <c r="I1928">
        <v>0</v>
      </c>
      <c r="J1928">
        <v>0</v>
      </c>
      <c r="K1928" t="s">
        <v>362</v>
      </c>
      <c r="L1928" t="s">
        <v>256</v>
      </c>
      <c r="M1928" t="s">
        <v>443</v>
      </c>
      <c r="N1928" t="s">
        <v>444</v>
      </c>
      <c r="O1928">
        <v>0</v>
      </c>
      <c r="P1928">
        <v>-4.75</v>
      </c>
      <c r="Q1928">
        <v>-3.5</v>
      </c>
      <c r="R1928">
        <v>4.75</v>
      </c>
      <c r="S1928">
        <v>3</v>
      </c>
      <c r="T1928">
        <v>-13.5</v>
      </c>
      <c r="U1928">
        <v>2.5499999999999998</v>
      </c>
      <c r="V1928">
        <v>-6.75</v>
      </c>
      <c r="W1928" t="str">
        <f t="shared" si="65"/>
        <v>g110,5,empty,3,206,1,1,0</v>
      </c>
      <c r="X1928" s="1" t="s">
        <v>288</v>
      </c>
      <c r="Y1928" s="2" t="str">
        <f>IF(AND(ISBLANK(X1928),OR(NOT(ISBLANK(Z1928)),NOT(ISBLANK(AA1928)))),#N/A,
IF(ISBLANK(X1928),"",
IF(AND(NOT(ISERROR(VLOOKUP(X1928,MonsterTable!$A:$B,MATCH(MonsterTable!$B$1,MonsterTable!$A$1:$B$1,0),0))),OR(ISBLANK(Z1928),ISBLANK(AA1928))),#N/A,
IFERROR(VLOOKUP(X1928,MonsterTable!$A:$B,MATCH(MonsterTable!$B$1,MonsterTable!$A$1:$B$1,0),0),
IF(OR(NOT(ISBLANK(Z1928)),ISBLANK(AA1928)),#N/A,
IF(X1928="empty","empty",
VLOOKUP(X1928,MonsterGroupTable!$A:$A,1,0)))))))</f>
        <v>g110</v>
      </c>
      <c r="AA1928">
        <v>5</v>
      </c>
      <c r="AE1928" s="1" t="s">
        <v>446</v>
      </c>
      <c r="AF1928" s="2" t="str">
        <f>IF(AND(ISBLANK(AE1928),OR(NOT(ISBLANK(AG1928)),NOT(ISBLANK(AH1928)))),#N/A,
IF(ISBLANK(AE1928),"",
IF(AND(NOT(ISERROR(VLOOKUP(AE1928,MonsterTable!$A:$B,MATCH(MonsterTable!$B$1,MonsterTable!$A$1:$B$1,0),0))),OR(ISBLANK(AG1928),ISBLANK(AH1928))),#N/A,
IFERROR(VLOOKUP(AE1928,MonsterTable!$A:$B,MATCH(MonsterTable!$B$1,MonsterTable!$A$1:$B$1,0),0),
IF(OR(NOT(ISBLANK(AG1928)),ISBLANK(AH1928)),#N/A,
IF(AE1928="empty","empty",
VLOOKUP(AE1928,MonsterGroupTable!$A:$A,1,0)))))))</f>
        <v>empty</v>
      </c>
      <c r="AH1928">
        <v>3</v>
      </c>
      <c r="AL1928" s="1" t="s">
        <v>342</v>
      </c>
      <c r="AM1928" s="2">
        <f>IF(AND(ISBLANK(AL1928),OR(NOT(ISBLANK(AN1928)),NOT(ISBLANK(AO1928)))),#N/A,
IF(ISBLANK(AL1928),"",
IF(AND(NOT(ISERROR(VLOOKUP(AL1928,MonsterTable!$A:$B,MATCH(MonsterTable!$B$1,MonsterTable!$A$1:$B$1,0),0))),OR(ISBLANK(AN1928),ISBLANK(AO1928))),#N/A,
IFERROR(VLOOKUP(AL1928,MonsterTable!$A:$B,MATCH(MonsterTable!$B$1,MonsterTable!$A$1:$B$1,0),0),
IF(OR(NOT(ISBLANK(AN1928)),ISBLANK(AO1928)),#N/A,
IF(AL1928="empty","empty",
VLOOKUP(AL1928,MonsterGroupTable!$A:$A,1,0)))))))</f>
        <v>206</v>
      </c>
      <c r="AN1928">
        <v>1</v>
      </c>
      <c r="AO1928">
        <v>1</v>
      </c>
      <c r="AP1928">
        <v>0</v>
      </c>
      <c r="AT1928" s="2" t="str">
        <f>IF(AND(ISBLANK(AS1928),OR(NOT(ISBLANK(AU1928)),NOT(ISBLANK(AV1928)))),#N/A,
IF(ISBLANK(AS1928),"",
IF(AND(NOT(ISERROR(VLOOKUP(AS1928,MonsterTable!$A:$B,MATCH(MonsterTable!$B$1,MonsterTable!$A$1:$B$1,0),0))),OR(ISBLANK(AU1928),ISBLANK(AV1928))),#N/A,
IFERROR(VLOOKUP(AS1928,MonsterTable!$A:$B,MATCH(MonsterTable!$B$1,MonsterTable!$A$1:$B$1,0),0),
IF(OR(NOT(ISBLANK(AU1928)),ISBLANK(AV1928)),#N/A,
IF(AS1928="empty","empty",
VLOOKUP(AS1928,MonsterGroupTable!$A:$A,1,0)))))))</f>
        <v/>
      </c>
      <c r="BA1928" s="2" t="str">
        <f>IF(AND(ISBLANK(AZ1928),OR(NOT(ISBLANK(BB1928)),NOT(ISBLANK(BC1928)))),#N/A,
IF(ISBLANK(AZ1928),"",
IF(AND(NOT(ISERROR(VLOOKUP(AZ1928,MonsterTable!$A:$B,MATCH(MonsterTable!$B$1,MonsterTable!$A$1:$B$1,0),0))),OR(ISBLANK(BB1928),ISBLANK(BC1928))),#N/A,
IFERROR(VLOOKUP(AZ1928,MonsterTable!$A:$B,MATCH(MonsterTable!$B$1,MonsterTable!$A$1:$B$1,0),0),
IF(OR(NOT(ISBLANK(BB1928)),ISBLANK(BC1928)),#N/A,
IF(AZ1928="empty","empty",
VLOOKUP(AZ1928,MonsterGroupTable!$A:$A,1,0)))))))</f>
        <v/>
      </c>
    </row>
    <row r="1929" spans="1:53">
      <c r="A1929">
        <v>20895</v>
      </c>
      <c r="B1929">
        <f t="shared" si="66"/>
        <v>1.1000000000000001</v>
      </c>
      <c r="C1929">
        <f t="shared" si="67"/>
        <v>1.1000000000000001</v>
      </c>
      <c r="F1929">
        <v>4680</v>
      </c>
      <c r="G1929">
        <v>245750</v>
      </c>
      <c r="H1929">
        <v>0</v>
      </c>
      <c r="I1929">
        <v>0</v>
      </c>
      <c r="J1929">
        <v>0</v>
      </c>
      <c r="K1929" t="s">
        <v>362</v>
      </c>
      <c r="L1929" t="s">
        <v>256</v>
      </c>
      <c r="M1929" t="s">
        <v>443</v>
      </c>
      <c r="N1929" t="s">
        <v>444</v>
      </c>
      <c r="O1929">
        <v>0</v>
      </c>
      <c r="P1929">
        <v>-4.75</v>
      </c>
      <c r="Q1929">
        <v>-3.5</v>
      </c>
      <c r="R1929">
        <v>4.75</v>
      </c>
      <c r="S1929">
        <v>3</v>
      </c>
      <c r="T1929">
        <v>-13.5</v>
      </c>
      <c r="U1929">
        <v>2.5499999999999998</v>
      </c>
      <c r="V1929">
        <v>-6.75</v>
      </c>
      <c r="W1929" t="str">
        <f t="shared" si="65"/>
        <v>g110,5,empty,3,206,1,1,0</v>
      </c>
      <c r="X1929" s="1" t="s">
        <v>288</v>
      </c>
      <c r="Y1929" s="2" t="str">
        <f>IF(AND(ISBLANK(X1929),OR(NOT(ISBLANK(Z1929)),NOT(ISBLANK(AA1929)))),#N/A,
IF(ISBLANK(X1929),"",
IF(AND(NOT(ISERROR(VLOOKUP(X1929,MonsterTable!$A:$B,MATCH(MonsterTable!$B$1,MonsterTable!$A$1:$B$1,0),0))),OR(ISBLANK(Z1929),ISBLANK(AA1929))),#N/A,
IFERROR(VLOOKUP(X1929,MonsterTable!$A:$B,MATCH(MonsterTable!$B$1,MonsterTable!$A$1:$B$1,0),0),
IF(OR(NOT(ISBLANK(Z1929)),ISBLANK(AA1929)),#N/A,
IF(X1929="empty","empty",
VLOOKUP(X1929,MonsterGroupTable!$A:$A,1,0)))))))</f>
        <v>g110</v>
      </c>
      <c r="AA1929">
        <v>5</v>
      </c>
      <c r="AE1929" s="1" t="s">
        <v>446</v>
      </c>
      <c r="AF1929" s="2" t="str">
        <f>IF(AND(ISBLANK(AE1929),OR(NOT(ISBLANK(AG1929)),NOT(ISBLANK(AH1929)))),#N/A,
IF(ISBLANK(AE1929),"",
IF(AND(NOT(ISERROR(VLOOKUP(AE1929,MonsterTable!$A:$B,MATCH(MonsterTable!$B$1,MonsterTable!$A$1:$B$1,0),0))),OR(ISBLANK(AG1929),ISBLANK(AH1929))),#N/A,
IFERROR(VLOOKUP(AE1929,MonsterTable!$A:$B,MATCH(MonsterTable!$B$1,MonsterTable!$A$1:$B$1,0),0),
IF(OR(NOT(ISBLANK(AG1929)),ISBLANK(AH1929)),#N/A,
IF(AE1929="empty","empty",
VLOOKUP(AE1929,MonsterGroupTable!$A:$A,1,0)))))))</f>
        <v>empty</v>
      </c>
      <c r="AH1929">
        <v>3</v>
      </c>
      <c r="AL1929" s="1" t="s">
        <v>342</v>
      </c>
      <c r="AM1929" s="2">
        <f>IF(AND(ISBLANK(AL1929),OR(NOT(ISBLANK(AN1929)),NOT(ISBLANK(AO1929)))),#N/A,
IF(ISBLANK(AL1929),"",
IF(AND(NOT(ISERROR(VLOOKUP(AL1929,MonsterTable!$A:$B,MATCH(MonsterTable!$B$1,MonsterTable!$A$1:$B$1,0),0))),OR(ISBLANK(AN1929),ISBLANK(AO1929))),#N/A,
IFERROR(VLOOKUP(AL1929,MonsterTable!$A:$B,MATCH(MonsterTable!$B$1,MonsterTable!$A$1:$B$1,0),0),
IF(OR(NOT(ISBLANK(AN1929)),ISBLANK(AO1929)),#N/A,
IF(AL1929="empty","empty",
VLOOKUP(AL1929,MonsterGroupTable!$A:$A,1,0)))))))</f>
        <v>206</v>
      </c>
      <c r="AN1929">
        <v>1</v>
      </c>
      <c r="AO1929">
        <v>1</v>
      </c>
      <c r="AP1929">
        <v>0</v>
      </c>
      <c r="AT1929" s="2" t="str">
        <f>IF(AND(ISBLANK(AS1929),OR(NOT(ISBLANK(AU1929)),NOT(ISBLANK(AV1929)))),#N/A,
IF(ISBLANK(AS1929),"",
IF(AND(NOT(ISERROR(VLOOKUP(AS1929,MonsterTable!$A:$B,MATCH(MonsterTable!$B$1,MonsterTable!$A$1:$B$1,0),0))),OR(ISBLANK(AU1929),ISBLANK(AV1929))),#N/A,
IFERROR(VLOOKUP(AS1929,MonsterTable!$A:$B,MATCH(MonsterTable!$B$1,MonsterTable!$A$1:$B$1,0),0),
IF(OR(NOT(ISBLANK(AU1929)),ISBLANK(AV1929)),#N/A,
IF(AS1929="empty","empty",
VLOOKUP(AS1929,MonsterGroupTable!$A:$A,1,0)))))))</f>
        <v/>
      </c>
      <c r="BA1929" s="2" t="str">
        <f>IF(AND(ISBLANK(AZ1929),OR(NOT(ISBLANK(BB1929)),NOT(ISBLANK(BC1929)))),#N/A,
IF(ISBLANK(AZ1929),"",
IF(AND(NOT(ISERROR(VLOOKUP(AZ1929,MonsterTable!$A:$B,MATCH(MonsterTable!$B$1,MonsterTable!$A$1:$B$1,0),0))),OR(ISBLANK(BB1929),ISBLANK(BC1929))),#N/A,
IFERROR(VLOOKUP(AZ1929,MonsterTable!$A:$B,MATCH(MonsterTable!$B$1,MonsterTable!$A$1:$B$1,0),0),
IF(OR(NOT(ISBLANK(BB1929)),ISBLANK(BC1929)),#N/A,
IF(AZ1929="empty","empty",
VLOOKUP(AZ1929,MonsterGroupTable!$A:$A,1,0)))))))</f>
        <v/>
      </c>
    </row>
    <row r="1930" spans="1:53">
      <c r="A1930">
        <v>20896</v>
      </c>
      <c r="B1930">
        <f t="shared" si="66"/>
        <v>1.1000000000000001</v>
      </c>
      <c r="C1930">
        <f t="shared" si="67"/>
        <v>1.1000000000000001</v>
      </c>
      <c r="F1930">
        <v>4680</v>
      </c>
      <c r="G1930">
        <v>246452</v>
      </c>
      <c r="H1930">
        <v>0</v>
      </c>
      <c r="I1930">
        <v>0</v>
      </c>
      <c r="J1930">
        <v>0</v>
      </c>
      <c r="K1930" t="s">
        <v>362</v>
      </c>
      <c r="L1930" t="s">
        <v>256</v>
      </c>
      <c r="M1930" t="s">
        <v>443</v>
      </c>
      <c r="N1930" t="s">
        <v>444</v>
      </c>
      <c r="O1930">
        <v>0</v>
      </c>
      <c r="P1930">
        <v>-4.75</v>
      </c>
      <c r="Q1930">
        <v>-3.5</v>
      </c>
      <c r="R1930">
        <v>4.75</v>
      </c>
      <c r="S1930">
        <v>3</v>
      </c>
      <c r="T1930">
        <v>-13.5</v>
      </c>
      <c r="U1930">
        <v>2.5499999999999998</v>
      </c>
      <c r="V1930">
        <v>-6.75</v>
      </c>
      <c r="W1930" t="str">
        <f t="shared" si="65"/>
        <v>g110,5,empty,3,206,1,1,0</v>
      </c>
      <c r="X1930" s="1" t="s">
        <v>288</v>
      </c>
      <c r="Y1930" s="2" t="str">
        <f>IF(AND(ISBLANK(X1930),OR(NOT(ISBLANK(Z1930)),NOT(ISBLANK(AA1930)))),#N/A,
IF(ISBLANK(X1930),"",
IF(AND(NOT(ISERROR(VLOOKUP(X1930,MonsterTable!$A:$B,MATCH(MonsterTable!$B$1,MonsterTable!$A$1:$B$1,0),0))),OR(ISBLANK(Z1930),ISBLANK(AA1930))),#N/A,
IFERROR(VLOOKUP(X1930,MonsterTable!$A:$B,MATCH(MonsterTable!$B$1,MonsterTable!$A$1:$B$1,0),0),
IF(OR(NOT(ISBLANK(Z1930)),ISBLANK(AA1930)),#N/A,
IF(X1930="empty","empty",
VLOOKUP(X1930,MonsterGroupTable!$A:$A,1,0)))))))</f>
        <v>g110</v>
      </c>
      <c r="AA1930">
        <v>5</v>
      </c>
      <c r="AE1930" s="1" t="s">
        <v>446</v>
      </c>
      <c r="AF1930" s="2" t="str">
        <f>IF(AND(ISBLANK(AE1930),OR(NOT(ISBLANK(AG1930)),NOT(ISBLANK(AH1930)))),#N/A,
IF(ISBLANK(AE1930),"",
IF(AND(NOT(ISERROR(VLOOKUP(AE1930,MonsterTable!$A:$B,MATCH(MonsterTable!$B$1,MonsterTable!$A$1:$B$1,0),0))),OR(ISBLANK(AG1930),ISBLANK(AH1930))),#N/A,
IFERROR(VLOOKUP(AE1930,MonsterTable!$A:$B,MATCH(MonsterTable!$B$1,MonsterTable!$A$1:$B$1,0),0),
IF(OR(NOT(ISBLANK(AG1930)),ISBLANK(AH1930)),#N/A,
IF(AE1930="empty","empty",
VLOOKUP(AE1930,MonsterGroupTable!$A:$A,1,0)))))))</f>
        <v>empty</v>
      </c>
      <c r="AH1930">
        <v>3</v>
      </c>
      <c r="AL1930" s="1" t="s">
        <v>342</v>
      </c>
      <c r="AM1930" s="2">
        <f>IF(AND(ISBLANK(AL1930),OR(NOT(ISBLANK(AN1930)),NOT(ISBLANK(AO1930)))),#N/A,
IF(ISBLANK(AL1930),"",
IF(AND(NOT(ISERROR(VLOOKUP(AL1930,MonsterTable!$A:$B,MATCH(MonsterTable!$B$1,MonsterTable!$A$1:$B$1,0),0))),OR(ISBLANK(AN1930),ISBLANK(AO1930))),#N/A,
IFERROR(VLOOKUP(AL1930,MonsterTable!$A:$B,MATCH(MonsterTable!$B$1,MonsterTable!$A$1:$B$1,0),0),
IF(OR(NOT(ISBLANK(AN1930)),ISBLANK(AO1930)),#N/A,
IF(AL1930="empty","empty",
VLOOKUP(AL1930,MonsterGroupTable!$A:$A,1,0)))))))</f>
        <v>206</v>
      </c>
      <c r="AN1930">
        <v>1</v>
      </c>
      <c r="AO1930">
        <v>1</v>
      </c>
      <c r="AP1930">
        <v>0</v>
      </c>
      <c r="AT1930" s="2" t="str">
        <f>IF(AND(ISBLANK(AS1930),OR(NOT(ISBLANK(AU1930)),NOT(ISBLANK(AV1930)))),#N/A,
IF(ISBLANK(AS1930),"",
IF(AND(NOT(ISERROR(VLOOKUP(AS1930,MonsterTable!$A:$B,MATCH(MonsterTable!$B$1,MonsterTable!$A$1:$B$1,0),0))),OR(ISBLANK(AU1930),ISBLANK(AV1930))),#N/A,
IFERROR(VLOOKUP(AS1930,MonsterTable!$A:$B,MATCH(MonsterTable!$B$1,MonsterTable!$A$1:$B$1,0),0),
IF(OR(NOT(ISBLANK(AU1930)),ISBLANK(AV1930)),#N/A,
IF(AS1930="empty","empty",
VLOOKUP(AS1930,MonsterGroupTable!$A:$A,1,0)))))))</f>
        <v/>
      </c>
      <c r="BA1930" s="2" t="str">
        <f>IF(AND(ISBLANK(AZ1930),OR(NOT(ISBLANK(BB1930)),NOT(ISBLANK(BC1930)))),#N/A,
IF(ISBLANK(AZ1930),"",
IF(AND(NOT(ISERROR(VLOOKUP(AZ1930,MonsterTable!$A:$B,MATCH(MonsterTable!$B$1,MonsterTable!$A$1:$B$1,0),0))),OR(ISBLANK(BB1930),ISBLANK(BC1930))),#N/A,
IFERROR(VLOOKUP(AZ1930,MonsterTable!$A:$B,MATCH(MonsterTable!$B$1,MonsterTable!$A$1:$B$1,0),0),
IF(OR(NOT(ISBLANK(BB1930)),ISBLANK(BC1930)),#N/A,
IF(AZ1930="empty","empty",
VLOOKUP(AZ1930,MonsterGroupTable!$A:$A,1,0)))))))</f>
        <v/>
      </c>
    </row>
    <row r="1931" spans="1:53">
      <c r="A1931">
        <v>20897</v>
      </c>
      <c r="B1931">
        <f t="shared" si="66"/>
        <v>1.1000000000000001</v>
      </c>
      <c r="C1931">
        <f t="shared" si="67"/>
        <v>1.1000000000000001</v>
      </c>
      <c r="F1931">
        <v>4680</v>
      </c>
      <c r="G1931">
        <v>247154</v>
      </c>
      <c r="H1931">
        <v>0</v>
      </c>
      <c r="I1931">
        <v>0</v>
      </c>
      <c r="J1931">
        <v>0</v>
      </c>
      <c r="K1931" t="s">
        <v>362</v>
      </c>
      <c r="L1931" t="s">
        <v>256</v>
      </c>
      <c r="M1931" t="s">
        <v>443</v>
      </c>
      <c r="N1931" t="s">
        <v>444</v>
      </c>
      <c r="O1931">
        <v>0</v>
      </c>
      <c r="P1931">
        <v>-4.75</v>
      </c>
      <c r="Q1931">
        <v>-3.5</v>
      </c>
      <c r="R1931">
        <v>4.75</v>
      </c>
      <c r="S1931">
        <v>3</v>
      </c>
      <c r="T1931">
        <v>-13.5</v>
      </c>
      <c r="U1931">
        <v>2.5499999999999998</v>
      </c>
      <c r="V1931">
        <v>-6.75</v>
      </c>
      <c r="W1931" t="str">
        <f t="shared" si="65"/>
        <v>g110,5,empty,3,206,1,1,0</v>
      </c>
      <c r="X1931" s="1" t="s">
        <v>288</v>
      </c>
      <c r="Y1931" s="2" t="str">
        <f>IF(AND(ISBLANK(X1931),OR(NOT(ISBLANK(Z1931)),NOT(ISBLANK(AA1931)))),#N/A,
IF(ISBLANK(X1931),"",
IF(AND(NOT(ISERROR(VLOOKUP(X1931,MonsterTable!$A:$B,MATCH(MonsterTable!$B$1,MonsterTable!$A$1:$B$1,0),0))),OR(ISBLANK(Z1931),ISBLANK(AA1931))),#N/A,
IFERROR(VLOOKUP(X1931,MonsterTable!$A:$B,MATCH(MonsterTable!$B$1,MonsterTable!$A$1:$B$1,0),0),
IF(OR(NOT(ISBLANK(Z1931)),ISBLANK(AA1931)),#N/A,
IF(X1931="empty","empty",
VLOOKUP(X1931,MonsterGroupTable!$A:$A,1,0)))))))</f>
        <v>g110</v>
      </c>
      <c r="AA1931">
        <v>5</v>
      </c>
      <c r="AE1931" s="1" t="s">
        <v>446</v>
      </c>
      <c r="AF1931" s="2" t="str">
        <f>IF(AND(ISBLANK(AE1931),OR(NOT(ISBLANK(AG1931)),NOT(ISBLANK(AH1931)))),#N/A,
IF(ISBLANK(AE1931),"",
IF(AND(NOT(ISERROR(VLOOKUP(AE1931,MonsterTable!$A:$B,MATCH(MonsterTable!$B$1,MonsterTable!$A$1:$B$1,0),0))),OR(ISBLANK(AG1931),ISBLANK(AH1931))),#N/A,
IFERROR(VLOOKUP(AE1931,MonsterTable!$A:$B,MATCH(MonsterTable!$B$1,MonsterTable!$A$1:$B$1,0),0),
IF(OR(NOT(ISBLANK(AG1931)),ISBLANK(AH1931)),#N/A,
IF(AE1931="empty","empty",
VLOOKUP(AE1931,MonsterGroupTable!$A:$A,1,0)))))))</f>
        <v>empty</v>
      </c>
      <c r="AH1931">
        <v>3</v>
      </c>
      <c r="AL1931" s="1" t="s">
        <v>342</v>
      </c>
      <c r="AM1931" s="2">
        <f>IF(AND(ISBLANK(AL1931),OR(NOT(ISBLANK(AN1931)),NOT(ISBLANK(AO1931)))),#N/A,
IF(ISBLANK(AL1931),"",
IF(AND(NOT(ISERROR(VLOOKUP(AL1931,MonsterTable!$A:$B,MATCH(MonsterTable!$B$1,MonsterTable!$A$1:$B$1,0),0))),OR(ISBLANK(AN1931),ISBLANK(AO1931))),#N/A,
IFERROR(VLOOKUP(AL1931,MonsterTable!$A:$B,MATCH(MonsterTable!$B$1,MonsterTable!$A$1:$B$1,0),0),
IF(OR(NOT(ISBLANK(AN1931)),ISBLANK(AO1931)),#N/A,
IF(AL1931="empty","empty",
VLOOKUP(AL1931,MonsterGroupTable!$A:$A,1,0)))))))</f>
        <v>206</v>
      </c>
      <c r="AN1931">
        <v>1</v>
      </c>
      <c r="AO1931">
        <v>1</v>
      </c>
      <c r="AP1931">
        <v>0</v>
      </c>
      <c r="AT1931" s="2" t="str">
        <f>IF(AND(ISBLANK(AS1931),OR(NOT(ISBLANK(AU1931)),NOT(ISBLANK(AV1931)))),#N/A,
IF(ISBLANK(AS1931),"",
IF(AND(NOT(ISERROR(VLOOKUP(AS1931,MonsterTable!$A:$B,MATCH(MonsterTable!$B$1,MonsterTable!$A$1:$B$1,0),0))),OR(ISBLANK(AU1931),ISBLANK(AV1931))),#N/A,
IFERROR(VLOOKUP(AS1931,MonsterTable!$A:$B,MATCH(MonsterTable!$B$1,MonsterTable!$A$1:$B$1,0),0),
IF(OR(NOT(ISBLANK(AU1931)),ISBLANK(AV1931)),#N/A,
IF(AS1931="empty","empty",
VLOOKUP(AS1931,MonsterGroupTable!$A:$A,1,0)))))))</f>
        <v/>
      </c>
      <c r="BA1931" s="2" t="str">
        <f>IF(AND(ISBLANK(AZ1931),OR(NOT(ISBLANK(BB1931)),NOT(ISBLANK(BC1931)))),#N/A,
IF(ISBLANK(AZ1931),"",
IF(AND(NOT(ISERROR(VLOOKUP(AZ1931,MonsterTable!$A:$B,MATCH(MonsterTable!$B$1,MonsterTable!$A$1:$B$1,0),0))),OR(ISBLANK(BB1931),ISBLANK(BC1931))),#N/A,
IFERROR(VLOOKUP(AZ1931,MonsterTable!$A:$B,MATCH(MonsterTable!$B$1,MonsterTable!$A$1:$B$1,0),0),
IF(OR(NOT(ISBLANK(BB1931)),ISBLANK(BC1931)),#N/A,
IF(AZ1931="empty","empty",
VLOOKUP(AZ1931,MonsterGroupTable!$A:$A,1,0)))))))</f>
        <v/>
      </c>
    </row>
    <row r="1932" spans="1:53">
      <c r="A1932">
        <v>20898</v>
      </c>
      <c r="B1932">
        <f t="shared" si="66"/>
        <v>1.1000000000000001</v>
      </c>
      <c r="C1932">
        <f t="shared" si="67"/>
        <v>1.1000000000000001</v>
      </c>
      <c r="F1932">
        <v>4680</v>
      </c>
      <c r="G1932">
        <v>247856</v>
      </c>
      <c r="H1932">
        <v>0</v>
      </c>
      <c r="I1932">
        <v>0</v>
      </c>
      <c r="J1932">
        <v>0</v>
      </c>
      <c r="K1932" t="s">
        <v>362</v>
      </c>
      <c r="L1932" t="s">
        <v>256</v>
      </c>
      <c r="M1932" t="s">
        <v>443</v>
      </c>
      <c r="N1932" t="s">
        <v>444</v>
      </c>
      <c r="O1932">
        <v>0</v>
      </c>
      <c r="P1932">
        <v>-4.75</v>
      </c>
      <c r="Q1932">
        <v>-3.5</v>
      </c>
      <c r="R1932">
        <v>4.75</v>
      </c>
      <c r="S1932">
        <v>3</v>
      </c>
      <c r="T1932">
        <v>-13.5</v>
      </c>
      <c r="U1932">
        <v>2.5499999999999998</v>
      </c>
      <c r="V1932">
        <v>-6.75</v>
      </c>
      <c r="W1932" t="str">
        <f t="shared" si="65"/>
        <v>g110,5,empty,3,206,1,1,0</v>
      </c>
      <c r="X1932" s="1" t="s">
        <v>288</v>
      </c>
      <c r="Y1932" s="2" t="str">
        <f>IF(AND(ISBLANK(X1932),OR(NOT(ISBLANK(Z1932)),NOT(ISBLANK(AA1932)))),#N/A,
IF(ISBLANK(X1932),"",
IF(AND(NOT(ISERROR(VLOOKUP(X1932,MonsterTable!$A:$B,MATCH(MonsterTable!$B$1,MonsterTable!$A$1:$B$1,0),0))),OR(ISBLANK(Z1932),ISBLANK(AA1932))),#N/A,
IFERROR(VLOOKUP(X1932,MonsterTable!$A:$B,MATCH(MonsterTable!$B$1,MonsterTable!$A$1:$B$1,0),0),
IF(OR(NOT(ISBLANK(Z1932)),ISBLANK(AA1932)),#N/A,
IF(X1932="empty","empty",
VLOOKUP(X1932,MonsterGroupTable!$A:$A,1,0)))))))</f>
        <v>g110</v>
      </c>
      <c r="AA1932">
        <v>5</v>
      </c>
      <c r="AE1932" s="1" t="s">
        <v>446</v>
      </c>
      <c r="AF1932" s="2" t="str">
        <f>IF(AND(ISBLANK(AE1932),OR(NOT(ISBLANK(AG1932)),NOT(ISBLANK(AH1932)))),#N/A,
IF(ISBLANK(AE1932),"",
IF(AND(NOT(ISERROR(VLOOKUP(AE1932,MonsterTable!$A:$B,MATCH(MonsterTable!$B$1,MonsterTable!$A$1:$B$1,0),0))),OR(ISBLANK(AG1932),ISBLANK(AH1932))),#N/A,
IFERROR(VLOOKUP(AE1932,MonsterTable!$A:$B,MATCH(MonsterTable!$B$1,MonsterTable!$A$1:$B$1,0),0),
IF(OR(NOT(ISBLANK(AG1932)),ISBLANK(AH1932)),#N/A,
IF(AE1932="empty","empty",
VLOOKUP(AE1932,MonsterGroupTable!$A:$A,1,0)))))))</f>
        <v>empty</v>
      </c>
      <c r="AH1932">
        <v>3</v>
      </c>
      <c r="AL1932" s="1" t="s">
        <v>342</v>
      </c>
      <c r="AM1932" s="2">
        <f>IF(AND(ISBLANK(AL1932),OR(NOT(ISBLANK(AN1932)),NOT(ISBLANK(AO1932)))),#N/A,
IF(ISBLANK(AL1932),"",
IF(AND(NOT(ISERROR(VLOOKUP(AL1932,MonsterTable!$A:$B,MATCH(MonsterTable!$B$1,MonsterTable!$A$1:$B$1,0),0))),OR(ISBLANK(AN1932),ISBLANK(AO1932))),#N/A,
IFERROR(VLOOKUP(AL1932,MonsterTable!$A:$B,MATCH(MonsterTable!$B$1,MonsterTable!$A$1:$B$1,0),0),
IF(OR(NOT(ISBLANK(AN1932)),ISBLANK(AO1932)),#N/A,
IF(AL1932="empty","empty",
VLOOKUP(AL1932,MonsterGroupTable!$A:$A,1,0)))))))</f>
        <v>206</v>
      </c>
      <c r="AN1932">
        <v>1</v>
      </c>
      <c r="AO1932">
        <v>1</v>
      </c>
      <c r="AP1932">
        <v>0</v>
      </c>
      <c r="AT1932" s="2" t="str">
        <f>IF(AND(ISBLANK(AS1932),OR(NOT(ISBLANK(AU1932)),NOT(ISBLANK(AV1932)))),#N/A,
IF(ISBLANK(AS1932),"",
IF(AND(NOT(ISERROR(VLOOKUP(AS1932,MonsterTable!$A:$B,MATCH(MonsterTable!$B$1,MonsterTable!$A$1:$B$1,0),0))),OR(ISBLANK(AU1932),ISBLANK(AV1932))),#N/A,
IFERROR(VLOOKUP(AS1932,MonsterTable!$A:$B,MATCH(MonsterTable!$B$1,MonsterTable!$A$1:$B$1,0),0),
IF(OR(NOT(ISBLANK(AU1932)),ISBLANK(AV1932)),#N/A,
IF(AS1932="empty","empty",
VLOOKUP(AS1932,MonsterGroupTable!$A:$A,1,0)))))))</f>
        <v/>
      </c>
      <c r="BA1932" s="2" t="str">
        <f>IF(AND(ISBLANK(AZ1932),OR(NOT(ISBLANK(BB1932)),NOT(ISBLANK(BC1932)))),#N/A,
IF(ISBLANK(AZ1932),"",
IF(AND(NOT(ISERROR(VLOOKUP(AZ1932,MonsterTable!$A:$B,MATCH(MonsterTable!$B$1,MonsterTable!$A$1:$B$1,0),0))),OR(ISBLANK(BB1932),ISBLANK(BC1932))),#N/A,
IFERROR(VLOOKUP(AZ1932,MonsterTable!$A:$B,MATCH(MonsterTable!$B$1,MonsterTable!$A$1:$B$1,0),0),
IF(OR(NOT(ISBLANK(BB1932)),ISBLANK(BC1932)),#N/A,
IF(AZ1932="empty","empty",
VLOOKUP(AZ1932,MonsterGroupTable!$A:$A,1,0)))))))</f>
        <v/>
      </c>
    </row>
    <row r="1933" spans="1:53">
      <c r="A1933">
        <v>20899</v>
      </c>
      <c r="B1933">
        <f t="shared" si="66"/>
        <v>1.1000000000000001</v>
      </c>
      <c r="C1933">
        <f t="shared" si="67"/>
        <v>1.1000000000000001</v>
      </c>
      <c r="F1933">
        <v>4680</v>
      </c>
      <c r="G1933">
        <v>248558</v>
      </c>
      <c r="H1933">
        <v>0</v>
      </c>
      <c r="I1933">
        <v>0</v>
      </c>
      <c r="J1933">
        <v>0</v>
      </c>
      <c r="K1933" t="s">
        <v>362</v>
      </c>
      <c r="L1933" t="s">
        <v>256</v>
      </c>
      <c r="M1933" t="s">
        <v>443</v>
      </c>
      <c r="N1933" t="s">
        <v>444</v>
      </c>
      <c r="O1933">
        <v>0</v>
      </c>
      <c r="P1933">
        <v>-4.75</v>
      </c>
      <c r="Q1933">
        <v>-3.5</v>
      </c>
      <c r="R1933">
        <v>4.75</v>
      </c>
      <c r="S1933">
        <v>3</v>
      </c>
      <c r="T1933">
        <v>-13.5</v>
      </c>
      <c r="U1933">
        <v>2.5499999999999998</v>
      </c>
      <c r="V1933">
        <v>-6.75</v>
      </c>
      <c r="W1933" t="str">
        <f t="shared" si="65"/>
        <v>g110,5,empty,3,206,1,1,0</v>
      </c>
      <c r="X1933" s="1" t="s">
        <v>288</v>
      </c>
      <c r="Y1933" s="2" t="str">
        <f>IF(AND(ISBLANK(X1933),OR(NOT(ISBLANK(Z1933)),NOT(ISBLANK(AA1933)))),#N/A,
IF(ISBLANK(X1933),"",
IF(AND(NOT(ISERROR(VLOOKUP(X1933,MonsterTable!$A:$B,MATCH(MonsterTable!$B$1,MonsterTable!$A$1:$B$1,0),0))),OR(ISBLANK(Z1933),ISBLANK(AA1933))),#N/A,
IFERROR(VLOOKUP(X1933,MonsterTable!$A:$B,MATCH(MonsterTable!$B$1,MonsterTable!$A$1:$B$1,0),0),
IF(OR(NOT(ISBLANK(Z1933)),ISBLANK(AA1933)),#N/A,
IF(X1933="empty","empty",
VLOOKUP(X1933,MonsterGroupTable!$A:$A,1,0)))))))</f>
        <v>g110</v>
      </c>
      <c r="AA1933">
        <v>5</v>
      </c>
      <c r="AE1933" s="1" t="s">
        <v>446</v>
      </c>
      <c r="AF1933" s="2" t="str">
        <f>IF(AND(ISBLANK(AE1933),OR(NOT(ISBLANK(AG1933)),NOT(ISBLANK(AH1933)))),#N/A,
IF(ISBLANK(AE1933),"",
IF(AND(NOT(ISERROR(VLOOKUP(AE1933,MonsterTable!$A:$B,MATCH(MonsterTable!$B$1,MonsterTable!$A$1:$B$1,0),0))),OR(ISBLANK(AG1933),ISBLANK(AH1933))),#N/A,
IFERROR(VLOOKUP(AE1933,MonsterTable!$A:$B,MATCH(MonsterTable!$B$1,MonsterTable!$A$1:$B$1,0),0),
IF(OR(NOT(ISBLANK(AG1933)),ISBLANK(AH1933)),#N/A,
IF(AE1933="empty","empty",
VLOOKUP(AE1933,MonsterGroupTable!$A:$A,1,0)))))))</f>
        <v>empty</v>
      </c>
      <c r="AH1933">
        <v>3</v>
      </c>
      <c r="AL1933" s="1" t="s">
        <v>342</v>
      </c>
      <c r="AM1933" s="2">
        <f>IF(AND(ISBLANK(AL1933),OR(NOT(ISBLANK(AN1933)),NOT(ISBLANK(AO1933)))),#N/A,
IF(ISBLANK(AL1933),"",
IF(AND(NOT(ISERROR(VLOOKUP(AL1933,MonsterTable!$A:$B,MATCH(MonsterTable!$B$1,MonsterTable!$A$1:$B$1,0),0))),OR(ISBLANK(AN1933),ISBLANK(AO1933))),#N/A,
IFERROR(VLOOKUP(AL1933,MonsterTable!$A:$B,MATCH(MonsterTable!$B$1,MonsterTable!$A$1:$B$1,0),0),
IF(OR(NOT(ISBLANK(AN1933)),ISBLANK(AO1933)),#N/A,
IF(AL1933="empty","empty",
VLOOKUP(AL1933,MonsterGroupTable!$A:$A,1,0)))))))</f>
        <v>206</v>
      </c>
      <c r="AN1933">
        <v>1</v>
      </c>
      <c r="AO1933">
        <v>1</v>
      </c>
      <c r="AP1933">
        <v>0</v>
      </c>
      <c r="AT1933" s="2" t="str">
        <f>IF(AND(ISBLANK(AS1933),OR(NOT(ISBLANK(AU1933)),NOT(ISBLANK(AV1933)))),#N/A,
IF(ISBLANK(AS1933),"",
IF(AND(NOT(ISERROR(VLOOKUP(AS1933,MonsterTable!$A:$B,MATCH(MonsterTable!$B$1,MonsterTable!$A$1:$B$1,0),0))),OR(ISBLANK(AU1933),ISBLANK(AV1933))),#N/A,
IFERROR(VLOOKUP(AS1933,MonsterTable!$A:$B,MATCH(MonsterTable!$B$1,MonsterTable!$A$1:$B$1,0),0),
IF(OR(NOT(ISBLANK(AU1933)),ISBLANK(AV1933)),#N/A,
IF(AS1933="empty","empty",
VLOOKUP(AS1933,MonsterGroupTable!$A:$A,1,0)))))))</f>
        <v/>
      </c>
      <c r="BA1933" s="2" t="str">
        <f>IF(AND(ISBLANK(AZ1933),OR(NOT(ISBLANK(BB1933)),NOT(ISBLANK(BC1933)))),#N/A,
IF(ISBLANK(AZ1933),"",
IF(AND(NOT(ISERROR(VLOOKUP(AZ1933,MonsterTable!$A:$B,MATCH(MonsterTable!$B$1,MonsterTable!$A$1:$B$1,0),0))),OR(ISBLANK(BB1933),ISBLANK(BC1933))),#N/A,
IFERROR(VLOOKUP(AZ1933,MonsterTable!$A:$B,MATCH(MonsterTable!$B$1,MonsterTable!$A$1:$B$1,0),0),
IF(OR(NOT(ISBLANK(BB1933)),ISBLANK(BC1933)),#N/A,
IF(AZ1933="empty","empty",
VLOOKUP(AZ1933,MonsterGroupTable!$A:$A,1,0)))))))</f>
        <v/>
      </c>
    </row>
    <row r="1934" spans="1:53">
      <c r="A1934">
        <v>20900</v>
      </c>
      <c r="B1934">
        <f t="shared" si="66"/>
        <v>1.2</v>
      </c>
      <c r="C1934">
        <f t="shared" si="67"/>
        <v>1.1000000000000001</v>
      </c>
      <c r="F1934">
        <v>4680</v>
      </c>
      <c r="G1934">
        <v>250148</v>
      </c>
      <c r="H1934">
        <v>0</v>
      </c>
      <c r="I1934">
        <v>0</v>
      </c>
      <c r="J1934">
        <v>0</v>
      </c>
      <c r="K1934" t="s">
        <v>362</v>
      </c>
      <c r="L1934" t="s">
        <v>258</v>
      </c>
      <c r="M1934" t="s">
        <v>443</v>
      </c>
      <c r="N1934" t="s">
        <v>444</v>
      </c>
      <c r="O1934">
        <v>0</v>
      </c>
      <c r="P1934">
        <v>-4.75</v>
      </c>
      <c r="Q1934">
        <v>-3.5</v>
      </c>
      <c r="R1934">
        <v>4.75</v>
      </c>
      <c r="S1934">
        <v>3</v>
      </c>
      <c r="T1934">
        <v>-13.5</v>
      </c>
      <c r="U1934">
        <v>2.5499999999999998</v>
      </c>
      <c r="V1934">
        <v>-6.75</v>
      </c>
      <c r="W1934" t="str">
        <f t="shared" si="65"/>
        <v>g110,5,empty,3,206,1,1,0</v>
      </c>
      <c r="X1934" s="1" t="s">
        <v>288</v>
      </c>
      <c r="Y1934" s="2" t="str">
        <f>IF(AND(ISBLANK(X1934),OR(NOT(ISBLANK(Z1934)),NOT(ISBLANK(AA1934)))),#N/A,
IF(ISBLANK(X1934),"",
IF(AND(NOT(ISERROR(VLOOKUP(X1934,MonsterTable!$A:$B,MATCH(MonsterTable!$B$1,MonsterTable!$A$1:$B$1,0),0))),OR(ISBLANK(Z1934),ISBLANK(AA1934))),#N/A,
IFERROR(VLOOKUP(X1934,MonsterTable!$A:$B,MATCH(MonsterTable!$B$1,MonsterTable!$A$1:$B$1,0),0),
IF(OR(NOT(ISBLANK(Z1934)),ISBLANK(AA1934)),#N/A,
IF(X1934="empty","empty",
VLOOKUP(X1934,MonsterGroupTable!$A:$A,1,0)))))))</f>
        <v>g110</v>
      </c>
      <c r="AA1934">
        <v>5</v>
      </c>
      <c r="AE1934" s="1" t="s">
        <v>446</v>
      </c>
      <c r="AF1934" s="2" t="str">
        <f>IF(AND(ISBLANK(AE1934),OR(NOT(ISBLANK(AG1934)),NOT(ISBLANK(AH1934)))),#N/A,
IF(ISBLANK(AE1934),"",
IF(AND(NOT(ISERROR(VLOOKUP(AE1934,MonsterTable!$A:$B,MATCH(MonsterTable!$B$1,MonsterTable!$A$1:$B$1,0),0))),OR(ISBLANK(AG1934),ISBLANK(AH1934))),#N/A,
IFERROR(VLOOKUP(AE1934,MonsterTable!$A:$B,MATCH(MonsterTable!$B$1,MonsterTable!$A$1:$B$1,0),0),
IF(OR(NOT(ISBLANK(AG1934)),ISBLANK(AH1934)),#N/A,
IF(AE1934="empty","empty",
VLOOKUP(AE1934,MonsterGroupTable!$A:$A,1,0)))))))</f>
        <v>empty</v>
      </c>
      <c r="AH1934">
        <v>3</v>
      </c>
      <c r="AL1934" s="1" t="s">
        <v>342</v>
      </c>
      <c r="AM1934" s="2">
        <f>IF(AND(ISBLANK(AL1934),OR(NOT(ISBLANK(AN1934)),NOT(ISBLANK(AO1934)))),#N/A,
IF(ISBLANK(AL1934),"",
IF(AND(NOT(ISERROR(VLOOKUP(AL1934,MonsterTable!$A:$B,MATCH(MonsterTable!$B$1,MonsterTable!$A$1:$B$1,0),0))),OR(ISBLANK(AN1934),ISBLANK(AO1934))),#N/A,
IFERROR(VLOOKUP(AL1934,MonsterTable!$A:$B,MATCH(MonsterTable!$B$1,MonsterTable!$A$1:$B$1,0),0),
IF(OR(NOT(ISBLANK(AN1934)),ISBLANK(AO1934)),#N/A,
IF(AL1934="empty","empty",
VLOOKUP(AL1934,MonsterGroupTable!$A:$A,1,0)))))))</f>
        <v>206</v>
      </c>
      <c r="AN1934">
        <v>1</v>
      </c>
      <c r="AO1934">
        <v>1</v>
      </c>
      <c r="AP1934">
        <v>0</v>
      </c>
      <c r="AT1934" s="2" t="str">
        <f>IF(AND(ISBLANK(AS1934),OR(NOT(ISBLANK(AU1934)),NOT(ISBLANK(AV1934)))),#N/A,
IF(ISBLANK(AS1934),"",
IF(AND(NOT(ISERROR(VLOOKUP(AS1934,MonsterTable!$A:$B,MATCH(MonsterTable!$B$1,MonsterTable!$A$1:$B$1,0),0))),OR(ISBLANK(AU1934),ISBLANK(AV1934))),#N/A,
IFERROR(VLOOKUP(AS1934,MonsterTable!$A:$B,MATCH(MonsterTable!$B$1,MonsterTable!$A$1:$B$1,0),0),
IF(OR(NOT(ISBLANK(AU1934)),ISBLANK(AV1934)),#N/A,
IF(AS1934="empty","empty",
VLOOKUP(AS1934,MonsterGroupTable!$A:$A,1,0)))))))</f>
        <v/>
      </c>
      <c r="BA1934" s="2" t="str">
        <f>IF(AND(ISBLANK(AZ1934),OR(NOT(ISBLANK(BB1934)),NOT(ISBLANK(BC1934)))),#N/A,
IF(ISBLANK(AZ1934),"",
IF(AND(NOT(ISERROR(VLOOKUP(AZ1934,MonsterTable!$A:$B,MATCH(MonsterTable!$B$1,MonsterTable!$A$1:$B$1,0),0))),OR(ISBLANK(BB1934),ISBLANK(BC1934))),#N/A,
IFERROR(VLOOKUP(AZ1934,MonsterTable!$A:$B,MATCH(MonsterTable!$B$1,MonsterTable!$A$1:$B$1,0),0),
IF(OR(NOT(ISBLANK(BB1934)),ISBLANK(BC1934)),#N/A,
IF(AZ1934="empty","empty",
VLOOKUP(AZ1934,MonsterGroupTable!$A:$A,1,0)))))))</f>
        <v/>
      </c>
    </row>
    <row r="1935" spans="1:53">
      <c r="A1935">
        <v>20901</v>
      </c>
      <c r="B1935">
        <f t="shared" si="66"/>
        <v>1.1000000000000001</v>
      </c>
      <c r="C1935">
        <f t="shared" si="67"/>
        <v>1.1000000000000001</v>
      </c>
      <c r="F1935">
        <v>4810</v>
      </c>
      <c r="G1935">
        <v>250850</v>
      </c>
      <c r="H1935">
        <v>0</v>
      </c>
      <c r="I1935">
        <v>0</v>
      </c>
      <c r="J1935">
        <v>0</v>
      </c>
      <c r="K1935" t="s">
        <v>362</v>
      </c>
      <c r="L1935" t="s">
        <v>260</v>
      </c>
      <c r="M1935" t="s">
        <v>443</v>
      </c>
      <c r="N1935" t="s">
        <v>444</v>
      </c>
      <c r="O1935">
        <v>0</v>
      </c>
      <c r="P1935">
        <v>-4.75</v>
      </c>
      <c r="Q1935">
        <v>-3.5</v>
      </c>
      <c r="R1935">
        <v>4.75</v>
      </c>
      <c r="S1935">
        <v>3</v>
      </c>
      <c r="T1935">
        <v>-13.5</v>
      </c>
      <c r="U1935">
        <v>2.5499999999999998</v>
      </c>
      <c r="V1935">
        <v>-6.75</v>
      </c>
      <c r="W1935" t="str">
        <f t="shared" si="65"/>
        <v>g111,5,empty,3,202,1,1,0</v>
      </c>
      <c r="X1935" s="1" t="s">
        <v>289</v>
      </c>
      <c r="Y1935" s="2" t="str">
        <f>IF(AND(ISBLANK(X1935),OR(NOT(ISBLANK(Z1935)),NOT(ISBLANK(AA1935)))),#N/A,
IF(ISBLANK(X1935),"",
IF(AND(NOT(ISERROR(VLOOKUP(X1935,MonsterTable!$A:$B,MATCH(MonsterTable!$B$1,MonsterTable!$A$1:$B$1,0),0))),OR(ISBLANK(Z1935),ISBLANK(AA1935))),#N/A,
IFERROR(VLOOKUP(X1935,MonsterTable!$A:$B,MATCH(MonsterTable!$B$1,MonsterTable!$A$1:$B$1,0),0),
IF(OR(NOT(ISBLANK(Z1935)),ISBLANK(AA1935)),#N/A,
IF(X1935="empty","empty",
VLOOKUP(X1935,MonsterGroupTable!$A:$A,1,0)))))))</f>
        <v>g111</v>
      </c>
      <c r="AA1935">
        <v>5</v>
      </c>
      <c r="AE1935" s="1" t="s">
        <v>446</v>
      </c>
      <c r="AF1935" s="2" t="str">
        <f>IF(AND(ISBLANK(AE1935),OR(NOT(ISBLANK(AG1935)),NOT(ISBLANK(AH1935)))),#N/A,
IF(ISBLANK(AE1935),"",
IF(AND(NOT(ISERROR(VLOOKUP(AE1935,MonsterTable!$A:$B,MATCH(MonsterTable!$B$1,MonsterTable!$A$1:$B$1,0),0))),OR(ISBLANK(AG1935),ISBLANK(AH1935))),#N/A,
IFERROR(VLOOKUP(AE1935,MonsterTable!$A:$B,MATCH(MonsterTable!$B$1,MonsterTable!$A$1:$B$1,0),0),
IF(OR(NOT(ISBLANK(AG1935)),ISBLANK(AH1935)),#N/A,
IF(AE1935="empty","empty",
VLOOKUP(AE1935,MonsterGroupTable!$A:$A,1,0)))))))</f>
        <v>empty</v>
      </c>
      <c r="AH1935">
        <v>3</v>
      </c>
      <c r="AL1935" s="1" t="s">
        <v>338</v>
      </c>
      <c r="AM1935" s="2">
        <f>IF(AND(ISBLANK(AL1935),OR(NOT(ISBLANK(AN1935)),NOT(ISBLANK(AO1935)))),#N/A,
IF(ISBLANK(AL1935),"",
IF(AND(NOT(ISERROR(VLOOKUP(AL1935,MonsterTable!$A:$B,MATCH(MonsterTable!$B$1,MonsterTable!$A$1:$B$1,0),0))),OR(ISBLANK(AN1935),ISBLANK(AO1935))),#N/A,
IFERROR(VLOOKUP(AL1935,MonsterTable!$A:$B,MATCH(MonsterTable!$B$1,MonsterTable!$A$1:$B$1,0),0),
IF(OR(NOT(ISBLANK(AN1935)),ISBLANK(AO1935)),#N/A,
IF(AL1935="empty","empty",
VLOOKUP(AL1935,MonsterGroupTable!$A:$A,1,0)))))))</f>
        <v>202</v>
      </c>
      <c r="AN1935">
        <v>1</v>
      </c>
      <c r="AO1935">
        <v>1</v>
      </c>
      <c r="AP1935">
        <v>0</v>
      </c>
      <c r="AT1935" s="2" t="str">
        <f>IF(AND(ISBLANK(AS1935),OR(NOT(ISBLANK(AU1935)),NOT(ISBLANK(AV1935)))),#N/A,
IF(ISBLANK(AS1935),"",
IF(AND(NOT(ISERROR(VLOOKUP(AS1935,MonsterTable!$A:$B,MATCH(MonsterTable!$B$1,MonsterTable!$A$1:$B$1,0),0))),OR(ISBLANK(AU1935),ISBLANK(AV1935))),#N/A,
IFERROR(VLOOKUP(AS1935,MonsterTable!$A:$B,MATCH(MonsterTable!$B$1,MonsterTable!$A$1:$B$1,0),0),
IF(OR(NOT(ISBLANK(AU1935)),ISBLANK(AV1935)),#N/A,
IF(AS1935="empty","empty",
VLOOKUP(AS1935,MonsterGroupTable!$A:$A,1,0)))))))</f>
        <v/>
      </c>
      <c r="BA1935" s="2" t="str">
        <f>IF(AND(ISBLANK(AZ1935),OR(NOT(ISBLANK(BB1935)),NOT(ISBLANK(BC1935)))),#N/A,
IF(ISBLANK(AZ1935),"",
IF(AND(NOT(ISERROR(VLOOKUP(AZ1935,MonsterTable!$A:$B,MATCH(MonsterTable!$B$1,MonsterTable!$A$1:$B$1,0),0))),OR(ISBLANK(BB1935),ISBLANK(BC1935))),#N/A,
IFERROR(VLOOKUP(AZ1935,MonsterTable!$A:$B,MATCH(MonsterTable!$B$1,MonsterTable!$A$1:$B$1,0),0),
IF(OR(NOT(ISBLANK(BB1935)),ISBLANK(BC1935)),#N/A,
IF(AZ1935="empty","empty",
VLOOKUP(AZ1935,MonsterGroupTable!$A:$A,1,0)))))))</f>
        <v/>
      </c>
    </row>
    <row r="1936" spans="1:53">
      <c r="A1936">
        <v>20902</v>
      </c>
      <c r="B1936">
        <f t="shared" si="66"/>
        <v>1.1000000000000001</v>
      </c>
      <c r="C1936">
        <f t="shared" si="67"/>
        <v>1.1000000000000001</v>
      </c>
      <c r="F1936">
        <v>4940</v>
      </c>
      <c r="G1936">
        <v>251552</v>
      </c>
      <c r="H1936">
        <v>0</v>
      </c>
      <c r="I1936">
        <v>0</v>
      </c>
      <c r="J1936">
        <v>0</v>
      </c>
      <c r="K1936" t="s">
        <v>362</v>
      </c>
      <c r="L1936" t="s">
        <v>260</v>
      </c>
      <c r="M1936" t="s">
        <v>443</v>
      </c>
      <c r="N1936" t="s">
        <v>444</v>
      </c>
      <c r="O1936">
        <v>0</v>
      </c>
      <c r="P1936">
        <v>-4.75</v>
      </c>
      <c r="Q1936">
        <v>-3.5</v>
      </c>
      <c r="R1936">
        <v>4.75</v>
      </c>
      <c r="S1936">
        <v>3</v>
      </c>
      <c r="T1936">
        <v>-13.5</v>
      </c>
      <c r="U1936">
        <v>2.5499999999999998</v>
      </c>
      <c r="V1936">
        <v>-6.75</v>
      </c>
      <c r="W1936" t="str">
        <f t="shared" si="65"/>
        <v>g111,5,empty,3,202,1,1,0</v>
      </c>
      <c r="X1936" s="1" t="s">
        <v>289</v>
      </c>
      <c r="Y1936" s="2" t="str">
        <f>IF(AND(ISBLANK(X1936),OR(NOT(ISBLANK(Z1936)),NOT(ISBLANK(AA1936)))),#N/A,
IF(ISBLANK(X1936),"",
IF(AND(NOT(ISERROR(VLOOKUP(X1936,MonsterTable!$A:$B,MATCH(MonsterTable!$B$1,MonsterTable!$A$1:$B$1,0),0))),OR(ISBLANK(Z1936),ISBLANK(AA1936))),#N/A,
IFERROR(VLOOKUP(X1936,MonsterTable!$A:$B,MATCH(MonsterTable!$B$1,MonsterTable!$A$1:$B$1,0),0),
IF(OR(NOT(ISBLANK(Z1936)),ISBLANK(AA1936)),#N/A,
IF(X1936="empty","empty",
VLOOKUP(X1936,MonsterGroupTable!$A:$A,1,0)))))))</f>
        <v>g111</v>
      </c>
      <c r="AA1936">
        <v>5</v>
      </c>
      <c r="AE1936" s="1" t="s">
        <v>446</v>
      </c>
      <c r="AF1936" s="2" t="str">
        <f>IF(AND(ISBLANK(AE1936),OR(NOT(ISBLANK(AG1936)),NOT(ISBLANK(AH1936)))),#N/A,
IF(ISBLANK(AE1936),"",
IF(AND(NOT(ISERROR(VLOOKUP(AE1936,MonsterTable!$A:$B,MATCH(MonsterTable!$B$1,MonsterTable!$A$1:$B$1,0),0))),OR(ISBLANK(AG1936),ISBLANK(AH1936))),#N/A,
IFERROR(VLOOKUP(AE1936,MonsterTable!$A:$B,MATCH(MonsterTable!$B$1,MonsterTable!$A$1:$B$1,0),0),
IF(OR(NOT(ISBLANK(AG1936)),ISBLANK(AH1936)),#N/A,
IF(AE1936="empty","empty",
VLOOKUP(AE1936,MonsterGroupTable!$A:$A,1,0)))))))</f>
        <v>empty</v>
      </c>
      <c r="AH1936">
        <v>3</v>
      </c>
      <c r="AL1936" s="1" t="s">
        <v>338</v>
      </c>
      <c r="AM1936" s="2">
        <f>IF(AND(ISBLANK(AL1936),OR(NOT(ISBLANK(AN1936)),NOT(ISBLANK(AO1936)))),#N/A,
IF(ISBLANK(AL1936),"",
IF(AND(NOT(ISERROR(VLOOKUP(AL1936,MonsterTable!$A:$B,MATCH(MonsterTable!$B$1,MonsterTable!$A$1:$B$1,0),0))),OR(ISBLANK(AN1936),ISBLANK(AO1936))),#N/A,
IFERROR(VLOOKUP(AL1936,MonsterTable!$A:$B,MATCH(MonsterTable!$B$1,MonsterTable!$A$1:$B$1,0),0),
IF(OR(NOT(ISBLANK(AN1936)),ISBLANK(AO1936)),#N/A,
IF(AL1936="empty","empty",
VLOOKUP(AL1936,MonsterGroupTable!$A:$A,1,0)))))))</f>
        <v>202</v>
      </c>
      <c r="AN1936">
        <v>1</v>
      </c>
      <c r="AO1936">
        <v>1</v>
      </c>
      <c r="AP1936">
        <v>0</v>
      </c>
      <c r="AT1936" s="2" t="str">
        <f>IF(AND(ISBLANK(AS1936),OR(NOT(ISBLANK(AU1936)),NOT(ISBLANK(AV1936)))),#N/A,
IF(ISBLANK(AS1936),"",
IF(AND(NOT(ISERROR(VLOOKUP(AS1936,MonsterTable!$A:$B,MATCH(MonsterTable!$B$1,MonsterTable!$A$1:$B$1,0),0))),OR(ISBLANK(AU1936),ISBLANK(AV1936))),#N/A,
IFERROR(VLOOKUP(AS1936,MonsterTable!$A:$B,MATCH(MonsterTable!$B$1,MonsterTable!$A$1:$B$1,0),0),
IF(OR(NOT(ISBLANK(AU1936)),ISBLANK(AV1936)),#N/A,
IF(AS1936="empty","empty",
VLOOKUP(AS1936,MonsterGroupTable!$A:$A,1,0)))))))</f>
        <v/>
      </c>
      <c r="BA1936" s="2" t="str">
        <f>IF(AND(ISBLANK(AZ1936),OR(NOT(ISBLANK(BB1936)),NOT(ISBLANK(BC1936)))),#N/A,
IF(ISBLANK(AZ1936),"",
IF(AND(NOT(ISERROR(VLOOKUP(AZ1936,MonsterTable!$A:$B,MATCH(MonsterTable!$B$1,MonsterTable!$A$1:$B$1,0),0))),OR(ISBLANK(BB1936),ISBLANK(BC1936))),#N/A,
IFERROR(VLOOKUP(AZ1936,MonsterTable!$A:$B,MATCH(MonsterTable!$B$1,MonsterTable!$A$1:$B$1,0),0),
IF(OR(NOT(ISBLANK(BB1936)),ISBLANK(BC1936)),#N/A,
IF(AZ1936="empty","empty",
VLOOKUP(AZ1936,MonsterGroupTable!$A:$A,1,0)))))))</f>
        <v/>
      </c>
    </row>
    <row r="1937" spans="1:53">
      <c r="A1937">
        <v>20903</v>
      </c>
      <c r="B1937">
        <f t="shared" si="66"/>
        <v>1.1000000000000001</v>
      </c>
      <c r="C1937">
        <f t="shared" si="67"/>
        <v>1.1000000000000001</v>
      </c>
      <c r="F1937">
        <v>5070</v>
      </c>
      <c r="G1937">
        <v>252254</v>
      </c>
      <c r="H1937">
        <v>0</v>
      </c>
      <c r="I1937">
        <v>0</v>
      </c>
      <c r="J1937">
        <v>0</v>
      </c>
      <c r="K1937" t="s">
        <v>362</v>
      </c>
      <c r="L1937" t="s">
        <v>260</v>
      </c>
      <c r="M1937" t="s">
        <v>443</v>
      </c>
      <c r="N1937" t="s">
        <v>444</v>
      </c>
      <c r="O1937">
        <v>0</v>
      </c>
      <c r="P1937">
        <v>-4.75</v>
      </c>
      <c r="Q1937">
        <v>-3.5</v>
      </c>
      <c r="R1937">
        <v>4.75</v>
      </c>
      <c r="S1937">
        <v>3</v>
      </c>
      <c r="T1937">
        <v>-13.5</v>
      </c>
      <c r="U1937">
        <v>2.5499999999999998</v>
      </c>
      <c r="V1937">
        <v>-6.75</v>
      </c>
      <c r="W1937" t="str">
        <f t="shared" si="65"/>
        <v>g111,5,empty,3,202,1,1,0</v>
      </c>
      <c r="X1937" s="1" t="s">
        <v>289</v>
      </c>
      <c r="Y1937" s="2" t="str">
        <f>IF(AND(ISBLANK(X1937),OR(NOT(ISBLANK(Z1937)),NOT(ISBLANK(AA1937)))),#N/A,
IF(ISBLANK(X1937),"",
IF(AND(NOT(ISERROR(VLOOKUP(X1937,MonsterTable!$A:$B,MATCH(MonsterTable!$B$1,MonsterTable!$A$1:$B$1,0),0))),OR(ISBLANK(Z1937),ISBLANK(AA1937))),#N/A,
IFERROR(VLOOKUP(X1937,MonsterTable!$A:$B,MATCH(MonsterTable!$B$1,MonsterTable!$A$1:$B$1,0),0),
IF(OR(NOT(ISBLANK(Z1937)),ISBLANK(AA1937)),#N/A,
IF(X1937="empty","empty",
VLOOKUP(X1937,MonsterGroupTable!$A:$A,1,0)))))))</f>
        <v>g111</v>
      </c>
      <c r="AA1937">
        <v>5</v>
      </c>
      <c r="AE1937" s="1" t="s">
        <v>446</v>
      </c>
      <c r="AF1937" s="2" t="str">
        <f>IF(AND(ISBLANK(AE1937),OR(NOT(ISBLANK(AG1937)),NOT(ISBLANK(AH1937)))),#N/A,
IF(ISBLANK(AE1937),"",
IF(AND(NOT(ISERROR(VLOOKUP(AE1937,MonsterTable!$A:$B,MATCH(MonsterTable!$B$1,MonsterTable!$A$1:$B$1,0),0))),OR(ISBLANK(AG1937),ISBLANK(AH1937))),#N/A,
IFERROR(VLOOKUP(AE1937,MonsterTable!$A:$B,MATCH(MonsterTable!$B$1,MonsterTable!$A$1:$B$1,0),0),
IF(OR(NOT(ISBLANK(AG1937)),ISBLANK(AH1937)),#N/A,
IF(AE1937="empty","empty",
VLOOKUP(AE1937,MonsterGroupTable!$A:$A,1,0)))))))</f>
        <v>empty</v>
      </c>
      <c r="AH1937">
        <v>3</v>
      </c>
      <c r="AL1937" s="1" t="s">
        <v>338</v>
      </c>
      <c r="AM1937" s="2">
        <f>IF(AND(ISBLANK(AL1937),OR(NOT(ISBLANK(AN1937)),NOT(ISBLANK(AO1937)))),#N/A,
IF(ISBLANK(AL1937),"",
IF(AND(NOT(ISERROR(VLOOKUP(AL1937,MonsterTable!$A:$B,MATCH(MonsterTable!$B$1,MonsterTable!$A$1:$B$1,0),0))),OR(ISBLANK(AN1937),ISBLANK(AO1937))),#N/A,
IFERROR(VLOOKUP(AL1937,MonsterTable!$A:$B,MATCH(MonsterTable!$B$1,MonsterTable!$A$1:$B$1,0),0),
IF(OR(NOT(ISBLANK(AN1937)),ISBLANK(AO1937)),#N/A,
IF(AL1937="empty","empty",
VLOOKUP(AL1937,MonsterGroupTable!$A:$A,1,0)))))))</f>
        <v>202</v>
      </c>
      <c r="AN1937">
        <v>1</v>
      </c>
      <c r="AO1937">
        <v>1</v>
      </c>
      <c r="AP1937">
        <v>0</v>
      </c>
      <c r="AT1937" s="2" t="str">
        <f>IF(AND(ISBLANK(AS1937),OR(NOT(ISBLANK(AU1937)),NOT(ISBLANK(AV1937)))),#N/A,
IF(ISBLANK(AS1937),"",
IF(AND(NOT(ISERROR(VLOOKUP(AS1937,MonsterTable!$A:$B,MATCH(MonsterTable!$B$1,MonsterTable!$A$1:$B$1,0),0))),OR(ISBLANK(AU1937),ISBLANK(AV1937))),#N/A,
IFERROR(VLOOKUP(AS1937,MonsterTable!$A:$B,MATCH(MonsterTable!$B$1,MonsterTable!$A$1:$B$1,0),0),
IF(OR(NOT(ISBLANK(AU1937)),ISBLANK(AV1937)),#N/A,
IF(AS1937="empty","empty",
VLOOKUP(AS1937,MonsterGroupTable!$A:$A,1,0)))))))</f>
        <v/>
      </c>
      <c r="BA1937" s="2" t="str">
        <f>IF(AND(ISBLANK(AZ1937),OR(NOT(ISBLANK(BB1937)),NOT(ISBLANK(BC1937)))),#N/A,
IF(ISBLANK(AZ1937),"",
IF(AND(NOT(ISERROR(VLOOKUP(AZ1937,MonsterTable!$A:$B,MATCH(MonsterTable!$B$1,MonsterTable!$A$1:$B$1,0),0))),OR(ISBLANK(BB1937),ISBLANK(BC1937))),#N/A,
IFERROR(VLOOKUP(AZ1937,MonsterTable!$A:$B,MATCH(MonsterTable!$B$1,MonsterTable!$A$1:$B$1,0),0),
IF(OR(NOT(ISBLANK(BB1937)),ISBLANK(BC1937)),#N/A,
IF(AZ1937="empty","empty",
VLOOKUP(AZ1937,MonsterGroupTable!$A:$A,1,0)))))))</f>
        <v/>
      </c>
    </row>
    <row r="1938" spans="1:53">
      <c r="A1938">
        <v>20904</v>
      </c>
      <c r="B1938">
        <f t="shared" si="66"/>
        <v>1.1000000000000001</v>
      </c>
      <c r="C1938">
        <f t="shared" si="67"/>
        <v>1.1000000000000001</v>
      </c>
      <c r="F1938">
        <v>5200</v>
      </c>
      <c r="G1938">
        <v>252956</v>
      </c>
      <c r="H1938">
        <v>0</v>
      </c>
      <c r="I1938">
        <v>0</v>
      </c>
      <c r="J1938">
        <v>0</v>
      </c>
      <c r="K1938" t="s">
        <v>362</v>
      </c>
      <c r="L1938" t="s">
        <v>260</v>
      </c>
      <c r="M1938" t="s">
        <v>443</v>
      </c>
      <c r="N1938" t="s">
        <v>444</v>
      </c>
      <c r="O1938">
        <v>0</v>
      </c>
      <c r="P1938">
        <v>-4.75</v>
      </c>
      <c r="Q1938">
        <v>-3.5</v>
      </c>
      <c r="R1938">
        <v>4.75</v>
      </c>
      <c r="S1938">
        <v>3</v>
      </c>
      <c r="T1938">
        <v>-13.5</v>
      </c>
      <c r="U1938">
        <v>2.5499999999999998</v>
      </c>
      <c r="V1938">
        <v>-6.75</v>
      </c>
      <c r="W1938" t="str">
        <f t="shared" si="65"/>
        <v>g111,5,empty,3,202,1,1,0</v>
      </c>
      <c r="X1938" s="1" t="s">
        <v>289</v>
      </c>
      <c r="Y1938" s="2" t="str">
        <f>IF(AND(ISBLANK(X1938),OR(NOT(ISBLANK(Z1938)),NOT(ISBLANK(AA1938)))),#N/A,
IF(ISBLANK(X1938),"",
IF(AND(NOT(ISERROR(VLOOKUP(X1938,MonsterTable!$A:$B,MATCH(MonsterTable!$B$1,MonsterTable!$A$1:$B$1,0),0))),OR(ISBLANK(Z1938),ISBLANK(AA1938))),#N/A,
IFERROR(VLOOKUP(X1938,MonsterTable!$A:$B,MATCH(MonsterTable!$B$1,MonsterTable!$A$1:$B$1,0),0),
IF(OR(NOT(ISBLANK(Z1938)),ISBLANK(AA1938)),#N/A,
IF(X1938="empty","empty",
VLOOKUP(X1938,MonsterGroupTable!$A:$A,1,0)))))))</f>
        <v>g111</v>
      </c>
      <c r="AA1938">
        <v>5</v>
      </c>
      <c r="AE1938" s="1" t="s">
        <v>446</v>
      </c>
      <c r="AF1938" s="2" t="str">
        <f>IF(AND(ISBLANK(AE1938),OR(NOT(ISBLANK(AG1938)),NOT(ISBLANK(AH1938)))),#N/A,
IF(ISBLANK(AE1938),"",
IF(AND(NOT(ISERROR(VLOOKUP(AE1938,MonsterTable!$A:$B,MATCH(MonsterTable!$B$1,MonsterTable!$A$1:$B$1,0),0))),OR(ISBLANK(AG1938),ISBLANK(AH1938))),#N/A,
IFERROR(VLOOKUP(AE1938,MonsterTable!$A:$B,MATCH(MonsterTable!$B$1,MonsterTable!$A$1:$B$1,0),0),
IF(OR(NOT(ISBLANK(AG1938)),ISBLANK(AH1938)),#N/A,
IF(AE1938="empty","empty",
VLOOKUP(AE1938,MonsterGroupTable!$A:$A,1,0)))))))</f>
        <v>empty</v>
      </c>
      <c r="AH1938">
        <v>3</v>
      </c>
      <c r="AL1938" s="1" t="s">
        <v>338</v>
      </c>
      <c r="AM1938" s="2">
        <f>IF(AND(ISBLANK(AL1938),OR(NOT(ISBLANK(AN1938)),NOT(ISBLANK(AO1938)))),#N/A,
IF(ISBLANK(AL1938),"",
IF(AND(NOT(ISERROR(VLOOKUP(AL1938,MonsterTable!$A:$B,MATCH(MonsterTable!$B$1,MonsterTable!$A$1:$B$1,0),0))),OR(ISBLANK(AN1938),ISBLANK(AO1938))),#N/A,
IFERROR(VLOOKUP(AL1938,MonsterTable!$A:$B,MATCH(MonsterTable!$B$1,MonsterTable!$A$1:$B$1,0),0),
IF(OR(NOT(ISBLANK(AN1938)),ISBLANK(AO1938)),#N/A,
IF(AL1938="empty","empty",
VLOOKUP(AL1938,MonsterGroupTable!$A:$A,1,0)))))))</f>
        <v>202</v>
      </c>
      <c r="AN1938">
        <v>1</v>
      </c>
      <c r="AO1938">
        <v>1</v>
      </c>
      <c r="AP1938">
        <v>0</v>
      </c>
      <c r="AT1938" s="2" t="str">
        <f>IF(AND(ISBLANK(AS1938),OR(NOT(ISBLANK(AU1938)),NOT(ISBLANK(AV1938)))),#N/A,
IF(ISBLANK(AS1938),"",
IF(AND(NOT(ISERROR(VLOOKUP(AS1938,MonsterTable!$A:$B,MATCH(MonsterTable!$B$1,MonsterTable!$A$1:$B$1,0),0))),OR(ISBLANK(AU1938),ISBLANK(AV1938))),#N/A,
IFERROR(VLOOKUP(AS1938,MonsterTable!$A:$B,MATCH(MonsterTable!$B$1,MonsterTable!$A$1:$B$1,0),0),
IF(OR(NOT(ISBLANK(AU1938)),ISBLANK(AV1938)),#N/A,
IF(AS1938="empty","empty",
VLOOKUP(AS1938,MonsterGroupTable!$A:$A,1,0)))))))</f>
        <v/>
      </c>
      <c r="BA1938" s="2" t="str">
        <f>IF(AND(ISBLANK(AZ1938),OR(NOT(ISBLANK(BB1938)),NOT(ISBLANK(BC1938)))),#N/A,
IF(ISBLANK(AZ1938),"",
IF(AND(NOT(ISERROR(VLOOKUP(AZ1938,MonsterTable!$A:$B,MATCH(MonsterTable!$B$1,MonsterTable!$A$1:$B$1,0),0))),OR(ISBLANK(BB1938),ISBLANK(BC1938))),#N/A,
IFERROR(VLOOKUP(AZ1938,MonsterTable!$A:$B,MATCH(MonsterTable!$B$1,MonsterTable!$A$1:$B$1,0),0),
IF(OR(NOT(ISBLANK(BB1938)),ISBLANK(BC1938)),#N/A,
IF(AZ1938="empty","empty",
VLOOKUP(AZ1938,MonsterGroupTable!$A:$A,1,0)))))))</f>
        <v/>
      </c>
    </row>
    <row r="1939" spans="1:53">
      <c r="A1939">
        <v>20905</v>
      </c>
      <c r="B1939">
        <f t="shared" si="66"/>
        <v>1.1000000000000001</v>
      </c>
      <c r="C1939">
        <f t="shared" si="67"/>
        <v>1.1000000000000001</v>
      </c>
      <c r="F1939">
        <v>5330</v>
      </c>
      <c r="G1939">
        <v>253658</v>
      </c>
      <c r="H1939">
        <v>0</v>
      </c>
      <c r="I1939">
        <v>0</v>
      </c>
      <c r="J1939">
        <v>0</v>
      </c>
      <c r="K1939" t="s">
        <v>362</v>
      </c>
      <c r="L1939" t="s">
        <v>260</v>
      </c>
      <c r="M1939" t="s">
        <v>443</v>
      </c>
      <c r="N1939" t="s">
        <v>444</v>
      </c>
      <c r="O1939">
        <v>0</v>
      </c>
      <c r="P1939">
        <v>-4.75</v>
      </c>
      <c r="Q1939">
        <v>-3.5</v>
      </c>
      <c r="R1939">
        <v>4.75</v>
      </c>
      <c r="S1939">
        <v>3</v>
      </c>
      <c r="T1939">
        <v>-13.5</v>
      </c>
      <c r="U1939">
        <v>2.5499999999999998</v>
      </c>
      <c r="V1939">
        <v>-6.75</v>
      </c>
      <c r="W1939" t="str">
        <f t="shared" si="65"/>
        <v>g111,5,empty,3,202,1,1,0</v>
      </c>
      <c r="X1939" s="1" t="s">
        <v>289</v>
      </c>
      <c r="Y1939" s="2" t="str">
        <f>IF(AND(ISBLANK(X1939),OR(NOT(ISBLANK(Z1939)),NOT(ISBLANK(AA1939)))),#N/A,
IF(ISBLANK(X1939),"",
IF(AND(NOT(ISERROR(VLOOKUP(X1939,MonsterTable!$A:$B,MATCH(MonsterTable!$B$1,MonsterTable!$A$1:$B$1,0),0))),OR(ISBLANK(Z1939),ISBLANK(AA1939))),#N/A,
IFERROR(VLOOKUP(X1939,MonsterTable!$A:$B,MATCH(MonsterTable!$B$1,MonsterTable!$A$1:$B$1,0),0),
IF(OR(NOT(ISBLANK(Z1939)),ISBLANK(AA1939)),#N/A,
IF(X1939="empty","empty",
VLOOKUP(X1939,MonsterGroupTable!$A:$A,1,0)))))))</f>
        <v>g111</v>
      </c>
      <c r="AA1939">
        <v>5</v>
      </c>
      <c r="AE1939" s="1" t="s">
        <v>446</v>
      </c>
      <c r="AF1939" s="2" t="str">
        <f>IF(AND(ISBLANK(AE1939),OR(NOT(ISBLANK(AG1939)),NOT(ISBLANK(AH1939)))),#N/A,
IF(ISBLANK(AE1939),"",
IF(AND(NOT(ISERROR(VLOOKUP(AE1939,MonsterTable!$A:$B,MATCH(MonsterTable!$B$1,MonsterTable!$A$1:$B$1,0),0))),OR(ISBLANK(AG1939),ISBLANK(AH1939))),#N/A,
IFERROR(VLOOKUP(AE1939,MonsterTable!$A:$B,MATCH(MonsterTable!$B$1,MonsterTable!$A$1:$B$1,0),0),
IF(OR(NOT(ISBLANK(AG1939)),ISBLANK(AH1939)),#N/A,
IF(AE1939="empty","empty",
VLOOKUP(AE1939,MonsterGroupTable!$A:$A,1,0)))))))</f>
        <v>empty</v>
      </c>
      <c r="AH1939">
        <v>3</v>
      </c>
      <c r="AL1939" s="1" t="s">
        <v>338</v>
      </c>
      <c r="AM1939" s="2">
        <f>IF(AND(ISBLANK(AL1939),OR(NOT(ISBLANK(AN1939)),NOT(ISBLANK(AO1939)))),#N/A,
IF(ISBLANK(AL1939),"",
IF(AND(NOT(ISERROR(VLOOKUP(AL1939,MonsterTable!$A:$B,MATCH(MonsterTable!$B$1,MonsterTable!$A$1:$B$1,0),0))),OR(ISBLANK(AN1939),ISBLANK(AO1939))),#N/A,
IFERROR(VLOOKUP(AL1939,MonsterTable!$A:$B,MATCH(MonsterTable!$B$1,MonsterTable!$A$1:$B$1,0),0),
IF(OR(NOT(ISBLANK(AN1939)),ISBLANK(AO1939)),#N/A,
IF(AL1939="empty","empty",
VLOOKUP(AL1939,MonsterGroupTable!$A:$A,1,0)))))))</f>
        <v>202</v>
      </c>
      <c r="AN1939">
        <v>1</v>
      </c>
      <c r="AO1939">
        <v>1</v>
      </c>
      <c r="AP1939">
        <v>0</v>
      </c>
      <c r="AT1939" s="2" t="str">
        <f>IF(AND(ISBLANK(AS1939),OR(NOT(ISBLANK(AU1939)),NOT(ISBLANK(AV1939)))),#N/A,
IF(ISBLANK(AS1939),"",
IF(AND(NOT(ISERROR(VLOOKUP(AS1939,MonsterTable!$A:$B,MATCH(MonsterTable!$B$1,MonsterTable!$A$1:$B$1,0),0))),OR(ISBLANK(AU1939),ISBLANK(AV1939))),#N/A,
IFERROR(VLOOKUP(AS1939,MonsterTable!$A:$B,MATCH(MonsterTable!$B$1,MonsterTable!$A$1:$B$1,0),0),
IF(OR(NOT(ISBLANK(AU1939)),ISBLANK(AV1939)),#N/A,
IF(AS1939="empty","empty",
VLOOKUP(AS1939,MonsterGroupTable!$A:$A,1,0)))))))</f>
        <v/>
      </c>
      <c r="BA1939" s="2" t="str">
        <f>IF(AND(ISBLANK(AZ1939),OR(NOT(ISBLANK(BB1939)),NOT(ISBLANK(BC1939)))),#N/A,
IF(ISBLANK(AZ1939),"",
IF(AND(NOT(ISERROR(VLOOKUP(AZ1939,MonsterTable!$A:$B,MATCH(MonsterTable!$B$1,MonsterTable!$A$1:$B$1,0),0))),OR(ISBLANK(BB1939),ISBLANK(BC1939))),#N/A,
IFERROR(VLOOKUP(AZ1939,MonsterTable!$A:$B,MATCH(MonsterTable!$B$1,MonsterTable!$A$1:$B$1,0),0),
IF(OR(NOT(ISBLANK(BB1939)),ISBLANK(BC1939)),#N/A,
IF(AZ1939="empty","empty",
VLOOKUP(AZ1939,MonsterGroupTable!$A:$A,1,0)))))))</f>
        <v/>
      </c>
    </row>
    <row r="1940" spans="1:53">
      <c r="A1940">
        <v>20906</v>
      </c>
      <c r="B1940">
        <f t="shared" si="66"/>
        <v>1.1000000000000001</v>
      </c>
      <c r="C1940">
        <f t="shared" si="67"/>
        <v>1.1000000000000001</v>
      </c>
      <c r="F1940">
        <v>5460</v>
      </c>
      <c r="G1940">
        <v>254360</v>
      </c>
      <c r="H1940">
        <v>0</v>
      </c>
      <c r="I1940">
        <v>0</v>
      </c>
      <c r="J1940">
        <v>0</v>
      </c>
      <c r="K1940" t="s">
        <v>362</v>
      </c>
      <c r="L1940" t="s">
        <v>260</v>
      </c>
      <c r="M1940" t="s">
        <v>443</v>
      </c>
      <c r="N1940" t="s">
        <v>444</v>
      </c>
      <c r="O1940">
        <v>0</v>
      </c>
      <c r="P1940">
        <v>-4.75</v>
      </c>
      <c r="Q1940">
        <v>-3.5</v>
      </c>
      <c r="R1940">
        <v>4.75</v>
      </c>
      <c r="S1940">
        <v>3</v>
      </c>
      <c r="T1940">
        <v>-13.5</v>
      </c>
      <c r="U1940">
        <v>2.5499999999999998</v>
      </c>
      <c r="V1940">
        <v>-6.75</v>
      </c>
      <c r="W1940" t="str">
        <f t="shared" si="65"/>
        <v>g111,5,empty,3,202,1,1,0</v>
      </c>
      <c r="X1940" s="1" t="s">
        <v>289</v>
      </c>
      <c r="Y1940" s="2" t="str">
        <f>IF(AND(ISBLANK(X1940),OR(NOT(ISBLANK(Z1940)),NOT(ISBLANK(AA1940)))),#N/A,
IF(ISBLANK(X1940),"",
IF(AND(NOT(ISERROR(VLOOKUP(X1940,MonsterTable!$A:$B,MATCH(MonsterTable!$B$1,MonsterTable!$A$1:$B$1,0),0))),OR(ISBLANK(Z1940),ISBLANK(AA1940))),#N/A,
IFERROR(VLOOKUP(X1940,MonsterTable!$A:$B,MATCH(MonsterTable!$B$1,MonsterTable!$A$1:$B$1,0),0),
IF(OR(NOT(ISBLANK(Z1940)),ISBLANK(AA1940)),#N/A,
IF(X1940="empty","empty",
VLOOKUP(X1940,MonsterGroupTable!$A:$A,1,0)))))))</f>
        <v>g111</v>
      </c>
      <c r="AA1940">
        <v>5</v>
      </c>
      <c r="AE1940" s="1" t="s">
        <v>446</v>
      </c>
      <c r="AF1940" s="2" t="str">
        <f>IF(AND(ISBLANK(AE1940),OR(NOT(ISBLANK(AG1940)),NOT(ISBLANK(AH1940)))),#N/A,
IF(ISBLANK(AE1940),"",
IF(AND(NOT(ISERROR(VLOOKUP(AE1940,MonsterTable!$A:$B,MATCH(MonsterTable!$B$1,MonsterTable!$A$1:$B$1,0),0))),OR(ISBLANK(AG1940),ISBLANK(AH1940))),#N/A,
IFERROR(VLOOKUP(AE1940,MonsterTable!$A:$B,MATCH(MonsterTable!$B$1,MonsterTable!$A$1:$B$1,0),0),
IF(OR(NOT(ISBLANK(AG1940)),ISBLANK(AH1940)),#N/A,
IF(AE1940="empty","empty",
VLOOKUP(AE1940,MonsterGroupTable!$A:$A,1,0)))))))</f>
        <v>empty</v>
      </c>
      <c r="AH1940">
        <v>3</v>
      </c>
      <c r="AL1940" s="1" t="s">
        <v>338</v>
      </c>
      <c r="AM1940" s="2">
        <f>IF(AND(ISBLANK(AL1940),OR(NOT(ISBLANK(AN1940)),NOT(ISBLANK(AO1940)))),#N/A,
IF(ISBLANK(AL1940),"",
IF(AND(NOT(ISERROR(VLOOKUP(AL1940,MonsterTable!$A:$B,MATCH(MonsterTable!$B$1,MonsterTable!$A$1:$B$1,0),0))),OR(ISBLANK(AN1940),ISBLANK(AO1940))),#N/A,
IFERROR(VLOOKUP(AL1940,MonsterTable!$A:$B,MATCH(MonsterTable!$B$1,MonsterTable!$A$1:$B$1,0),0),
IF(OR(NOT(ISBLANK(AN1940)),ISBLANK(AO1940)),#N/A,
IF(AL1940="empty","empty",
VLOOKUP(AL1940,MonsterGroupTable!$A:$A,1,0)))))))</f>
        <v>202</v>
      </c>
      <c r="AN1940">
        <v>1</v>
      </c>
      <c r="AO1940">
        <v>1</v>
      </c>
      <c r="AP1940">
        <v>0</v>
      </c>
      <c r="AT1940" s="2" t="str">
        <f>IF(AND(ISBLANK(AS1940),OR(NOT(ISBLANK(AU1940)),NOT(ISBLANK(AV1940)))),#N/A,
IF(ISBLANK(AS1940),"",
IF(AND(NOT(ISERROR(VLOOKUP(AS1940,MonsterTable!$A:$B,MATCH(MonsterTable!$B$1,MonsterTable!$A$1:$B$1,0),0))),OR(ISBLANK(AU1940),ISBLANK(AV1940))),#N/A,
IFERROR(VLOOKUP(AS1940,MonsterTable!$A:$B,MATCH(MonsterTable!$B$1,MonsterTable!$A$1:$B$1,0),0),
IF(OR(NOT(ISBLANK(AU1940)),ISBLANK(AV1940)),#N/A,
IF(AS1940="empty","empty",
VLOOKUP(AS1940,MonsterGroupTable!$A:$A,1,0)))))))</f>
        <v/>
      </c>
      <c r="BA1940" s="2" t="str">
        <f>IF(AND(ISBLANK(AZ1940),OR(NOT(ISBLANK(BB1940)),NOT(ISBLANK(BC1940)))),#N/A,
IF(ISBLANK(AZ1940),"",
IF(AND(NOT(ISERROR(VLOOKUP(AZ1940,MonsterTable!$A:$B,MATCH(MonsterTable!$B$1,MonsterTable!$A$1:$B$1,0),0))),OR(ISBLANK(BB1940),ISBLANK(BC1940))),#N/A,
IFERROR(VLOOKUP(AZ1940,MonsterTable!$A:$B,MATCH(MonsterTable!$B$1,MonsterTable!$A$1:$B$1,0),0),
IF(OR(NOT(ISBLANK(BB1940)),ISBLANK(BC1940)),#N/A,
IF(AZ1940="empty","empty",
VLOOKUP(AZ1940,MonsterGroupTable!$A:$A,1,0)))))))</f>
        <v/>
      </c>
    </row>
    <row r="1941" spans="1:53">
      <c r="A1941">
        <v>20907</v>
      </c>
      <c r="B1941">
        <f t="shared" si="66"/>
        <v>1.1000000000000001</v>
      </c>
      <c r="C1941">
        <f t="shared" si="67"/>
        <v>1.1000000000000001</v>
      </c>
      <c r="F1941">
        <v>5460</v>
      </c>
      <c r="G1941">
        <v>255179</v>
      </c>
      <c r="H1941">
        <v>0</v>
      </c>
      <c r="I1941">
        <v>0</v>
      </c>
      <c r="J1941">
        <v>0</v>
      </c>
      <c r="K1941" t="s">
        <v>362</v>
      </c>
      <c r="L1941" t="s">
        <v>260</v>
      </c>
      <c r="M1941" t="s">
        <v>443</v>
      </c>
      <c r="N1941" t="s">
        <v>444</v>
      </c>
      <c r="O1941">
        <v>0</v>
      </c>
      <c r="P1941">
        <v>-4.75</v>
      </c>
      <c r="Q1941">
        <v>-3.5</v>
      </c>
      <c r="R1941">
        <v>4.75</v>
      </c>
      <c r="S1941">
        <v>3</v>
      </c>
      <c r="T1941">
        <v>-13.5</v>
      </c>
      <c r="U1941">
        <v>2.5499999999999998</v>
      </c>
      <c r="V1941">
        <v>-6.75</v>
      </c>
      <c r="W1941" t="str">
        <f t="shared" si="65"/>
        <v>g111,5,empty,3,202,1,1,0</v>
      </c>
      <c r="X1941" s="1" t="s">
        <v>289</v>
      </c>
      <c r="Y1941" s="2" t="str">
        <f>IF(AND(ISBLANK(X1941),OR(NOT(ISBLANK(Z1941)),NOT(ISBLANK(AA1941)))),#N/A,
IF(ISBLANK(X1941),"",
IF(AND(NOT(ISERROR(VLOOKUP(X1941,MonsterTable!$A:$B,MATCH(MonsterTable!$B$1,MonsterTable!$A$1:$B$1,0),0))),OR(ISBLANK(Z1941),ISBLANK(AA1941))),#N/A,
IFERROR(VLOOKUP(X1941,MonsterTable!$A:$B,MATCH(MonsterTable!$B$1,MonsterTable!$A$1:$B$1,0),0),
IF(OR(NOT(ISBLANK(Z1941)),ISBLANK(AA1941)),#N/A,
IF(X1941="empty","empty",
VLOOKUP(X1941,MonsterGroupTable!$A:$A,1,0)))))))</f>
        <v>g111</v>
      </c>
      <c r="AA1941">
        <v>5</v>
      </c>
      <c r="AE1941" s="1" t="s">
        <v>446</v>
      </c>
      <c r="AF1941" s="2" t="str">
        <f>IF(AND(ISBLANK(AE1941),OR(NOT(ISBLANK(AG1941)),NOT(ISBLANK(AH1941)))),#N/A,
IF(ISBLANK(AE1941),"",
IF(AND(NOT(ISERROR(VLOOKUP(AE1941,MonsterTable!$A:$B,MATCH(MonsterTable!$B$1,MonsterTable!$A$1:$B$1,0),0))),OR(ISBLANK(AG1941),ISBLANK(AH1941))),#N/A,
IFERROR(VLOOKUP(AE1941,MonsterTable!$A:$B,MATCH(MonsterTable!$B$1,MonsterTable!$A$1:$B$1,0),0),
IF(OR(NOT(ISBLANK(AG1941)),ISBLANK(AH1941)),#N/A,
IF(AE1941="empty","empty",
VLOOKUP(AE1941,MonsterGroupTable!$A:$A,1,0)))))))</f>
        <v>empty</v>
      </c>
      <c r="AH1941">
        <v>3</v>
      </c>
      <c r="AL1941" s="1" t="s">
        <v>338</v>
      </c>
      <c r="AM1941" s="2">
        <f>IF(AND(ISBLANK(AL1941),OR(NOT(ISBLANK(AN1941)),NOT(ISBLANK(AO1941)))),#N/A,
IF(ISBLANK(AL1941),"",
IF(AND(NOT(ISERROR(VLOOKUP(AL1941,MonsterTable!$A:$B,MATCH(MonsterTable!$B$1,MonsterTable!$A$1:$B$1,0),0))),OR(ISBLANK(AN1941),ISBLANK(AO1941))),#N/A,
IFERROR(VLOOKUP(AL1941,MonsterTable!$A:$B,MATCH(MonsterTable!$B$1,MonsterTable!$A$1:$B$1,0),0),
IF(OR(NOT(ISBLANK(AN1941)),ISBLANK(AO1941)),#N/A,
IF(AL1941="empty","empty",
VLOOKUP(AL1941,MonsterGroupTable!$A:$A,1,0)))))))</f>
        <v>202</v>
      </c>
      <c r="AN1941">
        <v>1</v>
      </c>
      <c r="AO1941">
        <v>1</v>
      </c>
      <c r="AP1941">
        <v>0</v>
      </c>
      <c r="AT1941" s="2" t="str">
        <f>IF(AND(ISBLANK(AS1941),OR(NOT(ISBLANK(AU1941)),NOT(ISBLANK(AV1941)))),#N/A,
IF(ISBLANK(AS1941),"",
IF(AND(NOT(ISERROR(VLOOKUP(AS1941,MonsterTable!$A:$B,MATCH(MonsterTable!$B$1,MonsterTable!$A$1:$B$1,0),0))),OR(ISBLANK(AU1941),ISBLANK(AV1941))),#N/A,
IFERROR(VLOOKUP(AS1941,MonsterTable!$A:$B,MATCH(MonsterTable!$B$1,MonsterTable!$A$1:$B$1,0),0),
IF(OR(NOT(ISBLANK(AU1941)),ISBLANK(AV1941)),#N/A,
IF(AS1941="empty","empty",
VLOOKUP(AS1941,MonsterGroupTable!$A:$A,1,0)))))))</f>
        <v/>
      </c>
      <c r="BA1941" s="2" t="str">
        <f>IF(AND(ISBLANK(AZ1941),OR(NOT(ISBLANK(BB1941)),NOT(ISBLANK(BC1941)))),#N/A,
IF(ISBLANK(AZ1941),"",
IF(AND(NOT(ISERROR(VLOOKUP(AZ1941,MonsterTable!$A:$B,MATCH(MonsterTable!$B$1,MonsterTable!$A$1:$B$1,0),0))),OR(ISBLANK(BB1941),ISBLANK(BC1941))),#N/A,
IFERROR(VLOOKUP(AZ1941,MonsterTable!$A:$B,MATCH(MonsterTable!$B$1,MonsterTable!$A$1:$B$1,0),0),
IF(OR(NOT(ISBLANK(BB1941)),ISBLANK(BC1941)),#N/A,
IF(AZ1941="empty","empty",
VLOOKUP(AZ1941,MonsterGroupTable!$A:$A,1,0)))))))</f>
        <v/>
      </c>
    </row>
    <row r="1942" spans="1:53">
      <c r="A1942">
        <v>20908</v>
      </c>
      <c r="B1942">
        <f t="shared" si="66"/>
        <v>1.1000000000000001</v>
      </c>
      <c r="C1942">
        <f t="shared" si="67"/>
        <v>1.1000000000000001</v>
      </c>
      <c r="F1942">
        <v>5460</v>
      </c>
      <c r="G1942">
        <v>255998</v>
      </c>
      <c r="H1942">
        <v>0</v>
      </c>
      <c r="I1942">
        <v>0</v>
      </c>
      <c r="J1942">
        <v>0</v>
      </c>
      <c r="K1942" t="s">
        <v>362</v>
      </c>
      <c r="L1942" t="s">
        <v>260</v>
      </c>
      <c r="M1942" t="s">
        <v>443</v>
      </c>
      <c r="N1942" t="s">
        <v>444</v>
      </c>
      <c r="O1942">
        <v>0</v>
      </c>
      <c r="P1942">
        <v>-4.75</v>
      </c>
      <c r="Q1942">
        <v>-3.5</v>
      </c>
      <c r="R1942">
        <v>4.75</v>
      </c>
      <c r="S1942">
        <v>3</v>
      </c>
      <c r="T1942">
        <v>-13.5</v>
      </c>
      <c r="U1942">
        <v>2.5499999999999998</v>
      </c>
      <c r="V1942">
        <v>-6.75</v>
      </c>
      <c r="W1942" t="str">
        <f t="shared" si="65"/>
        <v>g111,5,empty,3,202,1,1,0</v>
      </c>
      <c r="X1942" s="1" t="s">
        <v>289</v>
      </c>
      <c r="Y1942" s="2" t="str">
        <f>IF(AND(ISBLANK(X1942),OR(NOT(ISBLANK(Z1942)),NOT(ISBLANK(AA1942)))),#N/A,
IF(ISBLANK(X1942),"",
IF(AND(NOT(ISERROR(VLOOKUP(X1942,MonsterTable!$A:$B,MATCH(MonsterTable!$B$1,MonsterTable!$A$1:$B$1,0),0))),OR(ISBLANK(Z1942),ISBLANK(AA1942))),#N/A,
IFERROR(VLOOKUP(X1942,MonsterTable!$A:$B,MATCH(MonsterTable!$B$1,MonsterTable!$A$1:$B$1,0),0),
IF(OR(NOT(ISBLANK(Z1942)),ISBLANK(AA1942)),#N/A,
IF(X1942="empty","empty",
VLOOKUP(X1942,MonsterGroupTable!$A:$A,1,0)))))))</f>
        <v>g111</v>
      </c>
      <c r="AA1942">
        <v>5</v>
      </c>
      <c r="AE1942" s="1" t="s">
        <v>446</v>
      </c>
      <c r="AF1942" s="2" t="str">
        <f>IF(AND(ISBLANK(AE1942),OR(NOT(ISBLANK(AG1942)),NOT(ISBLANK(AH1942)))),#N/A,
IF(ISBLANK(AE1942),"",
IF(AND(NOT(ISERROR(VLOOKUP(AE1942,MonsterTable!$A:$B,MATCH(MonsterTable!$B$1,MonsterTable!$A$1:$B$1,0),0))),OR(ISBLANK(AG1942),ISBLANK(AH1942))),#N/A,
IFERROR(VLOOKUP(AE1942,MonsterTable!$A:$B,MATCH(MonsterTable!$B$1,MonsterTable!$A$1:$B$1,0),0),
IF(OR(NOT(ISBLANK(AG1942)),ISBLANK(AH1942)),#N/A,
IF(AE1942="empty","empty",
VLOOKUP(AE1942,MonsterGroupTable!$A:$A,1,0)))))))</f>
        <v>empty</v>
      </c>
      <c r="AH1942">
        <v>3</v>
      </c>
      <c r="AL1942" s="1" t="s">
        <v>338</v>
      </c>
      <c r="AM1942" s="2">
        <f>IF(AND(ISBLANK(AL1942),OR(NOT(ISBLANK(AN1942)),NOT(ISBLANK(AO1942)))),#N/A,
IF(ISBLANK(AL1942),"",
IF(AND(NOT(ISERROR(VLOOKUP(AL1942,MonsterTable!$A:$B,MATCH(MonsterTable!$B$1,MonsterTable!$A$1:$B$1,0),0))),OR(ISBLANK(AN1942),ISBLANK(AO1942))),#N/A,
IFERROR(VLOOKUP(AL1942,MonsterTable!$A:$B,MATCH(MonsterTable!$B$1,MonsterTable!$A$1:$B$1,0),0),
IF(OR(NOT(ISBLANK(AN1942)),ISBLANK(AO1942)),#N/A,
IF(AL1942="empty","empty",
VLOOKUP(AL1942,MonsterGroupTable!$A:$A,1,0)))))))</f>
        <v>202</v>
      </c>
      <c r="AN1942">
        <v>1</v>
      </c>
      <c r="AO1942">
        <v>1</v>
      </c>
      <c r="AP1942">
        <v>0</v>
      </c>
      <c r="AT1942" s="2" t="str">
        <f>IF(AND(ISBLANK(AS1942),OR(NOT(ISBLANK(AU1942)),NOT(ISBLANK(AV1942)))),#N/A,
IF(ISBLANK(AS1942),"",
IF(AND(NOT(ISERROR(VLOOKUP(AS1942,MonsterTable!$A:$B,MATCH(MonsterTable!$B$1,MonsterTable!$A$1:$B$1,0),0))),OR(ISBLANK(AU1942),ISBLANK(AV1942))),#N/A,
IFERROR(VLOOKUP(AS1942,MonsterTable!$A:$B,MATCH(MonsterTable!$B$1,MonsterTable!$A$1:$B$1,0),0),
IF(OR(NOT(ISBLANK(AU1942)),ISBLANK(AV1942)),#N/A,
IF(AS1942="empty","empty",
VLOOKUP(AS1942,MonsterGroupTable!$A:$A,1,0)))))))</f>
        <v/>
      </c>
      <c r="BA1942" s="2" t="str">
        <f>IF(AND(ISBLANK(AZ1942),OR(NOT(ISBLANK(BB1942)),NOT(ISBLANK(BC1942)))),#N/A,
IF(ISBLANK(AZ1942),"",
IF(AND(NOT(ISERROR(VLOOKUP(AZ1942,MonsterTable!$A:$B,MATCH(MonsterTable!$B$1,MonsterTable!$A$1:$B$1,0),0))),OR(ISBLANK(BB1942),ISBLANK(BC1942))),#N/A,
IFERROR(VLOOKUP(AZ1942,MonsterTable!$A:$B,MATCH(MonsterTable!$B$1,MonsterTable!$A$1:$B$1,0),0),
IF(OR(NOT(ISBLANK(BB1942)),ISBLANK(BC1942)),#N/A,
IF(AZ1942="empty","empty",
VLOOKUP(AZ1942,MonsterGroupTable!$A:$A,1,0)))))))</f>
        <v/>
      </c>
    </row>
    <row r="1943" spans="1:53">
      <c r="A1943">
        <v>20909</v>
      </c>
      <c r="B1943">
        <f t="shared" si="66"/>
        <v>1.1000000000000001</v>
      </c>
      <c r="C1943">
        <f t="shared" si="67"/>
        <v>1.1000000000000001</v>
      </c>
      <c r="F1943">
        <v>5460</v>
      </c>
      <c r="G1943">
        <v>256817</v>
      </c>
      <c r="H1943">
        <v>0</v>
      </c>
      <c r="I1943">
        <v>0</v>
      </c>
      <c r="J1943">
        <v>0</v>
      </c>
      <c r="K1943" t="s">
        <v>362</v>
      </c>
      <c r="L1943" t="s">
        <v>260</v>
      </c>
      <c r="M1943" t="s">
        <v>443</v>
      </c>
      <c r="N1943" t="s">
        <v>444</v>
      </c>
      <c r="O1943">
        <v>0</v>
      </c>
      <c r="P1943">
        <v>-4.75</v>
      </c>
      <c r="Q1943">
        <v>-3.5</v>
      </c>
      <c r="R1943">
        <v>4.75</v>
      </c>
      <c r="S1943">
        <v>3</v>
      </c>
      <c r="T1943">
        <v>-13.5</v>
      </c>
      <c r="U1943">
        <v>2.5499999999999998</v>
      </c>
      <c r="V1943">
        <v>-6.75</v>
      </c>
      <c r="W1943" t="str">
        <f t="shared" si="65"/>
        <v>g111,5,empty,3,202,1,1,0</v>
      </c>
      <c r="X1943" s="1" t="s">
        <v>289</v>
      </c>
      <c r="Y1943" s="2" t="str">
        <f>IF(AND(ISBLANK(X1943),OR(NOT(ISBLANK(Z1943)),NOT(ISBLANK(AA1943)))),#N/A,
IF(ISBLANK(X1943),"",
IF(AND(NOT(ISERROR(VLOOKUP(X1943,MonsterTable!$A:$B,MATCH(MonsterTable!$B$1,MonsterTable!$A$1:$B$1,0),0))),OR(ISBLANK(Z1943),ISBLANK(AA1943))),#N/A,
IFERROR(VLOOKUP(X1943,MonsterTable!$A:$B,MATCH(MonsterTable!$B$1,MonsterTable!$A$1:$B$1,0),0),
IF(OR(NOT(ISBLANK(Z1943)),ISBLANK(AA1943)),#N/A,
IF(X1943="empty","empty",
VLOOKUP(X1943,MonsterGroupTable!$A:$A,1,0)))))))</f>
        <v>g111</v>
      </c>
      <c r="AA1943">
        <v>5</v>
      </c>
      <c r="AE1943" s="1" t="s">
        <v>446</v>
      </c>
      <c r="AF1943" s="2" t="str">
        <f>IF(AND(ISBLANK(AE1943),OR(NOT(ISBLANK(AG1943)),NOT(ISBLANK(AH1943)))),#N/A,
IF(ISBLANK(AE1943),"",
IF(AND(NOT(ISERROR(VLOOKUP(AE1943,MonsterTable!$A:$B,MATCH(MonsterTable!$B$1,MonsterTable!$A$1:$B$1,0),0))),OR(ISBLANK(AG1943),ISBLANK(AH1943))),#N/A,
IFERROR(VLOOKUP(AE1943,MonsterTable!$A:$B,MATCH(MonsterTable!$B$1,MonsterTable!$A$1:$B$1,0),0),
IF(OR(NOT(ISBLANK(AG1943)),ISBLANK(AH1943)),#N/A,
IF(AE1943="empty","empty",
VLOOKUP(AE1943,MonsterGroupTable!$A:$A,1,0)))))))</f>
        <v>empty</v>
      </c>
      <c r="AH1943">
        <v>3</v>
      </c>
      <c r="AL1943" s="1" t="s">
        <v>338</v>
      </c>
      <c r="AM1943" s="2">
        <f>IF(AND(ISBLANK(AL1943),OR(NOT(ISBLANK(AN1943)),NOT(ISBLANK(AO1943)))),#N/A,
IF(ISBLANK(AL1943),"",
IF(AND(NOT(ISERROR(VLOOKUP(AL1943,MonsterTable!$A:$B,MATCH(MonsterTable!$B$1,MonsterTable!$A$1:$B$1,0),0))),OR(ISBLANK(AN1943),ISBLANK(AO1943))),#N/A,
IFERROR(VLOOKUP(AL1943,MonsterTable!$A:$B,MATCH(MonsterTable!$B$1,MonsterTable!$A$1:$B$1,0),0),
IF(OR(NOT(ISBLANK(AN1943)),ISBLANK(AO1943)),#N/A,
IF(AL1943="empty","empty",
VLOOKUP(AL1943,MonsterGroupTable!$A:$A,1,0)))))))</f>
        <v>202</v>
      </c>
      <c r="AN1943">
        <v>1</v>
      </c>
      <c r="AO1943">
        <v>1</v>
      </c>
      <c r="AP1943">
        <v>0</v>
      </c>
      <c r="AT1943" s="2" t="str">
        <f>IF(AND(ISBLANK(AS1943),OR(NOT(ISBLANK(AU1943)),NOT(ISBLANK(AV1943)))),#N/A,
IF(ISBLANK(AS1943),"",
IF(AND(NOT(ISERROR(VLOOKUP(AS1943,MonsterTable!$A:$B,MATCH(MonsterTable!$B$1,MonsterTable!$A$1:$B$1,0),0))),OR(ISBLANK(AU1943),ISBLANK(AV1943))),#N/A,
IFERROR(VLOOKUP(AS1943,MonsterTable!$A:$B,MATCH(MonsterTable!$B$1,MonsterTable!$A$1:$B$1,0),0),
IF(OR(NOT(ISBLANK(AU1943)),ISBLANK(AV1943)),#N/A,
IF(AS1943="empty","empty",
VLOOKUP(AS1943,MonsterGroupTable!$A:$A,1,0)))))))</f>
        <v/>
      </c>
      <c r="BA1943" s="2" t="str">
        <f>IF(AND(ISBLANK(AZ1943),OR(NOT(ISBLANK(BB1943)),NOT(ISBLANK(BC1943)))),#N/A,
IF(ISBLANK(AZ1943),"",
IF(AND(NOT(ISERROR(VLOOKUP(AZ1943,MonsterTable!$A:$B,MATCH(MonsterTable!$B$1,MonsterTable!$A$1:$B$1,0),0))),OR(ISBLANK(BB1943),ISBLANK(BC1943))),#N/A,
IFERROR(VLOOKUP(AZ1943,MonsterTable!$A:$B,MATCH(MonsterTable!$B$1,MonsterTable!$A$1:$B$1,0),0),
IF(OR(NOT(ISBLANK(BB1943)),ISBLANK(BC1943)),#N/A,
IF(AZ1943="empty","empty",
VLOOKUP(AZ1943,MonsterGroupTable!$A:$A,1,0)))))))</f>
        <v/>
      </c>
    </row>
    <row r="1944" spans="1:53">
      <c r="A1944">
        <v>20910</v>
      </c>
      <c r="B1944">
        <f t="shared" si="66"/>
        <v>1.2</v>
      </c>
      <c r="C1944">
        <f t="shared" si="67"/>
        <v>1.1000000000000001</v>
      </c>
      <c r="F1944">
        <v>5460</v>
      </c>
      <c r="G1944">
        <v>257636</v>
      </c>
      <c r="H1944">
        <v>0</v>
      </c>
      <c r="I1944">
        <v>0</v>
      </c>
      <c r="J1944">
        <v>0</v>
      </c>
      <c r="K1944" t="s">
        <v>362</v>
      </c>
      <c r="L1944" t="s">
        <v>260</v>
      </c>
      <c r="M1944" t="s">
        <v>443</v>
      </c>
      <c r="N1944" t="s">
        <v>444</v>
      </c>
      <c r="O1944">
        <v>0</v>
      </c>
      <c r="P1944">
        <v>-4.75</v>
      </c>
      <c r="Q1944">
        <v>-3.5</v>
      </c>
      <c r="R1944">
        <v>4.75</v>
      </c>
      <c r="S1944">
        <v>3</v>
      </c>
      <c r="T1944">
        <v>-13.5</v>
      </c>
      <c r="U1944">
        <v>2.5499999999999998</v>
      </c>
      <c r="V1944">
        <v>-6.75</v>
      </c>
      <c r="W1944" t="str">
        <f t="shared" si="65"/>
        <v>g111,5,empty,3,202,1,1,0</v>
      </c>
      <c r="X1944" s="1" t="s">
        <v>289</v>
      </c>
      <c r="Y1944" s="2" t="str">
        <f>IF(AND(ISBLANK(X1944),OR(NOT(ISBLANK(Z1944)),NOT(ISBLANK(AA1944)))),#N/A,
IF(ISBLANK(X1944),"",
IF(AND(NOT(ISERROR(VLOOKUP(X1944,MonsterTable!$A:$B,MATCH(MonsterTable!$B$1,MonsterTable!$A$1:$B$1,0),0))),OR(ISBLANK(Z1944),ISBLANK(AA1944))),#N/A,
IFERROR(VLOOKUP(X1944,MonsterTable!$A:$B,MATCH(MonsterTable!$B$1,MonsterTable!$A$1:$B$1,0),0),
IF(OR(NOT(ISBLANK(Z1944)),ISBLANK(AA1944)),#N/A,
IF(X1944="empty","empty",
VLOOKUP(X1944,MonsterGroupTable!$A:$A,1,0)))))))</f>
        <v>g111</v>
      </c>
      <c r="AA1944">
        <v>5</v>
      </c>
      <c r="AE1944" s="1" t="s">
        <v>446</v>
      </c>
      <c r="AF1944" s="2" t="str">
        <f>IF(AND(ISBLANK(AE1944),OR(NOT(ISBLANK(AG1944)),NOT(ISBLANK(AH1944)))),#N/A,
IF(ISBLANK(AE1944),"",
IF(AND(NOT(ISERROR(VLOOKUP(AE1944,MonsterTable!$A:$B,MATCH(MonsterTable!$B$1,MonsterTable!$A$1:$B$1,0),0))),OR(ISBLANK(AG1944),ISBLANK(AH1944))),#N/A,
IFERROR(VLOOKUP(AE1944,MonsterTable!$A:$B,MATCH(MonsterTable!$B$1,MonsterTable!$A$1:$B$1,0),0),
IF(OR(NOT(ISBLANK(AG1944)),ISBLANK(AH1944)),#N/A,
IF(AE1944="empty","empty",
VLOOKUP(AE1944,MonsterGroupTable!$A:$A,1,0)))))))</f>
        <v>empty</v>
      </c>
      <c r="AH1944">
        <v>3</v>
      </c>
      <c r="AL1944" s="1" t="s">
        <v>338</v>
      </c>
      <c r="AM1944" s="2">
        <f>IF(AND(ISBLANK(AL1944),OR(NOT(ISBLANK(AN1944)),NOT(ISBLANK(AO1944)))),#N/A,
IF(ISBLANK(AL1944),"",
IF(AND(NOT(ISERROR(VLOOKUP(AL1944,MonsterTable!$A:$B,MATCH(MonsterTable!$B$1,MonsterTable!$A$1:$B$1,0),0))),OR(ISBLANK(AN1944),ISBLANK(AO1944))),#N/A,
IFERROR(VLOOKUP(AL1944,MonsterTable!$A:$B,MATCH(MonsterTable!$B$1,MonsterTable!$A$1:$B$1,0),0),
IF(OR(NOT(ISBLANK(AN1944)),ISBLANK(AO1944)),#N/A,
IF(AL1944="empty","empty",
VLOOKUP(AL1944,MonsterGroupTable!$A:$A,1,0)))))))</f>
        <v>202</v>
      </c>
      <c r="AN1944">
        <v>1</v>
      </c>
      <c r="AO1944">
        <v>1</v>
      </c>
      <c r="AP1944">
        <v>0</v>
      </c>
      <c r="AT1944" s="2" t="str">
        <f>IF(AND(ISBLANK(AS1944),OR(NOT(ISBLANK(AU1944)),NOT(ISBLANK(AV1944)))),#N/A,
IF(ISBLANK(AS1944),"",
IF(AND(NOT(ISERROR(VLOOKUP(AS1944,MonsterTable!$A:$B,MATCH(MonsterTable!$B$1,MonsterTable!$A$1:$B$1,0),0))),OR(ISBLANK(AU1944),ISBLANK(AV1944))),#N/A,
IFERROR(VLOOKUP(AS1944,MonsterTable!$A:$B,MATCH(MonsterTable!$B$1,MonsterTable!$A$1:$B$1,0),0),
IF(OR(NOT(ISBLANK(AU1944)),ISBLANK(AV1944)),#N/A,
IF(AS1944="empty","empty",
VLOOKUP(AS1944,MonsterGroupTable!$A:$A,1,0)))))))</f>
        <v/>
      </c>
      <c r="BA1944" s="2" t="str">
        <f>IF(AND(ISBLANK(AZ1944),OR(NOT(ISBLANK(BB1944)),NOT(ISBLANK(BC1944)))),#N/A,
IF(ISBLANK(AZ1944),"",
IF(AND(NOT(ISERROR(VLOOKUP(AZ1944,MonsterTable!$A:$B,MATCH(MonsterTable!$B$1,MonsterTable!$A$1:$B$1,0),0))),OR(ISBLANK(BB1944),ISBLANK(BC1944))),#N/A,
IFERROR(VLOOKUP(AZ1944,MonsterTable!$A:$B,MATCH(MonsterTable!$B$1,MonsterTable!$A$1:$B$1,0),0),
IF(OR(NOT(ISBLANK(BB1944)),ISBLANK(BC1944)),#N/A,
IF(AZ1944="empty","empty",
VLOOKUP(AZ1944,MonsterGroupTable!$A:$A,1,0)))))))</f>
        <v/>
      </c>
    </row>
    <row r="1945" spans="1:53">
      <c r="A1945">
        <v>20911</v>
      </c>
      <c r="B1945">
        <f t="shared" si="66"/>
        <v>1.1000000000000001</v>
      </c>
      <c r="C1945">
        <f t="shared" si="67"/>
        <v>1.1000000000000001</v>
      </c>
      <c r="F1945">
        <v>5460</v>
      </c>
      <c r="G1945">
        <v>258455</v>
      </c>
      <c r="H1945">
        <v>0</v>
      </c>
      <c r="I1945">
        <v>0</v>
      </c>
      <c r="J1945">
        <v>0</v>
      </c>
      <c r="K1945" t="s">
        <v>362</v>
      </c>
      <c r="L1945" t="s">
        <v>243</v>
      </c>
      <c r="M1945" t="s">
        <v>443</v>
      </c>
      <c r="N1945" t="s">
        <v>444</v>
      </c>
      <c r="O1945">
        <v>0</v>
      </c>
      <c r="P1945">
        <v>-4.75</v>
      </c>
      <c r="Q1945">
        <v>-3.5</v>
      </c>
      <c r="R1945">
        <v>4.75</v>
      </c>
      <c r="S1945">
        <v>3</v>
      </c>
      <c r="T1945">
        <v>-13.5</v>
      </c>
      <c r="U1945">
        <v>2.5499999999999998</v>
      </c>
      <c r="V1945">
        <v>-6.75</v>
      </c>
      <c r="W1945" t="str">
        <f t="shared" si="65"/>
        <v>g112,5,empty,3,203,1,1,0</v>
      </c>
      <c r="X1945" s="1" t="s">
        <v>311</v>
      </c>
      <c r="Y1945" s="2" t="str">
        <f>IF(AND(ISBLANK(X1945),OR(NOT(ISBLANK(Z1945)),NOT(ISBLANK(AA1945)))),#N/A,
IF(ISBLANK(X1945),"",
IF(AND(NOT(ISERROR(VLOOKUP(X1945,MonsterTable!$A:$B,MATCH(MonsterTable!$B$1,MonsterTable!$A$1:$B$1,0),0))),OR(ISBLANK(Z1945),ISBLANK(AA1945))),#N/A,
IFERROR(VLOOKUP(X1945,MonsterTable!$A:$B,MATCH(MonsterTable!$B$1,MonsterTable!$A$1:$B$1,0),0),
IF(OR(NOT(ISBLANK(Z1945)),ISBLANK(AA1945)),#N/A,
IF(X1945="empty","empty",
VLOOKUP(X1945,MonsterGroupTable!$A:$A,1,0)))))))</f>
        <v>g112</v>
      </c>
      <c r="AA1945">
        <v>5</v>
      </c>
      <c r="AE1945" s="1" t="s">
        <v>446</v>
      </c>
      <c r="AF1945" s="2" t="str">
        <f>IF(AND(ISBLANK(AE1945),OR(NOT(ISBLANK(AG1945)),NOT(ISBLANK(AH1945)))),#N/A,
IF(ISBLANK(AE1945),"",
IF(AND(NOT(ISERROR(VLOOKUP(AE1945,MonsterTable!$A:$B,MATCH(MonsterTable!$B$1,MonsterTable!$A$1:$B$1,0),0))),OR(ISBLANK(AG1945),ISBLANK(AH1945))),#N/A,
IFERROR(VLOOKUP(AE1945,MonsterTable!$A:$B,MATCH(MonsterTable!$B$1,MonsterTable!$A$1:$B$1,0),0),
IF(OR(NOT(ISBLANK(AG1945)),ISBLANK(AH1945)),#N/A,
IF(AE1945="empty","empty",
VLOOKUP(AE1945,MonsterGroupTable!$A:$A,1,0)))))))</f>
        <v>empty</v>
      </c>
      <c r="AH1945">
        <v>3</v>
      </c>
      <c r="AL1945" s="1" t="s">
        <v>339</v>
      </c>
      <c r="AM1945" s="2">
        <f>IF(AND(ISBLANK(AL1945),OR(NOT(ISBLANK(AN1945)),NOT(ISBLANK(AO1945)))),#N/A,
IF(ISBLANK(AL1945),"",
IF(AND(NOT(ISERROR(VLOOKUP(AL1945,MonsterTable!$A:$B,MATCH(MonsterTable!$B$1,MonsterTable!$A$1:$B$1,0),0))),OR(ISBLANK(AN1945),ISBLANK(AO1945))),#N/A,
IFERROR(VLOOKUP(AL1945,MonsterTable!$A:$B,MATCH(MonsterTable!$B$1,MonsterTable!$A$1:$B$1,0),0),
IF(OR(NOT(ISBLANK(AN1945)),ISBLANK(AO1945)),#N/A,
IF(AL1945="empty","empty",
VLOOKUP(AL1945,MonsterGroupTable!$A:$A,1,0)))))))</f>
        <v>203</v>
      </c>
      <c r="AN1945">
        <v>1</v>
      </c>
      <c r="AO1945">
        <v>1</v>
      </c>
      <c r="AP1945">
        <v>0</v>
      </c>
      <c r="AT1945" s="2" t="str">
        <f>IF(AND(ISBLANK(AS1945),OR(NOT(ISBLANK(AU1945)),NOT(ISBLANK(AV1945)))),#N/A,
IF(ISBLANK(AS1945),"",
IF(AND(NOT(ISERROR(VLOOKUP(AS1945,MonsterTable!$A:$B,MATCH(MonsterTable!$B$1,MonsterTable!$A$1:$B$1,0),0))),OR(ISBLANK(AU1945),ISBLANK(AV1945))),#N/A,
IFERROR(VLOOKUP(AS1945,MonsterTable!$A:$B,MATCH(MonsterTable!$B$1,MonsterTable!$A$1:$B$1,0),0),
IF(OR(NOT(ISBLANK(AU1945)),ISBLANK(AV1945)),#N/A,
IF(AS1945="empty","empty",
VLOOKUP(AS1945,MonsterGroupTable!$A:$A,1,0)))))))</f>
        <v/>
      </c>
      <c r="BA1945" s="2" t="str">
        <f>IF(AND(ISBLANK(AZ1945),OR(NOT(ISBLANK(BB1945)),NOT(ISBLANK(BC1945)))),#N/A,
IF(ISBLANK(AZ1945),"",
IF(AND(NOT(ISERROR(VLOOKUP(AZ1945,MonsterTable!$A:$B,MATCH(MonsterTable!$B$1,MonsterTable!$A$1:$B$1,0),0))),OR(ISBLANK(BB1945),ISBLANK(BC1945))),#N/A,
IFERROR(VLOOKUP(AZ1945,MonsterTable!$A:$B,MATCH(MonsterTable!$B$1,MonsterTable!$A$1:$B$1,0),0),
IF(OR(NOT(ISBLANK(BB1945)),ISBLANK(BC1945)),#N/A,
IF(AZ1945="empty","empty",
VLOOKUP(AZ1945,MonsterGroupTable!$A:$A,1,0)))))))</f>
        <v/>
      </c>
    </row>
    <row r="1946" spans="1:53">
      <c r="A1946">
        <v>20912</v>
      </c>
      <c r="B1946">
        <f t="shared" si="66"/>
        <v>1.1000000000000001</v>
      </c>
      <c r="C1946">
        <f t="shared" si="67"/>
        <v>1.1000000000000001</v>
      </c>
      <c r="F1946">
        <v>5460</v>
      </c>
      <c r="G1946">
        <v>259274</v>
      </c>
      <c r="H1946">
        <v>0</v>
      </c>
      <c r="I1946">
        <v>0</v>
      </c>
      <c r="J1946">
        <v>0</v>
      </c>
      <c r="K1946" t="s">
        <v>362</v>
      </c>
      <c r="L1946" t="s">
        <v>243</v>
      </c>
      <c r="M1946" t="s">
        <v>443</v>
      </c>
      <c r="N1946" t="s">
        <v>444</v>
      </c>
      <c r="O1946">
        <v>0</v>
      </c>
      <c r="P1946">
        <v>-4.75</v>
      </c>
      <c r="Q1946">
        <v>-3.5</v>
      </c>
      <c r="R1946">
        <v>4.75</v>
      </c>
      <c r="S1946">
        <v>3</v>
      </c>
      <c r="T1946">
        <v>-13.5</v>
      </c>
      <c r="U1946">
        <v>2.5499999999999998</v>
      </c>
      <c r="V1946">
        <v>-6.75</v>
      </c>
      <c r="W1946" t="str">
        <f t="shared" si="65"/>
        <v>g112,5,empty,3,203,1,1,0</v>
      </c>
      <c r="X1946" s="1" t="s">
        <v>311</v>
      </c>
      <c r="Y1946" s="2" t="str">
        <f>IF(AND(ISBLANK(X1946),OR(NOT(ISBLANK(Z1946)),NOT(ISBLANK(AA1946)))),#N/A,
IF(ISBLANK(X1946),"",
IF(AND(NOT(ISERROR(VLOOKUP(X1946,MonsterTable!$A:$B,MATCH(MonsterTable!$B$1,MonsterTable!$A$1:$B$1,0),0))),OR(ISBLANK(Z1946),ISBLANK(AA1946))),#N/A,
IFERROR(VLOOKUP(X1946,MonsterTable!$A:$B,MATCH(MonsterTable!$B$1,MonsterTable!$A$1:$B$1,0),0),
IF(OR(NOT(ISBLANK(Z1946)),ISBLANK(AA1946)),#N/A,
IF(X1946="empty","empty",
VLOOKUP(X1946,MonsterGroupTable!$A:$A,1,0)))))))</f>
        <v>g112</v>
      </c>
      <c r="AA1946">
        <v>5</v>
      </c>
      <c r="AE1946" s="1" t="s">
        <v>446</v>
      </c>
      <c r="AF1946" s="2" t="str">
        <f>IF(AND(ISBLANK(AE1946),OR(NOT(ISBLANK(AG1946)),NOT(ISBLANK(AH1946)))),#N/A,
IF(ISBLANK(AE1946),"",
IF(AND(NOT(ISERROR(VLOOKUP(AE1946,MonsterTable!$A:$B,MATCH(MonsterTable!$B$1,MonsterTable!$A$1:$B$1,0),0))),OR(ISBLANK(AG1946),ISBLANK(AH1946))),#N/A,
IFERROR(VLOOKUP(AE1946,MonsterTable!$A:$B,MATCH(MonsterTable!$B$1,MonsterTable!$A$1:$B$1,0),0),
IF(OR(NOT(ISBLANK(AG1946)),ISBLANK(AH1946)),#N/A,
IF(AE1946="empty","empty",
VLOOKUP(AE1946,MonsterGroupTable!$A:$A,1,0)))))))</f>
        <v>empty</v>
      </c>
      <c r="AH1946">
        <v>3</v>
      </c>
      <c r="AL1946" s="1" t="s">
        <v>339</v>
      </c>
      <c r="AM1946" s="2">
        <f>IF(AND(ISBLANK(AL1946),OR(NOT(ISBLANK(AN1946)),NOT(ISBLANK(AO1946)))),#N/A,
IF(ISBLANK(AL1946),"",
IF(AND(NOT(ISERROR(VLOOKUP(AL1946,MonsterTable!$A:$B,MATCH(MonsterTable!$B$1,MonsterTable!$A$1:$B$1,0),0))),OR(ISBLANK(AN1946),ISBLANK(AO1946))),#N/A,
IFERROR(VLOOKUP(AL1946,MonsterTable!$A:$B,MATCH(MonsterTable!$B$1,MonsterTable!$A$1:$B$1,0),0),
IF(OR(NOT(ISBLANK(AN1946)),ISBLANK(AO1946)),#N/A,
IF(AL1946="empty","empty",
VLOOKUP(AL1946,MonsterGroupTable!$A:$A,1,0)))))))</f>
        <v>203</v>
      </c>
      <c r="AN1946">
        <v>1</v>
      </c>
      <c r="AO1946">
        <v>1</v>
      </c>
      <c r="AP1946">
        <v>0</v>
      </c>
      <c r="AT1946" s="2" t="str">
        <f>IF(AND(ISBLANK(AS1946),OR(NOT(ISBLANK(AU1946)),NOT(ISBLANK(AV1946)))),#N/A,
IF(ISBLANK(AS1946),"",
IF(AND(NOT(ISERROR(VLOOKUP(AS1946,MonsterTable!$A:$B,MATCH(MonsterTable!$B$1,MonsterTable!$A$1:$B$1,0),0))),OR(ISBLANK(AU1946),ISBLANK(AV1946))),#N/A,
IFERROR(VLOOKUP(AS1946,MonsterTable!$A:$B,MATCH(MonsterTable!$B$1,MonsterTable!$A$1:$B$1,0),0),
IF(OR(NOT(ISBLANK(AU1946)),ISBLANK(AV1946)),#N/A,
IF(AS1946="empty","empty",
VLOOKUP(AS1946,MonsterGroupTable!$A:$A,1,0)))))))</f>
        <v/>
      </c>
      <c r="BA1946" s="2" t="str">
        <f>IF(AND(ISBLANK(AZ1946),OR(NOT(ISBLANK(BB1946)),NOT(ISBLANK(BC1946)))),#N/A,
IF(ISBLANK(AZ1946),"",
IF(AND(NOT(ISERROR(VLOOKUP(AZ1946,MonsterTable!$A:$B,MATCH(MonsterTable!$B$1,MonsterTable!$A$1:$B$1,0),0))),OR(ISBLANK(BB1946),ISBLANK(BC1946))),#N/A,
IFERROR(VLOOKUP(AZ1946,MonsterTable!$A:$B,MATCH(MonsterTable!$B$1,MonsterTable!$A$1:$B$1,0),0),
IF(OR(NOT(ISBLANK(BB1946)),ISBLANK(BC1946)),#N/A,
IF(AZ1946="empty","empty",
VLOOKUP(AZ1946,MonsterGroupTable!$A:$A,1,0)))))))</f>
        <v/>
      </c>
    </row>
    <row r="1947" spans="1:53">
      <c r="A1947">
        <v>20913</v>
      </c>
      <c r="B1947">
        <f t="shared" si="66"/>
        <v>1.1000000000000001</v>
      </c>
      <c r="C1947">
        <f t="shared" si="67"/>
        <v>1.1000000000000001</v>
      </c>
      <c r="F1947">
        <v>5460</v>
      </c>
      <c r="G1947">
        <v>260093</v>
      </c>
      <c r="H1947">
        <v>0</v>
      </c>
      <c r="I1947">
        <v>0</v>
      </c>
      <c r="J1947">
        <v>0</v>
      </c>
      <c r="K1947" t="s">
        <v>362</v>
      </c>
      <c r="L1947" t="s">
        <v>243</v>
      </c>
      <c r="M1947" t="s">
        <v>443</v>
      </c>
      <c r="N1947" t="s">
        <v>444</v>
      </c>
      <c r="O1947">
        <v>0</v>
      </c>
      <c r="P1947">
        <v>-4.75</v>
      </c>
      <c r="Q1947">
        <v>-3.5</v>
      </c>
      <c r="R1947">
        <v>4.75</v>
      </c>
      <c r="S1947">
        <v>3</v>
      </c>
      <c r="T1947">
        <v>-13.5</v>
      </c>
      <c r="U1947">
        <v>2.5499999999999998</v>
      </c>
      <c r="V1947">
        <v>-6.75</v>
      </c>
      <c r="W1947" t="str">
        <f t="shared" si="65"/>
        <v>g112,5,empty,3,203,1,1,0</v>
      </c>
      <c r="X1947" s="1" t="s">
        <v>311</v>
      </c>
      <c r="Y1947" s="2" t="str">
        <f>IF(AND(ISBLANK(X1947),OR(NOT(ISBLANK(Z1947)),NOT(ISBLANK(AA1947)))),#N/A,
IF(ISBLANK(X1947),"",
IF(AND(NOT(ISERROR(VLOOKUP(X1947,MonsterTable!$A:$B,MATCH(MonsterTable!$B$1,MonsterTable!$A$1:$B$1,0),0))),OR(ISBLANK(Z1947),ISBLANK(AA1947))),#N/A,
IFERROR(VLOOKUP(X1947,MonsterTable!$A:$B,MATCH(MonsterTable!$B$1,MonsterTable!$A$1:$B$1,0),0),
IF(OR(NOT(ISBLANK(Z1947)),ISBLANK(AA1947)),#N/A,
IF(X1947="empty","empty",
VLOOKUP(X1947,MonsterGroupTable!$A:$A,1,0)))))))</f>
        <v>g112</v>
      </c>
      <c r="AA1947">
        <v>5</v>
      </c>
      <c r="AE1947" s="1" t="s">
        <v>446</v>
      </c>
      <c r="AF1947" s="2" t="str">
        <f>IF(AND(ISBLANK(AE1947),OR(NOT(ISBLANK(AG1947)),NOT(ISBLANK(AH1947)))),#N/A,
IF(ISBLANK(AE1947),"",
IF(AND(NOT(ISERROR(VLOOKUP(AE1947,MonsterTable!$A:$B,MATCH(MonsterTable!$B$1,MonsterTable!$A$1:$B$1,0),0))),OR(ISBLANK(AG1947),ISBLANK(AH1947))),#N/A,
IFERROR(VLOOKUP(AE1947,MonsterTable!$A:$B,MATCH(MonsterTable!$B$1,MonsterTable!$A$1:$B$1,0),0),
IF(OR(NOT(ISBLANK(AG1947)),ISBLANK(AH1947)),#N/A,
IF(AE1947="empty","empty",
VLOOKUP(AE1947,MonsterGroupTable!$A:$A,1,0)))))))</f>
        <v>empty</v>
      </c>
      <c r="AH1947">
        <v>3</v>
      </c>
      <c r="AL1947" s="1" t="s">
        <v>339</v>
      </c>
      <c r="AM1947" s="2">
        <f>IF(AND(ISBLANK(AL1947),OR(NOT(ISBLANK(AN1947)),NOT(ISBLANK(AO1947)))),#N/A,
IF(ISBLANK(AL1947),"",
IF(AND(NOT(ISERROR(VLOOKUP(AL1947,MonsterTable!$A:$B,MATCH(MonsterTable!$B$1,MonsterTable!$A$1:$B$1,0),0))),OR(ISBLANK(AN1947),ISBLANK(AO1947))),#N/A,
IFERROR(VLOOKUP(AL1947,MonsterTable!$A:$B,MATCH(MonsterTable!$B$1,MonsterTable!$A$1:$B$1,0),0),
IF(OR(NOT(ISBLANK(AN1947)),ISBLANK(AO1947)),#N/A,
IF(AL1947="empty","empty",
VLOOKUP(AL1947,MonsterGroupTable!$A:$A,1,0)))))))</f>
        <v>203</v>
      </c>
      <c r="AN1947">
        <v>1</v>
      </c>
      <c r="AO1947">
        <v>1</v>
      </c>
      <c r="AP1947">
        <v>0</v>
      </c>
      <c r="AT1947" s="2" t="str">
        <f>IF(AND(ISBLANK(AS1947),OR(NOT(ISBLANK(AU1947)),NOT(ISBLANK(AV1947)))),#N/A,
IF(ISBLANK(AS1947),"",
IF(AND(NOT(ISERROR(VLOOKUP(AS1947,MonsterTable!$A:$B,MATCH(MonsterTable!$B$1,MonsterTable!$A$1:$B$1,0),0))),OR(ISBLANK(AU1947),ISBLANK(AV1947))),#N/A,
IFERROR(VLOOKUP(AS1947,MonsterTable!$A:$B,MATCH(MonsterTable!$B$1,MonsterTable!$A$1:$B$1,0),0),
IF(OR(NOT(ISBLANK(AU1947)),ISBLANK(AV1947)),#N/A,
IF(AS1947="empty","empty",
VLOOKUP(AS1947,MonsterGroupTable!$A:$A,1,0)))))))</f>
        <v/>
      </c>
      <c r="BA1947" s="2" t="str">
        <f>IF(AND(ISBLANK(AZ1947),OR(NOT(ISBLANK(BB1947)),NOT(ISBLANK(BC1947)))),#N/A,
IF(ISBLANK(AZ1947),"",
IF(AND(NOT(ISERROR(VLOOKUP(AZ1947,MonsterTable!$A:$B,MATCH(MonsterTable!$B$1,MonsterTable!$A$1:$B$1,0),0))),OR(ISBLANK(BB1947),ISBLANK(BC1947))),#N/A,
IFERROR(VLOOKUP(AZ1947,MonsterTable!$A:$B,MATCH(MonsterTable!$B$1,MonsterTable!$A$1:$B$1,0),0),
IF(OR(NOT(ISBLANK(BB1947)),ISBLANK(BC1947)),#N/A,
IF(AZ1947="empty","empty",
VLOOKUP(AZ1947,MonsterGroupTable!$A:$A,1,0)))))))</f>
        <v/>
      </c>
    </row>
    <row r="1948" spans="1:53">
      <c r="A1948">
        <v>20914</v>
      </c>
      <c r="B1948">
        <f t="shared" si="66"/>
        <v>1.1000000000000001</v>
      </c>
      <c r="C1948">
        <f t="shared" si="67"/>
        <v>1.1000000000000001</v>
      </c>
      <c r="F1948">
        <v>5460</v>
      </c>
      <c r="G1948">
        <v>260912</v>
      </c>
      <c r="H1948">
        <v>0</v>
      </c>
      <c r="I1948">
        <v>0</v>
      </c>
      <c r="J1948">
        <v>0</v>
      </c>
      <c r="K1948" t="s">
        <v>362</v>
      </c>
      <c r="L1948" t="s">
        <v>243</v>
      </c>
      <c r="M1948" t="s">
        <v>443</v>
      </c>
      <c r="N1948" t="s">
        <v>444</v>
      </c>
      <c r="O1948">
        <v>0</v>
      </c>
      <c r="P1948">
        <v>-4.75</v>
      </c>
      <c r="Q1948">
        <v>-3.5</v>
      </c>
      <c r="R1948">
        <v>4.75</v>
      </c>
      <c r="S1948">
        <v>3</v>
      </c>
      <c r="T1948">
        <v>-13.5</v>
      </c>
      <c r="U1948">
        <v>2.5499999999999998</v>
      </c>
      <c r="V1948">
        <v>-6.75</v>
      </c>
      <c r="W1948" t="str">
        <f t="shared" si="65"/>
        <v>g112,5,empty,3,203,1,1,0</v>
      </c>
      <c r="X1948" s="1" t="s">
        <v>311</v>
      </c>
      <c r="Y1948" s="2" t="str">
        <f>IF(AND(ISBLANK(X1948),OR(NOT(ISBLANK(Z1948)),NOT(ISBLANK(AA1948)))),#N/A,
IF(ISBLANK(X1948),"",
IF(AND(NOT(ISERROR(VLOOKUP(X1948,MonsterTable!$A:$B,MATCH(MonsterTable!$B$1,MonsterTable!$A$1:$B$1,0),0))),OR(ISBLANK(Z1948),ISBLANK(AA1948))),#N/A,
IFERROR(VLOOKUP(X1948,MonsterTable!$A:$B,MATCH(MonsterTable!$B$1,MonsterTable!$A$1:$B$1,0),0),
IF(OR(NOT(ISBLANK(Z1948)),ISBLANK(AA1948)),#N/A,
IF(X1948="empty","empty",
VLOOKUP(X1948,MonsterGroupTable!$A:$A,1,0)))))))</f>
        <v>g112</v>
      </c>
      <c r="AA1948">
        <v>5</v>
      </c>
      <c r="AE1948" s="1" t="s">
        <v>446</v>
      </c>
      <c r="AF1948" s="2" t="str">
        <f>IF(AND(ISBLANK(AE1948),OR(NOT(ISBLANK(AG1948)),NOT(ISBLANK(AH1948)))),#N/A,
IF(ISBLANK(AE1948),"",
IF(AND(NOT(ISERROR(VLOOKUP(AE1948,MonsterTable!$A:$B,MATCH(MonsterTable!$B$1,MonsterTable!$A$1:$B$1,0),0))),OR(ISBLANK(AG1948),ISBLANK(AH1948))),#N/A,
IFERROR(VLOOKUP(AE1948,MonsterTable!$A:$B,MATCH(MonsterTable!$B$1,MonsterTable!$A$1:$B$1,0),0),
IF(OR(NOT(ISBLANK(AG1948)),ISBLANK(AH1948)),#N/A,
IF(AE1948="empty","empty",
VLOOKUP(AE1948,MonsterGroupTable!$A:$A,1,0)))))))</f>
        <v>empty</v>
      </c>
      <c r="AH1948">
        <v>3</v>
      </c>
      <c r="AL1948" s="1" t="s">
        <v>339</v>
      </c>
      <c r="AM1948" s="2">
        <f>IF(AND(ISBLANK(AL1948),OR(NOT(ISBLANK(AN1948)),NOT(ISBLANK(AO1948)))),#N/A,
IF(ISBLANK(AL1948),"",
IF(AND(NOT(ISERROR(VLOOKUP(AL1948,MonsterTable!$A:$B,MATCH(MonsterTable!$B$1,MonsterTable!$A$1:$B$1,0),0))),OR(ISBLANK(AN1948),ISBLANK(AO1948))),#N/A,
IFERROR(VLOOKUP(AL1948,MonsterTable!$A:$B,MATCH(MonsterTable!$B$1,MonsterTable!$A$1:$B$1,0),0),
IF(OR(NOT(ISBLANK(AN1948)),ISBLANK(AO1948)),#N/A,
IF(AL1948="empty","empty",
VLOOKUP(AL1948,MonsterGroupTable!$A:$A,1,0)))))))</f>
        <v>203</v>
      </c>
      <c r="AN1948">
        <v>1</v>
      </c>
      <c r="AO1948">
        <v>1</v>
      </c>
      <c r="AP1948">
        <v>0</v>
      </c>
      <c r="AT1948" s="2" t="str">
        <f>IF(AND(ISBLANK(AS1948),OR(NOT(ISBLANK(AU1948)),NOT(ISBLANK(AV1948)))),#N/A,
IF(ISBLANK(AS1948),"",
IF(AND(NOT(ISERROR(VLOOKUP(AS1948,MonsterTable!$A:$B,MATCH(MonsterTable!$B$1,MonsterTable!$A$1:$B$1,0),0))),OR(ISBLANK(AU1948),ISBLANK(AV1948))),#N/A,
IFERROR(VLOOKUP(AS1948,MonsterTable!$A:$B,MATCH(MonsterTable!$B$1,MonsterTable!$A$1:$B$1,0),0),
IF(OR(NOT(ISBLANK(AU1948)),ISBLANK(AV1948)),#N/A,
IF(AS1948="empty","empty",
VLOOKUP(AS1948,MonsterGroupTable!$A:$A,1,0)))))))</f>
        <v/>
      </c>
      <c r="BA1948" s="2" t="str">
        <f>IF(AND(ISBLANK(AZ1948),OR(NOT(ISBLANK(BB1948)),NOT(ISBLANK(BC1948)))),#N/A,
IF(ISBLANK(AZ1948),"",
IF(AND(NOT(ISERROR(VLOOKUP(AZ1948,MonsterTable!$A:$B,MATCH(MonsterTable!$B$1,MonsterTable!$A$1:$B$1,0),0))),OR(ISBLANK(BB1948),ISBLANK(BC1948))),#N/A,
IFERROR(VLOOKUP(AZ1948,MonsterTable!$A:$B,MATCH(MonsterTable!$B$1,MonsterTable!$A$1:$B$1,0),0),
IF(OR(NOT(ISBLANK(BB1948)),ISBLANK(BC1948)),#N/A,
IF(AZ1948="empty","empty",
VLOOKUP(AZ1948,MonsterGroupTable!$A:$A,1,0)))))))</f>
        <v/>
      </c>
    </row>
    <row r="1949" spans="1:53">
      <c r="A1949">
        <v>20915</v>
      </c>
      <c r="B1949">
        <f t="shared" si="66"/>
        <v>1.1000000000000001</v>
      </c>
      <c r="C1949">
        <f t="shared" si="67"/>
        <v>1.1000000000000001</v>
      </c>
      <c r="F1949">
        <v>5460</v>
      </c>
      <c r="G1949">
        <v>261731</v>
      </c>
      <c r="H1949">
        <v>0</v>
      </c>
      <c r="I1949">
        <v>0</v>
      </c>
      <c r="J1949">
        <v>0</v>
      </c>
      <c r="K1949" t="s">
        <v>362</v>
      </c>
      <c r="L1949" t="s">
        <v>243</v>
      </c>
      <c r="M1949" t="s">
        <v>443</v>
      </c>
      <c r="N1949" t="s">
        <v>444</v>
      </c>
      <c r="O1949">
        <v>0</v>
      </c>
      <c r="P1949">
        <v>-4.75</v>
      </c>
      <c r="Q1949">
        <v>-3.5</v>
      </c>
      <c r="R1949">
        <v>4.75</v>
      </c>
      <c r="S1949">
        <v>3</v>
      </c>
      <c r="T1949">
        <v>-13.5</v>
      </c>
      <c r="U1949">
        <v>2.5499999999999998</v>
      </c>
      <c r="V1949">
        <v>-6.75</v>
      </c>
      <c r="W1949" t="str">
        <f t="shared" si="65"/>
        <v>g112,5,empty,3,203,1,1,0</v>
      </c>
      <c r="X1949" s="1" t="s">
        <v>311</v>
      </c>
      <c r="Y1949" s="2" t="str">
        <f>IF(AND(ISBLANK(X1949),OR(NOT(ISBLANK(Z1949)),NOT(ISBLANK(AA1949)))),#N/A,
IF(ISBLANK(X1949),"",
IF(AND(NOT(ISERROR(VLOOKUP(X1949,MonsterTable!$A:$B,MATCH(MonsterTable!$B$1,MonsterTable!$A$1:$B$1,0),0))),OR(ISBLANK(Z1949),ISBLANK(AA1949))),#N/A,
IFERROR(VLOOKUP(X1949,MonsterTable!$A:$B,MATCH(MonsterTable!$B$1,MonsterTable!$A$1:$B$1,0),0),
IF(OR(NOT(ISBLANK(Z1949)),ISBLANK(AA1949)),#N/A,
IF(X1949="empty","empty",
VLOOKUP(X1949,MonsterGroupTable!$A:$A,1,0)))))))</f>
        <v>g112</v>
      </c>
      <c r="AA1949">
        <v>5</v>
      </c>
      <c r="AE1949" s="1" t="s">
        <v>446</v>
      </c>
      <c r="AF1949" s="2" t="str">
        <f>IF(AND(ISBLANK(AE1949),OR(NOT(ISBLANK(AG1949)),NOT(ISBLANK(AH1949)))),#N/A,
IF(ISBLANK(AE1949),"",
IF(AND(NOT(ISERROR(VLOOKUP(AE1949,MonsterTable!$A:$B,MATCH(MonsterTable!$B$1,MonsterTable!$A$1:$B$1,0),0))),OR(ISBLANK(AG1949),ISBLANK(AH1949))),#N/A,
IFERROR(VLOOKUP(AE1949,MonsterTable!$A:$B,MATCH(MonsterTable!$B$1,MonsterTable!$A$1:$B$1,0),0),
IF(OR(NOT(ISBLANK(AG1949)),ISBLANK(AH1949)),#N/A,
IF(AE1949="empty","empty",
VLOOKUP(AE1949,MonsterGroupTable!$A:$A,1,0)))))))</f>
        <v>empty</v>
      </c>
      <c r="AH1949">
        <v>3</v>
      </c>
      <c r="AL1949" s="1" t="s">
        <v>339</v>
      </c>
      <c r="AM1949" s="2">
        <f>IF(AND(ISBLANK(AL1949),OR(NOT(ISBLANK(AN1949)),NOT(ISBLANK(AO1949)))),#N/A,
IF(ISBLANK(AL1949),"",
IF(AND(NOT(ISERROR(VLOOKUP(AL1949,MonsterTable!$A:$B,MATCH(MonsterTable!$B$1,MonsterTable!$A$1:$B$1,0),0))),OR(ISBLANK(AN1949),ISBLANK(AO1949))),#N/A,
IFERROR(VLOOKUP(AL1949,MonsterTable!$A:$B,MATCH(MonsterTable!$B$1,MonsterTable!$A$1:$B$1,0),0),
IF(OR(NOT(ISBLANK(AN1949)),ISBLANK(AO1949)),#N/A,
IF(AL1949="empty","empty",
VLOOKUP(AL1949,MonsterGroupTable!$A:$A,1,0)))))))</f>
        <v>203</v>
      </c>
      <c r="AN1949">
        <v>1</v>
      </c>
      <c r="AO1949">
        <v>1</v>
      </c>
      <c r="AP1949">
        <v>0</v>
      </c>
      <c r="AT1949" s="2" t="str">
        <f>IF(AND(ISBLANK(AS1949),OR(NOT(ISBLANK(AU1949)),NOT(ISBLANK(AV1949)))),#N/A,
IF(ISBLANK(AS1949),"",
IF(AND(NOT(ISERROR(VLOOKUP(AS1949,MonsterTable!$A:$B,MATCH(MonsterTable!$B$1,MonsterTable!$A$1:$B$1,0),0))),OR(ISBLANK(AU1949),ISBLANK(AV1949))),#N/A,
IFERROR(VLOOKUP(AS1949,MonsterTable!$A:$B,MATCH(MonsterTable!$B$1,MonsterTable!$A$1:$B$1,0),0),
IF(OR(NOT(ISBLANK(AU1949)),ISBLANK(AV1949)),#N/A,
IF(AS1949="empty","empty",
VLOOKUP(AS1949,MonsterGroupTable!$A:$A,1,0)))))))</f>
        <v/>
      </c>
      <c r="BA1949" s="2" t="str">
        <f>IF(AND(ISBLANK(AZ1949),OR(NOT(ISBLANK(BB1949)),NOT(ISBLANK(BC1949)))),#N/A,
IF(ISBLANK(AZ1949),"",
IF(AND(NOT(ISERROR(VLOOKUP(AZ1949,MonsterTable!$A:$B,MATCH(MonsterTable!$B$1,MonsterTable!$A$1:$B$1,0),0))),OR(ISBLANK(BB1949),ISBLANK(BC1949))),#N/A,
IFERROR(VLOOKUP(AZ1949,MonsterTable!$A:$B,MATCH(MonsterTable!$B$1,MonsterTable!$A$1:$B$1,0),0),
IF(OR(NOT(ISBLANK(BB1949)),ISBLANK(BC1949)),#N/A,
IF(AZ1949="empty","empty",
VLOOKUP(AZ1949,MonsterGroupTable!$A:$A,1,0)))))))</f>
        <v/>
      </c>
    </row>
    <row r="1950" spans="1:53">
      <c r="A1950">
        <v>20916</v>
      </c>
      <c r="B1950">
        <f t="shared" si="66"/>
        <v>1.1000000000000001</v>
      </c>
      <c r="C1950">
        <f t="shared" si="67"/>
        <v>1.1000000000000001</v>
      </c>
      <c r="F1950">
        <v>5460</v>
      </c>
      <c r="G1950">
        <v>262550</v>
      </c>
      <c r="H1950">
        <v>0</v>
      </c>
      <c r="I1950">
        <v>0</v>
      </c>
      <c r="J1950">
        <v>0</v>
      </c>
      <c r="K1950" t="s">
        <v>362</v>
      </c>
      <c r="L1950" t="s">
        <v>243</v>
      </c>
      <c r="M1950" t="s">
        <v>443</v>
      </c>
      <c r="N1950" t="s">
        <v>444</v>
      </c>
      <c r="O1950">
        <v>0</v>
      </c>
      <c r="P1950">
        <v>-4.75</v>
      </c>
      <c r="Q1950">
        <v>-3.5</v>
      </c>
      <c r="R1950">
        <v>4.75</v>
      </c>
      <c r="S1950">
        <v>3</v>
      </c>
      <c r="T1950">
        <v>-13.5</v>
      </c>
      <c r="U1950">
        <v>2.5499999999999998</v>
      </c>
      <c r="V1950">
        <v>-6.75</v>
      </c>
      <c r="W1950" t="str">
        <f t="shared" si="65"/>
        <v>g112,5,empty,3,203,1,1,0</v>
      </c>
      <c r="X1950" s="1" t="s">
        <v>311</v>
      </c>
      <c r="Y1950" s="2" t="str">
        <f>IF(AND(ISBLANK(X1950),OR(NOT(ISBLANK(Z1950)),NOT(ISBLANK(AA1950)))),#N/A,
IF(ISBLANK(X1950),"",
IF(AND(NOT(ISERROR(VLOOKUP(X1950,MonsterTable!$A:$B,MATCH(MonsterTable!$B$1,MonsterTable!$A$1:$B$1,0),0))),OR(ISBLANK(Z1950),ISBLANK(AA1950))),#N/A,
IFERROR(VLOOKUP(X1950,MonsterTable!$A:$B,MATCH(MonsterTable!$B$1,MonsterTable!$A$1:$B$1,0),0),
IF(OR(NOT(ISBLANK(Z1950)),ISBLANK(AA1950)),#N/A,
IF(X1950="empty","empty",
VLOOKUP(X1950,MonsterGroupTable!$A:$A,1,0)))))))</f>
        <v>g112</v>
      </c>
      <c r="AA1950">
        <v>5</v>
      </c>
      <c r="AE1950" s="1" t="s">
        <v>446</v>
      </c>
      <c r="AF1950" s="2" t="str">
        <f>IF(AND(ISBLANK(AE1950),OR(NOT(ISBLANK(AG1950)),NOT(ISBLANK(AH1950)))),#N/A,
IF(ISBLANK(AE1950),"",
IF(AND(NOT(ISERROR(VLOOKUP(AE1950,MonsterTable!$A:$B,MATCH(MonsterTable!$B$1,MonsterTable!$A$1:$B$1,0),0))),OR(ISBLANK(AG1950),ISBLANK(AH1950))),#N/A,
IFERROR(VLOOKUP(AE1950,MonsterTable!$A:$B,MATCH(MonsterTable!$B$1,MonsterTable!$A$1:$B$1,0),0),
IF(OR(NOT(ISBLANK(AG1950)),ISBLANK(AH1950)),#N/A,
IF(AE1950="empty","empty",
VLOOKUP(AE1950,MonsterGroupTable!$A:$A,1,0)))))))</f>
        <v>empty</v>
      </c>
      <c r="AH1950">
        <v>3</v>
      </c>
      <c r="AL1950" s="1" t="s">
        <v>339</v>
      </c>
      <c r="AM1950" s="2">
        <f>IF(AND(ISBLANK(AL1950),OR(NOT(ISBLANK(AN1950)),NOT(ISBLANK(AO1950)))),#N/A,
IF(ISBLANK(AL1950),"",
IF(AND(NOT(ISERROR(VLOOKUP(AL1950,MonsterTable!$A:$B,MATCH(MonsterTable!$B$1,MonsterTable!$A$1:$B$1,0),0))),OR(ISBLANK(AN1950),ISBLANK(AO1950))),#N/A,
IFERROR(VLOOKUP(AL1950,MonsterTable!$A:$B,MATCH(MonsterTable!$B$1,MonsterTable!$A$1:$B$1,0),0),
IF(OR(NOT(ISBLANK(AN1950)),ISBLANK(AO1950)),#N/A,
IF(AL1950="empty","empty",
VLOOKUP(AL1950,MonsterGroupTable!$A:$A,1,0)))))))</f>
        <v>203</v>
      </c>
      <c r="AN1950">
        <v>1</v>
      </c>
      <c r="AO1950">
        <v>1</v>
      </c>
      <c r="AP1950">
        <v>0</v>
      </c>
      <c r="AT1950" s="2" t="str">
        <f>IF(AND(ISBLANK(AS1950),OR(NOT(ISBLANK(AU1950)),NOT(ISBLANK(AV1950)))),#N/A,
IF(ISBLANK(AS1950),"",
IF(AND(NOT(ISERROR(VLOOKUP(AS1950,MonsterTable!$A:$B,MATCH(MonsterTable!$B$1,MonsterTable!$A$1:$B$1,0),0))),OR(ISBLANK(AU1950),ISBLANK(AV1950))),#N/A,
IFERROR(VLOOKUP(AS1950,MonsterTable!$A:$B,MATCH(MonsterTable!$B$1,MonsterTable!$A$1:$B$1,0),0),
IF(OR(NOT(ISBLANK(AU1950)),ISBLANK(AV1950)),#N/A,
IF(AS1950="empty","empty",
VLOOKUP(AS1950,MonsterGroupTable!$A:$A,1,0)))))))</f>
        <v/>
      </c>
      <c r="BA1950" s="2" t="str">
        <f>IF(AND(ISBLANK(AZ1950),OR(NOT(ISBLANK(BB1950)),NOT(ISBLANK(BC1950)))),#N/A,
IF(ISBLANK(AZ1950),"",
IF(AND(NOT(ISERROR(VLOOKUP(AZ1950,MonsterTable!$A:$B,MATCH(MonsterTable!$B$1,MonsterTable!$A$1:$B$1,0),0))),OR(ISBLANK(BB1950),ISBLANK(BC1950))),#N/A,
IFERROR(VLOOKUP(AZ1950,MonsterTable!$A:$B,MATCH(MonsterTable!$B$1,MonsterTable!$A$1:$B$1,0),0),
IF(OR(NOT(ISBLANK(BB1950)),ISBLANK(BC1950)),#N/A,
IF(AZ1950="empty","empty",
VLOOKUP(AZ1950,MonsterGroupTable!$A:$A,1,0)))))))</f>
        <v/>
      </c>
    </row>
    <row r="1951" spans="1:53">
      <c r="A1951">
        <v>20917</v>
      </c>
      <c r="B1951">
        <f t="shared" si="66"/>
        <v>1.1000000000000001</v>
      </c>
      <c r="C1951">
        <f t="shared" si="67"/>
        <v>1.1000000000000001</v>
      </c>
      <c r="F1951">
        <v>5460</v>
      </c>
      <c r="G1951">
        <v>263369</v>
      </c>
      <c r="H1951">
        <v>0</v>
      </c>
      <c r="I1951">
        <v>0</v>
      </c>
      <c r="J1951">
        <v>0</v>
      </c>
      <c r="K1951" t="s">
        <v>362</v>
      </c>
      <c r="L1951" t="s">
        <v>243</v>
      </c>
      <c r="M1951" t="s">
        <v>443</v>
      </c>
      <c r="N1951" t="s">
        <v>444</v>
      </c>
      <c r="O1951">
        <v>0</v>
      </c>
      <c r="P1951">
        <v>-4.75</v>
      </c>
      <c r="Q1951">
        <v>-3.5</v>
      </c>
      <c r="R1951">
        <v>4.75</v>
      </c>
      <c r="S1951">
        <v>3</v>
      </c>
      <c r="T1951">
        <v>-13.5</v>
      </c>
      <c r="U1951">
        <v>2.5499999999999998</v>
      </c>
      <c r="V1951">
        <v>-6.75</v>
      </c>
      <c r="W1951" t="str">
        <f t="shared" si="65"/>
        <v>g112,5,empty,3,203,1,1,0</v>
      </c>
      <c r="X1951" s="1" t="s">
        <v>311</v>
      </c>
      <c r="Y1951" s="2" t="str">
        <f>IF(AND(ISBLANK(X1951),OR(NOT(ISBLANK(Z1951)),NOT(ISBLANK(AA1951)))),#N/A,
IF(ISBLANK(X1951),"",
IF(AND(NOT(ISERROR(VLOOKUP(X1951,MonsterTable!$A:$B,MATCH(MonsterTable!$B$1,MonsterTable!$A$1:$B$1,0),0))),OR(ISBLANK(Z1951),ISBLANK(AA1951))),#N/A,
IFERROR(VLOOKUP(X1951,MonsterTable!$A:$B,MATCH(MonsterTable!$B$1,MonsterTable!$A$1:$B$1,0),0),
IF(OR(NOT(ISBLANK(Z1951)),ISBLANK(AA1951)),#N/A,
IF(X1951="empty","empty",
VLOOKUP(X1951,MonsterGroupTable!$A:$A,1,0)))))))</f>
        <v>g112</v>
      </c>
      <c r="AA1951">
        <v>5</v>
      </c>
      <c r="AE1951" s="1" t="s">
        <v>446</v>
      </c>
      <c r="AF1951" s="2" t="str">
        <f>IF(AND(ISBLANK(AE1951),OR(NOT(ISBLANK(AG1951)),NOT(ISBLANK(AH1951)))),#N/A,
IF(ISBLANK(AE1951),"",
IF(AND(NOT(ISERROR(VLOOKUP(AE1951,MonsterTable!$A:$B,MATCH(MonsterTable!$B$1,MonsterTable!$A$1:$B$1,0),0))),OR(ISBLANK(AG1951),ISBLANK(AH1951))),#N/A,
IFERROR(VLOOKUP(AE1951,MonsterTable!$A:$B,MATCH(MonsterTable!$B$1,MonsterTable!$A$1:$B$1,0),0),
IF(OR(NOT(ISBLANK(AG1951)),ISBLANK(AH1951)),#N/A,
IF(AE1951="empty","empty",
VLOOKUP(AE1951,MonsterGroupTable!$A:$A,1,0)))))))</f>
        <v>empty</v>
      </c>
      <c r="AH1951">
        <v>3</v>
      </c>
      <c r="AL1951" s="1" t="s">
        <v>339</v>
      </c>
      <c r="AM1951" s="2">
        <f>IF(AND(ISBLANK(AL1951),OR(NOT(ISBLANK(AN1951)),NOT(ISBLANK(AO1951)))),#N/A,
IF(ISBLANK(AL1951),"",
IF(AND(NOT(ISERROR(VLOOKUP(AL1951,MonsterTable!$A:$B,MATCH(MonsterTable!$B$1,MonsterTable!$A$1:$B$1,0),0))),OR(ISBLANK(AN1951),ISBLANK(AO1951))),#N/A,
IFERROR(VLOOKUP(AL1951,MonsterTable!$A:$B,MATCH(MonsterTable!$B$1,MonsterTable!$A$1:$B$1,0),0),
IF(OR(NOT(ISBLANK(AN1951)),ISBLANK(AO1951)),#N/A,
IF(AL1951="empty","empty",
VLOOKUP(AL1951,MonsterGroupTable!$A:$A,1,0)))))))</f>
        <v>203</v>
      </c>
      <c r="AN1951">
        <v>1</v>
      </c>
      <c r="AO1951">
        <v>1</v>
      </c>
      <c r="AP1951">
        <v>0</v>
      </c>
      <c r="AT1951" s="2" t="str">
        <f>IF(AND(ISBLANK(AS1951),OR(NOT(ISBLANK(AU1951)),NOT(ISBLANK(AV1951)))),#N/A,
IF(ISBLANK(AS1951),"",
IF(AND(NOT(ISERROR(VLOOKUP(AS1951,MonsterTable!$A:$B,MATCH(MonsterTable!$B$1,MonsterTable!$A$1:$B$1,0),0))),OR(ISBLANK(AU1951),ISBLANK(AV1951))),#N/A,
IFERROR(VLOOKUP(AS1951,MonsterTable!$A:$B,MATCH(MonsterTable!$B$1,MonsterTable!$A$1:$B$1,0),0),
IF(OR(NOT(ISBLANK(AU1951)),ISBLANK(AV1951)),#N/A,
IF(AS1951="empty","empty",
VLOOKUP(AS1951,MonsterGroupTable!$A:$A,1,0)))))))</f>
        <v/>
      </c>
      <c r="BA1951" s="2" t="str">
        <f>IF(AND(ISBLANK(AZ1951),OR(NOT(ISBLANK(BB1951)),NOT(ISBLANK(BC1951)))),#N/A,
IF(ISBLANK(AZ1951),"",
IF(AND(NOT(ISERROR(VLOOKUP(AZ1951,MonsterTable!$A:$B,MATCH(MonsterTable!$B$1,MonsterTable!$A$1:$B$1,0),0))),OR(ISBLANK(BB1951),ISBLANK(BC1951))),#N/A,
IFERROR(VLOOKUP(AZ1951,MonsterTable!$A:$B,MATCH(MonsterTable!$B$1,MonsterTable!$A$1:$B$1,0),0),
IF(OR(NOT(ISBLANK(BB1951)),ISBLANK(BC1951)),#N/A,
IF(AZ1951="empty","empty",
VLOOKUP(AZ1951,MonsterGroupTable!$A:$A,1,0)))))))</f>
        <v/>
      </c>
    </row>
    <row r="1952" spans="1:53">
      <c r="A1952">
        <v>20918</v>
      </c>
      <c r="B1952">
        <f t="shared" si="66"/>
        <v>1.1000000000000001</v>
      </c>
      <c r="C1952">
        <f t="shared" si="67"/>
        <v>1.1000000000000001</v>
      </c>
      <c r="F1952">
        <v>5460</v>
      </c>
      <c r="G1952">
        <v>264188</v>
      </c>
      <c r="H1952">
        <v>0</v>
      </c>
      <c r="I1952">
        <v>0</v>
      </c>
      <c r="J1952">
        <v>0</v>
      </c>
      <c r="K1952" t="s">
        <v>362</v>
      </c>
      <c r="L1952" t="s">
        <v>243</v>
      </c>
      <c r="M1952" t="s">
        <v>443</v>
      </c>
      <c r="N1952" t="s">
        <v>444</v>
      </c>
      <c r="O1952">
        <v>0</v>
      </c>
      <c r="P1952">
        <v>-4.75</v>
      </c>
      <c r="Q1952">
        <v>-3.5</v>
      </c>
      <c r="R1952">
        <v>4.75</v>
      </c>
      <c r="S1952">
        <v>3</v>
      </c>
      <c r="T1952">
        <v>-13.5</v>
      </c>
      <c r="U1952">
        <v>2.5499999999999998</v>
      </c>
      <c r="V1952">
        <v>-6.75</v>
      </c>
      <c r="W1952" t="str">
        <f t="shared" si="65"/>
        <v>g112,5,empty,3,203,1,1,0</v>
      </c>
      <c r="X1952" s="1" t="s">
        <v>311</v>
      </c>
      <c r="Y1952" s="2" t="str">
        <f>IF(AND(ISBLANK(X1952),OR(NOT(ISBLANK(Z1952)),NOT(ISBLANK(AA1952)))),#N/A,
IF(ISBLANK(X1952),"",
IF(AND(NOT(ISERROR(VLOOKUP(X1952,MonsterTable!$A:$B,MATCH(MonsterTable!$B$1,MonsterTable!$A$1:$B$1,0),0))),OR(ISBLANK(Z1952),ISBLANK(AA1952))),#N/A,
IFERROR(VLOOKUP(X1952,MonsterTable!$A:$B,MATCH(MonsterTable!$B$1,MonsterTable!$A$1:$B$1,0),0),
IF(OR(NOT(ISBLANK(Z1952)),ISBLANK(AA1952)),#N/A,
IF(X1952="empty","empty",
VLOOKUP(X1952,MonsterGroupTable!$A:$A,1,0)))))))</f>
        <v>g112</v>
      </c>
      <c r="AA1952">
        <v>5</v>
      </c>
      <c r="AE1952" s="1" t="s">
        <v>446</v>
      </c>
      <c r="AF1952" s="2" t="str">
        <f>IF(AND(ISBLANK(AE1952),OR(NOT(ISBLANK(AG1952)),NOT(ISBLANK(AH1952)))),#N/A,
IF(ISBLANK(AE1952),"",
IF(AND(NOT(ISERROR(VLOOKUP(AE1952,MonsterTable!$A:$B,MATCH(MonsterTable!$B$1,MonsterTable!$A$1:$B$1,0),0))),OR(ISBLANK(AG1952),ISBLANK(AH1952))),#N/A,
IFERROR(VLOOKUP(AE1952,MonsterTable!$A:$B,MATCH(MonsterTable!$B$1,MonsterTable!$A$1:$B$1,0),0),
IF(OR(NOT(ISBLANK(AG1952)),ISBLANK(AH1952)),#N/A,
IF(AE1952="empty","empty",
VLOOKUP(AE1952,MonsterGroupTable!$A:$A,1,0)))))))</f>
        <v>empty</v>
      </c>
      <c r="AH1952">
        <v>3</v>
      </c>
      <c r="AL1952" s="1" t="s">
        <v>339</v>
      </c>
      <c r="AM1952" s="2">
        <f>IF(AND(ISBLANK(AL1952),OR(NOT(ISBLANK(AN1952)),NOT(ISBLANK(AO1952)))),#N/A,
IF(ISBLANK(AL1952),"",
IF(AND(NOT(ISERROR(VLOOKUP(AL1952,MonsterTable!$A:$B,MATCH(MonsterTable!$B$1,MonsterTable!$A$1:$B$1,0),0))),OR(ISBLANK(AN1952),ISBLANK(AO1952))),#N/A,
IFERROR(VLOOKUP(AL1952,MonsterTable!$A:$B,MATCH(MonsterTable!$B$1,MonsterTable!$A$1:$B$1,0),0),
IF(OR(NOT(ISBLANK(AN1952)),ISBLANK(AO1952)),#N/A,
IF(AL1952="empty","empty",
VLOOKUP(AL1952,MonsterGroupTable!$A:$A,1,0)))))))</f>
        <v>203</v>
      </c>
      <c r="AN1952">
        <v>1</v>
      </c>
      <c r="AO1952">
        <v>1</v>
      </c>
      <c r="AP1952">
        <v>0</v>
      </c>
      <c r="AT1952" s="2" t="str">
        <f>IF(AND(ISBLANK(AS1952),OR(NOT(ISBLANK(AU1952)),NOT(ISBLANK(AV1952)))),#N/A,
IF(ISBLANK(AS1952),"",
IF(AND(NOT(ISERROR(VLOOKUP(AS1952,MonsterTable!$A:$B,MATCH(MonsterTable!$B$1,MonsterTable!$A$1:$B$1,0),0))),OR(ISBLANK(AU1952),ISBLANK(AV1952))),#N/A,
IFERROR(VLOOKUP(AS1952,MonsterTable!$A:$B,MATCH(MonsterTable!$B$1,MonsterTable!$A$1:$B$1,0),0),
IF(OR(NOT(ISBLANK(AU1952)),ISBLANK(AV1952)),#N/A,
IF(AS1952="empty","empty",
VLOOKUP(AS1952,MonsterGroupTable!$A:$A,1,0)))))))</f>
        <v/>
      </c>
      <c r="BA1952" s="2" t="str">
        <f>IF(AND(ISBLANK(AZ1952),OR(NOT(ISBLANK(BB1952)),NOT(ISBLANK(BC1952)))),#N/A,
IF(ISBLANK(AZ1952),"",
IF(AND(NOT(ISERROR(VLOOKUP(AZ1952,MonsterTable!$A:$B,MATCH(MonsterTable!$B$1,MonsterTable!$A$1:$B$1,0),0))),OR(ISBLANK(BB1952),ISBLANK(BC1952))),#N/A,
IFERROR(VLOOKUP(AZ1952,MonsterTable!$A:$B,MATCH(MonsterTable!$B$1,MonsterTable!$A$1:$B$1,0),0),
IF(OR(NOT(ISBLANK(BB1952)),ISBLANK(BC1952)),#N/A,
IF(AZ1952="empty","empty",
VLOOKUP(AZ1952,MonsterGroupTable!$A:$A,1,0)))))))</f>
        <v/>
      </c>
    </row>
    <row r="1953" spans="1:53">
      <c r="A1953">
        <v>20919</v>
      </c>
      <c r="B1953">
        <f t="shared" si="66"/>
        <v>1.1000000000000001</v>
      </c>
      <c r="C1953">
        <f t="shared" si="67"/>
        <v>1.1000000000000001</v>
      </c>
      <c r="F1953">
        <v>5460</v>
      </c>
      <c r="G1953">
        <v>265007</v>
      </c>
      <c r="H1953">
        <v>0</v>
      </c>
      <c r="I1953">
        <v>0</v>
      </c>
      <c r="J1953">
        <v>0</v>
      </c>
      <c r="K1953" t="s">
        <v>362</v>
      </c>
      <c r="L1953" t="s">
        <v>243</v>
      </c>
      <c r="M1953" t="s">
        <v>443</v>
      </c>
      <c r="N1953" t="s">
        <v>444</v>
      </c>
      <c r="O1953">
        <v>0</v>
      </c>
      <c r="P1953">
        <v>-4.75</v>
      </c>
      <c r="Q1953">
        <v>-3.5</v>
      </c>
      <c r="R1953">
        <v>4.75</v>
      </c>
      <c r="S1953">
        <v>3</v>
      </c>
      <c r="T1953">
        <v>-13.5</v>
      </c>
      <c r="U1953">
        <v>2.5499999999999998</v>
      </c>
      <c r="V1953">
        <v>-6.75</v>
      </c>
      <c r="W1953" t="str">
        <f t="shared" si="65"/>
        <v>g112,5,empty,3,203,1,1,0</v>
      </c>
      <c r="X1953" s="1" t="s">
        <v>311</v>
      </c>
      <c r="Y1953" s="2" t="str">
        <f>IF(AND(ISBLANK(X1953),OR(NOT(ISBLANK(Z1953)),NOT(ISBLANK(AA1953)))),#N/A,
IF(ISBLANK(X1953),"",
IF(AND(NOT(ISERROR(VLOOKUP(X1953,MonsterTable!$A:$B,MATCH(MonsterTable!$B$1,MonsterTable!$A$1:$B$1,0),0))),OR(ISBLANK(Z1953),ISBLANK(AA1953))),#N/A,
IFERROR(VLOOKUP(X1953,MonsterTable!$A:$B,MATCH(MonsterTable!$B$1,MonsterTable!$A$1:$B$1,0),0),
IF(OR(NOT(ISBLANK(Z1953)),ISBLANK(AA1953)),#N/A,
IF(X1953="empty","empty",
VLOOKUP(X1953,MonsterGroupTable!$A:$A,1,0)))))))</f>
        <v>g112</v>
      </c>
      <c r="AA1953">
        <v>5</v>
      </c>
      <c r="AE1953" s="1" t="s">
        <v>446</v>
      </c>
      <c r="AF1953" s="2" t="str">
        <f>IF(AND(ISBLANK(AE1953),OR(NOT(ISBLANK(AG1953)),NOT(ISBLANK(AH1953)))),#N/A,
IF(ISBLANK(AE1953),"",
IF(AND(NOT(ISERROR(VLOOKUP(AE1953,MonsterTable!$A:$B,MATCH(MonsterTable!$B$1,MonsterTable!$A$1:$B$1,0),0))),OR(ISBLANK(AG1953),ISBLANK(AH1953))),#N/A,
IFERROR(VLOOKUP(AE1953,MonsterTable!$A:$B,MATCH(MonsterTable!$B$1,MonsterTable!$A$1:$B$1,0),0),
IF(OR(NOT(ISBLANK(AG1953)),ISBLANK(AH1953)),#N/A,
IF(AE1953="empty","empty",
VLOOKUP(AE1953,MonsterGroupTable!$A:$A,1,0)))))))</f>
        <v>empty</v>
      </c>
      <c r="AH1953">
        <v>3</v>
      </c>
      <c r="AL1953" s="1" t="s">
        <v>339</v>
      </c>
      <c r="AM1953" s="2">
        <f>IF(AND(ISBLANK(AL1953),OR(NOT(ISBLANK(AN1953)),NOT(ISBLANK(AO1953)))),#N/A,
IF(ISBLANK(AL1953),"",
IF(AND(NOT(ISERROR(VLOOKUP(AL1953,MonsterTable!$A:$B,MATCH(MonsterTable!$B$1,MonsterTable!$A$1:$B$1,0),0))),OR(ISBLANK(AN1953),ISBLANK(AO1953))),#N/A,
IFERROR(VLOOKUP(AL1953,MonsterTable!$A:$B,MATCH(MonsterTable!$B$1,MonsterTable!$A$1:$B$1,0),0),
IF(OR(NOT(ISBLANK(AN1953)),ISBLANK(AO1953)),#N/A,
IF(AL1953="empty","empty",
VLOOKUP(AL1953,MonsterGroupTable!$A:$A,1,0)))))))</f>
        <v>203</v>
      </c>
      <c r="AN1953">
        <v>1</v>
      </c>
      <c r="AO1953">
        <v>1</v>
      </c>
      <c r="AP1953">
        <v>0</v>
      </c>
      <c r="AT1953" s="2" t="str">
        <f>IF(AND(ISBLANK(AS1953),OR(NOT(ISBLANK(AU1953)),NOT(ISBLANK(AV1953)))),#N/A,
IF(ISBLANK(AS1953),"",
IF(AND(NOT(ISERROR(VLOOKUP(AS1953,MonsterTable!$A:$B,MATCH(MonsterTable!$B$1,MonsterTable!$A$1:$B$1,0),0))),OR(ISBLANK(AU1953),ISBLANK(AV1953))),#N/A,
IFERROR(VLOOKUP(AS1953,MonsterTable!$A:$B,MATCH(MonsterTable!$B$1,MonsterTable!$A$1:$B$1,0),0),
IF(OR(NOT(ISBLANK(AU1953)),ISBLANK(AV1953)),#N/A,
IF(AS1953="empty","empty",
VLOOKUP(AS1953,MonsterGroupTable!$A:$A,1,0)))))))</f>
        <v/>
      </c>
      <c r="BA1953" s="2" t="str">
        <f>IF(AND(ISBLANK(AZ1953),OR(NOT(ISBLANK(BB1953)),NOT(ISBLANK(BC1953)))),#N/A,
IF(ISBLANK(AZ1953),"",
IF(AND(NOT(ISERROR(VLOOKUP(AZ1953,MonsterTable!$A:$B,MATCH(MonsterTable!$B$1,MonsterTable!$A$1:$B$1,0),0))),OR(ISBLANK(BB1953),ISBLANK(BC1953))),#N/A,
IFERROR(VLOOKUP(AZ1953,MonsterTable!$A:$B,MATCH(MonsterTable!$B$1,MonsterTable!$A$1:$B$1,0),0),
IF(OR(NOT(ISBLANK(BB1953)),ISBLANK(BC1953)),#N/A,
IF(AZ1953="empty","empty",
VLOOKUP(AZ1953,MonsterGroupTable!$A:$A,1,0)))))))</f>
        <v/>
      </c>
    </row>
    <row r="1954" spans="1:53">
      <c r="A1954">
        <v>20920</v>
      </c>
      <c r="B1954">
        <f t="shared" si="66"/>
        <v>1.2</v>
      </c>
      <c r="C1954">
        <f t="shared" si="67"/>
        <v>1.1000000000000001</v>
      </c>
      <c r="F1954">
        <v>5460</v>
      </c>
      <c r="G1954">
        <v>265826</v>
      </c>
      <c r="H1954">
        <v>0</v>
      </c>
      <c r="I1954">
        <v>0</v>
      </c>
      <c r="J1954">
        <v>0</v>
      </c>
      <c r="K1954" t="s">
        <v>362</v>
      </c>
      <c r="L1954" t="s">
        <v>243</v>
      </c>
      <c r="M1954" t="s">
        <v>443</v>
      </c>
      <c r="N1954" t="s">
        <v>444</v>
      </c>
      <c r="O1954">
        <v>0</v>
      </c>
      <c r="P1954">
        <v>-4.75</v>
      </c>
      <c r="Q1954">
        <v>-3.5</v>
      </c>
      <c r="R1954">
        <v>4.75</v>
      </c>
      <c r="S1954">
        <v>3</v>
      </c>
      <c r="T1954">
        <v>-13.5</v>
      </c>
      <c r="U1954">
        <v>2.5499999999999998</v>
      </c>
      <c r="V1954">
        <v>-6.75</v>
      </c>
      <c r="W1954" t="str">
        <f t="shared" si="65"/>
        <v>g112,5,empty,3,203,1,1,0</v>
      </c>
      <c r="X1954" s="1" t="s">
        <v>311</v>
      </c>
      <c r="Y1954" s="2" t="str">
        <f>IF(AND(ISBLANK(X1954),OR(NOT(ISBLANK(Z1954)),NOT(ISBLANK(AA1954)))),#N/A,
IF(ISBLANK(X1954),"",
IF(AND(NOT(ISERROR(VLOOKUP(X1954,MonsterTable!$A:$B,MATCH(MonsterTable!$B$1,MonsterTable!$A$1:$B$1,0),0))),OR(ISBLANK(Z1954),ISBLANK(AA1954))),#N/A,
IFERROR(VLOOKUP(X1954,MonsterTable!$A:$B,MATCH(MonsterTable!$B$1,MonsterTable!$A$1:$B$1,0),0),
IF(OR(NOT(ISBLANK(Z1954)),ISBLANK(AA1954)),#N/A,
IF(X1954="empty","empty",
VLOOKUP(X1954,MonsterGroupTable!$A:$A,1,0)))))))</f>
        <v>g112</v>
      </c>
      <c r="AA1954">
        <v>5</v>
      </c>
      <c r="AE1954" s="1" t="s">
        <v>446</v>
      </c>
      <c r="AF1954" s="2" t="str">
        <f>IF(AND(ISBLANK(AE1954),OR(NOT(ISBLANK(AG1954)),NOT(ISBLANK(AH1954)))),#N/A,
IF(ISBLANK(AE1954),"",
IF(AND(NOT(ISERROR(VLOOKUP(AE1954,MonsterTable!$A:$B,MATCH(MonsterTable!$B$1,MonsterTable!$A$1:$B$1,0),0))),OR(ISBLANK(AG1954),ISBLANK(AH1954))),#N/A,
IFERROR(VLOOKUP(AE1954,MonsterTable!$A:$B,MATCH(MonsterTable!$B$1,MonsterTable!$A$1:$B$1,0),0),
IF(OR(NOT(ISBLANK(AG1954)),ISBLANK(AH1954)),#N/A,
IF(AE1954="empty","empty",
VLOOKUP(AE1954,MonsterGroupTable!$A:$A,1,0)))))))</f>
        <v>empty</v>
      </c>
      <c r="AH1954">
        <v>3</v>
      </c>
      <c r="AL1954" s="1" t="s">
        <v>339</v>
      </c>
      <c r="AM1954" s="2">
        <f>IF(AND(ISBLANK(AL1954),OR(NOT(ISBLANK(AN1954)),NOT(ISBLANK(AO1954)))),#N/A,
IF(ISBLANK(AL1954),"",
IF(AND(NOT(ISERROR(VLOOKUP(AL1954,MonsterTable!$A:$B,MATCH(MonsterTable!$B$1,MonsterTable!$A$1:$B$1,0),0))),OR(ISBLANK(AN1954),ISBLANK(AO1954))),#N/A,
IFERROR(VLOOKUP(AL1954,MonsterTable!$A:$B,MATCH(MonsterTable!$B$1,MonsterTable!$A$1:$B$1,0),0),
IF(OR(NOT(ISBLANK(AN1954)),ISBLANK(AO1954)),#N/A,
IF(AL1954="empty","empty",
VLOOKUP(AL1954,MonsterGroupTable!$A:$A,1,0)))))))</f>
        <v>203</v>
      </c>
      <c r="AN1954">
        <v>1</v>
      </c>
      <c r="AO1954">
        <v>1</v>
      </c>
      <c r="AP1954">
        <v>0</v>
      </c>
      <c r="AT1954" s="2" t="str">
        <f>IF(AND(ISBLANK(AS1954),OR(NOT(ISBLANK(AU1954)),NOT(ISBLANK(AV1954)))),#N/A,
IF(ISBLANK(AS1954),"",
IF(AND(NOT(ISERROR(VLOOKUP(AS1954,MonsterTable!$A:$B,MATCH(MonsterTable!$B$1,MonsterTable!$A$1:$B$1,0),0))),OR(ISBLANK(AU1954),ISBLANK(AV1954))),#N/A,
IFERROR(VLOOKUP(AS1954,MonsterTable!$A:$B,MATCH(MonsterTable!$B$1,MonsterTable!$A$1:$B$1,0),0),
IF(OR(NOT(ISBLANK(AU1954)),ISBLANK(AV1954)),#N/A,
IF(AS1954="empty","empty",
VLOOKUP(AS1954,MonsterGroupTable!$A:$A,1,0)))))))</f>
        <v/>
      </c>
      <c r="BA1954" s="2" t="str">
        <f>IF(AND(ISBLANK(AZ1954),OR(NOT(ISBLANK(BB1954)),NOT(ISBLANK(BC1954)))),#N/A,
IF(ISBLANK(AZ1954),"",
IF(AND(NOT(ISERROR(VLOOKUP(AZ1954,MonsterTable!$A:$B,MATCH(MonsterTable!$B$1,MonsterTable!$A$1:$B$1,0),0))),OR(ISBLANK(BB1954),ISBLANK(BC1954))),#N/A,
IFERROR(VLOOKUP(AZ1954,MonsterTable!$A:$B,MATCH(MonsterTable!$B$1,MonsterTable!$A$1:$B$1,0),0),
IF(OR(NOT(ISBLANK(BB1954)),ISBLANK(BC1954)),#N/A,
IF(AZ1954="empty","empty",
VLOOKUP(AZ1954,MonsterGroupTable!$A:$A,1,0)))))))</f>
        <v/>
      </c>
    </row>
    <row r="1955" spans="1:53">
      <c r="A1955">
        <v>20921</v>
      </c>
      <c r="B1955">
        <f t="shared" si="66"/>
        <v>1.1000000000000001</v>
      </c>
      <c r="C1955">
        <f t="shared" si="67"/>
        <v>1.1000000000000001</v>
      </c>
      <c r="F1955">
        <v>5460</v>
      </c>
      <c r="G1955">
        <v>266645</v>
      </c>
      <c r="H1955">
        <v>0</v>
      </c>
      <c r="I1955">
        <v>0</v>
      </c>
      <c r="J1955">
        <v>0</v>
      </c>
      <c r="K1955" t="s">
        <v>362</v>
      </c>
      <c r="L1955" t="s">
        <v>245</v>
      </c>
      <c r="M1955" t="s">
        <v>443</v>
      </c>
      <c r="N1955" t="s">
        <v>444</v>
      </c>
      <c r="O1955">
        <v>0</v>
      </c>
      <c r="P1955">
        <v>-4.75</v>
      </c>
      <c r="Q1955">
        <v>-3.5</v>
      </c>
      <c r="R1955">
        <v>4.75</v>
      </c>
      <c r="S1955">
        <v>3</v>
      </c>
      <c r="T1955">
        <v>-13.5</v>
      </c>
      <c r="U1955">
        <v>2.5499999999999998</v>
      </c>
      <c r="V1955">
        <v>-6.75</v>
      </c>
      <c r="W1955" t="str">
        <f t="shared" si="65"/>
        <v>g113,5,empty,3,204,1,1,0</v>
      </c>
      <c r="X1955" s="1" t="s">
        <v>312</v>
      </c>
      <c r="Y1955" s="2" t="str">
        <f>IF(AND(ISBLANK(X1955),OR(NOT(ISBLANK(Z1955)),NOT(ISBLANK(AA1955)))),#N/A,
IF(ISBLANK(X1955),"",
IF(AND(NOT(ISERROR(VLOOKUP(X1955,MonsterTable!$A:$B,MATCH(MonsterTable!$B$1,MonsterTable!$A$1:$B$1,0),0))),OR(ISBLANK(Z1955),ISBLANK(AA1955))),#N/A,
IFERROR(VLOOKUP(X1955,MonsterTable!$A:$B,MATCH(MonsterTable!$B$1,MonsterTable!$A$1:$B$1,0),0),
IF(OR(NOT(ISBLANK(Z1955)),ISBLANK(AA1955)),#N/A,
IF(X1955="empty","empty",
VLOOKUP(X1955,MonsterGroupTable!$A:$A,1,0)))))))</f>
        <v>g113</v>
      </c>
      <c r="AA1955">
        <v>5</v>
      </c>
      <c r="AE1955" s="1" t="s">
        <v>446</v>
      </c>
      <c r="AF1955" s="2" t="str">
        <f>IF(AND(ISBLANK(AE1955),OR(NOT(ISBLANK(AG1955)),NOT(ISBLANK(AH1955)))),#N/A,
IF(ISBLANK(AE1955),"",
IF(AND(NOT(ISERROR(VLOOKUP(AE1955,MonsterTable!$A:$B,MATCH(MonsterTable!$B$1,MonsterTable!$A$1:$B$1,0),0))),OR(ISBLANK(AG1955),ISBLANK(AH1955))),#N/A,
IFERROR(VLOOKUP(AE1955,MonsterTable!$A:$B,MATCH(MonsterTable!$B$1,MonsterTable!$A$1:$B$1,0),0),
IF(OR(NOT(ISBLANK(AG1955)),ISBLANK(AH1955)),#N/A,
IF(AE1955="empty","empty",
VLOOKUP(AE1955,MonsterGroupTable!$A:$A,1,0)))))))</f>
        <v>empty</v>
      </c>
      <c r="AH1955">
        <v>3</v>
      </c>
      <c r="AL1955" s="1" t="s">
        <v>340</v>
      </c>
      <c r="AM1955" s="2">
        <f>IF(AND(ISBLANK(AL1955),OR(NOT(ISBLANK(AN1955)),NOT(ISBLANK(AO1955)))),#N/A,
IF(ISBLANK(AL1955),"",
IF(AND(NOT(ISERROR(VLOOKUP(AL1955,MonsterTable!$A:$B,MATCH(MonsterTable!$B$1,MonsterTable!$A$1:$B$1,0),0))),OR(ISBLANK(AN1955),ISBLANK(AO1955))),#N/A,
IFERROR(VLOOKUP(AL1955,MonsterTable!$A:$B,MATCH(MonsterTable!$B$1,MonsterTable!$A$1:$B$1,0),0),
IF(OR(NOT(ISBLANK(AN1955)),ISBLANK(AO1955)),#N/A,
IF(AL1955="empty","empty",
VLOOKUP(AL1955,MonsterGroupTable!$A:$A,1,0)))))))</f>
        <v>204</v>
      </c>
      <c r="AN1955">
        <v>1</v>
      </c>
      <c r="AO1955">
        <v>1</v>
      </c>
      <c r="AP1955">
        <v>0</v>
      </c>
      <c r="AT1955" s="2" t="str">
        <f>IF(AND(ISBLANK(AS1955),OR(NOT(ISBLANK(AU1955)),NOT(ISBLANK(AV1955)))),#N/A,
IF(ISBLANK(AS1955),"",
IF(AND(NOT(ISERROR(VLOOKUP(AS1955,MonsterTable!$A:$B,MATCH(MonsterTable!$B$1,MonsterTable!$A$1:$B$1,0),0))),OR(ISBLANK(AU1955),ISBLANK(AV1955))),#N/A,
IFERROR(VLOOKUP(AS1955,MonsterTable!$A:$B,MATCH(MonsterTable!$B$1,MonsterTable!$A$1:$B$1,0),0),
IF(OR(NOT(ISBLANK(AU1955)),ISBLANK(AV1955)),#N/A,
IF(AS1955="empty","empty",
VLOOKUP(AS1955,MonsterGroupTable!$A:$A,1,0)))))))</f>
        <v/>
      </c>
      <c r="BA1955" s="2" t="str">
        <f>IF(AND(ISBLANK(AZ1955),OR(NOT(ISBLANK(BB1955)),NOT(ISBLANK(BC1955)))),#N/A,
IF(ISBLANK(AZ1955),"",
IF(AND(NOT(ISERROR(VLOOKUP(AZ1955,MonsterTable!$A:$B,MATCH(MonsterTable!$B$1,MonsterTable!$A$1:$B$1,0),0))),OR(ISBLANK(BB1955),ISBLANK(BC1955))),#N/A,
IFERROR(VLOOKUP(AZ1955,MonsterTable!$A:$B,MATCH(MonsterTable!$B$1,MonsterTable!$A$1:$B$1,0),0),
IF(OR(NOT(ISBLANK(BB1955)),ISBLANK(BC1955)),#N/A,
IF(AZ1955="empty","empty",
VLOOKUP(AZ1955,MonsterGroupTable!$A:$A,1,0)))))))</f>
        <v/>
      </c>
    </row>
    <row r="1956" spans="1:53">
      <c r="A1956">
        <v>20922</v>
      </c>
      <c r="B1956">
        <f t="shared" si="66"/>
        <v>1.1000000000000001</v>
      </c>
      <c r="C1956">
        <f t="shared" si="67"/>
        <v>1.1000000000000001</v>
      </c>
      <c r="F1956">
        <v>5460</v>
      </c>
      <c r="G1956">
        <v>267464</v>
      </c>
      <c r="H1956">
        <v>0</v>
      </c>
      <c r="I1956">
        <v>0</v>
      </c>
      <c r="J1956">
        <v>0</v>
      </c>
      <c r="K1956" t="s">
        <v>362</v>
      </c>
      <c r="L1956" t="s">
        <v>245</v>
      </c>
      <c r="M1956" t="s">
        <v>443</v>
      </c>
      <c r="N1956" t="s">
        <v>444</v>
      </c>
      <c r="O1956">
        <v>0</v>
      </c>
      <c r="P1956">
        <v>-4.75</v>
      </c>
      <c r="Q1956">
        <v>-3.5</v>
      </c>
      <c r="R1956">
        <v>4.75</v>
      </c>
      <c r="S1956">
        <v>3</v>
      </c>
      <c r="T1956">
        <v>-13.5</v>
      </c>
      <c r="U1956">
        <v>2.5499999999999998</v>
      </c>
      <c r="V1956">
        <v>-6.75</v>
      </c>
      <c r="W1956" t="str">
        <f t="shared" si="65"/>
        <v>g113,5,empty,3,204,1,1,0</v>
      </c>
      <c r="X1956" s="1" t="s">
        <v>312</v>
      </c>
      <c r="Y1956" s="2" t="str">
        <f>IF(AND(ISBLANK(X1956),OR(NOT(ISBLANK(Z1956)),NOT(ISBLANK(AA1956)))),#N/A,
IF(ISBLANK(X1956),"",
IF(AND(NOT(ISERROR(VLOOKUP(X1956,MonsterTable!$A:$B,MATCH(MonsterTable!$B$1,MonsterTable!$A$1:$B$1,0),0))),OR(ISBLANK(Z1956),ISBLANK(AA1956))),#N/A,
IFERROR(VLOOKUP(X1956,MonsterTable!$A:$B,MATCH(MonsterTable!$B$1,MonsterTable!$A$1:$B$1,0),0),
IF(OR(NOT(ISBLANK(Z1956)),ISBLANK(AA1956)),#N/A,
IF(X1956="empty","empty",
VLOOKUP(X1956,MonsterGroupTable!$A:$A,1,0)))))))</f>
        <v>g113</v>
      </c>
      <c r="AA1956">
        <v>5</v>
      </c>
      <c r="AE1956" s="1" t="s">
        <v>446</v>
      </c>
      <c r="AF1956" s="2" t="str">
        <f>IF(AND(ISBLANK(AE1956),OR(NOT(ISBLANK(AG1956)),NOT(ISBLANK(AH1956)))),#N/A,
IF(ISBLANK(AE1956),"",
IF(AND(NOT(ISERROR(VLOOKUP(AE1956,MonsterTable!$A:$B,MATCH(MonsterTable!$B$1,MonsterTable!$A$1:$B$1,0),0))),OR(ISBLANK(AG1956),ISBLANK(AH1956))),#N/A,
IFERROR(VLOOKUP(AE1956,MonsterTable!$A:$B,MATCH(MonsterTable!$B$1,MonsterTable!$A$1:$B$1,0),0),
IF(OR(NOT(ISBLANK(AG1956)),ISBLANK(AH1956)),#N/A,
IF(AE1956="empty","empty",
VLOOKUP(AE1956,MonsterGroupTable!$A:$A,1,0)))))))</f>
        <v>empty</v>
      </c>
      <c r="AH1956">
        <v>3</v>
      </c>
      <c r="AL1956" s="1" t="s">
        <v>340</v>
      </c>
      <c r="AM1956" s="2">
        <f>IF(AND(ISBLANK(AL1956),OR(NOT(ISBLANK(AN1956)),NOT(ISBLANK(AO1956)))),#N/A,
IF(ISBLANK(AL1956),"",
IF(AND(NOT(ISERROR(VLOOKUP(AL1956,MonsterTable!$A:$B,MATCH(MonsterTable!$B$1,MonsterTable!$A$1:$B$1,0),0))),OR(ISBLANK(AN1956),ISBLANK(AO1956))),#N/A,
IFERROR(VLOOKUP(AL1956,MonsterTable!$A:$B,MATCH(MonsterTable!$B$1,MonsterTable!$A$1:$B$1,0),0),
IF(OR(NOT(ISBLANK(AN1956)),ISBLANK(AO1956)),#N/A,
IF(AL1956="empty","empty",
VLOOKUP(AL1956,MonsterGroupTable!$A:$A,1,0)))))))</f>
        <v>204</v>
      </c>
      <c r="AN1956">
        <v>1</v>
      </c>
      <c r="AO1956">
        <v>1</v>
      </c>
      <c r="AP1956">
        <v>0</v>
      </c>
      <c r="AT1956" s="2" t="str">
        <f>IF(AND(ISBLANK(AS1956),OR(NOT(ISBLANK(AU1956)),NOT(ISBLANK(AV1956)))),#N/A,
IF(ISBLANK(AS1956),"",
IF(AND(NOT(ISERROR(VLOOKUP(AS1956,MonsterTable!$A:$B,MATCH(MonsterTable!$B$1,MonsterTable!$A$1:$B$1,0),0))),OR(ISBLANK(AU1956),ISBLANK(AV1956))),#N/A,
IFERROR(VLOOKUP(AS1956,MonsterTable!$A:$B,MATCH(MonsterTable!$B$1,MonsterTable!$A$1:$B$1,0),0),
IF(OR(NOT(ISBLANK(AU1956)),ISBLANK(AV1956)),#N/A,
IF(AS1956="empty","empty",
VLOOKUP(AS1956,MonsterGroupTable!$A:$A,1,0)))))))</f>
        <v/>
      </c>
      <c r="BA1956" s="2" t="str">
        <f>IF(AND(ISBLANK(AZ1956),OR(NOT(ISBLANK(BB1956)),NOT(ISBLANK(BC1956)))),#N/A,
IF(ISBLANK(AZ1956),"",
IF(AND(NOT(ISERROR(VLOOKUP(AZ1956,MonsterTable!$A:$B,MATCH(MonsterTable!$B$1,MonsterTable!$A$1:$B$1,0),0))),OR(ISBLANK(BB1956),ISBLANK(BC1956))),#N/A,
IFERROR(VLOOKUP(AZ1956,MonsterTable!$A:$B,MATCH(MonsterTable!$B$1,MonsterTable!$A$1:$B$1,0),0),
IF(OR(NOT(ISBLANK(BB1956)),ISBLANK(BC1956)),#N/A,
IF(AZ1956="empty","empty",
VLOOKUP(AZ1956,MonsterGroupTable!$A:$A,1,0)))))))</f>
        <v/>
      </c>
    </row>
    <row r="1957" spans="1:53">
      <c r="A1957">
        <v>20923</v>
      </c>
      <c r="B1957">
        <f t="shared" si="66"/>
        <v>1.1000000000000001</v>
      </c>
      <c r="C1957">
        <f t="shared" si="67"/>
        <v>1.1000000000000001</v>
      </c>
      <c r="F1957">
        <v>5460</v>
      </c>
      <c r="G1957">
        <v>268283</v>
      </c>
      <c r="H1957">
        <v>0</v>
      </c>
      <c r="I1957">
        <v>0</v>
      </c>
      <c r="J1957">
        <v>0</v>
      </c>
      <c r="K1957" t="s">
        <v>362</v>
      </c>
      <c r="L1957" t="s">
        <v>245</v>
      </c>
      <c r="M1957" t="s">
        <v>443</v>
      </c>
      <c r="N1957" t="s">
        <v>444</v>
      </c>
      <c r="O1957">
        <v>0</v>
      </c>
      <c r="P1957">
        <v>-4.75</v>
      </c>
      <c r="Q1957">
        <v>-3.5</v>
      </c>
      <c r="R1957">
        <v>4.75</v>
      </c>
      <c r="S1957">
        <v>3</v>
      </c>
      <c r="T1957">
        <v>-13.5</v>
      </c>
      <c r="U1957">
        <v>2.5499999999999998</v>
      </c>
      <c r="V1957">
        <v>-6.75</v>
      </c>
      <c r="W1957" t="str">
        <f t="shared" si="65"/>
        <v>g113,5,empty,3,204,1,1,0</v>
      </c>
      <c r="X1957" s="1" t="s">
        <v>312</v>
      </c>
      <c r="Y1957" s="2" t="str">
        <f>IF(AND(ISBLANK(X1957),OR(NOT(ISBLANK(Z1957)),NOT(ISBLANK(AA1957)))),#N/A,
IF(ISBLANK(X1957),"",
IF(AND(NOT(ISERROR(VLOOKUP(X1957,MonsterTable!$A:$B,MATCH(MonsterTable!$B$1,MonsterTable!$A$1:$B$1,0),0))),OR(ISBLANK(Z1957),ISBLANK(AA1957))),#N/A,
IFERROR(VLOOKUP(X1957,MonsterTable!$A:$B,MATCH(MonsterTable!$B$1,MonsterTable!$A$1:$B$1,0),0),
IF(OR(NOT(ISBLANK(Z1957)),ISBLANK(AA1957)),#N/A,
IF(X1957="empty","empty",
VLOOKUP(X1957,MonsterGroupTable!$A:$A,1,0)))))))</f>
        <v>g113</v>
      </c>
      <c r="AA1957">
        <v>5</v>
      </c>
      <c r="AE1957" s="1" t="s">
        <v>446</v>
      </c>
      <c r="AF1957" s="2" t="str">
        <f>IF(AND(ISBLANK(AE1957),OR(NOT(ISBLANK(AG1957)),NOT(ISBLANK(AH1957)))),#N/A,
IF(ISBLANK(AE1957),"",
IF(AND(NOT(ISERROR(VLOOKUP(AE1957,MonsterTable!$A:$B,MATCH(MonsterTable!$B$1,MonsterTable!$A$1:$B$1,0),0))),OR(ISBLANK(AG1957),ISBLANK(AH1957))),#N/A,
IFERROR(VLOOKUP(AE1957,MonsterTable!$A:$B,MATCH(MonsterTable!$B$1,MonsterTable!$A$1:$B$1,0),0),
IF(OR(NOT(ISBLANK(AG1957)),ISBLANK(AH1957)),#N/A,
IF(AE1957="empty","empty",
VLOOKUP(AE1957,MonsterGroupTable!$A:$A,1,0)))))))</f>
        <v>empty</v>
      </c>
      <c r="AH1957">
        <v>3</v>
      </c>
      <c r="AL1957" s="1" t="s">
        <v>340</v>
      </c>
      <c r="AM1957" s="2">
        <f>IF(AND(ISBLANK(AL1957),OR(NOT(ISBLANK(AN1957)),NOT(ISBLANK(AO1957)))),#N/A,
IF(ISBLANK(AL1957),"",
IF(AND(NOT(ISERROR(VLOOKUP(AL1957,MonsterTable!$A:$B,MATCH(MonsterTable!$B$1,MonsterTable!$A$1:$B$1,0),0))),OR(ISBLANK(AN1957),ISBLANK(AO1957))),#N/A,
IFERROR(VLOOKUP(AL1957,MonsterTable!$A:$B,MATCH(MonsterTable!$B$1,MonsterTable!$A$1:$B$1,0),0),
IF(OR(NOT(ISBLANK(AN1957)),ISBLANK(AO1957)),#N/A,
IF(AL1957="empty","empty",
VLOOKUP(AL1957,MonsterGroupTable!$A:$A,1,0)))))))</f>
        <v>204</v>
      </c>
      <c r="AN1957">
        <v>1</v>
      </c>
      <c r="AO1957">
        <v>1</v>
      </c>
      <c r="AP1957">
        <v>0</v>
      </c>
      <c r="AT1957" s="2" t="str">
        <f>IF(AND(ISBLANK(AS1957),OR(NOT(ISBLANK(AU1957)),NOT(ISBLANK(AV1957)))),#N/A,
IF(ISBLANK(AS1957),"",
IF(AND(NOT(ISERROR(VLOOKUP(AS1957,MonsterTable!$A:$B,MATCH(MonsterTable!$B$1,MonsterTable!$A$1:$B$1,0),0))),OR(ISBLANK(AU1957),ISBLANK(AV1957))),#N/A,
IFERROR(VLOOKUP(AS1957,MonsterTable!$A:$B,MATCH(MonsterTable!$B$1,MonsterTable!$A$1:$B$1,0),0),
IF(OR(NOT(ISBLANK(AU1957)),ISBLANK(AV1957)),#N/A,
IF(AS1957="empty","empty",
VLOOKUP(AS1957,MonsterGroupTable!$A:$A,1,0)))))))</f>
        <v/>
      </c>
      <c r="BA1957" s="2" t="str">
        <f>IF(AND(ISBLANK(AZ1957),OR(NOT(ISBLANK(BB1957)),NOT(ISBLANK(BC1957)))),#N/A,
IF(ISBLANK(AZ1957),"",
IF(AND(NOT(ISERROR(VLOOKUP(AZ1957,MonsterTable!$A:$B,MATCH(MonsterTable!$B$1,MonsterTable!$A$1:$B$1,0),0))),OR(ISBLANK(BB1957),ISBLANK(BC1957))),#N/A,
IFERROR(VLOOKUP(AZ1957,MonsterTable!$A:$B,MATCH(MonsterTable!$B$1,MonsterTable!$A$1:$B$1,0),0),
IF(OR(NOT(ISBLANK(BB1957)),ISBLANK(BC1957)),#N/A,
IF(AZ1957="empty","empty",
VLOOKUP(AZ1957,MonsterGroupTable!$A:$A,1,0)))))))</f>
        <v/>
      </c>
    </row>
    <row r="1958" spans="1:53">
      <c r="A1958">
        <v>20924</v>
      </c>
      <c r="B1958">
        <f t="shared" si="66"/>
        <v>1.1000000000000001</v>
      </c>
      <c r="C1958">
        <f t="shared" si="67"/>
        <v>1.1000000000000001</v>
      </c>
      <c r="F1958">
        <v>5460</v>
      </c>
      <c r="G1958">
        <v>269102</v>
      </c>
      <c r="H1958">
        <v>0</v>
      </c>
      <c r="I1958">
        <v>0</v>
      </c>
      <c r="J1958">
        <v>0</v>
      </c>
      <c r="K1958" t="s">
        <v>362</v>
      </c>
      <c r="L1958" t="s">
        <v>245</v>
      </c>
      <c r="M1958" t="s">
        <v>443</v>
      </c>
      <c r="N1958" t="s">
        <v>444</v>
      </c>
      <c r="O1958">
        <v>0</v>
      </c>
      <c r="P1958">
        <v>-4.75</v>
      </c>
      <c r="Q1958">
        <v>-3.5</v>
      </c>
      <c r="R1958">
        <v>4.75</v>
      </c>
      <c r="S1958">
        <v>3</v>
      </c>
      <c r="T1958">
        <v>-13.5</v>
      </c>
      <c r="U1958">
        <v>2.5499999999999998</v>
      </c>
      <c r="V1958">
        <v>-6.75</v>
      </c>
      <c r="W1958" t="str">
        <f t="shared" si="65"/>
        <v>g113,5,empty,3,204,1,1,0</v>
      </c>
      <c r="X1958" s="1" t="s">
        <v>312</v>
      </c>
      <c r="Y1958" s="2" t="str">
        <f>IF(AND(ISBLANK(X1958),OR(NOT(ISBLANK(Z1958)),NOT(ISBLANK(AA1958)))),#N/A,
IF(ISBLANK(X1958),"",
IF(AND(NOT(ISERROR(VLOOKUP(X1958,MonsterTable!$A:$B,MATCH(MonsterTable!$B$1,MonsterTable!$A$1:$B$1,0),0))),OR(ISBLANK(Z1958),ISBLANK(AA1958))),#N/A,
IFERROR(VLOOKUP(X1958,MonsterTable!$A:$B,MATCH(MonsterTable!$B$1,MonsterTable!$A$1:$B$1,0),0),
IF(OR(NOT(ISBLANK(Z1958)),ISBLANK(AA1958)),#N/A,
IF(X1958="empty","empty",
VLOOKUP(X1958,MonsterGroupTable!$A:$A,1,0)))))))</f>
        <v>g113</v>
      </c>
      <c r="AA1958">
        <v>5</v>
      </c>
      <c r="AE1958" s="1" t="s">
        <v>446</v>
      </c>
      <c r="AF1958" s="2" t="str">
        <f>IF(AND(ISBLANK(AE1958),OR(NOT(ISBLANK(AG1958)),NOT(ISBLANK(AH1958)))),#N/A,
IF(ISBLANK(AE1958),"",
IF(AND(NOT(ISERROR(VLOOKUP(AE1958,MonsterTable!$A:$B,MATCH(MonsterTable!$B$1,MonsterTable!$A$1:$B$1,0),0))),OR(ISBLANK(AG1958),ISBLANK(AH1958))),#N/A,
IFERROR(VLOOKUP(AE1958,MonsterTable!$A:$B,MATCH(MonsterTable!$B$1,MonsterTable!$A$1:$B$1,0),0),
IF(OR(NOT(ISBLANK(AG1958)),ISBLANK(AH1958)),#N/A,
IF(AE1958="empty","empty",
VLOOKUP(AE1958,MonsterGroupTable!$A:$A,1,0)))))))</f>
        <v>empty</v>
      </c>
      <c r="AH1958">
        <v>3</v>
      </c>
      <c r="AL1958" s="1" t="s">
        <v>340</v>
      </c>
      <c r="AM1958" s="2">
        <f>IF(AND(ISBLANK(AL1958),OR(NOT(ISBLANK(AN1958)),NOT(ISBLANK(AO1958)))),#N/A,
IF(ISBLANK(AL1958),"",
IF(AND(NOT(ISERROR(VLOOKUP(AL1958,MonsterTable!$A:$B,MATCH(MonsterTable!$B$1,MonsterTable!$A$1:$B$1,0),0))),OR(ISBLANK(AN1958),ISBLANK(AO1958))),#N/A,
IFERROR(VLOOKUP(AL1958,MonsterTable!$A:$B,MATCH(MonsterTable!$B$1,MonsterTable!$A$1:$B$1,0),0),
IF(OR(NOT(ISBLANK(AN1958)),ISBLANK(AO1958)),#N/A,
IF(AL1958="empty","empty",
VLOOKUP(AL1958,MonsterGroupTable!$A:$A,1,0)))))))</f>
        <v>204</v>
      </c>
      <c r="AN1958">
        <v>1</v>
      </c>
      <c r="AO1958">
        <v>1</v>
      </c>
      <c r="AP1958">
        <v>0</v>
      </c>
      <c r="AT1958" s="2" t="str">
        <f>IF(AND(ISBLANK(AS1958),OR(NOT(ISBLANK(AU1958)),NOT(ISBLANK(AV1958)))),#N/A,
IF(ISBLANK(AS1958),"",
IF(AND(NOT(ISERROR(VLOOKUP(AS1958,MonsterTable!$A:$B,MATCH(MonsterTable!$B$1,MonsterTable!$A$1:$B$1,0),0))),OR(ISBLANK(AU1958),ISBLANK(AV1958))),#N/A,
IFERROR(VLOOKUP(AS1958,MonsterTable!$A:$B,MATCH(MonsterTable!$B$1,MonsterTable!$A$1:$B$1,0),0),
IF(OR(NOT(ISBLANK(AU1958)),ISBLANK(AV1958)),#N/A,
IF(AS1958="empty","empty",
VLOOKUP(AS1958,MonsterGroupTable!$A:$A,1,0)))))))</f>
        <v/>
      </c>
      <c r="BA1958" s="2" t="str">
        <f>IF(AND(ISBLANK(AZ1958),OR(NOT(ISBLANK(BB1958)),NOT(ISBLANK(BC1958)))),#N/A,
IF(ISBLANK(AZ1958),"",
IF(AND(NOT(ISERROR(VLOOKUP(AZ1958,MonsterTable!$A:$B,MATCH(MonsterTable!$B$1,MonsterTable!$A$1:$B$1,0),0))),OR(ISBLANK(BB1958),ISBLANK(BC1958))),#N/A,
IFERROR(VLOOKUP(AZ1958,MonsterTable!$A:$B,MATCH(MonsterTable!$B$1,MonsterTable!$A$1:$B$1,0),0),
IF(OR(NOT(ISBLANK(BB1958)),ISBLANK(BC1958)),#N/A,
IF(AZ1958="empty","empty",
VLOOKUP(AZ1958,MonsterGroupTable!$A:$A,1,0)))))))</f>
        <v/>
      </c>
    </row>
    <row r="1959" spans="1:53">
      <c r="A1959">
        <v>20925</v>
      </c>
      <c r="B1959">
        <f t="shared" si="66"/>
        <v>1.1000000000000001</v>
      </c>
      <c r="C1959">
        <f t="shared" si="67"/>
        <v>1.1000000000000001</v>
      </c>
      <c r="F1959">
        <v>5460</v>
      </c>
      <c r="G1959">
        <v>269921</v>
      </c>
      <c r="H1959">
        <v>0</v>
      </c>
      <c r="I1959">
        <v>0</v>
      </c>
      <c r="J1959">
        <v>0</v>
      </c>
      <c r="K1959" t="s">
        <v>362</v>
      </c>
      <c r="L1959" t="s">
        <v>245</v>
      </c>
      <c r="M1959" t="s">
        <v>443</v>
      </c>
      <c r="N1959" t="s">
        <v>444</v>
      </c>
      <c r="O1959">
        <v>0</v>
      </c>
      <c r="P1959">
        <v>-4.75</v>
      </c>
      <c r="Q1959">
        <v>-3.5</v>
      </c>
      <c r="R1959">
        <v>4.75</v>
      </c>
      <c r="S1959">
        <v>3</v>
      </c>
      <c r="T1959">
        <v>-13.5</v>
      </c>
      <c r="U1959">
        <v>2.5499999999999998</v>
      </c>
      <c r="V1959">
        <v>-6.75</v>
      </c>
      <c r="W1959" t="str">
        <f t="shared" si="65"/>
        <v>g113,5,empty,3,204,1,1,0</v>
      </c>
      <c r="X1959" s="1" t="s">
        <v>312</v>
      </c>
      <c r="Y1959" s="2" t="str">
        <f>IF(AND(ISBLANK(X1959),OR(NOT(ISBLANK(Z1959)),NOT(ISBLANK(AA1959)))),#N/A,
IF(ISBLANK(X1959),"",
IF(AND(NOT(ISERROR(VLOOKUP(X1959,MonsterTable!$A:$B,MATCH(MonsterTable!$B$1,MonsterTable!$A$1:$B$1,0),0))),OR(ISBLANK(Z1959),ISBLANK(AA1959))),#N/A,
IFERROR(VLOOKUP(X1959,MonsterTable!$A:$B,MATCH(MonsterTable!$B$1,MonsterTable!$A$1:$B$1,0),0),
IF(OR(NOT(ISBLANK(Z1959)),ISBLANK(AA1959)),#N/A,
IF(X1959="empty","empty",
VLOOKUP(X1959,MonsterGroupTable!$A:$A,1,0)))))))</f>
        <v>g113</v>
      </c>
      <c r="AA1959">
        <v>5</v>
      </c>
      <c r="AE1959" s="1" t="s">
        <v>446</v>
      </c>
      <c r="AF1959" s="2" t="str">
        <f>IF(AND(ISBLANK(AE1959),OR(NOT(ISBLANK(AG1959)),NOT(ISBLANK(AH1959)))),#N/A,
IF(ISBLANK(AE1959),"",
IF(AND(NOT(ISERROR(VLOOKUP(AE1959,MonsterTable!$A:$B,MATCH(MonsterTable!$B$1,MonsterTable!$A$1:$B$1,0),0))),OR(ISBLANK(AG1959),ISBLANK(AH1959))),#N/A,
IFERROR(VLOOKUP(AE1959,MonsterTable!$A:$B,MATCH(MonsterTable!$B$1,MonsterTable!$A$1:$B$1,0),0),
IF(OR(NOT(ISBLANK(AG1959)),ISBLANK(AH1959)),#N/A,
IF(AE1959="empty","empty",
VLOOKUP(AE1959,MonsterGroupTable!$A:$A,1,0)))))))</f>
        <v>empty</v>
      </c>
      <c r="AH1959">
        <v>3</v>
      </c>
      <c r="AL1959" s="1" t="s">
        <v>340</v>
      </c>
      <c r="AM1959" s="2">
        <f>IF(AND(ISBLANK(AL1959),OR(NOT(ISBLANK(AN1959)),NOT(ISBLANK(AO1959)))),#N/A,
IF(ISBLANK(AL1959),"",
IF(AND(NOT(ISERROR(VLOOKUP(AL1959,MonsterTable!$A:$B,MATCH(MonsterTable!$B$1,MonsterTable!$A$1:$B$1,0),0))),OR(ISBLANK(AN1959),ISBLANK(AO1959))),#N/A,
IFERROR(VLOOKUP(AL1959,MonsterTable!$A:$B,MATCH(MonsterTable!$B$1,MonsterTable!$A$1:$B$1,0),0),
IF(OR(NOT(ISBLANK(AN1959)),ISBLANK(AO1959)),#N/A,
IF(AL1959="empty","empty",
VLOOKUP(AL1959,MonsterGroupTable!$A:$A,1,0)))))))</f>
        <v>204</v>
      </c>
      <c r="AN1959">
        <v>1</v>
      </c>
      <c r="AO1959">
        <v>1</v>
      </c>
      <c r="AP1959">
        <v>0</v>
      </c>
      <c r="AT1959" s="2" t="str">
        <f>IF(AND(ISBLANK(AS1959),OR(NOT(ISBLANK(AU1959)),NOT(ISBLANK(AV1959)))),#N/A,
IF(ISBLANK(AS1959),"",
IF(AND(NOT(ISERROR(VLOOKUP(AS1959,MonsterTable!$A:$B,MATCH(MonsterTable!$B$1,MonsterTable!$A$1:$B$1,0),0))),OR(ISBLANK(AU1959),ISBLANK(AV1959))),#N/A,
IFERROR(VLOOKUP(AS1959,MonsterTable!$A:$B,MATCH(MonsterTable!$B$1,MonsterTable!$A$1:$B$1,0),0),
IF(OR(NOT(ISBLANK(AU1959)),ISBLANK(AV1959)),#N/A,
IF(AS1959="empty","empty",
VLOOKUP(AS1959,MonsterGroupTable!$A:$A,1,0)))))))</f>
        <v/>
      </c>
      <c r="BA1959" s="2" t="str">
        <f>IF(AND(ISBLANK(AZ1959),OR(NOT(ISBLANK(BB1959)),NOT(ISBLANK(BC1959)))),#N/A,
IF(ISBLANK(AZ1959),"",
IF(AND(NOT(ISERROR(VLOOKUP(AZ1959,MonsterTable!$A:$B,MATCH(MonsterTable!$B$1,MonsterTable!$A$1:$B$1,0),0))),OR(ISBLANK(BB1959),ISBLANK(BC1959))),#N/A,
IFERROR(VLOOKUP(AZ1959,MonsterTable!$A:$B,MATCH(MonsterTable!$B$1,MonsterTable!$A$1:$B$1,0),0),
IF(OR(NOT(ISBLANK(BB1959)),ISBLANK(BC1959)),#N/A,
IF(AZ1959="empty","empty",
VLOOKUP(AZ1959,MonsterGroupTable!$A:$A,1,0)))))))</f>
        <v/>
      </c>
    </row>
    <row r="1960" spans="1:53">
      <c r="A1960">
        <v>20926</v>
      </c>
      <c r="B1960">
        <f t="shared" si="66"/>
        <v>1.1000000000000001</v>
      </c>
      <c r="C1960">
        <f t="shared" si="67"/>
        <v>1.1000000000000001</v>
      </c>
      <c r="F1960">
        <v>5460</v>
      </c>
      <c r="G1960">
        <v>270740</v>
      </c>
      <c r="H1960">
        <v>0</v>
      </c>
      <c r="I1960">
        <v>0</v>
      </c>
      <c r="J1960">
        <v>0</v>
      </c>
      <c r="K1960" t="s">
        <v>362</v>
      </c>
      <c r="L1960" t="s">
        <v>245</v>
      </c>
      <c r="M1960" t="s">
        <v>443</v>
      </c>
      <c r="N1960" t="s">
        <v>444</v>
      </c>
      <c r="O1960">
        <v>0</v>
      </c>
      <c r="P1960">
        <v>-4.75</v>
      </c>
      <c r="Q1960">
        <v>-3.5</v>
      </c>
      <c r="R1960">
        <v>4.75</v>
      </c>
      <c r="S1960">
        <v>3</v>
      </c>
      <c r="T1960">
        <v>-13.5</v>
      </c>
      <c r="U1960">
        <v>2.5499999999999998</v>
      </c>
      <c r="V1960">
        <v>-6.75</v>
      </c>
      <c r="W1960" t="str">
        <f t="shared" si="65"/>
        <v>g113,5,empty,3,204,1,1,0</v>
      </c>
      <c r="X1960" s="1" t="s">
        <v>312</v>
      </c>
      <c r="Y1960" s="2" t="str">
        <f>IF(AND(ISBLANK(X1960),OR(NOT(ISBLANK(Z1960)),NOT(ISBLANK(AA1960)))),#N/A,
IF(ISBLANK(X1960),"",
IF(AND(NOT(ISERROR(VLOOKUP(X1960,MonsterTable!$A:$B,MATCH(MonsterTable!$B$1,MonsterTable!$A$1:$B$1,0),0))),OR(ISBLANK(Z1960),ISBLANK(AA1960))),#N/A,
IFERROR(VLOOKUP(X1960,MonsterTable!$A:$B,MATCH(MonsterTable!$B$1,MonsterTable!$A$1:$B$1,0),0),
IF(OR(NOT(ISBLANK(Z1960)),ISBLANK(AA1960)),#N/A,
IF(X1960="empty","empty",
VLOOKUP(X1960,MonsterGroupTable!$A:$A,1,0)))))))</f>
        <v>g113</v>
      </c>
      <c r="AA1960">
        <v>5</v>
      </c>
      <c r="AE1960" s="1" t="s">
        <v>446</v>
      </c>
      <c r="AF1960" s="2" t="str">
        <f>IF(AND(ISBLANK(AE1960),OR(NOT(ISBLANK(AG1960)),NOT(ISBLANK(AH1960)))),#N/A,
IF(ISBLANK(AE1960),"",
IF(AND(NOT(ISERROR(VLOOKUP(AE1960,MonsterTable!$A:$B,MATCH(MonsterTable!$B$1,MonsterTable!$A$1:$B$1,0),0))),OR(ISBLANK(AG1960),ISBLANK(AH1960))),#N/A,
IFERROR(VLOOKUP(AE1960,MonsterTable!$A:$B,MATCH(MonsterTable!$B$1,MonsterTable!$A$1:$B$1,0),0),
IF(OR(NOT(ISBLANK(AG1960)),ISBLANK(AH1960)),#N/A,
IF(AE1960="empty","empty",
VLOOKUP(AE1960,MonsterGroupTable!$A:$A,1,0)))))))</f>
        <v>empty</v>
      </c>
      <c r="AH1960">
        <v>3</v>
      </c>
      <c r="AL1960" s="1" t="s">
        <v>340</v>
      </c>
      <c r="AM1960" s="2">
        <f>IF(AND(ISBLANK(AL1960),OR(NOT(ISBLANK(AN1960)),NOT(ISBLANK(AO1960)))),#N/A,
IF(ISBLANK(AL1960),"",
IF(AND(NOT(ISERROR(VLOOKUP(AL1960,MonsterTable!$A:$B,MATCH(MonsterTable!$B$1,MonsterTable!$A$1:$B$1,0),0))),OR(ISBLANK(AN1960),ISBLANK(AO1960))),#N/A,
IFERROR(VLOOKUP(AL1960,MonsterTable!$A:$B,MATCH(MonsterTable!$B$1,MonsterTable!$A$1:$B$1,0),0),
IF(OR(NOT(ISBLANK(AN1960)),ISBLANK(AO1960)),#N/A,
IF(AL1960="empty","empty",
VLOOKUP(AL1960,MonsterGroupTable!$A:$A,1,0)))))))</f>
        <v>204</v>
      </c>
      <c r="AN1960">
        <v>1</v>
      </c>
      <c r="AO1960">
        <v>1</v>
      </c>
      <c r="AP1960">
        <v>0</v>
      </c>
      <c r="AT1960" s="2" t="str">
        <f>IF(AND(ISBLANK(AS1960),OR(NOT(ISBLANK(AU1960)),NOT(ISBLANK(AV1960)))),#N/A,
IF(ISBLANK(AS1960),"",
IF(AND(NOT(ISERROR(VLOOKUP(AS1960,MonsterTable!$A:$B,MATCH(MonsterTable!$B$1,MonsterTable!$A$1:$B$1,0),0))),OR(ISBLANK(AU1960),ISBLANK(AV1960))),#N/A,
IFERROR(VLOOKUP(AS1960,MonsterTable!$A:$B,MATCH(MonsterTable!$B$1,MonsterTable!$A$1:$B$1,0),0),
IF(OR(NOT(ISBLANK(AU1960)),ISBLANK(AV1960)),#N/A,
IF(AS1960="empty","empty",
VLOOKUP(AS1960,MonsterGroupTable!$A:$A,1,0)))))))</f>
        <v/>
      </c>
      <c r="BA1960" s="2" t="str">
        <f>IF(AND(ISBLANK(AZ1960),OR(NOT(ISBLANK(BB1960)),NOT(ISBLANK(BC1960)))),#N/A,
IF(ISBLANK(AZ1960),"",
IF(AND(NOT(ISERROR(VLOOKUP(AZ1960,MonsterTable!$A:$B,MATCH(MonsterTable!$B$1,MonsterTable!$A$1:$B$1,0),0))),OR(ISBLANK(BB1960),ISBLANK(BC1960))),#N/A,
IFERROR(VLOOKUP(AZ1960,MonsterTable!$A:$B,MATCH(MonsterTable!$B$1,MonsterTable!$A$1:$B$1,0),0),
IF(OR(NOT(ISBLANK(BB1960)),ISBLANK(BC1960)),#N/A,
IF(AZ1960="empty","empty",
VLOOKUP(AZ1960,MonsterGroupTable!$A:$A,1,0)))))))</f>
        <v/>
      </c>
    </row>
    <row r="1961" spans="1:53">
      <c r="A1961">
        <v>20927</v>
      </c>
      <c r="B1961">
        <f t="shared" si="66"/>
        <v>1.1000000000000001</v>
      </c>
      <c r="C1961">
        <f t="shared" si="67"/>
        <v>1.1000000000000001</v>
      </c>
      <c r="F1961">
        <v>5460</v>
      </c>
      <c r="G1961">
        <v>271559</v>
      </c>
      <c r="H1961">
        <v>0</v>
      </c>
      <c r="I1961">
        <v>0</v>
      </c>
      <c r="J1961">
        <v>0</v>
      </c>
      <c r="K1961" t="s">
        <v>362</v>
      </c>
      <c r="L1961" t="s">
        <v>245</v>
      </c>
      <c r="M1961" t="s">
        <v>443</v>
      </c>
      <c r="N1961" t="s">
        <v>444</v>
      </c>
      <c r="O1961">
        <v>0</v>
      </c>
      <c r="P1961">
        <v>-4.75</v>
      </c>
      <c r="Q1961">
        <v>-3.5</v>
      </c>
      <c r="R1961">
        <v>4.75</v>
      </c>
      <c r="S1961">
        <v>3</v>
      </c>
      <c r="T1961">
        <v>-13.5</v>
      </c>
      <c r="U1961">
        <v>2.5499999999999998</v>
      </c>
      <c r="V1961">
        <v>-6.75</v>
      </c>
      <c r="W1961" t="str">
        <f t="shared" si="65"/>
        <v>g113,5,empty,3,204,1,1,0</v>
      </c>
      <c r="X1961" s="1" t="s">
        <v>312</v>
      </c>
      <c r="Y1961" s="2" t="str">
        <f>IF(AND(ISBLANK(X1961),OR(NOT(ISBLANK(Z1961)),NOT(ISBLANK(AA1961)))),#N/A,
IF(ISBLANK(X1961),"",
IF(AND(NOT(ISERROR(VLOOKUP(X1961,MonsterTable!$A:$B,MATCH(MonsterTable!$B$1,MonsterTable!$A$1:$B$1,0),0))),OR(ISBLANK(Z1961),ISBLANK(AA1961))),#N/A,
IFERROR(VLOOKUP(X1961,MonsterTable!$A:$B,MATCH(MonsterTable!$B$1,MonsterTable!$A$1:$B$1,0),0),
IF(OR(NOT(ISBLANK(Z1961)),ISBLANK(AA1961)),#N/A,
IF(X1961="empty","empty",
VLOOKUP(X1961,MonsterGroupTable!$A:$A,1,0)))))))</f>
        <v>g113</v>
      </c>
      <c r="AA1961">
        <v>5</v>
      </c>
      <c r="AE1961" s="1" t="s">
        <v>446</v>
      </c>
      <c r="AF1961" s="2" t="str">
        <f>IF(AND(ISBLANK(AE1961),OR(NOT(ISBLANK(AG1961)),NOT(ISBLANK(AH1961)))),#N/A,
IF(ISBLANK(AE1961),"",
IF(AND(NOT(ISERROR(VLOOKUP(AE1961,MonsterTable!$A:$B,MATCH(MonsterTable!$B$1,MonsterTable!$A$1:$B$1,0),0))),OR(ISBLANK(AG1961),ISBLANK(AH1961))),#N/A,
IFERROR(VLOOKUP(AE1961,MonsterTable!$A:$B,MATCH(MonsterTable!$B$1,MonsterTable!$A$1:$B$1,0),0),
IF(OR(NOT(ISBLANK(AG1961)),ISBLANK(AH1961)),#N/A,
IF(AE1961="empty","empty",
VLOOKUP(AE1961,MonsterGroupTable!$A:$A,1,0)))))))</f>
        <v>empty</v>
      </c>
      <c r="AH1961">
        <v>3</v>
      </c>
      <c r="AL1961" s="1" t="s">
        <v>340</v>
      </c>
      <c r="AM1961" s="2">
        <f>IF(AND(ISBLANK(AL1961),OR(NOT(ISBLANK(AN1961)),NOT(ISBLANK(AO1961)))),#N/A,
IF(ISBLANK(AL1961),"",
IF(AND(NOT(ISERROR(VLOOKUP(AL1961,MonsterTable!$A:$B,MATCH(MonsterTable!$B$1,MonsterTable!$A$1:$B$1,0),0))),OR(ISBLANK(AN1961),ISBLANK(AO1961))),#N/A,
IFERROR(VLOOKUP(AL1961,MonsterTable!$A:$B,MATCH(MonsterTable!$B$1,MonsterTable!$A$1:$B$1,0),0),
IF(OR(NOT(ISBLANK(AN1961)),ISBLANK(AO1961)),#N/A,
IF(AL1961="empty","empty",
VLOOKUP(AL1961,MonsterGroupTable!$A:$A,1,0)))))))</f>
        <v>204</v>
      </c>
      <c r="AN1961">
        <v>1</v>
      </c>
      <c r="AO1961">
        <v>1</v>
      </c>
      <c r="AP1961">
        <v>0</v>
      </c>
      <c r="AT1961" s="2" t="str">
        <f>IF(AND(ISBLANK(AS1961),OR(NOT(ISBLANK(AU1961)),NOT(ISBLANK(AV1961)))),#N/A,
IF(ISBLANK(AS1961),"",
IF(AND(NOT(ISERROR(VLOOKUP(AS1961,MonsterTable!$A:$B,MATCH(MonsterTable!$B$1,MonsterTable!$A$1:$B$1,0),0))),OR(ISBLANK(AU1961),ISBLANK(AV1961))),#N/A,
IFERROR(VLOOKUP(AS1961,MonsterTable!$A:$B,MATCH(MonsterTable!$B$1,MonsterTable!$A$1:$B$1,0),0),
IF(OR(NOT(ISBLANK(AU1961)),ISBLANK(AV1961)),#N/A,
IF(AS1961="empty","empty",
VLOOKUP(AS1961,MonsterGroupTable!$A:$A,1,0)))))))</f>
        <v/>
      </c>
      <c r="BA1961" s="2" t="str">
        <f>IF(AND(ISBLANK(AZ1961),OR(NOT(ISBLANK(BB1961)),NOT(ISBLANK(BC1961)))),#N/A,
IF(ISBLANK(AZ1961),"",
IF(AND(NOT(ISERROR(VLOOKUP(AZ1961,MonsterTable!$A:$B,MATCH(MonsterTable!$B$1,MonsterTable!$A$1:$B$1,0),0))),OR(ISBLANK(BB1961),ISBLANK(BC1961))),#N/A,
IFERROR(VLOOKUP(AZ1961,MonsterTable!$A:$B,MATCH(MonsterTable!$B$1,MonsterTable!$A$1:$B$1,0),0),
IF(OR(NOT(ISBLANK(BB1961)),ISBLANK(BC1961)),#N/A,
IF(AZ1961="empty","empty",
VLOOKUP(AZ1961,MonsterGroupTable!$A:$A,1,0)))))))</f>
        <v/>
      </c>
    </row>
    <row r="1962" spans="1:53">
      <c r="A1962">
        <v>20928</v>
      </c>
      <c r="B1962">
        <f t="shared" si="66"/>
        <v>1.1000000000000001</v>
      </c>
      <c r="C1962">
        <f t="shared" si="67"/>
        <v>1.1000000000000001</v>
      </c>
      <c r="F1962">
        <v>5460</v>
      </c>
      <c r="G1962">
        <v>272378</v>
      </c>
      <c r="H1962">
        <v>0</v>
      </c>
      <c r="I1962">
        <v>0</v>
      </c>
      <c r="J1962">
        <v>0</v>
      </c>
      <c r="K1962" t="s">
        <v>362</v>
      </c>
      <c r="L1962" t="s">
        <v>245</v>
      </c>
      <c r="M1962" t="s">
        <v>443</v>
      </c>
      <c r="N1962" t="s">
        <v>444</v>
      </c>
      <c r="O1962">
        <v>0</v>
      </c>
      <c r="P1962">
        <v>-4.75</v>
      </c>
      <c r="Q1962">
        <v>-3.5</v>
      </c>
      <c r="R1962">
        <v>4.75</v>
      </c>
      <c r="S1962">
        <v>3</v>
      </c>
      <c r="T1962">
        <v>-13.5</v>
      </c>
      <c r="U1962">
        <v>2.5499999999999998</v>
      </c>
      <c r="V1962">
        <v>-6.75</v>
      </c>
      <c r="W1962" t="str">
        <f t="shared" si="65"/>
        <v>g113,5,empty,3,204,1,1,0</v>
      </c>
      <c r="X1962" s="1" t="s">
        <v>312</v>
      </c>
      <c r="Y1962" s="2" t="str">
        <f>IF(AND(ISBLANK(X1962),OR(NOT(ISBLANK(Z1962)),NOT(ISBLANK(AA1962)))),#N/A,
IF(ISBLANK(X1962),"",
IF(AND(NOT(ISERROR(VLOOKUP(X1962,MonsterTable!$A:$B,MATCH(MonsterTable!$B$1,MonsterTable!$A$1:$B$1,0),0))),OR(ISBLANK(Z1962),ISBLANK(AA1962))),#N/A,
IFERROR(VLOOKUP(X1962,MonsterTable!$A:$B,MATCH(MonsterTable!$B$1,MonsterTable!$A$1:$B$1,0),0),
IF(OR(NOT(ISBLANK(Z1962)),ISBLANK(AA1962)),#N/A,
IF(X1962="empty","empty",
VLOOKUP(X1962,MonsterGroupTable!$A:$A,1,0)))))))</f>
        <v>g113</v>
      </c>
      <c r="AA1962">
        <v>5</v>
      </c>
      <c r="AE1962" s="1" t="s">
        <v>446</v>
      </c>
      <c r="AF1962" s="2" t="str">
        <f>IF(AND(ISBLANK(AE1962),OR(NOT(ISBLANK(AG1962)),NOT(ISBLANK(AH1962)))),#N/A,
IF(ISBLANK(AE1962),"",
IF(AND(NOT(ISERROR(VLOOKUP(AE1962,MonsterTable!$A:$B,MATCH(MonsterTable!$B$1,MonsterTable!$A$1:$B$1,0),0))),OR(ISBLANK(AG1962),ISBLANK(AH1962))),#N/A,
IFERROR(VLOOKUP(AE1962,MonsterTable!$A:$B,MATCH(MonsterTable!$B$1,MonsterTable!$A$1:$B$1,0),0),
IF(OR(NOT(ISBLANK(AG1962)),ISBLANK(AH1962)),#N/A,
IF(AE1962="empty","empty",
VLOOKUP(AE1962,MonsterGroupTable!$A:$A,1,0)))))))</f>
        <v>empty</v>
      </c>
      <c r="AH1962">
        <v>3</v>
      </c>
      <c r="AL1962" s="1" t="s">
        <v>340</v>
      </c>
      <c r="AM1962" s="2">
        <f>IF(AND(ISBLANK(AL1962),OR(NOT(ISBLANK(AN1962)),NOT(ISBLANK(AO1962)))),#N/A,
IF(ISBLANK(AL1962),"",
IF(AND(NOT(ISERROR(VLOOKUP(AL1962,MonsterTable!$A:$B,MATCH(MonsterTable!$B$1,MonsterTable!$A$1:$B$1,0),0))),OR(ISBLANK(AN1962),ISBLANK(AO1962))),#N/A,
IFERROR(VLOOKUP(AL1962,MonsterTable!$A:$B,MATCH(MonsterTable!$B$1,MonsterTable!$A$1:$B$1,0),0),
IF(OR(NOT(ISBLANK(AN1962)),ISBLANK(AO1962)),#N/A,
IF(AL1962="empty","empty",
VLOOKUP(AL1962,MonsterGroupTable!$A:$A,1,0)))))))</f>
        <v>204</v>
      </c>
      <c r="AN1962">
        <v>1</v>
      </c>
      <c r="AO1962">
        <v>1</v>
      </c>
      <c r="AP1962">
        <v>0</v>
      </c>
      <c r="AT1962" s="2" t="str">
        <f>IF(AND(ISBLANK(AS1962),OR(NOT(ISBLANK(AU1962)),NOT(ISBLANK(AV1962)))),#N/A,
IF(ISBLANK(AS1962),"",
IF(AND(NOT(ISERROR(VLOOKUP(AS1962,MonsterTable!$A:$B,MATCH(MonsterTable!$B$1,MonsterTable!$A$1:$B$1,0),0))),OR(ISBLANK(AU1962),ISBLANK(AV1962))),#N/A,
IFERROR(VLOOKUP(AS1962,MonsterTable!$A:$B,MATCH(MonsterTable!$B$1,MonsterTable!$A$1:$B$1,0),0),
IF(OR(NOT(ISBLANK(AU1962)),ISBLANK(AV1962)),#N/A,
IF(AS1962="empty","empty",
VLOOKUP(AS1962,MonsterGroupTable!$A:$A,1,0)))))))</f>
        <v/>
      </c>
      <c r="BA1962" s="2" t="str">
        <f>IF(AND(ISBLANK(AZ1962),OR(NOT(ISBLANK(BB1962)),NOT(ISBLANK(BC1962)))),#N/A,
IF(ISBLANK(AZ1962),"",
IF(AND(NOT(ISERROR(VLOOKUP(AZ1962,MonsterTable!$A:$B,MATCH(MonsterTable!$B$1,MonsterTable!$A$1:$B$1,0),0))),OR(ISBLANK(BB1962),ISBLANK(BC1962))),#N/A,
IFERROR(VLOOKUP(AZ1962,MonsterTable!$A:$B,MATCH(MonsterTable!$B$1,MonsterTable!$A$1:$B$1,0),0),
IF(OR(NOT(ISBLANK(BB1962)),ISBLANK(BC1962)),#N/A,
IF(AZ1962="empty","empty",
VLOOKUP(AZ1962,MonsterGroupTable!$A:$A,1,0)))))))</f>
        <v/>
      </c>
    </row>
    <row r="1963" spans="1:53">
      <c r="A1963">
        <v>20929</v>
      </c>
      <c r="B1963">
        <f t="shared" si="66"/>
        <v>1.1000000000000001</v>
      </c>
      <c r="C1963">
        <f t="shared" si="67"/>
        <v>1.1000000000000001</v>
      </c>
      <c r="F1963">
        <v>5460</v>
      </c>
      <c r="G1963">
        <v>273197</v>
      </c>
      <c r="H1963">
        <v>0</v>
      </c>
      <c r="I1963">
        <v>0</v>
      </c>
      <c r="J1963">
        <v>0</v>
      </c>
      <c r="K1963" t="s">
        <v>362</v>
      </c>
      <c r="L1963" t="s">
        <v>245</v>
      </c>
      <c r="M1963" t="s">
        <v>443</v>
      </c>
      <c r="N1963" t="s">
        <v>444</v>
      </c>
      <c r="O1963">
        <v>0</v>
      </c>
      <c r="P1963">
        <v>-4.75</v>
      </c>
      <c r="Q1963">
        <v>-3.5</v>
      </c>
      <c r="R1963">
        <v>4.75</v>
      </c>
      <c r="S1963">
        <v>3</v>
      </c>
      <c r="T1963">
        <v>-13.5</v>
      </c>
      <c r="U1963">
        <v>2.5499999999999998</v>
      </c>
      <c r="V1963">
        <v>-6.75</v>
      </c>
      <c r="W1963" t="str">
        <f t="shared" si="65"/>
        <v>g113,5,empty,3,204,1,1,0</v>
      </c>
      <c r="X1963" s="1" t="s">
        <v>312</v>
      </c>
      <c r="Y1963" s="2" t="str">
        <f>IF(AND(ISBLANK(X1963),OR(NOT(ISBLANK(Z1963)),NOT(ISBLANK(AA1963)))),#N/A,
IF(ISBLANK(X1963),"",
IF(AND(NOT(ISERROR(VLOOKUP(X1963,MonsterTable!$A:$B,MATCH(MonsterTable!$B$1,MonsterTable!$A$1:$B$1,0),0))),OR(ISBLANK(Z1963),ISBLANK(AA1963))),#N/A,
IFERROR(VLOOKUP(X1963,MonsterTable!$A:$B,MATCH(MonsterTable!$B$1,MonsterTable!$A$1:$B$1,0),0),
IF(OR(NOT(ISBLANK(Z1963)),ISBLANK(AA1963)),#N/A,
IF(X1963="empty","empty",
VLOOKUP(X1963,MonsterGroupTable!$A:$A,1,0)))))))</f>
        <v>g113</v>
      </c>
      <c r="AA1963">
        <v>5</v>
      </c>
      <c r="AE1963" s="1" t="s">
        <v>446</v>
      </c>
      <c r="AF1963" s="2" t="str">
        <f>IF(AND(ISBLANK(AE1963),OR(NOT(ISBLANK(AG1963)),NOT(ISBLANK(AH1963)))),#N/A,
IF(ISBLANK(AE1963),"",
IF(AND(NOT(ISERROR(VLOOKUP(AE1963,MonsterTable!$A:$B,MATCH(MonsterTable!$B$1,MonsterTable!$A$1:$B$1,0),0))),OR(ISBLANK(AG1963),ISBLANK(AH1963))),#N/A,
IFERROR(VLOOKUP(AE1963,MonsterTable!$A:$B,MATCH(MonsterTable!$B$1,MonsterTable!$A$1:$B$1,0),0),
IF(OR(NOT(ISBLANK(AG1963)),ISBLANK(AH1963)),#N/A,
IF(AE1963="empty","empty",
VLOOKUP(AE1963,MonsterGroupTable!$A:$A,1,0)))))))</f>
        <v>empty</v>
      </c>
      <c r="AH1963">
        <v>3</v>
      </c>
      <c r="AL1963" s="1" t="s">
        <v>340</v>
      </c>
      <c r="AM1963" s="2">
        <f>IF(AND(ISBLANK(AL1963),OR(NOT(ISBLANK(AN1963)),NOT(ISBLANK(AO1963)))),#N/A,
IF(ISBLANK(AL1963),"",
IF(AND(NOT(ISERROR(VLOOKUP(AL1963,MonsterTable!$A:$B,MATCH(MonsterTable!$B$1,MonsterTable!$A$1:$B$1,0),0))),OR(ISBLANK(AN1963),ISBLANK(AO1963))),#N/A,
IFERROR(VLOOKUP(AL1963,MonsterTable!$A:$B,MATCH(MonsterTable!$B$1,MonsterTable!$A$1:$B$1,0),0),
IF(OR(NOT(ISBLANK(AN1963)),ISBLANK(AO1963)),#N/A,
IF(AL1963="empty","empty",
VLOOKUP(AL1963,MonsterGroupTable!$A:$A,1,0)))))))</f>
        <v>204</v>
      </c>
      <c r="AN1963">
        <v>1</v>
      </c>
      <c r="AO1963">
        <v>1</v>
      </c>
      <c r="AP1963">
        <v>0</v>
      </c>
      <c r="AT1963" s="2" t="str">
        <f>IF(AND(ISBLANK(AS1963),OR(NOT(ISBLANK(AU1963)),NOT(ISBLANK(AV1963)))),#N/A,
IF(ISBLANK(AS1963),"",
IF(AND(NOT(ISERROR(VLOOKUP(AS1963,MonsterTable!$A:$B,MATCH(MonsterTable!$B$1,MonsterTable!$A$1:$B$1,0),0))),OR(ISBLANK(AU1963),ISBLANK(AV1963))),#N/A,
IFERROR(VLOOKUP(AS1963,MonsterTable!$A:$B,MATCH(MonsterTable!$B$1,MonsterTable!$A$1:$B$1,0),0),
IF(OR(NOT(ISBLANK(AU1963)),ISBLANK(AV1963)),#N/A,
IF(AS1963="empty","empty",
VLOOKUP(AS1963,MonsterGroupTable!$A:$A,1,0)))))))</f>
        <v/>
      </c>
      <c r="BA1963" s="2" t="str">
        <f>IF(AND(ISBLANK(AZ1963),OR(NOT(ISBLANK(BB1963)),NOT(ISBLANK(BC1963)))),#N/A,
IF(ISBLANK(AZ1963),"",
IF(AND(NOT(ISERROR(VLOOKUP(AZ1963,MonsterTable!$A:$B,MATCH(MonsterTable!$B$1,MonsterTable!$A$1:$B$1,0),0))),OR(ISBLANK(BB1963),ISBLANK(BC1963))),#N/A,
IFERROR(VLOOKUP(AZ1963,MonsterTable!$A:$B,MATCH(MonsterTable!$B$1,MonsterTable!$A$1:$B$1,0),0),
IF(OR(NOT(ISBLANK(BB1963)),ISBLANK(BC1963)),#N/A,
IF(AZ1963="empty","empty",
VLOOKUP(AZ1963,MonsterGroupTable!$A:$A,1,0)))))))</f>
        <v/>
      </c>
    </row>
    <row r="1964" spans="1:53">
      <c r="A1964">
        <v>20930</v>
      </c>
      <c r="B1964">
        <f t="shared" si="66"/>
        <v>1.2</v>
      </c>
      <c r="C1964">
        <f t="shared" si="67"/>
        <v>1.1000000000000001</v>
      </c>
      <c r="F1964">
        <v>5460</v>
      </c>
      <c r="G1964">
        <v>274016</v>
      </c>
      <c r="H1964">
        <v>0</v>
      </c>
      <c r="I1964">
        <v>0</v>
      </c>
      <c r="J1964">
        <v>0</v>
      </c>
      <c r="K1964" t="s">
        <v>362</v>
      </c>
      <c r="L1964" t="s">
        <v>245</v>
      </c>
      <c r="M1964" t="s">
        <v>443</v>
      </c>
      <c r="N1964" t="s">
        <v>444</v>
      </c>
      <c r="O1964">
        <v>0</v>
      </c>
      <c r="P1964">
        <v>-4.75</v>
      </c>
      <c r="Q1964">
        <v>-3.5</v>
      </c>
      <c r="R1964">
        <v>4.75</v>
      </c>
      <c r="S1964">
        <v>3</v>
      </c>
      <c r="T1964">
        <v>-13.5</v>
      </c>
      <c r="U1964">
        <v>2.5499999999999998</v>
      </c>
      <c r="V1964">
        <v>-6.75</v>
      </c>
      <c r="W1964" t="str">
        <f t="shared" si="65"/>
        <v>g113,5,empty,3,204,1,1,0</v>
      </c>
      <c r="X1964" s="1" t="s">
        <v>312</v>
      </c>
      <c r="Y1964" s="2" t="str">
        <f>IF(AND(ISBLANK(X1964),OR(NOT(ISBLANK(Z1964)),NOT(ISBLANK(AA1964)))),#N/A,
IF(ISBLANK(X1964),"",
IF(AND(NOT(ISERROR(VLOOKUP(X1964,MonsterTable!$A:$B,MATCH(MonsterTable!$B$1,MonsterTable!$A$1:$B$1,0),0))),OR(ISBLANK(Z1964),ISBLANK(AA1964))),#N/A,
IFERROR(VLOOKUP(X1964,MonsterTable!$A:$B,MATCH(MonsterTable!$B$1,MonsterTable!$A$1:$B$1,0),0),
IF(OR(NOT(ISBLANK(Z1964)),ISBLANK(AA1964)),#N/A,
IF(X1964="empty","empty",
VLOOKUP(X1964,MonsterGroupTable!$A:$A,1,0)))))))</f>
        <v>g113</v>
      </c>
      <c r="AA1964">
        <v>5</v>
      </c>
      <c r="AE1964" s="1" t="s">
        <v>446</v>
      </c>
      <c r="AF1964" s="2" t="str">
        <f>IF(AND(ISBLANK(AE1964),OR(NOT(ISBLANK(AG1964)),NOT(ISBLANK(AH1964)))),#N/A,
IF(ISBLANK(AE1964),"",
IF(AND(NOT(ISERROR(VLOOKUP(AE1964,MonsterTable!$A:$B,MATCH(MonsterTable!$B$1,MonsterTable!$A$1:$B$1,0),0))),OR(ISBLANK(AG1964),ISBLANK(AH1964))),#N/A,
IFERROR(VLOOKUP(AE1964,MonsterTable!$A:$B,MATCH(MonsterTable!$B$1,MonsterTable!$A$1:$B$1,0),0),
IF(OR(NOT(ISBLANK(AG1964)),ISBLANK(AH1964)),#N/A,
IF(AE1964="empty","empty",
VLOOKUP(AE1964,MonsterGroupTable!$A:$A,1,0)))))))</f>
        <v>empty</v>
      </c>
      <c r="AH1964">
        <v>3</v>
      </c>
      <c r="AL1964" s="1" t="s">
        <v>340</v>
      </c>
      <c r="AM1964" s="2">
        <f>IF(AND(ISBLANK(AL1964),OR(NOT(ISBLANK(AN1964)),NOT(ISBLANK(AO1964)))),#N/A,
IF(ISBLANK(AL1964),"",
IF(AND(NOT(ISERROR(VLOOKUP(AL1964,MonsterTable!$A:$B,MATCH(MonsterTable!$B$1,MonsterTable!$A$1:$B$1,0),0))),OR(ISBLANK(AN1964),ISBLANK(AO1964))),#N/A,
IFERROR(VLOOKUP(AL1964,MonsterTable!$A:$B,MATCH(MonsterTable!$B$1,MonsterTable!$A$1:$B$1,0),0),
IF(OR(NOT(ISBLANK(AN1964)),ISBLANK(AO1964)),#N/A,
IF(AL1964="empty","empty",
VLOOKUP(AL1964,MonsterGroupTable!$A:$A,1,0)))))))</f>
        <v>204</v>
      </c>
      <c r="AN1964">
        <v>1</v>
      </c>
      <c r="AO1964">
        <v>1</v>
      </c>
      <c r="AP1964">
        <v>0</v>
      </c>
      <c r="AT1964" s="2" t="str">
        <f>IF(AND(ISBLANK(AS1964),OR(NOT(ISBLANK(AU1964)),NOT(ISBLANK(AV1964)))),#N/A,
IF(ISBLANK(AS1964),"",
IF(AND(NOT(ISERROR(VLOOKUP(AS1964,MonsterTable!$A:$B,MATCH(MonsterTable!$B$1,MonsterTable!$A$1:$B$1,0),0))),OR(ISBLANK(AU1964),ISBLANK(AV1964))),#N/A,
IFERROR(VLOOKUP(AS1964,MonsterTable!$A:$B,MATCH(MonsterTable!$B$1,MonsterTable!$A$1:$B$1,0),0),
IF(OR(NOT(ISBLANK(AU1964)),ISBLANK(AV1964)),#N/A,
IF(AS1964="empty","empty",
VLOOKUP(AS1964,MonsterGroupTable!$A:$A,1,0)))))))</f>
        <v/>
      </c>
      <c r="BA1964" s="2" t="str">
        <f>IF(AND(ISBLANK(AZ1964),OR(NOT(ISBLANK(BB1964)),NOT(ISBLANK(BC1964)))),#N/A,
IF(ISBLANK(AZ1964),"",
IF(AND(NOT(ISERROR(VLOOKUP(AZ1964,MonsterTable!$A:$B,MATCH(MonsterTable!$B$1,MonsterTable!$A$1:$B$1,0),0))),OR(ISBLANK(BB1964),ISBLANK(BC1964))),#N/A,
IFERROR(VLOOKUP(AZ1964,MonsterTable!$A:$B,MATCH(MonsterTable!$B$1,MonsterTable!$A$1:$B$1,0),0),
IF(OR(NOT(ISBLANK(BB1964)),ISBLANK(BC1964)),#N/A,
IF(AZ1964="empty","empty",
VLOOKUP(AZ1964,MonsterGroupTable!$A:$A,1,0)))))))</f>
        <v/>
      </c>
    </row>
    <row r="1965" spans="1:53">
      <c r="A1965">
        <v>20931</v>
      </c>
      <c r="B1965">
        <f t="shared" si="66"/>
        <v>1.1000000000000001</v>
      </c>
      <c r="C1965">
        <f t="shared" si="67"/>
        <v>1.1000000000000001</v>
      </c>
      <c r="F1965">
        <v>5460</v>
      </c>
      <c r="G1965">
        <v>274835</v>
      </c>
      <c r="H1965">
        <v>0</v>
      </c>
      <c r="I1965">
        <v>0</v>
      </c>
      <c r="J1965">
        <v>0</v>
      </c>
      <c r="K1965" t="s">
        <v>362</v>
      </c>
      <c r="L1965" t="s">
        <v>247</v>
      </c>
      <c r="M1965" t="s">
        <v>443</v>
      </c>
      <c r="N1965" t="s">
        <v>444</v>
      </c>
      <c r="O1965">
        <v>0</v>
      </c>
      <c r="P1965">
        <v>-4.75</v>
      </c>
      <c r="Q1965">
        <v>-3.5</v>
      </c>
      <c r="R1965">
        <v>4.75</v>
      </c>
      <c r="S1965">
        <v>3</v>
      </c>
      <c r="T1965">
        <v>-13.5</v>
      </c>
      <c r="U1965">
        <v>2.5499999999999998</v>
      </c>
      <c r="V1965">
        <v>-6.75</v>
      </c>
      <c r="W1965" t="str">
        <f t="shared" si="65"/>
        <v>g114,5,empty,3,201,1,1,0</v>
      </c>
      <c r="X1965" s="1" t="s">
        <v>313</v>
      </c>
      <c r="Y1965" s="2" t="str">
        <f>IF(AND(ISBLANK(X1965),OR(NOT(ISBLANK(Z1965)),NOT(ISBLANK(AA1965)))),#N/A,
IF(ISBLANK(X1965),"",
IF(AND(NOT(ISERROR(VLOOKUP(X1965,MonsterTable!$A:$B,MATCH(MonsterTable!$B$1,MonsterTable!$A$1:$B$1,0),0))),OR(ISBLANK(Z1965),ISBLANK(AA1965))),#N/A,
IFERROR(VLOOKUP(X1965,MonsterTable!$A:$B,MATCH(MonsterTable!$B$1,MonsterTable!$A$1:$B$1,0),0),
IF(OR(NOT(ISBLANK(Z1965)),ISBLANK(AA1965)),#N/A,
IF(X1965="empty","empty",
VLOOKUP(X1965,MonsterGroupTable!$A:$A,1,0)))))))</f>
        <v>g114</v>
      </c>
      <c r="AA1965">
        <v>5</v>
      </c>
      <c r="AE1965" s="1" t="s">
        <v>446</v>
      </c>
      <c r="AF1965" s="2" t="str">
        <f>IF(AND(ISBLANK(AE1965),OR(NOT(ISBLANK(AG1965)),NOT(ISBLANK(AH1965)))),#N/A,
IF(ISBLANK(AE1965),"",
IF(AND(NOT(ISERROR(VLOOKUP(AE1965,MonsterTable!$A:$B,MATCH(MonsterTable!$B$1,MonsterTable!$A$1:$B$1,0),0))),OR(ISBLANK(AG1965),ISBLANK(AH1965))),#N/A,
IFERROR(VLOOKUP(AE1965,MonsterTable!$A:$B,MATCH(MonsterTable!$B$1,MonsterTable!$A$1:$B$1,0),0),
IF(OR(NOT(ISBLANK(AG1965)),ISBLANK(AH1965)),#N/A,
IF(AE1965="empty","empty",
VLOOKUP(AE1965,MonsterGroupTable!$A:$A,1,0)))))))</f>
        <v>empty</v>
      </c>
      <c r="AH1965">
        <v>3</v>
      </c>
      <c r="AL1965" s="1" t="s">
        <v>242</v>
      </c>
      <c r="AM1965" s="2">
        <f>IF(AND(ISBLANK(AL1965),OR(NOT(ISBLANK(AN1965)),NOT(ISBLANK(AO1965)))),#N/A,
IF(ISBLANK(AL1965),"",
IF(AND(NOT(ISERROR(VLOOKUP(AL1965,MonsterTable!$A:$B,MATCH(MonsterTable!$B$1,MonsterTable!$A$1:$B$1,0),0))),OR(ISBLANK(AN1965),ISBLANK(AO1965))),#N/A,
IFERROR(VLOOKUP(AL1965,MonsterTable!$A:$B,MATCH(MonsterTable!$B$1,MonsterTable!$A$1:$B$1,0),0),
IF(OR(NOT(ISBLANK(AN1965)),ISBLANK(AO1965)),#N/A,
IF(AL1965="empty","empty",
VLOOKUP(AL1965,MonsterGroupTable!$A:$A,1,0)))))))</f>
        <v>201</v>
      </c>
      <c r="AN1965">
        <v>1</v>
      </c>
      <c r="AO1965">
        <v>1</v>
      </c>
      <c r="AP1965">
        <v>0</v>
      </c>
      <c r="AT1965" s="2" t="str">
        <f>IF(AND(ISBLANK(AS1965),OR(NOT(ISBLANK(AU1965)),NOT(ISBLANK(AV1965)))),#N/A,
IF(ISBLANK(AS1965),"",
IF(AND(NOT(ISERROR(VLOOKUP(AS1965,MonsterTable!$A:$B,MATCH(MonsterTable!$B$1,MonsterTable!$A$1:$B$1,0),0))),OR(ISBLANK(AU1965),ISBLANK(AV1965))),#N/A,
IFERROR(VLOOKUP(AS1965,MonsterTable!$A:$B,MATCH(MonsterTable!$B$1,MonsterTable!$A$1:$B$1,0),0),
IF(OR(NOT(ISBLANK(AU1965)),ISBLANK(AV1965)),#N/A,
IF(AS1965="empty","empty",
VLOOKUP(AS1965,MonsterGroupTable!$A:$A,1,0)))))))</f>
        <v/>
      </c>
      <c r="BA1965" s="2" t="str">
        <f>IF(AND(ISBLANK(AZ1965),OR(NOT(ISBLANK(BB1965)),NOT(ISBLANK(BC1965)))),#N/A,
IF(ISBLANK(AZ1965),"",
IF(AND(NOT(ISERROR(VLOOKUP(AZ1965,MonsterTable!$A:$B,MATCH(MonsterTable!$B$1,MonsterTable!$A$1:$B$1,0),0))),OR(ISBLANK(BB1965),ISBLANK(BC1965))),#N/A,
IFERROR(VLOOKUP(AZ1965,MonsterTable!$A:$B,MATCH(MonsterTable!$B$1,MonsterTable!$A$1:$B$1,0),0),
IF(OR(NOT(ISBLANK(BB1965)),ISBLANK(BC1965)),#N/A,
IF(AZ1965="empty","empty",
VLOOKUP(AZ1965,MonsterGroupTable!$A:$A,1,0)))))))</f>
        <v/>
      </c>
    </row>
    <row r="1966" spans="1:53">
      <c r="A1966">
        <v>20932</v>
      </c>
      <c r="B1966">
        <f t="shared" si="66"/>
        <v>1.1000000000000001</v>
      </c>
      <c r="C1966">
        <f t="shared" si="67"/>
        <v>1.1000000000000001</v>
      </c>
      <c r="F1966">
        <v>5460</v>
      </c>
      <c r="G1966">
        <v>275654</v>
      </c>
      <c r="H1966">
        <v>0</v>
      </c>
      <c r="I1966">
        <v>0</v>
      </c>
      <c r="J1966">
        <v>0</v>
      </c>
      <c r="K1966" t="s">
        <v>362</v>
      </c>
      <c r="L1966" t="s">
        <v>247</v>
      </c>
      <c r="M1966" t="s">
        <v>443</v>
      </c>
      <c r="N1966" t="s">
        <v>444</v>
      </c>
      <c r="O1966">
        <v>0</v>
      </c>
      <c r="P1966">
        <v>-4.75</v>
      </c>
      <c r="Q1966">
        <v>-3.5</v>
      </c>
      <c r="R1966">
        <v>4.75</v>
      </c>
      <c r="S1966">
        <v>3</v>
      </c>
      <c r="T1966">
        <v>-13.5</v>
      </c>
      <c r="U1966">
        <v>2.5499999999999998</v>
      </c>
      <c r="V1966">
        <v>-6.75</v>
      </c>
      <c r="W1966" t="str">
        <f t="shared" si="65"/>
        <v>g114,5,empty,3,201,1,1,0</v>
      </c>
      <c r="X1966" s="1" t="s">
        <v>313</v>
      </c>
      <c r="Y1966" s="2" t="str">
        <f>IF(AND(ISBLANK(X1966),OR(NOT(ISBLANK(Z1966)),NOT(ISBLANK(AA1966)))),#N/A,
IF(ISBLANK(X1966),"",
IF(AND(NOT(ISERROR(VLOOKUP(X1966,MonsterTable!$A:$B,MATCH(MonsterTable!$B$1,MonsterTable!$A$1:$B$1,0),0))),OR(ISBLANK(Z1966),ISBLANK(AA1966))),#N/A,
IFERROR(VLOOKUP(X1966,MonsterTable!$A:$B,MATCH(MonsterTable!$B$1,MonsterTable!$A$1:$B$1,0),0),
IF(OR(NOT(ISBLANK(Z1966)),ISBLANK(AA1966)),#N/A,
IF(X1966="empty","empty",
VLOOKUP(X1966,MonsterGroupTable!$A:$A,1,0)))))))</f>
        <v>g114</v>
      </c>
      <c r="AA1966">
        <v>5</v>
      </c>
      <c r="AE1966" s="1" t="s">
        <v>446</v>
      </c>
      <c r="AF1966" s="2" t="str">
        <f>IF(AND(ISBLANK(AE1966),OR(NOT(ISBLANK(AG1966)),NOT(ISBLANK(AH1966)))),#N/A,
IF(ISBLANK(AE1966),"",
IF(AND(NOT(ISERROR(VLOOKUP(AE1966,MonsterTable!$A:$B,MATCH(MonsterTable!$B$1,MonsterTable!$A$1:$B$1,0),0))),OR(ISBLANK(AG1966),ISBLANK(AH1966))),#N/A,
IFERROR(VLOOKUP(AE1966,MonsterTable!$A:$B,MATCH(MonsterTable!$B$1,MonsterTable!$A$1:$B$1,0),0),
IF(OR(NOT(ISBLANK(AG1966)),ISBLANK(AH1966)),#N/A,
IF(AE1966="empty","empty",
VLOOKUP(AE1966,MonsterGroupTable!$A:$A,1,0)))))))</f>
        <v>empty</v>
      </c>
      <c r="AH1966">
        <v>3</v>
      </c>
      <c r="AL1966" s="1" t="s">
        <v>242</v>
      </c>
      <c r="AM1966" s="2">
        <f>IF(AND(ISBLANK(AL1966),OR(NOT(ISBLANK(AN1966)),NOT(ISBLANK(AO1966)))),#N/A,
IF(ISBLANK(AL1966),"",
IF(AND(NOT(ISERROR(VLOOKUP(AL1966,MonsterTable!$A:$B,MATCH(MonsterTable!$B$1,MonsterTable!$A$1:$B$1,0),0))),OR(ISBLANK(AN1966),ISBLANK(AO1966))),#N/A,
IFERROR(VLOOKUP(AL1966,MonsterTable!$A:$B,MATCH(MonsterTable!$B$1,MonsterTable!$A$1:$B$1,0),0),
IF(OR(NOT(ISBLANK(AN1966)),ISBLANK(AO1966)),#N/A,
IF(AL1966="empty","empty",
VLOOKUP(AL1966,MonsterGroupTable!$A:$A,1,0)))))))</f>
        <v>201</v>
      </c>
      <c r="AN1966">
        <v>1</v>
      </c>
      <c r="AO1966">
        <v>1</v>
      </c>
      <c r="AP1966">
        <v>0</v>
      </c>
      <c r="AT1966" s="2" t="str">
        <f>IF(AND(ISBLANK(AS1966),OR(NOT(ISBLANK(AU1966)),NOT(ISBLANK(AV1966)))),#N/A,
IF(ISBLANK(AS1966),"",
IF(AND(NOT(ISERROR(VLOOKUP(AS1966,MonsterTable!$A:$B,MATCH(MonsterTable!$B$1,MonsterTable!$A$1:$B$1,0),0))),OR(ISBLANK(AU1966),ISBLANK(AV1966))),#N/A,
IFERROR(VLOOKUP(AS1966,MonsterTable!$A:$B,MATCH(MonsterTable!$B$1,MonsterTable!$A$1:$B$1,0),0),
IF(OR(NOT(ISBLANK(AU1966)),ISBLANK(AV1966)),#N/A,
IF(AS1966="empty","empty",
VLOOKUP(AS1966,MonsterGroupTable!$A:$A,1,0)))))))</f>
        <v/>
      </c>
      <c r="BA1966" s="2" t="str">
        <f>IF(AND(ISBLANK(AZ1966),OR(NOT(ISBLANK(BB1966)),NOT(ISBLANK(BC1966)))),#N/A,
IF(ISBLANK(AZ1966),"",
IF(AND(NOT(ISERROR(VLOOKUP(AZ1966,MonsterTable!$A:$B,MATCH(MonsterTable!$B$1,MonsterTable!$A$1:$B$1,0),0))),OR(ISBLANK(BB1966),ISBLANK(BC1966))),#N/A,
IFERROR(VLOOKUP(AZ1966,MonsterTable!$A:$B,MATCH(MonsterTable!$B$1,MonsterTable!$A$1:$B$1,0),0),
IF(OR(NOT(ISBLANK(BB1966)),ISBLANK(BC1966)),#N/A,
IF(AZ1966="empty","empty",
VLOOKUP(AZ1966,MonsterGroupTable!$A:$A,1,0)))))))</f>
        <v/>
      </c>
    </row>
    <row r="1967" spans="1:53">
      <c r="A1967">
        <v>20933</v>
      </c>
      <c r="B1967">
        <f t="shared" si="66"/>
        <v>1.1000000000000001</v>
      </c>
      <c r="C1967">
        <f t="shared" si="67"/>
        <v>1.1000000000000001</v>
      </c>
      <c r="F1967">
        <v>5460</v>
      </c>
      <c r="G1967">
        <v>276473</v>
      </c>
      <c r="H1967">
        <v>0</v>
      </c>
      <c r="I1967">
        <v>0</v>
      </c>
      <c r="J1967">
        <v>0</v>
      </c>
      <c r="K1967" t="s">
        <v>362</v>
      </c>
      <c r="L1967" t="s">
        <v>247</v>
      </c>
      <c r="M1967" t="s">
        <v>443</v>
      </c>
      <c r="N1967" t="s">
        <v>444</v>
      </c>
      <c r="O1967">
        <v>0</v>
      </c>
      <c r="P1967">
        <v>-4.75</v>
      </c>
      <c r="Q1967">
        <v>-3.5</v>
      </c>
      <c r="R1967">
        <v>4.75</v>
      </c>
      <c r="S1967">
        <v>3</v>
      </c>
      <c r="T1967">
        <v>-13.5</v>
      </c>
      <c r="U1967">
        <v>2.5499999999999998</v>
      </c>
      <c r="V1967">
        <v>-6.75</v>
      </c>
      <c r="W1967" t="str">
        <f t="shared" si="65"/>
        <v>g114,5,empty,3,201,1,1,0</v>
      </c>
      <c r="X1967" s="1" t="s">
        <v>313</v>
      </c>
      <c r="Y1967" s="2" t="str">
        <f>IF(AND(ISBLANK(X1967),OR(NOT(ISBLANK(Z1967)),NOT(ISBLANK(AA1967)))),#N/A,
IF(ISBLANK(X1967),"",
IF(AND(NOT(ISERROR(VLOOKUP(X1967,MonsterTable!$A:$B,MATCH(MonsterTable!$B$1,MonsterTable!$A$1:$B$1,0),0))),OR(ISBLANK(Z1967),ISBLANK(AA1967))),#N/A,
IFERROR(VLOOKUP(X1967,MonsterTable!$A:$B,MATCH(MonsterTable!$B$1,MonsterTable!$A$1:$B$1,0),0),
IF(OR(NOT(ISBLANK(Z1967)),ISBLANK(AA1967)),#N/A,
IF(X1967="empty","empty",
VLOOKUP(X1967,MonsterGroupTable!$A:$A,1,0)))))))</f>
        <v>g114</v>
      </c>
      <c r="AA1967">
        <v>5</v>
      </c>
      <c r="AE1967" s="1" t="s">
        <v>446</v>
      </c>
      <c r="AF1967" s="2" t="str">
        <f>IF(AND(ISBLANK(AE1967),OR(NOT(ISBLANK(AG1967)),NOT(ISBLANK(AH1967)))),#N/A,
IF(ISBLANK(AE1967),"",
IF(AND(NOT(ISERROR(VLOOKUP(AE1967,MonsterTable!$A:$B,MATCH(MonsterTable!$B$1,MonsterTable!$A$1:$B$1,0),0))),OR(ISBLANK(AG1967),ISBLANK(AH1967))),#N/A,
IFERROR(VLOOKUP(AE1967,MonsterTable!$A:$B,MATCH(MonsterTable!$B$1,MonsterTable!$A$1:$B$1,0),0),
IF(OR(NOT(ISBLANK(AG1967)),ISBLANK(AH1967)),#N/A,
IF(AE1967="empty","empty",
VLOOKUP(AE1967,MonsterGroupTable!$A:$A,1,0)))))))</f>
        <v>empty</v>
      </c>
      <c r="AH1967">
        <v>3</v>
      </c>
      <c r="AL1967" s="1" t="s">
        <v>242</v>
      </c>
      <c r="AM1967" s="2">
        <f>IF(AND(ISBLANK(AL1967),OR(NOT(ISBLANK(AN1967)),NOT(ISBLANK(AO1967)))),#N/A,
IF(ISBLANK(AL1967),"",
IF(AND(NOT(ISERROR(VLOOKUP(AL1967,MonsterTable!$A:$B,MATCH(MonsterTable!$B$1,MonsterTable!$A$1:$B$1,0),0))),OR(ISBLANK(AN1967),ISBLANK(AO1967))),#N/A,
IFERROR(VLOOKUP(AL1967,MonsterTable!$A:$B,MATCH(MonsterTable!$B$1,MonsterTable!$A$1:$B$1,0),0),
IF(OR(NOT(ISBLANK(AN1967)),ISBLANK(AO1967)),#N/A,
IF(AL1967="empty","empty",
VLOOKUP(AL1967,MonsterGroupTable!$A:$A,1,0)))))))</f>
        <v>201</v>
      </c>
      <c r="AN1967">
        <v>1</v>
      </c>
      <c r="AO1967">
        <v>1</v>
      </c>
      <c r="AP1967">
        <v>0</v>
      </c>
      <c r="AT1967" s="2" t="str">
        <f>IF(AND(ISBLANK(AS1967),OR(NOT(ISBLANK(AU1967)),NOT(ISBLANK(AV1967)))),#N/A,
IF(ISBLANK(AS1967),"",
IF(AND(NOT(ISERROR(VLOOKUP(AS1967,MonsterTable!$A:$B,MATCH(MonsterTable!$B$1,MonsterTable!$A$1:$B$1,0),0))),OR(ISBLANK(AU1967),ISBLANK(AV1967))),#N/A,
IFERROR(VLOOKUP(AS1967,MonsterTable!$A:$B,MATCH(MonsterTable!$B$1,MonsterTable!$A$1:$B$1,0),0),
IF(OR(NOT(ISBLANK(AU1967)),ISBLANK(AV1967)),#N/A,
IF(AS1967="empty","empty",
VLOOKUP(AS1967,MonsterGroupTable!$A:$A,1,0)))))))</f>
        <v/>
      </c>
      <c r="BA1967" s="2" t="str">
        <f>IF(AND(ISBLANK(AZ1967),OR(NOT(ISBLANK(BB1967)),NOT(ISBLANK(BC1967)))),#N/A,
IF(ISBLANK(AZ1967),"",
IF(AND(NOT(ISERROR(VLOOKUP(AZ1967,MonsterTable!$A:$B,MATCH(MonsterTable!$B$1,MonsterTable!$A$1:$B$1,0),0))),OR(ISBLANK(BB1967),ISBLANK(BC1967))),#N/A,
IFERROR(VLOOKUP(AZ1967,MonsterTable!$A:$B,MATCH(MonsterTable!$B$1,MonsterTable!$A$1:$B$1,0),0),
IF(OR(NOT(ISBLANK(BB1967)),ISBLANK(BC1967)),#N/A,
IF(AZ1967="empty","empty",
VLOOKUP(AZ1967,MonsterGroupTable!$A:$A,1,0)))))))</f>
        <v/>
      </c>
    </row>
    <row r="1968" spans="1:53">
      <c r="A1968">
        <v>20934</v>
      </c>
      <c r="B1968">
        <f t="shared" si="66"/>
        <v>1.1000000000000001</v>
      </c>
      <c r="C1968">
        <f t="shared" si="67"/>
        <v>1.1000000000000001</v>
      </c>
      <c r="F1968">
        <v>5460</v>
      </c>
      <c r="G1968">
        <v>277292</v>
      </c>
      <c r="H1968">
        <v>0</v>
      </c>
      <c r="I1968">
        <v>0</v>
      </c>
      <c r="J1968">
        <v>0</v>
      </c>
      <c r="K1968" t="s">
        <v>362</v>
      </c>
      <c r="L1968" t="s">
        <v>247</v>
      </c>
      <c r="M1968" t="s">
        <v>443</v>
      </c>
      <c r="N1968" t="s">
        <v>444</v>
      </c>
      <c r="O1968">
        <v>0</v>
      </c>
      <c r="P1968">
        <v>-4.75</v>
      </c>
      <c r="Q1968">
        <v>-3.5</v>
      </c>
      <c r="R1968">
        <v>4.75</v>
      </c>
      <c r="S1968">
        <v>3</v>
      </c>
      <c r="T1968">
        <v>-13.5</v>
      </c>
      <c r="U1968">
        <v>2.5499999999999998</v>
      </c>
      <c r="V1968">
        <v>-6.75</v>
      </c>
      <c r="W1968" t="str">
        <f t="shared" si="65"/>
        <v>g114,5,empty,3,201,1,1,0</v>
      </c>
      <c r="X1968" s="1" t="s">
        <v>313</v>
      </c>
      <c r="Y1968" s="2" t="str">
        <f>IF(AND(ISBLANK(X1968),OR(NOT(ISBLANK(Z1968)),NOT(ISBLANK(AA1968)))),#N/A,
IF(ISBLANK(X1968),"",
IF(AND(NOT(ISERROR(VLOOKUP(X1968,MonsterTable!$A:$B,MATCH(MonsterTable!$B$1,MonsterTable!$A$1:$B$1,0),0))),OR(ISBLANK(Z1968),ISBLANK(AA1968))),#N/A,
IFERROR(VLOOKUP(X1968,MonsterTable!$A:$B,MATCH(MonsterTable!$B$1,MonsterTable!$A$1:$B$1,0),0),
IF(OR(NOT(ISBLANK(Z1968)),ISBLANK(AA1968)),#N/A,
IF(X1968="empty","empty",
VLOOKUP(X1968,MonsterGroupTable!$A:$A,1,0)))))))</f>
        <v>g114</v>
      </c>
      <c r="AA1968">
        <v>5</v>
      </c>
      <c r="AE1968" s="1" t="s">
        <v>446</v>
      </c>
      <c r="AF1968" s="2" t="str">
        <f>IF(AND(ISBLANK(AE1968),OR(NOT(ISBLANK(AG1968)),NOT(ISBLANK(AH1968)))),#N/A,
IF(ISBLANK(AE1968),"",
IF(AND(NOT(ISERROR(VLOOKUP(AE1968,MonsterTable!$A:$B,MATCH(MonsterTable!$B$1,MonsterTable!$A$1:$B$1,0),0))),OR(ISBLANK(AG1968),ISBLANK(AH1968))),#N/A,
IFERROR(VLOOKUP(AE1968,MonsterTable!$A:$B,MATCH(MonsterTable!$B$1,MonsterTable!$A$1:$B$1,0),0),
IF(OR(NOT(ISBLANK(AG1968)),ISBLANK(AH1968)),#N/A,
IF(AE1968="empty","empty",
VLOOKUP(AE1968,MonsterGroupTable!$A:$A,1,0)))))))</f>
        <v>empty</v>
      </c>
      <c r="AH1968">
        <v>3</v>
      </c>
      <c r="AL1968" s="1" t="s">
        <v>242</v>
      </c>
      <c r="AM1968" s="2">
        <f>IF(AND(ISBLANK(AL1968),OR(NOT(ISBLANK(AN1968)),NOT(ISBLANK(AO1968)))),#N/A,
IF(ISBLANK(AL1968),"",
IF(AND(NOT(ISERROR(VLOOKUP(AL1968,MonsterTable!$A:$B,MATCH(MonsterTable!$B$1,MonsterTable!$A$1:$B$1,0),0))),OR(ISBLANK(AN1968),ISBLANK(AO1968))),#N/A,
IFERROR(VLOOKUP(AL1968,MonsterTable!$A:$B,MATCH(MonsterTable!$B$1,MonsterTable!$A$1:$B$1,0),0),
IF(OR(NOT(ISBLANK(AN1968)),ISBLANK(AO1968)),#N/A,
IF(AL1968="empty","empty",
VLOOKUP(AL1968,MonsterGroupTable!$A:$A,1,0)))))))</f>
        <v>201</v>
      </c>
      <c r="AN1968">
        <v>1</v>
      </c>
      <c r="AO1968">
        <v>1</v>
      </c>
      <c r="AP1968">
        <v>0</v>
      </c>
      <c r="AT1968" s="2" t="str">
        <f>IF(AND(ISBLANK(AS1968),OR(NOT(ISBLANK(AU1968)),NOT(ISBLANK(AV1968)))),#N/A,
IF(ISBLANK(AS1968),"",
IF(AND(NOT(ISERROR(VLOOKUP(AS1968,MonsterTable!$A:$B,MATCH(MonsterTable!$B$1,MonsterTable!$A$1:$B$1,0),0))),OR(ISBLANK(AU1968),ISBLANK(AV1968))),#N/A,
IFERROR(VLOOKUP(AS1968,MonsterTable!$A:$B,MATCH(MonsterTable!$B$1,MonsterTable!$A$1:$B$1,0),0),
IF(OR(NOT(ISBLANK(AU1968)),ISBLANK(AV1968)),#N/A,
IF(AS1968="empty","empty",
VLOOKUP(AS1968,MonsterGroupTable!$A:$A,1,0)))))))</f>
        <v/>
      </c>
      <c r="BA1968" s="2" t="str">
        <f>IF(AND(ISBLANK(AZ1968),OR(NOT(ISBLANK(BB1968)),NOT(ISBLANK(BC1968)))),#N/A,
IF(ISBLANK(AZ1968),"",
IF(AND(NOT(ISERROR(VLOOKUP(AZ1968,MonsterTable!$A:$B,MATCH(MonsterTable!$B$1,MonsterTable!$A$1:$B$1,0),0))),OR(ISBLANK(BB1968),ISBLANK(BC1968))),#N/A,
IFERROR(VLOOKUP(AZ1968,MonsterTable!$A:$B,MATCH(MonsterTable!$B$1,MonsterTable!$A$1:$B$1,0),0),
IF(OR(NOT(ISBLANK(BB1968)),ISBLANK(BC1968)),#N/A,
IF(AZ1968="empty","empty",
VLOOKUP(AZ1968,MonsterGroupTable!$A:$A,1,0)))))))</f>
        <v/>
      </c>
    </row>
    <row r="1969" spans="1:53">
      <c r="A1969">
        <v>20935</v>
      </c>
      <c r="B1969">
        <f t="shared" si="66"/>
        <v>1.1000000000000001</v>
      </c>
      <c r="C1969">
        <f t="shared" si="67"/>
        <v>1.1000000000000001</v>
      </c>
      <c r="F1969">
        <v>5460</v>
      </c>
      <c r="G1969">
        <v>278111</v>
      </c>
      <c r="H1969">
        <v>0</v>
      </c>
      <c r="I1969">
        <v>0</v>
      </c>
      <c r="J1969">
        <v>0</v>
      </c>
      <c r="K1969" t="s">
        <v>362</v>
      </c>
      <c r="L1969" t="s">
        <v>247</v>
      </c>
      <c r="M1969" t="s">
        <v>443</v>
      </c>
      <c r="N1969" t="s">
        <v>444</v>
      </c>
      <c r="O1969">
        <v>0</v>
      </c>
      <c r="P1969">
        <v>-4.75</v>
      </c>
      <c r="Q1969">
        <v>-3.5</v>
      </c>
      <c r="R1969">
        <v>4.75</v>
      </c>
      <c r="S1969">
        <v>3</v>
      </c>
      <c r="T1969">
        <v>-13.5</v>
      </c>
      <c r="U1969">
        <v>2.5499999999999998</v>
      </c>
      <c r="V1969">
        <v>-6.75</v>
      </c>
      <c r="W1969" t="str">
        <f t="shared" si="65"/>
        <v>g114,5,empty,3,201,1,1,0</v>
      </c>
      <c r="X1969" s="1" t="s">
        <v>313</v>
      </c>
      <c r="Y1969" s="2" t="str">
        <f>IF(AND(ISBLANK(X1969),OR(NOT(ISBLANK(Z1969)),NOT(ISBLANK(AA1969)))),#N/A,
IF(ISBLANK(X1969),"",
IF(AND(NOT(ISERROR(VLOOKUP(X1969,MonsterTable!$A:$B,MATCH(MonsterTable!$B$1,MonsterTable!$A$1:$B$1,0),0))),OR(ISBLANK(Z1969),ISBLANK(AA1969))),#N/A,
IFERROR(VLOOKUP(X1969,MonsterTable!$A:$B,MATCH(MonsterTable!$B$1,MonsterTable!$A$1:$B$1,0),0),
IF(OR(NOT(ISBLANK(Z1969)),ISBLANK(AA1969)),#N/A,
IF(X1969="empty","empty",
VLOOKUP(X1969,MonsterGroupTable!$A:$A,1,0)))))))</f>
        <v>g114</v>
      </c>
      <c r="AA1969">
        <v>5</v>
      </c>
      <c r="AE1969" s="1" t="s">
        <v>446</v>
      </c>
      <c r="AF1969" s="2" t="str">
        <f>IF(AND(ISBLANK(AE1969),OR(NOT(ISBLANK(AG1969)),NOT(ISBLANK(AH1969)))),#N/A,
IF(ISBLANK(AE1969),"",
IF(AND(NOT(ISERROR(VLOOKUP(AE1969,MonsterTable!$A:$B,MATCH(MonsterTable!$B$1,MonsterTable!$A$1:$B$1,0),0))),OR(ISBLANK(AG1969),ISBLANK(AH1969))),#N/A,
IFERROR(VLOOKUP(AE1969,MonsterTable!$A:$B,MATCH(MonsterTable!$B$1,MonsterTable!$A$1:$B$1,0),0),
IF(OR(NOT(ISBLANK(AG1969)),ISBLANK(AH1969)),#N/A,
IF(AE1969="empty","empty",
VLOOKUP(AE1969,MonsterGroupTable!$A:$A,1,0)))))))</f>
        <v>empty</v>
      </c>
      <c r="AH1969">
        <v>3</v>
      </c>
      <c r="AL1969" s="1" t="s">
        <v>242</v>
      </c>
      <c r="AM1969" s="2">
        <f>IF(AND(ISBLANK(AL1969),OR(NOT(ISBLANK(AN1969)),NOT(ISBLANK(AO1969)))),#N/A,
IF(ISBLANK(AL1969),"",
IF(AND(NOT(ISERROR(VLOOKUP(AL1969,MonsterTable!$A:$B,MATCH(MonsterTable!$B$1,MonsterTable!$A$1:$B$1,0),0))),OR(ISBLANK(AN1969),ISBLANK(AO1969))),#N/A,
IFERROR(VLOOKUP(AL1969,MonsterTable!$A:$B,MATCH(MonsterTable!$B$1,MonsterTable!$A$1:$B$1,0),0),
IF(OR(NOT(ISBLANK(AN1969)),ISBLANK(AO1969)),#N/A,
IF(AL1969="empty","empty",
VLOOKUP(AL1969,MonsterGroupTable!$A:$A,1,0)))))))</f>
        <v>201</v>
      </c>
      <c r="AN1969">
        <v>1</v>
      </c>
      <c r="AO1969">
        <v>1</v>
      </c>
      <c r="AP1969">
        <v>0</v>
      </c>
      <c r="AT1969" s="2" t="str">
        <f>IF(AND(ISBLANK(AS1969),OR(NOT(ISBLANK(AU1969)),NOT(ISBLANK(AV1969)))),#N/A,
IF(ISBLANK(AS1969),"",
IF(AND(NOT(ISERROR(VLOOKUP(AS1969,MonsterTable!$A:$B,MATCH(MonsterTable!$B$1,MonsterTable!$A$1:$B$1,0),0))),OR(ISBLANK(AU1969),ISBLANK(AV1969))),#N/A,
IFERROR(VLOOKUP(AS1969,MonsterTable!$A:$B,MATCH(MonsterTable!$B$1,MonsterTable!$A$1:$B$1,0),0),
IF(OR(NOT(ISBLANK(AU1969)),ISBLANK(AV1969)),#N/A,
IF(AS1969="empty","empty",
VLOOKUP(AS1969,MonsterGroupTable!$A:$A,1,0)))))))</f>
        <v/>
      </c>
      <c r="BA1969" s="2" t="str">
        <f>IF(AND(ISBLANK(AZ1969),OR(NOT(ISBLANK(BB1969)),NOT(ISBLANK(BC1969)))),#N/A,
IF(ISBLANK(AZ1969),"",
IF(AND(NOT(ISERROR(VLOOKUP(AZ1969,MonsterTable!$A:$B,MATCH(MonsterTable!$B$1,MonsterTable!$A$1:$B$1,0),0))),OR(ISBLANK(BB1969),ISBLANK(BC1969))),#N/A,
IFERROR(VLOOKUP(AZ1969,MonsterTable!$A:$B,MATCH(MonsterTable!$B$1,MonsterTable!$A$1:$B$1,0),0),
IF(OR(NOT(ISBLANK(BB1969)),ISBLANK(BC1969)),#N/A,
IF(AZ1969="empty","empty",
VLOOKUP(AZ1969,MonsterGroupTable!$A:$A,1,0)))))))</f>
        <v/>
      </c>
    </row>
    <row r="1970" spans="1:53">
      <c r="A1970">
        <v>20936</v>
      </c>
      <c r="B1970">
        <f t="shared" si="66"/>
        <v>1.1000000000000001</v>
      </c>
      <c r="C1970">
        <f t="shared" si="67"/>
        <v>1.1000000000000001</v>
      </c>
      <c r="F1970">
        <v>5460</v>
      </c>
      <c r="G1970">
        <v>278930</v>
      </c>
      <c r="H1970">
        <v>0</v>
      </c>
      <c r="I1970">
        <v>0</v>
      </c>
      <c r="J1970">
        <v>0</v>
      </c>
      <c r="K1970" t="s">
        <v>362</v>
      </c>
      <c r="L1970" t="s">
        <v>247</v>
      </c>
      <c r="M1970" t="s">
        <v>443</v>
      </c>
      <c r="N1970" t="s">
        <v>444</v>
      </c>
      <c r="O1970">
        <v>0</v>
      </c>
      <c r="P1970">
        <v>-4.75</v>
      </c>
      <c r="Q1970">
        <v>-3.5</v>
      </c>
      <c r="R1970">
        <v>4.75</v>
      </c>
      <c r="S1970">
        <v>3</v>
      </c>
      <c r="T1970">
        <v>-13.5</v>
      </c>
      <c r="U1970">
        <v>2.5499999999999998</v>
      </c>
      <c r="V1970">
        <v>-6.75</v>
      </c>
      <c r="W1970" t="str">
        <f t="shared" si="65"/>
        <v>g114,5,empty,3,201,1,1,0</v>
      </c>
      <c r="X1970" s="1" t="s">
        <v>313</v>
      </c>
      <c r="Y1970" s="2" t="str">
        <f>IF(AND(ISBLANK(X1970),OR(NOT(ISBLANK(Z1970)),NOT(ISBLANK(AA1970)))),#N/A,
IF(ISBLANK(X1970),"",
IF(AND(NOT(ISERROR(VLOOKUP(X1970,MonsterTable!$A:$B,MATCH(MonsterTable!$B$1,MonsterTable!$A$1:$B$1,0),0))),OR(ISBLANK(Z1970),ISBLANK(AA1970))),#N/A,
IFERROR(VLOOKUP(X1970,MonsterTable!$A:$B,MATCH(MonsterTable!$B$1,MonsterTable!$A$1:$B$1,0),0),
IF(OR(NOT(ISBLANK(Z1970)),ISBLANK(AA1970)),#N/A,
IF(X1970="empty","empty",
VLOOKUP(X1970,MonsterGroupTable!$A:$A,1,0)))))))</f>
        <v>g114</v>
      </c>
      <c r="AA1970">
        <v>5</v>
      </c>
      <c r="AE1970" s="1" t="s">
        <v>446</v>
      </c>
      <c r="AF1970" s="2" t="str">
        <f>IF(AND(ISBLANK(AE1970),OR(NOT(ISBLANK(AG1970)),NOT(ISBLANK(AH1970)))),#N/A,
IF(ISBLANK(AE1970),"",
IF(AND(NOT(ISERROR(VLOOKUP(AE1970,MonsterTable!$A:$B,MATCH(MonsterTable!$B$1,MonsterTable!$A$1:$B$1,0),0))),OR(ISBLANK(AG1970),ISBLANK(AH1970))),#N/A,
IFERROR(VLOOKUP(AE1970,MonsterTable!$A:$B,MATCH(MonsterTable!$B$1,MonsterTable!$A$1:$B$1,0),0),
IF(OR(NOT(ISBLANK(AG1970)),ISBLANK(AH1970)),#N/A,
IF(AE1970="empty","empty",
VLOOKUP(AE1970,MonsterGroupTable!$A:$A,1,0)))))))</f>
        <v>empty</v>
      </c>
      <c r="AH1970">
        <v>3</v>
      </c>
      <c r="AL1970" s="1" t="s">
        <v>242</v>
      </c>
      <c r="AM1970" s="2">
        <f>IF(AND(ISBLANK(AL1970),OR(NOT(ISBLANK(AN1970)),NOT(ISBLANK(AO1970)))),#N/A,
IF(ISBLANK(AL1970),"",
IF(AND(NOT(ISERROR(VLOOKUP(AL1970,MonsterTable!$A:$B,MATCH(MonsterTable!$B$1,MonsterTable!$A$1:$B$1,0),0))),OR(ISBLANK(AN1970),ISBLANK(AO1970))),#N/A,
IFERROR(VLOOKUP(AL1970,MonsterTable!$A:$B,MATCH(MonsterTable!$B$1,MonsterTable!$A$1:$B$1,0),0),
IF(OR(NOT(ISBLANK(AN1970)),ISBLANK(AO1970)),#N/A,
IF(AL1970="empty","empty",
VLOOKUP(AL1970,MonsterGroupTable!$A:$A,1,0)))))))</f>
        <v>201</v>
      </c>
      <c r="AN1970">
        <v>1</v>
      </c>
      <c r="AO1970">
        <v>1</v>
      </c>
      <c r="AP1970">
        <v>0</v>
      </c>
      <c r="AT1970" s="2" t="str">
        <f>IF(AND(ISBLANK(AS1970),OR(NOT(ISBLANK(AU1970)),NOT(ISBLANK(AV1970)))),#N/A,
IF(ISBLANK(AS1970),"",
IF(AND(NOT(ISERROR(VLOOKUP(AS1970,MonsterTable!$A:$B,MATCH(MonsterTable!$B$1,MonsterTable!$A$1:$B$1,0),0))),OR(ISBLANK(AU1970),ISBLANK(AV1970))),#N/A,
IFERROR(VLOOKUP(AS1970,MonsterTable!$A:$B,MATCH(MonsterTable!$B$1,MonsterTable!$A$1:$B$1,0),0),
IF(OR(NOT(ISBLANK(AU1970)),ISBLANK(AV1970)),#N/A,
IF(AS1970="empty","empty",
VLOOKUP(AS1970,MonsterGroupTable!$A:$A,1,0)))))))</f>
        <v/>
      </c>
      <c r="BA1970" s="2" t="str">
        <f>IF(AND(ISBLANK(AZ1970),OR(NOT(ISBLANK(BB1970)),NOT(ISBLANK(BC1970)))),#N/A,
IF(ISBLANK(AZ1970),"",
IF(AND(NOT(ISERROR(VLOOKUP(AZ1970,MonsterTable!$A:$B,MATCH(MonsterTable!$B$1,MonsterTable!$A$1:$B$1,0),0))),OR(ISBLANK(BB1970),ISBLANK(BC1970))),#N/A,
IFERROR(VLOOKUP(AZ1970,MonsterTable!$A:$B,MATCH(MonsterTable!$B$1,MonsterTable!$A$1:$B$1,0),0),
IF(OR(NOT(ISBLANK(BB1970)),ISBLANK(BC1970)),#N/A,
IF(AZ1970="empty","empty",
VLOOKUP(AZ1970,MonsterGroupTable!$A:$A,1,0)))))))</f>
        <v/>
      </c>
    </row>
    <row r="1971" spans="1:53">
      <c r="A1971">
        <v>20937</v>
      </c>
      <c r="B1971">
        <f t="shared" si="66"/>
        <v>1.1000000000000001</v>
      </c>
      <c r="C1971">
        <f t="shared" si="67"/>
        <v>1.1000000000000001</v>
      </c>
      <c r="F1971">
        <v>5460</v>
      </c>
      <c r="G1971">
        <v>279749</v>
      </c>
      <c r="H1971">
        <v>0</v>
      </c>
      <c r="I1971">
        <v>0</v>
      </c>
      <c r="J1971">
        <v>0</v>
      </c>
      <c r="K1971" t="s">
        <v>362</v>
      </c>
      <c r="L1971" t="s">
        <v>247</v>
      </c>
      <c r="M1971" t="s">
        <v>443</v>
      </c>
      <c r="N1971" t="s">
        <v>444</v>
      </c>
      <c r="O1971">
        <v>0</v>
      </c>
      <c r="P1971">
        <v>-4.75</v>
      </c>
      <c r="Q1971">
        <v>-3.5</v>
      </c>
      <c r="R1971">
        <v>4.75</v>
      </c>
      <c r="S1971">
        <v>3</v>
      </c>
      <c r="T1971">
        <v>-13.5</v>
      </c>
      <c r="U1971">
        <v>2.5499999999999998</v>
      </c>
      <c r="V1971">
        <v>-6.75</v>
      </c>
      <c r="W1971" t="str">
        <f t="shared" si="65"/>
        <v>g114,5,empty,3,201,1,1,0</v>
      </c>
      <c r="X1971" s="1" t="s">
        <v>313</v>
      </c>
      <c r="Y1971" s="2" t="str">
        <f>IF(AND(ISBLANK(X1971),OR(NOT(ISBLANK(Z1971)),NOT(ISBLANK(AA1971)))),#N/A,
IF(ISBLANK(X1971),"",
IF(AND(NOT(ISERROR(VLOOKUP(X1971,MonsterTable!$A:$B,MATCH(MonsterTable!$B$1,MonsterTable!$A$1:$B$1,0),0))),OR(ISBLANK(Z1971),ISBLANK(AA1971))),#N/A,
IFERROR(VLOOKUP(X1971,MonsterTable!$A:$B,MATCH(MonsterTable!$B$1,MonsterTable!$A$1:$B$1,0),0),
IF(OR(NOT(ISBLANK(Z1971)),ISBLANK(AA1971)),#N/A,
IF(X1971="empty","empty",
VLOOKUP(X1971,MonsterGroupTable!$A:$A,1,0)))))))</f>
        <v>g114</v>
      </c>
      <c r="AA1971">
        <v>5</v>
      </c>
      <c r="AE1971" s="1" t="s">
        <v>446</v>
      </c>
      <c r="AF1971" s="2" t="str">
        <f>IF(AND(ISBLANK(AE1971),OR(NOT(ISBLANK(AG1971)),NOT(ISBLANK(AH1971)))),#N/A,
IF(ISBLANK(AE1971),"",
IF(AND(NOT(ISERROR(VLOOKUP(AE1971,MonsterTable!$A:$B,MATCH(MonsterTable!$B$1,MonsterTable!$A$1:$B$1,0),0))),OR(ISBLANK(AG1971),ISBLANK(AH1971))),#N/A,
IFERROR(VLOOKUP(AE1971,MonsterTable!$A:$B,MATCH(MonsterTable!$B$1,MonsterTable!$A$1:$B$1,0),0),
IF(OR(NOT(ISBLANK(AG1971)),ISBLANK(AH1971)),#N/A,
IF(AE1971="empty","empty",
VLOOKUP(AE1971,MonsterGroupTable!$A:$A,1,0)))))))</f>
        <v>empty</v>
      </c>
      <c r="AH1971">
        <v>3</v>
      </c>
      <c r="AL1971" s="1" t="s">
        <v>242</v>
      </c>
      <c r="AM1971" s="2">
        <f>IF(AND(ISBLANK(AL1971),OR(NOT(ISBLANK(AN1971)),NOT(ISBLANK(AO1971)))),#N/A,
IF(ISBLANK(AL1971),"",
IF(AND(NOT(ISERROR(VLOOKUP(AL1971,MonsterTable!$A:$B,MATCH(MonsterTable!$B$1,MonsterTable!$A$1:$B$1,0),0))),OR(ISBLANK(AN1971),ISBLANK(AO1971))),#N/A,
IFERROR(VLOOKUP(AL1971,MonsterTable!$A:$B,MATCH(MonsterTable!$B$1,MonsterTable!$A$1:$B$1,0),0),
IF(OR(NOT(ISBLANK(AN1971)),ISBLANK(AO1971)),#N/A,
IF(AL1971="empty","empty",
VLOOKUP(AL1971,MonsterGroupTable!$A:$A,1,0)))))))</f>
        <v>201</v>
      </c>
      <c r="AN1971">
        <v>1</v>
      </c>
      <c r="AO1971">
        <v>1</v>
      </c>
      <c r="AP1971">
        <v>0</v>
      </c>
      <c r="AT1971" s="2" t="str">
        <f>IF(AND(ISBLANK(AS1971),OR(NOT(ISBLANK(AU1971)),NOT(ISBLANK(AV1971)))),#N/A,
IF(ISBLANK(AS1971),"",
IF(AND(NOT(ISERROR(VLOOKUP(AS1971,MonsterTable!$A:$B,MATCH(MonsterTable!$B$1,MonsterTable!$A$1:$B$1,0),0))),OR(ISBLANK(AU1971),ISBLANK(AV1971))),#N/A,
IFERROR(VLOOKUP(AS1971,MonsterTable!$A:$B,MATCH(MonsterTable!$B$1,MonsterTable!$A$1:$B$1,0),0),
IF(OR(NOT(ISBLANK(AU1971)),ISBLANK(AV1971)),#N/A,
IF(AS1971="empty","empty",
VLOOKUP(AS1971,MonsterGroupTable!$A:$A,1,0)))))))</f>
        <v/>
      </c>
      <c r="BA1971" s="2" t="str">
        <f>IF(AND(ISBLANK(AZ1971),OR(NOT(ISBLANK(BB1971)),NOT(ISBLANK(BC1971)))),#N/A,
IF(ISBLANK(AZ1971),"",
IF(AND(NOT(ISERROR(VLOOKUP(AZ1971,MonsterTable!$A:$B,MATCH(MonsterTable!$B$1,MonsterTable!$A$1:$B$1,0),0))),OR(ISBLANK(BB1971),ISBLANK(BC1971))),#N/A,
IFERROR(VLOOKUP(AZ1971,MonsterTable!$A:$B,MATCH(MonsterTable!$B$1,MonsterTable!$A$1:$B$1,0),0),
IF(OR(NOT(ISBLANK(BB1971)),ISBLANK(BC1971)),#N/A,
IF(AZ1971="empty","empty",
VLOOKUP(AZ1971,MonsterGroupTable!$A:$A,1,0)))))))</f>
        <v/>
      </c>
    </row>
    <row r="1972" spans="1:53">
      <c r="A1972">
        <v>20938</v>
      </c>
      <c r="B1972">
        <f t="shared" si="66"/>
        <v>1.1000000000000001</v>
      </c>
      <c r="C1972">
        <f t="shared" si="67"/>
        <v>1.1000000000000001</v>
      </c>
      <c r="F1972">
        <v>5460</v>
      </c>
      <c r="G1972">
        <v>280568</v>
      </c>
      <c r="H1972">
        <v>0</v>
      </c>
      <c r="I1972">
        <v>0</v>
      </c>
      <c r="J1972">
        <v>0</v>
      </c>
      <c r="K1972" t="s">
        <v>362</v>
      </c>
      <c r="L1972" t="s">
        <v>247</v>
      </c>
      <c r="M1972" t="s">
        <v>443</v>
      </c>
      <c r="N1972" t="s">
        <v>444</v>
      </c>
      <c r="O1972">
        <v>0</v>
      </c>
      <c r="P1972">
        <v>-4.75</v>
      </c>
      <c r="Q1972">
        <v>-3.5</v>
      </c>
      <c r="R1972">
        <v>4.75</v>
      </c>
      <c r="S1972">
        <v>3</v>
      </c>
      <c r="T1972">
        <v>-13.5</v>
      </c>
      <c r="U1972">
        <v>2.5499999999999998</v>
      </c>
      <c r="V1972">
        <v>-6.75</v>
      </c>
      <c r="W1972" t="str">
        <f t="shared" si="65"/>
        <v>g114,5,empty,3,201,1,1,0</v>
      </c>
      <c r="X1972" s="1" t="s">
        <v>313</v>
      </c>
      <c r="Y1972" s="2" t="str">
        <f>IF(AND(ISBLANK(X1972),OR(NOT(ISBLANK(Z1972)),NOT(ISBLANK(AA1972)))),#N/A,
IF(ISBLANK(X1972),"",
IF(AND(NOT(ISERROR(VLOOKUP(X1972,MonsterTable!$A:$B,MATCH(MonsterTable!$B$1,MonsterTable!$A$1:$B$1,0),0))),OR(ISBLANK(Z1972),ISBLANK(AA1972))),#N/A,
IFERROR(VLOOKUP(X1972,MonsterTable!$A:$B,MATCH(MonsterTable!$B$1,MonsterTable!$A$1:$B$1,0),0),
IF(OR(NOT(ISBLANK(Z1972)),ISBLANK(AA1972)),#N/A,
IF(X1972="empty","empty",
VLOOKUP(X1972,MonsterGroupTable!$A:$A,1,0)))))))</f>
        <v>g114</v>
      </c>
      <c r="AA1972">
        <v>5</v>
      </c>
      <c r="AE1972" s="1" t="s">
        <v>446</v>
      </c>
      <c r="AF1972" s="2" t="str">
        <f>IF(AND(ISBLANK(AE1972),OR(NOT(ISBLANK(AG1972)),NOT(ISBLANK(AH1972)))),#N/A,
IF(ISBLANK(AE1972),"",
IF(AND(NOT(ISERROR(VLOOKUP(AE1972,MonsterTable!$A:$B,MATCH(MonsterTable!$B$1,MonsterTable!$A$1:$B$1,0),0))),OR(ISBLANK(AG1972),ISBLANK(AH1972))),#N/A,
IFERROR(VLOOKUP(AE1972,MonsterTable!$A:$B,MATCH(MonsterTable!$B$1,MonsterTable!$A$1:$B$1,0),0),
IF(OR(NOT(ISBLANK(AG1972)),ISBLANK(AH1972)),#N/A,
IF(AE1972="empty","empty",
VLOOKUP(AE1972,MonsterGroupTable!$A:$A,1,0)))))))</f>
        <v>empty</v>
      </c>
      <c r="AH1972">
        <v>3</v>
      </c>
      <c r="AL1972" s="1" t="s">
        <v>242</v>
      </c>
      <c r="AM1972" s="2">
        <f>IF(AND(ISBLANK(AL1972),OR(NOT(ISBLANK(AN1972)),NOT(ISBLANK(AO1972)))),#N/A,
IF(ISBLANK(AL1972),"",
IF(AND(NOT(ISERROR(VLOOKUP(AL1972,MonsterTable!$A:$B,MATCH(MonsterTable!$B$1,MonsterTable!$A$1:$B$1,0),0))),OR(ISBLANK(AN1972),ISBLANK(AO1972))),#N/A,
IFERROR(VLOOKUP(AL1972,MonsterTable!$A:$B,MATCH(MonsterTable!$B$1,MonsterTable!$A$1:$B$1,0),0),
IF(OR(NOT(ISBLANK(AN1972)),ISBLANK(AO1972)),#N/A,
IF(AL1972="empty","empty",
VLOOKUP(AL1972,MonsterGroupTable!$A:$A,1,0)))))))</f>
        <v>201</v>
      </c>
      <c r="AN1972">
        <v>1</v>
      </c>
      <c r="AO1972">
        <v>1</v>
      </c>
      <c r="AP1972">
        <v>0</v>
      </c>
      <c r="AT1972" s="2" t="str">
        <f>IF(AND(ISBLANK(AS1972),OR(NOT(ISBLANK(AU1972)),NOT(ISBLANK(AV1972)))),#N/A,
IF(ISBLANK(AS1972),"",
IF(AND(NOT(ISERROR(VLOOKUP(AS1972,MonsterTable!$A:$B,MATCH(MonsterTable!$B$1,MonsterTable!$A$1:$B$1,0),0))),OR(ISBLANK(AU1972),ISBLANK(AV1972))),#N/A,
IFERROR(VLOOKUP(AS1972,MonsterTable!$A:$B,MATCH(MonsterTable!$B$1,MonsterTable!$A$1:$B$1,0),0),
IF(OR(NOT(ISBLANK(AU1972)),ISBLANK(AV1972)),#N/A,
IF(AS1972="empty","empty",
VLOOKUP(AS1972,MonsterGroupTable!$A:$A,1,0)))))))</f>
        <v/>
      </c>
      <c r="BA1972" s="2" t="str">
        <f>IF(AND(ISBLANK(AZ1972),OR(NOT(ISBLANK(BB1972)),NOT(ISBLANK(BC1972)))),#N/A,
IF(ISBLANK(AZ1972),"",
IF(AND(NOT(ISERROR(VLOOKUP(AZ1972,MonsterTable!$A:$B,MATCH(MonsterTable!$B$1,MonsterTable!$A$1:$B$1,0),0))),OR(ISBLANK(BB1972),ISBLANK(BC1972))),#N/A,
IFERROR(VLOOKUP(AZ1972,MonsterTable!$A:$B,MATCH(MonsterTable!$B$1,MonsterTable!$A$1:$B$1,0),0),
IF(OR(NOT(ISBLANK(BB1972)),ISBLANK(BC1972)),#N/A,
IF(AZ1972="empty","empty",
VLOOKUP(AZ1972,MonsterGroupTable!$A:$A,1,0)))))))</f>
        <v/>
      </c>
    </row>
    <row r="1973" spans="1:53">
      <c r="A1973">
        <v>20939</v>
      </c>
      <c r="B1973">
        <f t="shared" si="66"/>
        <v>1.1000000000000001</v>
      </c>
      <c r="C1973">
        <f t="shared" si="67"/>
        <v>1.1000000000000001</v>
      </c>
      <c r="F1973">
        <v>5460</v>
      </c>
      <c r="G1973">
        <v>281387</v>
      </c>
      <c r="H1973">
        <v>0</v>
      </c>
      <c r="I1973">
        <v>0</v>
      </c>
      <c r="J1973">
        <v>0</v>
      </c>
      <c r="K1973" t="s">
        <v>362</v>
      </c>
      <c r="L1973" t="s">
        <v>247</v>
      </c>
      <c r="M1973" t="s">
        <v>443</v>
      </c>
      <c r="N1973" t="s">
        <v>444</v>
      </c>
      <c r="O1973">
        <v>0</v>
      </c>
      <c r="P1973">
        <v>-4.75</v>
      </c>
      <c r="Q1973">
        <v>-3.5</v>
      </c>
      <c r="R1973">
        <v>4.75</v>
      </c>
      <c r="S1973">
        <v>3</v>
      </c>
      <c r="T1973">
        <v>-13.5</v>
      </c>
      <c r="U1973">
        <v>2.5499999999999998</v>
      </c>
      <c r="V1973">
        <v>-6.75</v>
      </c>
      <c r="W1973" t="str">
        <f t="shared" si="65"/>
        <v>g114,5,empty,3,201,1,1,0</v>
      </c>
      <c r="X1973" s="1" t="s">
        <v>313</v>
      </c>
      <c r="Y1973" s="2" t="str">
        <f>IF(AND(ISBLANK(X1973),OR(NOT(ISBLANK(Z1973)),NOT(ISBLANK(AA1973)))),#N/A,
IF(ISBLANK(X1973),"",
IF(AND(NOT(ISERROR(VLOOKUP(X1973,MonsterTable!$A:$B,MATCH(MonsterTable!$B$1,MonsterTable!$A$1:$B$1,0),0))),OR(ISBLANK(Z1973),ISBLANK(AA1973))),#N/A,
IFERROR(VLOOKUP(X1973,MonsterTable!$A:$B,MATCH(MonsterTable!$B$1,MonsterTable!$A$1:$B$1,0),0),
IF(OR(NOT(ISBLANK(Z1973)),ISBLANK(AA1973)),#N/A,
IF(X1973="empty","empty",
VLOOKUP(X1973,MonsterGroupTable!$A:$A,1,0)))))))</f>
        <v>g114</v>
      </c>
      <c r="AA1973">
        <v>5</v>
      </c>
      <c r="AE1973" s="1" t="s">
        <v>446</v>
      </c>
      <c r="AF1973" s="2" t="str">
        <f>IF(AND(ISBLANK(AE1973),OR(NOT(ISBLANK(AG1973)),NOT(ISBLANK(AH1973)))),#N/A,
IF(ISBLANK(AE1973),"",
IF(AND(NOT(ISERROR(VLOOKUP(AE1973,MonsterTable!$A:$B,MATCH(MonsterTable!$B$1,MonsterTable!$A$1:$B$1,0),0))),OR(ISBLANK(AG1973),ISBLANK(AH1973))),#N/A,
IFERROR(VLOOKUP(AE1973,MonsterTable!$A:$B,MATCH(MonsterTable!$B$1,MonsterTable!$A$1:$B$1,0),0),
IF(OR(NOT(ISBLANK(AG1973)),ISBLANK(AH1973)),#N/A,
IF(AE1973="empty","empty",
VLOOKUP(AE1973,MonsterGroupTable!$A:$A,1,0)))))))</f>
        <v>empty</v>
      </c>
      <c r="AH1973">
        <v>3</v>
      </c>
      <c r="AL1973" s="1" t="s">
        <v>242</v>
      </c>
      <c r="AM1973" s="2">
        <f>IF(AND(ISBLANK(AL1973),OR(NOT(ISBLANK(AN1973)),NOT(ISBLANK(AO1973)))),#N/A,
IF(ISBLANK(AL1973),"",
IF(AND(NOT(ISERROR(VLOOKUP(AL1973,MonsterTable!$A:$B,MATCH(MonsterTable!$B$1,MonsterTable!$A$1:$B$1,0),0))),OR(ISBLANK(AN1973),ISBLANK(AO1973))),#N/A,
IFERROR(VLOOKUP(AL1973,MonsterTable!$A:$B,MATCH(MonsterTable!$B$1,MonsterTable!$A$1:$B$1,0),0),
IF(OR(NOT(ISBLANK(AN1973)),ISBLANK(AO1973)),#N/A,
IF(AL1973="empty","empty",
VLOOKUP(AL1973,MonsterGroupTable!$A:$A,1,0)))))))</f>
        <v>201</v>
      </c>
      <c r="AN1973">
        <v>1</v>
      </c>
      <c r="AO1973">
        <v>1</v>
      </c>
      <c r="AP1973">
        <v>0</v>
      </c>
      <c r="AT1973" s="2" t="str">
        <f>IF(AND(ISBLANK(AS1973),OR(NOT(ISBLANK(AU1973)),NOT(ISBLANK(AV1973)))),#N/A,
IF(ISBLANK(AS1973),"",
IF(AND(NOT(ISERROR(VLOOKUP(AS1973,MonsterTable!$A:$B,MATCH(MonsterTable!$B$1,MonsterTable!$A$1:$B$1,0),0))),OR(ISBLANK(AU1973),ISBLANK(AV1973))),#N/A,
IFERROR(VLOOKUP(AS1973,MonsterTable!$A:$B,MATCH(MonsterTable!$B$1,MonsterTable!$A$1:$B$1,0),0),
IF(OR(NOT(ISBLANK(AU1973)),ISBLANK(AV1973)),#N/A,
IF(AS1973="empty","empty",
VLOOKUP(AS1973,MonsterGroupTable!$A:$A,1,0)))))))</f>
        <v/>
      </c>
      <c r="BA1973" s="2" t="str">
        <f>IF(AND(ISBLANK(AZ1973),OR(NOT(ISBLANK(BB1973)),NOT(ISBLANK(BC1973)))),#N/A,
IF(ISBLANK(AZ1973),"",
IF(AND(NOT(ISERROR(VLOOKUP(AZ1973,MonsterTable!$A:$B,MATCH(MonsterTable!$B$1,MonsterTable!$A$1:$B$1,0),0))),OR(ISBLANK(BB1973),ISBLANK(BC1973))),#N/A,
IFERROR(VLOOKUP(AZ1973,MonsterTable!$A:$B,MATCH(MonsterTable!$B$1,MonsterTable!$A$1:$B$1,0),0),
IF(OR(NOT(ISBLANK(BB1973)),ISBLANK(BC1973)),#N/A,
IF(AZ1973="empty","empty",
VLOOKUP(AZ1973,MonsterGroupTable!$A:$A,1,0)))))))</f>
        <v/>
      </c>
    </row>
    <row r="1974" spans="1:53">
      <c r="A1974">
        <v>20940</v>
      </c>
      <c r="B1974">
        <f t="shared" si="66"/>
        <v>1.2</v>
      </c>
      <c r="C1974">
        <f t="shared" si="67"/>
        <v>1.1000000000000001</v>
      </c>
      <c r="F1974">
        <v>5460</v>
      </c>
      <c r="G1974">
        <v>282206</v>
      </c>
      <c r="H1974">
        <v>0</v>
      </c>
      <c r="I1974">
        <v>0</v>
      </c>
      <c r="J1974">
        <v>0</v>
      </c>
      <c r="K1974" t="s">
        <v>362</v>
      </c>
      <c r="L1974" t="s">
        <v>247</v>
      </c>
      <c r="M1974" t="s">
        <v>443</v>
      </c>
      <c r="N1974" t="s">
        <v>444</v>
      </c>
      <c r="O1974">
        <v>0</v>
      </c>
      <c r="P1974">
        <v>-4.75</v>
      </c>
      <c r="Q1974">
        <v>-3.5</v>
      </c>
      <c r="R1974">
        <v>4.75</v>
      </c>
      <c r="S1974">
        <v>3</v>
      </c>
      <c r="T1974">
        <v>-13.5</v>
      </c>
      <c r="U1974">
        <v>2.5499999999999998</v>
      </c>
      <c r="V1974">
        <v>-6.75</v>
      </c>
      <c r="W1974" t="str">
        <f t="shared" si="65"/>
        <v>g114,5,empty,3,201,1,1,0</v>
      </c>
      <c r="X1974" s="1" t="s">
        <v>313</v>
      </c>
      <c r="Y1974" s="2" t="str">
        <f>IF(AND(ISBLANK(X1974),OR(NOT(ISBLANK(Z1974)),NOT(ISBLANK(AA1974)))),#N/A,
IF(ISBLANK(X1974),"",
IF(AND(NOT(ISERROR(VLOOKUP(X1974,MonsterTable!$A:$B,MATCH(MonsterTable!$B$1,MonsterTable!$A$1:$B$1,0),0))),OR(ISBLANK(Z1974),ISBLANK(AA1974))),#N/A,
IFERROR(VLOOKUP(X1974,MonsterTable!$A:$B,MATCH(MonsterTable!$B$1,MonsterTable!$A$1:$B$1,0),0),
IF(OR(NOT(ISBLANK(Z1974)),ISBLANK(AA1974)),#N/A,
IF(X1974="empty","empty",
VLOOKUP(X1974,MonsterGroupTable!$A:$A,1,0)))))))</f>
        <v>g114</v>
      </c>
      <c r="AA1974">
        <v>5</v>
      </c>
      <c r="AE1974" s="1" t="s">
        <v>446</v>
      </c>
      <c r="AF1974" s="2" t="str">
        <f>IF(AND(ISBLANK(AE1974),OR(NOT(ISBLANK(AG1974)),NOT(ISBLANK(AH1974)))),#N/A,
IF(ISBLANK(AE1974),"",
IF(AND(NOT(ISERROR(VLOOKUP(AE1974,MonsterTable!$A:$B,MATCH(MonsterTable!$B$1,MonsterTable!$A$1:$B$1,0),0))),OR(ISBLANK(AG1974),ISBLANK(AH1974))),#N/A,
IFERROR(VLOOKUP(AE1974,MonsterTable!$A:$B,MATCH(MonsterTable!$B$1,MonsterTable!$A$1:$B$1,0),0),
IF(OR(NOT(ISBLANK(AG1974)),ISBLANK(AH1974)),#N/A,
IF(AE1974="empty","empty",
VLOOKUP(AE1974,MonsterGroupTable!$A:$A,1,0)))))))</f>
        <v>empty</v>
      </c>
      <c r="AH1974">
        <v>3</v>
      </c>
      <c r="AL1974" s="1" t="s">
        <v>242</v>
      </c>
      <c r="AM1974" s="2">
        <f>IF(AND(ISBLANK(AL1974),OR(NOT(ISBLANK(AN1974)),NOT(ISBLANK(AO1974)))),#N/A,
IF(ISBLANK(AL1974),"",
IF(AND(NOT(ISERROR(VLOOKUP(AL1974,MonsterTable!$A:$B,MATCH(MonsterTable!$B$1,MonsterTable!$A$1:$B$1,0),0))),OR(ISBLANK(AN1974),ISBLANK(AO1974))),#N/A,
IFERROR(VLOOKUP(AL1974,MonsterTable!$A:$B,MATCH(MonsterTable!$B$1,MonsterTable!$A$1:$B$1,0),0),
IF(OR(NOT(ISBLANK(AN1974)),ISBLANK(AO1974)),#N/A,
IF(AL1974="empty","empty",
VLOOKUP(AL1974,MonsterGroupTable!$A:$A,1,0)))))))</f>
        <v>201</v>
      </c>
      <c r="AN1974">
        <v>1</v>
      </c>
      <c r="AO1974">
        <v>1</v>
      </c>
      <c r="AP1974">
        <v>0</v>
      </c>
      <c r="AT1974" s="2" t="str">
        <f>IF(AND(ISBLANK(AS1974),OR(NOT(ISBLANK(AU1974)),NOT(ISBLANK(AV1974)))),#N/A,
IF(ISBLANK(AS1974),"",
IF(AND(NOT(ISERROR(VLOOKUP(AS1974,MonsterTable!$A:$B,MATCH(MonsterTable!$B$1,MonsterTable!$A$1:$B$1,0),0))),OR(ISBLANK(AU1974),ISBLANK(AV1974))),#N/A,
IFERROR(VLOOKUP(AS1974,MonsterTable!$A:$B,MATCH(MonsterTable!$B$1,MonsterTable!$A$1:$B$1,0),0),
IF(OR(NOT(ISBLANK(AU1974)),ISBLANK(AV1974)),#N/A,
IF(AS1974="empty","empty",
VLOOKUP(AS1974,MonsterGroupTable!$A:$A,1,0)))))))</f>
        <v/>
      </c>
      <c r="BA1974" s="2" t="str">
        <f>IF(AND(ISBLANK(AZ1974),OR(NOT(ISBLANK(BB1974)),NOT(ISBLANK(BC1974)))),#N/A,
IF(ISBLANK(AZ1974),"",
IF(AND(NOT(ISERROR(VLOOKUP(AZ1974,MonsterTable!$A:$B,MATCH(MonsterTable!$B$1,MonsterTable!$A$1:$B$1,0),0))),OR(ISBLANK(BB1974),ISBLANK(BC1974))),#N/A,
IFERROR(VLOOKUP(AZ1974,MonsterTable!$A:$B,MATCH(MonsterTable!$B$1,MonsterTable!$A$1:$B$1,0),0),
IF(OR(NOT(ISBLANK(BB1974)),ISBLANK(BC1974)),#N/A,
IF(AZ1974="empty","empty",
VLOOKUP(AZ1974,MonsterGroupTable!$A:$A,1,0)))))))</f>
        <v/>
      </c>
    </row>
    <row r="1975" spans="1:53">
      <c r="A1975">
        <v>20941</v>
      </c>
      <c r="B1975">
        <f t="shared" si="66"/>
        <v>1.1000000000000001</v>
      </c>
      <c r="C1975">
        <f t="shared" si="67"/>
        <v>1.1000000000000001</v>
      </c>
      <c r="F1975">
        <v>5460</v>
      </c>
      <c r="G1975">
        <v>283025</v>
      </c>
      <c r="H1975">
        <v>0</v>
      </c>
      <c r="I1975">
        <v>0</v>
      </c>
      <c r="J1975">
        <v>0</v>
      </c>
      <c r="K1975" t="s">
        <v>362</v>
      </c>
      <c r="L1975" t="s">
        <v>249</v>
      </c>
      <c r="M1975" t="s">
        <v>443</v>
      </c>
      <c r="N1975" t="s">
        <v>444</v>
      </c>
      <c r="O1975">
        <v>0</v>
      </c>
      <c r="P1975">
        <v>-4.75</v>
      </c>
      <c r="Q1975">
        <v>-3.5</v>
      </c>
      <c r="R1975">
        <v>4.75</v>
      </c>
      <c r="S1975">
        <v>3</v>
      </c>
      <c r="T1975">
        <v>-13.5</v>
      </c>
      <c r="U1975">
        <v>2.5499999999999998</v>
      </c>
      <c r="V1975">
        <v>-6.75</v>
      </c>
      <c r="W1975" t="str">
        <f t="shared" si="65"/>
        <v>g115,5,empty,3,205,1,1,0</v>
      </c>
      <c r="X1975" s="1" t="s">
        <v>314</v>
      </c>
      <c r="Y1975" s="2" t="str">
        <f>IF(AND(ISBLANK(X1975),OR(NOT(ISBLANK(Z1975)),NOT(ISBLANK(AA1975)))),#N/A,
IF(ISBLANK(X1975),"",
IF(AND(NOT(ISERROR(VLOOKUP(X1975,MonsterTable!$A:$B,MATCH(MonsterTable!$B$1,MonsterTable!$A$1:$B$1,0),0))),OR(ISBLANK(Z1975),ISBLANK(AA1975))),#N/A,
IFERROR(VLOOKUP(X1975,MonsterTable!$A:$B,MATCH(MonsterTable!$B$1,MonsterTable!$A$1:$B$1,0),0),
IF(OR(NOT(ISBLANK(Z1975)),ISBLANK(AA1975)),#N/A,
IF(X1975="empty","empty",
VLOOKUP(X1975,MonsterGroupTable!$A:$A,1,0)))))))</f>
        <v>g115</v>
      </c>
      <c r="AA1975">
        <v>5</v>
      </c>
      <c r="AE1975" s="1" t="s">
        <v>446</v>
      </c>
      <c r="AF1975" s="2" t="str">
        <f>IF(AND(ISBLANK(AE1975),OR(NOT(ISBLANK(AG1975)),NOT(ISBLANK(AH1975)))),#N/A,
IF(ISBLANK(AE1975),"",
IF(AND(NOT(ISERROR(VLOOKUP(AE1975,MonsterTable!$A:$B,MATCH(MonsterTable!$B$1,MonsterTable!$A$1:$B$1,0),0))),OR(ISBLANK(AG1975),ISBLANK(AH1975))),#N/A,
IFERROR(VLOOKUP(AE1975,MonsterTable!$A:$B,MATCH(MonsterTable!$B$1,MonsterTable!$A$1:$B$1,0),0),
IF(OR(NOT(ISBLANK(AG1975)),ISBLANK(AH1975)),#N/A,
IF(AE1975="empty","empty",
VLOOKUP(AE1975,MonsterGroupTable!$A:$A,1,0)))))))</f>
        <v>empty</v>
      </c>
      <c r="AH1975">
        <v>3</v>
      </c>
      <c r="AL1975" s="1" t="s">
        <v>341</v>
      </c>
      <c r="AM1975" s="2">
        <f>IF(AND(ISBLANK(AL1975),OR(NOT(ISBLANK(AN1975)),NOT(ISBLANK(AO1975)))),#N/A,
IF(ISBLANK(AL1975),"",
IF(AND(NOT(ISERROR(VLOOKUP(AL1975,MonsterTable!$A:$B,MATCH(MonsterTable!$B$1,MonsterTable!$A$1:$B$1,0),0))),OR(ISBLANK(AN1975),ISBLANK(AO1975))),#N/A,
IFERROR(VLOOKUP(AL1975,MonsterTable!$A:$B,MATCH(MonsterTable!$B$1,MonsterTable!$A$1:$B$1,0),0),
IF(OR(NOT(ISBLANK(AN1975)),ISBLANK(AO1975)),#N/A,
IF(AL1975="empty","empty",
VLOOKUP(AL1975,MonsterGroupTable!$A:$A,1,0)))))))</f>
        <v>205</v>
      </c>
      <c r="AN1975">
        <v>1</v>
      </c>
      <c r="AO1975">
        <v>1</v>
      </c>
      <c r="AP1975">
        <v>0</v>
      </c>
      <c r="AT1975" s="2" t="str">
        <f>IF(AND(ISBLANK(AS1975),OR(NOT(ISBLANK(AU1975)),NOT(ISBLANK(AV1975)))),#N/A,
IF(ISBLANK(AS1975),"",
IF(AND(NOT(ISERROR(VLOOKUP(AS1975,MonsterTable!$A:$B,MATCH(MonsterTable!$B$1,MonsterTable!$A$1:$B$1,0),0))),OR(ISBLANK(AU1975),ISBLANK(AV1975))),#N/A,
IFERROR(VLOOKUP(AS1975,MonsterTable!$A:$B,MATCH(MonsterTable!$B$1,MonsterTable!$A$1:$B$1,0),0),
IF(OR(NOT(ISBLANK(AU1975)),ISBLANK(AV1975)),#N/A,
IF(AS1975="empty","empty",
VLOOKUP(AS1975,MonsterGroupTable!$A:$A,1,0)))))))</f>
        <v/>
      </c>
      <c r="BA1975" s="2" t="str">
        <f>IF(AND(ISBLANK(AZ1975),OR(NOT(ISBLANK(BB1975)),NOT(ISBLANK(BC1975)))),#N/A,
IF(ISBLANK(AZ1975),"",
IF(AND(NOT(ISERROR(VLOOKUP(AZ1975,MonsterTable!$A:$B,MATCH(MonsterTable!$B$1,MonsterTable!$A$1:$B$1,0),0))),OR(ISBLANK(BB1975),ISBLANK(BC1975))),#N/A,
IFERROR(VLOOKUP(AZ1975,MonsterTable!$A:$B,MATCH(MonsterTable!$B$1,MonsterTable!$A$1:$B$1,0),0),
IF(OR(NOT(ISBLANK(BB1975)),ISBLANK(BC1975)),#N/A,
IF(AZ1975="empty","empty",
VLOOKUP(AZ1975,MonsterGroupTable!$A:$A,1,0)))))))</f>
        <v/>
      </c>
    </row>
    <row r="1976" spans="1:53">
      <c r="A1976">
        <v>20942</v>
      </c>
      <c r="B1976">
        <f t="shared" si="66"/>
        <v>1.1000000000000001</v>
      </c>
      <c r="C1976">
        <f t="shared" si="67"/>
        <v>1.1000000000000001</v>
      </c>
      <c r="F1976">
        <v>5460</v>
      </c>
      <c r="G1976">
        <v>283844</v>
      </c>
      <c r="H1976">
        <v>0</v>
      </c>
      <c r="I1976">
        <v>0</v>
      </c>
      <c r="J1976">
        <v>0</v>
      </c>
      <c r="K1976" t="s">
        <v>362</v>
      </c>
      <c r="L1976" t="s">
        <v>249</v>
      </c>
      <c r="M1976" t="s">
        <v>443</v>
      </c>
      <c r="N1976" t="s">
        <v>444</v>
      </c>
      <c r="O1976">
        <v>0</v>
      </c>
      <c r="P1976">
        <v>-4.75</v>
      </c>
      <c r="Q1976">
        <v>-3.5</v>
      </c>
      <c r="R1976">
        <v>4.75</v>
      </c>
      <c r="S1976">
        <v>3</v>
      </c>
      <c r="T1976">
        <v>-13.5</v>
      </c>
      <c r="U1976">
        <v>2.5499999999999998</v>
      </c>
      <c r="V1976">
        <v>-6.75</v>
      </c>
      <c r="W1976" t="str">
        <f t="shared" si="65"/>
        <v>g115,5,empty,3,205,1,1,0</v>
      </c>
      <c r="X1976" s="1" t="s">
        <v>314</v>
      </c>
      <c r="Y1976" s="2" t="str">
        <f>IF(AND(ISBLANK(X1976),OR(NOT(ISBLANK(Z1976)),NOT(ISBLANK(AA1976)))),#N/A,
IF(ISBLANK(X1976),"",
IF(AND(NOT(ISERROR(VLOOKUP(X1976,MonsterTable!$A:$B,MATCH(MonsterTable!$B$1,MonsterTable!$A$1:$B$1,0),0))),OR(ISBLANK(Z1976),ISBLANK(AA1976))),#N/A,
IFERROR(VLOOKUP(X1976,MonsterTable!$A:$B,MATCH(MonsterTable!$B$1,MonsterTable!$A$1:$B$1,0),0),
IF(OR(NOT(ISBLANK(Z1976)),ISBLANK(AA1976)),#N/A,
IF(X1976="empty","empty",
VLOOKUP(X1976,MonsterGroupTable!$A:$A,1,0)))))))</f>
        <v>g115</v>
      </c>
      <c r="AA1976">
        <v>5</v>
      </c>
      <c r="AE1976" s="1" t="s">
        <v>446</v>
      </c>
      <c r="AF1976" s="2" t="str">
        <f>IF(AND(ISBLANK(AE1976),OR(NOT(ISBLANK(AG1976)),NOT(ISBLANK(AH1976)))),#N/A,
IF(ISBLANK(AE1976),"",
IF(AND(NOT(ISERROR(VLOOKUP(AE1976,MonsterTable!$A:$B,MATCH(MonsterTable!$B$1,MonsterTable!$A$1:$B$1,0),0))),OR(ISBLANK(AG1976),ISBLANK(AH1976))),#N/A,
IFERROR(VLOOKUP(AE1976,MonsterTable!$A:$B,MATCH(MonsterTable!$B$1,MonsterTable!$A$1:$B$1,0),0),
IF(OR(NOT(ISBLANK(AG1976)),ISBLANK(AH1976)),#N/A,
IF(AE1976="empty","empty",
VLOOKUP(AE1976,MonsterGroupTable!$A:$A,1,0)))))))</f>
        <v>empty</v>
      </c>
      <c r="AH1976">
        <v>3</v>
      </c>
      <c r="AL1976" s="1" t="s">
        <v>341</v>
      </c>
      <c r="AM1976" s="2">
        <f>IF(AND(ISBLANK(AL1976),OR(NOT(ISBLANK(AN1976)),NOT(ISBLANK(AO1976)))),#N/A,
IF(ISBLANK(AL1976),"",
IF(AND(NOT(ISERROR(VLOOKUP(AL1976,MonsterTable!$A:$B,MATCH(MonsterTable!$B$1,MonsterTable!$A$1:$B$1,0),0))),OR(ISBLANK(AN1976),ISBLANK(AO1976))),#N/A,
IFERROR(VLOOKUP(AL1976,MonsterTable!$A:$B,MATCH(MonsterTable!$B$1,MonsterTable!$A$1:$B$1,0),0),
IF(OR(NOT(ISBLANK(AN1976)),ISBLANK(AO1976)),#N/A,
IF(AL1976="empty","empty",
VLOOKUP(AL1976,MonsterGroupTable!$A:$A,1,0)))))))</f>
        <v>205</v>
      </c>
      <c r="AN1976">
        <v>1</v>
      </c>
      <c r="AO1976">
        <v>1</v>
      </c>
      <c r="AP1976">
        <v>0</v>
      </c>
      <c r="AT1976" s="2" t="str">
        <f>IF(AND(ISBLANK(AS1976),OR(NOT(ISBLANK(AU1976)),NOT(ISBLANK(AV1976)))),#N/A,
IF(ISBLANK(AS1976),"",
IF(AND(NOT(ISERROR(VLOOKUP(AS1976,MonsterTable!$A:$B,MATCH(MonsterTable!$B$1,MonsterTable!$A$1:$B$1,0),0))),OR(ISBLANK(AU1976),ISBLANK(AV1976))),#N/A,
IFERROR(VLOOKUP(AS1976,MonsterTable!$A:$B,MATCH(MonsterTable!$B$1,MonsterTable!$A$1:$B$1,0),0),
IF(OR(NOT(ISBLANK(AU1976)),ISBLANK(AV1976)),#N/A,
IF(AS1976="empty","empty",
VLOOKUP(AS1976,MonsterGroupTable!$A:$A,1,0)))))))</f>
        <v/>
      </c>
      <c r="BA1976" s="2" t="str">
        <f>IF(AND(ISBLANK(AZ1976),OR(NOT(ISBLANK(BB1976)),NOT(ISBLANK(BC1976)))),#N/A,
IF(ISBLANK(AZ1976),"",
IF(AND(NOT(ISERROR(VLOOKUP(AZ1976,MonsterTable!$A:$B,MATCH(MonsterTable!$B$1,MonsterTable!$A$1:$B$1,0),0))),OR(ISBLANK(BB1976),ISBLANK(BC1976))),#N/A,
IFERROR(VLOOKUP(AZ1976,MonsterTable!$A:$B,MATCH(MonsterTable!$B$1,MonsterTable!$A$1:$B$1,0),0),
IF(OR(NOT(ISBLANK(BB1976)),ISBLANK(BC1976)),#N/A,
IF(AZ1976="empty","empty",
VLOOKUP(AZ1976,MonsterGroupTable!$A:$A,1,0)))))))</f>
        <v/>
      </c>
    </row>
    <row r="1977" spans="1:53">
      <c r="A1977">
        <v>20943</v>
      </c>
      <c r="B1977">
        <f t="shared" si="66"/>
        <v>1.1000000000000001</v>
      </c>
      <c r="C1977">
        <f t="shared" si="67"/>
        <v>1.1000000000000001</v>
      </c>
      <c r="F1977">
        <v>5460</v>
      </c>
      <c r="G1977">
        <v>284663</v>
      </c>
      <c r="H1977">
        <v>0</v>
      </c>
      <c r="I1977">
        <v>0</v>
      </c>
      <c r="J1977">
        <v>0</v>
      </c>
      <c r="K1977" t="s">
        <v>362</v>
      </c>
      <c r="L1977" t="s">
        <v>249</v>
      </c>
      <c r="M1977" t="s">
        <v>443</v>
      </c>
      <c r="N1977" t="s">
        <v>444</v>
      </c>
      <c r="O1977">
        <v>0</v>
      </c>
      <c r="P1977">
        <v>-4.75</v>
      </c>
      <c r="Q1977">
        <v>-3.5</v>
      </c>
      <c r="R1977">
        <v>4.75</v>
      </c>
      <c r="S1977">
        <v>3</v>
      </c>
      <c r="T1977">
        <v>-13.5</v>
      </c>
      <c r="U1977">
        <v>2.5499999999999998</v>
      </c>
      <c r="V1977">
        <v>-6.75</v>
      </c>
      <c r="W1977" t="str">
        <f t="shared" si="65"/>
        <v>g115,5,empty,3,205,1,1,0</v>
      </c>
      <c r="X1977" s="1" t="s">
        <v>314</v>
      </c>
      <c r="Y1977" s="2" t="str">
        <f>IF(AND(ISBLANK(X1977),OR(NOT(ISBLANK(Z1977)),NOT(ISBLANK(AA1977)))),#N/A,
IF(ISBLANK(X1977),"",
IF(AND(NOT(ISERROR(VLOOKUP(X1977,MonsterTable!$A:$B,MATCH(MonsterTable!$B$1,MonsterTable!$A$1:$B$1,0),0))),OR(ISBLANK(Z1977),ISBLANK(AA1977))),#N/A,
IFERROR(VLOOKUP(X1977,MonsterTable!$A:$B,MATCH(MonsterTable!$B$1,MonsterTable!$A$1:$B$1,0),0),
IF(OR(NOT(ISBLANK(Z1977)),ISBLANK(AA1977)),#N/A,
IF(X1977="empty","empty",
VLOOKUP(X1977,MonsterGroupTable!$A:$A,1,0)))))))</f>
        <v>g115</v>
      </c>
      <c r="AA1977">
        <v>5</v>
      </c>
      <c r="AE1977" s="1" t="s">
        <v>446</v>
      </c>
      <c r="AF1977" s="2" t="str">
        <f>IF(AND(ISBLANK(AE1977),OR(NOT(ISBLANK(AG1977)),NOT(ISBLANK(AH1977)))),#N/A,
IF(ISBLANK(AE1977),"",
IF(AND(NOT(ISERROR(VLOOKUP(AE1977,MonsterTable!$A:$B,MATCH(MonsterTable!$B$1,MonsterTable!$A$1:$B$1,0),0))),OR(ISBLANK(AG1977),ISBLANK(AH1977))),#N/A,
IFERROR(VLOOKUP(AE1977,MonsterTable!$A:$B,MATCH(MonsterTable!$B$1,MonsterTable!$A$1:$B$1,0),0),
IF(OR(NOT(ISBLANK(AG1977)),ISBLANK(AH1977)),#N/A,
IF(AE1977="empty","empty",
VLOOKUP(AE1977,MonsterGroupTable!$A:$A,1,0)))))))</f>
        <v>empty</v>
      </c>
      <c r="AH1977">
        <v>3</v>
      </c>
      <c r="AL1977" s="1" t="s">
        <v>341</v>
      </c>
      <c r="AM1977" s="2">
        <f>IF(AND(ISBLANK(AL1977),OR(NOT(ISBLANK(AN1977)),NOT(ISBLANK(AO1977)))),#N/A,
IF(ISBLANK(AL1977),"",
IF(AND(NOT(ISERROR(VLOOKUP(AL1977,MonsterTable!$A:$B,MATCH(MonsterTable!$B$1,MonsterTable!$A$1:$B$1,0),0))),OR(ISBLANK(AN1977),ISBLANK(AO1977))),#N/A,
IFERROR(VLOOKUP(AL1977,MonsterTable!$A:$B,MATCH(MonsterTable!$B$1,MonsterTable!$A$1:$B$1,0),0),
IF(OR(NOT(ISBLANK(AN1977)),ISBLANK(AO1977)),#N/A,
IF(AL1977="empty","empty",
VLOOKUP(AL1977,MonsterGroupTable!$A:$A,1,0)))))))</f>
        <v>205</v>
      </c>
      <c r="AN1977">
        <v>1</v>
      </c>
      <c r="AO1977">
        <v>1</v>
      </c>
      <c r="AP1977">
        <v>0</v>
      </c>
      <c r="AT1977" s="2" t="str">
        <f>IF(AND(ISBLANK(AS1977),OR(NOT(ISBLANK(AU1977)),NOT(ISBLANK(AV1977)))),#N/A,
IF(ISBLANK(AS1977),"",
IF(AND(NOT(ISERROR(VLOOKUP(AS1977,MonsterTable!$A:$B,MATCH(MonsterTable!$B$1,MonsterTable!$A$1:$B$1,0),0))),OR(ISBLANK(AU1977),ISBLANK(AV1977))),#N/A,
IFERROR(VLOOKUP(AS1977,MonsterTable!$A:$B,MATCH(MonsterTable!$B$1,MonsterTable!$A$1:$B$1,0),0),
IF(OR(NOT(ISBLANK(AU1977)),ISBLANK(AV1977)),#N/A,
IF(AS1977="empty","empty",
VLOOKUP(AS1977,MonsterGroupTable!$A:$A,1,0)))))))</f>
        <v/>
      </c>
      <c r="BA1977" s="2" t="str">
        <f>IF(AND(ISBLANK(AZ1977),OR(NOT(ISBLANK(BB1977)),NOT(ISBLANK(BC1977)))),#N/A,
IF(ISBLANK(AZ1977),"",
IF(AND(NOT(ISERROR(VLOOKUP(AZ1977,MonsterTable!$A:$B,MATCH(MonsterTable!$B$1,MonsterTable!$A$1:$B$1,0),0))),OR(ISBLANK(BB1977),ISBLANK(BC1977))),#N/A,
IFERROR(VLOOKUP(AZ1977,MonsterTable!$A:$B,MATCH(MonsterTable!$B$1,MonsterTable!$A$1:$B$1,0),0),
IF(OR(NOT(ISBLANK(BB1977)),ISBLANK(BC1977)),#N/A,
IF(AZ1977="empty","empty",
VLOOKUP(AZ1977,MonsterGroupTable!$A:$A,1,0)))))))</f>
        <v/>
      </c>
    </row>
    <row r="1978" spans="1:53">
      <c r="A1978">
        <v>20944</v>
      </c>
      <c r="B1978">
        <f t="shared" si="66"/>
        <v>1.1000000000000001</v>
      </c>
      <c r="C1978">
        <f t="shared" si="67"/>
        <v>1.1000000000000001</v>
      </c>
      <c r="F1978">
        <v>5460</v>
      </c>
      <c r="G1978">
        <v>285482</v>
      </c>
      <c r="H1978">
        <v>0</v>
      </c>
      <c r="I1978">
        <v>0</v>
      </c>
      <c r="J1978">
        <v>0</v>
      </c>
      <c r="K1978" t="s">
        <v>362</v>
      </c>
      <c r="L1978" t="s">
        <v>249</v>
      </c>
      <c r="M1978" t="s">
        <v>443</v>
      </c>
      <c r="N1978" t="s">
        <v>444</v>
      </c>
      <c r="O1978">
        <v>0</v>
      </c>
      <c r="P1978">
        <v>-4.75</v>
      </c>
      <c r="Q1978">
        <v>-3.5</v>
      </c>
      <c r="R1978">
        <v>4.75</v>
      </c>
      <c r="S1978">
        <v>3</v>
      </c>
      <c r="T1978">
        <v>-13.5</v>
      </c>
      <c r="U1978">
        <v>2.5499999999999998</v>
      </c>
      <c r="V1978">
        <v>-6.75</v>
      </c>
      <c r="W1978" t="str">
        <f t="shared" si="65"/>
        <v>g115,5,empty,3,205,1,1,0</v>
      </c>
      <c r="X1978" s="1" t="s">
        <v>314</v>
      </c>
      <c r="Y1978" s="2" t="str">
        <f>IF(AND(ISBLANK(X1978),OR(NOT(ISBLANK(Z1978)),NOT(ISBLANK(AA1978)))),#N/A,
IF(ISBLANK(X1978),"",
IF(AND(NOT(ISERROR(VLOOKUP(X1978,MonsterTable!$A:$B,MATCH(MonsterTable!$B$1,MonsterTable!$A$1:$B$1,0),0))),OR(ISBLANK(Z1978),ISBLANK(AA1978))),#N/A,
IFERROR(VLOOKUP(X1978,MonsterTable!$A:$B,MATCH(MonsterTable!$B$1,MonsterTable!$A$1:$B$1,0),0),
IF(OR(NOT(ISBLANK(Z1978)),ISBLANK(AA1978)),#N/A,
IF(X1978="empty","empty",
VLOOKUP(X1978,MonsterGroupTable!$A:$A,1,0)))))))</f>
        <v>g115</v>
      </c>
      <c r="AA1978">
        <v>5</v>
      </c>
      <c r="AE1978" s="1" t="s">
        <v>446</v>
      </c>
      <c r="AF1978" s="2" t="str">
        <f>IF(AND(ISBLANK(AE1978),OR(NOT(ISBLANK(AG1978)),NOT(ISBLANK(AH1978)))),#N/A,
IF(ISBLANK(AE1978),"",
IF(AND(NOT(ISERROR(VLOOKUP(AE1978,MonsterTable!$A:$B,MATCH(MonsterTable!$B$1,MonsterTable!$A$1:$B$1,0),0))),OR(ISBLANK(AG1978),ISBLANK(AH1978))),#N/A,
IFERROR(VLOOKUP(AE1978,MonsterTable!$A:$B,MATCH(MonsterTable!$B$1,MonsterTable!$A$1:$B$1,0),0),
IF(OR(NOT(ISBLANK(AG1978)),ISBLANK(AH1978)),#N/A,
IF(AE1978="empty","empty",
VLOOKUP(AE1978,MonsterGroupTable!$A:$A,1,0)))))))</f>
        <v>empty</v>
      </c>
      <c r="AH1978">
        <v>3</v>
      </c>
      <c r="AL1978" s="1" t="s">
        <v>341</v>
      </c>
      <c r="AM1978" s="2">
        <f>IF(AND(ISBLANK(AL1978),OR(NOT(ISBLANK(AN1978)),NOT(ISBLANK(AO1978)))),#N/A,
IF(ISBLANK(AL1978),"",
IF(AND(NOT(ISERROR(VLOOKUP(AL1978,MonsterTable!$A:$B,MATCH(MonsterTable!$B$1,MonsterTable!$A$1:$B$1,0),0))),OR(ISBLANK(AN1978),ISBLANK(AO1978))),#N/A,
IFERROR(VLOOKUP(AL1978,MonsterTable!$A:$B,MATCH(MonsterTable!$B$1,MonsterTable!$A$1:$B$1,0),0),
IF(OR(NOT(ISBLANK(AN1978)),ISBLANK(AO1978)),#N/A,
IF(AL1978="empty","empty",
VLOOKUP(AL1978,MonsterGroupTable!$A:$A,1,0)))))))</f>
        <v>205</v>
      </c>
      <c r="AN1978">
        <v>1</v>
      </c>
      <c r="AO1978">
        <v>1</v>
      </c>
      <c r="AP1978">
        <v>0</v>
      </c>
      <c r="AT1978" s="2" t="str">
        <f>IF(AND(ISBLANK(AS1978),OR(NOT(ISBLANK(AU1978)),NOT(ISBLANK(AV1978)))),#N/A,
IF(ISBLANK(AS1978),"",
IF(AND(NOT(ISERROR(VLOOKUP(AS1978,MonsterTable!$A:$B,MATCH(MonsterTable!$B$1,MonsterTable!$A$1:$B$1,0),0))),OR(ISBLANK(AU1978),ISBLANK(AV1978))),#N/A,
IFERROR(VLOOKUP(AS1978,MonsterTable!$A:$B,MATCH(MonsterTable!$B$1,MonsterTable!$A$1:$B$1,0),0),
IF(OR(NOT(ISBLANK(AU1978)),ISBLANK(AV1978)),#N/A,
IF(AS1978="empty","empty",
VLOOKUP(AS1978,MonsterGroupTable!$A:$A,1,0)))))))</f>
        <v/>
      </c>
      <c r="BA1978" s="2" t="str">
        <f>IF(AND(ISBLANK(AZ1978),OR(NOT(ISBLANK(BB1978)),NOT(ISBLANK(BC1978)))),#N/A,
IF(ISBLANK(AZ1978),"",
IF(AND(NOT(ISERROR(VLOOKUP(AZ1978,MonsterTable!$A:$B,MATCH(MonsterTable!$B$1,MonsterTable!$A$1:$B$1,0),0))),OR(ISBLANK(BB1978),ISBLANK(BC1978))),#N/A,
IFERROR(VLOOKUP(AZ1978,MonsterTable!$A:$B,MATCH(MonsterTable!$B$1,MonsterTable!$A$1:$B$1,0),0),
IF(OR(NOT(ISBLANK(BB1978)),ISBLANK(BC1978)),#N/A,
IF(AZ1978="empty","empty",
VLOOKUP(AZ1978,MonsterGroupTable!$A:$A,1,0)))))))</f>
        <v/>
      </c>
    </row>
    <row r="1979" spans="1:53">
      <c r="A1979">
        <v>20945</v>
      </c>
      <c r="B1979">
        <f t="shared" si="66"/>
        <v>1.1000000000000001</v>
      </c>
      <c r="C1979">
        <f t="shared" si="67"/>
        <v>1.1000000000000001</v>
      </c>
      <c r="F1979">
        <v>5460</v>
      </c>
      <c r="G1979">
        <v>286301</v>
      </c>
      <c r="H1979">
        <v>0</v>
      </c>
      <c r="I1979">
        <v>0</v>
      </c>
      <c r="J1979">
        <v>0</v>
      </c>
      <c r="K1979" t="s">
        <v>362</v>
      </c>
      <c r="L1979" t="s">
        <v>249</v>
      </c>
      <c r="M1979" t="s">
        <v>443</v>
      </c>
      <c r="N1979" t="s">
        <v>444</v>
      </c>
      <c r="O1979">
        <v>0</v>
      </c>
      <c r="P1979">
        <v>-4.75</v>
      </c>
      <c r="Q1979">
        <v>-3.5</v>
      </c>
      <c r="R1979">
        <v>4.75</v>
      </c>
      <c r="S1979">
        <v>3</v>
      </c>
      <c r="T1979">
        <v>-13.5</v>
      </c>
      <c r="U1979">
        <v>2.5499999999999998</v>
      </c>
      <c r="V1979">
        <v>-6.75</v>
      </c>
      <c r="W1979" t="str">
        <f t="shared" si="65"/>
        <v>g115,5,empty,3,205,1,1,0</v>
      </c>
      <c r="X1979" s="1" t="s">
        <v>314</v>
      </c>
      <c r="Y1979" s="2" t="str">
        <f>IF(AND(ISBLANK(X1979),OR(NOT(ISBLANK(Z1979)),NOT(ISBLANK(AA1979)))),#N/A,
IF(ISBLANK(X1979),"",
IF(AND(NOT(ISERROR(VLOOKUP(X1979,MonsterTable!$A:$B,MATCH(MonsterTable!$B$1,MonsterTable!$A$1:$B$1,0),0))),OR(ISBLANK(Z1979),ISBLANK(AA1979))),#N/A,
IFERROR(VLOOKUP(X1979,MonsterTable!$A:$B,MATCH(MonsterTable!$B$1,MonsterTable!$A$1:$B$1,0),0),
IF(OR(NOT(ISBLANK(Z1979)),ISBLANK(AA1979)),#N/A,
IF(X1979="empty","empty",
VLOOKUP(X1979,MonsterGroupTable!$A:$A,1,0)))))))</f>
        <v>g115</v>
      </c>
      <c r="AA1979">
        <v>5</v>
      </c>
      <c r="AE1979" s="1" t="s">
        <v>446</v>
      </c>
      <c r="AF1979" s="2" t="str">
        <f>IF(AND(ISBLANK(AE1979),OR(NOT(ISBLANK(AG1979)),NOT(ISBLANK(AH1979)))),#N/A,
IF(ISBLANK(AE1979),"",
IF(AND(NOT(ISERROR(VLOOKUP(AE1979,MonsterTable!$A:$B,MATCH(MonsterTable!$B$1,MonsterTable!$A$1:$B$1,0),0))),OR(ISBLANK(AG1979),ISBLANK(AH1979))),#N/A,
IFERROR(VLOOKUP(AE1979,MonsterTable!$A:$B,MATCH(MonsterTable!$B$1,MonsterTable!$A$1:$B$1,0),0),
IF(OR(NOT(ISBLANK(AG1979)),ISBLANK(AH1979)),#N/A,
IF(AE1979="empty","empty",
VLOOKUP(AE1979,MonsterGroupTable!$A:$A,1,0)))))))</f>
        <v>empty</v>
      </c>
      <c r="AH1979">
        <v>3</v>
      </c>
      <c r="AL1979" s="1" t="s">
        <v>341</v>
      </c>
      <c r="AM1979" s="2">
        <f>IF(AND(ISBLANK(AL1979),OR(NOT(ISBLANK(AN1979)),NOT(ISBLANK(AO1979)))),#N/A,
IF(ISBLANK(AL1979),"",
IF(AND(NOT(ISERROR(VLOOKUP(AL1979,MonsterTable!$A:$B,MATCH(MonsterTable!$B$1,MonsterTable!$A$1:$B$1,0),0))),OR(ISBLANK(AN1979),ISBLANK(AO1979))),#N/A,
IFERROR(VLOOKUP(AL1979,MonsterTable!$A:$B,MATCH(MonsterTable!$B$1,MonsterTable!$A$1:$B$1,0),0),
IF(OR(NOT(ISBLANK(AN1979)),ISBLANK(AO1979)),#N/A,
IF(AL1979="empty","empty",
VLOOKUP(AL1979,MonsterGroupTable!$A:$A,1,0)))))))</f>
        <v>205</v>
      </c>
      <c r="AN1979">
        <v>1</v>
      </c>
      <c r="AO1979">
        <v>1</v>
      </c>
      <c r="AP1979">
        <v>0</v>
      </c>
      <c r="AT1979" s="2" t="str">
        <f>IF(AND(ISBLANK(AS1979),OR(NOT(ISBLANK(AU1979)),NOT(ISBLANK(AV1979)))),#N/A,
IF(ISBLANK(AS1979),"",
IF(AND(NOT(ISERROR(VLOOKUP(AS1979,MonsterTable!$A:$B,MATCH(MonsterTable!$B$1,MonsterTable!$A$1:$B$1,0),0))),OR(ISBLANK(AU1979),ISBLANK(AV1979))),#N/A,
IFERROR(VLOOKUP(AS1979,MonsterTable!$A:$B,MATCH(MonsterTable!$B$1,MonsterTable!$A$1:$B$1,0),0),
IF(OR(NOT(ISBLANK(AU1979)),ISBLANK(AV1979)),#N/A,
IF(AS1979="empty","empty",
VLOOKUP(AS1979,MonsterGroupTable!$A:$A,1,0)))))))</f>
        <v/>
      </c>
      <c r="BA1979" s="2" t="str">
        <f>IF(AND(ISBLANK(AZ1979),OR(NOT(ISBLANK(BB1979)),NOT(ISBLANK(BC1979)))),#N/A,
IF(ISBLANK(AZ1979),"",
IF(AND(NOT(ISERROR(VLOOKUP(AZ1979,MonsterTable!$A:$B,MATCH(MonsterTable!$B$1,MonsterTable!$A$1:$B$1,0),0))),OR(ISBLANK(BB1979),ISBLANK(BC1979))),#N/A,
IFERROR(VLOOKUP(AZ1979,MonsterTable!$A:$B,MATCH(MonsterTable!$B$1,MonsterTable!$A$1:$B$1,0),0),
IF(OR(NOT(ISBLANK(BB1979)),ISBLANK(BC1979)),#N/A,
IF(AZ1979="empty","empty",
VLOOKUP(AZ1979,MonsterGroupTable!$A:$A,1,0)))))))</f>
        <v/>
      </c>
    </row>
    <row r="1980" spans="1:53">
      <c r="A1980">
        <v>20946</v>
      </c>
      <c r="B1980">
        <f t="shared" si="66"/>
        <v>1.1000000000000001</v>
      </c>
      <c r="C1980">
        <f t="shared" si="67"/>
        <v>1.1000000000000001</v>
      </c>
      <c r="F1980">
        <v>5460</v>
      </c>
      <c r="G1980">
        <v>287120</v>
      </c>
      <c r="H1980">
        <v>0</v>
      </c>
      <c r="I1980">
        <v>0</v>
      </c>
      <c r="J1980">
        <v>0</v>
      </c>
      <c r="K1980" t="s">
        <v>362</v>
      </c>
      <c r="L1980" t="s">
        <v>249</v>
      </c>
      <c r="M1980" t="s">
        <v>443</v>
      </c>
      <c r="N1980" t="s">
        <v>444</v>
      </c>
      <c r="O1980">
        <v>0</v>
      </c>
      <c r="P1980">
        <v>-4.75</v>
      </c>
      <c r="Q1980">
        <v>-3.5</v>
      </c>
      <c r="R1980">
        <v>4.75</v>
      </c>
      <c r="S1980">
        <v>3</v>
      </c>
      <c r="T1980">
        <v>-13.5</v>
      </c>
      <c r="U1980">
        <v>2.5499999999999998</v>
      </c>
      <c r="V1980">
        <v>-6.75</v>
      </c>
      <c r="W1980" t="str">
        <f t="shared" si="65"/>
        <v>g115,5,empty,3,205,1,1,0</v>
      </c>
      <c r="X1980" s="1" t="s">
        <v>314</v>
      </c>
      <c r="Y1980" s="2" t="str">
        <f>IF(AND(ISBLANK(X1980),OR(NOT(ISBLANK(Z1980)),NOT(ISBLANK(AA1980)))),#N/A,
IF(ISBLANK(X1980),"",
IF(AND(NOT(ISERROR(VLOOKUP(X1980,MonsterTable!$A:$B,MATCH(MonsterTable!$B$1,MonsterTable!$A$1:$B$1,0),0))),OR(ISBLANK(Z1980),ISBLANK(AA1980))),#N/A,
IFERROR(VLOOKUP(X1980,MonsterTable!$A:$B,MATCH(MonsterTable!$B$1,MonsterTable!$A$1:$B$1,0),0),
IF(OR(NOT(ISBLANK(Z1980)),ISBLANK(AA1980)),#N/A,
IF(X1980="empty","empty",
VLOOKUP(X1980,MonsterGroupTable!$A:$A,1,0)))))))</f>
        <v>g115</v>
      </c>
      <c r="AA1980">
        <v>5</v>
      </c>
      <c r="AE1980" s="1" t="s">
        <v>446</v>
      </c>
      <c r="AF1980" s="2" t="str">
        <f>IF(AND(ISBLANK(AE1980),OR(NOT(ISBLANK(AG1980)),NOT(ISBLANK(AH1980)))),#N/A,
IF(ISBLANK(AE1980),"",
IF(AND(NOT(ISERROR(VLOOKUP(AE1980,MonsterTable!$A:$B,MATCH(MonsterTable!$B$1,MonsterTable!$A$1:$B$1,0),0))),OR(ISBLANK(AG1980),ISBLANK(AH1980))),#N/A,
IFERROR(VLOOKUP(AE1980,MonsterTable!$A:$B,MATCH(MonsterTable!$B$1,MonsterTable!$A$1:$B$1,0),0),
IF(OR(NOT(ISBLANK(AG1980)),ISBLANK(AH1980)),#N/A,
IF(AE1980="empty","empty",
VLOOKUP(AE1980,MonsterGroupTable!$A:$A,1,0)))))))</f>
        <v>empty</v>
      </c>
      <c r="AH1980">
        <v>3</v>
      </c>
      <c r="AL1980" s="1" t="s">
        <v>341</v>
      </c>
      <c r="AM1980" s="2">
        <f>IF(AND(ISBLANK(AL1980),OR(NOT(ISBLANK(AN1980)),NOT(ISBLANK(AO1980)))),#N/A,
IF(ISBLANK(AL1980),"",
IF(AND(NOT(ISERROR(VLOOKUP(AL1980,MonsterTable!$A:$B,MATCH(MonsterTable!$B$1,MonsterTable!$A$1:$B$1,0),0))),OR(ISBLANK(AN1980),ISBLANK(AO1980))),#N/A,
IFERROR(VLOOKUP(AL1980,MonsterTable!$A:$B,MATCH(MonsterTable!$B$1,MonsterTable!$A$1:$B$1,0),0),
IF(OR(NOT(ISBLANK(AN1980)),ISBLANK(AO1980)),#N/A,
IF(AL1980="empty","empty",
VLOOKUP(AL1980,MonsterGroupTable!$A:$A,1,0)))))))</f>
        <v>205</v>
      </c>
      <c r="AN1980">
        <v>1</v>
      </c>
      <c r="AO1980">
        <v>1</v>
      </c>
      <c r="AP1980">
        <v>0</v>
      </c>
      <c r="AT1980" s="2" t="str">
        <f>IF(AND(ISBLANK(AS1980),OR(NOT(ISBLANK(AU1980)),NOT(ISBLANK(AV1980)))),#N/A,
IF(ISBLANK(AS1980),"",
IF(AND(NOT(ISERROR(VLOOKUP(AS1980,MonsterTable!$A:$B,MATCH(MonsterTable!$B$1,MonsterTable!$A$1:$B$1,0),0))),OR(ISBLANK(AU1980),ISBLANK(AV1980))),#N/A,
IFERROR(VLOOKUP(AS1980,MonsterTable!$A:$B,MATCH(MonsterTable!$B$1,MonsterTable!$A$1:$B$1,0),0),
IF(OR(NOT(ISBLANK(AU1980)),ISBLANK(AV1980)),#N/A,
IF(AS1980="empty","empty",
VLOOKUP(AS1980,MonsterGroupTable!$A:$A,1,0)))))))</f>
        <v/>
      </c>
      <c r="BA1980" s="2" t="str">
        <f>IF(AND(ISBLANK(AZ1980),OR(NOT(ISBLANK(BB1980)),NOT(ISBLANK(BC1980)))),#N/A,
IF(ISBLANK(AZ1980),"",
IF(AND(NOT(ISERROR(VLOOKUP(AZ1980,MonsterTable!$A:$B,MATCH(MonsterTable!$B$1,MonsterTable!$A$1:$B$1,0),0))),OR(ISBLANK(BB1980),ISBLANK(BC1980))),#N/A,
IFERROR(VLOOKUP(AZ1980,MonsterTable!$A:$B,MATCH(MonsterTable!$B$1,MonsterTable!$A$1:$B$1,0),0),
IF(OR(NOT(ISBLANK(BB1980)),ISBLANK(BC1980)),#N/A,
IF(AZ1980="empty","empty",
VLOOKUP(AZ1980,MonsterGroupTable!$A:$A,1,0)))))))</f>
        <v/>
      </c>
    </row>
    <row r="1981" spans="1:53">
      <c r="A1981">
        <v>20947</v>
      </c>
      <c r="B1981">
        <f t="shared" si="66"/>
        <v>1.1000000000000001</v>
      </c>
      <c r="C1981">
        <f t="shared" si="67"/>
        <v>1.1000000000000001</v>
      </c>
      <c r="F1981">
        <v>5460</v>
      </c>
      <c r="G1981">
        <v>287939</v>
      </c>
      <c r="H1981">
        <v>0</v>
      </c>
      <c r="I1981">
        <v>0</v>
      </c>
      <c r="J1981">
        <v>0</v>
      </c>
      <c r="K1981" t="s">
        <v>362</v>
      </c>
      <c r="L1981" t="s">
        <v>249</v>
      </c>
      <c r="M1981" t="s">
        <v>443</v>
      </c>
      <c r="N1981" t="s">
        <v>444</v>
      </c>
      <c r="O1981">
        <v>0</v>
      </c>
      <c r="P1981">
        <v>-4.75</v>
      </c>
      <c r="Q1981">
        <v>-3.5</v>
      </c>
      <c r="R1981">
        <v>4.75</v>
      </c>
      <c r="S1981">
        <v>3</v>
      </c>
      <c r="T1981">
        <v>-13.5</v>
      </c>
      <c r="U1981">
        <v>2.5499999999999998</v>
      </c>
      <c r="V1981">
        <v>-6.75</v>
      </c>
      <c r="W1981" t="str">
        <f t="shared" si="65"/>
        <v>g115,5,empty,3,205,1,1,0</v>
      </c>
      <c r="X1981" s="1" t="s">
        <v>314</v>
      </c>
      <c r="Y1981" s="2" t="str">
        <f>IF(AND(ISBLANK(X1981),OR(NOT(ISBLANK(Z1981)),NOT(ISBLANK(AA1981)))),#N/A,
IF(ISBLANK(X1981),"",
IF(AND(NOT(ISERROR(VLOOKUP(X1981,MonsterTable!$A:$B,MATCH(MonsterTable!$B$1,MonsterTable!$A$1:$B$1,0),0))),OR(ISBLANK(Z1981),ISBLANK(AA1981))),#N/A,
IFERROR(VLOOKUP(X1981,MonsterTable!$A:$B,MATCH(MonsterTable!$B$1,MonsterTable!$A$1:$B$1,0),0),
IF(OR(NOT(ISBLANK(Z1981)),ISBLANK(AA1981)),#N/A,
IF(X1981="empty","empty",
VLOOKUP(X1981,MonsterGroupTable!$A:$A,1,0)))))))</f>
        <v>g115</v>
      </c>
      <c r="AA1981">
        <v>5</v>
      </c>
      <c r="AE1981" s="1" t="s">
        <v>446</v>
      </c>
      <c r="AF1981" s="2" t="str">
        <f>IF(AND(ISBLANK(AE1981),OR(NOT(ISBLANK(AG1981)),NOT(ISBLANK(AH1981)))),#N/A,
IF(ISBLANK(AE1981),"",
IF(AND(NOT(ISERROR(VLOOKUP(AE1981,MonsterTable!$A:$B,MATCH(MonsterTable!$B$1,MonsterTable!$A$1:$B$1,0),0))),OR(ISBLANK(AG1981),ISBLANK(AH1981))),#N/A,
IFERROR(VLOOKUP(AE1981,MonsterTable!$A:$B,MATCH(MonsterTable!$B$1,MonsterTable!$A$1:$B$1,0),0),
IF(OR(NOT(ISBLANK(AG1981)),ISBLANK(AH1981)),#N/A,
IF(AE1981="empty","empty",
VLOOKUP(AE1981,MonsterGroupTable!$A:$A,1,0)))))))</f>
        <v>empty</v>
      </c>
      <c r="AH1981">
        <v>3</v>
      </c>
      <c r="AL1981" s="1" t="s">
        <v>341</v>
      </c>
      <c r="AM1981" s="2">
        <f>IF(AND(ISBLANK(AL1981),OR(NOT(ISBLANK(AN1981)),NOT(ISBLANK(AO1981)))),#N/A,
IF(ISBLANK(AL1981),"",
IF(AND(NOT(ISERROR(VLOOKUP(AL1981,MonsterTable!$A:$B,MATCH(MonsterTable!$B$1,MonsterTable!$A$1:$B$1,0),0))),OR(ISBLANK(AN1981),ISBLANK(AO1981))),#N/A,
IFERROR(VLOOKUP(AL1981,MonsterTable!$A:$B,MATCH(MonsterTable!$B$1,MonsterTable!$A$1:$B$1,0),0),
IF(OR(NOT(ISBLANK(AN1981)),ISBLANK(AO1981)),#N/A,
IF(AL1981="empty","empty",
VLOOKUP(AL1981,MonsterGroupTable!$A:$A,1,0)))))))</f>
        <v>205</v>
      </c>
      <c r="AN1981">
        <v>1</v>
      </c>
      <c r="AO1981">
        <v>1</v>
      </c>
      <c r="AP1981">
        <v>0</v>
      </c>
      <c r="AT1981" s="2" t="str">
        <f>IF(AND(ISBLANK(AS1981),OR(NOT(ISBLANK(AU1981)),NOT(ISBLANK(AV1981)))),#N/A,
IF(ISBLANK(AS1981),"",
IF(AND(NOT(ISERROR(VLOOKUP(AS1981,MonsterTable!$A:$B,MATCH(MonsterTable!$B$1,MonsterTable!$A$1:$B$1,0),0))),OR(ISBLANK(AU1981),ISBLANK(AV1981))),#N/A,
IFERROR(VLOOKUP(AS1981,MonsterTable!$A:$B,MATCH(MonsterTable!$B$1,MonsterTable!$A$1:$B$1,0),0),
IF(OR(NOT(ISBLANK(AU1981)),ISBLANK(AV1981)),#N/A,
IF(AS1981="empty","empty",
VLOOKUP(AS1981,MonsterGroupTable!$A:$A,1,0)))))))</f>
        <v/>
      </c>
      <c r="BA1981" s="2" t="str">
        <f>IF(AND(ISBLANK(AZ1981),OR(NOT(ISBLANK(BB1981)),NOT(ISBLANK(BC1981)))),#N/A,
IF(ISBLANK(AZ1981),"",
IF(AND(NOT(ISERROR(VLOOKUP(AZ1981,MonsterTable!$A:$B,MATCH(MonsterTable!$B$1,MonsterTable!$A$1:$B$1,0),0))),OR(ISBLANK(BB1981),ISBLANK(BC1981))),#N/A,
IFERROR(VLOOKUP(AZ1981,MonsterTable!$A:$B,MATCH(MonsterTable!$B$1,MonsterTable!$A$1:$B$1,0),0),
IF(OR(NOT(ISBLANK(BB1981)),ISBLANK(BC1981)),#N/A,
IF(AZ1981="empty","empty",
VLOOKUP(AZ1981,MonsterGroupTable!$A:$A,1,0)))))))</f>
        <v/>
      </c>
    </row>
    <row r="1982" spans="1:53">
      <c r="A1982">
        <v>20948</v>
      </c>
      <c r="B1982">
        <f t="shared" si="66"/>
        <v>1.1000000000000001</v>
      </c>
      <c r="C1982">
        <f t="shared" si="67"/>
        <v>1.1000000000000001</v>
      </c>
      <c r="F1982">
        <v>5460</v>
      </c>
      <c r="G1982">
        <v>288758</v>
      </c>
      <c r="H1982">
        <v>0</v>
      </c>
      <c r="I1982">
        <v>0</v>
      </c>
      <c r="J1982">
        <v>0</v>
      </c>
      <c r="K1982" t="s">
        <v>362</v>
      </c>
      <c r="L1982" t="s">
        <v>249</v>
      </c>
      <c r="M1982" t="s">
        <v>443</v>
      </c>
      <c r="N1982" t="s">
        <v>444</v>
      </c>
      <c r="O1982">
        <v>0</v>
      </c>
      <c r="P1982">
        <v>-4.75</v>
      </c>
      <c r="Q1982">
        <v>-3.5</v>
      </c>
      <c r="R1982">
        <v>4.75</v>
      </c>
      <c r="S1982">
        <v>3</v>
      </c>
      <c r="T1982">
        <v>-13.5</v>
      </c>
      <c r="U1982">
        <v>2.5499999999999998</v>
      </c>
      <c r="V1982">
        <v>-6.75</v>
      </c>
      <c r="W1982" t="str">
        <f t="shared" si="65"/>
        <v>g115,5,empty,3,205,1,1,0</v>
      </c>
      <c r="X1982" s="1" t="s">
        <v>314</v>
      </c>
      <c r="Y1982" s="2" t="str">
        <f>IF(AND(ISBLANK(X1982),OR(NOT(ISBLANK(Z1982)),NOT(ISBLANK(AA1982)))),#N/A,
IF(ISBLANK(X1982),"",
IF(AND(NOT(ISERROR(VLOOKUP(X1982,MonsterTable!$A:$B,MATCH(MonsterTable!$B$1,MonsterTable!$A$1:$B$1,0),0))),OR(ISBLANK(Z1982),ISBLANK(AA1982))),#N/A,
IFERROR(VLOOKUP(X1982,MonsterTable!$A:$B,MATCH(MonsterTable!$B$1,MonsterTable!$A$1:$B$1,0),0),
IF(OR(NOT(ISBLANK(Z1982)),ISBLANK(AA1982)),#N/A,
IF(X1982="empty","empty",
VLOOKUP(X1982,MonsterGroupTable!$A:$A,1,0)))))))</f>
        <v>g115</v>
      </c>
      <c r="AA1982">
        <v>5</v>
      </c>
      <c r="AE1982" s="1" t="s">
        <v>446</v>
      </c>
      <c r="AF1982" s="2" t="str">
        <f>IF(AND(ISBLANK(AE1982),OR(NOT(ISBLANK(AG1982)),NOT(ISBLANK(AH1982)))),#N/A,
IF(ISBLANK(AE1982),"",
IF(AND(NOT(ISERROR(VLOOKUP(AE1982,MonsterTable!$A:$B,MATCH(MonsterTable!$B$1,MonsterTable!$A$1:$B$1,0),0))),OR(ISBLANK(AG1982),ISBLANK(AH1982))),#N/A,
IFERROR(VLOOKUP(AE1982,MonsterTable!$A:$B,MATCH(MonsterTable!$B$1,MonsterTable!$A$1:$B$1,0),0),
IF(OR(NOT(ISBLANK(AG1982)),ISBLANK(AH1982)),#N/A,
IF(AE1982="empty","empty",
VLOOKUP(AE1982,MonsterGroupTable!$A:$A,1,0)))))))</f>
        <v>empty</v>
      </c>
      <c r="AH1982">
        <v>3</v>
      </c>
      <c r="AL1982" s="1" t="s">
        <v>341</v>
      </c>
      <c r="AM1982" s="2">
        <f>IF(AND(ISBLANK(AL1982),OR(NOT(ISBLANK(AN1982)),NOT(ISBLANK(AO1982)))),#N/A,
IF(ISBLANK(AL1982),"",
IF(AND(NOT(ISERROR(VLOOKUP(AL1982,MonsterTable!$A:$B,MATCH(MonsterTable!$B$1,MonsterTable!$A$1:$B$1,0),0))),OR(ISBLANK(AN1982),ISBLANK(AO1982))),#N/A,
IFERROR(VLOOKUP(AL1982,MonsterTable!$A:$B,MATCH(MonsterTable!$B$1,MonsterTable!$A$1:$B$1,0),0),
IF(OR(NOT(ISBLANK(AN1982)),ISBLANK(AO1982)),#N/A,
IF(AL1982="empty","empty",
VLOOKUP(AL1982,MonsterGroupTable!$A:$A,1,0)))))))</f>
        <v>205</v>
      </c>
      <c r="AN1982">
        <v>1</v>
      </c>
      <c r="AO1982">
        <v>1</v>
      </c>
      <c r="AP1982">
        <v>0</v>
      </c>
      <c r="AT1982" s="2" t="str">
        <f>IF(AND(ISBLANK(AS1982),OR(NOT(ISBLANK(AU1982)),NOT(ISBLANK(AV1982)))),#N/A,
IF(ISBLANK(AS1982),"",
IF(AND(NOT(ISERROR(VLOOKUP(AS1982,MonsterTable!$A:$B,MATCH(MonsterTable!$B$1,MonsterTable!$A$1:$B$1,0),0))),OR(ISBLANK(AU1982),ISBLANK(AV1982))),#N/A,
IFERROR(VLOOKUP(AS1982,MonsterTable!$A:$B,MATCH(MonsterTable!$B$1,MonsterTable!$A$1:$B$1,0),0),
IF(OR(NOT(ISBLANK(AU1982)),ISBLANK(AV1982)),#N/A,
IF(AS1982="empty","empty",
VLOOKUP(AS1982,MonsterGroupTable!$A:$A,1,0)))))))</f>
        <v/>
      </c>
      <c r="BA1982" s="2" t="str">
        <f>IF(AND(ISBLANK(AZ1982),OR(NOT(ISBLANK(BB1982)),NOT(ISBLANK(BC1982)))),#N/A,
IF(ISBLANK(AZ1982),"",
IF(AND(NOT(ISERROR(VLOOKUP(AZ1982,MonsterTable!$A:$B,MATCH(MonsterTable!$B$1,MonsterTable!$A$1:$B$1,0),0))),OR(ISBLANK(BB1982),ISBLANK(BC1982))),#N/A,
IFERROR(VLOOKUP(AZ1982,MonsterTable!$A:$B,MATCH(MonsterTable!$B$1,MonsterTable!$A$1:$B$1,0),0),
IF(OR(NOT(ISBLANK(BB1982)),ISBLANK(BC1982)),#N/A,
IF(AZ1982="empty","empty",
VLOOKUP(AZ1982,MonsterGroupTable!$A:$A,1,0)))))))</f>
        <v/>
      </c>
    </row>
    <row r="1983" spans="1:53">
      <c r="A1983">
        <v>20949</v>
      </c>
      <c r="B1983">
        <f t="shared" si="66"/>
        <v>1.1000000000000001</v>
      </c>
      <c r="C1983">
        <f t="shared" si="67"/>
        <v>1.1000000000000001</v>
      </c>
      <c r="F1983">
        <v>5460</v>
      </c>
      <c r="G1983">
        <v>289577</v>
      </c>
      <c r="H1983">
        <v>0</v>
      </c>
      <c r="I1983">
        <v>0</v>
      </c>
      <c r="J1983">
        <v>0</v>
      </c>
      <c r="K1983" t="s">
        <v>362</v>
      </c>
      <c r="L1983" t="s">
        <v>249</v>
      </c>
      <c r="M1983" t="s">
        <v>443</v>
      </c>
      <c r="N1983" t="s">
        <v>444</v>
      </c>
      <c r="O1983">
        <v>0</v>
      </c>
      <c r="P1983">
        <v>-4.75</v>
      </c>
      <c r="Q1983">
        <v>-3.5</v>
      </c>
      <c r="R1983">
        <v>4.75</v>
      </c>
      <c r="S1983">
        <v>3</v>
      </c>
      <c r="T1983">
        <v>-13.5</v>
      </c>
      <c r="U1983">
        <v>2.5499999999999998</v>
      </c>
      <c r="V1983">
        <v>-6.75</v>
      </c>
      <c r="W1983" t="str">
        <f t="shared" si="65"/>
        <v>g115,5,empty,3,205,1,1,0</v>
      </c>
      <c r="X1983" s="1" t="s">
        <v>314</v>
      </c>
      <c r="Y1983" s="2" t="str">
        <f>IF(AND(ISBLANK(X1983),OR(NOT(ISBLANK(Z1983)),NOT(ISBLANK(AA1983)))),#N/A,
IF(ISBLANK(X1983),"",
IF(AND(NOT(ISERROR(VLOOKUP(X1983,MonsterTable!$A:$B,MATCH(MonsterTable!$B$1,MonsterTable!$A$1:$B$1,0),0))),OR(ISBLANK(Z1983),ISBLANK(AA1983))),#N/A,
IFERROR(VLOOKUP(X1983,MonsterTable!$A:$B,MATCH(MonsterTable!$B$1,MonsterTable!$A$1:$B$1,0),0),
IF(OR(NOT(ISBLANK(Z1983)),ISBLANK(AA1983)),#N/A,
IF(X1983="empty","empty",
VLOOKUP(X1983,MonsterGroupTable!$A:$A,1,0)))))))</f>
        <v>g115</v>
      </c>
      <c r="AA1983">
        <v>5</v>
      </c>
      <c r="AE1983" s="1" t="s">
        <v>446</v>
      </c>
      <c r="AF1983" s="2" t="str">
        <f>IF(AND(ISBLANK(AE1983),OR(NOT(ISBLANK(AG1983)),NOT(ISBLANK(AH1983)))),#N/A,
IF(ISBLANK(AE1983),"",
IF(AND(NOT(ISERROR(VLOOKUP(AE1983,MonsterTable!$A:$B,MATCH(MonsterTable!$B$1,MonsterTable!$A$1:$B$1,0),0))),OR(ISBLANK(AG1983),ISBLANK(AH1983))),#N/A,
IFERROR(VLOOKUP(AE1983,MonsterTable!$A:$B,MATCH(MonsterTable!$B$1,MonsterTable!$A$1:$B$1,0),0),
IF(OR(NOT(ISBLANK(AG1983)),ISBLANK(AH1983)),#N/A,
IF(AE1983="empty","empty",
VLOOKUP(AE1983,MonsterGroupTable!$A:$A,1,0)))))))</f>
        <v>empty</v>
      </c>
      <c r="AH1983">
        <v>3</v>
      </c>
      <c r="AL1983" s="1" t="s">
        <v>341</v>
      </c>
      <c r="AM1983" s="2">
        <f>IF(AND(ISBLANK(AL1983),OR(NOT(ISBLANK(AN1983)),NOT(ISBLANK(AO1983)))),#N/A,
IF(ISBLANK(AL1983),"",
IF(AND(NOT(ISERROR(VLOOKUP(AL1983,MonsterTable!$A:$B,MATCH(MonsterTable!$B$1,MonsterTable!$A$1:$B$1,0),0))),OR(ISBLANK(AN1983),ISBLANK(AO1983))),#N/A,
IFERROR(VLOOKUP(AL1983,MonsterTable!$A:$B,MATCH(MonsterTable!$B$1,MonsterTable!$A$1:$B$1,0),0),
IF(OR(NOT(ISBLANK(AN1983)),ISBLANK(AO1983)),#N/A,
IF(AL1983="empty","empty",
VLOOKUP(AL1983,MonsterGroupTable!$A:$A,1,0)))))))</f>
        <v>205</v>
      </c>
      <c r="AN1983">
        <v>1</v>
      </c>
      <c r="AO1983">
        <v>1</v>
      </c>
      <c r="AP1983">
        <v>0</v>
      </c>
      <c r="AT1983" s="2" t="str">
        <f>IF(AND(ISBLANK(AS1983),OR(NOT(ISBLANK(AU1983)),NOT(ISBLANK(AV1983)))),#N/A,
IF(ISBLANK(AS1983),"",
IF(AND(NOT(ISERROR(VLOOKUP(AS1983,MonsterTable!$A:$B,MATCH(MonsterTable!$B$1,MonsterTable!$A$1:$B$1,0),0))),OR(ISBLANK(AU1983),ISBLANK(AV1983))),#N/A,
IFERROR(VLOOKUP(AS1983,MonsterTable!$A:$B,MATCH(MonsterTable!$B$1,MonsterTable!$A$1:$B$1,0),0),
IF(OR(NOT(ISBLANK(AU1983)),ISBLANK(AV1983)),#N/A,
IF(AS1983="empty","empty",
VLOOKUP(AS1983,MonsterGroupTable!$A:$A,1,0)))))))</f>
        <v/>
      </c>
      <c r="BA1983" s="2" t="str">
        <f>IF(AND(ISBLANK(AZ1983),OR(NOT(ISBLANK(BB1983)),NOT(ISBLANK(BC1983)))),#N/A,
IF(ISBLANK(AZ1983),"",
IF(AND(NOT(ISERROR(VLOOKUP(AZ1983,MonsterTable!$A:$B,MATCH(MonsterTable!$B$1,MonsterTable!$A$1:$B$1,0),0))),OR(ISBLANK(BB1983),ISBLANK(BC1983))),#N/A,
IFERROR(VLOOKUP(AZ1983,MonsterTable!$A:$B,MATCH(MonsterTable!$B$1,MonsterTable!$A$1:$B$1,0),0),
IF(OR(NOT(ISBLANK(BB1983)),ISBLANK(BC1983)),#N/A,
IF(AZ1983="empty","empty",
VLOOKUP(AZ1983,MonsterGroupTable!$A:$A,1,0)))))))</f>
        <v/>
      </c>
    </row>
    <row r="1984" spans="1:53">
      <c r="A1984">
        <v>20950</v>
      </c>
      <c r="B1984">
        <f t="shared" si="66"/>
        <v>1.2</v>
      </c>
      <c r="C1984">
        <f t="shared" si="67"/>
        <v>1.1000000000000001</v>
      </c>
      <c r="F1984">
        <v>5460</v>
      </c>
      <c r="G1984">
        <v>290722</v>
      </c>
      <c r="H1984">
        <v>0</v>
      </c>
      <c r="I1984">
        <v>0</v>
      </c>
      <c r="J1984">
        <v>0</v>
      </c>
      <c r="K1984" t="s">
        <v>362</v>
      </c>
      <c r="L1984" t="s">
        <v>249</v>
      </c>
      <c r="M1984" t="s">
        <v>443</v>
      </c>
      <c r="N1984" t="s">
        <v>444</v>
      </c>
      <c r="O1984">
        <v>0</v>
      </c>
      <c r="P1984">
        <v>-4.75</v>
      </c>
      <c r="Q1984">
        <v>-3.5</v>
      </c>
      <c r="R1984">
        <v>4.75</v>
      </c>
      <c r="S1984">
        <v>3</v>
      </c>
      <c r="T1984">
        <v>-13.5</v>
      </c>
      <c r="U1984">
        <v>2.5499999999999998</v>
      </c>
      <c r="V1984">
        <v>-6.75</v>
      </c>
      <c r="W1984" t="str">
        <f t="shared" si="65"/>
        <v>g115,5,empty,3,205,1,1,0</v>
      </c>
      <c r="X1984" s="1" t="s">
        <v>314</v>
      </c>
      <c r="Y1984" s="2" t="str">
        <f>IF(AND(ISBLANK(X1984),OR(NOT(ISBLANK(Z1984)),NOT(ISBLANK(AA1984)))),#N/A,
IF(ISBLANK(X1984),"",
IF(AND(NOT(ISERROR(VLOOKUP(X1984,MonsterTable!$A:$B,MATCH(MonsterTable!$B$1,MonsterTable!$A$1:$B$1,0),0))),OR(ISBLANK(Z1984),ISBLANK(AA1984))),#N/A,
IFERROR(VLOOKUP(X1984,MonsterTable!$A:$B,MATCH(MonsterTable!$B$1,MonsterTable!$A$1:$B$1,0),0),
IF(OR(NOT(ISBLANK(Z1984)),ISBLANK(AA1984)),#N/A,
IF(X1984="empty","empty",
VLOOKUP(X1984,MonsterGroupTable!$A:$A,1,0)))))))</f>
        <v>g115</v>
      </c>
      <c r="AA1984">
        <v>5</v>
      </c>
      <c r="AE1984" s="1" t="s">
        <v>446</v>
      </c>
      <c r="AF1984" s="2" t="str">
        <f>IF(AND(ISBLANK(AE1984),OR(NOT(ISBLANK(AG1984)),NOT(ISBLANK(AH1984)))),#N/A,
IF(ISBLANK(AE1984),"",
IF(AND(NOT(ISERROR(VLOOKUP(AE1984,MonsterTable!$A:$B,MATCH(MonsterTable!$B$1,MonsterTable!$A$1:$B$1,0),0))),OR(ISBLANK(AG1984),ISBLANK(AH1984))),#N/A,
IFERROR(VLOOKUP(AE1984,MonsterTable!$A:$B,MATCH(MonsterTable!$B$1,MonsterTable!$A$1:$B$1,0),0),
IF(OR(NOT(ISBLANK(AG1984)),ISBLANK(AH1984)),#N/A,
IF(AE1984="empty","empty",
VLOOKUP(AE1984,MonsterGroupTable!$A:$A,1,0)))))))</f>
        <v>empty</v>
      </c>
      <c r="AH1984">
        <v>3</v>
      </c>
      <c r="AL1984" s="1" t="s">
        <v>341</v>
      </c>
      <c r="AM1984" s="2">
        <f>IF(AND(ISBLANK(AL1984),OR(NOT(ISBLANK(AN1984)),NOT(ISBLANK(AO1984)))),#N/A,
IF(ISBLANK(AL1984),"",
IF(AND(NOT(ISERROR(VLOOKUP(AL1984,MonsterTable!$A:$B,MATCH(MonsterTable!$B$1,MonsterTable!$A$1:$B$1,0),0))),OR(ISBLANK(AN1984),ISBLANK(AO1984))),#N/A,
IFERROR(VLOOKUP(AL1984,MonsterTable!$A:$B,MATCH(MonsterTable!$B$1,MonsterTable!$A$1:$B$1,0),0),
IF(OR(NOT(ISBLANK(AN1984)),ISBLANK(AO1984)),#N/A,
IF(AL1984="empty","empty",
VLOOKUP(AL1984,MonsterGroupTable!$A:$A,1,0)))))))</f>
        <v>205</v>
      </c>
      <c r="AN1984">
        <v>1</v>
      </c>
      <c r="AO1984">
        <v>1</v>
      </c>
      <c r="AP1984">
        <v>0</v>
      </c>
      <c r="AT1984" s="2" t="str">
        <f>IF(AND(ISBLANK(AS1984),OR(NOT(ISBLANK(AU1984)),NOT(ISBLANK(AV1984)))),#N/A,
IF(ISBLANK(AS1984),"",
IF(AND(NOT(ISERROR(VLOOKUP(AS1984,MonsterTable!$A:$B,MATCH(MonsterTable!$B$1,MonsterTable!$A$1:$B$1,0),0))),OR(ISBLANK(AU1984),ISBLANK(AV1984))),#N/A,
IFERROR(VLOOKUP(AS1984,MonsterTable!$A:$B,MATCH(MonsterTable!$B$1,MonsterTable!$A$1:$B$1,0),0),
IF(OR(NOT(ISBLANK(AU1984)),ISBLANK(AV1984)),#N/A,
IF(AS1984="empty","empty",
VLOOKUP(AS1984,MonsterGroupTable!$A:$A,1,0)))))))</f>
        <v/>
      </c>
      <c r="BA1984" s="2" t="str">
        <f>IF(AND(ISBLANK(AZ1984),OR(NOT(ISBLANK(BB1984)),NOT(ISBLANK(BC1984)))),#N/A,
IF(ISBLANK(AZ1984),"",
IF(AND(NOT(ISERROR(VLOOKUP(AZ1984,MonsterTable!$A:$B,MATCH(MonsterTable!$B$1,MonsterTable!$A$1:$B$1,0),0))),OR(ISBLANK(BB1984),ISBLANK(BC1984))),#N/A,
IFERROR(VLOOKUP(AZ1984,MonsterTable!$A:$B,MATCH(MonsterTable!$B$1,MonsterTable!$A$1:$B$1,0),0),
IF(OR(NOT(ISBLANK(BB1984)),ISBLANK(BC1984)),#N/A,
IF(AZ1984="empty","empty",
VLOOKUP(AZ1984,MonsterGroupTable!$A:$A,1,0)))))))</f>
        <v/>
      </c>
    </row>
    <row r="1985" spans="1:53">
      <c r="A1985">
        <v>20951</v>
      </c>
      <c r="B1985">
        <f t="shared" si="66"/>
        <v>1.1000000000000001</v>
      </c>
      <c r="C1985">
        <f t="shared" si="67"/>
        <v>1.1000000000000001</v>
      </c>
      <c r="F1985">
        <v>5460</v>
      </c>
      <c r="G1985">
        <v>291541</v>
      </c>
      <c r="H1985">
        <v>0</v>
      </c>
      <c r="I1985">
        <v>0</v>
      </c>
      <c r="J1985">
        <v>0</v>
      </c>
      <c r="K1985" t="s">
        <v>362</v>
      </c>
      <c r="L1985" t="s">
        <v>251</v>
      </c>
      <c r="M1985" t="s">
        <v>443</v>
      </c>
      <c r="N1985" t="s">
        <v>444</v>
      </c>
      <c r="O1985">
        <v>0</v>
      </c>
      <c r="P1985">
        <v>-4.75</v>
      </c>
      <c r="Q1985">
        <v>-3.5</v>
      </c>
      <c r="R1985">
        <v>4.75</v>
      </c>
      <c r="S1985">
        <v>3</v>
      </c>
      <c r="T1985">
        <v>-13.5</v>
      </c>
      <c r="U1985">
        <v>2.5499999999999998</v>
      </c>
      <c r="V1985">
        <v>-6.75</v>
      </c>
      <c r="W1985" t="str">
        <f t="shared" si="65"/>
        <v>g116,5,empty,3,201,1,1,0</v>
      </c>
      <c r="X1985" s="1" t="s">
        <v>315</v>
      </c>
      <c r="Y1985" s="2" t="str">
        <f>IF(AND(ISBLANK(X1985),OR(NOT(ISBLANK(Z1985)),NOT(ISBLANK(AA1985)))),#N/A,
IF(ISBLANK(X1985),"",
IF(AND(NOT(ISERROR(VLOOKUP(X1985,MonsterTable!$A:$B,MATCH(MonsterTable!$B$1,MonsterTable!$A$1:$B$1,0),0))),OR(ISBLANK(Z1985),ISBLANK(AA1985))),#N/A,
IFERROR(VLOOKUP(X1985,MonsterTable!$A:$B,MATCH(MonsterTable!$B$1,MonsterTable!$A$1:$B$1,0),0),
IF(OR(NOT(ISBLANK(Z1985)),ISBLANK(AA1985)),#N/A,
IF(X1985="empty","empty",
VLOOKUP(X1985,MonsterGroupTable!$A:$A,1,0)))))))</f>
        <v>g116</v>
      </c>
      <c r="AA1985">
        <v>5</v>
      </c>
      <c r="AE1985" s="1" t="s">
        <v>446</v>
      </c>
      <c r="AF1985" s="2" t="str">
        <f>IF(AND(ISBLANK(AE1985),OR(NOT(ISBLANK(AG1985)),NOT(ISBLANK(AH1985)))),#N/A,
IF(ISBLANK(AE1985),"",
IF(AND(NOT(ISERROR(VLOOKUP(AE1985,MonsterTable!$A:$B,MATCH(MonsterTable!$B$1,MonsterTable!$A$1:$B$1,0),0))),OR(ISBLANK(AG1985),ISBLANK(AH1985))),#N/A,
IFERROR(VLOOKUP(AE1985,MonsterTable!$A:$B,MATCH(MonsterTable!$B$1,MonsterTable!$A$1:$B$1,0),0),
IF(OR(NOT(ISBLANK(AG1985)),ISBLANK(AH1985)),#N/A,
IF(AE1985="empty","empty",
VLOOKUP(AE1985,MonsterGroupTable!$A:$A,1,0)))))))</f>
        <v>empty</v>
      </c>
      <c r="AH1985">
        <v>3</v>
      </c>
      <c r="AL1985" s="1" t="s">
        <v>242</v>
      </c>
      <c r="AM1985" s="2">
        <f>IF(AND(ISBLANK(AL1985),OR(NOT(ISBLANK(AN1985)),NOT(ISBLANK(AO1985)))),#N/A,
IF(ISBLANK(AL1985),"",
IF(AND(NOT(ISERROR(VLOOKUP(AL1985,MonsterTable!$A:$B,MATCH(MonsterTable!$B$1,MonsterTable!$A$1:$B$1,0),0))),OR(ISBLANK(AN1985),ISBLANK(AO1985))),#N/A,
IFERROR(VLOOKUP(AL1985,MonsterTable!$A:$B,MATCH(MonsterTable!$B$1,MonsterTable!$A$1:$B$1,0),0),
IF(OR(NOT(ISBLANK(AN1985)),ISBLANK(AO1985)),#N/A,
IF(AL1985="empty","empty",
VLOOKUP(AL1985,MonsterGroupTable!$A:$A,1,0)))))))</f>
        <v>201</v>
      </c>
      <c r="AN1985">
        <v>1</v>
      </c>
      <c r="AO1985">
        <v>1</v>
      </c>
      <c r="AP1985">
        <v>0</v>
      </c>
      <c r="AT1985" s="2" t="str">
        <f>IF(AND(ISBLANK(AS1985),OR(NOT(ISBLANK(AU1985)),NOT(ISBLANK(AV1985)))),#N/A,
IF(ISBLANK(AS1985),"",
IF(AND(NOT(ISERROR(VLOOKUP(AS1985,MonsterTable!$A:$B,MATCH(MonsterTable!$B$1,MonsterTable!$A$1:$B$1,0),0))),OR(ISBLANK(AU1985),ISBLANK(AV1985))),#N/A,
IFERROR(VLOOKUP(AS1985,MonsterTable!$A:$B,MATCH(MonsterTable!$B$1,MonsterTable!$A$1:$B$1,0),0),
IF(OR(NOT(ISBLANK(AU1985)),ISBLANK(AV1985)),#N/A,
IF(AS1985="empty","empty",
VLOOKUP(AS1985,MonsterGroupTable!$A:$A,1,0)))))))</f>
        <v/>
      </c>
      <c r="BA1985" s="2" t="str">
        <f>IF(AND(ISBLANK(AZ1985),OR(NOT(ISBLANK(BB1985)),NOT(ISBLANK(BC1985)))),#N/A,
IF(ISBLANK(AZ1985),"",
IF(AND(NOT(ISERROR(VLOOKUP(AZ1985,MonsterTable!$A:$B,MATCH(MonsterTable!$B$1,MonsterTable!$A$1:$B$1,0),0))),OR(ISBLANK(BB1985),ISBLANK(BC1985))),#N/A,
IFERROR(VLOOKUP(AZ1985,MonsterTable!$A:$B,MATCH(MonsterTable!$B$1,MonsterTable!$A$1:$B$1,0),0),
IF(OR(NOT(ISBLANK(BB1985)),ISBLANK(BC1985)),#N/A,
IF(AZ1985="empty","empty",
VLOOKUP(AZ1985,MonsterGroupTable!$A:$A,1,0)))))))</f>
        <v/>
      </c>
    </row>
    <row r="1986" spans="1:53">
      <c r="A1986">
        <v>20952</v>
      </c>
      <c r="B1986">
        <f t="shared" si="66"/>
        <v>1.1000000000000001</v>
      </c>
      <c r="C1986">
        <f t="shared" si="67"/>
        <v>1.1000000000000001</v>
      </c>
      <c r="F1986">
        <v>5460</v>
      </c>
      <c r="G1986">
        <v>292360</v>
      </c>
      <c r="H1986">
        <v>0</v>
      </c>
      <c r="I1986">
        <v>0</v>
      </c>
      <c r="J1986">
        <v>0</v>
      </c>
      <c r="K1986" t="s">
        <v>362</v>
      </c>
      <c r="L1986" t="s">
        <v>251</v>
      </c>
      <c r="M1986" t="s">
        <v>443</v>
      </c>
      <c r="N1986" t="s">
        <v>444</v>
      </c>
      <c r="O1986">
        <v>0</v>
      </c>
      <c r="P1986">
        <v>-4.75</v>
      </c>
      <c r="Q1986">
        <v>-3.5</v>
      </c>
      <c r="R1986">
        <v>4.75</v>
      </c>
      <c r="S1986">
        <v>3</v>
      </c>
      <c r="T1986">
        <v>-13.5</v>
      </c>
      <c r="U1986">
        <v>2.5499999999999998</v>
      </c>
      <c r="V1986">
        <v>-6.75</v>
      </c>
      <c r="W1986" t="str">
        <f t="shared" si="65"/>
        <v>g116,5,empty,3,201,1,1,0</v>
      </c>
      <c r="X1986" s="1" t="s">
        <v>315</v>
      </c>
      <c r="Y1986" s="2" t="str">
        <f>IF(AND(ISBLANK(X1986),OR(NOT(ISBLANK(Z1986)),NOT(ISBLANK(AA1986)))),#N/A,
IF(ISBLANK(X1986),"",
IF(AND(NOT(ISERROR(VLOOKUP(X1986,MonsterTable!$A:$B,MATCH(MonsterTable!$B$1,MonsterTable!$A$1:$B$1,0),0))),OR(ISBLANK(Z1986),ISBLANK(AA1986))),#N/A,
IFERROR(VLOOKUP(X1986,MonsterTable!$A:$B,MATCH(MonsterTable!$B$1,MonsterTable!$A$1:$B$1,0),0),
IF(OR(NOT(ISBLANK(Z1986)),ISBLANK(AA1986)),#N/A,
IF(X1986="empty","empty",
VLOOKUP(X1986,MonsterGroupTable!$A:$A,1,0)))))))</f>
        <v>g116</v>
      </c>
      <c r="AA1986">
        <v>5</v>
      </c>
      <c r="AE1986" s="1" t="s">
        <v>446</v>
      </c>
      <c r="AF1986" s="2" t="str">
        <f>IF(AND(ISBLANK(AE1986),OR(NOT(ISBLANK(AG1986)),NOT(ISBLANK(AH1986)))),#N/A,
IF(ISBLANK(AE1986),"",
IF(AND(NOT(ISERROR(VLOOKUP(AE1986,MonsterTable!$A:$B,MATCH(MonsterTable!$B$1,MonsterTable!$A$1:$B$1,0),0))),OR(ISBLANK(AG1986),ISBLANK(AH1986))),#N/A,
IFERROR(VLOOKUP(AE1986,MonsterTable!$A:$B,MATCH(MonsterTable!$B$1,MonsterTable!$A$1:$B$1,0),0),
IF(OR(NOT(ISBLANK(AG1986)),ISBLANK(AH1986)),#N/A,
IF(AE1986="empty","empty",
VLOOKUP(AE1986,MonsterGroupTable!$A:$A,1,0)))))))</f>
        <v>empty</v>
      </c>
      <c r="AH1986">
        <v>3</v>
      </c>
      <c r="AL1986" s="1" t="s">
        <v>242</v>
      </c>
      <c r="AM1986" s="2">
        <f>IF(AND(ISBLANK(AL1986),OR(NOT(ISBLANK(AN1986)),NOT(ISBLANK(AO1986)))),#N/A,
IF(ISBLANK(AL1986),"",
IF(AND(NOT(ISERROR(VLOOKUP(AL1986,MonsterTable!$A:$B,MATCH(MonsterTable!$B$1,MonsterTable!$A$1:$B$1,0),0))),OR(ISBLANK(AN1986),ISBLANK(AO1986))),#N/A,
IFERROR(VLOOKUP(AL1986,MonsterTable!$A:$B,MATCH(MonsterTable!$B$1,MonsterTable!$A$1:$B$1,0),0),
IF(OR(NOT(ISBLANK(AN1986)),ISBLANK(AO1986)),#N/A,
IF(AL1986="empty","empty",
VLOOKUP(AL1986,MonsterGroupTable!$A:$A,1,0)))))))</f>
        <v>201</v>
      </c>
      <c r="AN1986">
        <v>1</v>
      </c>
      <c r="AO1986">
        <v>1</v>
      </c>
      <c r="AP1986">
        <v>0</v>
      </c>
      <c r="AT1986" s="2" t="str">
        <f>IF(AND(ISBLANK(AS1986),OR(NOT(ISBLANK(AU1986)),NOT(ISBLANK(AV1986)))),#N/A,
IF(ISBLANK(AS1986),"",
IF(AND(NOT(ISERROR(VLOOKUP(AS1986,MonsterTable!$A:$B,MATCH(MonsterTable!$B$1,MonsterTable!$A$1:$B$1,0),0))),OR(ISBLANK(AU1986),ISBLANK(AV1986))),#N/A,
IFERROR(VLOOKUP(AS1986,MonsterTable!$A:$B,MATCH(MonsterTable!$B$1,MonsterTable!$A$1:$B$1,0),0),
IF(OR(NOT(ISBLANK(AU1986)),ISBLANK(AV1986)),#N/A,
IF(AS1986="empty","empty",
VLOOKUP(AS1986,MonsterGroupTable!$A:$A,1,0)))))))</f>
        <v/>
      </c>
      <c r="BA1986" s="2" t="str">
        <f>IF(AND(ISBLANK(AZ1986),OR(NOT(ISBLANK(BB1986)),NOT(ISBLANK(BC1986)))),#N/A,
IF(ISBLANK(AZ1986),"",
IF(AND(NOT(ISERROR(VLOOKUP(AZ1986,MonsterTable!$A:$B,MATCH(MonsterTable!$B$1,MonsterTable!$A$1:$B$1,0),0))),OR(ISBLANK(BB1986),ISBLANK(BC1986))),#N/A,
IFERROR(VLOOKUP(AZ1986,MonsterTable!$A:$B,MATCH(MonsterTable!$B$1,MonsterTable!$A$1:$B$1,0),0),
IF(OR(NOT(ISBLANK(BB1986)),ISBLANK(BC1986)),#N/A,
IF(AZ1986="empty","empty",
VLOOKUP(AZ1986,MonsterGroupTable!$A:$A,1,0)))))))</f>
        <v/>
      </c>
    </row>
    <row r="1987" spans="1:53">
      <c r="A1987">
        <v>20953</v>
      </c>
      <c r="B1987">
        <f t="shared" si="66"/>
        <v>1.1000000000000001</v>
      </c>
      <c r="C1987">
        <f t="shared" si="67"/>
        <v>1.1000000000000001</v>
      </c>
      <c r="F1987">
        <v>5460</v>
      </c>
      <c r="G1987">
        <v>293179</v>
      </c>
      <c r="H1987">
        <v>0</v>
      </c>
      <c r="I1987">
        <v>0</v>
      </c>
      <c r="J1987">
        <v>0</v>
      </c>
      <c r="K1987" t="s">
        <v>362</v>
      </c>
      <c r="L1987" t="s">
        <v>251</v>
      </c>
      <c r="M1987" t="s">
        <v>443</v>
      </c>
      <c r="N1987" t="s">
        <v>444</v>
      </c>
      <c r="O1987">
        <v>0</v>
      </c>
      <c r="P1987">
        <v>-4.75</v>
      </c>
      <c r="Q1987">
        <v>-3.5</v>
      </c>
      <c r="R1987">
        <v>4.75</v>
      </c>
      <c r="S1987">
        <v>3</v>
      </c>
      <c r="T1987">
        <v>-13.5</v>
      </c>
      <c r="U1987">
        <v>2.5499999999999998</v>
      </c>
      <c r="V1987">
        <v>-6.75</v>
      </c>
      <c r="W1987" t="str">
        <f t="shared" si="65"/>
        <v>g116,5,empty,3,201,1,1,0</v>
      </c>
      <c r="X1987" s="1" t="s">
        <v>315</v>
      </c>
      <c r="Y1987" s="2" t="str">
        <f>IF(AND(ISBLANK(X1987),OR(NOT(ISBLANK(Z1987)),NOT(ISBLANK(AA1987)))),#N/A,
IF(ISBLANK(X1987),"",
IF(AND(NOT(ISERROR(VLOOKUP(X1987,MonsterTable!$A:$B,MATCH(MonsterTable!$B$1,MonsterTable!$A$1:$B$1,0),0))),OR(ISBLANK(Z1987),ISBLANK(AA1987))),#N/A,
IFERROR(VLOOKUP(X1987,MonsterTable!$A:$B,MATCH(MonsterTable!$B$1,MonsterTable!$A$1:$B$1,0),0),
IF(OR(NOT(ISBLANK(Z1987)),ISBLANK(AA1987)),#N/A,
IF(X1987="empty","empty",
VLOOKUP(X1987,MonsterGroupTable!$A:$A,1,0)))))))</f>
        <v>g116</v>
      </c>
      <c r="AA1987">
        <v>5</v>
      </c>
      <c r="AE1987" s="1" t="s">
        <v>446</v>
      </c>
      <c r="AF1987" s="2" t="str">
        <f>IF(AND(ISBLANK(AE1987),OR(NOT(ISBLANK(AG1987)),NOT(ISBLANK(AH1987)))),#N/A,
IF(ISBLANK(AE1987),"",
IF(AND(NOT(ISERROR(VLOOKUP(AE1987,MonsterTable!$A:$B,MATCH(MonsterTable!$B$1,MonsterTable!$A$1:$B$1,0),0))),OR(ISBLANK(AG1987),ISBLANK(AH1987))),#N/A,
IFERROR(VLOOKUP(AE1987,MonsterTable!$A:$B,MATCH(MonsterTable!$B$1,MonsterTable!$A$1:$B$1,0),0),
IF(OR(NOT(ISBLANK(AG1987)),ISBLANK(AH1987)),#N/A,
IF(AE1987="empty","empty",
VLOOKUP(AE1987,MonsterGroupTable!$A:$A,1,0)))))))</f>
        <v>empty</v>
      </c>
      <c r="AH1987">
        <v>3</v>
      </c>
      <c r="AL1987" s="1" t="s">
        <v>242</v>
      </c>
      <c r="AM1987" s="2">
        <f>IF(AND(ISBLANK(AL1987),OR(NOT(ISBLANK(AN1987)),NOT(ISBLANK(AO1987)))),#N/A,
IF(ISBLANK(AL1987),"",
IF(AND(NOT(ISERROR(VLOOKUP(AL1987,MonsterTable!$A:$B,MATCH(MonsterTable!$B$1,MonsterTable!$A$1:$B$1,0),0))),OR(ISBLANK(AN1987),ISBLANK(AO1987))),#N/A,
IFERROR(VLOOKUP(AL1987,MonsterTable!$A:$B,MATCH(MonsterTable!$B$1,MonsterTable!$A$1:$B$1,0),0),
IF(OR(NOT(ISBLANK(AN1987)),ISBLANK(AO1987)),#N/A,
IF(AL1987="empty","empty",
VLOOKUP(AL1987,MonsterGroupTable!$A:$A,1,0)))))))</f>
        <v>201</v>
      </c>
      <c r="AN1987">
        <v>1</v>
      </c>
      <c r="AO1987">
        <v>1</v>
      </c>
      <c r="AP1987">
        <v>0</v>
      </c>
      <c r="AT1987" s="2" t="str">
        <f>IF(AND(ISBLANK(AS1987),OR(NOT(ISBLANK(AU1987)),NOT(ISBLANK(AV1987)))),#N/A,
IF(ISBLANK(AS1987),"",
IF(AND(NOT(ISERROR(VLOOKUP(AS1987,MonsterTable!$A:$B,MATCH(MonsterTable!$B$1,MonsterTable!$A$1:$B$1,0),0))),OR(ISBLANK(AU1987),ISBLANK(AV1987))),#N/A,
IFERROR(VLOOKUP(AS1987,MonsterTable!$A:$B,MATCH(MonsterTable!$B$1,MonsterTable!$A$1:$B$1,0),0),
IF(OR(NOT(ISBLANK(AU1987)),ISBLANK(AV1987)),#N/A,
IF(AS1987="empty","empty",
VLOOKUP(AS1987,MonsterGroupTable!$A:$A,1,0)))))))</f>
        <v/>
      </c>
      <c r="BA1987" s="2" t="str">
        <f>IF(AND(ISBLANK(AZ1987),OR(NOT(ISBLANK(BB1987)),NOT(ISBLANK(BC1987)))),#N/A,
IF(ISBLANK(AZ1987),"",
IF(AND(NOT(ISERROR(VLOOKUP(AZ1987,MonsterTable!$A:$B,MATCH(MonsterTable!$B$1,MonsterTable!$A$1:$B$1,0),0))),OR(ISBLANK(BB1987),ISBLANK(BC1987))),#N/A,
IFERROR(VLOOKUP(AZ1987,MonsterTable!$A:$B,MATCH(MonsterTable!$B$1,MonsterTable!$A$1:$B$1,0),0),
IF(OR(NOT(ISBLANK(BB1987)),ISBLANK(BC1987)),#N/A,
IF(AZ1987="empty","empty",
VLOOKUP(AZ1987,MonsterGroupTable!$A:$A,1,0)))))))</f>
        <v/>
      </c>
    </row>
    <row r="1988" spans="1:53">
      <c r="A1988">
        <v>20954</v>
      </c>
      <c r="B1988">
        <f t="shared" si="66"/>
        <v>1.1000000000000001</v>
      </c>
      <c r="C1988">
        <f t="shared" si="67"/>
        <v>1.1000000000000001</v>
      </c>
      <c r="F1988">
        <v>5460</v>
      </c>
      <c r="G1988">
        <v>293998</v>
      </c>
      <c r="H1988">
        <v>0</v>
      </c>
      <c r="I1988">
        <v>0</v>
      </c>
      <c r="J1988">
        <v>0</v>
      </c>
      <c r="K1988" t="s">
        <v>362</v>
      </c>
      <c r="L1988" t="s">
        <v>251</v>
      </c>
      <c r="M1988" t="s">
        <v>443</v>
      </c>
      <c r="N1988" t="s">
        <v>444</v>
      </c>
      <c r="O1988">
        <v>0</v>
      </c>
      <c r="P1988">
        <v>-4.75</v>
      </c>
      <c r="Q1988">
        <v>-3.5</v>
      </c>
      <c r="R1988">
        <v>4.75</v>
      </c>
      <c r="S1988">
        <v>3</v>
      </c>
      <c r="T1988">
        <v>-13.5</v>
      </c>
      <c r="U1988">
        <v>2.5499999999999998</v>
      </c>
      <c r="V1988">
        <v>-6.75</v>
      </c>
      <c r="W1988" t="str">
        <f t="shared" ref="W1988:W2051" si="68">Y1988&amp;IF(ISBLANK(Z1988),"",","&amp;Z1988)&amp;IF(ISBLANK(AA1988),"",","&amp;AA1988)&amp;IF(ISBLANK(AB1988),"",","&amp;AB1988)&amp;IF(ISBLANK(AC1988),"",","&amp;AC1988)&amp;IF(ISBLANK(AD1988),"",","&amp;AD1988)
&amp;IF(LEN(AF1988)=0,"",","&amp;AF1988)&amp;IF(ISBLANK(AG1988),"",","&amp;AG1988)&amp;IF(ISBLANK(AH1988),"",","&amp;AH1988)&amp;IF(ISBLANK(AI1988),"",","&amp;AI1988)&amp;IF(ISBLANK(AJ1988),"",","&amp;AJ1988)&amp;IF(ISBLANK(AK1988),"",","&amp;AK1988)
&amp;IF(LEN(AM1988)=0,"",","&amp;AM1988)&amp;IF(ISBLANK(AN1988),"",","&amp;AN1988)&amp;IF(ISBLANK(AO1988),"",","&amp;AO1988)&amp;IF(ISBLANK(AP1988),"",","&amp;AP1988)&amp;IF(ISBLANK(AQ1988),"",","&amp;AQ1988)&amp;IF(ISBLANK(AR1988),"",","&amp;AR1988)
&amp;IF(LEN(AT1988)=0,"",","&amp;AT1988)&amp;IF(ISBLANK(AU1988),"",","&amp;AU1988)&amp;IF(ISBLANK(AV1988),"",","&amp;AV1988)&amp;IF(ISBLANK(AW1988),"",","&amp;AW1988)&amp;IF(ISBLANK(AX1988),"",","&amp;AX1988)&amp;IF(ISBLANK(AY1988),"",","&amp;AY1988)
&amp;IF(LEN(BA1988)=0,"",","&amp;BA1988)&amp;IF(ISBLANK(BB1988),"",","&amp;BB1988)&amp;IF(ISBLANK(BC1988),"",","&amp;BC1988)&amp;IF(ISBLANK(BD1988),"",","&amp;BD1988)&amp;IF(ISBLANK(BE1988),"",","&amp;BE1988)&amp;IF(ISBLANK(BF1988),"",","&amp;BF1988)
&amp;IF(LEN(BH1988)=0,"",","&amp;BH1988)&amp;IF(ISBLANK(BI1988),"",","&amp;BI1988)&amp;IF(ISBLANK(BJ1988),"",","&amp;BJ1988)&amp;IF(ISBLANK(BK1988),"",","&amp;BK1988)&amp;IF(ISBLANK(BL1988),"",","&amp;BL1988)&amp;IF(ISBLANK(BM1988),"",","&amp;BM1988)
&amp;IF(LEN(BO1988)=0,"",","&amp;BO1988)&amp;IF(ISBLANK(BP1988),"",","&amp;BP1988)&amp;IF(ISBLANK(BQ1988),"",","&amp;BQ1988)&amp;IF(ISBLANK(BR1988),"",","&amp;BR1988)&amp;IF(ISBLANK(BS1988),"",","&amp;BS1988)&amp;IF(ISBLANK(BT1988),"",","&amp;BT1988)
&amp;IF(LEN(BV1988)=0,"",","&amp;BV1988)&amp;IF(ISBLANK(BW1988),"",","&amp;BW1988)&amp;IF(ISBLANK(BX1988),"",","&amp;BX1988)&amp;IF(ISBLANK(BY1988),"",","&amp;BY1988)&amp;IF(ISBLANK(BZ1988),"",","&amp;BZ1988)&amp;IF(ISBLANK(CA1988),"",","&amp;CA1988)
&amp;IF(LEN(CC1988)=0,"",","&amp;CC1988)&amp;IF(ISBLANK(CD1988),"",","&amp;CD1988)&amp;IF(ISBLANK(CE1988),"",","&amp;CE1988)&amp;IF(ISBLANK(CF1988),"",","&amp;CF1988)&amp;IF(ISBLANK(CG1988),"",","&amp;CG1988)&amp;IF(ISBLANK(CH1988),"",","&amp;CH1988)
&amp;IF(LEN(CJ1988)=0,"",","&amp;CJ1988)&amp;IF(ISBLANK(CK1988),"",","&amp;CK1988)&amp;IF(ISBLANK(CL1988),"",","&amp;CL1988)&amp;IF(ISBLANK(CM1988),"",","&amp;CM1988)&amp;IF(ISBLANK(CN1988),"",","&amp;CN1988)&amp;IF(ISBLANK(CO1988),"",","&amp;CO1988)</f>
        <v>g116,5,empty,3,201,1,1,0</v>
      </c>
      <c r="X1988" s="1" t="s">
        <v>315</v>
      </c>
      <c r="Y1988" s="2" t="str">
        <f>IF(AND(ISBLANK(X1988),OR(NOT(ISBLANK(Z1988)),NOT(ISBLANK(AA1988)))),#N/A,
IF(ISBLANK(X1988),"",
IF(AND(NOT(ISERROR(VLOOKUP(X1988,MonsterTable!$A:$B,MATCH(MonsterTable!$B$1,MonsterTable!$A$1:$B$1,0),0))),OR(ISBLANK(Z1988),ISBLANK(AA1988))),#N/A,
IFERROR(VLOOKUP(X1988,MonsterTable!$A:$B,MATCH(MonsterTable!$B$1,MonsterTable!$A$1:$B$1,0),0),
IF(OR(NOT(ISBLANK(Z1988)),ISBLANK(AA1988)),#N/A,
IF(X1988="empty","empty",
VLOOKUP(X1988,MonsterGroupTable!$A:$A,1,0)))))))</f>
        <v>g116</v>
      </c>
      <c r="AA1988">
        <v>5</v>
      </c>
      <c r="AE1988" s="1" t="s">
        <v>446</v>
      </c>
      <c r="AF1988" s="2" t="str">
        <f>IF(AND(ISBLANK(AE1988),OR(NOT(ISBLANK(AG1988)),NOT(ISBLANK(AH1988)))),#N/A,
IF(ISBLANK(AE1988),"",
IF(AND(NOT(ISERROR(VLOOKUP(AE1988,MonsterTable!$A:$B,MATCH(MonsterTable!$B$1,MonsterTable!$A$1:$B$1,0),0))),OR(ISBLANK(AG1988),ISBLANK(AH1988))),#N/A,
IFERROR(VLOOKUP(AE1988,MonsterTable!$A:$B,MATCH(MonsterTable!$B$1,MonsterTable!$A$1:$B$1,0),0),
IF(OR(NOT(ISBLANK(AG1988)),ISBLANK(AH1988)),#N/A,
IF(AE1988="empty","empty",
VLOOKUP(AE1988,MonsterGroupTable!$A:$A,1,0)))))))</f>
        <v>empty</v>
      </c>
      <c r="AH1988">
        <v>3</v>
      </c>
      <c r="AL1988" s="1" t="s">
        <v>242</v>
      </c>
      <c r="AM1988" s="2">
        <f>IF(AND(ISBLANK(AL1988),OR(NOT(ISBLANK(AN1988)),NOT(ISBLANK(AO1988)))),#N/A,
IF(ISBLANK(AL1988),"",
IF(AND(NOT(ISERROR(VLOOKUP(AL1988,MonsterTable!$A:$B,MATCH(MonsterTable!$B$1,MonsterTable!$A$1:$B$1,0),0))),OR(ISBLANK(AN1988),ISBLANK(AO1988))),#N/A,
IFERROR(VLOOKUP(AL1988,MonsterTable!$A:$B,MATCH(MonsterTable!$B$1,MonsterTable!$A$1:$B$1,0),0),
IF(OR(NOT(ISBLANK(AN1988)),ISBLANK(AO1988)),#N/A,
IF(AL1988="empty","empty",
VLOOKUP(AL1988,MonsterGroupTable!$A:$A,1,0)))))))</f>
        <v>201</v>
      </c>
      <c r="AN1988">
        <v>1</v>
      </c>
      <c r="AO1988">
        <v>1</v>
      </c>
      <c r="AP1988">
        <v>0</v>
      </c>
      <c r="AT1988" s="2" t="str">
        <f>IF(AND(ISBLANK(AS1988),OR(NOT(ISBLANK(AU1988)),NOT(ISBLANK(AV1988)))),#N/A,
IF(ISBLANK(AS1988),"",
IF(AND(NOT(ISERROR(VLOOKUP(AS1988,MonsterTable!$A:$B,MATCH(MonsterTable!$B$1,MonsterTable!$A$1:$B$1,0),0))),OR(ISBLANK(AU1988),ISBLANK(AV1988))),#N/A,
IFERROR(VLOOKUP(AS1988,MonsterTable!$A:$B,MATCH(MonsterTable!$B$1,MonsterTable!$A$1:$B$1,0),0),
IF(OR(NOT(ISBLANK(AU1988)),ISBLANK(AV1988)),#N/A,
IF(AS1988="empty","empty",
VLOOKUP(AS1988,MonsterGroupTable!$A:$A,1,0)))))))</f>
        <v/>
      </c>
      <c r="BA1988" s="2" t="str">
        <f>IF(AND(ISBLANK(AZ1988),OR(NOT(ISBLANK(BB1988)),NOT(ISBLANK(BC1988)))),#N/A,
IF(ISBLANK(AZ1988),"",
IF(AND(NOT(ISERROR(VLOOKUP(AZ1988,MonsterTable!$A:$B,MATCH(MonsterTable!$B$1,MonsterTable!$A$1:$B$1,0),0))),OR(ISBLANK(BB1988),ISBLANK(BC1988))),#N/A,
IFERROR(VLOOKUP(AZ1988,MonsterTable!$A:$B,MATCH(MonsterTable!$B$1,MonsterTable!$A$1:$B$1,0),0),
IF(OR(NOT(ISBLANK(BB1988)),ISBLANK(BC1988)),#N/A,
IF(AZ1988="empty","empty",
VLOOKUP(AZ1988,MonsterGroupTable!$A:$A,1,0)))))))</f>
        <v/>
      </c>
    </row>
    <row r="1989" spans="1:53">
      <c r="A1989">
        <v>20955</v>
      </c>
      <c r="B1989">
        <f t="shared" ref="B1989:B2052" si="69">IF(MOD(A1989,10)=0,1.2,1.1)</f>
        <v>1.1000000000000001</v>
      </c>
      <c r="C1989">
        <f t="shared" ref="C1989:C2052" si="70">IF(MOD(B1989,10)=0,1.2,1.1)</f>
        <v>1.1000000000000001</v>
      </c>
      <c r="F1989">
        <v>5460</v>
      </c>
      <c r="G1989">
        <v>294817</v>
      </c>
      <c r="H1989">
        <v>0</v>
      </c>
      <c r="I1989">
        <v>0</v>
      </c>
      <c r="J1989">
        <v>0</v>
      </c>
      <c r="K1989" t="s">
        <v>362</v>
      </c>
      <c r="L1989" t="s">
        <v>251</v>
      </c>
      <c r="M1989" t="s">
        <v>443</v>
      </c>
      <c r="N1989" t="s">
        <v>444</v>
      </c>
      <c r="O1989">
        <v>0</v>
      </c>
      <c r="P1989">
        <v>-4.75</v>
      </c>
      <c r="Q1989">
        <v>-3.5</v>
      </c>
      <c r="R1989">
        <v>4.75</v>
      </c>
      <c r="S1989">
        <v>3</v>
      </c>
      <c r="T1989">
        <v>-13.5</v>
      </c>
      <c r="U1989">
        <v>2.5499999999999998</v>
      </c>
      <c r="V1989">
        <v>-6.75</v>
      </c>
      <c r="W1989" t="str">
        <f t="shared" si="68"/>
        <v>g116,5,empty,3,201,1,1,0</v>
      </c>
      <c r="X1989" s="1" t="s">
        <v>315</v>
      </c>
      <c r="Y1989" s="2" t="str">
        <f>IF(AND(ISBLANK(X1989),OR(NOT(ISBLANK(Z1989)),NOT(ISBLANK(AA1989)))),#N/A,
IF(ISBLANK(X1989),"",
IF(AND(NOT(ISERROR(VLOOKUP(X1989,MonsterTable!$A:$B,MATCH(MonsterTable!$B$1,MonsterTable!$A$1:$B$1,0),0))),OR(ISBLANK(Z1989),ISBLANK(AA1989))),#N/A,
IFERROR(VLOOKUP(X1989,MonsterTable!$A:$B,MATCH(MonsterTable!$B$1,MonsterTable!$A$1:$B$1,0),0),
IF(OR(NOT(ISBLANK(Z1989)),ISBLANK(AA1989)),#N/A,
IF(X1989="empty","empty",
VLOOKUP(X1989,MonsterGroupTable!$A:$A,1,0)))))))</f>
        <v>g116</v>
      </c>
      <c r="AA1989">
        <v>5</v>
      </c>
      <c r="AE1989" s="1" t="s">
        <v>446</v>
      </c>
      <c r="AF1989" s="2" t="str">
        <f>IF(AND(ISBLANK(AE1989),OR(NOT(ISBLANK(AG1989)),NOT(ISBLANK(AH1989)))),#N/A,
IF(ISBLANK(AE1989),"",
IF(AND(NOT(ISERROR(VLOOKUP(AE1989,MonsterTable!$A:$B,MATCH(MonsterTable!$B$1,MonsterTable!$A$1:$B$1,0),0))),OR(ISBLANK(AG1989),ISBLANK(AH1989))),#N/A,
IFERROR(VLOOKUP(AE1989,MonsterTable!$A:$B,MATCH(MonsterTable!$B$1,MonsterTable!$A$1:$B$1,0),0),
IF(OR(NOT(ISBLANK(AG1989)),ISBLANK(AH1989)),#N/A,
IF(AE1989="empty","empty",
VLOOKUP(AE1989,MonsterGroupTable!$A:$A,1,0)))))))</f>
        <v>empty</v>
      </c>
      <c r="AH1989">
        <v>3</v>
      </c>
      <c r="AL1989" s="1" t="s">
        <v>242</v>
      </c>
      <c r="AM1989" s="2">
        <f>IF(AND(ISBLANK(AL1989),OR(NOT(ISBLANK(AN1989)),NOT(ISBLANK(AO1989)))),#N/A,
IF(ISBLANK(AL1989),"",
IF(AND(NOT(ISERROR(VLOOKUP(AL1989,MonsterTable!$A:$B,MATCH(MonsterTable!$B$1,MonsterTable!$A$1:$B$1,0),0))),OR(ISBLANK(AN1989),ISBLANK(AO1989))),#N/A,
IFERROR(VLOOKUP(AL1989,MonsterTable!$A:$B,MATCH(MonsterTable!$B$1,MonsterTable!$A$1:$B$1,0),0),
IF(OR(NOT(ISBLANK(AN1989)),ISBLANK(AO1989)),#N/A,
IF(AL1989="empty","empty",
VLOOKUP(AL1989,MonsterGroupTable!$A:$A,1,0)))))))</f>
        <v>201</v>
      </c>
      <c r="AN1989">
        <v>1</v>
      </c>
      <c r="AO1989">
        <v>1</v>
      </c>
      <c r="AP1989">
        <v>0</v>
      </c>
      <c r="AT1989" s="2" t="str">
        <f>IF(AND(ISBLANK(AS1989),OR(NOT(ISBLANK(AU1989)),NOT(ISBLANK(AV1989)))),#N/A,
IF(ISBLANK(AS1989),"",
IF(AND(NOT(ISERROR(VLOOKUP(AS1989,MonsterTable!$A:$B,MATCH(MonsterTable!$B$1,MonsterTable!$A$1:$B$1,0),0))),OR(ISBLANK(AU1989),ISBLANK(AV1989))),#N/A,
IFERROR(VLOOKUP(AS1989,MonsterTable!$A:$B,MATCH(MonsterTable!$B$1,MonsterTable!$A$1:$B$1,0),0),
IF(OR(NOT(ISBLANK(AU1989)),ISBLANK(AV1989)),#N/A,
IF(AS1989="empty","empty",
VLOOKUP(AS1989,MonsterGroupTable!$A:$A,1,0)))))))</f>
        <v/>
      </c>
      <c r="BA1989" s="2" t="str">
        <f>IF(AND(ISBLANK(AZ1989),OR(NOT(ISBLANK(BB1989)),NOT(ISBLANK(BC1989)))),#N/A,
IF(ISBLANK(AZ1989),"",
IF(AND(NOT(ISERROR(VLOOKUP(AZ1989,MonsterTable!$A:$B,MATCH(MonsterTable!$B$1,MonsterTable!$A$1:$B$1,0),0))),OR(ISBLANK(BB1989),ISBLANK(BC1989))),#N/A,
IFERROR(VLOOKUP(AZ1989,MonsterTable!$A:$B,MATCH(MonsterTable!$B$1,MonsterTable!$A$1:$B$1,0),0),
IF(OR(NOT(ISBLANK(BB1989)),ISBLANK(BC1989)),#N/A,
IF(AZ1989="empty","empty",
VLOOKUP(AZ1989,MonsterGroupTable!$A:$A,1,0)))))))</f>
        <v/>
      </c>
    </row>
    <row r="1990" spans="1:53">
      <c r="A1990">
        <v>20956</v>
      </c>
      <c r="B1990">
        <f t="shared" si="69"/>
        <v>1.1000000000000001</v>
      </c>
      <c r="C1990">
        <f t="shared" si="70"/>
        <v>1.1000000000000001</v>
      </c>
      <c r="F1990">
        <v>5460</v>
      </c>
      <c r="G1990">
        <v>295636</v>
      </c>
      <c r="H1990">
        <v>0</v>
      </c>
      <c r="I1990">
        <v>0</v>
      </c>
      <c r="J1990">
        <v>0</v>
      </c>
      <c r="K1990" t="s">
        <v>362</v>
      </c>
      <c r="L1990" t="s">
        <v>251</v>
      </c>
      <c r="M1990" t="s">
        <v>443</v>
      </c>
      <c r="N1990" t="s">
        <v>444</v>
      </c>
      <c r="O1990">
        <v>0</v>
      </c>
      <c r="P1990">
        <v>-4.75</v>
      </c>
      <c r="Q1990">
        <v>-3.5</v>
      </c>
      <c r="R1990">
        <v>4.75</v>
      </c>
      <c r="S1990">
        <v>3</v>
      </c>
      <c r="T1990">
        <v>-13.5</v>
      </c>
      <c r="U1990">
        <v>2.5499999999999998</v>
      </c>
      <c r="V1990">
        <v>-6.75</v>
      </c>
      <c r="W1990" t="str">
        <f t="shared" si="68"/>
        <v>g116,5,empty,3,201,1,1,0</v>
      </c>
      <c r="X1990" s="1" t="s">
        <v>315</v>
      </c>
      <c r="Y1990" s="2" t="str">
        <f>IF(AND(ISBLANK(X1990),OR(NOT(ISBLANK(Z1990)),NOT(ISBLANK(AA1990)))),#N/A,
IF(ISBLANK(X1990),"",
IF(AND(NOT(ISERROR(VLOOKUP(X1990,MonsterTable!$A:$B,MATCH(MonsterTable!$B$1,MonsterTable!$A$1:$B$1,0),0))),OR(ISBLANK(Z1990),ISBLANK(AA1990))),#N/A,
IFERROR(VLOOKUP(X1990,MonsterTable!$A:$B,MATCH(MonsterTable!$B$1,MonsterTable!$A$1:$B$1,0),0),
IF(OR(NOT(ISBLANK(Z1990)),ISBLANK(AA1990)),#N/A,
IF(X1990="empty","empty",
VLOOKUP(X1990,MonsterGroupTable!$A:$A,1,0)))))))</f>
        <v>g116</v>
      </c>
      <c r="AA1990">
        <v>5</v>
      </c>
      <c r="AE1990" s="1" t="s">
        <v>446</v>
      </c>
      <c r="AF1990" s="2" t="str">
        <f>IF(AND(ISBLANK(AE1990),OR(NOT(ISBLANK(AG1990)),NOT(ISBLANK(AH1990)))),#N/A,
IF(ISBLANK(AE1990),"",
IF(AND(NOT(ISERROR(VLOOKUP(AE1990,MonsterTable!$A:$B,MATCH(MonsterTable!$B$1,MonsterTable!$A$1:$B$1,0),0))),OR(ISBLANK(AG1990),ISBLANK(AH1990))),#N/A,
IFERROR(VLOOKUP(AE1990,MonsterTable!$A:$B,MATCH(MonsterTable!$B$1,MonsterTable!$A$1:$B$1,0),0),
IF(OR(NOT(ISBLANK(AG1990)),ISBLANK(AH1990)),#N/A,
IF(AE1990="empty","empty",
VLOOKUP(AE1990,MonsterGroupTable!$A:$A,1,0)))))))</f>
        <v>empty</v>
      </c>
      <c r="AH1990">
        <v>3</v>
      </c>
      <c r="AL1990" s="1" t="s">
        <v>242</v>
      </c>
      <c r="AM1990" s="2">
        <f>IF(AND(ISBLANK(AL1990),OR(NOT(ISBLANK(AN1990)),NOT(ISBLANK(AO1990)))),#N/A,
IF(ISBLANK(AL1990),"",
IF(AND(NOT(ISERROR(VLOOKUP(AL1990,MonsterTable!$A:$B,MATCH(MonsterTable!$B$1,MonsterTable!$A$1:$B$1,0),0))),OR(ISBLANK(AN1990),ISBLANK(AO1990))),#N/A,
IFERROR(VLOOKUP(AL1990,MonsterTable!$A:$B,MATCH(MonsterTable!$B$1,MonsterTable!$A$1:$B$1,0),0),
IF(OR(NOT(ISBLANK(AN1990)),ISBLANK(AO1990)),#N/A,
IF(AL1990="empty","empty",
VLOOKUP(AL1990,MonsterGroupTable!$A:$A,1,0)))))))</f>
        <v>201</v>
      </c>
      <c r="AN1990">
        <v>1</v>
      </c>
      <c r="AO1990">
        <v>1</v>
      </c>
      <c r="AP1990">
        <v>0</v>
      </c>
      <c r="AT1990" s="2" t="str">
        <f>IF(AND(ISBLANK(AS1990),OR(NOT(ISBLANK(AU1990)),NOT(ISBLANK(AV1990)))),#N/A,
IF(ISBLANK(AS1990),"",
IF(AND(NOT(ISERROR(VLOOKUP(AS1990,MonsterTable!$A:$B,MATCH(MonsterTable!$B$1,MonsterTable!$A$1:$B$1,0),0))),OR(ISBLANK(AU1990),ISBLANK(AV1990))),#N/A,
IFERROR(VLOOKUP(AS1990,MonsterTable!$A:$B,MATCH(MonsterTable!$B$1,MonsterTable!$A$1:$B$1,0),0),
IF(OR(NOT(ISBLANK(AU1990)),ISBLANK(AV1990)),#N/A,
IF(AS1990="empty","empty",
VLOOKUP(AS1990,MonsterGroupTable!$A:$A,1,0)))))))</f>
        <v/>
      </c>
      <c r="BA1990" s="2" t="str">
        <f>IF(AND(ISBLANK(AZ1990),OR(NOT(ISBLANK(BB1990)),NOT(ISBLANK(BC1990)))),#N/A,
IF(ISBLANK(AZ1990),"",
IF(AND(NOT(ISERROR(VLOOKUP(AZ1990,MonsterTable!$A:$B,MATCH(MonsterTable!$B$1,MonsterTable!$A$1:$B$1,0),0))),OR(ISBLANK(BB1990),ISBLANK(BC1990))),#N/A,
IFERROR(VLOOKUP(AZ1990,MonsterTable!$A:$B,MATCH(MonsterTable!$B$1,MonsterTable!$A$1:$B$1,0),0),
IF(OR(NOT(ISBLANK(BB1990)),ISBLANK(BC1990)),#N/A,
IF(AZ1990="empty","empty",
VLOOKUP(AZ1990,MonsterGroupTable!$A:$A,1,0)))))))</f>
        <v/>
      </c>
    </row>
    <row r="1991" spans="1:53">
      <c r="A1991">
        <v>20957</v>
      </c>
      <c r="B1991">
        <f t="shared" si="69"/>
        <v>1.1000000000000001</v>
      </c>
      <c r="C1991">
        <f t="shared" si="70"/>
        <v>1.1000000000000001</v>
      </c>
      <c r="F1991">
        <v>5460</v>
      </c>
      <c r="G1991">
        <v>296455</v>
      </c>
      <c r="H1991">
        <v>0</v>
      </c>
      <c r="I1991">
        <v>0</v>
      </c>
      <c r="J1991">
        <v>0</v>
      </c>
      <c r="K1991" t="s">
        <v>362</v>
      </c>
      <c r="L1991" t="s">
        <v>251</v>
      </c>
      <c r="M1991" t="s">
        <v>443</v>
      </c>
      <c r="N1991" t="s">
        <v>444</v>
      </c>
      <c r="O1991">
        <v>0</v>
      </c>
      <c r="P1991">
        <v>-4.75</v>
      </c>
      <c r="Q1991">
        <v>-3.5</v>
      </c>
      <c r="R1991">
        <v>4.75</v>
      </c>
      <c r="S1991">
        <v>3</v>
      </c>
      <c r="T1991">
        <v>-13.5</v>
      </c>
      <c r="U1991">
        <v>2.5499999999999998</v>
      </c>
      <c r="V1991">
        <v>-6.75</v>
      </c>
      <c r="W1991" t="str">
        <f t="shared" si="68"/>
        <v>g116,5,empty,3,201,1,1,0</v>
      </c>
      <c r="X1991" s="1" t="s">
        <v>315</v>
      </c>
      <c r="Y1991" s="2" t="str">
        <f>IF(AND(ISBLANK(X1991),OR(NOT(ISBLANK(Z1991)),NOT(ISBLANK(AA1991)))),#N/A,
IF(ISBLANK(X1991),"",
IF(AND(NOT(ISERROR(VLOOKUP(X1991,MonsterTable!$A:$B,MATCH(MonsterTable!$B$1,MonsterTable!$A$1:$B$1,0),0))),OR(ISBLANK(Z1991),ISBLANK(AA1991))),#N/A,
IFERROR(VLOOKUP(X1991,MonsterTable!$A:$B,MATCH(MonsterTable!$B$1,MonsterTable!$A$1:$B$1,0),0),
IF(OR(NOT(ISBLANK(Z1991)),ISBLANK(AA1991)),#N/A,
IF(X1991="empty","empty",
VLOOKUP(X1991,MonsterGroupTable!$A:$A,1,0)))))))</f>
        <v>g116</v>
      </c>
      <c r="AA1991">
        <v>5</v>
      </c>
      <c r="AE1991" s="1" t="s">
        <v>446</v>
      </c>
      <c r="AF1991" s="2" t="str">
        <f>IF(AND(ISBLANK(AE1991),OR(NOT(ISBLANK(AG1991)),NOT(ISBLANK(AH1991)))),#N/A,
IF(ISBLANK(AE1991),"",
IF(AND(NOT(ISERROR(VLOOKUP(AE1991,MonsterTable!$A:$B,MATCH(MonsterTable!$B$1,MonsterTable!$A$1:$B$1,0),0))),OR(ISBLANK(AG1991),ISBLANK(AH1991))),#N/A,
IFERROR(VLOOKUP(AE1991,MonsterTable!$A:$B,MATCH(MonsterTable!$B$1,MonsterTable!$A$1:$B$1,0),0),
IF(OR(NOT(ISBLANK(AG1991)),ISBLANK(AH1991)),#N/A,
IF(AE1991="empty","empty",
VLOOKUP(AE1991,MonsterGroupTable!$A:$A,1,0)))))))</f>
        <v>empty</v>
      </c>
      <c r="AH1991">
        <v>3</v>
      </c>
      <c r="AL1991" s="1" t="s">
        <v>242</v>
      </c>
      <c r="AM1991" s="2">
        <f>IF(AND(ISBLANK(AL1991),OR(NOT(ISBLANK(AN1991)),NOT(ISBLANK(AO1991)))),#N/A,
IF(ISBLANK(AL1991),"",
IF(AND(NOT(ISERROR(VLOOKUP(AL1991,MonsterTable!$A:$B,MATCH(MonsterTable!$B$1,MonsterTable!$A$1:$B$1,0),0))),OR(ISBLANK(AN1991),ISBLANK(AO1991))),#N/A,
IFERROR(VLOOKUP(AL1991,MonsterTable!$A:$B,MATCH(MonsterTable!$B$1,MonsterTable!$A$1:$B$1,0),0),
IF(OR(NOT(ISBLANK(AN1991)),ISBLANK(AO1991)),#N/A,
IF(AL1991="empty","empty",
VLOOKUP(AL1991,MonsterGroupTable!$A:$A,1,0)))))))</f>
        <v>201</v>
      </c>
      <c r="AN1991">
        <v>1</v>
      </c>
      <c r="AO1991">
        <v>1</v>
      </c>
      <c r="AP1991">
        <v>0</v>
      </c>
      <c r="AT1991" s="2" t="str">
        <f>IF(AND(ISBLANK(AS1991),OR(NOT(ISBLANK(AU1991)),NOT(ISBLANK(AV1991)))),#N/A,
IF(ISBLANK(AS1991),"",
IF(AND(NOT(ISERROR(VLOOKUP(AS1991,MonsterTable!$A:$B,MATCH(MonsterTable!$B$1,MonsterTable!$A$1:$B$1,0),0))),OR(ISBLANK(AU1991),ISBLANK(AV1991))),#N/A,
IFERROR(VLOOKUP(AS1991,MonsterTable!$A:$B,MATCH(MonsterTable!$B$1,MonsterTable!$A$1:$B$1,0),0),
IF(OR(NOT(ISBLANK(AU1991)),ISBLANK(AV1991)),#N/A,
IF(AS1991="empty","empty",
VLOOKUP(AS1991,MonsterGroupTable!$A:$A,1,0)))))))</f>
        <v/>
      </c>
      <c r="BA1991" s="2" t="str">
        <f>IF(AND(ISBLANK(AZ1991),OR(NOT(ISBLANK(BB1991)),NOT(ISBLANK(BC1991)))),#N/A,
IF(ISBLANK(AZ1991),"",
IF(AND(NOT(ISERROR(VLOOKUP(AZ1991,MonsterTable!$A:$B,MATCH(MonsterTable!$B$1,MonsterTable!$A$1:$B$1,0),0))),OR(ISBLANK(BB1991),ISBLANK(BC1991))),#N/A,
IFERROR(VLOOKUP(AZ1991,MonsterTable!$A:$B,MATCH(MonsterTable!$B$1,MonsterTable!$A$1:$B$1,0),0),
IF(OR(NOT(ISBLANK(BB1991)),ISBLANK(BC1991)),#N/A,
IF(AZ1991="empty","empty",
VLOOKUP(AZ1991,MonsterGroupTable!$A:$A,1,0)))))))</f>
        <v/>
      </c>
    </row>
    <row r="1992" spans="1:53">
      <c r="A1992">
        <v>20958</v>
      </c>
      <c r="B1992">
        <f t="shared" si="69"/>
        <v>1.1000000000000001</v>
      </c>
      <c r="C1992">
        <f t="shared" si="70"/>
        <v>1.1000000000000001</v>
      </c>
      <c r="F1992">
        <v>5460</v>
      </c>
      <c r="G1992">
        <v>297274</v>
      </c>
      <c r="H1992">
        <v>0</v>
      </c>
      <c r="I1992">
        <v>0</v>
      </c>
      <c r="J1992">
        <v>0</v>
      </c>
      <c r="K1992" t="s">
        <v>362</v>
      </c>
      <c r="L1992" t="s">
        <v>251</v>
      </c>
      <c r="M1992" t="s">
        <v>443</v>
      </c>
      <c r="N1992" t="s">
        <v>444</v>
      </c>
      <c r="O1992">
        <v>0</v>
      </c>
      <c r="P1992">
        <v>-4.75</v>
      </c>
      <c r="Q1992">
        <v>-3.5</v>
      </c>
      <c r="R1992">
        <v>4.75</v>
      </c>
      <c r="S1992">
        <v>3</v>
      </c>
      <c r="T1992">
        <v>-13.5</v>
      </c>
      <c r="U1992">
        <v>2.5499999999999998</v>
      </c>
      <c r="V1992">
        <v>-6.75</v>
      </c>
      <c r="W1992" t="str">
        <f t="shared" si="68"/>
        <v>g116,5,empty,3,201,1,1,0</v>
      </c>
      <c r="X1992" s="1" t="s">
        <v>315</v>
      </c>
      <c r="Y1992" s="2" t="str">
        <f>IF(AND(ISBLANK(X1992),OR(NOT(ISBLANK(Z1992)),NOT(ISBLANK(AA1992)))),#N/A,
IF(ISBLANK(X1992),"",
IF(AND(NOT(ISERROR(VLOOKUP(X1992,MonsterTable!$A:$B,MATCH(MonsterTable!$B$1,MonsterTable!$A$1:$B$1,0),0))),OR(ISBLANK(Z1992),ISBLANK(AA1992))),#N/A,
IFERROR(VLOOKUP(X1992,MonsterTable!$A:$B,MATCH(MonsterTable!$B$1,MonsterTable!$A$1:$B$1,0),0),
IF(OR(NOT(ISBLANK(Z1992)),ISBLANK(AA1992)),#N/A,
IF(X1992="empty","empty",
VLOOKUP(X1992,MonsterGroupTable!$A:$A,1,0)))))))</f>
        <v>g116</v>
      </c>
      <c r="AA1992">
        <v>5</v>
      </c>
      <c r="AE1992" s="1" t="s">
        <v>446</v>
      </c>
      <c r="AF1992" s="2" t="str">
        <f>IF(AND(ISBLANK(AE1992),OR(NOT(ISBLANK(AG1992)),NOT(ISBLANK(AH1992)))),#N/A,
IF(ISBLANK(AE1992),"",
IF(AND(NOT(ISERROR(VLOOKUP(AE1992,MonsterTable!$A:$B,MATCH(MonsterTable!$B$1,MonsterTable!$A$1:$B$1,0),0))),OR(ISBLANK(AG1992),ISBLANK(AH1992))),#N/A,
IFERROR(VLOOKUP(AE1992,MonsterTable!$A:$B,MATCH(MonsterTable!$B$1,MonsterTable!$A$1:$B$1,0),0),
IF(OR(NOT(ISBLANK(AG1992)),ISBLANK(AH1992)),#N/A,
IF(AE1992="empty","empty",
VLOOKUP(AE1992,MonsterGroupTable!$A:$A,1,0)))))))</f>
        <v>empty</v>
      </c>
      <c r="AH1992">
        <v>3</v>
      </c>
      <c r="AL1992" s="1" t="s">
        <v>242</v>
      </c>
      <c r="AM1992" s="2">
        <f>IF(AND(ISBLANK(AL1992),OR(NOT(ISBLANK(AN1992)),NOT(ISBLANK(AO1992)))),#N/A,
IF(ISBLANK(AL1992),"",
IF(AND(NOT(ISERROR(VLOOKUP(AL1992,MonsterTable!$A:$B,MATCH(MonsterTable!$B$1,MonsterTable!$A$1:$B$1,0),0))),OR(ISBLANK(AN1992),ISBLANK(AO1992))),#N/A,
IFERROR(VLOOKUP(AL1992,MonsterTable!$A:$B,MATCH(MonsterTable!$B$1,MonsterTable!$A$1:$B$1,0),0),
IF(OR(NOT(ISBLANK(AN1992)),ISBLANK(AO1992)),#N/A,
IF(AL1992="empty","empty",
VLOOKUP(AL1992,MonsterGroupTable!$A:$A,1,0)))))))</f>
        <v>201</v>
      </c>
      <c r="AN1992">
        <v>1</v>
      </c>
      <c r="AO1992">
        <v>1</v>
      </c>
      <c r="AP1992">
        <v>0</v>
      </c>
      <c r="AT1992" s="2" t="str">
        <f>IF(AND(ISBLANK(AS1992),OR(NOT(ISBLANK(AU1992)),NOT(ISBLANK(AV1992)))),#N/A,
IF(ISBLANK(AS1992),"",
IF(AND(NOT(ISERROR(VLOOKUP(AS1992,MonsterTable!$A:$B,MATCH(MonsterTable!$B$1,MonsterTable!$A$1:$B$1,0),0))),OR(ISBLANK(AU1992),ISBLANK(AV1992))),#N/A,
IFERROR(VLOOKUP(AS1992,MonsterTable!$A:$B,MATCH(MonsterTable!$B$1,MonsterTable!$A$1:$B$1,0),0),
IF(OR(NOT(ISBLANK(AU1992)),ISBLANK(AV1992)),#N/A,
IF(AS1992="empty","empty",
VLOOKUP(AS1992,MonsterGroupTable!$A:$A,1,0)))))))</f>
        <v/>
      </c>
      <c r="BA1992" s="2" t="str">
        <f>IF(AND(ISBLANK(AZ1992),OR(NOT(ISBLANK(BB1992)),NOT(ISBLANK(BC1992)))),#N/A,
IF(ISBLANK(AZ1992),"",
IF(AND(NOT(ISERROR(VLOOKUP(AZ1992,MonsterTable!$A:$B,MATCH(MonsterTable!$B$1,MonsterTable!$A$1:$B$1,0),0))),OR(ISBLANK(BB1992),ISBLANK(BC1992))),#N/A,
IFERROR(VLOOKUP(AZ1992,MonsterTable!$A:$B,MATCH(MonsterTable!$B$1,MonsterTable!$A$1:$B$1,0),0),
IF(OR(NOT(ISBLANK(BB1992)),ISBLANK(BC1992)),#N/A,
IF(AZ1992="empty","empty",
VLOOKUP(AZ1992,MonsterGroupTable!$A:$A,1,0)))))))</f>
        <v/>
      </c>
    </row>
    <row r="1993" spans="1:53">
      <c r="A1993">
        <v>20959</v>
      </c>
      <c r="B1993">
        <f t="shared" si="69"/>
        <v>1.1000000000000001</v>
      </c>
      <c r="C1993">
        <f t="shared" si="70"/>
        <v>1.1000000000000001</v>
      </c>
      <c r="F1993">
        <v>5460</v>
      </c>
      <c r="G1993">
        <v>298093</v>
      </c>
      <c r="H1993">
        <v>0</v>
      </c>
      <c r="I1993">
        <v>0</v>
      </c>
      <c r="J1993">
        <v>0</v>
      </c>
      <c r="K1993" t="s">
        <v>362</v>
      </c>
      <c r="L1993" t="s">
        <v>251</v>
      </c>
      <c r="M1993" t="s">
        <v>443</v>
      </c>
      <c r="N1993" t="s">
        <v>444</v>
      </c>
      <c r="O1993">
        <v>0</v>
      </c>
      <c r="P1993">
        <v>-4.75</v>
      </c>
      <c r="Q1993">
        <v>-3.5</v>
      </c>
      <c r="R1993">
        <v>4.75</v>
      </c>
      <c r="S1993">
        <v>3</v>
      </c>
      <c r="T1993">
        <v>-13.5</v>
      </c>
      <c r="U1993">
        <v>2.5499999999999998</v>
      </c>
      <c r="V1993">
        <v>-6.75</v>
      </c>
      <c r="W1993" t="str">
        <f t="shared" si="68"/>
        <v>g116,5,empty,3,201,1,1,0</v>
      </c>
      <c r="X1993" s="1" t="s">
        <v>315</v>
      </c>
      <c r="Y1993" s="2" t="str">
        <f>IF(AND(ISBLANK(X1993),OR(NOT(ISBLANK(Z1993)),NOT(ISBLANK(AA1993)))),#N/A,
IF(ISBLANK(X1993),"",
IF(AND(NOT(ISERROR(VLOOKUP(X1993,MonsterTable!$A:$B,MATCH(MonsterTable!$B$1,MonsterTable!$A$1:$B$1,0),0))),OR(ISBLANK(Z1993),ISBLANK(AA1993))),#N/A,
IFERROR(VLOOKUP(X1993,MonsterTable!$A:$B,MATCH(MonsterTable!$B$1,MonsterTable!$A$1:$B$1,0),0),
IF(OR(NOT(ISBLANK(Z1993)),ISBLANK(AA1993)),#N/A,
IF(X1993="empty","empty",
VLOOKUP(X1993,MonsterGroupTable!$A:$A,1,0)))))))</f>
        <v>g116</v>
      </c>
      <c r="AA1993">
        <v>5</v>
      </c>
      <c r="AE1993" s="1" t="s">
        <v>446</v>
      </c>
      <c r="AF1993" s="2" t="str">
        <f>IF(AND(ISBLANK(AE1993),OR(NOT(ISBLANK(AG1993)),NOT(ISBLANK(AH1993)))),#N/A,
IF(ISBLANK(AE1993),"",
IF(AND(NOT(ISERROR(VLOOKUP(AE1993,MonsterTable!$A:$B,MATCH(MonsterTable!$B$1,MonsterTable!$A$1:$B$1,0),0))),OR(ISBLANK(AG1993),ISBLANK(AH1993))),#N/A,
IFERROR(VLOOKUP(AE1993,MonsterTable!$A:$B,MATCH(MonsterTable!$B$1,MonsterTable!$A$1:$B$1,0),0),
IF(OR(NOT(ISBLANK(AG1993)),ISBLANK(AH1993)),#N/A,
IF(AE1993="empty","empty",
VLOOKUP(AE1993,MonsterGroupTable!$A:$A,1,0)))))))</f>
        <v>empty</v>
      </c>
      <c r="AH1993">
        <v>3</v>
      </c>
      <c r="AL1993" s="1" t="s">
        <v>242</v>
      </c>
      <c r="AM1993" s="2">
        <f>IF(AND(ISBLANK(AL1993),OR(NOT(ISBLANK(AN1993)),NOT(ISBLANK(AO1993)))),#N/A,
IF(ISBLANK(AL1993),"",
IF(AND(NOT(ISERROR(VLOOKUP(AL1993,MonsterTable!$A:$B,MATCH(MonsterTable!$B$1,MonsterTable!$A$1:$B$1,0),0))),OR(ISBLANK(AN1993),ISBLANK(AO1993))),#N/A,
IFERROR(VLOOKUP(AL1993,MonsterTable!$A:$B,MATCH(MonsterTable!$B$1,MonsterTable!$A$1:$B$1,0),0),
IF(OR(NOT(ISBLANK(AN1993)),ISBLANK(AO1993)),#N/A,
IF(AL1993="empty","empty",
VLOOKUP(AL1993,MonsterGroupTable!$A:$A,1,0)))))))</f>
        <v>201</v>
      </c>
      <c r="AN1993">
        <v>1</v>
      </c>
      <c r="AO1993">
        <v>1</v>
      </c>
      <c r="AP1993">
        <v>0</v>
      </c>
      <c r="AT1993" s="2" t="str">
        <f>IF(AND(ISBLANK(AS1993),OR(NOT(ISBLANK(AU1993)),NOT(ISBLANK(AV1993)))),#N/A,
IF(ISBLANK(AS1993),"",
IF(AND(NOT(ISERROR(VLOOKUP(AS1993,MonsterTable!$A:$B,MATCH(MonsterTable!$B$1,MonsterTable!$A$1:$B$1,0),0))),OR(ISBLANK(AU1993),ISBLANK(AV1993))),#N/A,
IFERROR(VLOOKUP(AS1993,MonsterTable!$A:$B,MATCH(MonsterTable!$B$1,MonsterTable!$A$1:$B$1,0),0),
IF(OR(NOT(ISBLANK(AU1993)),ISBLANK(AV1993)),#N/A,
IF(AS1993="empty","empty",
VLOOKUP(AS1993,MonsterGroupTable!$A:$A,1,0)))))))</f>
        <v/>
      </c>
      <c r="BA1993" s="2" t="str">
        <f>IF(AND(ISBLANK(AZ1993),OR(NOT(ISBLANK(BB1993)),NOT(ISBLANK(BC1993)))),#N/A,
IF(ISBLANK(AZ1993),"",
IF(AND(NOT(ISERROR(VLOOKUP(AZ1993,MonsterTable!$A:$B,MATCH(MonsterTable!$B$1,MonsterTable!$A$1:$B$1,0),0))),OR(ISBLANK(BB1993),ISBLANK(BC1993))),#N/A,
IFERROR(VLOOKUP(AZ1993,MonsterTable!$A:$B,MATCH(MonsterTable!$B$1,MonsterTable!$A$1:$B$1,0),0),
IF(OR(NOT(ISBLANK(BB1993)),ISBLANK(BC1993)),#N/A,
IF(AZ1993="empty","empty",
VLOOKUP(AZ1993,MonsterGroupTable!$A:$A,1,0)))))))</f>
        <v/>
      </c>
    </row>
    <row r="1994" spans="1:53">
      <c r="A1994">
        <v>20960</v>
      </c>
      <c r="B1994">
        <f t="shared" si="69"/>
        <v>1.2</v>
      </c>
      <c r="C1994">
        <f t="shared" si="70"/>
        <v>1.1000000000000001</v>
      </c>
      <c r="F1994">
        <v>5460</v>
      </c>
      <c r="G1994">
        <v>298912</v>
      </c>
      <c r="H1994">
        <v>0</v>
      </c>
      <c r="I1994">
        <v>0</v>
      </c>
      <c r="J1994">
        <v>0</v>
      </c>
      <c r="K1994" t="s">
        <v>362</v>
      </c>
      <c r="L1994" t="s">
        <v>251</v>
      </c>
      <c r="M1994" t="s">
        <v>443</v>
      </c>
      <c r="N1994" t="s">
        <v>444</v>
      </c>
      <c r="O1994">
        <v>0</v>
      </c>
      <c r="P1994">
        <v>-4.75</v>
      </c>
      <c r="Q1994">
        <v>-3.5</v>
      </c>
      <c r="R1994">
        <v>4.75</v>
      </c>
      <c r="S1994">
        <v>3</v>
      </c>
      <c r="T1994">
        <v>-13.5</v>
      </c>
      <c r="U1994">
        <v>2.5499999999999998</v>
      </c>
      <c r="V1994">
        <v>-6.75</v>
      </c>
      <c r="W1994" t="str">
        <f t="shared" si="68"/>
        <v>g116,5,empty,3,201,1,1,0</v>
      </c>
      <c r="X1994" s="1" t="s">
        <v>315</v>
      </c>
      <c r="Y1994" s="2" t="str">
        <f>IF(AND(ISBLANK(X1994),OR(NOT(ISBLANK(Z1994)),NOT(ISBLANK(AA1994)))),#N/A,
IF(ISBLANK(X1994),"",
IF(AND(NOT(ISERROR(VLOOKUP(X1994,MonsterTable!$A:$B,MATCH(MonsterTable!$B$1,MonsterTable!$A$1:$B$1,0),0))),OR(ISBLANK(Z1994),ISBLANK(AA1994))),#N/A,
IFERROR(VLOOKUP(X1994,MonsterTable!$A:$B,MATCH(MonsterTable!$B$1,MonsterTable!$A$1:$B$1,0),0),
IF(OR(NOT(ISBLANK(Z1994)),ISBLANK(AA1994)),#N/A,
IF(X1994="empty","empty",
VLOOKUP(X1994,MonsterGroupTable!$A:$A,1,0)))))))</f>
        <v>g116</v>
      </c>
      <c r="AA1994">
        <v>5</v>
      </c>
      <c r="AE1994" s="1" t="s">
        <v>446</v>
      </c>
      <c r="AF1994" s="2" t="str">
        <f>IF(AND(ISBLANK(AE1994),OR(NOT(ISBLANK(AG1994)),NOT(ISBLANK(AH1994)))),#N/A,
IF(ISBLANK(AE1994),"",
IF(AND(NOT(ISERROR(VLOOKUP(AE1994,MonsterTable!$A:$B,MATCH(MonsterTable!$B$1,MonsterTable!$A$1:$B$1,0),0))),OR(ISBLANK(AG1994),ISBLANK(AH1994))),#N/A,
IFERROR(VLOOKUP(AE1994,MonsterTable!$A:$B,MATCH(MonsterTable!$B$1,MonsterTable!$A$1:$B$1,0),0),
IF(OR(NOT(ISBLANK(AG1994)),ISBLANK(AH1994)),#N/A,
IF(AE1994="empty","empty",
VLOOKUP(AE1994,MonsterGroupTable!$A:$A,1,0)))))))</f>
        <v>empty</v>
      </c>
      <c r="AH1994">
        <v>3</v>
      </c>
      <c r="AL1994" s="1" t="s">
        <v>242</v>
      </c>
      <c r="AM1994" s="2">
        <f>IF(AND(ISBLANK(AL1994),OR(NOT(ISBLANK(AN1994)),NOT(ISBLANK(AO1994)))),#N/A,
IF(ISBLANK(AL1994),"",
IF(AND(NOT(ISERROR(VLOOKUP(AL1994,MonsterTable!$A:$B,MATCH(MonsterTable!$B$1,MonsterTable!$A$1:$B$1,0),0))),OR(ISBLANK(AN1994),ISBLANK(AO1994))),#N/A,
IFERROR(VLOOKUP(AL1994,MonsterTable!$A:$B,MATCH(MonsterTable!$B$1,MonsterTable!$A$1:$B$1,0),0),
IF(OR(NOT(ISBLANK(AN1994)),ISBLANK(AO1994)),#N/A,
IF(AL1994="empty","empty",
VLOOKUP(AL1994,MonsterGroupTable!$A:$A,1,0)))))))</f>
        <v>201</v>
      </c>
      <c r="AN1994">
        <v>1</v>
      </c>
      <c r="AO1994">
        <v>1</v>
      </c>
      <c r="AP1994">
        <v>0</v>
      </c>
      <c r="AT1994" s="2" t="str">
        <f>IF(AND(ISBLANK(AS1994),OR(NOT(ISBLANK(AU1994)),NOT(ISBLANK(AV1994)))),#N/A,
IF(ISBLANK(AS1994),"",
IF(AND(NOT(ISERROR(VLOOKUP(AS1994,MonsterTable!$A:$B,MATCH(MonsterTable!$B$1,MonsterTable!$A$1:$B$1,0),0))),OR(ISBLANK(AU1994),ISBLANK(AV1994))),#N/A,
IFERROR(VLOOKUP(AS1994,MonsterTable!$A:$B,MATCH(MonsterTable!$B$1,MonsterTable!$A$1:$B$1,0),0),
IF(OR(NOT(ISBLANK(AU1994)),ISBLANK(AV1994)),#N/A,
IF(AS1994="empty","empty",
VLOOKUP(AS1994,MonsterGroupTable!$A:$A,1,0)))))))</f>
        <v/>
      </c>
      <c r="BA1994" s="2" t="str">
        <f>IF(AND(ISBLANK(AZ1994),OR(NOT(ISBLANK(BB1994)),NOT(ISBLANK(BC1994)))),#N/A,
IF(ISBLANK(AZ1994),"",
IF(AND(NOT(ISERROR(VLOOKUP(AZ1994,MonsterTable!$A:$B,MATCH(MonsterTable!$B$1,MonsterTable!$A$1:$B$1,0),0))),OR(ISBLANK(BB1994),ISBLANK(BC1994))),#N/A,
IFERROR(VLOOKUP(AZ1994,MonsterTable!$A:$B,MATCH(MonsterTable!$B$1,MonsterTable!$A$1:$B$1,0),0),
IF(OR(NOT(ISBLANK(BB1994)),ISBLANK(BC1994)),#N/A,
IF(AZ1994="empty","empty",
VLOOKUP(AZ1994,MonsterGroupTable!$A:$A,1,0)))))))</f>
        <v/>
      </c>
    </row>
    <row r="1995" spans="1:53">
      <c r="A1995">
        <v>20961</v>
      </c>
      <c r="B1995">
        <f t="shared" si="69"/>
        <v>1.1000000000000001</v>
      </c>
      <c r="C1995">
        <f t="shared" si="70"/>
        <v>1.1000000000000001</v>
      </c>
      <c r="F1995">
        <v>5460</v>
      </c>
      <c r="G1995">
        <v>299731</v>
      </c>
      <c r="H1995">
        <v>0</v>
      </c>
      <c r="I1995">
        <v>0</v>
      </c>
      <c r="J1995">
        <v>0</v>
      </c>
      <c r="K1995" t="s">
        <v>362</v>
      </c>
      <c r="L1995" t="s">
        <v>253</v>
      </c>
      <c r="M1995" t="s">
        <v>443</v>
      </c>
      <c r="N1995" t="s">
        <v>444</v>
      </c>
      <c r="O1995">
        <v>0</v>
      </c>
      <c r="P1995">
        <v>-4.75</v>
      </c>
      <c r="Q1995">
        <v>-3.5</v>
      </c>
      <c r="R1995">
        <v>4.75</v>
      </c>
      <c r="S1995">
        <v>3</v>
      </c>
      <c r="T1995">
        <v>-13.5</v>
      </c>
      <c r="U1995">
        <v>2.5499999999999998</v>
      </c>
      <c r="V1995">
        <v>-6.75</v>
      </c>
      <c r="W1995" t="str">
        <f t="shared" si="68"/>
        <v>g117,5,empty,3,202,1,1,0</v>
      </c>
      <c r="X1995" s="1" t="s">
        <v>316</v>
      </c>
      <c r="Y1995" s="2" t="str">
        <f>IF(AND(ISBLANK(X1995),OR(NOT(ISBLANK(Z1995)),NOT(ISBLANK(AA1995)))),#N/A,
IF(ISBLANK(X1995),"",
IF(AND(NOT(ISERROR(VLOOKUP(X1995,MonsterTable!$A:$B,MATCH(MonsterTable!$B$1,MonsterTable!$A$1:$B$1,0),0))),OR(ISBLANK(Z1995),ISBLANK(AA1995))),#N/A,
IFERROR(VLOOKUP(X1995,MonsterTable!$A:$B,MATCH(MonsterTable!$B$1,MonsterTable!$A$1:$B$1,0),0),
IF(OR(NOT(ISBLANK(Z1995)),ISBLANK(AA1995)),#N/A,
IF(X1995="empty","empty",
VLOOKUP(X1995,MonsterGroupTable!$A:$A,1,0)))))))</f>
        <v>g117</v>
      </c>
      <c r="AA1995">
        <v>5</v>
      </c>
      <c r="AE1995" s="1" t="s">
        <v>446</v>
      </c>
      <c r="AF1995" s="2" t="str">
        <f>IF(AND(ISBLANK(AE1995),OR(NOT(ISBLANK(AG1995)),NOT(ISBLANK(AH1995)))),#N/A,
IF(ISBLANK(AE1995),"",
IF(AND(NOT(ISERROR(VLOOKUP(AE1995,MonsterTable!$A:$B,MATCH(MonsterTable!$B$1,MonsterTable!$A$1:$B$1,0),0))),OR(ISBLANK(AG1995),ISBLANK(AH1995))),#N/A,
IFERROR(VLOOKUP(AE1995,MonsterTable!$A:$B,MATCH(MonsterTable!$B$1,MonsterTable!$A$1:$B$1,0),0),
IF(OR(NOT(ISBLANK(AG1995)),ISBLANK(AH1995)),#N/A,
IF(AE1995="empty","empty",
VLOOKUP(AE1995,MonsterGroupTable!$A:$A,1,0)))))))</f>
        <v>empty</v>
      </c>
      <c r="AH1995">
        <v>3</v>
      </c>
      <c r="AL1995" s="1" t="s">
        <v>338</v>
      </c>
      <c r="AM1995" s="2">
        <f>IF(AND(ISBLANK(AL1995),OR(NOT(ISBLANK(AN1995)),NOT(ISBLANK(AO1995)))),#N/A,
IF(ISBLANK(AL1995),"",
IF(AND(NOT(ISERROR(VLOOKUP(AL1995,MonsterTable!$A:$B,MATCH(MonsterTable!$B$1,MonsterTable!$A$1:$B$1,0),0))),OR(ISBLANK(AN1995),ISBLANK(AO1995))),#N/A,
IFERROR(VLOOKUP(AL1995,MonsterTable!$A:$B,MATCH(MonsterTable!$B$1,MonsterTable!$A$1:$B$1,0),0),
IF(OR(NOT(ISBLANK(AN1995)),ISBLANK(AO1995)),#N/A,
IF(AL1995="empty","empty",
VLOOKUP(AL1995,MonsterGroupTable!$A:$A,1,0)))))))</f>
        <v>202</v>
      </c>
      <c r="AN1995">
        <v>1</v>
      </c>
      <c r="AO1995">
        <v>1</v>
      </c>
      <c r="AP1995">
        <v>0</v>
      </c>
      <c r="AT1995" s="2" t="str">
        <f>IF(AND(ISBLANK(AS1995),OR(NOT(ISBLANK(AU1995)),NOT(ISBLANK(AV1995)))),#N/A,
IF(ISBLANK(AS1995),"",
IF(AND(NOT(ISERROR(VLOOKUP(AS1995,MonsterTable!$A:$B,MATCH(MonsterTable!$B$1,MonsterTable!$A$1:$B$1,0),0))),OR(ISBLANK(AU1995),ISBLANK(AV1995))),#N/A,
IFERROR(VLOOKUP(AS1995,MonsterTable!$A:$B,MATCH(MonsterTable!$B$1,MonsterTable!$A$1:$B$1,0),0),
IF(OR(NOT(ISBLANK(AU1995)),ISBLANK(AV1995)),#N/A,
IF(AS1995="empty","empty",
VLOOKUP(AS1995,MonsterGroupTable!$A:$A,1,0)))))))</f>
        <v/>
      </c>
      <c r="BA1995" s="2" t="str">
        <f>IF(AND(ISBLANK(AZ1995),OR(NOT(ISBLANK(BB1995)),NOT(ISBLANK(BC1995)))),#N/A,
IF(ISBLANK(AZ1995),"",
IF(AND(NOT(ISERROR(VLOOKUP(AZ1995,MonsterTable!$A:$B,MATCH(MonsterTable!$B$1,MonsterTable!$A$1:$B$1,0),0))),OR(ISBLANK(BB1995),ISBLANK(BC1995))),#N/A,
IFERROR(VLOOKUP(AZ1995,MonsterTable!$A:$B,MATCH(MonsterTable!$B$1,MonsterTable!$A$1:$B$1,0),0),
IF(OR(NOT(ISBLANK(BB1995)),ISBLANK(BC1995)),#N/A,
IF(AZ1995="empty","empty",
VLOOKUP(AZ1995,MonsterGroupTable!$A:$A,1,0)))))))</f>
        <v/>
      </c>
    </row>
    <row r="1996" spans="1:53">
      <c r="A1996">
        <v>20962</v>
      </c>
      <c r="B1996">
        <f t="shared" si="69"/>
        <v>1.1000000000000001</v>
      </c>
      <c r="C1996">
        <f t="shared" si="70"/>
        <v>1.1000000000000001</v>
      </c>
      <c r="F1996">
        <v>5460</v>
      </c>
      <c r="G1996">
        <v>300550</v>
      </c>
      <c r="H1996">
        <v>0</v>
      </c>
      <c r="I1996">
        <v>0</v>
      </c>
      <c r="J1996">
        <v>0</v>
      </c>
      <c r="K1996" t="s">
        <v>362</v>
      </c>
      <c r="L1996" t="s">
        <v>253</v>
      </c>
      <c r="M1996" t="s">
        <v>443</v>
      </c>
      <c r="N1996" t="s">
        <v>444</v>
      </c>
      <c r="O1996">
        <v>0</v>
      </c>
      <c r="P1996">
        <v>-4.75</v>
      </c>
      <c r="Q1996">
        <v>-3.5</v>
      </c>
      <c r="R1996">
        <v>4.75</v>
      </c>
      <c r="S1996">
        <v>3</v>
      </c>
      <c r="T1996">
        <v>-13.5</v>
      </c>
      <c r="U1996">
        <v>2.5499999999999998</v>
      </c>
      <c r="V1996">
        <v>-6.75</v>
      </c>
      <c r="W1996" t="str">
        <f t="shared" si="68"/>
        <v>g117,5,empty,3,202,1,1,0</v>
      </c>
      <c r="X1996" s="1" t="s">
        <v>316</v>
      </c>
      <c r="Y1996" s="2" t="str">
        <f>IF(AND(ISBLANK(X1996),OR(NOT(ISBLANK(Z1996)),NOT(ISBLANK(AA1996)))),#N/A,
IF(ISBLANK(X1996),"",
IF(AND(NOT(ISERROR(VLOOKUP(X1996,MonsterTable!$A:$B,MATCH(MonsterTable!$B$1,MonsterTable!$A$1:$B$1,0),0))),OR(ISBLANK(Z1996),ISBLANK(AA1996))),#N/A,
IFERROR(VLOOKUP(X1996,MonsterTable!$A:$B,MATCH(MonsterTable!$B$1,MonsterTable!$A$1:$B$1,0),0),
IF(OR(NOT(ISBLANK(Z1996)),ISBLANK(AA1996)),#N/A,
IF(X1996="empty","empty",
VLOOKUP(X1996,MonsterGroupTable!$A:$A,1,0)))))))</f>
        <v>g117</v>
      </c>
      <c r="AA1996">
        <v>5</v>
      </c>
      <c r="AE1996" s="1" t="s">
        <v>446</v>
      </c>
      <c r="AF1996" s="2" t="str">
        <f>IF(AND(ISBLANK(AE1996),OR(NOT(ISBLANK(AG1996)),NOT(ISBLANK(AH1996)))),#N/A,
IF(ISBLANK(AE1996),"",
IF(AND(NOT(ISERROR(VLOOKUP(AE1996,MonsterTable!$A:$B,MATCH(MonsterTable!$B$1,MonsterTable!$A$1:$B$1,0),0))),OR(ISBLANK(AG1996),ISBLANK(AH1996))),#N/A,
IFERROR(VLOOKUP(AE1996,MonsterTable!$A:$B,MATCH(MonsterTable!$B$1,MonsterTable!$A$1:$B$1,0),0),
IF(OR(NOT(ISBLANK(AG1996)),ISBLANK(AH1996)),#N/A,
IF(AE1996="empty","empty",
VLOOKUP(AE1996,MonsterGroupTable!$A:$A,1,0)))))))</f>
        <v>empty</v>
      </c>
      <c r="AH1996">
        <v>3</v>
      </c>
      <c r="AL1996" s="1" t="s">
        <v>338</v>
      </c>
      <c r="AM1996" s="2">
        <f>IF(AND(ISBLANK(AL1996),OR(NOT(ISBLANK(AN1996)),NOT(ISBLANK(AO1996)))),#N/A,
IF(ISBLANK(AL1996),"",
IF(AND(NOT(ISERROR(VLOOKUP(AL1996,MonsterTable!$A:$B,MATCH(MonsterTable!$B$1,MonsterTable!$A$1:$B$1,0),0))),OR(ISBLANK(AN1996),ISBLANK(AO1996))),#N/A,
IFERROR(VLOOKUP(AL1996,MonsterTable!$A:$B,MATCH(MonsterTable!$B$1,MonsterTable!$A$1:$B$1,0),0),
IF(OR(NOT(ISBLANK(AN1996)),ISBLANK(AO1996)),#N/A,
IF(AL1996="empty","empty",
VLOOKUP(AL1996,MonsterGroupTable!$A:$A,1,0)))))))</f>
        <v>202</v>
      </c>
      <c r="AN1996">
        <v>1</v>
      </c>
      <c r="AO1996">
        <v>1</v>
      </c>
      <c r="AP1996">
        <v>0</v>
      </c>
      <c r="AT1996" s="2" t="str">
        <f>IF(AND(ISBLANK(AS1996),OR(NOT(ISBLANK(AU1996)),NOT(ISBLANK(AV1996)))),#N/A,
IF(ISBLANK(AS1996),"",
IF(AND(NOT(ISERROR(VLOOKUP(AS1996,MonsterTable!$A:$B,MATCH(MonsterTable!$B$1,MonsterTable!$A$1:$B$1,0),0))),OR(ISBLANK(AU1996),ISBLANK(AV1996))),#N/A,
IFERROR(VLOOKUP(AS1996,MonsterTable!$A:$B,MATCH(MonsterTable!$B$1,MonsterTable!$A$1:$B$1,0),0),
IF(OR(NOT(ISBLANK(AU1996)),ISBLANK(AV1996)),#N/A,
IF(AS1996="empty","empty",
VLOOKUP(AS1996,MonsterGroupTable!$A:$A,1,0)))))))</f>
        <v/>
      </c>
      <c r="BA1996" s="2" t="str">
        <f>IF(AND(ISBLANK(AZ1996),OR(NOT(ISBLANK(BB1996)),NOT(ISBLANK(BC1996)))),#N/A,
IF(ISBLANK(AZ1996),"",
IF(AND(NOT(ISERROR(VLOOKUP(AZ1996,MonsterTable!$A:$B,MATCH(MonsterTable!$B$1,MonsterTable!$A$1:$B$1,0),0))),OR(ISBLANK(BB1996),ISBLANK(BC1996))),#N/A,
IFERROR(VLOOKUP(AZ1996,MonsterTable!$A:$B,MATCH(MonsterTable!$B$1,MonsterTable!$A$1:$B$1,0),0),
IF(OR(NOT(ISBLANK(BB1996)),ISBLANK(BC1996)),#N/A,
IF(AZ1996="empty","empty",
VLOOKUP(AZ1996,MonsterGroupTable!$A:$A,1,0)))))))</f>
        <v/>
      </c>
    </row>
    <row r="1997" spans="1:53">
      <c r="A1997">
        <v>20963</v>
      </c>
      <c r="B1997">
        <f t="shared" si="69"/>
        <v>1.1000000000000001</v>
      </c>
      <c r="C1997">
        <f t="shared" si="70"/>
        <v>1.1000000000000001</v>
      </c>
      <c r="F1997">
        <v>5460</v>
      </c>
      <c r="G1997">
        <v>301369</v>
      </c>
      <c r="H1997">
        <v>0</v>
      </c>
      <c r="I1997">
        <v>0</v>
      </c>
      <c r="J1997">
        <v>0</v>
      </c>
      <c r="K1997" t="s">
        <v>362</v>
      </c>
      <c r="L1997" t="s">
        <v>253</v>
      </c>
      <c r="M1997" t="s">
        <v>443</v>
      </c>
      <c r="N1997" t="s">
        <v>444</v>
      </c>
      <c r="O1997">
        <v>0</v>
      </c>
      <c r="P1997">
        <v>-4.75</v>
      </c>
      <c r="Q1997">
        <v>-3.5</v>
      </c>
      <c r="R1997">
        <v>4.75</v>
      </c>
      <c r="S1997">
        <v>3</v>
      </c>
      <c r="T1997">
        <v>-13.5</v>
      </c>
      <c r="U1997">
        <v>2.5499999999999998</v>
      </c>
      <c r="V1997">
        <v>-6.75</v>
      </c>
      <c r="W1997" t="str">
        <f t="shared" si="68"/>
        <v>g117,5,empty,3,202,1,1,0</v>
      </c>
      <c r="X1997" s="1" t="s">
        <v>316</v>
      </c>
      <c r="Y1997" s="2" t="str">
        <f>IF(AND(ISBLANK(X1997),OR(NOT(ISBLANK(Z1997)),NOT(ISBLANK(AA1997)))),#N/A,
IF(ISBLANK(X1997),"",
IF(AND(NOT(ISERROR(VLOOKUP(X1997,MonsterTable!$A:$B,MATCH(MonsterTable!$B$1,MonsterTable!$A$1:$B$1,0),0))),OR(ISBLANK(Z1997),ISBLANK(AA1997))),#N/A,
IFERROR(VLOOKUP(X1997,MonsterTable!$A:$B,MATCH(MonsterTable!$B$1,MonsterTable!$A$1:$B$1,0),0),
IF(OR(NOT(ISBLANK(Z1997)),ISBLANK(AA1997)),#N/A,
IF(X1997="empty","empty",
VLOOKUP(X1997,MonsterGroupTable!$A:$A,1,0)))))))</f>
        <v>g117</v>
      </c>
      <c r="AA1997">
        <v>5</v>
      </c>
      <c r="AE1997" s="1" t="s">
        <v>446</v>
      </c>
      <c r="AF1997" s="2" t="str">
        <f>IF(AND(ISBLANK(AE1997),OR(NOT(ISBLANK(AG1997)),NOT(ISBLANK(AH1997)))),#N/A,
IF(ISBLANK(AE1997),"",
IF(AND(NOT(ISERROR(VLOOKUP(AE1997,MonsterTable!$A:$B,MATCH(MonsterTable!$B$1,MonsterTable!$A$1:$B$1,0),0))),OR(ISBLANK(AG1997),ISBLANK(AH1997))),#N/A,
IFERROR(VLOOKUP(AE1997,MonsterTable!$A:$B,MATCH(MonsterTable!$B$1,MonsterTable!$A$1:$B$1,0),0),
IF(OR(NOT(ISBLANK(AG1997)),ISBLANK(AH1997)),#N/A,
IF(AE1997="empty","empty",
VLOOKUP(AE1997,MonsterGroupTable!$A:$A,1,0)))))))</f>
        <v>empty</v>
      </c>
      <c r="AH1997">
        <v>3</v>
      </c>
      <c r="AL1997" s="1" t="s">
        <v>338</v>
      </c>
      <c r="AM1997" s="2">
        <f>IF(AND(ISBLANK(AL1997),OR(NOT(ISBLANK(AN1997)),NOT(ISBLANK(AO1997)))),#N/A,
IF(ISBLANK(AL1997),"",
IF(AND(NOT(ISERROR(VLOOKUP(AL1997,MonsterTable!$A:$B,MATCH(MonsterTable!$B$1,MonsterTable!$A$1:$B$1,0),0))),OR(ISBLANK(AN1997),ISBLANK(AO1997))),#N/A,
IFERROR(VLOOKUP(AL1997,MonsterTable!$A:$B,MATCH(MonsterTable!$B$1,MonsterTable!$A$1:$B$1,0),0),
IF(OR(NOT(ISBLANK(AN1997)),ISBLANK(AO1997)),#N/A,
IF(AL1997="empty","empty",
VLOOKUP(AL1997,MonsterGroupTable!$A:$A,1,0)))))))</f>
        <v>202</v>
      </c>
      <c r="AN1997">
        <v>1</v>
      </c>
      <c r="AO1997">
        <v>1</v>
      </c>
      <c r="AP1997">
        <v>0</v>
      </c>
      <c r="AT1997" s="2" t="str">
        <f>IF(AND(ISBLANK(AS1997),OR(NOT(ISBLANK(AU1997)),NOT(ISBLANK(AV1997)))),#N/A,
IF(ISBLANK(AS1997),"",
IF(AND(NOT(ISERROR(VLOOKUP(AS1997,MonsterTable!$A:$B,MATCH(MonsterTable!$B$1,MonsterTable!$A$1:$B$1,0),0))),OR(ISBLANK(AU1997),ISBLANK(AV1997))),#N/A,
IFERROR(VLOOKUP(AS1997,MonsterTable!$A:$B,MATCH(MonsterTable!$B$1,MonsterTable!$A$1:$B$1,0),0),
IF(OR(NOT(ISBLANK(AU1997)),ISBLANK(AV1997)),#N/A,
IF(AS1997="empty","empty",
VLOOKUP(AS1997,MonsterGroupTable!$A:$A,1,0)))))))</f>
        <v/>
      </c>
      <c r="BA1997" s="2" t="str">
        <f>IF(AND(ISBLANK(AZ1997),OR(NOT(ISBLANK(BB1997)),NOT(ISBLANK(BC1997)))),#N/A,
IF(ISBLANK(AZ1997),"",
IF(AND(NOT(ISERROR(VLOOKUP(AZ1997,MonsterTable!$A:$B,MATCH(MonsterTable!$B$1,MonsterTable!$A$1:$B$1,0),0))),OR(ISBLANK(BB1997),ISBLANK(BC1997))),#N/A,
IFERROR(VLOOKUP(AZ1997,MonsterTable!$A:$B,MATCH(MonsterTable!$B$1,MonsterTable!$A$1:$B$1,0),0),
IF(OR(NOT(ISBLANK(BB1997)),ISBLANK(BC1997)),#N/A,
IF(AZ1997="empty","empty",
VLOOKUP(AZ1997,MonsterGroupTable!$A:$A,1,0)))))))</f>
        <v/>
      </c>
    </row>
    <row r="1998" spans="1:53">
      <c r="A1998">
        <v>20964</v>
      </c>
      <c r="B1998">
        <f t="shared" si="69"/>
        <v>1.1000000000000001</v>
      </c>
      <c r="C1998">
        <f t="shared" si="70"/>
        <v>1.1000000000000001</v>
      </c>
      <c r="F1998">
        <v>5460</v>
      </c>
      <c r="G1998">
        <v>302188</v>
      </c>
      <c r="H1998">
        <v>0</v>
      </c>
      <c r="I1998">
        <v>0</v>
      </c>
      <c r="J1998">
        <v>0</v>
      </c>
      <c r="K1998" t="s">
        <v>362</v>
      </c>
      <c r="L1998" t="s">
        <v>253</v>
      </c>
      <c r="M1998" t="s">
        <v>443</v>
      </c>
      <c r="N1998" t="s">
        <v>444</v>
      </c>
      <c r="O1998">
        <v>0</v>
      </c>
      <c r="P1998">
        <v>-4.75</v>
      </c>
      <c r="Q1998">
        <v>-3.5</v>
      </c>
      <c r="R1998">
        <v>4.75</v>
      </c>
      <c r="S1998">
        <v>3</v>
      </c>
      <c r="T1998">
        <v>-13.5</v>
      </c>
      <c r="U1998">
        <v>2.5499999999999998</v>
      </c>
      <c r="V1998">
        <v>-6.75</v>
      </c>
      <c r="W1998" t="str">
        <f t="shared" si="68"/>
        <v>g117,5,empty,3,202,1,1,0</v>
      </c>
      <c r="X1998" s="1" t="s">
        <v>316</v>
      </c>
      <c r="Y1998" s="2" t="str">
        <f>IF(AND(ISBLANK(X1998),OR(NOT(ISBLANK(Z1998)),NOT(ISBLANK(AA1998)))),#N/A,
IF(ISBLANK(X1998),"",
IF(AND(NOT(ISERROR(VLOOKUP(X1998,MonsterTable!$A:$B,MATCH(MonsterTable!$B$1,MonsterTable!$A$1:$B$1,0),0))),OR(ISBLANK(Z1998),ISBLANK(AA1998))),#N/A,
IFERROR(VLOOKUP(X1998,MonsterTable!$A:$B,MATCH(MonsterTable!$B$1,MonsterTable!$A$1:$B$1,0),0),
IF(OR(NOT(ISBLANK(Z1998)),ISBLANK(AA1998)),#N/A,
IF(X1998="empty","empty",
VLOOKUP(X1998,MonsterGroupTable!$A:$A,1,0)))))))</f>
        <v>g117</v>
      </c>
      <c r="AA1998">
        <v>5</v>
      </c>
      <c r="AE1998" s="1" t="s">
        <v>446</v>
      </c>
      <c r="AF1998" s="2" t="str">
        <f>IF(AND(ISBLANK(AE1998),OR(NOT(ISBLANK(AG1998)),NOT(ISBLANK(AH1998)))),#N/A,
IF(ISBLANK(AE1998),"",
IF(AND(NOT(ISERROR(VLOOKUP(AE1998,MonsterTable!$A:$B,MATCH(MonsterTable!$B$1,MonsterTable!$A$1:$B$1,0),0))),OR(ISBLANK(AG1998),ISBLANK(AH1998))),#N/A,
IFERROR(VLOOKUP(AE1998,MonsterTable!$A:$B,MATCH(MonsterTable!$B$1,MonsterTable!$A$1:$B$1,0),0),
IF(OR(NOT(ISBLANK(AG1998)),ISBLANK(AH1998)),#N/A,
IF(AE1998="empty","empty",
VLOOKUP(AE1998,MonsterGroupTable!$A:$A,1,0)))))))</f>
        <v>empty</v>
      </c>
      <c r="AH1998">
        <v>3</v>
      </c>
      <c r="AL1998" s="1" t="s">
        <v>338</v>
      </c>
      <c r="AM1998" s="2">
        <f>IF(AND(ISBLANK(AL1998),OR(NOT(ISBLANK(AN1998)),NOT(ISBLANK(AO1998)))),#N/A,
IF(ISBLANK(AL1998),"",
IF(AND(NOT(ISERROR(VLOOKUP(AL1998,MonsterTable!$A:$B,MATCH(MonsterTable!$B$1,MonsterTable!$A$1:$B$1,0),0))),OR(ISBLANK(AN1998),ISBLANK(AO1998))),#N/A,
IFERROR(VLOOKUP(AL1998,MonsterTable!$A:$B,MATCH(MonsterTable!$B$1,MonsterTable!$A$1:$B$1,0),0),
IF(OR(NOT(ISBLANK(AN1998)),ISBLANK(AO1998)),#N/A,
IF(AL1998="empty","empty",
VLOOKUP(AL1998,MonsterGroupTable!$A:$A,1,0)))))))</f>
        <v>202</v>
      </c>
      <c r="AN1998">
        <v>1</v>
      </c>
      <c r="AO1998">
        <v>1</v>
      </c>
      <c r="AP1998">
        <v>0</v>
      </c>
      <c r="AT1998" s="2" t="str">
        <f>IF(AND(ISBLANK(AS1998),OR(NOT(ISBLANK(AU1998)),NOT(ISBLANK(AV1998)))),#N/A,
IF(ISBLANK(AS1998),"",
IF(AND(NOT(ISERROR(VLOOKUP(AS1998,MonsterTable!$A:$B,MATCH(MonsterTable!$B$1,MonsterTable!$A$1:$B$1,0),0))),OR(ISBLANK(AU1998),ISBLANK(AV1998))),#N/A,
IFERROR(VLOOKUP(AS1998,MonsterTable!$A:$B,MATCH(MonsterTable!$B$1,MonsterTable!$A$1:$B$1,0),0),
IF(OR(NOT(ISBLANK(AU1998)),ISBLANK(AV1998)),#N/A,
IF(AS1998="empty","empty",
VLOOKUP(AS1998,MonsterGroupTable!$A:$A,1,0)))))))</f>
        <v/>
      </c>
      <c r="BA1998" s="2" t="str">
        <f>IF(AND(ISBLANK(AZ1998),OR(NOT(ISBLANK(BB1998)),NOT(ISBLANK(BC1998)))),#N/A,
IF(ISBLANK(AZ1998),"",
IF(AND(NOT(ISERROR(VLOOKUP(AZ1998,MonsterTable!$A:$B,MATCH(MonsterTable!$B$1,MonsterTable!$A$1:$B$1,0),0))),OR(ISBLANK(BB1998),ISBLANK(BC1998))),#N/A,
IFERROR(VLOOKUP(AZ1998,MonsterTable!$A:$B,MATCH(MonsterTable!$B$1,MonsterTable!$A$1:$B$1,0),0),
IF(OR(NOT(ISBLANK(BB1998)),ISBLANK(BC1998)),#N/A,
IF(AZ1998="empty","empty",
VLOOKUP(AZ1998,MonsterGroupTable!$A:$A,1,0)))))))</f>
        <v/>
      </c>
    </row>
    <row r="1999" spans="1:53">
      <c r="A1999">
        <v>20965</v>
      </c>
      <c r="B1999">
        <f t="shared" si="69"/>
        <v>1.1000000000000001</v>
      </c>
      <c r="C1999">
        <f t="shared" si="70"/>
        <v>1.1000000000000001</v>
      </c>
      <c r="F1999">
        <v>5460</v>
      </c>
      <c r="G1999">
        <v>303007</v>
      </c>
      <c r="H1999">
        <v>0</v>
      </c>
      <c r="I1999">
        <v>0</v>
      </c>
      <c r="J1999">
        <v>0</v>
      </c>
      <c r="K1999" t="s">
        <v>362</v>
      </c>
      <c r="L1999" t="s">
        <v>253</v>
      </c>
      <c r="M1999" t="s">
        <v>443</v>
      </c>
      <c r="N1999" t="s">
        <v>444</v>
      </c>
      <c r="O1999">
        <v>0</v>
      </c>
      <c r="P1999">
        <v>-4.75</v>
      </c>
      <c r="Q1999">
        <v>-3.5</v>
      </c>
      <c r="R1999">
        <v>4.75</v>
      </c>
      <c r="S1999">
        <v>3</v>
      </c>
      <c r="T1999">
        <v>-13.5</v>
      </c>
      <c r="U1999">
        <v>2.5499999999999998</v>
      </c>
      <c r="V1999">
        <v>-6.75</v>
      </c>
      <c r="W1999" t="str">
        <f t="shared" si="68"/>
        <v>g117,5,empty,3,202,1,1,0</v>
      </c>
      <c r="X1999" s="1" t="s">
        <v>316</v>
      </c>
      <c r="Y1999" s="2" t="str">
        <f>IF(AND(ISBLANK(X1999),OR(NOT(ISBLANK(Z1999)),NOT(ISBLANK(AA1999)))),#N/A,
IF(ISBLANK(X1999),"",
IF(AND(NOT(ISERROR(VLOOKUP(X1999,MonsterTable!$A:$B,MATCH(MonsterTable!$B$1,MonsterTable!$A$1:$B$1,0),0))),OR(ISBLANK(Z1999),ISBLANK(AA1999))),#N/A,
IFERROR(VLOOKUP(X1999,MonsterTable!$A:$B,MATCH(MonsterTable!$B$1,MonsterTable!$A$1:$B$1,0),0),
IF(OR(NOT(ISBLANK(Z1999)),ISBLANK(AA1999)),#N/A,
IF(X1999="empty","empty",
VLOOKUP(X1999,MonsterGroupTable!$A:$A,1,0)))))))</f>
        <v>g117</v>
      </c>
      <c r="AA1999">
        <v>5</v>
      </c>
      <c r="AE1999" s="1" t="s">
        <v>446</v>
      </c>
      <c r="AF1999" s="2" t="str">
        <f>IF(AND(ISBLANK(AE1999),OR(NOT(ISBLANK(AG1999)),NOT(ISBLANK(AH1999)))),#N/A,
IF(ISBLANK(AE1999),"",
IF(AND(NOT(ISERROR(VLOOKUP(AE1999,MonsterTable!$A:$B,MATCH(MonsterTable!$B$1,MonsterTable!$A$1:$B$1,0),0))),OR(ISBLANK(AG1999),ISBLANK(AH1999))),#N/A,
IFERROR(VLOOKUP(AE1999,MonsterTable!$A:$B,MATCH(MonsterTable!$B$1,MonsterTable!$A$1:$B$1,0),0),
IF(OR(NOT(ISBLANK(AG1999)),ISBLANK(AH1999)),#N/A,
IF(AE1999="empty","empty",
VLOOKUP(AE1999,MonsterGroupTable!$A:$A,1,0)))))))</f>
        <v>empty</v>
      </c>
      <c r="AH1999">
        <v>3</v>
      </c>
      <c r="AL1999" s="1" t="s">
        <v>338</v>
      </c>
      <c r="AM1999" s="2">
        <f>IF(AND(ISBLANK(AL1999),OR(NOT(ISBLANK(AN1999)),NOT(ISBLANK(AO1999)))),#N/A,
IF(ISBLANK(AL1999),"",
IF(AND(NOT(ISERROR(VLOOKUP(AL1999,MonsterTable!$A:$B,MATCH(MonsterTable!$B$1,MonsterTable!$A$1:$B$1,0),0))),OR(ISBLANK(AN1999),ISBLANK(AO1999))),#N/A,
IFERROR(VLOOKUP(AL1999,MonsterTable!$A:$B,MATCH(MonsterTable!$B$1,MonsterTable!$A$1:$B$1,0),0),
IF(OR(NOT(ISBLANK(AN1999)),ISBLANK(AO1999)),#N/A,
IF(AL1999="empty","empty",
VLOOKUP(AL1999,MonsterGroupTable!$A:$A,1,0)))))))</f>
        <v>202</v>
      </c>
      <c r="AN1999">
        <v>1</v>
      </c>
      <c r="AO1999">
        <v>1</v>
      </c>
      <c r="AP1999">
        <v>0</v>
      </c>
      <c r="AT1999" s="2" t="str">
        <f>IF(AND(ISBLANK(AS1999),OR(NOT(ISBLANK(AU1999)),NOT(ISBLANK(AV1999)))),#N/A,
IF(ISBLANK(AS1999),"",
IF(AND(NOT(ISERROR(VLOOKUP(AS1999,MonsterTable!$A:$B,MATCH(MonsterTable!$B$1,MonsterTable!$A$1:$B$1,0),0))),OR(ISBLANK(AU1999),ISBLANK(AV1999))),#N/A,
IFERROR(VLOOKUP(AS1999,MonsterTable!$A:$B,MATCH(MonsterTable!$B$1,MonsterTable!$A$1:$B$1,0),0),
IF(OR(NOT(ISBLANK(AU1999)),ISBLANK(AV1999)),#N/A,
IF(AS1999="empty","empty",
VLOOKUP(AS1999,MonsterGroupTable!$A:$A,1,0)))))))</f>
        <v/>
      </c>
      <c r="BA1999" s="2" t="str">
        <f>IF(AND(ISBLANK(AZ1999),OR(NOT(ISBLANK(BB1999)),NOT(ISBLANK(BC1999)))),#N/A,
IF(ISBLANK(AZ1999),"",
IF(AND(NOT(ISERROR(VLOOKUP(AZ1999,MonsterTable!$A:$B,MATCH(MonsterTable!$B$1,MonsterTable!$A$1:$B$1,0),0))),OR(ISBLANK(BB1999),ISBLANK(BC1999))),#N/A,
IFERROR(VLOOKUP(AZ1999,MonsterTable!$A:$B,MATCH(MonsterTable!$B$1,MonsterTable!$A$1:$B$1,0),0),
IF(OR(NOT(ISBLANK(BB1999)),ISBLANK(BC1999)),#N/A,
IF(AZ1999="empty","empty",
VLOOKUP(AZ1999,MonsterGroupTable!$A:$A,1,0)))))))</f>
        <v/>
      </c>
    </row>
    <row r="2000" spans="1:53">
      <c r="A2000">
        <v>20966</v>
      </c>
      <c r="B2000">
        <f t="shared" si="69"/>
        <v>1.1000000000000001</v>
      </c>
      <c r="C2000">
        <f t="shared" si="70"/>
        <v>1.1000000000000001</v>
      </c>
      <c r="F2000">
        <v>5460</v>
      </c>
      <c r="G2000">
        <v>303826</v>
      </c>
      <c r="H2000">
        <v>0</v>
      </c>
      <c r="I2000">
        <v>0</v>
      </c>
      <c r="J2000">
        <v>0</v>
      </c>
      <c r="K2000" t="s">
        <v>362</v>
      </c>
      <c r="L2000" t="s">
        <v>253</v>
      </c>
      <c r="M2000" t="s">
        <v>443</v>
      </c>
      <c r="N2000" t="s">
        <v>444</v>
      </c>
      <c r="O2000">
        <v>0</v>
      </c>
      <c r="P2000">
        <v>-4.75</v>
      </c>
      <c r="Q2000">
        <v>-3.5</v>
      </c>
      <c r="R2000">
        <v>4.75</v>
      </c>
      <c r="S2000">
        <v>3</v>
      </c>
      <c r="T2000">
        <v>-13.5</v>
      </c>
      <c r="U2000">
        <v>2.5499999999999998</v>
      </c>
      <c r="V2000">
        <v>-6.75</v>
      </c>
      <c r="W2000" t="str">
        <f t="shared" si="68"/>
        <v>g117,5,empty,3,202,1,1,0</v>
      </c>
      <c r="X2000" s="1" t="s">
        <v>316</v>
      </c>
      <c r="Y2000" s="2" t="str">
        <f>IF(AND(ISBLANK(X2000),OR(NOT(ISBLANK(Z2000)),NOT(ISBLANK(AA2000)))),#N/A,
IF(ISBLANK(X2000),"",
IF(AND(NOT(ISERROR(VLOOKUP(X2000,MonsterTable!$A:$B,MATCH(MonsterTable!$B$1,MonsterTable!$A$1:$B$1,0),0))),OR(ISBLANK(Z2000),ISBLANK(AA2000))),#N/A,
IFERROR(VLOOKUP(X2000,MonsterTable!$A:$B,MATCH(MonsterTable!$B$1,MonsterTable!$A$1:$B$1,0),0),
IF(OR(NOT(ISBLANK(Z2000)),ISBLANK(AA2000)),#N/A,
IF(X2000="empty","empty",
VLOOKUP(X2000,MonsterGroupTable!$A:$A,1,0)))))))</f>
        <v>g117</v>
      </c>
      <c r="AA2000">
        <v>5</v>
      </c>
      <c r="AE2000" s="1" t="s">
        <v>446</v>
      </c>
      <c r="AF2000" s="2" t="str">
        <f>IF(AND(ISBLANK(AE2000),OR(NOT(ISBLANK(AG2000)),NOT(ISBLANK(AH2000)))),#N/A,
IF(ISBLANK(AE2000),"",
IF(AND(NOT(ISERROR(VLOOKUP(AE2000,MonsterTable!$A:$B,MATCH(MonsterTable!$B$1,MonsterTable!$A$1:$B$1,0),0))),OR(ISBLANK(AG2000),ISBLANK(AH2000))),#N/A,
IFERROR(VLOOKUP(AE2000,MonsterTable!$A:$B,MATCH(MonsterTable!$B$1,MonsterTable!$A$1:$B$1,0),0),
IF(OR(NOT(ISBLANK(AG2000)),ISBLANK(AH2000)),#N/A,
IF(AE2000="empty","empty",
VLOOKUP(AE2000,MonsterGroupTable!$A:$A,1,0)))))))</f>
        <v>empty</v>
      </c>
      <c r="AH2000">
        <v>3</v>
      </c>
      <c r="AL2000" s="1" t="s">
        <v>338</v>
      </c>
      <c r="AM2000" s="2">
        <f>IF(AND(ISBLANK(AL2000),OR(NOT(ISBLANK(AN2000)),NOT(ISBLANK(AO2000)))),#N/A,
IF(ISBLANK(AL2000),"",
IF(AND(NOT(ISERROR(VLOOKUP(AL2000,MonsterTable!$A:$B,MATCH(MonsterTable!$B$1,MonsterTable!$A$1:$B$1,0),0))),OR(ISBLANK(AN2000),ISBLANK(AO2000))),#N/A,
IFERROR(VLOOKUP(AL2000,MonsterTable!$A:$B,MATCH(MonsterTable!$B$1,MonsterTable!$A$1:$B$1,0),0),
IF(OR(NOT(ISBLANK(AN2000)),ISBLANK(AO2000)),#N/A,
IF(AL2000="empty","empty",
VLOOKUP(AL2000,MonsterGroupTable!$A:$A,1,0)))))))</f>
        <v>202</v>
      </c>
      <c r="AN2000">
        <v>1</v>
      </c>
      <c r="AO2000">
        <v>1</v>
      </c>
      <c r="AP2000">
        <v>0</v>
      </c>
      <c r="AT2000" s="2" t="str">
        <f>IF(AND(ISBLANK(AS2000),OR(NOT(ISBLANK(AU2000)),NOT(ISBLANK(AV2000)))),#N/A,
IF(ISBLANK(AS2000),"",
IF(AND(NOT(ISERROR(VLOOKUP(AS2000,MonsterTable!$A:$B,MATCH(MonsterTable!$B$1,MonsterTable!$A$1:$B$1,0),0))),OR(ISBLANK(AU2000),ISBLANK(AV2000))),#N/A,
IFERROR(VLOOKUP(AS2000,MonsterTable!$A:$B,MATCH(MonsterTable!$B$1,MonsterTable!$A$1:$B$1,0),0),
IF(OR(NOT(ISBLANK(AU2000)),ISBLANK(AV2000)),#N/A,
IF(AS2000="empty","empty",
VLOOKUP(AS2000,MonsterGroupTable!$A:$A,1,0)))))))</f>
        <v/>
      </c>
      <c r="BA2000" s="2" t="str">
        <f>IF(AND(ISBLANK(AZ2000),OR(NOT(ISBLANK(BB2000)),NOT(ISBLANK(BC2000)))),#N/A,
IF(ISBLANK(AZ2000),"",
IF(AND(NOT(ISERROR(VLOOKUP(AZ2000,MonsterTable!$A:$B,MATCH(MonsterTable!$B$1,MonsterTable!$A$1:$B$1,0),0))),OR(ISBLANK(BB2000),ISBLANK(BC2000))),#N/A,
IFERROR(VLOOKUP(AZ2000,MonsterTable!$A:$B,MATCH(MonsterTable!$B$1,MonsterTable!$A$1:$B$1,0),0),
IF(OR(NOT(ISBLANK(BB2000)),ISBLANK(BC2000)),#N/A,
IF(AZ2000="empty","empty",
VLOOKUP(AZ2000,MonsterGroupTable!$A:$A,1,0)))))))</f>
        <v/>
      </c>
    </row>
    <row r="2001" spans="1:53">
      <c r="A2001">
        <v>20967</v>
      </c>
      <c r="B2001">
        <f t="shared" si="69"/>
        <v>1.1000000000000001</v>
      </c>
      <c r="C2001">
        <f t="shared" si="70"/>
        <v>1.1000000000000001</v>
      </c>
      <c r="F2001">
        <v>5460</v>
      </c>
      <c r="G2001">
        <v>304645</v>
      </c>
      <c r="H2001">
        <v>0</v>
      </c>
      <c r="I2001">
        <v>0</v>
      </c>
      <c r="J2001">
        <v>0</v>
      </c>
      <c r="K2001" t="s">
        <v>362</v>
      </c>
      <c r="L2001" t="s">
        <v>253</v>
      </c>
      <c r="M2001" t="s">
        <v>443</v>
      </c>
      <c r="N2001" t="s">
        <v>444</v>
      </c>
      <c r="O2001">
        <v>0</v>
      </c>
      <c r="P2001">
        <v>-4.75</v>
      </c>
      <c r="Q2001">
        <v>-3.5</v>
      </c>
      <c r="R2001">
        <v>4.75</v>
      </c>
      <c r="S2001">
        <v>3</v>
      </c>
      <c r="T2001">
        <v>-13.5</v>
      </c>
      <c r="U2001">
        <v>2.5499999999999998</v>
      </c>
      <c r="V2001">
        <v>-6.75</v>
      </c>
      <c r="W2001" t="str">
        <f t="shared" si="68"/>
        <v>g117,5,empty,3,202,1,1,0</v>
      </c>
      <c r="X2001" s="1" t="s">
        <v>316</v>
      </c>
      <c r="Y2001" s="2" t="str">
        <f>IF(AND(ISBLANK(X2001),OR(NOT(ISBLANK(Z2001)),NOT(ISBLANK(AA2001)))),#N/A,
IF(ISBLANK(X2001),"",
IF(AND(NOT(ISERROR(VLOOKUP(X2001,MonsterTable!$A:$B,MATCH(MonsterTable!$B$1,MonsterTable!$A$1:$B$1,0),0))),OR(ISBLANK(Z2001),ISBLANK(AA2001))),#N/A,
IFERROR(VLOOKUP(X2001,MonsterTable!$A:$B,MATCH(MonsterTable!$B$1,MonsterTable!$A$1:$B$1,0),0),
IF(OR(NOT(ISBLANK(Z2001)),ISBLANK(AA2001)),#N/A,
IF(X2001="empty","empty",
VLOOKUP(X2001,MonsterGroupTable!$A:$A,1,0)))))))</f>
        <v>g117</v>
      </c>
      <c r="AA2001">
        <v>5</v>
      </c>
      <c r="AE2001" s="1" t="s">
        <v>446</v>
      </c>
      <c r="AF2001" s="2" t="str">
        <f>IF(AND(ISBLANK(AE2001),OR(NOT(ISBLANK(AG2001)),NOT(ISBLANK(AH2001)))),#N/A,
IF(ISBLANK(AE2001),"",
IF(AND(NOT(ISERROR(VLOOKUP(AE2001,MonsterTable!$A:$B,MATCH(MonsterTable!$B$1,MonsterTable!$A$1:$B$1,0),0))),OR(ISBLANK(AG2001),ISBLANK(AH2001))),#N/A,
IFERROR(VLOOKUP(AE2001,MonsterTable!$A:$B,MATCH(MonsterTable!$B$1,MonsterTable!$A$1:$B$1,0),0),
IF(OR(NOT(ISBLANK(AG2001)),ISBLANK(AH2001)),#N/A,
IF(AE2001="empty","empty",
VLOOKUP(AE2001,MonsterGroupTable!$A:$A,1,0)))))))</f>
        <v>empty</v>
      </c>
      <c r="AH2001">
        <v>3</v>
      </c>
      <c r="AL2001" s="1" t="s">
        <v>338</v>
      </c>
      <c r="AM2001" s="2">
        <f>IF(AND(ISBLANK(AL2001),OR(NOT(ISBLANK(AN2001)),NOT(ISBLANK(AO2001)))),#N/A,
IF(ISBLANK(AL2001),"",
IF(AND(NOT(ISERROR(VLOOKUP(AL2001,MonsterTable!$A:$B,MATCH(MonsterTable!$B$1,MonsterTable!$A$1:$B$1,0),0))),OR(ISBLANK(AN2001),ISBLANK(AO2001))),#N/A,
IFERROR(VLOOKUP(AL2001,MonsterTable!$A:$B,MATCH(MonsterTable!$B$1,MonsterTable!$A$1:$B$1,0),0),
IF(OR(NOT(ISBLANK(AN2001)),ISBLANK(AO2001)),#N/A,
IF(AL2001="empty","empty",
VLOOKUP(AL2001,MonsterGroupTable!$A:$A,1,0)))))))</f>
        <v>202</v>
      </c>
      <c r="AN2001">
        <v>1</v>
      </c>
      <c r="AO2001">
        <v>1</v>
      </c>
      <c r="AP2001">
        <v>0</v>
      </c>
      <c r="AT2001" s="2" t="str">
        <f>IF(AND(ISBLANK(AS2001),OR(NOT(ISBLANK(AU2001)),NOT(ISBLANK(AV2001)))),#N/A,
IF(ISBLANK(AS2001),"",
IF(AND(NOT(ISERROR(VLOOKUP(AS2001,MonsterTable!$A:$B,MATCH(MonsterTable!$B$1,MonsterTable!$A$1:$B$1,0),0))),OR(ISBLANK(AU2001),ISBLANK(AV2001))),#N/A,
IFERROR(VLOOKUP(AS2001,MonsterTable!$A:$B,MATCH(MonsterTable!$B$1,MonsterTable!$A$1:$B$1,0),0),
IF(OR(NOT(ISBLANK(AU2001)),ISBLANK(AV2001)),#N/A,
IF(AS2001="empty","empty",
VLOOKUP(AS2001,MonsterGroupTable!$A:$A,1,0)))))))</f>
        <v/>
      </c>
      <c r="BA2001" s="2" t="str">
        <f>IF(AND(ISBLANK(AZ2001),OR(NOT(ISBLANK(BB2001)),NOT(ISBLANK(BC2001)))),#N/A,
IF(ISBLANK(AZ2001),"",
IF(AND(NOT(ISERROR(VLOOKUP(AZ2001,MonsterTable!$A:$B,MATCH(MonsterTable!$B$1,MonsterTable!$A$1:$B$1,0),0))),OR(ISBLANK(BB2001),ISBLANK(BC2001))),#N/A,
IFERROR(VLOOKUP(AZ2001,MonsterTable!$A:$B,MATCH(MonsterTable!$B$1,MonsterTable!$A$1:$B$1,0),0),
IF(OR(NOT(ISBLANK(BB2001)),ISBLANK(BC2001)),#N/A,
IF(AZ2001="empty","empty",
VLOOKUP(AZ2001,MonsterGroupTable!$A:$A,1,0)))))))</f>
        <v/>
      </c>
    </row>
    <row r="2002" spans="1:53">
      <c r="A2002">
        <v>20968</v>
      </c>
      <c r="B2002">
        <f t="shared" si="69"/>
        <v>1.1000000000000001</v>
      </c>
      <c r="C2002">
        <f t="shared" si="70"/>
        <v>1.1000000000000001</v>
      </c>
      <c r="F2002">
        <v>5460</v>
      </c>
      <c r="G2002">
        <v>305464</v>
      </c>
      <c r="H2002">
        <v>0</v>
      </c>
      <c r="I2002">
        <v>0</v>
      </c>
      <c r="J2002">
        <v>0</v>
      </c>
      <c r="K2002" t="s">
        <v>362</v>
      </c>
      <c r="L2002" t="s">
        <v>253</v>
      </c>
      <c r="M2002" t="s">
        <v>443</v>
      </c>
      <c r="N2002" t="s">
        <v>444</v>
      </c>
      <c r="O2002">
        <v>0</v>
      </c>
      <c r="P2002">
        <v>-4.75</v>
      </c>
      <c r="Q2002">
        <v>-3.5</v>
      </c>
      <c r="R2002">
        <v>4.75</v>
      </c>
      <c r="S2002">
        <v>3</v>
      </c>
      <c r="T2002">
        <v>-13.5</v>
      </c>
      <c r="U2002">
        <v>2.5499999999999998</v>
      </c>
      <c r="V2002">
        <v>-6.75</v>
      </c>
      <c r="W2002" t="str">
        <f t="shared" si="68"/>
        <v>g117,5,empty,3,202,1,1,0</v>
      </c>
      <c r="X2002" s="1" t="s">
        <v>316</v>
      </c>
      <c r="Y2002" s="2" t="str">
        <f>IF(AND(ISBLANK(X2002),OR(NOT(ISBLANK(Z2002)),NOT(ISBLANK(AA2002)))),#N/A,
IF(ISBLANK(X2002),"",
IF(AND(NOT(ISERROR(VLOOKUP(X2002,MonsterTable!$A:$B,MATCH(MonsterTable!$B$1,MonsterTable!$A$1:$B$1,0),0))),OR(ISBLANK(Z2002),ISBLANK(AA2002))),#N/A,
IFERROR(VLOOKUP(X2002,MonsterTable!$A:$B,MATCH(MonsterTable!$B$1,MonsterTable!$A$1:$B$1,0),0),
IF(OR(NOT(ISBLANK(Z2002)),ISBLANK(AA2002)),#N/A,
IF(X2002="empty","empty",
VLOOKUP(X2002,MonsterGroupTable!$A:$A,1,0)))))))</f>
        <v>g117</v>
      </c>
      <c r="AA2002">
        <v>5</v>
      </c>
      <c r="AE2002" s="1" t="s">
        <v>446</v>
      </c>
      <c r="AF2002" s="2" t="str">
        <f>IF(AND(ISBLANK(AE2002),OR(NOT(ISBLANK(AG2002)),NOT(ISBLANK(AH2002)))),#N/A,
IF(ISBLANK(AE2002),"",
IF(AND(NOT(ISERROR(VLOOKUP(AE2002,MonsterTable!$A:$B,MATCH(MonsterTable!$B$1,MonsterTable!$A$1:$B$1,0),0))),OR(ISBLANK(AG2002),ISBLANK(AH2002))),#N/A,
IFERROR(VLOOKUP(AE2002,MonsterTable!$A:$B,MATCH(MonsterTable!$B$1,MonsterTable!$A$1:$B$1,0),0),
IF(OR(NOT(ISBLANK(AG2002)),ISBLANK(AH2002)),#N/A,
IF(AE2002="empty","empty",
VLOOKUP(AE2002,MonsterGroupTable!$A:$A,1,0)))))))</f>
        <v>empty</v>
      </c>
      <c r="AH2002">
        <v>3</v>
      </c>
      <c r="AL2002" s="1" t="s">
        <v>338</v>
      </c>
      <c r="AM2002" s="2">
        <f>IF(AND(ISBLANK(AL2002),OR(NOT(ISBLANK(AN2002)),NOT(ISBLANK(AO2002)))),#N/A,
IF(ISBLANK(AL2002),"",
IF(AND(NOT(ISERROR(VLOOKUP(AL2002,MonsterTable!$A:$B,MATCH(MonsterTable!$B$1,MonsterTable!$A$1:$B$1,0),0))),OR(ISBLANK(AN2002),ISBLANK(AO2002))),#N/A,
IFERROR(VLOOKUP(AL2002,MonsterTable!$A:$B,MATCH(MonsterTable!$B$1,MonsterTable!$A$1:$B$1,0),0),
IF(OR(NOT(ISBLANK(AN2002)),ISBLANK(AO2002)),#N/A,
IF(AL2002="empty","empty",
VLOOKUP(AL2002,MonsterGroupTable!$A:$A,1,0)))))))</f>
        <v>202</v>
      </c>
      <c r="AN2002">
        <v>1</v>
      </c>
      <c r="AO2002">
        <v>1</v>
      </c>
      <c r="AP2002">
        <v>0</v>
      </c>
      <c r="AT2002" s="2" t="str">
        <f>IF(AND(ISBLANK(AS2002),OR(NOT(ISBLANK(AU2002)),NOT(ISBLANK(AV2002)))),#N/A,
IF(ISBLANK(AS2002),"",
IF(AND(NOT(ISERROR(VLOOKUP(AS2002,MonsterTable!$A:$B,MATCH(MonsterTable!$B$1,MonsterTable!$A$1:$B$1,0),0))),OR(ISBLANK(AU2002),ISBLANK(AV2002))),#N/A,
IFERROR(VLOOKUP(AS2002,MonsterTable!$A:$B,MATCH(MonsterTable!$B$1,MonsterTable!$A$1:$B$1,0),0),
IF(OR(NOT(ISBLANK(AU2002)),ISBLANK(AV2002)),#N/A,
IF(AS2002="empty","empty",
VLOOKUP(AS2002,MonsterGroupTable!$A:$A,1,0)))))))</f>
        <v/>
      </c>
      <c r="BA2002" s="2" t="str">
        <f>IF(AND(ISBLANK(AZ2002),OR(NOT(ISBLANK(BB2002)),NOT(ISBLANK(BC2002)))),#N/A,
IF(ISBLANK(AZ2002),"",
IF(AND(NOT(ISERROR(VLOOKUP(AZ2002,MonsterTable!$A:$B,MATCH(MonsterTable!$B$1,MonsterTable!$A$1:$B$1,0),0))),OR(ISBLANK(BB2002),ISBLANK(BC2002))),#N/A,
IFERROR(VLOOKUP(AZ2002,MonsterTable!$A:$B,MATCH(MonsterTable!$B$1,MonsterTable!$A$1:$B$1,0),0),
IF(OR(NOT(ISBLANK(BB2002)),ISBLANK(BC2002)),#N/A,
IF(AZ2002="empty","empty",
VLOOKUP(AZ2002,MonsterGroupTable!$A:$A,1,0)))))))</f>
        <v/>
      </c>
    </row>
    <row r="2003" spans="1:53">
      <c r="A2003">
        <v>20969</v>
      </c>
      <c r="B2003">
        <f t="shared" si="69"/>
        <v>1.1000000000000001</v>
      </c>
      <c r="C2003">
        <f t="shared" si="70"/>
        <v>1.1000000000000001</v>
      </c>
      <c r="F2003">
        <v>5460</v>
      </c>
      <c r="G2003">
        <v>306283</v>
      </c>
      <c r="H2003">
        <v>0</v>
      </c>
      <c r="I2003">
        <v>0</v>
      </c>
      <c r="J2003">
        <v>0</v>
      </c>
      <c r="K2003" t="s">
        <v>362</v>
      </c>
      <c r="L2003" t="s">
        <v>253</v>
      </c>
      <c r="M2003" t="s">
        <v>443</v>
      </c>
      <c r="N2003" t="s">
        <v>444</v>
      </c>
      <c r="O2003">
        <v>0</v>
      </c>
      <c r="P2003">
        <v>-4.75</v>
      </c>
      <c r="Q2003">
        <v>-3.5</v>
      </c>
      <c r="R2003">
        <v>4.75</v>
      </c>
      <c r="S2003">
        <v>3</v>
      </c>
      <c r="T2003">
        <v>-13.5</v>
      </c>
      <c r="U2003">
        <v>2.5499999999999998</v>
      </c>
      <c r="V2003">
        <v>-6.75</v>
      </c>
      <c r="W2003" t="str">
        <f t="shared" si="68"/>
        <v>g117,5,empty,3,202,1,1,0</v>
      </c>
      <c r="X2003" s="1" t="s">
        <v>316</v>
      </c>
      <c r="Y2003" s="2" t="str">
        <f>IF(AND(ISBLANK(X2003),OR(NOT(ISBLANK(Z2003)),NOT(ISBLANK(AA2003)))),#N/A,
IF(ISBLANK(X2003),"",
IF(AND(NOT(ISERROR(VLOOKUP(X2003,MonsterTable!$A:$B,MATCH(MonsterTable!$B$1,MonsterTable!$A$1:$B$1,0),0))),OR(ISBLANK(Z2003),ISBLANK(AA2003))),#N/A,
IFERROR(VLOOKUP(X2003,MonsterTable!$A:$B,MATCH(MonsterTable!$B$1,MonsterTable!$A$1:$B$1,0),0),
IF(OR(NOT(ISBLANK(Z2003)),ISBLANK(AA2003)),#N/A,
IF(X2003="empty","empty",
VLOOKUP(X2003,MonsterGroupTable!$A:$A,1,0)))))))</f>
        <v>g117</v>
      </c>
      <c r="AA2003">
        <v>5</v>
      </c>
      <c r="AE2003" s="1" t="s">
        <v>446</v>
      </c>
      <c r="AF2003" s="2" t="str">
        <f>IF(AND(ISBLANK(AE2003),OR(NOT(ISBLANK(AG2003)),NOT(ISBLANK(AH2003)))),#N/A,
IF(ISBLANK(AE2003),"",
IF(AND(NOT(ISERROR(VLOOKUP(AE2003,MonsterTable!$A:$B,MATCH(MonsterTable!$B$1,MonsterTable!$A$1:$B$1,0),0))),OR(ISBLANK(AG2003),ISBLANK(AH2003))),#N/A,
IFERROR(VLOOKUP(AE2003,MonsterTable!$A:$B,MATCH(MonsterTable!$B$1,MonsterTable!$A$1:$B$1,0),0),
IF(OR(NOT(ISBLANK(AG2003)),ISBLANK(AH2003)),#N/A,
IF(AE2003="empty","empty",
VLOOKUP(AE2003,MonsterGroupTable!$A:$A,1,0)))))))</f>
        <v>empty</v>
      </c>
      <c r="AH2003">
        <v>3</v>
      </c>
      <c r="AL2003" s="1" t="s">
        <v>338</v>
      </c>
      <c r="AM2003" s="2">
        <f>IF(AND(ISBLANK(AL2003),OR(NOT(ISBLANK(AN2003)),NOT(ISBLANK(AO2003)))),#N/A,
IF(ISBLANK(AL2003),"",
IF(AND(NOT(ISERROR(VLOOKUP(AL2003,MonsterTable!$A:$B,MATCH(MonsterTable!$B$1,MonsterTable!$A$1:$B$1,0),0))),OR(ISBLANK(AN2003),ISBLANK(AO2003))),#N/A,
IFERROR(VLOOKUP(AL2003,MonsterTable!$A:$B,MATCH(MonsterTable!$B$1,MonsterTable!$A$1:$B$1,0),0),
IF(OR(NOT(ISBLANK(AN2003)),ISBLANK(AO2003)),#N/A,
IF(AL2003="empty","empty",
VLOOKUP(AL2003,MonsterGroupTable!$A:$A,1,0)))))))</f>
        <v>202</v>
      </c>
      <c r="AN2003">
        <v>1</v>
      </c>
      <c r="AO2003">
        <v>1</v>
      </c>
      <c r="AP2003">
        <v>0</v>
      </c>
      <c r="AT2003" s="2" t="str">
        <f>IF(AND(ISBLANK(AS2003),OR(NOT(ISBLANK(AU2003)),NOT(ISBLANK(AV2003)))),#N/A,
IF(ISBLANK(AS2003),"",
IF(AND(NOT(ISERROR(VLOOKUP(AS2003,MonsterTable!$A:$B,MATCH(MonsterTable!$B$1,MonsterTable!$A$1:$B$1,0),0))),OR(ISBLANK(AU2003),ISBLANK(AV2003))),#N/A,
IFERROR(VLOOKUP(AS2003,MonsterTable!$A:$B,MATCH(MonsterTable!$B$1,MonsterTable!$A$1:$B$1,0),0),
IF(OR(NOT(ISBLANK(AU2003)),ISBLANK(AV2003)),#N/A,
IF(AS2003="empty","empty",
VLOOKUP(AS2003,MonsterGroupTable!$A:$A,1,0)))))))</f>
        <v/>
      </c>
      <c r="BA2003" s="2" t="str">
        <f>IF(AND(ISBLANK(AZ2003),OR(NOT(ISBLANK(BB2003)),NOT(ISBLANK(BC2003)))),#N/A,
IF(ISBLANK(AZ2003),"",
IF(AND(NOT(ISERROR(VLOOKUP(AZ2003,MonsterTable!$A:$B,MATCH(MonsterTable!$B$1,MonsterTable!$A$1:$B$1,0),0))),OR(ISBLANK(BB2003),ISBLANK(BC2003))),#N/A,
IFERROR(VLOOKUP(AZ2003,MonsterTable!$A:$B,MATCH(MonsterTable!$B$1,MonsterTable!$A$1:$B$1,0),0),
IF(OR(NOT(ISBLANK(BB2003)),ISBLANK(BC2003)),#N/A,
IF(AZ2003="empty","empty",
VLOOKUP(AZ2003,MonsterGroupTable!$A:$A,1,0)))))))</f>
        <v/>
      </c>
    </row>
    <row r="2004" spans="1:53">
      <c r="A2004">
        <v>20970</v>
      </c>
      <c r="B2004">
        <f t="shared" si="69"/>
        <v>1.2</v>
      </c>
      <c r="C2004">
        <f t="shared" si="70"/>
        <v>1.1000000000000001</v>
      </c>
      <c r="F2004">
        <v>5460</v>
      </c>
      <c r="G2004">
        <v>307102</v>
      </c>
      <c r="H2004">
        <v>0</v>
      </c>
      <c r="I2004">
        <v>0</v>
      </c>
      <c r="J2004">
        <v>0</v>
      </c>
      <c r="K2004" t="s">
        <v>362</v>
      </c>
      <c r="L2004" t="s">
        <v>253</v>
      </c>
      <c r="M2004" t="s">
        <v>443</v>
      </c>
      <c r="N2004" t="s">
        <v>444</v>
      </c>
      <c r="O2004">
        <v>0</v>
      </c>
      <c r="P2004">
        <v>-4.75</v>
      </c>
      <c r="Q2004">
        <v>-3.5</v>
      </c>
      <c r="R2004">
        <v>4.75</v>
      </c>
      <c r="S2004">
        <v>3</v>
      </c>
      <c r="T2004">
        <v>-13.5</v>
      </c>
      <c r="U2004">
        <v>2.5499999999999998</v>
      </c>
      <c r="V2004">
        <v>-6.75</v>
      </c>
      <c r="W2004" t="str">
        <f t="shared" si="68"/>
        <v>g117,5,empty,3,202,1,1,0</v>
      </c>
      <c r="X2004" s="1" t="s">
        <v>316</v>
      </c>
      <c r="Y2004" s="2" t="str">
        <f>IF(AND(ISBLANK(X2004),OR(NOT(ISBLANK(Z2004)),NOT(ISBLANK(AA2004)))),#N/A,
IF(ISBLANK(X2004),"",
IF(AND(NOT(ISERROR(VLOOKUP(X2004,MonsterTable!$A:$B,MATCH(MonsterTable!$B$1,MonsterTable!$A$1:$B$1,0),0))),OR(ISBLANK(Z2004),ISBLANK(AA2004))),#N/A,
IFERROR(VLOOKUP(X2004,MonsterTable!$A:$B,MATCH(MonsterTable!$B$1,MonsterTable!$A$1:$B$1,0),0),
IF(OR(NOT(ISBLANK(Z2004)),ISBLANK(AA2004)),#N/A,
IF(X2004="empty","empty",
VLOOKUP(X2004,MonsterGroupTable!$A:$A,1,0)))))))</f>
        <v>g117</v>
      </c>
      <c r="AA2004">
        <v>5</v>
      </c>
      <c r="AE2004" s="1" t="s">
        <v>446</v>
      </c>
      <c r="AF2004" s="2" t="str">
        <f>IF(AND(ISBLANK(AE2004),OR(NOT(ISBLANK(AG2004)),NOT(ISBLANK(AH2004)))),#N/A,
IF(ISBLANK(AE2004),"",
IF(AND(NOT(ISERROR(VLOOKUP(AE2004,MonsterTable!$A:$B,MATCH(MonsterTable!$B$1,MonsterTable!$A$1:$B$1,0),0))),OR(ISBLANK(AG2004),ISBLANK(AH2004))),#N/A,
IFERROR(VLOOKUP(AE2004,MonsterTable!$A:$B,MATCH(MonsterTable!$B$1,MonsterTable!$A$1:$B$1,0),0),
IF(OR(NOT(ISBLANK(AG2004)),ISBLANK(AH2004)),#N/A,
IF(AE2004="empty","empty",
VLOOKUP(AE2004,MonsterGroupTable!$A:$A,1,0)))))))</f>
        <v>empty</v>
      </c>
      <c r="AH2004">
        <v>3</v>
      </c>
      <c r="AL2004" s="1" t="s">
        <v>338</v>
      </c>
      <c r="AM2004" s="2">
        <f>IF(AND(ISBLANK(AL2004),OR(NOT(ISBLANK(AN2004)),NOT(ISBLANK(AO2004)))),#N/A,
IF(ISBLANK(AL2004),"",
IF(AND(NOT(ISERROR(VLOOKUP(AL2004,MonsterTable!$A:$B,MATCH(MonsterTable!$B$1,MonsterTable!$A$1:$B$1,0),0))),OR(ISBLANK(AN2004),ISBLANK(AO2004))),#N/A,
IFERROR(VLOOKUP(AL2004,MonsterTable!$A:$B,MATCH(MonsterTable!$B$1,MonsterTable!$A$1:$B$1,0),0),
IF(OR(NOT(ISBLANK(AN2004)),ISBLANK(AO2004)),#N/A,
IF(AL2004="empty","empty",
VLOOKUP(AL2004,MonsterGroupTable!$A:$A,1,0)))))))</f>
        <v>202</v>
      </c>
      <c r="AN2004">
        <v>1</v>
      </c>
      <c r="AO2004">
        <v>1</v>
      </c>
      <c r="AP2004">
        <v>0</v>
      </c>
      <c r="AT2004" s="2" t="str">
        <f>IF(AND(ISBLANK(AS2004),OR(NOT(ISBLANK(AU2004)),NOT(ISBLANK(AV2004)))),#N/A,
IF(ISBLANK(AS2004),"",
IF(AND(NOT(ISERROR(VLOOKUP(AS2004,MonsterTable!$A:$B,MATCH(MonsterTable!$B$1,MonsterTable!$A$1:$B$1,0),0))),OR(ISBLANK(AU2004),ISBLANK(AV2004))),#N/A,
IFERROR(VLOOKUP(AS2004,MonsterTable!$A:$B,MATCH(MonsterTable!$B$1,MonsterTable!$A$1:$B$1,0),0),
IF(OR(NOT(ISBLANK(AU2004)),ISBLANK(AV2004)),#N/A,
IF(AS2004="empty","empty",
VLOOKUP(AS2004,MonsterGroupTable!$A:$A,1,0)))))))</f>
        <v/>
      </c>
      <c r="BA2004" s="2" t="str">
        <f>IF(AND(ISBLANK(AZ2004),OR(NOT(ISBLANK(BB2004)),NOT(ISBLANK(BC2004)))),#N/A,
IF(ISBLANK(AZ2004),"",
IF(AND(NOT(ISERROR(VLOOKUP(AZ2004,MonsterTable!$A:$B,MATCH(MonsterTable!$B$1,MonsterTable!$A$1:$B$1,0),0))),OR(ISBLANK(BB2004),ISBLANK(BC2004))),#N/A,
IFERROR(VLOOKUP(AZ2004,MonsterTable!$A:$B,MATCH(MonsterTable!$B$1,MonsterTable!$A$1:$B$1,0),0),
IF(OR(NOT(ISBLANK(BB2004)),ISBLANK(BC2004)),#N/A,
IF(AZ2004="empty","empty",
VLOOKUP(AZ2004,MonsterGroupTable!$A:$A,1,0)))))))</f>
        <v/>
      </c>
    </row>
    <row r="2005" spans="1:53">
      <c r="A2005">
        <v>20971</v>
      </c>
      <c r="B2005">
        <f t="shared" si="69"/>
        <v>1.1000000000000001</v>
      </c>
      <c r="C2005">
        <f t="shared" si="70"/>
        <v>1.1000000000000001</v>
      </c>
      <c r="F2005">
        <v>5460</v>
      </c>
      <c r="G2005">
        <v>307921</v>
      </c>
      <c r="H2005">
        <v>0</v>
      </c>
      <c r="I2005">
        <v>0</v>
      </c>
      <c r="J2005">
        <v>0</v>
      </c>
      <c r="K2005" t="s">
        <v>362</v>
      </c>
      <c r="L2005" t="s">
        <v>254</v>
      </c>
      <c r="M2005" t="s">
        <v>443</v>
      </c>
      <c r="N2005" t="s">
        <v>444</v>
      </c>
      <c r="O2005">
        <v>0</v>
      </c>
      <c r="P2005">
        <v>-4.75</v>
      </c>
      <c r="Q2005">
        <v>-3.5</v>
      </c>
      <c r="R2005">
        <v>4.75</v>
      </c>
      <c r="S2005">
        <v>3</v>
      </c>
      <c r="T2005">
        <v>-13.5</v>
      </c>
      <c r="U2005">
        <v>2.5499999999999998</v>
      </c>
      <c r="V2005">
        <v>-6.75</v>
      </c>
      <c r="W2005" t="str">
        <f t="shared" si="68"/>
        <v>g118,5,empty,3,203,1,1,0</v>
      </c>
      <c r="X2005" s="1" t="s">
        <v>317</v>
      </c>
      <c r="Y2005" s="2" t="str">
        <f>IF(AND(ISBLANK(X2005),OR(NOT(ISBLANK(Z2005)),NOT(ISBLANK(AA2005)))),#N/A,
IF(ISBLANK(X2005),"",
IF(AND(NOT(ISERROR(VLOOKUP(X2005,MonsterTable!$A:$B,MATCH(MonsterTable!$B$1,MonsterTable!$A$1:$B$1,0),0))),OR(ISBLANK(Z2005),ISBLANK(AA2005))),#N/A,
IFERROR(VLOOKUP(X2005,MonsterTable!$A:$B,MATCH(MonsterTable!$B$1,MonsterTable!$A$1:$B$1,0),0),
IF(OR(NOT(ISBLANK(Z2005)),ISBLANK(AA2005)),#N/A,
IF(X2005="empty","empty",
VLOOKUP(X2005,MonsterGroupTable!$A:$A,1,0)))))))</f>
        <v>g118</v>
      </c>
      <c r="AA2005">
        <v>5</v>
      </c>
      <c r="AE2005" s="1" t="s">
        <v>446</v>
      </c>
      <c r="AF2005" s="2" t="str">
        <f>IF(AND(ISBLANK(AE2005),OR(NOT(ISBLANK(AG2005)),NOT(ISBLANK(AH2005)))),#N/A,
IF(ISBLANK(AE2005),"",
IF(AND(NOT(ISERROR(VLOOKUP(AE2005,MonsterTable!$A:$B,MATCH(MonsterTable!$B$1,MonsterTable!$A$1:$B$1,0),0))),OR(ISBLANK(AG2005),ISBLANK(AH2005))),#N/A,
IFERROR(VLOOKUP(AE2005,MonsterTable!$A:$B,MATCH(MonsterTable!$B$1,MonsterTable!$A$1:$B$1,0),0),
IF(OR(NOT(ISBLANK(AG2005)),ISBLANK(AH2005)),#N/A,
IF(AE2005="empty","empty",
VLOOKUP(AE2005,MonsterGroupTable!$A:$A,1,0)))))))</f>
        <v>empty</v>
      </c>
      <c r="AH2005">
        <v>3</v>
      </c>
      <c r="AL2005" s="1" t="s">
        <v>339</v>
      </c>
      <c r="AM2005" s="2">
        <f>IF(AND(ISBLANK(AL2005),OR(NOT(ISBLANK(AN2005)),NOT(ISBLANK(AO2005)))),#N/A,
IF(ISBLANK(AL2005),"",
IF(AND(NOT(ISERROR(VLOOKUP(AL2005,MonsterTable!$A:$B,MATCH(MonsterTable!$B$1,MonsterTable!$A$1:$B$1,0),0))),OR(ISBLANK(AN2005),ISBLANK(AO2005))),#N/A,
IFERROR(VLOOKUP(AL2005,MonsterTable!$A:$B,MATCH(MonsterTable!$B$1,MonsterTable!$A$1:$B$1,0),0),
IF(OR(NOT(ISBLANK(AN2005)),ISBLANK(AO2005)),#N/A,
IF(AL2005="empty","empty",
VLOOKUP(AL2005,MonsterGroupTable!$A:$A,1,0)))))))</f>
        <v>203</v>
      </c>
      <c r="AN2005">
        <v>1</v>
      </c>
      <c r="AO2005">
        <v>1</v>
      </c>
      <c r="AP2005">
        <v>0</v>
      </c>
      <c r="AT2005" s="2" t="str">
        <f>IF(AND(ISBLANK(AS2005),OR(NOT(ISBLANK(AU2005)),NOT(ISBLANK(AV2005)))),#N/A,
IF(ISBLANK(AS2005),"",
IF(AND(NOT(ISERROR(VLOOKUP(AS2005,MonsterTable!$A:$B,MATCH(MonsterTable!$B$1,MonsterTable!$A$1:$B$1,0),0))),OR(ISBLANK(AU2005),ISBLANK(AV2005))),#N/A,
IFERROR(VLOOKUP(AS2005,MonsterTable!$A:$B,MATCH(MonsterTable!$B$1,MonsterTable!$A$1:$B$1,0),0),
IF(OR(NOT(ISBLANK(AU2005)),ISBLANK(AV2005)),#N/A,
IF(AS2005="empty","empty",
VLOOKUP(AS2005,MonsterGroupTable!$A:$A,1,0)))))))</f>
        <v/>
      </c>
      <c r="BA2005" s="2" t="str">
        <f>IF(AND(ISBLANK(AZ2005),OR(NOT(ISBLANK(BB2005)),NOT(ISBLANK(BC2005)))),#N/A,
IF(ISBLANK(AZ2005),"",
IF(AND(NOT(ISERROR(VLOOKUP(AZ2005,MonsterTable!$A:$B,MATCH(MonsterTable!$B$1,MonsterTable!$A$1:$B$1,0),0))),OR(ISBLANK(BB2005),ISBLANK(BC2005))),#N/A,
IFERROR(VLOOKUP(AZ2005,MonsterTable!$A:$B,MATCH(MonsterTable!$B$1,MonsterTable!$A$1:$B$1,0),0),
IF(OR(NOT(ISBLANK(BB2005)),ISBLANK(BC2005)),#N/A,
IF(AZ2005="empty","empty",
VLOOKUP(AZ2005,MonsterGroupTable!$A:$A,1,0)))))))</f>
        <v/>
      </c>
    </row>
    <row r="2006" spans="1:53">
      <c r="A2006">
        <v>20972</v>
      </c>
      <c r="B2006">
        <f t="shared" si="69"/>
        <v>1.1000000000000001</v>
      </c>
      <c r="C2006">
        <f t="shared" si="70"/>
        <v>1.1000000000000001</v>
      </c>
      <c r="F2006">
        <v>5460</v>
      </c>
      <c r="G2006">
        <v>308740</v>
      </c>
      <c r="H2006">
        <v>0</v>
      </c>
      <c r="I2006">
        <v>0</v>
      </c>
      <c r="J2006">
        <v>0</v>
      </c>
      <c r="K2006" t="s">
        <v>362</v>
      </c>
      <c r="L2006" t="s">
        <v>254</v>
      </c>
      <c r="M2006" t="s">
        <v>443</v>
      </c>
      <c r="N2006" t="s">
        <v>444</v>
      </c>
      <c r="O2006">
        <v>0</v>
      </c>
      <c r="P2006">
        <v>-4.75</v>
      </c>
      <c r="Q2006">
        <v>-3.5</v>
      </c>
      <c r="R2006">
        <v>4.75</v>
      </c>
      <c r="S2006">
        <v>3</v>
      </c>
      <c r="T2006">
        <v>-13.5</v>
      </c>
      <c r="U2006">
        <v>2.5499999999999998</v>
      </c>
      <c r="V2006">
        <v>-6.75</v>
      </c>
      <c r="W2006" t="str">
        <f t="shared" si="68"/>
        <v>g118,5,empty,3,203,1,1,0</v>
      </c>
      <c r="X2006" s="1" t="s">
        <v>317</v>
      </c>
      <c r="Y2006" s="2" t="str">
        <f>IF(AND(ISBLANK(X2006),OR(NOT(ISBLANK(Z2006)),NOT(ISBLANK(AA2006)))),#N/A,
IF(ISBLANK(X2006),"",
IF(AND(NOT(ISERROR(VLOOKUP(X2006,MonsterTable!$A:$B,MATCH(MonsterTable!$B$1,MonsterTable!$A$1:$B$1,0),0))),OR(ISBLANK(Z2006),ISBLANK(AA2006))),#N/A,
IFERROR(VLOOKUP(X2006,MonsterTable!$A:$B,MATCH(MonsterTable!$B$1,MonsterTable!$A$1:$B$1,0),0),
IF(OR(NOT(ISBLANK(Z2006)),ISBLANK(AA2006)),#N/A,
IF(X2006="empty","empty",
VLOOKUP(X2006,MonsterGroupTable!$A:$A,1,0)))))))</f>
        <v>g118</v>
      </c>
      <c r="AA2006">
        <v>5</v>
      </c>
      <c r="AE2006" s="1" t="s">
        <v>446</v>
      </c>
      <c r="AF2006" s="2" t="str">
        <f>IF(AND(ISBLANK(AE2006),OR(NOT(ISBLANK(AG2006)),NOT(ISBLANK(AH2006)))),#N/A,
IF(ISBLANK(AE2006),"",
IF(AND(NOT(ISERROR(VLOOKUP(AE2006,MonsterTable!$A:$B,MATCH(MonsterTable!$B$1,MonsterTable!$A$1:$B$1,0),0))),OR(ISBLANK(AG2006),ISBLANK(AH2006))),#N/A,
IFERROR(VLOOKUP(AE2006,MonsterTable!$A:$B,MATCH(MonsterTable!$B$1,MonsterTable!$A$1:$B$1,0),0),
IF(OR(NOT(ISBLANK(AG2006)),ISBLANK(AH2006)),#N/A,
IF(AE2006="empty","empty",
VLOOKUP(AE2006,MonsterGroupTable!$A:$A,1,0)))))))</f>
        <v>empty</v>
      </c>
      <c r="AH2006">
        <v>3</v>
      </c>
      <c r="AL2006" s="1" t="s">
        <v>339</v>
      </c>
      <c r="AM2006" s="2">
        <f>IF(AND(ISBLANK(AL2006),OR(NOT(ISBLANK(AN2006)),NOT(ISBLANK(AO2006)))),#N/A,
IF(ISBLANK(AL2006),"",
IF(AND(NOT(ISERROR(VLOOKUP(AL2006,MonsterTable!$A:$B,MATCH(MonsterTable!$B$1,MonsterTable!$A$1:$B$1,0),0))),OR(ISBLANK(AN2006),ISBLANK(AO2006))),#N/A,
IFERROR(VLOOKUP(AL2006,MonsterTable!$A:$B,MATCH(MonsterTable!$B$1,MonsterTable!$A$1:$B$1,0),0),
IF(OR(NOT(ISBLANK(AN2006)),ISBLANK(AO2006)),#N/A,
IF(AL2006="empty","empty",
VLOOKUP(AL2006,MonsterGroupTable!$A:$A,1,0)))))))</f>
        <v>203</v>
      </c>
      <c r="AN2006">
        <v>1</v>
      </c>
      <c r="AO2006">
        <v>1</v>
      </c>
      <c r="AP2006">
        <v>0</v>
      </c>
      <c r="AT2006" s="2" t="str">
        <f>IF(AND(ISBLANK(AS2006),OR(NOT(ISBLANK(AU2006)),NOT(ISBLANK(AV2006)))),#N/A,
IF(ISBLANK(AS2006),"",
IF(AND(NOT(ISERROR(VLOOKUP(AS2006,MonsterTable!$A:$B,MATCH(MonsterTable!$B$1,MonsterTable!$A$1:$B$1,0),0))),OR(ISBLANK(AU2006),ISBLANK(AV2006))),#N/A,
IFERROR(VLOOKUP(AS2006,MonsterTable!$A:$B,MATCH(MonsterTable!$B$1,MonsterTable!$A$1:$B$1,0),0),
IF(OR(NOT(ISBLANK(AU2006)),ISBLANK(AV2006)),#N/A,
IF(AS2006="empty","empty",
VLOOKUP(AS2006,MonsterGroupTable!$A:$A,1,0)))))))</f>
        <v/>
      </c>
      <c r="BA2006" s="2" t="str">
        <f>IF(AND(ISBLANK(AZ2006),OR(NOT(ISBLANK(BB2006)),NOT(ISBLANK(BC2006)))),#N/A,
IF(ISBLANK(AZ2006),"",
IF(AND(NOT(ISERROR(VLOOKUP(AZ2006,MonsterTable!$A:$B,MATCH(MonsterTable!$B$1,MonsterTable!$A$1:$B$1,0),0))),OR(ISBLANK(BB2006),ISBLANK(BC2006))),#N/A,
IFERROR(VLOOKUP(AZ2006,MonsterTable!$A:$B,MATCH(MonsterTable!$B$1,MonsterTable!$A$1:$B$1,0),0),
IF(OR(NOT(ISBLANK(BB2006)),ISBLANK(BC2006)),#N/A,
IF(AZ2006="empty","empty",
VLOOKUP(AZ2006,MonsterGroupTable!$A:$A,1,0)))))))</f>
        <v/>
      </c>
    </row>
    <row r="2007" spans="1:53">
      <c r="A2007">
        <v>20973</v>
      </c>
      <c r="B2007">
        <f t="shared" si="69"/>
        <v>1.1000000000000001</v>
      </c>
      <c r="C2007">
        <f t="shared" si="70"/>
        <v>1.1000000000000001</v>
      </c>
      <c r="F2007">
        <v>5460</v>
      </c>
      <c r="G2007">
        <v>309559</v>
      </c>
      <c r="H2007">
        <v>0</v>
      </c>
      <c r="I2007">
        <v>0</v>
      </c>
      <c r="J2007">
        <v>0</v>
      </c>
      <c r="K2007" t="s">
        <v>362</v>
      </c>
      <c r="L2007" t="s">
        <v>254</v>
      </c>
      <c r="M2007" t="s">
        <v>443</v>
      </c>
      <c r="N2007" t="s">
        <v>444</v>
      </c>
      <c r="O2007">
        <v>0</v>
      </c>
      <c r="P2007">
        <v>-4.75</v>
      </c>
      <c r="Q2007">
        <v>-3.5</v>
      </c>
      <c r="R2007">
        <v>4.75</v>
      </c>
      <c r="S2007">
        <v>3</v>
      </c>
      <c r="T2007">
        <v>-13.5</v>
      </c>
      <c r="U2007">
        <v>2.5499999999999998</v>
      </c>
      <c r="V2007">
        <v>-6.75</v>
      </c>
      <c r="W2007" t="str">
        <f t="shared" si="68"/>
        <v>g118,5,empty,3,203,1,1,0</v>
      </c>
      <c r="X2007" s="1" t="s">
        <v>317</v>
      </c>
      <c r="Y2007" s="2" t="str">
        <f>IF(AND(ISBLANK(X2007),OR(NOT(ISBLANK(Z2007)),NOT(ISBLANK(AA2007)))),#N/A,
IF(ISBLANK(X2007),"",
IF(AND(NOT(ISERROR(VLOOKUP(X2007,MonsterTable!$A:$B,MATCH(MonsterTable!$B$1,MonsterTable!$A$1:$B$1,0),0))),OR(ISBLANK(Z2007),ISBLANK(AA2007))),#N/A,
IFERROR(VLOOKUP(X2007,MonsterTable!$A:$B,MATCH(MonsterTable!$B$1,MonsterTable!$A$1:$B$1,0),0),
IF(OR(NOT(ISBLANK(Z2007)),ISBLANK(AA2007)),#N/A,
IF(X2007="empty","empty",
VLOOKUP(X2007,MonsterGroupTable!$A:$A,1,0)))))))</f>
        <v>g118</v>
      </c>
      <c r="AA2007">
        <v>5</v>
      </c>
      <c r="AE2007" s="1" t="s">
        <v>446</v>
      </c>
      <c r="AF2007" s="2" t="str">
        <f>IF(AND(ISBLANK(AE2007),OR(NOT(ISBLANK(AG2007)),NOT(ISBLANK(AH2007)))),#N/A,
IF(ISBLANK(AE2007),"",
IF(AND(NOT(ISERROR(VLOOKUP(AE2007,MonsterTable!$A:$B,MATCH(MonsterTable!$B$1,MonsterTable!$A$1:$B$1,0),0))),OR(ISBLANK(AG2007),ISBLANK(AH2007))),#N/A,
IFERROR(VLOOKUP(AE2007,MonsterTable!$A:$B,MATCH(MonsterTable!$B$1,MonsterTable!$A$1:$B$1,0),0),
IF(OR(NOT(ISBLANK(AG2007)),ISBLANK(AH2007)),#N/A,
IF(AE2007="empty","empty",
VLOOKUP(AE2007,MonsterGroupTable!$A:$A,1,0)))))))</f>
        <v>empty</v>
      </c>
      <c r="AH2007">
        <v>3</v>
      </c>
      <c r="AL2007" s="1" t="s">
        <v>339</v>
      </c>
      <c r="AM2007" s="2">
        <f>IF(AND(ISBLANK(AL2007),OR(NOT(ISBLANK(AN2007)),NOT(ISBLANK(AO2007)))),#N/A,
IF(ISBLANK(AL2007),"",
IF(AND(NOT(ISERROR(VLOOKUP(AL2007,MonsterTable!$A:$B,MATCH(MonsterTable!$B$1,MonsterTable!$A$1:$B$1,0),0))),OR(ISBLANK(AN2007),ISBLANK(AO2007))),#N/A,
IFERROR(VLOOKUP(AL2007,MonsterTable!$A:$B,MATCH(MonsterTable!$B$1,MonsterTable!$A$1:$B$1,0),0),
IF(OR(NOT(ISBLANK(AN2007)),ISBLANK(AO2007)),#N/A,
IF(AL2007="empty","empty",
VLOOKUP(AL2007,MonsterGroupTable!$A:$A,1,0)))))))</f>
        <v>203</v>
      </c>
      <c r="AN2007">
        <v>1</v>
      </c>
      <c r="AO2007">
        <v>1</v>
      </c>
      <c r="AP2007">
        <v>0</v>
      </c>
      <c r="AT2007" s="2" t="str">
        <f>IF(AND(ISBLANK(AS2007),OR(NOT(ISBLANK(AU2007)),NOT(ISBLANK(AV2007)))),#N/A,
IF(ISBLANK(AS2007),"",
IF(AND(NOT(ISERROR(VLOOKUP(AS2007,MonsterTable!$A:$B,MATCH(MonsterTable!$B$1,MonsterTable!$A$1:$B$1,0),0))),OR(ISBLANK(AU2007),ISBLANK(AV2007))),#N/A,
IFERROR(VLOOKUP(AS2007,MonsterTable!$A:$B,MATCH(MonsterTable!$B$1,MonsterTable!$A$1:$B$1,0),0),
IF(OR(NOT(ISBLANK(AU2007)),ISBLANK(AV2007)),#N/A,
IF(AS2007="empty","empty",
VLOOKUP(AS2007,MonsterGroupTable!$A:$A,1,0)))))))</f>
        <v/>
      </c>
      <c r="BA2007" s="2" t="str">
        <f>IF(AND(ISBLANK(AZ2007),OR(NOT(ISBLANK(BB2007)),NOT(ISBLANK(BC2007)))),#N/A,
IF(ISBLANK(AZ2007),"",
IF(AND(NOT(ISERROR(VLOOKUP(AZ2007,MonsterTable!$A:$B,MATCH(MonsterTable!$B$1,MonsterTable!$A$1:$B$1,0),0))),OR(ISBLANK(BB2007),ISBLANK(BC2007))),#N/A,
IFERROR(VLOOKUP(AZ2007,MonsterTable!$A:$B,MATCH(MonsterTable!$B$1,MonsterTable!$A$1:$B$1,0),0),
IF(OR(NOT(ISBLANK(BB2007)),ISBLANK(BC2007)),#N/A,
IF(AZ2007="empty","empty",
VLOOKUP(AZ2007,MonsterGroupTable!$A:$A,1,0)))))))</f>
        <v/>
      </c>
    </row>
    <row r="2008" spans="1:53">
      <c r="A2008">
        <v>20974</v>
      </c>
      <c r="B2008">
        <f t="shared" si="69"/>
        <v>1.1000000000000001</v>
      </c>
      <c r="C2008">
        <f t="shared" si="70"/>
        <v>1.1000000000000001</v>
      </c>
      <c r="F2008">
        <v>5460</v>
      </c>
      <c r="G2008">
        <v>310378</v>
      </c>
      <c r="H2008">
        <v>0</v>
      </c>
      <c r="I2008">
        <v>0</v>
      </c>
      <c r="J2008">
        <v>0</v>
      </c>
      <c r="K2008" t="s">
        <v>362</v>
      </c>
      <c r="L2008" t="s">
        <v>254</v>
      </c>
      <c r="M2008" t="s">
        <v>443</v>
      </c>
      <c r="N2008" t="s">
        <v>444</v>
      </c>
      <c r="O2008">
        <v>0</v>
      </c>
      <c r="P2008">
        <v>-4.75</v>
      </c>
      <c r="Q2008">
        <v>-3.5</v>
      </c>
      <c r="R2008">
        <v>4.75</v>
      </c>
      <c r="S2008">
        <v>3</v>
      </c>
      <c r="T2008">
        <v>-13.5</v>
      </c>
      <c r="U2008">
        <v>2.5499999999999998</v>
      </c>
      <c r="V2008">
        <v>-6.75</v>
      </c>
      <c r="W2008" t="str">
        <f t="shared" si="68"/>
        <v>g118,5,empty,3,203,1,1,0</v>
      </c>
      <c r="X2008" s="1" t="s">
        <v>317</v>
      </c>
      <c r="Y2008" s="2" t="str">
        <f>IF(AND(ISBLANK(X2008),OR(NOT(ISBLANK(Z2008)),NOT(ISBLANK(AA2008)))),#N/A,
IF(ISBLANK(X2008),"",
IF(AND(NOT(ISERROR(VLOOKUP(X2008,MonsterTable!$A:$B,MATCH(MonsterTable!$B$1,MonsterTable!$A$1:$B$1,0),0))),OR(ISBLANK(Z2008),ISBLANK(AA2008))),#N/A,
IFERROR(VLOOKUP(X2008,MonsterTable!$A:$B,MATCH(MonsterTable!$B$1,MonsterTable!$A$1:$B$1,0),0),
IF(OR(NOT(ISBLANK(Z2008)),ISBLANK(AA2008)),#N/A,
IF(X2008="empty","empty",
VLOOKUP(X2008,MonsterGroupTable!$A:$A,1,0)))))))</f>
        <v>g118</v>
      </c>
      <c r="AA2008">
        <v>5</v>
      </c>
      <c r="AE2008" s="1" t="s">
        <v>446</v>
      </c>
      <c r="AF2008" s="2" t="str">
        <f>IF(AND(ISBLANK(AE2008),OR(NOT(ISBLANK(AG2008)),NOT(ISBLANK(AH2008)))),#N/A,
IF(ISBLANK(AE2008),"",
IF(AND(NOT(ISERROR(VLOOKUP(AE2008,MonsterTable!$A:$B,MATCH(MonsterTable!$B$1,MonsterTable!$A$1:$B$1,0),0))),OR(ISBLANK(AG2008),ISBLANK(AH2008))),#N/A,
IFERROR(VLOOKUP(AE2008,MonsterTable!$A:$B,MATCH(MonsterTable!$B$1,MonsterTable!$A$1:$B$1,0),0),
IF(OR(NOT(ISBLANK(AG2008)),ISBLANK(AH2008)),#N/A,
IF(AE2008="empty","empty",
VLOOKUP(AE2008,MonsterGroupTable!$A:$A,1,0)))))))</f>
        <v>empty</v>
      </c>
      <c r="AH2008">
        <v>3</v>
      </c>
      <c r="AL2008" s="1" t="s">
        <v>339</v>
      </c>
      <c r="AM2008" s="2">
        <f>IF(AND(ISBLANK(AL2008),OR(NOT(ISBLANK(AN2008)),NOT(ISBLANK(AO2008)))),#N/A,
IF(ISBLANK(AL2008),"",
IF(AND(NOT(ISERROR(VLOOKUP(AL2008,MonsterTable!$A:$B,MATCH(MonsterTable!$B$1,MonsterTable!$A$1:$B$1,0),0))),OR(ISBLANK(AN2008),ISBLANK(AO2008))),#N/A,
IFERROR(VLOOKUP(AL2008,MonsterTable!$A:$B,MATCH(MonsterTable!$B$1,MonsterTable!$A$1:$B$1,0),0),
IF(OR(NOT(ISBLANK(AN2008)),ISBLANK(AO2008)),#N/A,
IF(AL2008="empty","empty",
VLOOKUP(AL2008,MonsterGroupTable!$A:$A,1,0)))))))</f>
        <v>203</v>
      </c>
      <c r="AN2008">
        <v>1</v>
      </c>
      <c r="AO2008">
        <v>1</v>
      </c>
      <c r="AP2008">
        <v>0</v>
      </c>
      <c r="AT2008" s="2" t="str">
        <f>IF(AND(ISBLANK(AS2008),OR(NOT(ISBLANK(AU2008)),NOT(ISBLANK(AV2008)))),#N/A,
IF(ISBLANK(AS2008),"",
IF(AND(NOT(ISERROR(VLOOKUP(AS2008,MonsterTable!$A:$B,MATCH(MonsterTable!$B$1,MonsterTable!$A$1:$B$1,0),0))),OR(ISBLANK(AU2008),ISBLANK(AV2008))),#N/A,
IFERROR(VLOOKUP(AS2008,MonsterTable!$A:$B,MATCH(MonsterTable!$B$1,MonsterTable!$A$1:$B$1,0),0),
IF(OR(NOT(ISBLANK(AU2008)),ISBLANK(AV2008)),#N/A,
IF(AS2008="empty","empty",
VLOOKUP(AS2008,MonsterGroupTable!$A:$A,1,0)))))))</f>
        <v/>
      </c>
      <c r="BA2008" s="2" t="str">
        <f>IF(AND(ISBLANK(AZ2008),OR(NOT(ISBLANK(BB2008)),NOT(ISBLANK(BC2008)))),#N/A,
IF(ISBLANK(AZ2008),"",
IF(AND(NOT(ISERROR(VLOOKUP(AZ2008,MonsterTable!$A:$B,MATCH(MonsterTable!$B$1,MonsterTable!$A$1:$B$1,0),0))),OR(ISBLANK(BB2008),ISBLANK(BC2008))),#N/A,
IFERROR(VLOOKUP(AZ2008,MonsterTable!$A:$B,MATCH(MonsterTable!$B$1,MonsterTable!$A$1:$B$1,0),0),
IF(OR(NOT(ISBLANK(BB2008)),ISBLANK(BC2008)),#N/A,
IF(AZ2008="empty","empty",
VLOOKUP(AZ2008,MonsterGroupTable!$A:$A,1,0)))))))</f>
        <v/>
      </c>
    </row>
    <row r="2009" spans="1:53">
      <c r="A2009">
        <v>20975</v>
      </c>
      <c r="B2009">
        <f t="shared" si="69"/>
        <v>1.1000000000000001</v>
      </c>
      <c r="C2009">
        <f t="shared" si="70"/>
        <v>1.1000000000000001</v>
      </c>
      <c r="F2009">
        <v>5460</v>
      </c>
      <c r="G2009">
        <v>311197</v>
      </c>
      <c r="H2009">
        <v>0</v>
      </c>
      <c r="I2009">
        <v>0</v>
      </c>
      <c r="J2009">
        <v>0</v>
      </c>
      <c r="K2009" t="s">
        <v>362</v>
      </c>
      <c r="L2009" t="s">
        <v>254</v>
      </c>
      <c r="M2009" t="s">
        <v>443</v>
      </c>
      <c r="N2009" t="s">
        <v>444</v>
      </c>
      <c r="O2009">
        <v>0</v>
      </c>
      <c r="P2009">
        <v>-4.75</v>
      </c>
      <c r="Q2009">
        <v>-3.5</v>
      </c>
      <c r="R2009">
        <v>4.75</v>
      </c>
      <c r="S2009">
        <v>3</v>
      </c>
      <c r="T2009">
        <v>-13.5</v>
      </c>
      <c r="U2009">
        <v>2.5499999999999998</v>
      </c>
      <c r="V2009">
        <v>-6.75</v>
      </c>
      <c r="W2009" t="str">
        <f t="shared" si="68"/>
        <v>g118,5,empty,3,203,1,1,0</v>
      </c>
      <c r="X2009" s="1" t="s">
        <v>317</v>
      </c>
      <c r="Y2009" s="2" t="str">
        <f>IF(AND(ISBLANK(X2009),OR(NOT(ISBLANK(Z2009)),NOT(ISBLANK(AA2009)))),#N/A,
IF(ISBLANK(X2009),"",
IF(AND(NOT(ISERROR(VLOOKUP(X2009,MonsterTable!$A:$B,MATCH(MonsterTable!$B$1,MonsterTable!$A$1:$B$1,0),0))),OR(ISBLANK(Z2009),ISBLANK(AA2009))),#N/A,
IFERROR(VLOOKUP(X2009,MonsterTable!$A:$B,MATCH(MonsterTable!$B$1,MonsterTable!$A$1:$B$1,0),0),
IF(OR(NOT(ISBLANK(Z2009)),ISBLANK(AA2009)),#N/A,
IF(X2009="empty","empty",
VLOOKUP(X2009,MonsterGroupTable!$A:$A,1,0)))))))</f>
        <v>g118</v>
      </c>
      <c r="AA2009">
        <v>5</v>
      </c>
      <c r="AE2009" s="1" t="s">
        <v>446</v>
      </c>
      <c r="AF2009" s="2" t="str">
        <f>IF(AND(ISBLANK(AE2009),OR(NOT(ISBLANK(AG2009)),NOT(ISBLANK(AH2009)))),#N/A,
IF(ISBLANK(AE2009),"",
IF(AND(NOT(ISERROR(VLOOKUP(AE2009,MonsterTable!$A:$B,MATCH(MonsterTable!$B$1,MonsterTable!$A$1:$B$1,0),0))),OR(ISBLANK(AG2009),ISBLANK(AH2009))),#N/A,
IFERROR(VLOOKUP(AE2009,MonsterTable!$A:$B,MATCH(MonsterTable!$B$1,MonsterTable!$A$1:$B$1,0),0),
IF(OR(NOT(ISBLANK(AG2009)),ISBLANK(AH2009)),#N/A,
IF(AE2009="empty","empty",
VLOOKUP(AE2009,MonsterGroupTable!$A:$A,1,0)))))))</f>
        <v>empty</v>
      </c>
      <c r="AH2009">
        <v>3</v>
      </c>
      <c r="AL2009" s="1" t="s">
        <v>339</v>
      </c>
      <c r="AM2009" s="2">
        <f>IF(AND(ISBLANK(AL2009),OR(NOT(ISBLANK(AN2009)),NOT(ISBLANK(AO2009)))),#N/A,
IF(ISBLANK(AL2009),"",
IF(AND(NOT(ISERROR(VLOOKUP(AL2009,MonsterTable!$A:$B,MATCH(MonsterTable!$B$1,MonsterTable!$A$1:$B$1,0),0))),OR(ISBLANK(AN2009),ISBLANK(AO2009))),#N/A,
IFERROR(VLOOKUP(AL2009,MonsterTable!$A:$B,MATCH(MonsterTable!$B$1,MonsterTable!$A$1:$B$1,0),0),
IF(OR(NOT(ISBLANK(AN2009)),ISBLANK(AO2009)),#N/A,
IF(AL2009="empty","empty",
VLOOKUP(AL2009,MonsterGroupTable!$A:$A,1,0)))))))</f>
        <v>203</v>
      </c>
      <c r="AN2009">
        <v>1</v>
      </c>
      <c r="AO2009">
        <v>1</v>
      </c>
      <c r="AP2009">
        <v>0</v>
      </c>
      <c r="AT2009" s="2" t="str">
        <f>IF(AND(ISBLANK(AS2009),OR(NOT(ISBLANK(AU2009)),NOT(ISBLANK(AV2009)))),#N/A,
IF(ISBLANK(AS2009),"",
IF(AND(NOT(ISERROR(VLOOKUP(AS2009,MonsterTable!$A:$B,MATCH(MonsterTable!$B$1,MonsterTable!$A$1:$B$1,0),0))),OR(ISBLANK(AU2009),ISBLANK(AV2009))),#N/A,
IFERROR(VLOOKUP(AS2009,MonsterTable!$A:$B,MATCH(MonsterTable!$B$1,MonsterTable!$A$1:$B$1,0),0),
IF(OR(NOT(ISBLANK(AU2009)),ISBLANK(AV2009)),#N/A,
IF(AS2009="empty","empty",
VLOOKUP(AS2009,MonsterGroupTable!$A:$A,1,0)))))))</f>
        <v/>
      </c>
      <c r="BA2009" s="2" t="str">
        <f>IF(AND(ISBLANK(AZ2009),OR(NOT(ISBLANK(BB2009)),NOT(ISBLANK(BC2009)))),#N/A,
IF(ISBLANK(AZ2009),"",
IF(AND(NOT(ISERROR(VLOOKUP(AZ2009,MonsterTable!$A:$B,MATCH(MonsterTable!$B$1,MonsterTable!$A$1:$B$1,0),0))),OR(ISBLANK(BB2009),ISBLANK(BC2009))),#N/A,
IFERROR(VLOOKUP(AZ2009,MonsterTable!$A:$B,MATCH(MonsterTable!$B$1,MonsterTable!$A$1:$B$1,0),0),
IF(OR(NOT(ISBLANK(BB2009)),ISBLANK(BC2009)),#N/A,
IF(AZ2009="empty","empty",
VLOOKUP(AZ2009,MonsterGroupTable!$A:$A,1,0)))))))</f>
        <v/>
      </c>
    </row>
    <row r="2010" spans="1:53">
      <c r="A2010">
        <v>20976</v>
      </c>
      <c r="B2010">
        <f t="shared" si="69"/>
        <v>1.1000000000000001</v>
      </c>
      <c r="C2010">
        <f t="shared" si="70"/>
        <v>1.1000000000000001</v>
      </c>
      <c r="F2010">
        <v>5600</v>
      </c>
      <c r="G2010">
        <v>312016</v>
      </c>
      <c r="H2010">
        <v>0</v>
      </c>
      <c r="I2010">
        <v>0</v>
      </c>
      <c r="J2010">
        <v>0</v>
      </c>
      <c r="K2010" t="s">
        <v>362</v>
      </c>
      <c r="L2010" t="s">
        <v>254</v>
      </c>
      <c r="M2010" t="s">
        <v>443</v>
      </c>
      <c r="N2010" t="s">
        <v>444</v>
      </c>
      <c r="O2010">
        <v>0</v>
      </c>
      <c r="P2010">
        <v>-4.75</v>
      </c>
      <c r="Q2010">
        <v>-3.5</v>
      </c>
      <c r="R2010">
        <v>4.75</v>
      </c>
      <c r="S2010">
        <v>3</v>
      </c>
      <c r="T2010">
        <v>-13.5</v>
      </c>
      <c r="U2010">
        <v>2.5499999999999998</v>
      </c>
      <c r="V2010">
        <v>-6.75</v>
      </c>
      <c r="W2010" t="str">
        <f t="shared" si="68"/>
        <v>g118,5,empty,3,203,1,1,0</v>
      </c>
      <c r="X2010" s="1" t="s">
        <v>317</v>
      </c>
      <c r="Y2010" s="2" t="str">
        <f>IF(AND(ISBLANK(X2010),OR(NOT(ISBLANK(Z2010)),NOT(ISBLANK(AA2010)))),#N/A,
IF(ISBLANK(X2010),"",
IF(AND(NOT(ISERROR(VLOOKUP(X2010,MonsterTable!$A:$B,MATCH(MonsterTable!$B$1,MonsterTable!$A$1:$B$1,0),0))),OR(ISBLANK(Z2010),ISBLANK(AA2010))),#N/A,
IFERROR(VLOOKUP(X2010,MonsterTable!$A:$B,MATCH(MonsterTable!$B$1,MonsterTable!$A$1:$B$1,0),0),
IF(OR(NOT(ISBLANK(Z2010)),ISBLANK(AA2010)),#N/A,
IF(X2010="empty","empty",
VLOOKUP(X2010,MonsterGroupTable!$A:$A,1,0)))))))</f>
        <v>g118</v>
      </c>
      <c r="AA2010">
        <v>5</v>
      </c>
      <c r="AE2010" s="1" t="s">
        <v>446</v>
      </c>
      <c r="AF2010" s="2" t="str">
        <f>IF(AND(ISBLANK(AE2010),OR(NOT(ISBLANK(AG2010)),NOT(ISBLANK(AH2010)))),#N/A,
IF(ISBLANK(AE2010),"",
IF(AND(NOT(ISERROR(VLOOKUP(AE2010,MonsterTable!$A:$B,MATCH(MonsterTable!$B$1,MonsterTable!$A$1:$B$1,0),0))),OR(ISBLANK(AG2010),ISBLANK(AH2010))),#N/A,
IFERROR(VLOOKUP(AE2010,MonsterTable!$A:$B,MATCH(MonsterTable!$B$1,MonsterTable!$A$1:$B$1,0),0),
IF(OR(NOT(ISBLANK(AG2010)),ISBLANK(AH2010)),#N/A,
IF(AE2010="empty","empty",
VLOOKUP(AE2010,MonsterGroupTable!$A:$A,1,0)))))))</f>
        <v>empty</v>
      </c>
      <c r="AH2010">
        <v>3</v>
      </c>
      <c r="AL2010" s="1" t="s">
        <v>339</v>
      </c>
      <c r="AM2010" s="2">
        <f>IF(AND(ISBLANK(AL2010),OR(NOT(ISBLANK(AN2010)),NOT(ISBLANK(AO2010)))),#N/A,
IF(ISBLANK(AL2010),"",
IF(AND(NOT(ISERROR(VLOOKUP(AL2010,MonsterTable!$A:$B,MATCH(MonsterTable!$B$1,MonsterTable!$A$1:$B$1,0),0))),OR(ISBLANK(AN2010),ISBLANK(AO2010))),#N/A,
IFERROR(VLOOKUP(AL2010,MonsterTable!$A:$B,MATCH(MonsterTable!$B$1,MonsterTable!$A$1:$B$1,0),0),
IF(OR(NOT(ISBLANK(AN2010)),ISBLANK(AO2010)),#N/A,
IF(AL2010="empty","empty",
VLOOKUP(AL2010,MonsterGroupTable!$A:$A,1,0)))))))</f>
        <v>203</v>
      </c>
      <c r="AN2010">
        <v>1</v>
      </c>
      <c r="AO2010">
        <v>1</v>
      </c>
      <c r="AP2010">
        <v>0</v>
      </c>
      <c r="AT2010" s="2" t="str">
        <f>IF(AND(ISBLANK(AS2010),OR(NOT(ISBLANK(AU2010)),NOT(ISBLANK(AV2010)))),#N/A,
IF(ISBLANK(AS2010),"",
IF(AND(NOT(ISERROR(VLOOKUP(AS2010,MonsterTable!$A:$B,MATCH(MonsterTable!$B$1,MonsterTable!$A$1:$B$1,0),0))),OR(ISBLANK(AU2010),ISBLANK(AV2010))),#N/A,
IFERROR(VLOOKUP(AS2010,MonsterTable!$A:$B,MATCH(MonsterTable!$B$1,MonsterTable!$A$1:$B$1,0),0),
IF(OR(NOT(ISBLANK(AU2010)),ISBLANK(AV2010)),#N/A,
IF(AS2010="empty","empty",
VLOOKUP(AS2010,MonsterGroupTable!$A:$A,1,0)))))))</f>
        <v/>
      </c>
      <c r="BA2010" s="2" t="str">
        <f>IF(AND(ISBLANK(AZ2010),OR(NOT(ISBLANK(BB2010)),NOT(ISBLANK(BC2010)))),#N/A,
IF(ISBLANK(AZ2010),"",
IF(AND(NOT(ISERROR(VLOOKUP(AZ2010,MonsterTable!$A:$B,MATCH(MonsterTable!$B$1,MonsterTable!$A$1:$B$1,0),0))),OR(ISBLANK(BB2010),ISBLANK(BC2010))),#N/A,
IFERROR(VLOOKUP(AZ2010,MonsterTable!$A:$B,MATCH(MonsterTable!$B$1,MonsterTable!$A$1:$B$1,0),0),
IF(OR(NOT(ISBLANK(BB2010)),ISBLANK(BC2010)),#N/A,
IF(AZ2010="empty","empty",
VLOOKUP(AZ2010,MonsterGroupTable!$A:$A,1,0)))))))</f>
        <v/>
      </c>
    </row>
    <row r="2011" spans="1:53">
      <c r="A2011">
        <v>20977</v>
      </c>
      <c r="B2011">
        <f t="shared" si="69"/>
        <v>1.1000000000000001</v>
      </c>
      <c r="C2011">
        <f t="shared" si="70"/>
        <v>1.1000000000000001</v>
      </c>
      <c r="F2011">
        <v>5740</v>
      </c>
      <c r="G2011">
        <v>312835</v>
      </c>
      <c r="H2011">
        <v>0</v>
      </c>
      <c r="I2011">
        <v>0</v>
      </c>
      <c r="J2011">
        <v>0</v>
      </c>
      <c r="K2011" t="s">
        <v>362</v>
      </c>
      <c r="L2011" t="s">
        <v>254</v>
      </c>
      <c r="M2011" t="s">
        <v>443</v>
      </c>
      <c r="N2011" t="s">
        <v>444</v>
      </c>
      <c r="O2011">
        <v>0</v>
      </c>
      <c r="P2011">
        <v>-4.75</v>
      </c>
      <c r="Q2011">
        <v>-3.5</v>
      </c>
      <c r="R2011">
        <v>4.75</v>
      </c>
      <c r="S2011">
        <v>3</v>
      </c>
      <c r="T2011">
        <v>-13.5</v>
      </c>
      <c r="U2011">
        <v>2.5499999999999998</v>
      </c>
      <c r="V2011">
        <v>-6.75</v>
      </c>
      <c r="W2011" t="str">
        <f t="shared" si="68"/>
        <v>g118,5,empty,3,203,1,1,0</v>
      </c>
      <c r="X2011" s="1" t="s">
        <v>317</v>
      </c>
      <c r="Y2011" s="2" t="str">
        <f>IF(AND(ISBLANK(X2011),OR(NOT(ISBLANK(Z2011)),NOT(ISBLANK(AA2011)))),#N/A,
IF(ISBLANK(X2011),"",
IF(AND(NOT(ISERROR(VLOOKUP(X2011,MonsterTable!$A:$B,MATCH(MonsterTable!$B$1,MonsterTable!$A$1:$B$1,0),0))),OR(ISBLANK(Z2011),ISBLANK(AA2011))),#N/A,
IFERROR(VLOOKUP(X2011,MonsterTable!$A:$B,MATCH(MonsterTable!$B$1,MonsterTable!$A$1:$B$1,0),0),
IF(OR(NOT(ISBLANK(Z2011)),ISBLANK(AA2011)),#N/A,
IF(X2011="empty","empty",
VLOOKUP(X2011,MonsterGroupTable!$A:$A,1,0)))))))</f>
        <v>g118</v>
      </c>
      <c r="AA2011">
        <v>5</v>
      </c>
      <c r="AE2011" s="1" t="s">
        <v>446</v>
      </c>
      <c r="AF2011" s="2" t="str">
        <f>IF(AND(ISBLANK(AE2011),OR(NOT(ISBLANK(AG2011)),NOT(ISBLANK(AH2011)))),#N/A,
IF(ISBLANK(AE2011),"",
IF(AND(NOT(ISERROR(VLOOKUP(AE2011,MonsterTable!$A:$B,MATCH(MonsterTable!$B$1,MonsterTable!$A$1:$B$1,0),0))),OR(ISBLANK(AG2011),ISBLANK(AH2011))),#N/A,
IFERROR(VLOOKUP(AE2011,MonsterTable!$A:$B,MATCH(MonsterTable!$B$1,MonsterTable!$A$1:$B$1,0),0),
IF(OR(NOT(ISBLANK(AG2011)),ISBLANK(AH2011)),#N/A,
IF(AE2011="empty","empty",
VLOOKUP(AE2011,MonsterGroupTable!$A:$A,1,0)))))))</f>
        <v>empty</v>
      </c>
      <c r="AH2011">
        <v>3</v>
      </c>
      <c r="AL2011" s="1" t="s">
        <v>339</v>
      </c>
      <c r="AM2011" s="2">
        <f>IF(AND(ISBLANK(AL2011),OR(NOT(ISBLANK(AN2011)),NOT(ISBLANK(AO2011)))),#N/A,
IF(ISBLANK(AL2011),"",
IF(AND(NOT(ISERROR(VLOOKUP(AL2011,MonsterTable!$A:$B,MATCH(MonsterTable!$B$1,MonsterTable!$A$1:$B$1,0),0))),OR(ISBLANK(AN2011),ISBLANK(AO2011))),#N/A,
IFERROR(VLOOKUP(AL2011,MonsterTable!$A:$B,MATCH(MonsterTable!$B$1,MonsterTable!$A$1:$B$1,0),0),
IF(OR(NOT(ISBLANK(AN2011)),ISBLANK(AO2011)),#N/A,
IF(AL2011="empty","empty",
VLOOKUP(AL2011,MonsterGroupTable!$A:$A,1,0)))))))</f>
        <v>203</v>
      </c>
      <c r="AN2011">
        <v>1</v>
      </c>
      <c r="AO2011">
        <v>1</v>
      </c>
      <c r="AP2011">
        <v>0</v>
      </c>
      <c r="AT2011" s="2" t="str">
        <f>IF(AND(ISBLANK(AS2011),OR(NOT(ISBLANK(AU2011)),NOT(ISBLANK(AV2011)))),#N/A,
IF(ISBLANK(AS2011),"",
IF(AND(NOT(ISERROR(VLOOKUP(AS2011,MonsterTable!$A:$B,MATCH(MonsterTable!$B$1,MonsterTable!$A$1:$B$1,0),0))),OR(ISBLANK(AU2011),ISBLANK(AV2011))),#N/A,
IFERROR(VLOOKUP(AS2011,MonsterTable!$A:$B,MATCH(MonsterTable!$B$1,MonsterTable!$A$1:$B$1,0),0),
IF(OR(NOT(ISBLANK(AU2011)),ISBLANK(AV2011)),#N/A,
IF(AS2011="empty","empty",
VLOOKUP(AS2011,MonsterGroupTable!$A:$A,1,0)))))))</f>
        <v/>
      </c>
      <c r="BA2011" s="2" t="str">
        <f>IF(AND(ISBLANK(AZ2011),OR(NOT(ISBLANK(BB2011)),NOT(ISBLANK(BC2011)))),#N/A,
IF(ISBLANK(AZ2011),"",
IF(AND(NOT(ISERROR(VLOOKUP(AZ2011,MonsterTable!$A:$B,MATCH(MonsterTable!$B$1,MonsterTable!$A$1:$B$1,0),0))),OR(ISBLANK(BB2011),ISBLANK(BC2011))),#N/A,
IFERROR(VLOOKUP(AZ2011,MonsterTable!$A:$B,MATCH(MonsterTable!$B$1,MonsterTable!$A$1:$B$1,0),0),
IF(OR(NOT(ISBLANK(BB2011)),ISBLANK(BC2011)),#N/A,
IF(AZ2011="empty","empty",
VLOOKUP(AZ2011,MonsterGroupTable!$A:$A,1,0)))))))</f>
        <v/>
      </c>
    </row>
    <row r="2012" spans="1:53">
      <c r="A2012">
        <v>20978</v>
      </c>
      <c r="B2012">
        <f t="shared" si="69"/>
        <v>1.1000000000000001</v>
      </c>
      <c r="C2012">
        <f t="shared" si="70"/>
        <v>1.1000000000000001</v>
      </c>
      <c r="F2012">
        <v>5880</v>
      </c>
      <c r="G2012">
        <v>313654</v>
      </c>
      <c r="H2012">
        <v>0</v>
      </c>
      <c r="I2012">
        <v>0</v>
      </c>
      <c r="J2012">
        <v>0</v>
      </c>
      <c r="K2012" t="s">
        <v>362</v>
      </c>
      <c r="L2012" t="s">
        <v>254</v>
      </c>
      <c r="M2012" t="s">
        <v>443</v>
      </c>
      <c r="N2012" t="s">
        <v>444</v>
      </c>
      <c r="O2012">
        <v>0</v>
      </c>
      <c r="P2012">
        <v>-4.75</v>
      </c>
      <c r="Q2012">
        <v>-3.5</v>
      </c>
      <c r="R2012">
        <v>4.75</v>
      </c>
      <c r="S2012">
        <v>3</v>
      </c>
      <c r="T2012">
        <v>-13.5</v>
      </c>
      <c r="U2012">
        <v>2.5499999999999998</v>
      </c>
      <c r="V2012">
        <v>-6.75</v>
      </c>
      <c r="W2012" t="str">
        <f t="shared" si="68"/>
        <v>g118,5,empty,3,203,1,1,0</v>
      </c>
      <c r="X2012" s="1" t="s">
        <v>317</v>
      </c>
      <c r="Y2012" s="2" t="str">
        <f>IF(AND(ISBLANK(X2012),OR(NOT(ISBLANK(Z2012)),NOT(ISBLANK(AA2012)))),#N/A,
IF(ISBLANK(X2012),"",
IF(AND(NOT(ISERROR(VLOOKUP(X2012,MonsterTable!$A:$B,MATCH(MonsterTable!$B$1,MonsterTable!$A$1:$B$1,0),0))),OR(ISBLANK(Z2012),ISBLANK(AA2012))),#N/A,
IFERROR(VLOOKUP(X2012,MonsterTable!$A:$B,MATCH(MonsterTable!$B$1,MonsterTable!$A$1:$B$1,0),0),
IF(OR(NOT(ISBLANK(Z2012)),ISBLANK(AA2012)),#N/A,
IF(X2012="empty","empty",
VLOOKUP(X2012,MonsterGroupTable!$A:$A,1,0)))))))</f>
        <v>g118</v>
      </c>
      <c r="AA2012">
        <v>5</v>
      </c>
      <c r="AE2012" s="1" t="s">
        <v>446</v>
      </c>
      <c r="AF2012" s="2" t="str">
        <f>IF(AND(ISBLANK(AE2012),OR(NOT(ISBLANK(AG2012)),NOT(ISBLANK(AH2012)))),#N/A,
IF(ISBLANK(AE2012),"",
IF(AND(NOT(ISERROR(VLOOKUP(AE2012,MonsterTable!$A:$B,MATCH(MonsterTable!$B$1,MonsterTable!$A$1:$B$1,0),0))),OR(ISBLANK(AG2012),ISBLANK(AH2012))),#N/A,
IFERROR(VLOOKUP(AE2012,MonsterTable!$A:$B,MATCH(MonsterTable!$B$1,MonsterTable!$A$1:$B$1,0),0),
IF(OR(NOT(ISBLANK(AG2012)),ISBLANK(AH2012)),#N/A,
IF(AE2012="empty","empty",
VLOOKUP(AE2012,MonsterGroupTable!$A:$A,1,0)))))))</f>
        <v>empty</v>
      </c>
      <c r="AH2012">
        <v>3</v>
      </c>
      <c r="AL2012" s="1" t="s">
        <v>339</v>
      </c>
      <c r="AM2012" s="2">
        <f>IF(AND(ISBLANK(AL2012),OR(NOT(ISBLANK(AN2012)),NOT(ISBLANK(AO2012)))),#N/A,
IF(ISBLANK(AL2012),"",
IF(AND(NOT(ISERROR(VLOOKUP(AL2012,MonsterTable!$A:$B,MATCH(MonsterTable!$B$1,MonsterTable!$A$1:$B$1,0),0))),OR(ISBLANK(AN2012),ISBLANK(AO2012))),#N/A,
IFERROR(VLOOKUP(AL2012,MonsterTable!$A:$B,MATCH(MonsterTable!$B$1,MonsterTable!$A$1:$B$1,0),0),
IF(OR(NOT(ISBLANK(AN2012)),ISBLANK(AO2012)),#N/A,
IF(AL2012="empty","empty",
VLOOKUP(AL2012,MonsterGroupTable!$A:$A,1,0)))))))</f>
        <v>203</v>
      </c>
      <c r="AN2012">
        <v>1</v>
      </c>
      <c r="AO2012">
        <v>1</v>
      </c>
      <c r="AP2012">
        <v>0</v>
      </c>
      <c r="AT2012" s="2" t="str">
        <f>IF(AND(ISBLANK(AS2012),OR(NOT(ISBLANK(AU2012)),NOT(ISBLANK(AV2012)))),#N/A,
IF(ISBLANK(AS2012),"",
IF(AND(NOT(ISERROR(VLOOKUP(AS2012,MonsterTable!$A:$B,MATCH(MonsterTable!$B$1,MonsterTable!$A$1:$B$1,0),0))),OR(ISBLANK(AU2012),ISBLANK(AV2012))),#N/A,
IFERROR(VLOOKUP(AS2012,MonsterTable!$A:$B,MATCH(MonsterTable!$B$1,MonsterTable!$A$1:$B$1,0),0),
IF(OR(NOT(ISBLANK(AU2012)),ISBLANK(AV2012)),#N/A,
IF(AS2012="empty","empty",
VLOOKUP(AS2012,MonsterGroupTable!$A:$A,1,0)))))))</f>
        <v/>
      </c>
      <c r="BA2012" s="2" t="str">
        <f>IF(AND(ISBLANK(AZ2012),OR(NOT(ISBLANK(BB2012)),NOT(ISBLANK(BC2012)))),#N/A,
IF(ISBLANK(AZ2012),"",
IF(AND(NOT(ISERROR(VLOOKUP(AZ2012,MonsterTable!$A:$B,MATCH(MonsterTable!$B$1,MonsterTable!$A$1:$B$1,0),0))),OR(ISBLANK(BB2012),ISBLANK(BC2012))),#N/A,
IFERROR(VLOOKUP(AZ2012,MonsterTable!$A:$B,MATCH(MonsterTable!$B$1,MonsterTable!$A$1:$B$1,0),0),
IF(OR(NOT(ISBLANK(BB2012)),ISBLANK(BC2012)),#N/A,
IF(AZ2012="empty","empty",
VLOOKUP(AZ2012,MonsterGroupTable!$A:$A,1,0)))))))</f>
        <v/>
      </c>
    </row>
    <row r="2013" spans="1:53">
      <c r="A2013">
        <v>20979</v>
      </c>
      <c r="B2013">
        <f t="shared" si="69"/>
        <v>1.1000000000000001</v>
      </c>
      <c r="C2013">
        <f t="shared" si="70"/>
        <v>1.1000000000000001</v>
      </c>
      <c r="F2013">
        <v>6020</v>
      </c>
      <c r="G2013">
        <v>314473</v>
      </c>
      <c r="H2013">
        <v>0</v>
      </c>
      <c r="I2013">
        <v>0</v>
      </c>
      <c r="J2013">
        <v>0</v>
      </c>
      <c r="K2013" t="s">
        <v>362</v>
      </c>
      <c r="L2013" t="s">
        <v>254</v>
      </c>
      <c r="M2013" t="s">
        <v>443</v>
      </c>
      <c r="N2013" t="s">
        <v>444</v>
      </c>
      <c r="O2013">
        <v>0</v>
      </c>
      <c r="P2013">
        <v>-4.75</v>
      </c>
      <c r="Q2013">
        <v>-3.5</v>
      </c>
      <c r="R2013">
        <v>4.75</v>
      </c>
      <c r="S2013">
        <v>3</v>
      </c>
      <c r="T2013">
        <v>-13.5</v>
      </c>
      <c r="U2013">
        <v>2.5499999999999998</v>
      </c>
      <c r="V2013">
        <v>-6.75</v>
      </c>
      <c r="W2013" t="str">
        <f t="shared" si="68"/>
        <v>g118,5,empty,3,203,1,1,0</v>
      </c>
      <c r="X2013" s="1" t="s">
        <v>317</v>
      </c>
      <c r="Y2013" s="2" t="str">
        <f>IF(AND(ISBLANK(X2013),OR(NOT(ISBLANK(Z2013)),NOT(ISBLANK(AA2013)))),#N/A,
IF(ISBLANK(X2013),"",
IF(AND(NOT(ISERROR(VLOOKUP(X2013,MonsterTable!$A:$B,MATCH(MonsterTable!$B$1,MonsterTable!$A$1:$B$1,0),0))),OR(ISBLANK(Z2013),ISBLANK(AA2013))),#N/A,
IFERROR(VLOOKUP(X2013,MonsterTable!$A:$B,MATCH(MonsterTable!$B$1,MonsterTable!$A$1:$B$1,0),0),
IF(OR(NOT(ISBLANK(Z2013)),ISBLANK(AA2013)),#N/A,
IF(X2013="empty","empty",
VLOOKUP(X2013,MonsterGroupTable!$A:$A,1,0)))))))</f>
        <v>g118</v>
      </c>
      <c r="AA2013">
        <v>5</v>
      </c>
      <c r="AE2013" s="1" t="s">
        <v>446</v>
      </c>
      <c r="AF2013" s="2" t="str">
        <f>IF(AND(ISBLANK(AE2013),OR(NOT(ISBLANK(AG2013)),NOT(ISBLANK(AH2013)))),#N/A,
IF(ISBLANK(AE2013),"",
IF(AND(NOT(ISERROR(VLOOKUP(AE2013,MonsterTable!$A:$B,MATCH(MonsterTable!$B$1,MonsterTable!$A$1:$B$1,0),0))),OR(ISBLANK(AG2013),ISBLANK(AH2013))),#N/A,
IFERROR(VLOOKUP(AE2013,MonsterTable!$A:$B,MATCH(MonsterTable!$B$1,MonsterTable!$A$1:$B$1,0),0),
IF(OR(NOT(ISBLANK(AG2013)),ISBLANK(AH2013)),#N/A,
IF(AE2013="empty","empty",
VLOOKUP(AE2013,MonsterGroupTable!$A:$A,1,0)))))))</f>
        <v>empty</v>
      </c>
      <c r="AH2013">
        <v>3</v>
      </c>
      <c r="AL2013" s="1" t="s">
        <v>339</v>
      </c>
      <c r="AM2013" s="2">
        <f>IF(AND(ISBLANK(AL2013),OR(NOT(ISBLANK(AN2013)),NOT(ISBLANK(AO2013)))),#N/A,
IF(ISBLANK(AL2013),"",
IF(AND(NOT(ISERROR(VLOOKUP(AL2013,MonsterTable!$A:$B,MATCH(MonsterTable!$B$1,MonsterTable!$A$1:$B$1,0),0))),OR(ISBLANK(AN2013),ISBLANK(AO2013))),#N/A,
IFERROR(VLOOKUP(AL2013,MonsterTable!$A:$B,MATCH(MonsterTable!$B$1,MonsterTable!$A$1:$B$1,0),0),
IF(OR(NOT(ISBLANK(AN2013)),ISBLANK(AO2013)),#N/A,
IF(AL2013="empty","empty",
VLOOKUP(AL2013,MonsterGroupTable!$A:$A,1,0)))))))</f>
        <v>203</v>
      </c>
      <c r="AN2013">
        <v>1</v>
      </c>
      <c r="AO2013">
        <v>1</v>
      </c>
      <c r="AP2013">
        <v>0</v>
      </c>
      <c r="AT2013" s="2" t="str">
        <f>IF(AND(ISBLANK(AS2013),OR(NOT(ISBLANK(AU2013)),NOT(ISBLANK(AV2013)))),#N/A,
IF(ISBLANK(AS2013),"",
IF(AND(NOT(ISERROR(VLOOKUP(AS2013,MonsterTable!$A:$B,MATCH(MonsterTable!$B$1,MonsterTable!$A$1:$B$1,0),0))),OR(ISBLANK(AU2013),ISBLANK(AV2013))),#N/A,
IFERROR(VLOOKUP(AS2013,MonsterTable!$A:$B,MATCH(MonsterTable!$B$1,MonsterTable!$A$1:$B$1,0),0),
IF(OR(NOT(ISBLANK(AU2013)),ISBLANK(AV2013)),#N/A,
IF(AS2013="empty","empty",
VLOOKUP(AS2013,MonsterGroupTable!$A:$A,1,0)))))))</f>
        <v/>
      </c>
      <c r="BA2013" s="2" t="str">
        <f>IF(AND(ISBLANK(AZ2013),OR(NOT(ISBLANK(BB2013)),NOT(ISBLANK(BC2013)))),#N/A,
IF(ISBLANK(AZ2013),"",
IF(AND(NOT(ISERROR(VLOOKUP(AZ2013,MonsterTable!$A:$B,MATCH(MonsterTable!$B$1,MonsterTable!$A$1:$B$1,0),0))),OR(ISBLANK(BB2013),ISBLANK(BC2013))),#N/A,
IFERROR(VLOOKUP(AZ2013,MonsterTable!$A:$B,MATCH(MonsterTable!$B$1,MonsterTable!$A$1:$B$1,0),0),
IF(OR(NOT(ISBLANK(BB2013)),ISBLANK(BC2013)),#N/A,
IF(AZ2013="empty","empty",
VLOOKUP(AZ2013,MonsterGroupTable!$A:$A,1,0)))))))</f>
        <v/>
      </c>
    </row>
    <row r="2014" spans="1:53">
      <c r="A2014">
        <v>20980</v>
      </c>
      <c r="B2014">
        <f t="shared" si="69"/>
        <v>1.2</v>
      </c>
      <c r="C2014">
        <f t="shared" si="70"/>
        <v>1.1000000000000001</v>
      </c>
      <c r="F2014">
        <v>6160</v>
      </c>
      <c r="G2014">
        <v>315292</v>
      </c>
      <c r="H2014">
        <v>0</v>
      </c>
      <c r="I2014">
        <v>0</v>
      </c>
      <c r="J2014">
        <v>0</v>
      </c>
      <c r="K2014" t="s">
        <v>362</v>
      </c>
      <c r="L2014" t="s">
        <v>254</v>
      </c>
      <c r="M2014" t="s">
        <v>443</v>
      </c>
      <c r="N2014" t="s">
        <v>444</v>
      </c>
      <c r="O2014">
        <v>0</v>
      </c>
      <c r="P2014">
        <v>-4.75</v>
      </c>
      <c r="Q2014">
        <v>-3.5</v>
      </c>
      <c r="R2014">
        <v>4.75</v>
      </c>
      <c r="S2014">
        <v>3</v>
      </c>
      <c r="T2014">
        <v>-13.5</v>
      </c>
      <c r="U2014">
        <v>2.5499999999999998</v>
      </c>
      <c r="V2014">
        <v>-6.75</v>
      </c>
      <c r="W2014" t="str">
        <f t="shared" si="68"/>
        <v>g118,5,empty,3,203,1,1,0</v>
      </c>
      <c r="X2014" s="1" t="s">
        <v>317</v>
      </c>
      <c r="Y2014" s="2" t="str">
        <f>IF(AND(ISBLANK(X2014),OR(NOT(ISBLANK(Z2014)),NOT(ISBLANK(AA2014)))),#N/A,
IF(ISBLANK(X2014),"",
IF(AND(NOT(ISERROR(VLOOKUP(X2014,MonsterTable!$A:$B,MATCH(MonsterTable!$B$1,MonsterTable!$A$1:$B$1,0),0))),OR(ISBLANK(Z2014),ISBLANK(AA2014))),#N/A,
IFERROR(VLOOKUP(X2014,MonsterTable!$A:$B,MATCH(MonsterTable!$B$1,MonsterTable!$A$1:$B$1,0),0),
IF(OR(NOT(ISBLANK(Z2014)),ISBLANK(AA2014)),#N/A,
IF(X2014="empty","empty",
VLOOKUP(X2014,MonsterGroupTable!$A:$A,1,0)))))))</f>
        <v>g118</v>
      </c>
      <c r="AA2014">
        <v>5</v>
      </c>
      <c r="AE2014" s="1" t="s">
        <v>446</v>
      </c>
      <c r="AF2014" s="2" t="str">
        <f>IF(AND(ISBLANK(AE2014),OR(NOT(ISBLANK(AG2014)),NOT(ISBLANK(AH2014)))),#N/A,
IF(ISBLANK(AE2014),"",
IF(AND(NOT(ISERROR(VLOOKUP(AE2014,MonsterTable!$A:$B,MATCH(MonsterTable!$B$1,MonsterTable!$A$1:$B$1,0),0))),OR(ISBLANK(AG2014),ISBLANK(AH2014))),#N/A,
IFERROR(VLOOKUP(AE2014,MonsterTable!$A:$B,MATCH(MonsterTable!$B$1,MonsterTable!$A$1:$B$1,0),0),
IF(OR(NOT(ISBLANK(AG2014)),ISBLANK(AH2014)),#N/A,
IF(AE2014="empty","empty",
VLOOKUP(AE2014,MonsterGroupTable!$A:$A,1,0)))))))</f>
        <v>empty</v>
      </c>
      <c r="AH2014">
        <v>3</v>
      </c>
      <c r="AL2014" s="1" t="s">
        <v>339</v>
      </c>
      <c r="AM2014" s="2">
        <f>IF(AND(ISBLANK(AL2014),OR(NOT(ISBLANK(AN2014)),NOT(ISBLANK(AO2014)))),#N/A,
IF(ISBLANK(AL2014),"",
IF(AND(NOT(ISERROR(VLOOKUP(AL2014,MonsterTable!$A:$B,MATCH(MonsterTable!$B$1,MonsterTable!$A$1:$B$1,0),0))),OR(ISBLANK(AN2014),ISBLANK(AO2014))),#N/A,
IFERROR(VLOOKUP(AL2014,MonsterTable!$A:$B,MATCH(MonsterTable!$B$1,MonsterTable!$A$1:$B$1,0),0),
IF(OR(NOT(ISBLANK(AN2014)),ISBLANK(AO2014)),#N/A,
IF(AL2014="empty","empty",
VLOOKUP(AL2014,MonsterGroupTable!$A:$A,1,0)))))))</f>
        <v>203</v>
      </c>
      <c r="AN2014">
        <v>1</v>
      </c>
      <c r="AO2014">
        <v>1</v>
      </c>
      <c r="AP2014">
        <v>0</v>
      </c>
      <c r="AT2014" s="2" t="str">
        <f>IF(AND(ISBLANK(AS2014),OR(NOT(ISBLANK(AU2014)),NOT(ISBLANK(AV2014)))),#N/A,
IF(ISBLANK(AS2014),"",
IF(AND(NOT(ISERROR(VLOOKUP(AS2014,MonsterTable!$A:$B,MATCH(MonsterTable!$B$1,MonsterTable!$A$1:$B$1,0),0))),OR(ISBLANK(AU2014),ISBLANK(AV2014))),#N/A,
IFERROR(VLOOKUP(AS2014,MonsterTable!$A:$B,MATCH(MonsterTable!$B$1,MonsterTable!$A$1:$B$1,0),0),
IF(OR(NOT(ISBLANK(AU2014)),ISBLANK(AV2014)),#N/A,
IF(AS2014="empty","empty",
VLOOKUP(AS2014,MonsterGroupTable!$A:$A,1,0)))))))</f>
        <v/>
      </c>
      <c r="BA2014" s="2" t="str">
        <f>IF(AND(ISBLANK(AZ2014),OR(NOT(ISBLANK(BB2014)),NOT(ISBLANK(BC2014)))),#N/A,
IF(ISBLANK(AZ2014),"",
IF(AND(NOT(ISERROR(VLOOKUP(AZ2014,MonsterTable!$A:$B,MATCH(MonsterTable!$B$1,MonsterTable!$A$1:$B$1,0),0))),OR(ISBLANK(BB2014),ISBLANK(BC2014))),#N/A,
IFERROR(VLOOKUP(AZ2014,MonsterTable!$A:$B,MATCH(MonsterTable!$B$1,MonsterTable!$A$1:$B$1,0),0),
IF(OR(NOT(ISBLANK(BB2014)),ISBLANK(BC2014)),#N/A,
IF(AZ2014="empty","empty",
VLOOKUP(AZ2014,MonsterGroupTable!$A:$A,1,0)))))))</f>
        <v/>
      </c>
    </row>
    <row r="2015" spans="1:53">
      <c r="A2015">
        <v>20981</v>
      </c>
      <c r="B2015">
        <f t="shared" si="69"/>
        <v>1.1000000000000001</v>
      </c>
      <c r="C2015">
        <f t="shared" si="70"/>
        <v>1.1000000000000001</v>
      </c>
      <c r="F2015">
        <v>6300</v>
      </c>
      <c r="G2015">
        <v>316111</v>
      </c>
      <c r="H2015">
        <v>0</v>
      </c>
      <c r="I2015">
        <v>0</v>
      </c>
      <c r="J2015">
        <v>0</v>
      </c>
      <c r="K2015" t="s">
        <v>362</v>
      </c>
      <c r="L2015" t="s">
        <v>255</v>
      </c>
      <c r="M2015" t="s">
        <v>443</v>
      </c>
      <c r="N2015" t="s">
        <v>444</v>
      </c>
      <c r="O2015">
        <v>0</v>
      </c>
      <c r="P2015">
        <v>-4.75</v>
      </c>
      <c r="Q2015">
        <v>-3.5</v>
      </c>
      <c r="R2015">
        <v>4.75</v>
      </c>
      <c r="S2015">
        <v>3</v>
      </c>
      <c r="T2015">
        <v>-13.5</v>
      </c>
      <c r="U2015">
        <v>2.5499999999999998</v>
      </c>
      <c r="V2015">
        <v>-6.75</v>
      </c>
      <c r="W2015" t="str">
        <f t="shared" si="68"/>
        <v>g119,5,empty,3,204,1,1,0</v>
      </c>
      <c r="X2015" s="1" t="s">
        <v>318</v>
      </c>
      <c r="Y2015" s="2" t="str">
        <f>IF(AND(ISBLANK(X2015),OR(NOT(ISBLANK(Z2015)),NOT(ISBLANK(AA2015)))),#N/A,
IF(ISBLANK(X2015),"",
IF(AND(NOT(ISERROR(VLOOKUP(X2015,MonsterTable!$A:$B,MATCH(MonsterTable!$B$1,MonsterTable!$A$1:$B$1,0),0))),OR(ISBLANK(Z2015),ISBLANK(AA2015))),#N/A,
IFERROR(VLOOKUP(X2015,MonsterTable!$A:$B,MATCH(MonsterTable!$B$1,MonsterTable!$A$1:$B$1,0),0),
IF(OR(NOT(ISBLANK(Z2015)),ISBLANK(AA2015)),#N/A,
IF(X2015="empty","empty",
VLOOKUP(X2015,MonsterGroupTable!$A:$A,1,0)))))))</f>
        <v>g119</v>
      </c>
      <c r="AA2015">
        <v>5</v>
      </c>
      <c r="AE2015" s="1" t="s">
        <v>446</v>
      </c>
      <c r="AF2015" s="2" t="str">
        <f>IF(AND(ISBLANK(AE2015),OR(NOT(ISBLANK(AG2015)),NOT(ISBLANK(AH2015)))),#N/A,
IF(ISBLANK(AE2015),"",
IF(AND(NOT(ISERROR(VLOOKUP(AE2015,MonsterTable!$A:$B,MATCH(MonsterTable!$B$1,MonsterTable!$A$1:$B$1,0),0))),OR(ISBLANK(AG2015),ISBLANK(AH2015))),#N/A,
IFERROR(VLOOKUP(AE2015,MonsterTable!$A:$B,MATCH(MonsterTable!$B$1,MonsterTable!$A$1:$B$1,0),0),
IF(OR(NOT(ISBLANK(AG2015)),ISBLANK(AH2015)),#N/A,
IF(AE2015="empty","empty",
VLOOKUP(AE2015,MonsterGroupTable!$A:$A,1,0)))))))</f>
        <v>empty</v>
      </c>
      <c r="AH2015">
        <v>3</v>
      </c>
      <c r="AL2015" s="1" t="s">
        <v>340</v>
      </c>
      <c r="AM2015" s="2">
        <f>IF(AND(ISBLANK(AL2015),OR(NOT(ISBLANK(AN2015)),NOT(ISBLANK(AO2015)))),#N/A,
IF(ISBLANK(AL2015),"",
IF(AND(NOT(ISERROR(VLOOKUP(AL2015,MonsterTable!$A:$B,MATCH(MonsterTable!$B$1,MonsterTable!$A$1:$B$1,0),0))),OR(ISBLANK(AN2015),ISBLANK(AO2015))),#N/A,
IFERROR(VLOOKUP(AL2015,MonsterTable!$A:$B,MATCH(MonsterTable!$B$1,MonsterTable!$A$1:$B$1,0),0),
IF(OR(NOT(ISBLANK(AN2015)),ISBLANK(AO2015)),#N/A,
IF(AL2015="empty","empty",
VLOOKUP(AL2015,MonsterGroupTable!$A:$A,1,0)))))))</f>
        <v>204</v>
      </c>
      <c r="AN2015">
        <v>1</v>
      </c>
      <c r="AO2015">
        <v>1</v>
      </c>
      <c r="AP2015">
        <v>0</v>
      </c>
      <c r="AT2015" s="2" t="str">
        <f>IF(AND(ISBLANK(AS2015),OR(NOT(ISBLANK(AU2015)),NOT(ISBLANK(AV2015)))),#N/A,
IF(ISBLANK(AS2015),"",
IF(AND(NOT(ISERROR(VLOOKUP(AS2015,MonsterTable!$A:$B,MATCH(MonsterTable!$B$1,MonsterTable!$A$1:$B$1,0),0))),OR(ISBLANK(AU2015),ISBLANK(AV2015))),#N/A,
IFERROR(VLOOKUP(AS2015,MonsterTable!$A:$B,MATCH(MonsterTable!$B$1,MonsterTable!$A$1:$B$1,0),0),
IF(OR(NOT(ISBLANK(AU2015)),ISBLANK(AV2015)),#N/A,
IF(AS2015="empty","empty",
VLOOKUP(AS2015,MonsterGroupTable!$A:$A,1,0)))))))</f>
        <v/>
      </c>
      <c r="BA2015" s="2" t="str">
        <f>IF(AND(ISBLANK(AZ2015),OR(NOT(ISBLANK(BB2015)),NOT(ISBLANK(BC2015)))),#N/A,
IF(ISBLANK(AZ2015),"",
IF(AND(NOT(ISERROR(VLOOKUP(AZ2015,MonsterTable!$A:$B,MATCH(MonsterTable!$B$1,MonsterTable!$A$1:$B$1,0),0))),OR(ISBLANK(BB2015),ISBLANK(BC2015))),#N/A,
IFERROR(VLOOKUP(AZ2015,MonsterTable!$A:$B,MATCH(MonsterTable!$B$1,MonsterTable!$A$1:$B$1,0),0),
IF(OR(NOT(ISBLANK(BB2015)),ISBLANK(BC2015)),#N/A,
IF(AZ2015="empty","empty",
VLOOKUP(AZ2015,MonsterGroupTable!$A:$A,1,0)))))))</f>
        <v/>
      </c>
    </row>
    <row r="2016" spans="1:53">
      <c r="A2016">
        <v>20982</v>
      </c>
      <c r="B2016">
        <f t="shared" si="69"/>
        <v>1.1000000000000001</v>
      </c>
      <c r="C2016">
        <f t="shared" si="70"/>
        <v>1.1000000000000001</v>
      </c>
      <c r="F2016">
        <v>6300</v>
      </c>
      <c r="G2016">
        <v>317056</v>
      </c>
      <c r="H2016">
        <v>0</v>
      </c>
      <c r="I2016">
        <v>0</v>
      </c>
      <c r="J2016">
        <v>0</v>
      </c>
      <c r="K2016" t="s">
        <v>362</v>
      </c>
      <c r="L2016" t="s">
        <v>255</v>
      </c>
      <c r="M2016" t="s">
        <v>443</v>
      </c>
      <c r="N2016" t="s">
        <v>444</v>
      </c>
      <c r="O2016">
        <v>0</v>
      </c>
      <c r="P2016">
        <v>-4.75</v>
      </c>
      <c r="Q2016">
        <v>-3.5</v>
      </c>
      <c r="R2016">
        <v>4.75</v>
      </c>
      <c r="S2016">
        <v>3</v>
      </c>
      <c r="T2016">
        <v>-13.5</v>
      </c>
      <c r="U2016">
        <v>2.5499999999999998</v>
      </c>
      <c r="V2016">
        <v>-6.75</v>
      </c>
      <c r="W2016" t="str">
        <f t="shared" si="68"/>
        <v>g119,5,empty,3,204,1,1,0</v>
      </c>
      <c r="X2016" s="1" t="s">
        <v>318</v>
      </c>
      <c r="Y2016" s="2" t="str">
        <f>IF(AND(ISBLANK(X2016),OR(NOT(ISBLANK(Z2016)),NOT(ISBLANK(AA2016)))),#N/A,
IF(ISBLANK(X2016),"",
IF(AND(NOT(ISERROR(VLOOKUP(X2016,MonsterTable!$A:$B,MATCH(MonsterTable!$B$1,MonsterTable!$A$1:$B$1,0),0))),OR(ISBLANK(Z2016),ISBLANK(AA2016))),#N/A,
IFERROR(VLOOKUP(X2016,MonsterTable!$A:$B,MATCH(MonsterTable!$B$1,MonsterTable!$A$1:$B$1,0),0),
IF(OR(NOT(ISBLANK(Z2016)),ISBLANK(AA2016)),#N/A,
IF(X2016="empty","empty",
VLOOKUP(X2016,MonsterGroupTable!$A:$A,1,0)))))))</f>
        <v>g119</v>
      </c>
      <c r="AA2016">
        <v>5</v>
      </c>
      <c r="AE2016" s="1" t="s">
        <v>446</v>
      </c>
      <c r="AF2016" s="2" t="str">
        <f>IF(AND(ISBLANK(AE2016),OR(NOT(ISBLANK(AG2016)),NOT(ISBLANK(AH2016)))),#N/A,
IF(ISBLANK(AE2016),"",
IF(AND(NOT(ISERROR(VLOOKUP(AE2016,MonsterTable!$A:$B,MATCH(MonsterTable!$B$1,MonsterTable!$A$1:$B$1,0),0))),OR(ISBLANK(AG2016),ISBLANK(AH2016))),#N/A,
IFERROR(VLOOKUP(AE2016,MonsterTable!$A:$B,MATCH(MonsterTable!$B$1,MonsterTable!$A$1:$B$1,0),0),
IF(OR(NOT(ISBLANK(AG2016)),ISBLANK(AH2016)),#N/A,
IF(AE2016="empty","empty",
VLOOKUP(AE2016,MonsterGroupTable!$A:$A,1,0)))))))</f>
        <v>empty</v>
      </c>
      <c r="AH2016">
        <v>3</v>
      </c>
      <c r="AL2016" s="1" t="s">
        <v>340</v>
      </c>
      <c r="AM2016" s="2">
        <f>IF(AND(ISBLANK(AL2016),OR(NOT(ISBLANK(AN2016)),NOT(ISBLANK(AO2016)))),#N/A,
IF(ISBLANK(AL2016),"",
IF(AND(NOT(ISERROR(VLOOKUP(AL2016,MonsterTable!$A:$B,MATCH(MonsterTable!$B$1,MonsterTable!$A$1:$B$1,0),0))),OR(ISBLANK(AN2016),ISBLANK(AO2016))),#N/A,
IFERROR(VLOOKUP(AL2016,MonsterTable!$A:$B,MATCH(MonsterTable!$B$1,MonsterTable!$A$1:$B$1,0),0),
IF(OR(NOT(ISBLANK(AN2016)),ISBLANK(AO2016)),#N/A,
IF(AL2016="empty","empty",
VLOOKUP(AL2016,MonsterGroupTable!$A:$A,1,0)))))))</f>
        <v>204</v>
      </c>
      <c r="AN2016">
        <v>1</v>
      </c>
      <c r="AO2016">
        <v>1</v>
      </c>
      <c r="AP2016">
        <v>0</v>
      </c>
      <c r="AT2016" s="2" t="str">
        <f>IF(AND(ISBLANK(AS2016),OR(NOT(ISBLANK(AU2016)),NOT(ISBLANK(AV2016)))),#N/A,
IF(ISBLANK(AS2016),"",
IF(AND(NOT(ISERROR(VLOOKUP(AS2016,MonsterTable!$A:$B,MATCH(MonsterTable!$B$1,MonsterTable!$A$1:$B$1,0),0))),OR(ISBLANK(AU2016),ISBLANK(AV2016))),#N/A,
IFERROR(VLOOKUP(AS2016,MonsterTable!$A:$B,MATCH(MonsterTable!$B$1,MonsterTable!$A$1:$B$1,0),0),
IF(OR(NOT(ISBLANK(AU2016)),ISBLANK(AV2016)),#N/A,
IF(AS2016="empty","empty",
VLOOKUP(AS2016,MonsterGroupTable!$A:$A,1,0)))))))</f>
        <v/>
      </c>
      <c r="BA2016" s="2" t="str">
        <f>IF(AND(ISBLANK(AZ2016),OR(NOT(ISBLANK(BB2016)),NOT(ISBLANK(BC2016)))),#N/A,
IF(ISBLANK(AZ2016),"",
IF(AND(NOT(ISERROR(VLOOKUP(AZ2016,MonsterTable!$A:$B,MATCH(MonsterTable!$B$1,MonsterTable!$A$1:$B$1,0),0))),OR(ISBLANK(BB2016),ISBLANK(BC2016))),#N/A,
IFERROR(VLOOKUP(AZ2016,MonsterTable!$A:$B,MATCH(MonsterTable!$B$1,MonsterTable!$A$1:$B$1,0),0),
IF(OR(NOT(ISBLANK(BB2016)),ISBLANK(BC2016)),#N/A,
IF(AZ2016="empty","empty",
VLOOKUP(AZ2016,MonsterGroupTable!$A:$A,1,0)))))))</f>
        <v/>
      </c>
    </row>
    <row r="2017" spans="1:53">
      <c r="A2017">
        <v>20983</v>
      </c>
      <c r="B2017">
        <f t="shared" si="69"/>
        <v>1.1000000000000001</v>
      </c>
      <c r="C2017">
        <f t="shared" si="70"/>
        <v>1.1000000000000001</v>
      </c>
      <c r="F2017">
        <v>6300</v>
      </c>
      <c r="G2017">
        <v>318001</v>
      </c>
      <c r="H2017">
        <v>0</v>
      </c>
      <c r="I2017">
        <v>0</v>
      </c>
      <c r="J2017">
        <v>0</v>
      </c>
      <c r="K2017" t="s">
        <v>362</v>
      </c>
      <c r="L2017" t="s">
        <v>255</v>
      </c>
      <c r="M2017" t="s">
        <v>443</v>
      </c>
      <c r="N2017" t="s">
        <v>444</v>
      </c>
      <c r="O2017">
        <v>0</v>
      </c>
      <c r="P2017">
        <v>-4.75</v>
      </c>
      <c r="Q2017">
        <v>-3.5</v>
      </c>
      <c r="R2017">
        <v>4.75</v>
      </c>
      <c r="S2017">
        <v>3</v>
      </c>
      <c r="T2017">
        <v>-13.5</v>
      </c>
      <c r="U2017">
        <v>2.5499999999999998</v>
      </c>
      <c r="V2017">
        <v>-6.75</v>
      </c>
      <c r="W2017" t="str">
        <f t="shared" si="68"/>
        <v>g119,5,empty,3,204,1,1,0</v>
      </c>
      <c r="X2017" s="1" t="s">
        <v>318</v>
      </c>
      <c r="Y2017" s="2" t="str">
        <f>IF(AND(ISBLANK(X2017),OR(NOT(ISBLANK(Z2017)),NOT(ISBLANK(AA2017)))),#N/A,
IF(ISBLANK(X2017),"",
IF(AND(NOT(ISERROR(VLOOKUP(X2017,MonsterTable!$A:$B,MATCH(MonsterTable!$B$1,MonsterTable!$A$1:$B$1,0),0))),OR(ISBLANK(Z2017),ISBLANK(AA2017))),#N/A,
IFERROR(VLOOKUP(X2017,MonsterTable!$A:$B,MATCH(MonsterTable!$B$1,MonsterTable!$A$1:$B$1,0),0),
IF(OR(NOT(ISBLANK(Z2017)),ISBLANK(AA2017)),#N/A,
IF(X2017="empty","empty",
VLOOKUP(X2017,MonsterGroupTable!$A:$A,1,0)))))))</f>
        <v>g119</v>
      </c>
      <c r="AA2017">
        <v>5</v>
      </c>
      <c r="AE2017" s="1" t="s">
        <v>446</v>
      </c>
      <c r="AF2017" s="2" t="str">
        <f>IF(AND(ISBLANK(AE2017),OR(NOT(ISBLANK(AG2017)),NOT(ISBLANK(AH2017)))),#N/A,
IF(ISBLANK(AE2017),"",
IF(AND(NOT(ISERROR(VLOOKUP(AE2017,MonsterTable!$A:$B,MATCH(MonsterTable!$B$1,MonsterTable!$A$1:$B$1,0),0))),OR(ISBLANK(AG2017),ISBLANK(AH2017))),#N/A,
IFERROR(VLOOKUP(AE2017,MonsterTable!$A:$B,MATCH(MonsterTable!$B$1,MonsterTable!$A$1:$B$1,0),0),
IF(OR(NOT(ISBLANK(AG2017)),ISBLANK(AH2017)),#N/A,
IF(AE2017="empty","empty",
VLOOKUP(AE2017,MonsterGroupTable!$A:$A,1,0)))))))</f>
        <v>empty</v>
      </c>
      <c r="AH2017">
        <v>3</v>
      </c>
      <c r="AL2017" s="1" t="s">
        <v>340</v>
      </c>
      <c r="AM2017" s="2">
        <f>IF(AND(ISBLANK(AL2017),OR(NOT(ISBLANK(AN2017)),NOT(ISBLANK(AO2017)))),#N/A,
IF(ISBLANK(AL2017),"",
IF(AND(NOT(ISERROR(VLOOKUP(AL2017,MonsterTable!$A:$B,MATCH(MonsterTable!$B$1,MonsterTable!$A$1:$B$1,0),0))),OR(ISBLANK(AN2017),ISBLANK(AO2017))),#N/A,
IFERROR(VLOOKUP(AL2017,MonsterTable!$A:$B,MATCH(MonsterTable!$B$1,MonsterTable!$A$1:$B$1,0),0),
IF(OR(NOT(ISBLANK(AN2017)),ISBLANK(AO2017)),#N/A,
IF(AL2017="empty","empty",
VLOOKUP(AL2017,MonsterGroupTable!$A:$A,1,0)))))))</f>
        <v>204</v>
      </c>
      <c r="AN2017">
        <v>1</v>
      </c>
      <c r="AO2017">
        <v>1</v>
      </c>
      <c r="AP2017">
        <v>0</v>
      </c>
      <c r="AT2017" s="2" t="str">
        <f>IF(AND(ISBLANK(AS2017),OR(NOT(ISBLANK(AU2017)),NOT(ISBLANK(AV2017)))),#N/A,
IF(ISBLANK(AS2017),"",
IF(AND(NOT(ISERROR(VLOOKUP(AS2017,MonsterTable!$A:$B,MATCH(MonsterTable!$B$1,MonsterTable!$A$1:$B$1,0),0))),OR(ISBLANK(AU2017),ISBLANK(AV2017))),#N/A,
IFERROR(VLOOKUP(AS2017,MonsterTable!$A:$B,MATCH(MonsterTable!$B$1,MonsterTable!$A$1:$B$1,0),0),
IF(OR(NOT(ISBLANK(AU2017)),ISBLANK(AV2017)),#N/A,
IF(AS2017="empty","empty",
VLOOKUP(AS2017,MonsterGroupTable!$A:$A,1,0)))))))</f>
        <v/>
      </c>
      <c r="BA2017" s="2" t="str">
        <f>IF(AND(ISBLANK(AZ2017),OR(NOT(ISBLANK(BB2017)),NOT(ISBLANK(BC2017)))),#N/A,
IF(ISBLANK(AZ2017),"",
IF(AND(NOT(ISERROR(VLOOKUP(AZ2017,MonsterTable!$A:$B,MATCH(MonsterTable!$B$1,MonsterTable!$A$1:$B$1,0),0))),OR(ISBLANK(BB2017),ISBLANK(BC2017))),#N/A,
IFERROR(VLOOKUP(AZ2017,MonsterTable!$A:$B,MATCH(MonsterTable!$B$1,MonsterTable!$A$1:$B$1,0),0),
IF(OR(NOT(ISBLANK(BB2017)),ISBLANK(BC2017)),#N/A,
IF(AZ2017="empty","empty",
VLOOKUP(AZ2017,MonsterGroupTable!$A:$A,1,0)))))))</f>
        <v/>
      </c>
    </row>
    <row r="2018" spans="1:53">
      <c r="A2018">
        <v>20984</v>
      </c>
      <c r="B2018">
        <f t="shared" si="69"/>
        <v>1.1000000000000001</v>
      </c>
      <c r="C2018">
        <f t="shared" si="70"/>
        <v>1.1000000000000001</v>
      </c>
      <c r="F2018">
        <v>6300</v>
      </c>
      <c r="G2018">
        <v>318946</v>
      </c>
      <c r="H2018">
        <v>0</v>
      </c>
      <c r="I2018">
        <v>0</v>
      </c>
      <c r="J2018">
        <v>0</v>
      </c>
      <c r="K2018" t="s">
        <v>362</v>
      </c>
      <c r="L2018" t="s">
        <v>255</v>
      </c>
      <c r="M2018" t="s">
        <v>443</v>
      </c>
      <c r="N2018" t="s">
        <v>444</v>
      </c>
      <c r="O2018">
        <v>0</v>
      </c>
      <c r="P2018">
        <v>-4.75</v>
      </c>
      <c r="Q2018">
        <v>-3.5</v>
      </c>
      <c r="R2018">
        <v>4.75</v>
      </c>
      <c r="S2018">
        <v>3</v>
      </c>
      <c r="T2018">
        <v>-13.5</v>
      </c>
      <c r="U2018">
        <v>2.5499999999999998</v>
      </c>
      <c r="V2018">
        <v>-6.75</v>
      </c>
      <c r="W2018" t="str">
        <f t="shared" si="68"/>
        <v>g119,5,empty,3,204,1,1,0</v>
      </c>
      <c r="X2018" s="1" t="s">
        <v>318</v>
      </c>
      <c r="Y2018" s="2" t="str">
        <f>IF(AND(ISBLANK(X2018),OR(NOT(ISBLANK(Z2018)),NOT(ISBLANK(AA2018)))),#N/A,
IF(ISBLANK(X2018),"",
IF(AND(NOT(ISERROR(VLOOKUP(X2018,MonsterTable!$A:$B,MATCH(MonsterTable!$B$1,MonsterTable!$A$1:$B$1,0),0))),OR(ISBLANK(Z2018),ISBLANK(AA2018))),#N/A,
IFERROR(VLOOKUP(X2018,MonsterTable!$A:$B,MATCH(MonsterTable!$B$1,MonsterTable!$A$1:$B$1,0),0),
IF(OR(NOT(ISBLANK(Z2018)),ISBLANK(AA2018)),#N/A,
IF(X2018="empty","empty",
VLOOKUP(X2018,MonsterGroupTable!$A:$A,1,0)))))))</f>
        <v>g119</v>
      </c>
      <c r="AA2018">
        <v>5</v>
      </c>
      <c r="AE2018" s="1" t="s">
        <v>446</v>
      </c>
      <c r="AF2018" s="2" t="str">
        <f>IF(AND(ISBLANK(AE2018),OR(NOT(ISBLANK(AG2018)),NOT(ISBLANK(AH2018)))),#N/A,
IF(ISBLANK(AE2018),"",
IF(AND(NOT(ISERROR(VLOOKUP(AE2018,MonsterTable!$A:$B,MATCH(MonsterTable!$B$1,MonsterTable!$A$1:$B$1,0),0))),OR(ISBLANK(AG2018),ISBLANK(AH2018))),#N/A,
IFERROR(VLOOKUP(AE2018,MonsterTable!$A:$B,MATCH(MonsterTable!$B$1,MonsterTable!$A$1:$B$1,0),0),
IF(OR(NOT(ISBLANK(AG2018)),ISBLANK(AH2018)),#N/A,
IF(AE2018="empty","empty",
VLOOKUP(AE2018,MonsterGroupTable!$A:$A,1,0)))))))</f>
        <v>empty</v>
      </c>
      <c r="AH2018">
        <v>3</v>
      </c>
      <c r="AL2018" s="1" t="s">
        <v>340</v>
      </c>
      <c r="AM2018" s="2">
        <f>IF(AND(ISBLANK(AL2018),OR(NOT(ISBLANK(AN2018)),NOT(ISBLANK(AO2018)))),#N/A,
IF(ISBLANK(AL2018),"",
IF(AND(NOT(ISERROR(VLOOKUP(AL2018,MonsterTable!$A:$B,MATCH(MonsterTable!$B$1,MonsterTable!$A$1:$B$1,0),0))),OR(ISBLANK(AN2018),ISBLANK(AO2018))),#N/A,
IFERROR(VLOOKUP(AL2018,MonsterTable!$A:$B,MATCH(MonsterTable!$B$1,MonsterTable!$A$1:$B$1,0),0),
IF(OR(NOT(ISBLANK(AN2018)),ISBLANK(AO2018)),#N/A,
IF(AL2018="empty","empty",
VLOOKUP(AL2018,MonsterGroupTable!$A:$A,1,0)))))))</f>
        <v>204</v>
      </c>
      <c r="AN2018">
        <v>1</v>
      </c>
      <c r="AO2018">
        <v>1</v>
      </c>
      <c r="AP2018">
        <v>0</v>
      </c>
      <c r="AT2018" s="2" t="str">
        <f>IF(AND(ISBLANK(AS2018),OR(NOT(ISBLANK(AU2018)),NOT(ISBLANK(AV2018)))),#N/A,
IF(ISBLANK(AS2018),"",
IF(AND(NOT(ISERROR(VLOOKUP(AS2018,MonsterTable!$A:$B,MATCH(MonsterTable!$B$1,MonsterTable!$A$1:$B$1,0),0))),OR(ISBLANK(AU2018),ISBLANK(AV2018))),#N/A,
IFERROR(VLOOKUP(AS2018,MonsterTable!$A:$B,MATCH(MonsterTable!$B$1,MonsterTable!$A$1:$B$1,0),0),
IF(OR(NOT(ISBLANK(AU2018)),ISBLANK(AV2018)),#N/A,
IF(AS2018="empty","empty",
VLOOKUP(AS2018,MonsterGroupTable!$A:$A,1,0)))))))</f>
        <v/>
      </c>
      <c r="BA2018" s="2" t="str">
        <f>IF(AND(ISBLANK(AZ2018),OR(NOT(ISBLANK(BB2018)),NOT(ISBLANK(BC2018)))),#N/A,
IF(ISBLANK(AZ2018),"",
IF(AND(NOT(ISERROR(VLOOKUP(AZ2018,MonsterTable!$A:$B,MATCH(MonsterTable!$B$1,MonsterTable!$A$1:$B$1,0),0))),OR(ISBLANK(BB2018),ISBLANK(BC2018))),#N/A,
IFERROR(VLOOKUP(AZ2018,MonsterTable!$A:$B,MATCH(MonsterTable!$B$1,MonsterTable!$A$1:$B$1,0),0),
IF(OR(NOT(ISBLANK(BB2018)),ISBLANK(BC2018)),#N/A,
IF(AZ2018="empty","empty",
VLOOKUP(AZ2018,MonsterGroupTable!$A:$A,1,0)))))))</f>
        <v/>
      </c>
    </row>
    <row r="2019" spans="1:53">
      <c r="A2019">
        <v>20985</v>
      </c>
      <c r="B2019">
        <f t="shared" si="69"/>
        <v>1.1000000000000001</v>
      </c>
      <c r="C2019">
        <f t="shared" si="70"/>
        <v>1.1000000000000001</v>
      </c>
      <c r="F2019">
        <v>6300</v>
      </c>
      <c r="G2019">
        <v>319891</v>
      </c>
      <c r="H2019">
        <v>0</v>
      </c>
      <c r="I2019">
        <v>0</v>
      </c>
      <c r="J2019">
        <v>0</v>
      </c>
      <c r="K2019" t="s">
        <v>362</v>
      </c>
      <c r="L2019" t="s">
        <v>255</v>
      </c>
      <c r="M2019" t="s">
        <v>443</v>
      </c>
      <c r="N2019" t="s">
        <v>444</v>
      </c>
      <c r="O2019">
        <v>0</v>
      </c>
      <c r="P2019">
        <v>-4.75</v>
      </c>
      <c r="Q2019">
        <v>-3.5</v>
      </c>
      <c r="R2019">
        <v>4.75</v>
      </c>
      <c r="S2019">
        <v>3</v>
      </c>
      <c r="T2019">
        <v>-13.5</v>
      </c>
      <c r="U2019">
        <v>2.5499999999999998</v>
      </c>
      <c r="V2019">
        <v>-6.75</v>
      </c>
      <c r="W2019" t="str">
        <f t="shared" si="68"/>
        <v>g119,5,empty,3,204,1,1,0</v>
      </c>
      <c r="X2019" s="1" t="s">
        <v>318</v>
      </c>
      <c r="Y2019" s="2" t="str">
        <f>IF(AND(ISBLANK(X2019),OR(NOT(ISBLANK(Z2019)),NOT(ISBLANK(AA2019)))),#N/A,
IF(ISBLANK(X2019),"",
IF(AND(NOT(ISERROR(VLOOKUP(X2019,MonsterTable!$A:$B,MATCH(MonsterTable!$B$1,MonsterTable!$A$1:$B$1,0),0))),OR(ISBLANK(Z2019),ISBLANK(AA2019))),#N/A,
IFERROR(VLOOKUP(X2019,MonsterTable!$A:$B,MATCH(MonsterTable!$B$1,MonsterTable!$A$1:$B$1,0),0),
IF(OR(NOT(ISBLANK(Z2019)),ISBLANK(AA2019)),#N/A,
IF(X2019="empty","empty",
VLOOKUP(X2019,MonsterGroupTable!$A:$A,1,0)))))))</f>
        <v>g119</v>
      </c>
      <c r="AA2019">
        <v>5</v>
      </c>
      <c r="AE2019" s="1" t="s">
        <v>446</v>
      </c>
      <c r="AF2019" s="2" t="str">
        <f>IF(AND(ISBLANK(AE2019),OR(NOT(ISBLANK(AG2019)),NOT(ISBLANK(AH2019)))),#N/A,
IF(ISBLANK(AE2019),"",
IF(AND(NOT(ISERROR(VLOOKUP(AE2019,MonsterTable!$A:$B,MATCH(MonsterTable!$B$1,MonsterTable!$A$1:$B$1,0),0))),OR(ISBLANK(AG2019),ISBLANK(AH2019))),#N/A,
IFERROR(VLOOKUP(AE2019,MonsterTable!$A:$B,MATCH(MonsterTable!$B$1,MonsterTable!$A$1:$B$1,0),0),
IF(OR(NOT(ISBLANK(AG2019)),ISBLANK(AH2019)),#N/A,
IF(AE2019="empty","empty",
VLOOKUP(AE2019,MonsterGroupTable!$A:$A,1,0)))))))</f>
        <v>empty</v>
      </c>
      <c r="AH2019">
        <v>3</v>
      </c>
      <c r="AL2019" s="1" t="s">
        <v>340</v>
      </c>
      <c r="AM2019" s="2">
        <f>IF(AND(ISBLANK(AL2019),OR(NOT(ISBLANK(AN2019)),NOT(ISBLANK(AO2019)))),#N/A,
IF(ISBLANK(AL2019),"",
IF(AND(NOT(ISERROR(VLOOKUP(AL2019,MonsterTable!$A:$B,MATCH(MonsterTable!$B$1,MonsterTable!$A$1:$B$1,0),0))),OR(ISBLANK(AN2019),ISBLANK(AO2019))),#N/A,
IFERROR(VLOOKUP(AL2019,MonsterTable!$A:$B,MATCH(MonsterTable!$B$1,MonsterTable!$A$1:$B$1,0),0),
IF(OR(NOT(ISBLANK(AN2019)),ISBLANK(AO2019)),#N/A,
IF(AL2019="empty","empty",
VLOOKUP(AL2019,MonsterGroupTable!$A:$A,1,0)))))))</f>
        <v>204</v>
      </c>
      <c r="AN2019">
        <v>1</v>
      </c>
      <c r="AO2019">
        <v>1</v>
      </c>
      <c r="AP2019">
        <v>0</v>
      </c>
      <c r="AT2019" s="2" t="str">
        <f>IF(AND(ISBLANK(AS2019),OR(NOT(ISBLANK(AU2019)),NOT(ISBLANK(AV2019)))),#N/A,
IF(ISBLANK(AS2019),"",
IF(AND(NOT(ISERROR(VLOOKUP(AS2019,MonsterTable!$A:$B,MATCH(MonsterTable!$B$1,MonsterTable!$A$1:$B$1,0),0))),OR(ISBLANK(AU2019),ISBLANK(AV2019))),#N/A,
IFERROR(VLOOKUP(AS2019,MonsterTable!$A:$B,MATCH(MonsterTable!$B$1,MonsterTable!$A$1:$B$1,0),0),
IF(OR(NOT(ISBLANK(AU2019)),ISBLANK(AV2019)),#N/A,
IF(AS2019="empty","empty",
VLOOKUP(AS2019,MonsterGroupTable!$A:$A,1,0)))))))</f>
        <v/>
      </c>
      <c r="BA2019" s="2" t="str">
        <f>IF(AND(ISBLANK(AZ2019),OR(NOT(ISBLANK(BB2019)),NOT(ISBLANK(BC2019)))),#N/A,
IF(ISBLANK(AZ2019),"",
IF(AND(NOT(ISERROR(VLOOKUP(AZ2019,MonsterTable!$A:$B,MATCH(MonsterTable!$B$1,MonsterTable!$A$1:$B$1,0),0))),OR(ISBLANK(BB2019),ISBLANK(BC2019))),#N/A,
IFERROR(VLOOKUP(AZ2019,MonsterTable!$A:$B,MATCH(MonsterTable!$B$1,MonsterTable!$A$1:$B$1,0),0),
IF(OR(NOT(ISBLANK(BB2019)),ISBLANK(BC2019)),#N/A,
IF(AZ2019="empty","empty",
VLOOKUP(AZ2019,MonsterGroupTable!$A:$A,1,0)))))))</f>
        <v/>
      </c>
    </row>
    <row r="2020" spans="1:53">
      <c r="A2020">
        <v>20986</v>
      </c>
      <c r="B2020">
        <f t="shared" si="69"/>
        <v>1.1000000000000001</v>
      </c>
      <c r="C2020">
        <f t="shared" si="70"/>
        <v>1.1000000000000001</v>
      </c>
      <c r="F2020">
        <v>6300</v>
      </c>
      <c r="G2020">
        <v>320836</v>
      </c>
      <c r="H2020">
        <v>0</v>
      </c>
      <c r="I2020">
        <v>0</v>
      </c>
      <c r="J2020">
        <v>0</v>
      </c>
      <c r="K2020" t="s">
        <v>362</v>
      </c>
      <c r="L2020" t="s">
        <v>255</v>
      </c>
      <c r="M2020" t="s">
        <v>443</v>
      </c>
      <c r="N2020" t="s">
        <v>444</v>
      </c>
      <c r="O2020">
        <v>0</v>
      </c>
      <c r="P2020">
        <v>-4.75</v>
      </c>
      <c r="Q2020">
        <v>-3.5</v>
      </c>
      <c r="R2020">
        <v>4.75</v>
      </c>
      <c r="S2020">
        <v>3</v>
      </c>
      <c r="T2020">
        <v>-13.5</v>
      </c>
      <c r="U2020">
        <v>2.5499999999999998</v>
      </c>
      <c r="V2020">
        <v>-6.75</v>
      </c>
      <c r="W2020" t="str">
        <f t="shared" si="68"/>
        <v>g119,5,empty,3,204,1,1,0</v>
      </c>
      <c r="X2020" s="1" t="s">
        <v>318</v>
      </c>
      <c r="Y2020" s="2" t="str">
        <f>IF(AND(ISBLANK(X2020),OR(NOT(ISBLANK(Z2020)),NOT(ISBLANK(AA2020)))),#N/A,
IF(ISBLANK(X2020),"",
IF(AND(NOT(ISERROR(VLOOKUP(X2020,MonsterTable!$A:$B,MATCH(MonsterTable!$B$1,MonsterTable!$A$1:$B$1,0),0))),OR(ISBLANK(Z2020),ISBLANK(AA2020))),#N/A,
IFERROR(VLOOKUP(X2020,MonsterTable!$A:$B,MATCH(MonsterTable!$B$1,MonsterTable!$A$1:$B$1,0),0),
IF(OR(NOT(ISBLANK(Z2020)),ISBLANK(AA2020)),#N/A,
IF(X2020="empty","empty",
VLOOKUP(X2020,MonsterGroupTable!$A:$A,1,0)))))))</f>
        <v>g119</v>
      </c>
      <c r="AA2020">
        <v>5</v>
      </c>
      <c r="AE2020" s="1" t="s">
        <v>446</v>
      </c>
      <c r="AF2020" s="2" t="str">
        <f>IF(AND(ISBLANK(AE2020),OR(NOT(ISBLANK(AG2020)),NOT(ISBLANK(AH2020)))),#N/A,
IF(ISBLANK(AE2020),"",
IF(AND(NOT(ISERROR(VLOOKUP(AE2020,MonsterTable!$A:$B,MATCH(MonsterTable!$B$1,MonsterTable!$A$1:$B$1,0),0))),OR(ISBLANK(AG2020),ISBLANK(AH2020))),#N/A,
IFERROR(VLOOKUP(AE2020,MonsterTable!$A:$B,MATCH(MonsterTable!$B$1,MonsterTable!$A$1:$B$1,0),0),
IF(OR(NOT(ISBLANK(AG2020)),ISBLANK(AH2020)),#N/A,
IF(AE2020="empty","empty",
VLOOKUP(AE2020,MonsterGroupTable!$A:$A,1,0)))))))</f>
        <v>empty</v>
      </c>
      <c r="AH2020">
        <v>3</v>
      </c>
      <c r="AL2020" s="1" t="s">
        <v>340</v>
      </c>
      <c r="AM2020" s="2">
        <f>IF(AND(ISBLANK(AL2020),OR(NOT(ISBLANK(AN2020)),NOT(ISBLANK(AO2020)))),#N/A,
IF(ISBLANK(AL2020),"",
IF(AND(NOT(ISERROR(VLOOKUP(AL2020,MonsterTable!$A:$B,MATCH(MonsterTable!$B$1,MonsterTable!$A$1:$B$1,0),0))),OR(ISBLANK(AN2020),ISBLANK(AO2020))),#N/A,
IFERROR(VLOOKUP(AL2020,MonsterTable!$A:$B,MATCH(MonsterTable!$B$1,MonsterTable!$A$1:$B$1,0),0),
IF(OR(NOT(ISBLANK(AN2020)),ISBLANK(AO2020)),#N/A,
IF(AL2020="empty","empty",
VLOOKUP(AL2020,MonsterGroupTable!$A:$A,1,0)))))))</f>
        <v>204</v>
      </c>
      <c r="AN2020">
        <v>1</v>
      </c>
      <c r="AO2020">
        <v>1</v>
      </c>
      <c r="AP2020">
        <v>0</v>
      </c>
      <c r="AT2020" s="2" t="str">
        <f>IF(AND(ISBLANK(AS2020),OR(NOT(ISBLANK(AU2020)),NOT(ISBLANK(AV2020)))),#N/A,
IF(ISBLANK(AS2020),"",
IF(AND(NOT(ISERROR(VLOOKUP(AS2020,MonsterTable!$A:$B,MATCH(MonsterTable!$B$1,MonsterTable!$A$1:$B$1,0),0))),OR(ISBLANK(AU2020),ISBLANK(AV2020))),#N/A,
IFERROR(VLOOKUP(AS2020,MonsterTable!$A:$B,MATCH(MonsterTable!$B$1,MonsterTable!$A$1:$B$1,0),0),
IF(OR(NOT(ISBLANK(AU2020)),ISBLANK(AV2020)),#N/A,
IF(AS2020="empty","empty",
VLOOKUP(AS2020,MonsterGroupTable!$A:$A,1,0)))))))</f>
        <v/>
      </c>
      <c r="BA2020" s="2" t="str">
        <f>IF(AND(ISBLANK(AZ2020),OR(NOT(ISBLANK(BB2020)),NOT(ISBLANK(BC2020)))),#N/A,
IF(ISBLANK(AZ2020),"",
IF(AND(NOT(ISERROR(VLOOKUP(AZ2020,MonsterTable!$A:$B,MATCH(MonsterTable!$B$1,MonsterTable!$A$1:$B$1,0),0))),OR(ISBLANK(BB2020),ISBLANK(BC2020))),#N/A,
IFERROR(VLOOKUP(AZ2020,MonsterTable!$A:$B,MATCH(MonsterTable!$B$1,MonsterTable!$A$1:$B$1,0),0),
IF(OR(NOT(ISBLANK(BB2020)),ISBLANK(BC2020)),#N/A,
IF(AZ2020="empty","empty",
VLOOKUP(AZ2020,MonsterGroupTable!$A:$A,1,0)))))))</f>
        <v/>
      </c>
    </row>
    <row r="2021" spans="1:53">
      <c r="A2021">
        <v>20987</v>
      </c>
      <c r="B2021">
        <f t="shared" si="69"/>
        <v>1.1000000000000001</v>
      </c>
      <c r="C2021">
        <f t="shared" si="70"/>
        <v>1.1000000000000001</v>
      </c>
      <c r="F2021">
        <v>6300</v>
      </c>
      <c r="G2021">
        <v>321781</v>
      </c>
      <c r="H2021">
        <v>0</v>
      </c>
      <c r="I2021">
        <v>0</v>
      </c>
      <c r="J2021">
        <v>0</v>
      </c>
      <c r="K2021" t="s">
        <v>362</v>
      </c>
      <c r="L2021" t="s">
        <v>255</v>
      </c>
      <c r="M2021" t="s">
        <v>443</v>
      </c>
      <c r="N2021" t="s">
        <v>444</v>
      </c>
      <c r="O2021">
        <v>0</v>
      </c>
      <c r="P2021">
        <v>-4.75</v>
      </c>
      <c r="Q2021">
        <v>-3.5</v>
      </c>
      <c r="R2021">
        <v>4.75</v>
      </c>
      <c r="S2021">
        <v>3</v>
      </c>
      <c r="T2021">
        <v>-13.5</v>
      </c>
      <c r="U2021">
        <v>2.5499999999999998</v>
      </c>
      <c r="V2021">
        <v>-6.75</v>
      </c>
      <c r="W2021" t="str">
        <f t="shared" si="68"/>
        <v>g119,5,empty,3,204,1,1,0</v>
      </c>
      <c r="X2021" s="1" t="s">
        <v>318</v>
      </c>
      <c r="Y2021" s="2" t="str">
        <f>IF(AND(ISBLANK(X2021),OR(NOT(ISBLANK(Z2021)),NOT(ISBLANK(AA2021)))),#N/A,
IF(ISBLANK(X2021),"",
IF(AND(NOT(ISERROR(VLOOKUP(X2021,MonsterTable!$A:$B,MATCH(MonsterTable!$B$1,MonsterTable!$A$1:$B$1,0),0))),OR(ISBLANK(Z2021),ISBLANK(AA2021))),#N/A,
IFERROR(VLOOKUP(X2021,MonsterTable!$A:$B,MATCH(MonsterTable!$B$1,MonsterTable!$A$1:$B$1,0),0),
IF(OR(NOT(ISBLANK(Z2021)),ISBLANK(AA2021)),#N/A,
IF(X2021="empty","empty",
VLOOKUP(X2021,MonsterGroupTable!$A:$A,1,0)))))))</f>
        <v>g119</v>
      </c>
      <c r="AA2021">
        <v>5</v>
      </c>
      <c r="AE2021" s="1" t="s">
        <v>446</v>
      </c>
      <c r="AF2021" s="2" t="str">
        <f>IF(AND(ISBLANK(AE2021),OR(NOT(ISBLANK(AG2021)),NOT(ISBLANK(AH2021)))),#N/A,
IF(ISBLANK(AE2021),"",
IF(AND(NOT(ISERROR(VLOOKUP(AE2021,MonsterTable!$A:$B,MATCH(MonsterTable!$B$1,MonsterTable!$A$1:$B$1,0),0))),OR(ISBLANK(AG2021),ISBLANK(AH2021))),#N/A,
IFERROR(VLOOKUP(AE2021,MonsterTable!$A:$B,MATCH(MonsterTable!$B$1,MonsterTable!$A$1:$B$1,0),0),
IF(OR(NOT(ISBLANK(AG2021)),ISBLANK(AH2021)),#N/A,
IF(AE2021="empty","empty",
VLOOKUP(AE2021,MonsterGroupTable!$A:$A,1,0)))))))</f>
        <v>empty</v>
      </c>
      <c r="AH2021">
        <v>3</v>
      </c>
      <c r="AL2021" s="1" t="s">
        <v>340</v>
      </c>
      <c r="AM2021" s="2">
        <f>IF(AND(ISBLANK(AL2021),OR(NOT(ISBLANK(AN2021)),NOT(ISBLANK(AO2021)))),#N/A,
IF(ISBLANK(AL2021),"",
IF(AND(NOT(ISERROR(VLOOKUP(AL2021,MonsterTable!$A:$B,MATCH(MonsterTable!$B$1,MonsterTable!$A$1:$B$1,0),0))),OR(ISBLANK(AN2021),ISBLANK(AO2021))),#N/A,
IFERROR(VLOOKUP(AL2021,MonsterTable!$A:$B,MATCH(MonsterTable!$B$1,MonsterTable!$A$1:$B$1,0),0),
IF(OR(NOT(ISBLANK(AN2021)),ISBLANK(AO2021)),#N/A,
IF(AL2021="empty","empty",
VLOOKUP(AL2021,MonsterGroupTable!$A:$A,1,0)))))))</f>
        <v>204</v>
      </c>
      <c r="AN2021">
        <v>1</v>
      </c>
      <c r="AO2021">
        <v>1</v>
      </c>
      <c r="AP2021">
        <v>0</v>
      </c>
      <c r="AT2021" s="2" t="str">
        <f>IF(AND(ISBLANK(AS2021),OR(NOT(ISBLANK(AU2021)),NOT(ISBLANK(AV2021)))),#N/A,
IF(ISBLANK(AS2021),"",
IF(AND(NOT(ISERROR(VLOOKUP(AS2021,MonsterTable!$A:$B,MATCH(MonsterTable!$B$1,MonsterTable!$A$1:$B$1,0),0))),OR(ISBLANK(AU2021),ISBLANK(AV2021))),#N/A,
IFERROR(VLOOKUP(AS2021,MonsterTable!$A:$B,MATCH(MonsterTable!$B$1,MonsterTable!$A$1:$B$1,0),0),
IF(OR(NOT(ISBLANK(AU2021)),ISBLANK(AV2021)),#N/A,
IF(AS2021="empty","empty",
VLOOKUP(AS2021,MonsterGroupTable!$A:$A,1,0)))))))</f>
        <v/>
      </c>
      <c r="BA2021" s="2" t="str">
        <f>IF(AND(ISBLANK(AZ2021),OR(NOT(ISBLANK(BB2021)),NOT(ISBLANK(BC2021)))),#N/A,
IF(ISBLANK(AZ2021),"",
IF(AND(NOT(ISERROR(VLOOKUP(AZ2021,MonsterTable!$A:$B,MATCH(MonsterTable!$B$1,MonsterTable!$A$1:$B$1,0),0))),OR(ISBLANK(BB2021),ISBLANK(BC2021))),#N/A,
IFERROR(VLOOKUP(AZ2021,MonsterTable!$A:$B,MATCH(MonsterTable!$B$1,MonsterTable!$A$1:$B$1,0),0),
IF(OR(NOT(ISBLANK(BB2021)),ISBLANK(BC2021)),#N/A,
IF(AZ2021="empty","empty",
VLOOKUP(AZ2021,MonsterGroupTable!$A:$A,1,0)))))))</f>
        <v/>
      </c>
    </row>
    <row r="2022" spans="1:53">
      <c r="A2022">
        <v>20988</v>
      </c>
      <c r="B2022">
        <f t="shared" si="69"/>
        <v>1.1000000000000001</v>
      </c>
      <c r="C2022">
        <f t="shared" si="70"/>
        <v>1.1000000000000001</v>
      </c>
      <c r="F2022">
        <v>6300</v>
      </c>
      <c r="G2022">
        <v>322726</v>
      </c>
      <c r="H2022">
        <v>0</v>
      </c>
      <c r="I2022">
        <v>0</v>
      </c>
      <c r="J2022">
        <v>0</v>
      </c>
      <c r="K2022" t="s">
        <v>362</v>
      </c>
      <c r="L2022" t="s">
        <v>255</v>
      </c>
      <c r="M2022" t="s">
        <v>443</v>
      </c>
      <c r="N2022" t="s">
        <v>444</v>
      </c>
      <c r="O2022">
        <v>0</v>
      </c>
      <c r="P2022">
        <v>-4.75</v>
      </c>
      <c r="Q2022">
        <v>-3.5</v>
      </c>
      <c r="R2022">
        <v>4.75</v>
      </c>
      <c r="S2022">
        <v>3</v>
      </c>
      <c r="T2022">
        <v>-13.5</v>
      </c>
      <c r="U2022">
        <v>2.5499999999999998</v>
      </c>
      <c r="V2022">
        <v>-6.75</v>
      </c>
      <c r="W2022" t="str">
        <f t="shared" si="68"/>
        <v>g119,5,empty,3,204,1,1,0</v>
      </c>
      <c r="X2022" s="1" t="s">
        <v>318</v>
      </c>
      <c r="Y2022" s="2" t="str">
        <f>IF(AND(ISBLANK(X2022),OR(NOT(ISBLANK(Z2022)),NOT(ISBLANK(AA2022)))),#N/A,
IF(ISBLANK(X2022),"",
IF(AND(NOT(ISERROR(VLOOKUP(X2022,MonsterTable!$A:$B,MATCH(MonsterTable!$B$1,MonsterTable!$A$1:$B$1,0),0))),OR(ISBLANK(Z2022),ISBLANK(AA2022))),#N/A,
IFERROR(VLOOKUP(X2022,MonsterTable!$A:$B,MATCH(MonsterTable!$B$1,MonsterTable!$A$1:$B$1,0),0),
IF(OR(NOT(ISBLANK(Z2022)),ISBLANK(AA2022)),#N/A,
IF(X2022="empty","empty",
VLOOKUP(X2022,MonsterGroupTable!$A:$A,1,0)))))))</f>
        <v>g119</v>
      </c>
      <c r="AA2022">
        <v>5</v>
      </c>
      <c r="AE2022" s="1" t="s">
        <v>446</v>
      </c>
      <c r="AF2022" s="2" t="str">
        <f>IF(AND(ISBLANK(AE2022),OR(NOT(ISBLANK(AG2022)),NOT(ISBLANK(AH2022)))),#N/A,
IF(ISBLANK(AE2022),"",
IF(AND(NOT(ISERROR(VLOOKUP(AE2022,MonsterTable!$A:$B,MATCH(MonsterTable!$B$1,MonsterTable!$A$1:$B$1,0),0))),OR(ISBLANK(AG2022),ISBLANK(AH2022))),#N/A,
IFERROR(VLOOKUP(AE2022,MonsterTable!$A:$B,MATCH(MonsterTable!$B$1,MonsterTable!$A$1:$B$1,0),0),
IF(OR(NOT(ISBLANK(AG2022)),ISBLANK(AH2022)),#N/A,
IF(AE2022="empty","empty",
VLOOKUP(AE2022,MonsterGroupTable!$A:$A,1,0)))))))</f>
        <v>empty</v>
      </c>
      <c r="AH2022">
        <v>3</v>
      </c>
      <c r="AL2022" s="1" t="s">
        <v>340</v>
      </c>
      <c r="AM2022" s="2">
        <f>IF(AND(ISBLANK(AL2022),OR(NOT(ISBLANK(AN2022)),NOT(ISBLANK(AO2022)))),#N/A,
IF(ISBLANK(AL2022),"",
IF(AND(NOT(ISERROR(VLOOKUP(AL2022,MonsterTable!$A:$B,MATCH(MonsterTable!$B$1,MonsterTable!$A$1:$B$1,0),0))),OR(ISBLANK(AN2022),ISBLANK(AO2022))),#N/A,
IFERROR(VLOOKUP(AL2022,MonsterTable!$A:$B,MATCH(MonsterTable!$B$1,MonsterTable!$A$1:$B$1,0),0),
IF(OR(NOT(ISBLANK(AN2022)),ISBLANK(AO2022)),#N/A,
IF(AL2022="empty","empty",
VLOOKUP(AL2022,MonsterGroupTable!$A:$A,1,0)))))))</f>
        <v>204</v>
      </c>
      <c r="AN2022">
        <v>1</v>
      </c>
      <c r="AO2022">
        <v>1</v>
      </c>
      <c r="AP2022">
        <v>0</v>
      </c>
      <c r="AT2022" s="2" t="str">
        <f>IF(AND(ISBLANK(AS2022),OR(NOT(ISBLANK(AU2022)),NOT(ISBLANK(AV2022)))),#N/A,
IF(ISBLANK(AS2022),"",
IF(AND(NOT(ISERROR(VLOOKUP(AS2022,MonsterTable!$A:$B,MATCH(MonsterTable!$B$1,MonsterTable!$A$1:$B$1,0),0))),OR(ISBLANK(AU2022),ISBLANK(AV2022))),#N/A,
IFERROR(VLOOKUP(AS2022,MonsterTable!$A:$B,MATCH(MonsterTable!$B$1,MonsterTable!$A$1:$B$1,0),0),
IF(OR(NOT(ISBLANK(AU2022)),ISBLANK(AV2022)),#N/A,
IF(AS2022="empty","empty",
VLOOKUP(AS2022,MonsterGroupTable!$A:$A,1,0)))))))</f>
        <v/>
      </c>
      <c r="BA2022" s="2" t="str">
        <f>IF(AND(ISBLANK(AZ2022),OR(NOT(ISBLANK(BB2022)),NOT(ISBLANK(BC2022)))),#N/A,
IF(ISBLANK(AZ2022),"",
IF(AND(NOT(ISERROR(VLOOKUP(AZ2022,MonsterTable!$A:$B,MATCH(MonsterTable!$B$1,MonsterTable!$A$1:$B$1,0),0))),OR(ISBLANK(BB2022),ISBLANK(BC2022))),#N/A,
IFERROR(VLOOKUP(AZ2022,MonsterTable!$A:$B,MATCH(MonsterTable!$B$1,MonsterTable!$A$1:$B$1,0),0),
IF(OR(NOT(ISBLANK(BB2022)),ISBLANK(BC2022)),#N/A,
IF(AZ2022="empty","empty",
VLOOKUP(AZ2022,MonsterGroupTable!$A:$A,1,0)))))))</f>
        <v/>
      </c>
    </row>
    <row r="2023" spans="1:53">
      <c r="A2023">
        <v>20989</v>
      </c>
      <c r="B2023">
        <f t="shared" si="69"/>
        <v>1.1000000000000001</v>
      </c>
      <c r="C2023">
        <f t="shared" si="70"/>
        <v>1.1000000000000001</v>
      </c>
      <c r="F2023">
        <v>6300</v>
      </c>
      <c r="G2023">
        <v>323671</v>
      </c>
      <c r="H2023">
        <v>0</v>
      </c>
      <c r="I2023">
        <v>0</v>
      </c>
      <c r="J2023">
        <v>0</v>
      </c>
      <c r="K2023" t="s">
        <v>362</v>
      </c>
      <c r="L2023" t="s">
        <v>255</v>
      </c>
      <c r="M2023" t="s">
        <v>443</v>
      </c>
      <c r="N2023" t="s">
        <v>444</v>
      </c>
      <c r="O2023">
        <v>0</v>
      </c>
      <c r="P2023">
        <v>-4.75</v>
      </c>
      <c r="Q2023">
        <v>-3.5</v>
      </c>
      <c r="R2023">
        <v>4.75</v>
      </c>
      <c r="S2023">
        <v>3</v>
      </c>
      <c r="T2023">
        <v>-13.5</v>
      </c>
      <c r="U2023">
        <v>2.5499999999999998</v>
      </c>
      <c r="V2023">
        <v>-6.75</v>
      </c>
      <c r="W2023" t="str">
        <f t="shared" si="68"/>
        <v>g119,5,empty,3,204,1,1,0</v>
      </c>
      <c r="X2023" s="1" t="s">
        <v>318</v>
      </c>
      <c r="Y2023" s="2" t="str">
        <f>IF(AND(ISBLANK(X2023),OR(NOT(ISBLANK(Z2023)),NOT(ISBLANK(AA2023)))),#N/A,
IF(ISBLANK(X2023),"",
IF(AND(NOT(ISERROR(VLOOKUP(X2023,MonsterTable!$A:$B,MATCH(MonsterTable!$B$1,MonsterTable!$A$1:$B$1,0),0))),OR(ISBLANK(Z2023),ISBLANK(AA2023))),#N/A,
IFERROR(VLOOKUP(X2023,MonsterTable!$A:$B,MATCH(MonsterTable!$B$1,MonsterTable!$A$1:$B$1,0),0),
IF(OR(NOT(ISBLANK(Z2023)),ISBLANK(AA2023)),#N/A,
IF(X2023="empty","empty",
VLOOKUP(X2023,MonsterGroupTable!$A:$A,1,0)))))))</f>
        <v>g119</v>
      </c>
      <c r="AA2023">
        <v>5</v>
      </c>
      <c r="AE2023" s="1" t="s">
        <v>446</v>
      </c>
      <c r="AF2023" s="2" t="str">
        <f>IF(AND(ISBLANK(AE2023),OR(NOT(ISBLANK(AG2023)),NOT(ISBLANK(AH2023)))),#N/A,
IF(ISBLANK(AE2023),"",
IF(AND(NOT(ISERROR(VLOOKUP(AE2023,MonsterTable!$A:$B,MATCH(MonsterTable!$B$1,MonsterTable!$A$1:$B$1,0),0))),OR(ISBLANK(AG2023),ISBLANK(AH2023))),#N/A,
IFERROR(VLOOKUP(AE2023,MonsterTable!$A:$B,MATCH(MonsterTable!$B$1,MonsterTable!$A$1:$B$1,0),0),
IF(OR(NOT(ISBLANK(AG2023)),ISBLANK(AH2023)),#N/A,
IF(AE2023="empty","empty",
VLOOKUP(AE2023,MonsterGroupTable!$A:$A,1,0)))))))</f>
        <v>empty</v>
      </c>
      <c r="AH2023">
        <v>3</v>
      </c>
      <c r="AL2023" s="1" t="s">
        <v>340</v>
      </c>
      <c r="AM2023" s="2">
        <f>IF(AND(ISBLANK(AL2023),OR(NOT(ISBLANK(AN2023)),NOT(ISBLANK(AO2023)))),#N/A,
IF(ISBLANK(AL2023),"",
IF(AND(NOT(ISERROR(VLOOKUP(AL2023,MonsterTable!$A:$B,MATCH(MonsterTable!$B$1,MonsterTable!$A$1:$B$1,0),0))),OR(ISBLANK(AN2023),ISBLANK(AO2023))),#N/A,
IFERROR(VLOOKUP(AL2023,MonsterTable!$A:$B,MATCH(MonsterTable!$B$1,MonsterTable!$A$1:$B$1,0),0),
IF(OR(NOT(ISBLANK(AN2023)),ISBLANK(AO2023)),#N/A,
IF(AL2023="empty","empty",
VLOOKUP(AL2023,MonsterGroupTable!$A:$A,1,0)))))))</f>
        <v>204</v>
      </c>
      <c r="AN2023">
        <v>1</v>
      </c>
      <c r="AO2023">
        <v>1</v>
      </c>
      <c r="AP2023">
        <v>0</v>
      </c>
      <c r="AT2023" s="2" t="str">
        <f>IF(AND(ISBLANK(AS2023),OR(NOT(ISBLANK(AU2023)),NOT(ISBLANK(AV2023)))),#N/A,
IF(ISBLANK(AS2023),"",
IF(AND(NOT(ISERROR(VLOOKUP(AS2023,MonsterTable!$A:$B,MATCH(MonsterTable!$B$1,MonsterTable!$A$1:$B$1,0),0))),OR(ISBLANK(AU2023),ISBLANK(AV2023))),#N/A,
IFERROR(VLOOKUP(AS2023,MonsterTable!$A:$B,MATCH(MonsterTable!$B$1,MonsterTable!$A$1:$B$1,0),0),
IF(OR(NOT(ISBLANK(AU2023)),ISBLANK(AV2023)),#N/A,
IF(AS2023="empty","empty",
VLOOKUP(AS2023,MonsterGroupTable!$A:$A,1,0)))))))</f>
        <v/>
      </c>
      <c r="BA2023" s="2" t="str">
        <f>IF(AND(ISBLANK(AZ2023),OR(NOT(ISBLANK(BB2023)),NOT(ISBLANK(BC2023)))),#N/A,
IF(ISBLANK(AZ2023),"",
IF(AND(NOT(ISERROR(VLOOKUP(AZ2023,MonsterTable!$A:$B,MATCH(MonsterTable!$B$1,MonsterTable!$A$1:$B$1,0),0))),OR(ISBLANK(BB2023),ISBLANK(BC2023))),#N/A,
IFERROR(VLOOKUP(AZ2023,MonsterTable!$A:$B,MATCH(MonsterTable!$B$1,MonsterTable!$A$1:$B$1,0),0),
IF(OR(NOT(ISBLANK(BB2023)),ISBLANK(BC2023)),#N/A,
IF(AZ2023="empty","empty",
VLOOKUP(AZ2023,MonsterGroupTable!$A:$A,1,0)))))))</f>
        <v/>
      </c>
    </row>
    <row r="2024" spans="1:53">
      <c r="A2024">
        <v>20990</v>
      </c>
      <c r="B2024">
        <f t="shared" si="69"/>
        <v>1.2</v>
      </c>
      <c r="C2024">
        <f t="shared" si="70"/>
        <v>1.1000000000000001</v>
      </c>
      <c r="F2024">
        <v>6300</v>
      </c>
      <c r="G2024">
        <v>324616</v>
      </c>
      <c r="H2024">
        <v>0</v>
      </c>
      <c r="I2024">
        <v>0</v>
      </c>
      <c r="J2024">
        <v>0</v>
      </c>
      <c r="K2024" t="s">
        <v>362</v>
      </c>
      <c r="L2024" t="s">
        <v>255</v>
      </c>
      <c r="M2024" t="s">
        <v>443</v>
      </c>
      <c r="N2024" t="s">
        <v>444</v>
      </c>
      <c r="O2024">
        <v>0</v>
      </c>
      <c r="P2024">
        <v>-4.75</v>
      </c>
      <c r="Q2024">
        <v>-3.5</v>
      </c>
      <c r="R2024">
        <v>4.75</v>
      </c>
      <c r="S2024">
        <v>3</v>
      </c>
      <c r="T2024">
        <v>-13.5</v>
      </c>
      <c r="U2024">
        <v>2.5499999999999998</v>
      </c>
      <c r="V2024">
        <v>-6.75</v>
      </c>
      <c r="W2024" t="str">
        <f t="shared" si="68"/>
        <v>g119,5,empty,3,204,1,1,0</v>
      </c>
      <c r="X2024" s="1" t="s">
        <v>318</v>
      </c>
      <c r="Y2024" s="2" t="str">
        <f>IF(AND(ISBLANK(X2024),OR(NOT(ISBLANK(Z2024)),NOT(ISBLANK(AA2024)))),#N/A,
IF(ISBLANK(X2024),"",
IF(AND(NOT(ISERROR(VLOOKUP(X2024,MonsterTable!$A:$B,MATCH(MonsterTable!$B$1,MonsterTable!$A$1:$B$1,0),0))),OR(ISBLANK(Z2024),ISBLANK(AA2024))),#N/A,
IFERROR(VLOOKUP(X2024,MonsterTable!$A:$B,MATCH(MonsterTable!$B$1,MonsterTable!$A$1:$B$1,0),0),
IF(OR(NOT(ISBLANK(Z2024)),ISBLANK(AA2024)),#N/A,
IF(X2024="empty","empty",
VLOOKUP(X2024,MonsterGroupTable!$A:$A,1,0)))))))</f>
        <v>g119</v>
      </c>
      <c r="AA2024">
        <v>5</v>
      </c>
      <c r="AE2024" s="1" t="s">
        <v>446</v>
      </c>
      <c r="AF2024" s="2" t="str">
        <f>IF(AND(ISBLANK(AE2024),OR(NOT(ISBLANK(AG2024)),NOT(ISBLANK(AH2024)))),#N/A,
IF(ISBLANK(AE2024),"",
IF(AND(NOT(ISERROR(VLOOKUP(AE2024,MonsterTable!$A:$B,MATCH(MonsterTable!$B$1,MonsterTable!$A$1:$B$1,0),0))),OR(ISBLANK(AG2024),ISBLANK(AH2024))),#N/A,
IFERROR(VLOOKUP(AE2024,MonsterTable!$A:$B,MATCH(MonsterTable!$B$1,MonsterTable!$A$1:$B$1,0),0),
IF(OR(NOT(ISBLANK(AG2024)),ISBLANK(AH2024)),#N/A,
IF(AE2024="empty","empty",
VLOOKUP(AE2024,MonsterGroupTable!$A:$A,1,0)))))))</f>
        <v>empty</v>
      </c>
      <c r="AH2024">
        <v>3</v>
      </c>
      <c r="AL2024" s="1" t="s">
        <v>340</v>
      </c>
      <c r="AM2024" s="2">
        <f>IF(AND(ISBLANK(AL2024),OR(NOT(ISBLANK(AN2024)),NOT(ISBLANK(AO2024)))),#N/A,
IF(ISBLANK(AL2024),"",
IF(AND(NOT(ISERROR(VLOOKUP(AL2024,MonsterTable!$A:$B,MATCH(MonsterTable!$B$1,MonsterTable!$A$1:$B$1,0),0))),OR(ISBLANK(AN2024),ISBLANK(AO2024))),#N/A,
IFERROR(VLOOKUP(AL2024,MonsterTable!$A:$B,MATCH(MonsterTable!$B$1,MonsterTable!$A$1:$B$1,0),0),
IF(OR(NOT(ISBLANK(AN2024)),ISBLANK(AO2024)),#N/A,
IF(AL2024="empty","empty",
VLOOKUP(AL2024,MonsterGroupTable!$A:$A,1,0)))))))</f>
        <v>204</v>
      </c>
      <c r="AN2024">
        <v>1</v>
      </c>
      <c r="AO2024">
        <v>1</v>
      </c>
      <c r="AP2024">
        <v>0</v>
      </c>
      <c r="AT2024" s="2" t="str">
        <f>IF(AND(ISBLANK(AS2024),OR(NOT(ISBLANK(AU2024)),NOT(ISBLANK(AV2024)))),#N/A,
IF(ISBLANK(AS2024),"",
IF(AND(NOT(ISERROR(VLOOKUP(AS2024,MonsterTable!$A:$B,MATCH(MonsterTable!$B$1,MonsterTable!$A$1:$B$1,0),0))),OR(ISBLANK(AU2024),ISBLANK(AV2024))),#N/A,
IFERROR(VLOOKUP(AS2024,MonsterTable!$A:$B,MATCH(MonsterTable!$B$1,MonsterTable!$A$1:$B$1,0),0),
IF(OR(NOT(ISBLANK(AU2024)),ISBLANK(AV2024)),#N/A,
IF(AS2024="empty","empty",
VLOOKUP(AS2024,MonsterGroupTable!$A:$A,1,0)))))))</f>
        <v/>
      </c>
      <c r="BA2024" s="2" t="str">
        <f>IF(AND(ISBLANK(AZ2024),OR(NOT(ISBLANK(BB2024)),NOT(ISBLANK(BC2024)))),#N/A,
IF(ISBLANK(AZ2024),"",
IF(AND(NOT(ISERROR(VLOOKUP(AZ2024,MonsterTable!$A:$B,MATCH(MonsterTable!$B$1,MonsterTable!$A$1:$B$1,0),0))),OR(ISBLANK(BB2024),ISBLANK(BC2024))),#N/A,
IFERROR(VLOOKUP(AZ2024,MonsterTable!$A:$B,MATCH(MonsterTable!$B$1,MonsterTable!$A$1:$B$1,0),0),
IF(OR(NOT(ISBLANK(BB2024)),ISBLANK(BC2024)),#N/A,
IF(AZ2024="empty","empty",
VLOOKUP(AZ2024,MonsterGroupTable!$A:$A,1,0)))))))</f>
        <v/>
      </c>
    </row>
    <row r="2025" spans="1:53">
      <c r="A2025">
        <v>20991</v>
      </c>
      <c r="B2025">
        <f t="shared" si="69"/>
        <v>1.1000000000000001</v>
      </c>
      <c r="C2025">
        <f t="shared" si="70"/>
        <v>1.1000000000000001</v>
      </c>
      <c r="F2025">
        <v>6300</v>
      </c>
      <c r="G2025">
        <v>325561</v>
      </c>
      <c r="H2025">
        <v>0</v>
      </c>
      <c r="I2025">
        <v>0</v>
      </c>
      <c r="J2025">
        <v>0</v>
      </c>
      <c r="K2025" t="s">
        <v>362</v>
      </c>
      <c r="L2025" t="s">
        <v>256</v>
      </c>
      <c r="M2025" t="s">
        <v>443</v>
      </c>
      <c r="N2025" t="s">
        <v>444</v>
      </c>
      <c r="O2025">
        <v>0</v>
      </c>
      <c r="P2025">
        <v>-4.75</v>
      </c>
      <c r="Q2025">
        <v>-3.5</v>
      </c>
      <c r="R2025">
        <v>4.75</v>
      </c>
      <c r="S2025">
        <v>3</v>
      </c>
      <c r="T2025">
        <v>-13.5</v>
      </c>
      <c r="U2025">
        <v>2.5499999999999998</v>
      </c>
      <c r="V2025">
        <v>-6.75</v>
      </c>
      <c r="W2025" t="str">
        <f t="shared" si="68"/>
        <v>g120,5,empty,3,206,1,1,0</v>
      </c>
      <c r="X2025" s="1" t="s">
        <v>319</v>
      </c>
      <c r="Y2025" s="2" t="str">
        <f>IF(AND(ISBLANK(X2025),OR(NOT(ISBLANK(Z2025)),NOT(ISBLANK(AA2025)))),#N/A,
IF(ISBLANK(X2025),"",
IF(AND(NOT(ISERROR(VLOOKUP(X2025,MonsterTable!$A:$B,MATCH(MonsterTable!$B$1,MonsterTable!$A$1:$B$1,0),0))),OR(ISBLANK(Z2025),ISBLANK(AA2025))),#N/A,
IFERROR(VLOOKUP(X2025,MonsterTable!$A:$B,MATCH(MonsterTable!$B$1,MonsterTable!$A$1:$B$1,0),0),
IF(OR(NOT(ISBLANK(Z2025)),ISBLANK(AA2025)),#N/A,
IF(X2025="empty","empty",
VLOOKUP(X2025,MonsterGroupTable!$A:$A,1,0)))))))</f>
        <v>g120</v>
      </c>
      <c r="AA2025">
        <v>5</v>
      </c>
      <c r="AE2025" s="1" t="s">
        <v>446</v>
      </c>
      <c r="AF2025" s="2" t="str">
        <f>IF(AND(ISBLANK(AE2025),OR(NOT(ISBLANK(AG2025)),NOT(ISBLANK(AH2025)))),#N/A,
IF(ISBLANK(AE2025),"",
IF(AND(NOT(ISERROR(VLOOKUP(AE2025,MonsterTable!$A:$B,MATCH(MonsterTable!$B$1,MonsterTable!$A$1:$B$1,0),0))),OR(ISBLANK(AG2025),ISBLANK(AH2025))),#N/A,
IFERROR(VLOOKUP(AE2025,MonsterTable!$A:$B,MATCH(MonsterTable!$B$1,MonsterTable!$A$1:$B$1,0),0),
IF(OR(NOT(ISBLANK(AG2025)),ISBLANK(AH2025)),#N/A,
IF(AE2025="empty","empty",
VLOOKUP(AE2025,MonsterGroupTable!$A:$A,1,0)))))))</f>
        <v>empty</v>
      </c>
      <c r="AH2025">
        <v>3</v>
      </c>
      <c r="AL2025" s="1" t="s">
        <v>342</v>
      </c>
      <c r="AM2025" s="2">
        <f>IF(AND(ISBLANK(AL2025),OR(NOT(ISBLANK(AN2025)),NOT(ISBLANK(AO2025)))),#N/A,
IF(ISBLANK(AL2025),"",
IF(AND(NOT(ISERROR(VLOOKUP(AL2025,MonsterTable!$A:$B,MATCH(MonsterTable!$B$1,MonsterTable!$A$1:$B$1,0),0))),OR(ISBLANK(AN2025),ISBLANK(AO2025))),#N/A,
IFERROR(VLOOKUP(AL2025,MonsterTable!$A:$B,MATCH(MonsterTable!$B$1,MonsterTable!$A$1:$B$1,0),0),
IF(OR(NOT(ISBLANK(AN2025)),ISBLANK(AO2025)),#N/A,
IF(AL2025="empty","empty",
VLOOKUP(AL2025,MonsterGroupTable!$A:$A,1,0)))))))</f>
        <v>206</v>
      </c>
      <c r="AN2025">
        <v>1</v>
      </c>
      <c r="AO2025">
        <v>1</v>
      </c>
      <c r="AP2025">
        <v>0</v>
      </c>
      <c r="AT2025" s="2" t="str">
        <f>IF(AND(ISBLANK(AS2025),OR(NOT(ISBLANK(AU2025)),NOT(ISBLANK(AV2025)))),#N/A,
IF(ISBLANK(AS2025),"",
IF(AND(NOT(ISERROR(VLOOKUP(AS2025,MonsterTable!$A:$B,MATCH(MonsterTable!$B$1,MonsterTable!$A$1:$B$1,0),0))),OR(ISBLANK(AU2025),ISBLANK(AV2025))),#N/A,
IFERROR(VLOOKUP(AS2025,MonsterTable!$A:$B,MATCH(MonsterTable!$B$1,MonsterTable!$A$1:$B$1,0),0),
IF(OR(NOT(ISBLANK(AU2025)),ISBLANK(AV2025)),#N/A,
IF(AS2025="empty","empty",
VLOOKUP(AS2025,MonsterGroupTable!$A:$A,1,0)))))))</f>
        <v/>
      </c>
      <c r="BA2025" s="2" t="str">
        <f>IF(AND(ISBLANK(AZ2025),OR(NOT(ISBLANK(BB2025)),NOT(ISBLANK(BC2025)))),#N/A,
IF(ISBLANK(AZ2025),"",
IF(AND(NOT(ISERROR(VLOOKUP(AZ2025,MonsterTable!$A:$B,MATCH(MonsterTable!$B$1,MonsterTable!$A$1:$B$1,0),0))),OR(ISBLANK(BB2025),ISBLANK(BC2025))),#N/A,
IFERROR(VLOOKUP(AZ2025,MonsterTable!$A:$B,MATCH(MonsterTable!$B$1,MonsterTable!$A$1:$B$1,0),0),
IF(OR(NOT(ISBLANK(BB2025)),ISBLANK(BC2025)),#N/A,
IF(AZ2025="empty","empty",
VLOOKUP(AZ2025,MonsterGroupTable!$A:$A,1,0)))))))</f>
        <v/>
      </c>
    </row>
    <row r="2026" spans="1:53">
      <c r="A2026">
        <v>20992</v>
      </c>
      <c r="B2026">
        <f t="shared" si="69"/>
        <v>1.1000000000000001</v>
      </c>
      <c r="C2026">
        <f t="shared" si="70"/>
        <v>1.1000000000000001</v>
      </c>
      <c r="F2026">
        <v>6300</v>
      </c>
      <c r="G2026">
        <v>326506</v>
      </c>
      <c r="H2026">
        <v>0</v>
      </c>
      <c r="I2026">
        <v>0</v>
      </c>
      <c r="J2026">
        <v>0</v>
      </c>
      <c r="K2026" t="s">
        <v>362</v>
      </c>
      <c r="L2026" t="s">
        <v>256</v>
      </c>
      <c r="M2026" t="s">
        <v>443</v>
      </c>
      <c r="N2026" t="s">
        <v>444</v>
      </c>
      <c r="O2026">
        <v>0</v>
      </c>
      <c r="P2026">
        <v>-4.75</v>
      </c>
      <c r="Q2026">
        <v>-3.5</v>
      </c>
      <c r="R2026">
        <v>4.75</v>
      </c>
      <c r="S2026">
        <v>3</v>
      </c>
      <c r="T2026">
        <v>-13.5</v>
      </c>
      <c r="U2026">
        <v>2.5499999999999998</v>
      </c>
      <c r="V2026">
        <v>-6.75</v>
      </c>
      <c r="W2026" t="str">
        <f t="shared" si="68"/>
        <v>g120,5,empty,3,206,1,1,0</v>
      </c>
      <c r="X2026" s="1" t="s">
        <v>319</v>
      </c>
      <c r="Y2026" s="2" t="str">
        <f>IF(AND(ISBLANK(X2026),OR(NOT(ISBLANK(Z2026)),NOT(ISBLANK(AA2026)))),#N/A,
IF(ISBLANK(X2026),"",
IF(AND(NOT(ISERROR(VLOOKUP(X2026,MonsterTable!$A:$B,MATCH(MonsterTable!$B$1,MonsterTable!$A$1:$B$1,0),0))),OR(ISBLANK(Z2026),ISBLANK(AA2026))),#N/A,
IFERROR(VLOOKUP(X2026,MonsterTable!$A:$B,MATCH(MonsterTable!$B$1,MonsterTable!$A$1:$B$1,0),0),
IF(OR(NOT(ISBLANK(Z2026)),ISBLANK(AA2026)),#N/A,
IF(X2026="empty","empty",
VLOOKUP(X2026,MonsterGroupTable!$A:$A,1,0)))))))</f>
        <v>g120</v>
      </c>
      <c r="AA2026">
        <v>5</v>
      </c>
      <c r="AE2026" s="1" t="s">
        <v>446</v>
      </c>
      <c r="AF2026" s="2" t="str">
        <f>IF(AND(ISBLANK(AE2026),OR(NOT(ISBLANK(AG2026)),NOT(ISBLANK(AH2026)))),#N/A,
IF(ISBLANK(AE2026),"",
IF(AND(NOT(ISERROR(VLOOKUP(AE2026,MonsterTable!$A:$B,MATCH(MonsterTable!$B$1,MonsterTable!$A$1:$B$1,0),0))),OR(ISBLANK(AG2026),ISBLANK(AH2026))),#N/A,
IFERROR(VLOOKUP(AE2026,MonsterTable!$A:$B,MATCH(MonsterTable!$B$1,MonsterTable!$A$1:$B$1,0),0),
IF(OR(NOT(ISBLANK(AG2026)),ISBLANK(AH2026)),#N/A,
IF(AE2026="empty","empty",
VLOOKUP(AE2026,MonsterGroupTable!$A:$A,1,0)))))))</f>
        <v>empty</v>
      </c>
      <c r="AH2026">
        <v>3</v>
      </c>
      <c r="AL2026" s="1" t="s">
        <v>342</v>
      </c>
      <c r="AM2026" s="2">
        <f>IF(AND(ISBLANK(AL2026),OR(NOT(ISBLANK(AN2026)),NOT(ISBLANK(AO2026)))),#N/A,
IF(ISBLANK(AL2026),"",
IF(AND(NOT(ISERROR(VLOOKUP(AL2026,MonsterTable!$A:$B,MATCH(MonsterTable!$B$1,MonsterTable!$A$1:$B$1,0),0))),OR(ISBLANK(AN2026),ISBLANK(AO2026))),#N/A,
IFERROR(VLOOKUP(AL2026,MonsterTable!$A:$B,MATCH(MonsterTable!$B$1,MonsterTable!$A$1:$B$1,0),0),
IF(OR(NOT(ISBLANK(AN2026)),ISBLANK(AO2026)),#N/A,
IF(AL2026="empty","empty",
VLOOKUP(AL2026,MonsterGroupTable!$A:$A,1,0)))))))</f>
        <v>206</v>
      </c>
      <c r="AN2026">
        <v>1</v>
      </c>
      <c r="AO2026">
        <v>1</v>
      </c>
      <c r="AP2026">
        <v>0</v>
      </c>
      <c r="AT2026" s="2" t="str">
        <f>IF(AND(ISBLANK(AS2026),OR(NOT(ISBLANK(AU2026)),NOT(ISBLANK(AV2026)))),#N/A,
IF(ISBLANK(AS2026),"",
IF(AND(NOT(ISERROR(VLOOKUP(AS2026,MonsterTable!$A:$B,MATCH(MonsterTable!$B$1,MonsterTable!$A$1:$B$1,0),0))),OR(ISBLANK(AU2026),ISBLANK(AV2026))),#N/A,
IFERROR(VLOOKUP(AS2026,MonsterTable!$A:$B,MATCH(MonsterTable!$B$1,MonsterTable!$A$1:$B$1,0),0),
IF(OR(NOT(ISBLANK(AU2026)),ISBLANK(AV2026)),#N/A,
IF(AS2026="empty","empty",
VLOOKUP(AS2026,MonsterGroupTable!$A:$A,1,0)))))))</f>
        <v/>
      </c>
      <c r="BA2026" s="2" t="str">
        <f>IF(AND(ISBLANK(AZ2026),OR(NOT(ISBLANK(BB2026)),NOT(ISBLANK(BC2026)))),#N/A,
IF(ISBLANK(AZ2026),"",
IF(AND(NOT(ISERROR(VLOOKUP(AZ2026,MonsterTable!$A:$B,MATCH(MonsterTable!$B$1,MonsterTable!$A$1:$B$1,0),0))),OR(ISBLANK(BB2026),ISBLANK(BC2026))),#N/A,
IFERROR(VLOOKUP(AZ2026,MonsterTable!$A:$B,MATCH(MonsterTable!$B$1,MonsterTable!$A$1:$B$1,0),0),
IF(OR(NOT(ISBLANK(BB2026)),ISBLANK(BC2026)),#N/A,
IF(AZ2026="empty","empty",
VLOOKUP(AZ2026,MonsterGroupTable!$A:$A,1,0)))))))</f>
        <v/>
      </c>
    </row>
    <row r="2027" spans="1:53">
      <c r="A2027">
        <v>20993</v>
      </c>
      <c r="B2027">
        <f t="shared" si="69"/>
        <v>1.1000000000000001</v>
      </c>
      <c r="C2027">
        <f t="shared" si="70"/>
        <v>1.1000000000000001</v>
      </c>
      <c r="F2027">
        <v>6300</v>
      </c>
      <c r="G2027">
        <v>327451</v>
      </c>
      <c r="H2027">
        <v>0</v>
      </c>
      <c r="I2027">
        <v>0</v>
      </c>
      <c r="J2027">
        <v>0</v>
      </c>
      <c r="K2027" t="s">
        <v>362</v>
      </c>
      <c r="L2027" t="s">
        <v>256</v>
      </c>
      <c r="M2027" t="s">
        <v>443</v>
      </c>
      <c r="N2027" t="s">
        <v>444</v>
      </c>
      <c r="O2027">
        <v>0</v>
      </c>
      <c r="P2027">
        <v>-4.75</v>
      </c>
      <c r="Q2027">
        <v>-3.5</v>
      </c>
      <c r="R2027">
        <v>4.75</v>
      </c>
      <c r="S2027">
        <v>3</v>
      </c>
      <c r="T2027">
        <v>-13.5</v>
      </c>
      <c r="U2027">
        <v>2.5499999999999998</v>
      </c>
      <c r="V2027">
        <v>-6.75</v>
      </c>
      <c r="W2027" t="str">
        <f t="shared" si="68"/>
        <v>g120,5,empty,3,206,1,1,0</v>
      </c>
      <c r="X2027" s="1" t="s">
        <v>319</v>
      </c>
      <c r="Y2027" s="2" t="str">
        <f>IF(AND(ISBLANK(X2027),OR(NOT(ISBLANK(Z2027)),NOT(ISBLANK(AA2027)))),#N/A,
IF(ISBLANK(X2027),"",
IF(AND(NOT(ISERROR(VLOOKUP(X2027,MonsterTable!$A:$B,MATCH(MonsterTable!$B$1,MonsterTable!$A$1:$B$1,0),0))),OR(ISBLANK(Z2027),ISBLANK(AA2027))),#N/A,
IFERROR(VLOOKUP(X2027,MonsterTable!$A:$B,MATCH(MonsterTable!$B$1,MonsterTable!$A$1:$B$1,0),0),
IF(OR(NOT(ISBLANK(Z2027)),ISBLANK(AA2027)),#N/A,
IF(X2027="empty","empty",
VLOOKUP(X2027,MonsterGroupTable!$A:$A,1,0)))))))</f>
        <v>g120</v>
      </c>
      <c r="AA2027">
        <v>5</v>
      </c>
      <c r="AE2027" s="1" t="s">
        <v>446</v>
      </c>
      <c r="AF2027" s="2" t="str">
        <f>IF(AND(ISBLANK(AE2027),OR(NOT(ISBLANK(AG2027)),NOT(ISBLANK(AH2027)))),#N/A,
IF(ISBLANK(AE2027),"",
IF(AND(NOT(ISERROR(VLOOKUP(AE2027,MonsterTable!$A:$B,MATCH(MonsterTable!$B$1,MonsterTable!$A$1:$B$1,0),0))),OR(ISBLANK(AG2027),ISBLANK(AH2027))),#N/A,
IFERROR(VLOOKUP(AE2027,MonsterTable!$A:$B,MATCH(MonsterTable!$B$1,MonsterTable!$A$1:$B$1,0),0),
IF(OR(NOT(ISBLANK(AG2027)),ISBLANK(AH2027)),#N/A,
IF(AE2027="empty","empty",
VLOOKUP(AE2027,MonsterGroupTable!$A:$A,1,0)))))))</f>
        <v>empty</v>
      </c>
      <c r="AH2027">
        <v>3</v>
      </c>
      <c r="AL2027" s="1" t="s">
        <v>342</v>
      </c>
      <c r="AM2027" s="2">
        <f>IF(AND(ISBLANK(AL2027),OR(NOT(ISBLANK(AN2027)),NOT(ISBLANK(AO2027)))),#N/A,
IF(ISBLANK(AL2027),"",
IF(AND(NOT(ISERROR(VLOOKUP(AL2027,MonsterTable!$A:$B,MATCH(MonsterTable!$B$1,MonsterTable!$A$1:$B$1,0),0))),OR(ISBLANK(AN2027),ISBLANK(AO2027))),#N/A,
IFERROR(VLOOKUP(AL2027,MonsterTable!$A:$B,MATCH(MonsterTable!$B$1,MonsterTable!$A$1:$B$1,0),0),
IF(OR(NOT(ISBLANK(AN2027)),ISBLANK(AO2027)),#N/A,
IF(AL2027="empty","empty",
VLOOKUP(AL2027,MonsterGroupTable!$A:$A,1,0)))))))</f>
        <v>206</v>
      </c>
      <c r="AN2027">
        <v>1</v>
      </c>
      <c r="AO2027">
        <v>1</v>
      </c>
      <c r="AP2027">
        <v>0</v>
      </c>
      <c r="AT2027" s="2" t="str">
        <f>IF(AND(ISBLANK(AS2027),OR(NOT(ISBLANK(AU2027)),NOT(ISBLANK(AV2027)))),#N/A,
IF(ISBLANK(AS2027),"",
IF(AND(NOT(ISERROR(VLOOKUP(AS2027,MonsterTable!$A:$B,MATCH(MonsterTable!$B$1,MonsterTable!$A$1:$B$1,0),0))),OR(ISBLANK(AU2027),ISBLANK(AV2027))),#N/A,
IFERROR(VLOOKUP(AS2027,MonsterTable!$A:$B,MATCH(MonsterTable!$B$1,MonsterTable!$A$1:$B$1,0),0),
IF(OR(NOT(ISBLANK(AU2027)),ISBLANK(AV2027)),#N/A,
IF(AS2027="empty","empty",
VLOOKUP(AS2027,MonsterGroupTable!$A:$A,1,0)))))))</f>
        <v/>
      </c>
      <c r="BA2027" s="2" t="str">
        <f>IF(AND(ISBLANK(AZ2027),OR(NOT(ISBLANK(BB2027)),NOT(ISBLANK(BC2027)))),#N/A,
IF(ISBLANK(AZ2027),"",
IF(AND(NOT(ISERROR(VLOOKUP(AZ2027,MonsterTable!$A:$B,MATCH(MonsterTable!$B$1,MonsterTable!$A$1:$B$1,0),0))),OR(ISBLANK(BB2027),ISBLANK(BC2027))),#N/A,
IFERROR(VLOOKUP(AZ2027,MonsterTable!$A:$B,MATCH(MonsterTable!$B$1,MonsterTable!$A$1:$B$1,0),0),
IF(OR(NOT(ISBLANK(BB2027)),ISBLANK(BC2027)),#N/A,
IF(AZ2027="empty","empty",
VLOOKUP(AZ2027,MonsterGroupTable!$A:$A,1,0)))))))</f>
        <v/>
      </c>
    </row>
    <row r="2028" spans="1:53">
      <c r="A2028">
        <v>20994</v>
      </c>
      <c r="B2028">
        <f t="shared" si="69"/>
        <v>1.1000000000000001</v>
      </c>
      <c r="C2028">
        <f t="shared" si="70"/>
        <v>1.1000000000000001</v>
      </c>
      <c r="F2028">
        <v>6300</v>
      </c>
      <c r="G2028">
        <v>328396</v>
      </c>
      <c r="H2028">
        <v>0</v>
      </c>
      <c r="I2028">
        <v>0</v>
      </c>
      <c r="J2028">
        <v>0</v>
      </c>
      <c r="K2028" t="s">
        <v>362</v>
      </c>
      <c r="L2028" t="s">
        <v>256</v>
      </c>
      <c r="M2028" t="s">
        <v>443</v>
      </c>
      <c r="N2028" t="s">
        <v>444</v>
      </c>
      <c r="O2028">
        <v>0</v>
      </c>
      <c r="P2028">
        <v>-4.75</v>
      </c>
      <c r="Q2028">
        <v>-3.5</v>
      </c>
      <c r="R2028">
        <v>4.75</v>
      </c>
      <c r="S2028">
        <v>3</v>
      </c>
      <c r="T2028">
        <v>-13.5</v>
      </c>
      <c r="U2028">
        <v>2.5499999999999998</v>
      </c>
      <c r="V2028">
        <v>-6.75</v>
      </c>
      <c r="W2028" t="str">
        <f t="shared" si="68"/>
        <v>g120,5,empty,3,206,1,1,0</v>
      </c>
      <c r="X2028" s="1" t="s">
        <v>319</v>
      </c>
      <c r="Y2028" s="2" t="str">
        <f>IF(AND(ISBLANK(X2028),OR(NOT(ISBLANK(Z2028)),NOT(ISBLANK(AA2028)))),#N/A,
IF(ISBLANK(X2028),"",
IF(AND(NOT(ISERROR(VLOOKUP(X2028,MonsterTable!$A:$B,MATCH(MonsterTable!$B$1,MonsterTable!$A$1:$B$1,0),0))),OR(ISBLANK(Z2028),ISBLANK(AA2028))),#N/A,
IFERROR(VLOOKUP(X2028,MonsterTable!$A:$B,MATCH(MonsterTable!$B$1,MonsterTable!$A$1:$B$1,0),0),
IF(OR(NOT(ISBLANK(Z2028)),ISBLANK(AA2028)),#N/A,
IF(X2028="empty","empty",
VLOOKUP(X2028,MonsterGroupTable!$A:$A,1,0)))))))</f>
        <v>g120</v>
      </c>
      <c r="AA2028">
        <v>5</v>
      </c>
      <c r="AE2028" s="1" t="s">
        <v>446</v>
      </c>
      <c r="AF2028" s="2" t="str">
        <f>IF(AND(ISBLANK(AE2028),OR(NOT(ISBLANK(AG2028)),NOT(ISBLANK(AH2028)))),#N/A,
IF(ISBLANK(AE2028),"",
IF(AND(NOT(ISERROR(VLOOKUP(AE2028,MonsterTable!$A:$B,MATCH(MonsterTable!$B$1,MonsterTable!$A$1:$B$1,0),0))),OR(ISBLANK(AG2028),ISBLANK(AH2028))),#N/A,
IFERROR(VLOOKUP(AE2028,MonsterTable!$A:$B,MATCH(MonsterTable!$B$1,MonsterTable!$A$1:$B$1,0),0),
IF(OR(NOT(ISBLANK(AG2028)),ISBLANK(AH2028)),#N/A,
IF(AE2028="empty","empty",
VLOOKUP(AE2028,MonsterGroupTable!$A:$A,1,0)))))))</f>
        <v>empty</v>
      </c>
      <c r="AH2028">
        <v>3</v>
      </c>
      <c r="AL2028" s="1" t="s">
        <v>342</v>
      </c>
      <c r="AM2028" s="2">
        <f>IF(AND(ISBLANK(AL2028),OR(NOT(ISBLANK(AN2028)),NOT(ISBLANK(AO2028)))),#N/A,
IF(ISBLANK(AL2028),"",
IF(AND(NOT(ISERROR(VLOOKUP(AL2028,MonsterTable!$A:$B,MATCH(MonsterTable!$B$1,MonsterTable!$A$1:$B$1,0),0))),OR(ISBLANK(AN2028),ISBLANK(AO2028))),#N/A,
IFERROR(VLOOKUP(AL2028,MonsterTable!$A:$B,MATCH(MonsterTable!$B$1,MonsterTable!$A$1:$B$1,0),0),
IF(OR(NOT(ISBLANK(AN2028)),ISBLANK(AO2028)),#N/A,
IF(AL2028="empty","empty",
VLOOKUP(AL2028,MonsterGroupTable!$A:$A,1,0)))))))</f>
        <v>206</v>
      </c>
      <c r="AN2028">
        <v>1</v>
      </c>
      <c r="AO2028">
        <v>1</v>
      </c>
      <c r="AP2028">
        <v>0</v>
      </c>
      <c r="AT2028" s="2" t="str">
        <f>IF(AND(ISBLANK(AS2028),OR(NOT(ISBLANK(AU2028)),NOT(ISBLANK(AV2028)))),#N/A,
IF(ISBLANK(AS2028),"",
IF(AND(NOT(ISERROR(VLOOKUP(AS2028,MonsterTable!$A:$B,MATCH(MonsterTable!$B$1,MonsterTable!$A$1:$B$1,0),0))),OR(ISBLANK(AU2028),ISBLANK(AV2028))),#N/A,
IFERROR(VLOOKUP(AS2028,MonsterTable!$A:$B,MATCH(MonsterTable!$B$1,MonsterTable!$A$1:$B$1,0),0),
IF(OR(NOT(ISBLANK(AU2028)),ISBLANK(AV2028)),#N/A,
IF(AS2028="empty","empty",
VLOOKUP(AS2028,MonsterGroupTable!$A:$A,1,0)))))))</f>
        <v/>
      </c>
      <c r="BA2028" s="2" t="str">
        <f>IF(AND(ISBLANK(AZ2028),OR(NOT(ISBLANK(BB2028)),NOT(ISBLANK(BC2028)))),#N/A,
IF(ISBLANK(AZ2028),"",
IF(AND(NOT(ISERROR(VLOOKUP(AZ2028,MonsterTable!$A:$B,MATCH(MonsterTable!$B$1,MonsterTable!$A$1:$B$1,0),0))),OR(ISBLANK(BB2028),ISBLANK(BC2028))),#N/A,
IFERROR(VLOOKUP(AZ2028,MonsterTable!$A:$B,MATCH(MonsterTable!$B$1,MonsterTable!$A$1:$B$1,0),0),
IF(OR(NOT(ISBLANK(BB2028)),ISBLANK(BC2028)),#N/A,
IF(AZ2028="empty","empty",
VLOOKUP(AZ2028,MonsterGroupTable!$A:$A,1,0)))))))</f>
        <v/>
      </c>
    </row>
    <row r="2029" spans="1:53">
      <c r="A2029">
        <v>20995</v>
      </c>
      <c r="B2029">
        <f t="shared" si="69"/>
        <v>1.1000000000000001</v>
      </c>
      <c r="C2029">
        <f t="shared" si="70"/>
        <v>1.1000000000000001</v>
      </c>
      <c r="F2029">
        <v>6300</v>
      </c>
      <c r="G2029">
        <v>329341</v>
      </c>
      <c r="H2029">
        <v>0</v>
      </c>
      <c r="I2029">
        <v>0</v>
      </c>
      <c r="J2029">
        <v>0</v>
      </c>
      <c r="K2029" t="s">
        <v>362</v>
      </c>
      <c r="L2029" t="s">
        <v>256</v>
      </c>
      <c r="M2029" t="s">
        <v>443</v>
      </c>
      <c r="N2029" t="s">
        <v>444</v>
      </c>
      <c r="O2029">
        <v>0</v>
      </c>
      <c r="P2029">
        <v>-4.75</v>
      </c>
      <c r="Q2029">
        <v>-3.5</v>
      </c>
      <c r="R2029">
        <v>4.75</v>
      </c>
      <c r="S2029">
        <v>3</v>
      </c>
      <c r="T2029">
        <v>-13.5</v>
      </c>
      <c r="U2029">
        <v>2.5499999999999998</v>
      </c>
      <c r="V2029">
        <v>-6.75</v>
      </c>
      <c r="W2029" t="str">
        <f t="shared" si="68"/>
        <v>g120,5,empty,3,206,1,1,0</v>
      </c>
      <c r="X2029" s="1" t="s">
        <v>319</v>
      </c>
      <c r="Y2029" s="2" t="str">
        <f>IF(AND(ISBLANK(X2029),OR(NOT(ISBLANK(Z2029)),NOT(ISBLANK(AA2029)))),#N/A,
IF(ISBLANK(X2029),"",
IF(AND(NOT(ISERROR(VLOOKUP(X2029,MonsterTable!$A:$B,MATCH(MonsterTable!$B$1,MonsterTable!$A$1:$B$1,0),0))),OR(ISBLANK(Z2029),ISBLANK(AA2029))),#N/A,
IFERROR(VLOOKUP(X2029,MonsterTable!$A:$B,MATCH(MonsterTable!$B$1,MonsterTable!$A$1:$B$1,0),0),
IF(OR(NOT(ISBLANK(Z2029)),ISBLANK(AA2029)),#N/A,
IF(X2029="empty","empty",
VLOOKUP(X2029,MonsterGroupTable!$A:$A,1,0)))))))</f>
        <v>g120</v>
      </c>
      <c r="AA2029">
        <v>5</v>
      </c>
      <c r="AE2029" s="1" t="s">
        <v>446</v>
      </c>
      <c r="AF2029" s="2" t="str">
        <f>IF(AND(ISBLANK(AE2029),OR(NOT(ISBLANK(AG2029)),NOT(ISBLANK(AH2029)))),#N/A,
IF(ISBLANK(AE2029),"",
IF(AND(NOT(ISERROR(VLOOKUP(AE2029,MonsterTable!$A:$B,MATCH(MonsterTable!$B$1,MonsterTable!$A$1:$B$1,0),0))),OR(ISBLANK(AG2029),ISBLANK(AH2029))),#N/A,
IFERROR(VLOOKUP(AE2029,MonsterTable!$A:$B,MATCH(MonsterTable!$B$1,MonsterTable!$A$1:$B$1,0),0),
IF(OR(NOT(ISBLANK(AG2029)),ISBLANK(AH2029)),#N/A,
IF(AE2029="empty","empty",
VLOOKUP(AE2029,MonsterGroupTable!$A:$A,1,0)))))))</f>
        <v>empty</v>
      </c>
      <c r="AH2029">
        <v>3</v>
      </c>
      <c r="AL2029" s="1" t="s">
        <v>342</v>
      </c>
      <c r="AM2029" s="2">
        <f>IF(AND(ISBLANK(AL2029),OR(NOT(ISBLANK(AN2029)),NOT(ISBLANK(AO2029)))),#N/A,
IF(ISBLANK(AL2029),"",
IF(AND(NOT(ISERROR(VLOOKUP(AL2029,MonsterTable!$A:$B,MATCH(MonsterTable!$B$1,MonsterTable!$A$1:$B$1,0),0))),OR(ISBLANK(AN2029),ISBLANK(AO2029))),#N/A,
IFERROR(VLOOKUP(AL2029,MonsterTable!$A:$B,MATCH(MonsterTable!$B$1,MonsterTable!$A$1:$B$1,0),0),
IF(OR(NOT(ISBLANK(AN2029)),ISBLANK(AO2029)),#N/A,
IF(AL2029="empty","empty",
VLOOKUP(AL2029,MonsterGroupTable!$A:$A,1,0)))))))</f>
        <v>206</v>
      </c>
      <c r="AN2029">
        <v>1</v>
      </c>
      <c r="AO2029">
        <v>1</v>
      </c>
      <c r="AP2029">
        <v>0</v>
      </c>
      <c r="AT2029" s="2" t="str">
        <f>IF(AND(ISBLANK(AS2029),OR(NOT(ISBLANK(AU2029)),NOT(ISBLANK(AV2029)))),#N/A,
IF(ISBLANK(AS2029),"",
IF(AND(NOT(ISERROR(VLOOKUP(AS2029,MonsterTable!$A:$B,MATCH(MonsterTable!$B$1,MonsterTable!$A$1:$B$1,0),0))),OR(ISBLANK(AU2029),ISBLANK(AV2029))),#N/A,
IFERROR(VLOOKUP(AS2029,MonsterTable!$A:$B,MATCH(MonsterTable!$B$1,MonsterTable!$A$1:$B$1,0),0),
IF(OR(NOT(ISBLANK(AU2029)),ISBLANK(AV2029)),#N/A,
IF(AS2029="empty","empty",
VLOOKUP(AS2029,MonsterGroupTable!$A:$A,1,0)))))))</f>
        <v/>
      </c>
      <c r="BA2029" s="2" t="str">
        <f>IF(AND(ISBLANK(AZ2029),OR(NOT(ISBLANK(BB2029)),NOT(ISBLANK(BC2029)))),#N/A,
IF(ISBLANK(AZ2029),"",
IF(AND(NOT(ISERROR(VLOOKUP(AZ2029,MonsterTable!$A:$B,MATCH(MonsterTable!$B$1,MonsterTable!$A$1:$B$1,0),0))),OR(ISBLANK(BB2029),ISBLANK(BC2029))),#N/A,
IFERROR(VLOOKUP(AZ2029,MonsterTable!$A:$B,MATCH(MonsterTable!$B$1,MonsterTable!$A$1:$B$1,0),0),
IF(OR(NOT(ISBLANK(BB2029)),ISBLANK(BC2029)),#N/A,
IF(AZ2029="empty","empty",
VLOOKUP(AZ2029,MonsterGroupTable!$A:$A,1,0)))))))</f>
        <v/>
      </c>
    </row>
    <row r="2030" spans="1:53">
      <c r="A2030">
        <v>20996</v>
      </c>
      <c r="B2030">
        <f t="shared" si="69"/>
        <v>1.1000000000000001</v>
      </c>
      <c r="C2030">
        <f t="shared" si="70"/>
        <v>1.1000000000000001</v>
      </c>
      <c r="F2030">
        <v>6300</v>
      </c>
      <c r="G2030">
        <v>330286</v>
      </c>
      <c r="H2030">
        <v>0</v>
      </c>
      <c r="I2030">
        <v>0</v>
      </c>
      <c r="J2030">
        <v>0</v>
      </c>
      <c r="K2030" t="s">
        <v>362</v>
      </c>
      <c r="L2030" t="s">
        <v>256</v>
      </c>
      <c r="M2030" t="s">
        <v>443</v>
      </c>
      <c r="N2030" t="s">
        <v>444</v>
      </c>
      <c r="O2030">
        <v>0</v>
      </c>
      <c r="P2030">
        <v>-4.75</v>
      </c>
      <c r="Q2030">
        <v>-3.5</v>
      </c>
      <c r="R2030">
        <v>4.75</v>
      </c>
      <c r="S2030">
        <v>3</v>
      </c>
      <c r="T2030">
        <v>-13.5</v>
      </c>
      <c r="U2030">
        <v>2.5499999999999998</v>
      </c>
      <c r="V2030">
        <v>-6.75</v>
      </c>
      <c r="W2030" t="str">
        <f t="shared" si="68"/>
        <v>g120,5,empty,3,206,1,1,0</v>
      </c>
      <c r="X2030" s="1" t="s">
        <v>319</v>
      </c>
      <c r="Y2030" s="2" t="str">
        <f>IF(AND(ISBLANK(X2030),OR(NOT(ISBLANK(Z2030)),NOT(ISBLANK(AA2030)))),#N/A,
IF(ISBLANK(X2030),"",
IF(AND(NOT(ISERROR(VLOOKUP(X2030,MonsterTable!$A:$B,MATCH(MonsterTable!$B$1,MonsterTable!$A$1:$B$1,0),0))),OR(ISBLANK(Z2030),ISBLANK(AA2030))),#N/A,
IFERROR(VLOOKUP(X2030,MonsterTable!$A:$B,MATCH(MonsterTable!$B$1,MonsterTable!$A$1:$B$1,0),0),
IF(OR(NOT(ISBLANK(Z2030)),ISBLANK(AA2030)),#N/A,
IF(X2030="empty","empty",
VLOOKUP(X2030,MonsterGroupTable!$A:$A,1,0)))))))</f>
        <v>g120</v>
      </c>
      <c r="AA2030">
        <v>5</v>
      </c>
      <c r="AE2030" s="1" t="s">
        <v>446</v>
      </c>
      <c r="AF2030" s="2" t="str">
        <f>IF(AND(ISBLANK(AE2030),OR(NOT(ISBLANK(AG2030)),NOT(ISBLANK(AH2030)))),#N/A,
IF(ISBLANK(AE2030),"",
IF(AND(NOT(ISERROR(VLOOKUP(AE2030,MonsterTable!$A:$B,MATCH(MonsterTable!$B$1,MonsterTable!$A$1:$B$1,0),0))),OR(ISBLANK(AG2030),ISBLANK(AH2030))),#N/A,
IFERROR(VLOOKUP(AE2030,MonsterTable!$A:$B,MATCH(MonsterTable!$B$1,MonsterTable!$A$1:$B$1,0),0),
IF(OR(NOT(ISBLANK(AG2030)),ISBLANK(AH2030)),#N/A,
IF(AE2030="empty","empty",
VLOOKUP(AE2030,MonsterGroupTable!$A:$A,1,0)))))))</f>
        <v>empty</v>
      </c>
      <c r="AH2030">
        <v>3</v>
      </c>
      <c r="AL2030" s="1" t="s">
        <v>342</v>
      </c>
      <c r="AM2030" s="2">
        <f>IF(AND(ISBLANK(AL2030),OR(NOT(ISBLANK(AN2030)),NOT(ISBLANK(AO2030)))),#N/A,
IF(ISBLANK(AL2030),"",
IF(AND(NOT(ISERROR(VLOOKUP(AL2030,MonsterTable!$A:$B,MATCH(MonsterTable!$B$1,MonsterTable!$A$1:$B$1,0),0))),OR(ISBLANK(AN2030),ISBLANK(AO2030))),#N/A,
IFERROR(VLOOKUP(AL2030,MonsterTable!$A:$B,MATCH(MonsterTable!$B$1,MonsterTable!$A$1:$B$1,0),0),
IF(OR(NOT(ISBLANK(AN2030)),ISBLANK(AO2030)),#N/A,
IF(AL2030="empty","empty",
VLOOKUP(AL2030,MonsterGroupTable!$A:$A,1,0)))))))</f>
        <v>206</v>
      </c>
      <c r="AN2030">
        <v>1</v>
      </c>
      <c r="AO2030">
        <v>1</v>
      </c>
      <c r="AP2030">
        <v>0</v>
      </c>
      <c r="AT2030" s="2" t="str">
        <f>IF(AND(ISBLANK(AS2030),OR(NOT(ISBLANK(AU2030)),NOT(ISBLANK(AV2030)))),#N/A,
IF(ISBLANK(AS2030),"",
IF(AND(NOT(ISERROR(VLOOKUP(AS2030,MonsterTable!$A:$B,MATCH(MonsterTable!$B$1,MonsterTable!$A$1:$B$1,0),0))),OR(ISBLANK(AU2030),ISBLANK(AV2030))),#N/A,
IFERROR(VLOOKUP(AS2030,MonsterTable!$A:$B,MATCH(MonsterTable!$B$1,MonsterTable!$A$1:$B$1,0),0),
IF(OR(NOT(ISBLANK(AU2030)),ISBLANK(AV2030)),#N/A,
IF(AS2030="empty","empty",
VLOOKUP(AS2030,MonsterGroupTable!$A:$A,1,0)))))))</f>
        <v/>
      </c>
      <c r="BA2030" s="2" t="str">
        <f>IF(AND(ISBLANK(AZ2030),OR(NOT(ISBLANK(BB2030)),NOT(ISBLANK(BC2030)))),#N/A,
IF(ISBLANK(AZ2030),"",
IF(AND(NOT(ISERROR(VLOOKUP(AZ2030,MonsterTable!$A:$B,MATCH(MonsterTable!$B$1,MonsterTable!$A$1:$B$1,0),0))),OR(ISBLANK(BB2030),ISBLANK(BC2030))),#N/A,
IFERROR(VLOOKUP(AZ2030,MonsterTable!$A:$B,MATCH(MonsterTable!$B$1,MonsterTable!$A$1:$B$1,0),0),
IF(OR(NOT(ISBLANK(BB2030)),ISBLANK(BC2030)),#N/A,
IF(AZ2030="empty","empty",
VLOOKUP(AZ2030,MonsterGroupTable!$A:$A,1,0)))))))</f>
        <v/>
      </c>
    </row>
    <row r="2031" spans="1:53">
      <c r="A2031">
        <v>20997</v>
      </c>
      <c r="B2031">
        <f t="shared" si="69"/>
        <v>1.1000000000000001</v>
      </c>
      <c r="C2031">
        <f t="shared" si="70"/>
        <v>1.1000000000000001</v>
      </c>
      <c r="F2031">
        <v>6300</v>
      </c>
      <c r="G2031">
        <v>331231</v>
      </c>
      <c r="H2031">
        <v>0</v>
      </c>
      <c r="I2031">
        <v>0</v>
      </c>
      <c r="J2031">
        <v>0</v>
      </c>
      <c r="K2031" t="s">
        <v>362</v>
      </c>
      <c r="L2031" t="s">
        <v>256</v>
      </c>
      <c r="M2031" t="s">
        <v>443</v>
      </c>
      <c r="N2031" t="s">
        <v>444</v>
      </c>
      <c r="O2031">
        <v>0</v>
      </c>
      <c r="P2031">
        <v>-4.75</v>
      </c>
      <c r="Q2031">
        <v>-3.5</v>
      </c>
      <c r="R2031">
        <v>4.75</v>
      </c>
      <c r="S2031">
        <v>3</v>
      </c>
      <c r="T2031">
        <v>-13.5</v>
      </c>
      <c r="U2031">
        <v>2.5499999999999998</v>
      </c>
      <c r="V2031">
        <v>-6.75</v>
      </c>
      <c r="W2031" t="str">
        <f t="shared" si="68"/>
        <v>g120,5,empty,3,206,1,1,0</v>
      </c>
      <c r="X2031" s="1" t="s">
        <v>319</v>
      </c>
      <c r="Y2031" s="2" t="str">
        <f>IF(AND(ISBLANK(X2031),OR(NOT(ISBLANK(Z2031)),NOT(ISBLANK(AA2031)))),#N/A,
IF(ISBLANK(X2031),"",
IF(AND(NOT(ISERROR(VLOOKUP(X2031,MonsterTable!$A:$B,MATCH(MonsterTable!$B$1,MonsterTable!$A$1:$B$1,0),0))),OR(ISBLANK(Z2031),ISBLANK(AA2031))),#N/A,
IFERROR(VLOOKUP(X2031,MonsterTable!$A:$B,MATCH(MonsterTable!$B$1,MonsterTable!$A$1:$B$1,0),0),
IF(OR(NOT(ISBLANK(Z2031)),ISBLANK(AA2031)),#N/A,
IF(X2031="empty","empty",
VLOOKUP(X2031,MonsterGroupTable!$A:$A,1,0)))))))</f>
        <v>g120</v>
      </c>
      <c r="AA2031">
        <v>5</v>
      </c>
      <c r="AE2031" s="1" t="s">
        <v>446</v>
      </c>
      <c r="AF2031" s="2" t="str">
        <f>IF(AND(ISBLANK(AE2031),OR(NOT(ISBLANK(AG2031)),NOT(ISBLANK(AH2031)))),#N/A,
IF(ISBLANK(AE2031),"",
IF(AND(NOT(ISERROR(VLOOKUP(AE2031,MonsterTable!$A:$B,MATCH(MonsterTable!$B$1,MonsterTable!$A$1:$B$1,0),0))),OR(ISBLANK(AG2031),ISBLANK(AH2031))),#N/A,
IFERROR(VLOOKUP(AE2031,MonsterTable!$A:$B,MATCH(MonsterTable!$B$1,MonsterTable!$A$1:$B$1,0),0),
IF(OR(NOT(ISBLANK(AG2031)),ISBLANK(AH2031)),#N/A,
IF(AE2031="empty","empty",
VLOOKUP(AE2031,MonsterGroupTable!$A:$A,1,0)))))))</f>
        <v>empty</v>
      </c>
      <c r="AH2031">
        <v>3</v>
      </c>
      <c r="AL2031" s="1" t="s">
        <v>342</v>
      </c>
      <c r="AM2031" s="2">
        <f>IF(AND(ISBLANK(AL2031),OR(NOT(ISBLANK(AN2031)),NOT(ISBLANK(AO2031)))),#N/A,
IF(ISBLANK(AL2031),"",
IF(AND(NOT(ISERROR(VLOOKUP(AL2031,MonsterTable!$A:$B,MATCH(MonsterTable!$B$1,MonsterTable!$A$1:$B$1,0),0))),OR(ISBLANK(AN2031),ISBLANK(AO2031))),#N/A,
IFERROR(VLOOKUP(AL2031,MonsterTable!$A:$B,MATCH(MonsterTable!$B$1,MonsterTable!$A$1:$B$1,0),0),
IF(OR(NOT(ISBLANK(AN2031)),ISBLANK(AO2031)),#N/A,
IF(AL2031="empty","empty",
VLOOKUP(AL2031,MonsterGroupTable!$A:$A,1,0)))))))</f>
        <v>206</v>
      </c>
      <c r="AN2031">
        <v>1</v>
      </c>
      <c r="AO2031">
        <v>1</v>
      </c>
      <c r="AP2031">
        <v>0</v>
      </c>
      <c r="AT2031" s="2" t="str">
        <f>IF(AND(ISBLANK(AS2031),OR(NOT(ISBLANK(AU2031)),NOT(ISBLANK(AV2031)))),#N/A,
IF(ISBLANK(AS2031),"",
IF(AND(NOT(ISERROR(VLOOKUP(AS2031,MonsterTable!$A:$B,MATCH(MonsterTable!$B$1,MonsterTable!$A$1:$B$1,0),0))),OR(ISBLANK(AU2031),ISBLANK(AV2031))),#N/A,
IFERROR(VLOOKUP(AS2031,MonsterTable!$A:$B,MATCH(MonsterTable!$B$1,MonsterTable!$A$1:$B$1,0),0),
IF(OR(NOT(ISBLANK(AU2031)),ISBLANK(AV2031)),#N/A,
IF(AS2031="empty","empty",
VLOOKUP(AS2031,MonsterGroupTable!$A:$A,1,0)))))))</f>
        <v/>
      </c>
      <c r="BA2031" s="2" t="str">
        <f>IF(AND(ISBLANK(AZ2031),OR(NOT(ISBLANK(BB2031)),NOT(ISBLANK(BC2031)))),#N/A,
IF(ISBLANK(AZ2031),"",
IF(AND(NOT(ISERROR(VLOOKUP(AZ2031,MonsterTable!$A:$B,MATCH(MonsterTable!$B$1,MonsterTable!$A$1:$B$1,0),0))),OR(ISBLANK(BB2031),ISBLANK(BC2031))),#N/A,
IFERROR(VLOOKUP(AZ2031,MonsterTable!$A:$B,MATCH(MonsterTable!$B$1,MonsterTable!$A$1:$B$1,0),0),
IF(OR(NOT(ISBLANK(BB2031)),ISBLANK(BC2031)),#N/A,
IF(AZ2031="empty","empty",
VLOOKUP(AZ2031,MonsterGroupTable!$A:$A,1,0)))))))</f>
        <v/>
      </c>
    </row>
    <row r="2032" spans="1:53">
      <c r="A2032">
        <v>20998</v>
      </c>
      <c r="B2032">
        <f t="shared" si="69"/>
        <v>1.1000000000000001</v>
      </c>
      <c r="C2032">
        <f t="shared" si="70"/>
        <v>1.1000000000000001</v>
      </c>
      <c r="F2032">
        <v>6300</v>
      </c>
      <c r="G2032">
        <v>332176</v>
      </c>
      <c r="H2032">
        <v>0</v>
      </c>
      <c r="I2032">
        <v>0</v>
      </c>
      <c r="J2032">
        <v>0</v>
      </c>
      <c r="K2032" t="s">
        <v>362</v>
      </c>
      <c r="L2032" t="s">
        <v>256</v>
      </c>
      <c r="M2032" t="s">
        <v>443</v>
      </c>
      <c r="N2032" t="s">
        <v>444</v>
      </c>
      <c r="O2032">
        <v>0</v>
      </c>
      <c r="P2032">
        <v>-4.75</v>
      </c>
      <c r="Q2032">
        <v>-3.5</v>
      </c>
      <c r="R2032">
        <v>4.75</v>
      </c>
      <c r="S2032">
        <v>3</v>
      </c>
      <c r="T2032">
        <v>-13.5</v>
      </c>
      <c r="U2032">
        <v>2.5499999999999998</v>
      </c>
      <c r="V2032">
        <v>-6.75</v>
      </c>
      <c r="W2032" t="str">
        <f t="shared" si="68"/>
        <v>g120,5,empty,3,206,1,1,0</v>
      </c>
      <c r="X2032" s="1" t="s">
        <v>319</v>
      </c>
      <c r="Y2032" s="2" t="str">
        <f>IF(AND(ISBLANK(X2032),OR(NOT(ISBLANK(Z2032)),NOT(ISBLANK(AA2032)))),#N/A,
IF(ISBLANK(X2032),"",
IF(AND(NOT(ISERROR(VLOOKUP(X2032,MonsterTable!$A:$B,MATCH(MonsterTable!$B$1,MonsterTable!$A$1:$B$1,0),0))),OR(ISBLANK(Z2032),ISBLANK(AA2032))),#N/A,
IFERROR(VLOOKUP(X2032,MonsterTable!$A:$B,MATCH(MonsterTable!$B$1,MonsterTable!$A$1:$B$1,0),0),
IF(OR(NOT(ISBLANK(Z2032)),ISBLANK(AA2032)),#N/A,
IF(X2032="empty","empty",
VLOOKUP(X2032,MonsterGroupTable!$A:$A,1,0)))))))</f>
        <v>g120</v>
      </c>
      <c r="AA2032">
        <v>5</v>
      </c>
      <c r="AE2032" s="1" t="s">
        <v>446</v>
      </c>
      <c r="AF2032" s="2" t="str">
        <f>IF(AND(ISBLANK(AE2032),OR(NOT(ISBLANK(AG2032)),NOT(ISBLANK(AH2032)))),#N/A,
IF(ISBLANK(AE2032),"",
IF(AND(NOT(ISERROR(VLOOKUP(AE2032,MonsterTable!$A:$B,MATCH(MonsterTable!$B$1,MonsterTable!$A$1:$B$1,0),0))),OR(ISBLANK(AG2032),ISBLANK(AH2032))),#N/A,
IFERROR(VLOOKUP(AE2032,MonsterTable!$A:$B,MATCH(MonsterTable!$B$1,MonsterTable!$A$1:$B$1,0),0),
IF(OR(NOT(ISBLANK(AG2032)),ISBLANK(AH2032)),#N/A,
IF(AE2032="empty","empty",
VLOOKUP(AE2032,MonsterGroupTable!$A:$A,1,0)))))))</f>
        <v>empty</v>
      </c>
      <c r="AH2032">
        <v>3</v>
      </c>
      <c r="AL2032" s="1" t="s">
        <v>342</v>
      </c>
      <c r="AM2032" s="2">
        <f>IF(AND(ISBLANK(AL2032),OR(NOT(ISBLANK(AN2032)),NOT(ISBLANK(AO2032)))),#N/A,
IF(ISBLANK(AL2032),"",
IF(AND(NOT(ISERROR(VLOOKUP(AL2032,MonsterTable!$A:$B,MATCH(MonsterTable!$B$1,MonsterTable!$A$1:$B$1,0),0))),OR(ISBLANK(AN2032),ISBLANK(AO2032))),#N/A,
IFERROR(VLOOKUP(AL2032,MonsterTable!$A:$B,MATCH(MonsterTable!$B$1,MonsterTable!$A$1:$B$1,0),0),
IF(OR(NOT(ISBLANK(AN2032)),ISBLANK(AO2032)),#N/A,
IF(AL2032="empty","empty",
VLOOKUP(AL2032,MonsterGroupTable!$A:$A,1,0)))))))</f>
        <v>206</v>
      </c>
      <c r="AN2032">
        <v>1</v>
      </c>
      <c r="AO2032">
        <v>1</v>
      </c>
      <c r="AP2032">
        <v>0</v>
      </c>
      <c r="AT2032" s="2" t="str">
        <f>IF(AND(ISBLANK(AS2032),OR(NOT(ISBLANK(AU2032)),NOT(ISBLANK(AV2032)))),#N/A,
IF(ISBLANK(AS2032),"",
IF(AND(NOT(ISERROR(VLOOKUP(AS2032,MonsterTable!$A:$B,MATCH(MonsterTable!$B$1,MonsterTable!$A$1:$B$1,0),0))),OR(ISBLANK(AU2032),ISBLANK(AV2032))),#N/A,
IFERROR(VLOOKUP(AS2032,MonsterTable!$A:$B,MATCH(MonsterTable!$B$1,MonsterTable!$A$1:$B$1,0),0),
IF(OR(NOT(ISBLANK(AU2032)),ISBLANK(AV2032)),#N/A,
IF(AS2032="empty","empty",
VLOOKUP(AS2032,MonsterGroupTable!$A:$A,1,0)))))))</f>
        <v/>
      </c>
      <c r="BA2032" s="2" t="str">
        <f>IF(AND(ISBLANK(AZ2032),OR(NOT(ISBLANK(BB2032)),NOT(ISBLANK(BC2032)))),#N/A,
IF(ISBLANK(AZ2032),"",
IF(AND(NOT(ISERROR(VLOOKUP(AZ2032,MonsterTable!$A:$B,MATCH(MonsterTable!$B$1,MonsterTable!$A$1:$B$1,0),0))),OR(ISBLANK(BB2032),ISBLANK(BC2032))),#N/A,
IFERROR(VLOOKUP(AZ2032,MonsterTable!$A:$B,MATCH(MonsterTable!$B$1,MonsterTable!$A$1:$B$1,0),0),
IF(OR(NOT(ISBLANK(BB2032)),ISBLANK(BC2032)),#N/A,
IF(AZ2032="empty","empty",
VLOOKUP(AZ2032,MonsterGroupTable!$A:$A,1,0)))))))</f>
        <v/>
      </c>
    </row>
    <row r="2033" spans="1:53">
      <c r="A2033">
        <v>20999</v>
      </c>
      <c r="B2033">
        <f t="shared" si="69"/>
        <v>1.1000000000000001</v>
      </c>
      <c r="C2033">
        <f t="shared" si="70"/>
        <v>1.1000000000000001</v>
      </c>
      <c r="F2033">
        <v>6300</v>
      </c>
      <c r="G2033">
        <v>333121</v>
      </c>
      <c r="H2033">
        <v>0</v>
      </c>
      <c r="I2033">
        <v>0</v>
      </c>
      <c r="J2033">
        <v>0</v>
      </c>
      <c r="K2033" t="s">
        <v>362</v>
      </c>
      <c r="L2033" t="s">
        <v>256</v>
      </c>
      <c r="M2033" t="s">
        <v>443</v>
      </c>
      <c r="N2033" t="s">
        <v>444</v>
      </c>
      <c r="O2033">
        <v>0</v>
      </c>
      <c r="P2033">
        <v>-4.75</v>
      </c>
      <c r="Q2033">
        <v>-3.5</v>
      </c>
      <c r="R2033">
        <v>4.75</v>
      </c>
      <c r="S2033">
        <v>3</v>
      </c>
      <c r="T2033">
        <v>-13.5</v>
      </c>
      <c r="U2033">
        <v>2.5499999999999998</v>
      </c>
      <c r="V2033">
        <v>-6.75</v>
      </c>
      <c r="W2033" t="str">
        <f t="shared" si="68"/>
        <v>g120,5,empty,3,206,1,1,0</v>
      </c>
      <c r="X2033" s="1" t="s">
        <v>319</v>
      </c>
      <c r="Y2033" s="2" t="str">
        <f>IF(AND(ISBLANK(X2033),OR(NOT(ISBLANK(Z2033)),NOT(ISBLANK(AA2033)))),#N/A,
IF(ISBLANK(X2033),"",
IF(AND(NOT(ISERROR(VLOOKUP(X2033,MonsterTable!$A:$B,MATCH(MonsterTable!$B$1,MonsterTable!$A$1:$B$1,0),0))),OR(ISBLANK(Z2033),ISBLANK(AA2033))),#N/A,
IFERROR(VLOOKUP(X2033,MonsterTable!$A:$B,MATCH(MonsterTable!$B$1,MonsterTable!$A$1:$B$1,0),0),
IF(OR(NOT(ISBLANK(Z2033)),ISBLANK(AA2033)),#N/A,
IF(X2033="empty","empty",
VLOOKUP(X2033,MonsterGroupTable!$A:$A,1,0)))))))</f>
        <v>g120</v>
      </c>
      <c r="AA2033">
        <v>5</v>
      </c>
      <c r="AE2033" s="1" t="s">
        <v>446</v>
      </c>
      <c r="AF2033" s="2" t="str">
        <f>IF(AND(ISBLANK(AE2033),OR(NOT(ISBLANK(AG2033)),NOT(ISBLANK(AH2033)))),#N/A,
IF(ISBLANK(AE2033),"",
IF(AND(NOT(ISERROR(VLOOKUP(AE2033,MonsterTable!$A:$B,MATCH(MonsterTable!$B$1,MonsterTable!$A$1:$B$1,0),0))),OR(ISBLANK(AG2033),ISBLANK(AH2033))),#N/A,
IFERROR(VLOOKUP(AE2033,MonsterTable!$A:$B,MATCH(MonsterTable!$B$1,MonsterTable!$A$1:$B$1,0),0),
IF(OR(NOT(ISBLANK(AG2033)),ISBLANK(AH2033)),#N/A,
IF(AE2033="empty","empty",
VLOOKUP(AE2033,MonsterGroupTable!$A:$A,1,0)))))))</f>
        <v>empty</v>
      </c>
      <c r="AH2033">
        <v>3</v>
      </c>
      <c r="AL2033" s="1" t="s">
        <v>342</v>
      </c>
      <c r="AM2033" s="2">
        <f>IF(AND(ISBLANK(AL2033),OR(NOT(ISBLANK(AN2033)),NOT(ISBLANK(AO2033)))),#N/A,
IF(ISBLANK(AL2033),"",
IF(AND(NOT(ISERROR(VLOOKUP(AL2033,MonsterTable!$A:$B,MATCH(MonsterTable!$B$1,MonsterTable!$A$1:$B$1,0),0))),OR(ISBLANK(AN2033),ISBLANK(AO2033))),#N/A,
IFERROR(VLOOKUP(AL2033,MonsterTable!$A:$B,MATCH(MonsterTable!$B$1,MonsterTable!$A$1:$B$1,0),0),
IF(OR(NOT(ISBLANK(AN2033)),ISBLANK(AO2033)),#N/A,
IF(AL2033="empty","empty",
VLOOKUP(AL2033,MonsterGroupTable!$A:$A,1,0)))))))</f>
        <v>206</v>
      </c>
      <c r="AN2033">
        <v>1</v>
      </c>
      <c r="AO2033">
        <v>1</v>
      </c>
      <c r="AP2033">
        <v>0</v>
      </c>
      <c r="AT2033" s="2" t="str">
        <f>IF(AND(ISBLANK(AS2033),OR(NOT(ISBLANK(AU2033)),NOT(ISBLANK(AV2033)))),#N/A,
IF(ISBLANK(AS2033),"",
IF(AND(NOT(ISERROR(VLOOKUP(AS2033,MonsterTable!$A:$B,MATCH(MonsterTable!$B$1,MonsterTable!$A$1:$B$1,0),0))),OR(ISBLANK(AU2033),ISBLANK(AV2033))),#N/A,
IFERROR(VLOOKUP(AS2033,MonsterTable!$A:$B,MATCH(MonsterTable!$B$1,MonsterTable!$A$1:$B$1,0),0),
IF(OR(NOT(ISBLANK(AU2033)),ISBLANK(AV2033)),#N/A,
IF(AS2033="empty","empty",
VLOOKUP(AS2033,MonsterGroupTable!$A:$A,1,0)))))))</f>
        <v/>
      </c>
      <c r="BA2033" s="2" t="str">
        <f>IF(AND(ISBLANK(AZ2033),OR(NOT(ISBLANK(BB2033)),NOT(ISBLANK(BC2033)))),#N/A,
IF(ISBLANK(AZ2033),"",
IF(AND(NOT(ISERROR(VLOOKUP(AZ2033,MonsterTable!$A:$B,MATCH(MonsterTable!$B$1,MonsterTable!$A$1:$B$1,0),0))),OR(ISBLANK(BB2033),ISBLANK(BC2033))),#N/A,
IFERROR(VLOOKUP(AZ2033,MonsterTable!$A:$B,MATCH(MonsterTable!$B$1,MonsterTable!$A$1:$B$1,0),0),
IF(OR(NOT(ISBLANK(BB2033)),ISBLANK(BC2033)),#N/A,
IF(AZ2033="empty","empty",
VLOOKUP(AZ2033,MonsterGroupTable!$A:$A,1,0)))))))</f>
        <v/>
      </c>
    </row>
    <row r="2034" spans="1:53">
      <c r="A2034">
        <v>21000</v>
      </c>
      <c r="B2034">
        <f t="shared" si="69"/>
        <v>1.2</v>
      </c>
      <c r="C2034">
        <f t="shared" si="70"/>
        <v>1.1000000000000001</v>
      </c>
      <c r="F2034">
        <v>6300</v>
      </c>
      <c r="G2034">
        <v>334965</v>
      </c>
      <c r="H2034">
        <v>0</v>
      </c>
      <c r="I2034">
        <v>0</v>
      </c>
      <c r="J2034">
        <v>0</v>
      </c>
      <c r="K2034" t="s">
        <v>362</v>
      </c>
      <c r="L2034" t="s">
        <v>258</v>
      </c>
      <c r="M2034" t="s">
        <v>443</v>
      </c>
      <c r="N2034" t="s">
        <v>444</v>
      </c>
      <c r="O2034">
        <v>0</v>
      </c>
      <c r="P2034">
        <v>-4.75</v>
      </c>
      <c r="Q2034">
        <v>-3.5</v>
      </c>
      <c r="R2034">
        <v>4.75</v>
      </c>
      <c r="S2034">
        <v>3</v>
      </c>
      <c r="T2034">
        <v>-13.5</v>
      </c>
      <c r="U2034">
        <v>2.5499999999999998</v>
      </c>
      <c r="V2034">
        <v>-6.75</v>
      </c>
      <c r="W2034" t="str">
        <f t="shared" si="68"/>
        <v>g120,5,empty,3,206,1,1,0</v>
      </c>
      <c r="X2034" s="1" t="s">
        <v>319</v>
      </c>
      <c r="Y2034" s="2" t="str">
        <f>IF(AND(ISBLANK(X2034),OR(NOT(ISBLANK(Z2034)),NOT(ISBLANK(AA2034)))),#N/A,
IF(ISBLANK(X2034),"",
IF(AND(NOT(ISERROR(VLOOKUP(X2034,MonsterTable!$A:$B,MATCH(MonsterTable!$B$1,MonsterTable!$A$1:$B$1,0),0))),OR(ISBLANK(Z2034),ISBLANK(AA2034))),#N/A,
IFERROR(VLOOKUP(X2034,MonsterTable!$A:$B,MATCH(MonsterTable!$B$1,MonsterTable!$A$1:$B$1,0),0),
IF(OR(NOT(ISBLANK(Z2034)),ISBLANK(AA2034)),#N/A,
IF(X2034="empty","empty",
VLOOKUP(X2034,MonsterGroupTable!$A:$A,1,0)))))))</f>
        <v>g120</v>
      </c>
      <c r="AA2034">
        <v>5</v>
      </c>
      <c r="AE2034" s="1" t="s">
        <v>446</v>
      </c>
      <c r="AF2034" s="2" t="str">
        <f>IF(AND(ISBLANK(AE2034),OR(NOT(ISBLANK(AG2034)),NOT(ISBLANK(AH2034)))),#N/A,
IF(ISBLANK(AE2034),"",
IF(AND(NOT(ISERROR(VLOOKUP(AE2034,MonsterTable!$A:$B,MATCH(MonsterTable!$B$1,MonsterTable!$A$1:$B$1,0),0))),OR(ISBLANK(AG2034),ISBLANK(AH2034))),#N/A,
IFERROR(VLOOKUP(AE2034,MonsterTable!$A:$B,MATCH(MonsterTable!$B$1,MonsterTable!$A$1:$B$1,0),0),
IF(OR(NOT(ISBLANK(AG2034)),ISBLANK(AH2034)),#N/A,
IF(AE2034="empty","empty",
VLOOKUP(AE2034,MonsterGroupTable!$A:$A,1,0)))))))</f>
        <v>empty</v>
      </c>
      <c r="AH2034">
        <v>3</v>
      </c>
      <c r="AL2034" s="1" t="s">
        <v>342</v>
      </c>
      <c r="AM2034" s="2">
        <f>IF(AND(ISBLANK(AL2034),OR(NOT(ISBLANK(AN2034)),NOT(ISBLANK(AO2034)))),#N/A,
IF(ISBLANK(AL2034),"",
IF(AND(NOT(ISERROR(VLOOKUP(AL2034,MonsterTable!$A:$B,MATCH(MonsterTable!$B$1,MonsterTable!$A$1:$B$1,0),0))),OR(ISBLANK(AN2034),ISBLANK(AO2034))),#N/A,
IFERROR(VLOOKUP(AL2034,MonsterTable!$A:$B,MATCH(MonsterTable!$B$1,MonsterTable!$A$1:$B$1,0),0),
IF(OR(NOT(ISBLANK(AN2034)),ISBLANK(AO2034)),#N/A,
IF(AL2034="empty","empty",
VLOOKUP(AL2034,MonsterGroupTable!$A:$A,1,0)))))))</f>
        <v>206</v>
      </c>
      <c r="AN2034">
        <v>1</v>
      </c>
      <c r="AO2034">
        <v>1</v>
      </c>
      <c r="AP2034">
        <v>0</v>
      </c>
      <c r="AT2034" s="2" t="str">
        <f>IF(AND(ISBLANK(AS2034),OR(NOT(ISBLANK(AU2034)),NOT(ISBLANK(AV2034)))),#N/A,
IF(ISBLANK(AS2034),"",
IF(AND(NOT(ISERROR(VLOOKUP(AS2034,MonsterTable!$A:$B,MATCH(MonsterTable!$B$1,MonsterTable!$A$1:$B$1,0),0))),OR(ISBLANK(AU2034),ISBLANK(AV2034))),#N/A,
IFERROR(VLOOKUP(AS2034,MonsterTable!$A:$B,MATCH(MonsterTable!$B$1,MonsterTable!$A$1:$B$1,0),0),
IF(OR(NOT(ISBLANK(AU2034)),ISBLANK(AV2034)),#N/A,
IF(AS2034="empty","empty",
VLOOKUP(AS2034,MonsterGroupTable!$A:$A,1,0)))))))</f>
        <v/>
      </c>
      <c r="BA2034" s="2" t="str">
        <f>IF(AND(ISBLANK(AZ2034),OR(NOT(ISBLANK(BB2034)),NOT(ISBLANK(BC2034)))),#N/A,
IF(ISBLANK(AZ2034),"",
IF(AND(NOT(ISERROR(VLOOKUP(AZ2034,MonsterTable!$A:$B,MATCH(MonsterTable!$B$1,MonsterTable!$A$1:$B$1,0),0))),OR(ISBLANK(BB2034),ISBLANK(BC2034))),#N/A,
IFERROR(VLOOKUP(AZ2034,MonsterTable!$A:$B,MATCH(MonsterTable!$B$1,MonsterTable!$A$1:$B$1,0),0),
IF(OR(NOT(ISBLANK(BB2034)),ISBLANK(BC2034)),#N/A,
IF(AZ2034="empty","empty",
VLOOKUP(AZ2034,MonsterGroupTable!$A:$A,1,0)))))))</f>
        <v/>
      </c>
    </row>
    <row r="2035" spans="1:53">
      <c r="A2035">
        <v>21001</v>
      </c>
      <c r="B2035">
        <f t="shared" si="69"/>
        <v>1.1000000000000001</v>
      </c>
      <c r="C2035">
        <f t="shared" si="70"/>
        <v>1.1000000000000001</v>
      </c>
      <c r="F2035">
        <v>6300</v>
      </c>
      <c r="G2035">
        <v>335910</v>
      </c>
      <c r="H2035">
        <v>0</v>
      </c>
      <c r="I2035">
        <v>0</v>
      </c>
      <c r="J2035">
        <v>0</v>
      </c>
      <c r="K2035" t="s">
        <v>362</v>
      </c>
      <c r="L2035" t="s">
        <v>260</v>
      </c>
      <c r="M2035" t="s">
        <v>443</v>
      </c>
      <c r="N2035" t="s">
        <v>444</v>
      </c>
      <c r="O2035">
        <v>0</v>
      </c>
      <c r="P2035">
        <v>-4.75</v>
      </c>
      <c r="Q2035">
        <v>-3.5</v>
      </c>
      <c r="R2035">
        <v>4.75</v>
      </c>
      <c r="S2035">
        <v>3</v>
      </c>
      <c r="T2035">
        <v>-13.5</v>
      </c>
      <c r="U2035">
        <v>2.5499999999999998</v>
      </c>
      <c r="V2035">
        <v>-6.75</v>
      </c>
      <c r="W2035" t="str">
        <f t="shared" si="68"/>
        <v>g101,5,empty,3,202,1,1,0</v>
      </c>
      <c r="X2035" s="1" t="s">
        <v>445</v>
      </c>
      <c r="Y2035" s="2" t="str">
        <f>IF(AND(ISBLANK(X2035),OR(NOT(ISBLANK(Z2035)),NOT(ISBLANK(AA2035)))),#N/A,
IF(ISBLANK(X2035),"",
IF(AND(NOT(ISERROR(VLOOKUP(X2035,MonsterTable!$A:$B,MATCH(MonsterTable!$B$1,MonsterTable!$A$1:$B$1,0),0))),OR(ISBLANK(Z2035),ISBLANK(AA2035))),#N/A,
IFERROR(VLOOKUP(X2035,MonsterTable!$A:$B,MATCH(MonsterTable!$B$1,MonsterTable!$A$1:$B$1,0),0),
IF(OR(NOT(ISBLANK(Z2035)),ISBLANK(AA2035)),#N/A,
IF(X2035="empty","empty",
VLOOKUP(X2035,MonsterGroupTable!$A:$A,1,0)))))))</f>
        <v>g101</v>
      </c>
      <c r="AA2035">
        <v>5</v>
      </c>
      <c r="AE2035" s="1" t="s">
        <v>446</v>
      </c>
      <c r="AF2035" s="2" t="str">
        <f>IF(AND(ISBLANK(AE2035),OR(NOT(ISBLANK(AG2035)),NOT(ISBLANK(AH2035)))),#N/A,
IF(ISBLANK(AE2035),"",
IF(AND(NOT(ISERROR(VLOOKUP(AE2035,MonsterTable!$A:$B,MATCH(MonsterTable!$B$1,MonsterTable!$A$1:$B$1,0),0))),OR(ISBLANK(AG2035),ISBLANK(AH2035))),#N/A,
IFERROR(VLOOKUP(AE2035,MonsterTable!$A:$B,MATCH(MonsterTable!$B$1,MonsterTable!$A$1:$B$1,0),0),
IF(OR(NOT(ISBLANK(AG2035)),ISBLANK(AH2035)),#N/A,
IF(AE2035="empty","empty",
VLOOKUP(AE2035,MonsterGroupTable!$A:$A,1,0)))))))</f>
        <v>empty</v>
      </c>
      <c r="AH2035">
        <v>3</v>
      </c>
      <c r="AL2035" s="1" t="s">
        <v>338</v>
      </c>
      <c r="AM2035" s="2">
        <f>IF(AND(ISBLANK(AL2035),OR(NOT(ISBLANK(AN2035)),NOT(ISBLANK(AO2035)))),#N/A,
IF(ISBLANK(AL2035),"",
IF(AND(NOT(ISERROR(VLOOKUP(AL2035,MonsterTable!$A:$B,MATCH(MonsterTable!$B$1,MonsterTable!$A$1:$B$1,0),0))),OR(ISBLANK(AN2035),ISBLANK(AO2035))),#N/A,
IFERROR(VLOOKUP(AL2035,MonsterTable!$A:$B,MATCH(MonsterTable!$B$1,MonsterTable!$A$1:$B$1,0),0),
IF(OR(NOT(ISBLANK(AN2035)),ISBLANK(AO2035)),#N/A,
IF(AL2035="empty","empty",
VLOOKUP(AL2035,MonsterGroupTable!$A:$A,1,0)))))))</f>
        <v>202</v>
      </c>
      <c r="AN2035">
        <v>1</v>
      </c>
      <c r="AO2035">
        <v>1</v>
      </c>
      <c r="AP2035">
        <v>0</v>
      </c>
      <c r="AT2035" s="2" t="str">
        <f>IF(AND(ISBLANK(AS2035),OR(NOT(ISBLANK(AU2035)),NOT(ISBLANK(AV2035)))),#N/A,
IF(ISBLANK(AS2035),"",
IF(AND(NOT(ISERROR(VLOOKUP(AS2035,MonsterTable!$A:$B,MATCH(MonsterTable!$B$1,MonsterTable!$A$1:$B$1,0),0))),OR(ISBLANK(AU2035),ISBLANK(AV2035))),#N/A,
IFERROR(VLOOKUP(AS2035,MonsterTable!$A:$B,MATCH(MonsterTable!$B$1,MonsterTable!$A$1:$B$1,0),0),
IF(OR(NOT(ISBLANK(AU2035)),ISBLANK(AV2035)),#N/A,
IF(AS2035="empty","empty",
VLOOKUP(AS2035,MonsterGroupTable!$A:$A,1,0)))))))</f>
        <v/>
      </c>
      <c r="BA2035" s="2" t="str">
        <f>IF(AND(ISBLANK(AZ2035),OR(NOT(ISBLANK(BB2035)),NOT(ISBLANK(BC2035)))),#N/A,
IF(ISBLANK(AZ2035),"",
IF(AND(NOT(ISERROR(VLOOKUP(AZ2035,MonsterTable!$A:$B,MATCH(MonsterTable!$B$1,MonsterTable!$A$1:$B$1,0),0))),OR(ISBLANK(BB2035),ISBLANK(BC2035))),#N/A,
IFERROR(VLOOKUP(AZ2035,MonsterTable!$A:$B,MATCH(MonsterTable!$B$1,MonsterTable!$A$1:$B$1,0),0),
IF(OR(NOT(ISBLANK(BB2035)),ISBLANK(BC2035)),#N/A,
IF(AZ2035="empty","empty",
VLOOKUP(AZ2035,MonsterGroupTable!$A:$A,1,0)))))))</f>
        <v/>
      </c>
    </row>
    <row r="2036" spans="1:53">
      <c r="A2036">
        <v>21002</v>
      </c>
      <c r="B2036">
        <f t="shared" si="69"/>
        <v>1.1000000000000001</v>
      </c>
      <c r="C2036">
        <f t="shared" si="70"/>
        <v>1.1000000000000001</v>
      </c>
      <c r="F2036">
        <v>6300</v>
      </c>
      <c r="G2036">
        <v>336855</v>
      </c>
      <c r="H2036">
        <v>0</v>
      </c>
      <c r="I2036">
        <v>0</v>
      </c>
      <c r="J2036">
        <v>0</v>
      </c>
      <c r="K2036" t="s">
        <v>362</v>
      </c>
      <c r="L2036" t="s">
        <v>260</v>
      </c>
      <c r="M2036" t="s">
        <v>443</v>
      </c>
      <c r="N2036" t="s">
        <v>444</v>
      </c>
      <c r="O2036">
        <v>0</v>
      </c>
      <c r="P2036">
        <v>-4.75</v>
      </c>
      <c r="Q2036">
        <v>-3.5</v>
      </c>
      <c r="R2036">
        <v>4.75</v>
      </c>
      <c r="S2036">
        <v>3</v>
      </c>
      <c r="T2036">
        <v>-13.5</v>
      </c>
      <c r="U2036">
        <v>2.5499999999999998</v>
      </c>
      <c r="V2036">
        <v>-6.75</v>
      </c>
      <c r="W2036" t="str">
        <f t="shared" si="68"/>
        <v>g101,5,empty,3,202,1,1,0</v>
      </c>
      <c r="X2036" s="1" t="s">
        <v>445</v>
      </c>
      <c r="Y2036" s="2" t="str">
        <f>IF(AND(ISBLANK(X2036),OR(NOT(ISBLANK(Z2036)),NOT(ISBLANK(AA2036)))),#N/A,
IF(ISBLANK(X2036),"",
IF(AND(NOT(ISERROR(VLOOKUP(X2036,MonsterTable!$A:$B,MATCH(MonsterTable!$B$1,MonsterTable!$A$1:$B$1,0),0))),OR(ISBLANK(Z2036),ISBLANK(AA2036))),#N/A,
IFERROR(VLOOKUP(X2036,MonsterTable!$A:$B,MATCH(MonsterTable!$B$1,MonsterTable!$A$1:$B$1,0),0),
IF(OR(NOT(ISBLANK(Z2036)),ISBLANK(AA2036)),#N/A,
IF(X2036="empty","empty",
VLOOKUP(X2036,MonsterGroupTable!$A:$A,1,0)))))))</f>
        <v>g101</v>
      </c>
      <c r="AA2036">
        <v>5</v>
      </c>
      <c r="AE2036" s="1" t="s">
        <v>446</v>
      </c>
      <c r="AF2036" s="2" t="str">
        <f>IF(AND(ISBLANK(AE2036),OR(NOT(ISBLANK(AG2036)),NOT(ISBLANK(AH2036)))),#N/A,
IF(ISBLANK(AE2036),"",
IF(AND(NOT(ISERROR(VLOOKUP(AE2036,MonsterTable!$A:$B,MATCH(MonsterTable!$B$1,MonsterTable!$A$1:$B$1,0),0))),OR(ISBLANK(AG2036),ISBLANK(AH2036))),#N/A,
IFERROR(VLOOKUP(AE2036,MonsterTable!$A:$B,MATCH(MonsterTable!$B$1,MonsterTable!$A$1:$B$1,0),0),
IF(OR(NOT(ISBLANK(AG2036)),ISBLANK(AH2036)),#N/A,
IF(AE2036="empty","empty",
VLOOKUP(AE2036,MonsterGroupTable!$A:$A,1,0)))))))</f>
        <v>empty</v>
      </c>
      <c r="AH2036">
        <v>3</v>
      </c>
      <c r="AL2036" s="1" t="s">
        <v>338</v>
      </c>
      <c r="AM2036" s="2">
        <f>IF(AND(ISBLANK(AL2036),OR(NOT(ISBLANK(AN2036)),NOT(ISBLANK(AO2036)))),#N/A,
IF(ISBLANK(AL2036),"",
IF(AND(NOT(ISERROR(VLOOKUP(AL2036,MonsterTable!$A:$B,MATCH(MonsterTable!$B$1,MonsterTable!$A$1:$B$1,0),0))),OR(ISBLANK(AN2036),ISBLANK(AO2036))),#N/A,
IFERROR(VLOOKUP(AL2036,MonsterTable!$A:$B,MATCH(MonsterTable!$B$1,MonsterTable!$A$1:$B$1,0),0),
IF(OR(NOT(ISBLANK(AN2036)),ISBLANK(AO2036)),#N/A,
IF(AL2036="empty","empty",
VLOOKUP(AL2036,MonsterGroupTable!$A:$A,1,0)))))))</f>
        <v>202</v>
      </c>
      <c r="AN2036">
        <v>1</v>
      </c>
      <c r="AO2036">
        <v>1</v>
      </c>
      <c r="AP2036">
        <v>0</v>
      </c>
      <c r="AT2036" s="2" t="str">
        <f>IF(AND(ISBLANK(AS2036),OR(NOT(ISBLANK(AU2036)),NOT(ISBLANK(AV2036)))),#N/A,
IF(ISBLANK(AS2036),"",
IF(AND(NOT(ISERROR(VLOOKUP(AS2036,MonsterTable!$A:$B,MATCH(MonsterTable!$B$1,MonsterTable!$A$1:$B$1,0),0))),OR(ISBLANK(AU2036),ISBLANK(AV2036))),#N/A,
IFERROR(VLOOKUP(AS2036,MonsterTable!$A:$B,MATCH(MonsterTable!$B$1,MonsterTable!$A$1:$B$1,0),0),
IF(OR(NOT(ISBLANK(AU2036)),ISBLANK(AV2036)),#N/A,
IF(AS2036="empty","empty",
VLOOKUP(AS2036,MonsterGroupTable!$A:$A,1,0)))))))</f>
        <v/>
      </c>
      <c r="BA2036" s="2" t="str">
        <f>IF(AND(ISBLANK(AZ2036),OR(NOT(ISBLANK(BB2036)),NOT(ISBLANK(BC2036)))),#N/A,
IF(ISBLANK(AZ2036),"",
IF(AND(NOT(ISERROR(VLOOKUP(AZ2036,MonsterTable!$A:$B,MATCH(MonsterTable!$B$1,MonsterTable!$A$1:$B$1,0),0))),OR(ISBLANK(BB2036),ISBLANK(BC2036))),#N/A,
IFERROR(VLOOKUP(AZ2036,MonsterTable!$A:$B,MATCH(MonsterTable!$B$1,MonsterTable!$A$1:$B$1,0),0),
IF(OR(NOT(ISBLANK(BB2036)),ISBLANK(BC2036)),#N/A,
IF(AZ2036="empty","empty",
VLOOKUP(AZ2036,MonsterGroupTable!$A:$A,1,0)))))))</f>
        <v/>
      </c>
    </row>
    <row r="2037" spans="1:53">
      <c r="A2037">
        <v>21003</v>
      </c>
      <c r="B2037">
        <f t="shared" si="69"/>
        <v>1.1000000000000001</v>
      </c>
      <c r="C2037">
        <f t="shared" si="70"/>
        <v>1.1000000000000001</v>
      </c>
      <c r="F2037">
        <v>6300</v>
      </c>
      <c r="G2037">
        <v>337800</v>
      </c>
      <c r="H2037">
        <v>0</v>
      </c>
      <c r="I2037">
        <v>0</v>
      </c>
      <c r="J2037">
        <v>0</v>
      </c>
      <c r="K2037" t="s">
        <v>362</v>
      </c>
      <c r="L2037" t="s">
        <v>260</v>
      </c>
      <c r="M2037" t="s">
        <v>443</v>
      </c>
      <c r="N2037" t="s">
        <v>444</v>
      </c>
      <c r="O2037">
        <v>0</v>
      </c>
      <c r="P2037">
        <v>-4.75</v>
      </c>
      <c r="Q2037">
        <v>-3.5</v>
      </c>
      <c r="R2037">
        <v>4.75</v>
      </c>
      <c r="S2037">
        <v>3</v>
      </c>
      <c r="T2037">
        <v>-13.5</v>
      </c>
      <c r="U2037">
        <v>2.5499999999999998</v>
      </c>
      <c r="V2037">
        <v>-6.75</v>
      </c>
      <c r="W2037" t="str">
        <f t="shared" si="68"/>
        <v>g101,5,empty,3,202,1,1,0</v>
      </c>
      <c r="X2037" s="1" t="s">
        <v>445</v>
      </c>
      <c r="Y2037" s="2" t="str">
        <f>IF(AND(ISBLANK(X2037),OR(NOT(ISBLANK(Z2037)),NOT(ISBLANK(AA2037)))),#N/A,
IF(ISBLANK(X2037),"",
IF(AND(NOT(ISERROR(VLOOKUP(X2037,MonsterTable!$A:$B,MATCH(MonsterTable!$B$1,MonsterTable!$A$1:$B$1,0),0))),OR(ISBLANK(Z2037),ISBLANK(AA2037))),#N/A,
IFERROR(VLOOKUP(X2037,MonsterTable!$A:$B,MATCH(MonsterTable!$B$1,MonsterTable!$A$1:$B$1,0),0),
IF(OR(NOT(ISBLANK(Z2037)),ISBLANK(AA2037)),#N/A,
IF(X2037="empty","empty",
VLOOKUP(X2037,MonsterGroupTable!$A:$A,1,0)))))))</f>
        <v>g101</v>
      </c>
      <c r="AA2037">
        <v>5</v>
      </c>
      <c r="AE2037" s="1" t="s">
        <v>446</v>
      </c>
      <c r="AF2037" s="2" t="str">
        <f>IF(AND(ISBLANK(AE2037),OR(NOT(ISBLANK(AG2037)),NOT(ISBLANK(AH2037)))),#N/A,
IF(ISBLANK(AE2037),"",
IF(AND(NOT(ISERROR(VLOOKUP(AE2037,MonsterTable!$A:$B,MATCH(MonsterTable!$B$1,MonsterTable!$A$1:$B$1,0),0))),OR(ISBLANK(AG2037),ISBLANK(AH2037))),#N/A,
IFERROR(VLOOKUP(AE2037,MonsterTable!$A:$B,MATCH(MonsterTable!$B$1,MonsterTable!$A$1:$B$1,0),0),
IF(OR(NOT(ISBLANK(AG2037)),ISBLANK(AH2037)),#N/A,
IF(AE2037="empty","empty",
VLOOKUP(AE2037,MonsterGroupTable!$A:$A,1,0)))))))</f>
        <v>empty</v>
      </c>
      <c r="AH2037">
        <v>3</v>
      </c>
      <c r="AL2037" s="1" t="s">
        <v>338</v>
      </c>
      <c r="AM2037" s="2">
        <f>IF(AND(ISBLANK(AL2037),OR(NOT(ISBLANK(AN2037)),NOT(ISBLANK(AO2037)))),#N/A,
IF(ISBLANK(AL2037),"",
IF(AND(NOT(ISERROR(VLOOKUP(AL2037,MonsterTable!$A:$B,MATCH(MonsterTable!$B$1,MonsterTable!$A$1:$B$1,0),0))),OR(ISBLANK(AN2037),ISBLANK(AO2037))),#N/A,
IFERROR(VLOOKUP(AL2037,MonsterTable!$A:$B,MATCH(MonsterTable!$B$1,MonsterTable!$A$1:$B$1,0),0),
IF(OR(NOT(ISBLANK(AN2037)),ISBLANK(AO2037)),#N/A,
IF(AL2037="empty","empty",
VLOOKUP(AL2037,MonsterGroupTable!$A:$A,1,0)))))))</f>
        <v>202</v>
      </c>
      <c r="AN2037">
        <v>1</v>
      </c>
      <c r="AO2037">
        <v>1</v>
      </c>
      <c r="AP2037">
        <v>0</v>
      </c>
      <c r="AT2037" s="2" t="str">
        <f>IF(AND(ISBLANK(AS2037),OR(NOT(ISBLANK(AU2037)),NOT(ISBLANK(AV2037)))),#N/A,
IF(ISBLANK(AS2037),"",
IF(AND(NOT(ISERROR(VLOOKUP(AS2037,MonsterTable!$A:$B,MATCH(MonsterTable!$B$1,MonsterTable!$A$1:$B$1,0),0))),OR(ISBLANK(AU2037),ISBLANK(AV2037))),#N/A,
IFERROR(VLOOKUP(AS2037,MonsterTable!$A:$B,MATCH(MonsterTable!$B$1,MonsterTable!$A$1:$B$1,0),0),
IF(OR(NOT(ISBLANK(AU2037)),ISBLANK(AV2037)),#N/A,
IF(AS2037="empty","empty",
VLOOKUP(AS2037,MonsterGroupTable!$A:$A,1,0)))))))</f>
        <v/>
      </c>
      <c r="BA2037" s="2" t="str">
        <f>IF(AND(ISBLANK(AZ2037),OR(NOT(ISBLANK(BB2037)),NOT(ISBLANK(BC2037)))),#N/A,
IF(ISBLANK(AZ2037),"",
IF(AND(NOT(ISERROR(VLOOKUP(AZ2037,MonsterTable!$A:$B,MATCH(MonsterTable!$B$1,MonsterTable!$A$1:$B$1,0),0))),OR(ISBLANK(BB2037),ISBLANK(BC2037))),#N/A,
IFERROR(VLOOKUP(AZ2037,MonsterTable!$A:$B,MATCH(MonsterTable!$B$1,MonsterTable!$A$1:$B$1,0),0),
IF(OR(NOT(ISBLANK(BB2037)),ISBLANK(BC2037)),#N/A,
IF(AZ2037="empty","empty",
VLOOKUP(AZ2037,MonsterGroupTable!$A:$A,1,0)))))))</f>
        <v/>
      </c>
    </row>
    <row r="2038" spans="1:53">
      <c r="A2038">
        <v>21004</v>
      </c>
      <c r="B2038">
        <f t="shared" si="69"/>
        <v>1.1000000000000001</v>
      </c>
      <c r="C2038">
        <f t="shared" si="70"/>
        <v>1.1000000000000001</v>
      </c>
      <c r="F2038">
        <v>6300</v>
      </c>
      <c r="G2038">
        <v>338745</v>
      </c>
      <c r="H2038">
        <v>0</v>
      </c>
      <c r="I2038">
        <v>0</v>
      </c>
      <c r="J2038">
        <v>0</v>
      </c>
      <c r="K2038" t="s">
        <v>362</v>
      </c>
      <c r="L2038" t="s">
        <v>260</v>
      </c>
      <c r="M2038" t="s">
        <v>443</v>
      </c>
      <c r="N2038" t="s">
        <v>444</v>
      </c>
      <c r="O2038">
        <v>0</v>
      </c>
      <c r="P2038">
        <v>-4.75</v>
      </c>
      <c r="Q2038">
        <v>-3.5</v>
      </c>
      <c r="R2038">
        <v>4.75</v>
      </c>
      <c r="S2038">
        <v>3</v>
      </c>
      <c r="T2038">
        <v>-13.5</v>
      </c>
      <c r="U2038">
        <v>2.5499999999999998</v>
      </c>
      <c r="V2038">
        <v>-6.75</v>
      </c>
      <c r="W2038" t="str">
        <f t="shared" si="68"/>
        <v>g101,5,empty,3,202,1,1,0</v>
      </c>
      <c r="X2038" s="1" t="s">
        <v>445</v>
      </c>
      <c r="Y2038" s="2" t="str">
        <f>IF(AND(ISBLANK(X2038),OR(NOT(ISBLANK(Z2038)),NOT(ISBLANK(AA2038)))),#N/A,
IF(ISBLANK(X2038),"",
IF(AND(NOT(ISERROR(VLOOKUP(X2038,MonsterTable!$A:$B,MATCH(MonsterTable!$B$1,MonsterTable!$A$1:$B$1,0),0))),OR(ISBLANK(Z2038),ISBLANK(AA2038))),#N/A,
IFERROR(VLOOKUP(X2038,MonsterTable!$A:$B,MATCH(MonsterTable!$B$1,MonsterTable!$A$1:$B$1,0),0),
IF(OR(NOT(ISBLANK(Z2038)),ISBLANK(AA2038)),#N/A,
IF(X2038="empty","empty",
VLOOKUP(X2038,MonsterGroupTable!$A:$A,1,0)))))))</f>
        <v>g101</v>
      </c>
      <c r="AA2038">
        <v>5</v>
      </c>
      <c r="AE2038" s="1" t="s">
        <v>446</v>
      </c>
      <c r="AF2038" s="2" t="str">
        <f>IF(AND(ISBLANK(AE2038),OR(NOT(ISBLANK(AG2038)),NOT(ISBLANK(AH2038)))),#N/A,
IF(ISBLANK(AE2038),"",
IF(AND(NOT(ISERROR(VLOOKUP(AE2038,MonsterTable!$A:$B,MATCH(MonsterTable!$B$1,MonsterTable!$A$1:$B$1,0),0))),OR(ISBLANK(AG2038),ISBLANK(AH2038))),#N/A,
IFERROR(VLOOKUP(AE2038,MonsterTable!$A:$B,MATCH(MonsterTable!$B$1,MonsterTable!$A$1:$B$1,0),0),
IF(OR(NOT(ISBLANK(AG2038)),ISBLANK(AH2038)),#N/A,
IF(AE2038="empty","empty",
VLOOKUP(AE2038,MonsterGroupTable!$A:$A,1,0)))))))</f>
        <v>empty</v>
      </c>
      <c r="AH2038">
        <v>3</v>
      </c>
      <c r="AL2038" s="1" t="s">
        <v>338</v>
      </c>
      <c r="AM2038" s="2">
        <f>IF(AND(ISBLANK(AL2038),OR(NOT(ISBLANK(AN2038)),NOT(ISBLANK(AO2038)))),#N/A,
IF(ISBLANK(AL2038),"",
IF(AND(NOT(ISERROR(VLOOKUP(AL2038,MonsterTable!$A:$B,MATCH(MonsterTable!$B$1,MonsterTable!$A$1:$B$1,0),0))),OR(ISBLANK(AN2038),ISBLANK(AO2038))),#N/A,
IFERROR(VLOOKUP(AL2038,MonsterTable!$A:$B,MATCH(MonsterTable!$B$1,MonsterTable!$A$1:$B$1,0),0),
IF(OR(NOT(ISBLANK(AN2038)),ISBLANK(AO2038)),#N/A,
IF(AL2038="empty","empty",
VLOOKUP(AL2038,MonsterGroupTable!$A:$A,1,0)))))))</f>
        <v>202</v>
      </c>
      <c r="AN2038">
        <v>1</v>
      </c>
      <c r="AO2038">
        <v>1</v>
      </c>
      <c r="AP2038">
        <v>0</v>
      </c>
      <c r="AT2038" s="2" t="str">
        <f>IF(AND(ISBLANK(AS2038),OR(NOT(ISBLANK(AU2038)),NOT(ISBLANK(AV2038)))),#N/A,
IF(ISBLANK(AS2038),"",
IF(AND(NOT(ISERROR(VLOOKUP(AS2038,MonsterTable!$A:$B,MATCH(MonsterTable!$B$1,MonsterTable!$A$1:$B$1,0),0))),OR(ISBLANK(AU2038),ISBLANK(AV2038))),#N/A,
IFERROR(VLOOKUP(AS2038,MonsterTable!$A:$B,MATCH(MonsterTable!$B$1,MonsterTable!$A$1:$B$1,0),0),
IF(OR(NOT(ISBLANK(AU2038)),ISBLANK(AV2038)),#N/A,
IF(AS2038="empty","empty",
VLOOKUP(AS2038,MonsterGroupTable!$A:$A,1,0)))))))</f>
        <v/>
      </c>
      <c r="BA2038" s="2" t="str">
        <f>IF(AND(ISBLANK(AZ2038),OR(NOT(ISBLANK(BB2038)),NOT(ISBLANK(BC2038)))),#N/A,
IF(ISBLANK(AZ2038),"",
IF(AND(NOT(ISERROR(VLOOKUP(AZ2038,MonsterTable!$A:$B,MATCH(MonsterTable!$B$1,MonsterTable!$A$1:$B$1,0),0))),OR(ISBLANK(BB2038),ISBLANK(BC2038))),#N/A,
IFERROR(VLOOKUP(AZ2038,MonsterTable!$A:$B,MATCH(MonsterTable!$B$1,MonsterTable!$A$1:$B$1,0),0),
IF(OR(NOT(ISBLANK(BB2038)),ISBLANK(BC2038)),#N/A,
IF(AZ2038="empty","empty",
VLOOKUP(AZ2038,MonsterGroupTable!$A:$A,1,0)))))))</f>
        <v/>
      </c>
    </row>
    <row r="2039" spans="1:53">
      <c r="A2039">
        <v>21005</v>
      </c>
      <c r="B2039">
        <f t="shared" si="69"/>
        <v>1.1000000000000001</v>
      </c>
      <c r="C2039">
        <f t="shared" si="70"/>
        <v>1.1000000000000001</v>
      </c>
      <c r="F2039">
        <v>6300</v>
      </c>
      <c r="G2039">
        <v>339690</v>
      </c>
      <c r="H2039">
        <v>0</v>
      </c>
      <c r="I2039">
        <v>0</v>
      </c>
      <c r="J2039">
        <v>0</v>
      </c>
      <c r="K2039" t="s">
        <v>362</v>
      </c>
      <c r="L2039" t="s">
        <v>260</v>
      </c>
      <c r="M2039" t="s">
        <v>443</v>
      </c>
      <c r="N2039" t="s">
        <v>444</v>
      </c>
      <c r="O2039">
        <v>0</v>
      </c>
      <c r="P2039">
        <v>-4.75</v>
      </c>
      <c r="Q2039">
        <v>-3.5</v>
      </c>
      <c r="R2039">
        <v>4.75</v>
      </c>
      <c r="S2039">
        <v>3</v>
      </c>
      <c r="T2039">
        <v>-13.5</v>
      </c>
      <c r="U2039">
        <v>2.5499999999999998</v>
      </c>
      <c r="V2039">
        <v>-6.75</v>
      </c>
      <c r="W2039" t="str">
        <f t="shared" si="68"/>
        <v>g101,5,empty,3,202,1,1,0</v>
      </c>
      <c r="X2039" s="1" t="s">
        <v>445</v>
      </c>
      <c r="Y2039" s="2" t="str">
        <f>IF(AND(ISBLANK(X2039),OR(NOT(ISBLANK(Z2039)),NOT(ISBLANK(AA2039)))),#N/A,
IF(ISBLANK(X2039),"",
IF(AND(NOT(ISERROR(VLOOKUP(X2039,MonsterTable!$A:$B,MATCH(MonsterTable!$B$1,MonsterTable!$A$1:$B$1,0),0))),OR(ISBLANK(Z2039),ISBLANK(AA2039))),#N/A,
IFERROR(VLOOKUP(X2039,MonsterTable!$A:$B,MATCH(MonsterTable!$B$1,MonsterTable!$A$1:$B$1,0),0),
IF(OR(NOT(ISBLANK(Z2039)),ISBLANK(AA2039)),#N/A,
IF(X2039="empty","empty",
VLOOKUP(X2039,MonsterGroupTable!$A:$A,1,0)))))))</f>
        <v>g101</v>
      </c>
      <c r="AA2039">
        <v>5</v>
      </c>
      <c r="AE2039" s="1" t="s">
        <v>446</v>
      </c>
      <c r="AF2039" s="2" t="str">
        <f>IF(AND(ISBLANK(AE2039),OR(NOT(ISBLANK(AG2039)),NOT(ISBLANK(AH2039)))),#N/A,
IF(ISBLANK(AE2039),"",
IF(AND(NOT(ISERROR(VLOOKUP(AE2039,MonsterTable!$A:$B,MATCH(MonsterTable!$B$1,MonsterTable!$A$1:$B$1,0),0))),OR(ISBLANK(AG2039),ISBLANK(AH2039))),#N/A,
IFERROR(VLOOKUP(AE2039,MonsterTable!$A:$B,MATCH(MonsterTable!$B$1,MonsterTable!$A$1:$B$1,0),0),
IF(OR(NOT(ISBLANK(AG2039)),ISBLANK(AH2039)),#N/A,
IF(AE2039="empty","empty",
VLOOKUP(AE2039,MonsterGroupTable!$A:$A,1,0)))))))</f>
        <v>empty</v>
      </c>
      <c r="AH2039">
        <v>3</v>
      </c>
      <c r="AL2039" s="1" t="s">
        <v>338</v>
      </c>
      <c r="AM2039" s="2">
        <f>IF(AND(ISBLANK(AL2039),OR(NOT(ISBLANK(AN2039)),NOT(ISBLANK(AO2039)))),#N/A,
IF(ISBLANK(AL2039),"",
IF(AND(NOT(ISERROR(VLOOKUP(AL2039,MonsterTable!$A:$B,MATCH(MonsterTable!$B$1,MonsterTable!$A$1:$B$1,0),0))),OR(ISBLANK(AN2039),ISBLANK(AO2039))),#N/A,
IFERROR(VLOOKUP(AL2039,MonsterTable!$A:$B,MATCH(MonsterTable!$B$1,MonsterTable!$A$1:$B$1,0),0),
IF(OR(NOT(ISBLANK(AN2039)),ISBLANK(AO2039)),#N/A,
IF(AL2039="empty","empty",
VLOOKUP(AL2039,MonsterGroupTable!$A:$A,1,0)))))))</f>
        <v>202</v>
      </c>
      <c r="AN2039">
        <v>1</v>
      </c>
      <c r="AO2039">
        <v>1</v>
      </c>
      <c r="AP2039">
        <v>0</v>
      </c>
      <c r="AT2039" s="2" t="str">
        <f>IF(AND(ISBLANK(AS2039),OR(NOT(ISBLANK(AU2039)),NOT(ISBLANK(AV2039)))),#N/A,
IF(ISBLANK(AS2039),"",
IF(AND(NOT(ISERROR(VLOOKUP(AS2039,MonsterTable!$A:$B,MATCH(MonsterTable!$B$1,MonsterTable!$A$1:$B$1,0),0))),OR(ISBLANK(AU2039),ISBLANK(AV2039))),#N/A,
IFERROR(VLOOKUP(AS2039,MonsterTable!$A:$B,MATCH(MonsterTable!$B$1,MonsterTable!$A$1:$B$1,0),0),
IF(OR(NOT(ISBLANK(AU2039)),ISBLANK(AV2039)),#N/A,
IF(AS2039="empty","empty",
VLOOKUP(AS2039,MonsterGroupTable!$A:$A,1,0)))))))</f>
        <v/>
      </c>
      <c r="BA2039" s="2" t="str">
        <f>IF(AND(ISBLANK(AZ2039),OR(NOT(ISBLANK(BB2039)),NOT(ISBLANK(BC2039)))),#N/A,
IF(ISBLANK(AZ2039),"",
IF(AND(NOT(ISERROR(VLOOKUP(AZ2039,MonsterTable!$A:$B,MATCH(MonsterTable!$B$1,MonsterTable!$A$1:$B$1,0),0))),OR(ISBLANK(BB2039),ISBLANK(BC2039))),#N/A,
IFERROR(VLOOKUP(AZ2039,MonsterTable!$A:$B,MATCH(MonsterTable!$B$1,MonsterTable!$A$1:$B$1,0),0),
IF(OR(NOT(ISBLANK(BB2039)),ISBLANK(BC2039)),#N/A,
IF(AZ2039="empty","empty",
VLOOKUP(AZ2039,MonsterGroupTable!$A:$A,1,0)))))))</f>
        <v/>
      </c>
    </row>
    <row r="2040" spans="1:53">
      <c r="A2040">
        <v>21006</v>
      </c>
      <c r="B2040">
        <f t="shared" si="69"/>
        <v>1.1000000000000001</v>
      </c>
      <c r="C2040">
        <f t="shared" si="70"/>
        <v>1.1000000000000001</v>
      </c>
      <c r="F2040">
        <v>6300</v>
      </c>
      <c r="G2040">
        <v>340635</v>
      </c>
      <c r="H2040">
        <v>0</v>
      </c>
      <c r="I2040">
        <v>0</v>
      </c>
      <c r="J2040">
        <v>0</v>
      </c>
      <c r="K2040" t="s">
        <v>362</v>
      </c>
      <c r="L2040" t="s">
        <v>260</v>
      </c>
      <c r="M2040" t="s">
        <v>443</v>
      </c>
      <c r="N2040" t="s">
        <v>444</v>
      </c>
      <c r="O2040">
        <v>0</v>
      </c>
      <c r="P2040">
        <v>-4.75</v>
      </c>
      <c r="Q2040">
        <v>-3.5</v>
      </c>
      <c r="R2040">
        <v>4.75</v>
      </c>
      <c r="S2040">
        <v>3</v>
      </c>
      <c r="T2040">
        <v>-13.5</v>
      </c>
      <c r="U2040">
        <v>2.5499999999999998</v>
      </c>
      <c r="V2040">
        <v>-6.75</v>
      </c>
      <c r="W2040" t="str">
        <f t="shared" si="68"/>
        <v>g101,5,empty,3,202,1,1,0</v>
      </c>
      <c r="X2040" s="1" t="s">
        <v>445</v>
      </c>
      <c r="Y2040" s="2" t="str">
        <f>IF(AND(ISBLANK(X2040),OR(NOT(ISBLANK(Z2040)),NOT(ISBLANK(AA2040)))),#N/A,
IF(ISBLANK(X2040),"",
IF(AND(NOT(ISERROR(VLOOKUP(X2040,MonsterTable!$A:$B,MATCH(MonsterTable!$B$1,MonsterTable!$A$1:$B$1,0),0))),OR(ISBLANK(Z2040),ISBLANK(AA2040))),#N/A,
IFERROR(VLOOKUP(X2040,MonsterTable!$A:$B,MATCH(MonsterTable!$B$1,MonsterTable!$A$1:$B$1,0),0),
IF(OR(NOT(ISBLANK(Z2040)),ISBLANK(AA2040)),#N/A,
IF(X2040="empty","empty",
VLOOKUP(X2040,MonsterGroupTable!$A:$A,1,0)))))))</f>
        <v>g101</v>
      </c>
      <c r="AA2040">
        <v>5</v>
      </c>
      <c r="AE2040" s="1" t="s">
        <v>446</v>
      </c>
      <c r="AF2040" s="2" t="str">
        <f>IF(AND(ISBLANK(AE2040),OR(NOT(ISBLANK(AG2040)),NOT(ISBLANK(AH2040)))),#N/A,
IF(ISBLANK(AE2040),"",
IF(AND(NOT(ISERROR(VLOOKUP(AE2040,MonsterTable!$A:$B,MATCH(MonsterTable!$B$1,MonsterTable!$A$1:$B$1,0),0))),OR(ISBLANK(AG2040),ISBLANK(AH2040))),#N/A,
IFERROR(VLOOKUP(AE2040,MonsterTable!$A:$B,MATCH(MonsterTable!$B$1,MonsterTable!$A$1:$B$1,0),0),
IF(OR(NOT(ISBLANK(AG2040)),ISBLANK(AH2040)),#N/A,
IF(AE2040="empty","empty",
VLOOKUP(AE2040,MonsterGroupTable!$A:$A,1,0)))))))</f>
        <v>empty</v>
      </c>
      <c r="AH2040">
        <v>3</v>
      </c>
      <c r="AL2040" s="1" t="s">
        <v>338</v>
      </c>
      <c r="AM2040" s="2">
        <f>IF(AND(ISBLANK(AL2040),OR(NOT(ISBLANK(AN2040)),NOT(ISBLANK(AO2040)))),#N/A,
IF(ISBLANK(AL2040),"",
IF(AND(NOT(ISERROR(VLOOKUP(AL2040,MonsterTable!$A:$B,MATCH(MonsterTable!$B$1,MonsterTable!$A$1:$B$1,0),0))),OR(ISBLANK(AN2040),ISBLANK(AO2040))),#N/A,
IFERROR(VLOOKUP(AL2040,MonsterTable!$A:$B,MATCH(MonsterTable!$B$1,MonsterTable!$A$1:$B$1,0),0),
IF(OR(NOT(ISBLANK(AN2040)),ISBLANK(AO2040)),#N/A,
IF(AL2040="empty","empty",
VLOOKUP(AL2040,MonsterGroupTable!$A:$A,1,0)))))))</f>
        <v>202</v>
      </c>
      <c r="AN2040">
        <v>1</v>
      </c>
      <c r="AO2040">
        <v>1</v>
      </c>
      <c r="AP2040">
        <v>0</v>
      </c>
      <c r="AT2040" s="2" t="str">
        <f>IF(AND(ISBLANK(AS2040),OR(NOT(ISBLANK(AU2040)),NOT(ISBLANK(AV2040)))),#N/A,
IF(ISBLANK(AS2040),"",
IF(AND(NOT(ISERROR(VLOOKUP(AS2040,MonsterTable!$A:$B,MATCH(MonsterTable!$B$1,MonsterTable!$A$1:$B$1,0),0))),OR(ISBLANK(AU2040),ISBLANK(AV2040))),#N/A,
IFERROR(VLOOKUP(AS2040,MonsterTable!$A:$B,MATCH(MonsterTable!$B$1,MonsterTable!$A$1:$B$1,0),0),
IF(OR(NOT(ISBLANK(AU2040)),ISBLANK(AV2040)),#N/A,
IF(AS2040="empty","empty",
VLOOKUP(AS2040,MonsterGroupTable!$A:$A,1,0)))))))</f>
        <v/>
      </c>
      <c r="BA2040" s="2" t="str">
        <f>IF(AND(ISBLANK(AZ2040),OR(NOT(ISBLANK(BB2040)),NOT(ISBLANK(BC2040)))),#N/A,
IF(ISBLANK(AZ2040),"",
IF(AND(NOT(ISERROR(VLOOKUP(AZ2040,MonsterTable!$A:$B,MATCH(MonsterTable!$B$1,MonsterTable!$A$1:$B$1,0),0))),OR(ISBLANK(BB2040),ISBLANK(BC2040))),#N/A,
IFERROR(VLOOKUP(AZ2040,MonsterTable!$A:$B,MATCH(MonsterTable!$B$1,MonsterTable!$A$1:$B$1,0),0),
IF(OR(NOT(ISBLANK(BB2040)),ISBLANK(BC2040)),#N/A,
IF(AZ2040="empty","empty",
VLOOKUP(AZ2040,MonsterGroupTable!$A:$A,1,0)))))))</f>
        <v/>
      </c>
    </row>
    <row r="2041" spans="1:53">
      <c r="A2041">
        <v>21007</v>
      </c>
      <c r="B2041">
        <f t="shared" si="69"/>
        <v>1.1000000000000001</v>
      </c>
      <c r="C2041">
        <f t="shared" si="70"/>
        <v>1.1000000000000001</v>
      </c>
      <c r="F2041">
        <v>6300</v>
      </c>
      <c r="G2041">
        <v>341580</v>
      </c>
      <c r="H2041">
        <v>0</v>
      </c>
      <c r="I2041">
        <v>0</v>
      </c>
      <c r="J2041">
        <v>0</v>
      </c>
      <c r="K2041" t="s">
        <v>362</v>
      </c>
      <c r="L2041" t="s">
        <v>260</v>
      </c>
      <c r="M2041" t="s">
        <v>443</v>
      </c>
      <c r="N2041" t="s">
        <v>444</v>
      </c>
      <c r="O2041">
        <v>0</v>
      </c>
      <c r="P2041">
        <v>-4.75</v>
      </c>
      <c r="Q2041">
        <v>-3.5</v>
      </c>
      <c r="R2041">
        <v>4.75</v>
      </c>
      <c r="S2041">
        <v>3</v>
      </c>
      <c r="T2041">
        <v>-13.5</v>
      </c>
      <c r="U2041">
        <v>2.5499999999999998</v>
      </c>
      <c r="V2041">
        <v>-6.75</v>
      </c>
      <c r="W2041" t="str">
        <f t="shared" si="68"/>
        <v>g101,5,empty,3,202,1,1,0</v>
      </c>
      <c r="X2041" s="1" t="s">
        <v>445</v>
      </c>
      <c r="Y2041" s="2" t="str">
        <f>IF(AND(ISBLANK(X2041),OR(NOT(ISBLANK(Z2041)),NOT(ISBLANK(AA2041)))),#N/A,
IF(ISBLANK(X2041),"",
IF(AND(NOT(ISERROR(VLOOKUP(X2041,MonsterTable!$A:$B,MATCH(MonsterTable!$B$1,MonsterTable!$A$1:$B$1,0),0))),OR(ISBLANK(Z2041),ISBLANK(AA2041))),#N/A,
IFERROR(VLOOKUP(X2041,MonsterTable!$A:$B,MATCH(MonsterTable!$B$1,MonsterTable!$A$1:$B$1,0),0),
IF(OR(NOT(ISBLANK(Z2041)),ISBLANK(AA2041)),#N/A,
IF(X2041="empty","empty",
VLOOKUP(X2041,MonsterGroupTable!$A:$A,1,0)))))))</f>
        <v>g101</v>
      </c>
      <c r="AA2041">
        <v>5</v>
      </c>
      <c r="AE2041" s="1" t="s">
        <v>446</v>
      </c>
      <c r="AF2041" s="2" t="str">
        <f>IF(AND(ISBLANK(AE2041),OR(NOT(ISBLANK(AG2041)),NOT(ISBLANK(AH2041)))),#N/A,
IF(ISBLANK(AE2041),"",
IF(AND(NOT(ISERROR(VLOOKUP(AE2041,MonsterTable!$A:$B,MATCH(MonsterTable!$B$1,MonsterTable!$A$1:$B$1,0),0))),OR(ISBLANK(AG2041),ISBLANK(AH2041))),#N/A,
IFERROR(VLOOKUP(AE2041,MonsterTable!$A:$B,MATCH(MonsterTable!$B$1,MonsterTable!$A$1:$B$1,0),0),
IF(OR(NOT(ISBLANK(AG2041)),ISBLANK(AH2041)),#N/A,
IF(AE2041="empty","empty",
VLOOKUP(AE2041,MonsterGroupTable!$A:$A,1,0)))))))</f>
        <v>empty</v>
      </c>
      <c r="AH2041">
        <v>3</v>
      </c>
      <c r="AL2041" s="1" t="s">
        <v>338</v>
      </c>
      <c r="AM2041" s="2">
        <f>IF(AND(ISBLANK(AL2041),OR(NOT(ISBLANK(AN2041)),NOT(ISBLANK(AO2041)))),#N/A,
IF(ISBLANK(AL2041),"",
IF(AND(NOT(ISERROR(VLOOKUP(AL2041,MonsterTable!$A:$B,MATCH(MonsterTable!$B$1,MonsterTable!$A$1:$B$1,0),0))),OR(ISBLANK(AN2041),ISBLANK(AO2041))),#N/A,
IFERROR(VLOOKUP(AL2041,MonsterTable!$A:$B,MATCH(MonsterTable!$B$1,MonsterTable!$A$1:$B$1,0),0),
IF(OR(NOT(ISBLANK(AN2041)),ISBLANK(AO2041)),#N/A,
IF(AL2041="empty","empty",
VLOOKUP(AL2041,MonsterGroupTable!$A:$A,1,0)))))))</f>
        <v>202</v>
      </c>
      <c r="AN2041">
        <v>1</v>
      </c>
      <c r="AO2041">
        <v>1</v>
      </c>
      <c r="AP2041">
        <v>0</v>
      </c>
      <c r="AT2041" s="2" t="str">
        <f>IF(AND(ISBLANK(AS2041),OR(NOT(ISBLANK(AU2041)),NOT(ISBLANK(AV2041)))),#N/A,
IF(ISBLANK(AS2041),"",
IF(AND(NOT(ISERROR(VLOOKUP(AS2041,MonsterTable!$A:$B,MATCH(MonsterTable!$B$1,MonsterTable!$A$1:$B$1,0),0))),OR(ISBLANK(AU2041),ISBLANK(AV2041))),#N/A,
IFERROR(VLOOKUP(AS2041,MonsterTable!$A:$B,MATCH(MonsterTable!$B$1,MonsterTable!$A$1:$B$1,0),0),
IF(OR(NOT(ISBLANK(AU2041)),ISBLANK(AV2041)),#N/A,
IF(AS2041="empty","empty",
VLOOKUP(AS2041,MonsterGroupTable!$A:$A,1,0)))))))</f>
        <v/>
      </c>
      <c r="BA2041" s="2" t="str">
        <f>IF(AND(ISBLANK(AZ2041),OR(NOT(ISBLANK(BB2041)),NOT(ISBLANK(BC2041)))),#N/A,
IF(ISBLANK(AZ2041),"",
IF(AND(NOT(ISERROR(VLOOKUP(AZ2041,MonsterTable!$A:$B,MATCH(MonsterTable!$B$1,MonsterTable!$A$1:$B$1,0),0))),OR(ISBLANK(BB2041),ISBLANK(BC2041))),#N/A,
IFERROR(VLOOKUP(AZ2041,MonsterTable!$A:$B,MATCH(MonsterTable!$B$1,MonsterTable!$A$1:$B$1,0),0),
IF(OR(NOT(ISBLANK(BB2041)),ISBLANK(BC2041)),#N/A,
IF(AZ2041="empty","empty",
VLOOKUP(AZ2041,MonsterGroupTable!$A:$A,1,0)))))))</f>
        <v/>
      </c>
    </row>
    <row r="2042" spans="1:53">
      <c r="A2042">
        <v>21008</v>
      </c>
      <c r="B2042">
        <f t="shared" si="69"/>
        <v>1.1000000000000001</v>
      </c>
      <c r="C2042">
        <f t="shared" si="70"/>
        <v>1.1000000000000001</v>
      </c>
      <c r="F2042">
        <v>6300</v>
      </c>
      <c r="G2042">
        <v>342525</v>
      </c>
      <c r="H2042">
        <v>0</v>
      </c>
      <c r="I2042">
        <v>0</v>
      </c>
      <c r="J2042">
        <v>0</v>
      </c>
      <c r="K2042" t="s">
        <v>362</v>
      </c>
      <c r="L2042" t="s">
        <v>260</v>
      </c>
      <c r="M2042" t="s">
        <v>443</v>
      </c>
      <c r="N2042" t="s">
        <v>444</v>
      </c>
      <c r="O2042">
        <v>0</v>
      </c>
      <c r="P2042">
        <v>-4.75</v>
      </c>
      <c r="Q2042">
        <v>-3.5</v>
      </c>
      <c r="R2042">
        <v>4.75</v>
      </c>
      <c r="S2042">
        <v>3</v>
      </c>
      <c r="T2042">
        <v>-13.5</v>
      </c>
      <c r="U2042">
        <v>2.5499999999999998</v>
      </c>
      <c r="V2042">
        <v>-6.75</v>
      </c>
      <c r="W2042" t="str">
        <f t="shared" si="68"/>
        <v>g101,5,empty,3,202,1,1,0</v>
      </c>
      <c r="X2042" s="1" t="s">
        <v>445</v>
      </c>
      <c r="Y2042" s="2" t="str">
        <f>IF(AND(ISBLANK(X2042),OR(NOT(ISBLANK(Z2042)),NOT(ISBLANK(AA2042)))),#N/A,
IF(ISBLANK(X2042),"",
IF(AND(NOT(ISERROR(VLOOKUP(X2042,MonsterTable!$A:$B,MATCH(MonsterTable!$B$1,MonsterTable!$A$1:$B$1,0),0))),OR(ISBLANK(Z2042),ISBLANK(AA2042))),#N/A,
IFERROR(VLOOKUP(X2042,MonsterTable!$A:$B,MATCH(MonsterTable!$B$1,MonsterTable!$A$1:$B$1,0),0),
IF(OR(NOT(ISBLANK(Z2042)),ISBLANK(AA2042)),#N/A,
IF(X2042="empty","empty",
VLOOKUP(X2042,MonsterGroupTable!$A:$A,1,0)))))))</f>
        <v>g101</v>
      </c>
      <c r="AA2042">
        <v>5</v>
      </c>
      <c r="AE2042" s="1" t="s">
        <v>446</v>
      </c>
      <c r="AF2042" s="2" t="str">
        <f>IF(AND(ISBLANK(AE2042),OR(NOT(ISBLANK(AG2042)),NOT(ISBLANK(AH2042)))),#N/A,
IF(ISBLANK(AE2042),"",
IF(AND(NOT(ISERROR(VLOOKUP(AE2042,MonsterTable!$A:$B,MATCH(MonsterTable!$B$1,MonsterTable!$A$1:$B$1,0),0))),OR(ISBLANK(AG2042),ISBLANK(AH2042))),#N/A,
IFERROR(VLOOKUP(AE2042,MonsterTable!$A:$B,MATCH(MonsterTable!$B$1,MonsterTable!$A$1:$B$1,0),0),
IF(OR(NOT(ISBLANK(AG2042)),ISBLANK(AH2042)),#N/A,
IF(AE2042="empty","empty",
VLOOKUP(AE2042,MonsterGroupTable!$A:$A,1,0)))))))</f>
        <v>empty</v>
      </c>
      <c r="AH2042">
        <v>3</v>
      </c>
      <c r="AL2042" s="1" t="s">
        <v>338</v>
      </c>
      <c r="AM2042" s="2">
        <f>IF(AND(ISBLANK(AL2042),OR(NOT(ISBLANK(AN2042)),NOT(ISBLANK(AO2042)))),#N/A,
IF(ISBLANK(AL2042),"",
IF(AND(NOT(ISERROR(VLOOKUP(AL2042,MonsterTable!$A:$B,MATCH(MonsterTable!$B$1,MonsterTable!$A$1:$B$1,0),0))),OR(ISBLANK(AN2042),ISBLANK(AO2042))),#N/A,
IFERROR(VLOOKUP(AL2042,MonsterTable!$A:$B,MATCH(MonsterTable!$B$1,MonsterTable!$A$1:$B$1,0),0),
IF(OR(NOT(ISBLANK(AN2042)),ISBLANK(AO2042)),#N/A,
IF(AL2042="empty","empty",
VLOOKUP(AL2042,MonsterGroupTable!$A:$A,1,0)))))))</f>
        <v>202</v>
      </c>
      <c r="AN2042">
        <v>1</v>
      </c>
      <c r="AO2042">
        <v>1</v>
      </c>
      <c r="AP2042">
        <v>0</v>
      </c>
      <c r="AT2042" s="2" t="str">
        <f>IF(AND(ISBLANK(AS2042),OR(NOT(ISBLANK(AU2042)),NOT(ISBLANK(AV2042)))),#N/A,
IF(ISBLANK(AS2042),"",
IF(AND(NOT(ISERROR(VLOOKUP(AS2042,MonsterTable!$A:$B,MATCH(MonsterTable!$B$1,MonsterTable!$A$1:$B$1,0),0))),OR(ISBLANK(AU2042),ISBLANK(AV2042))),#N/A,
IFERROR(VLOOKUP(AS2042,MonsterTable!$A:$B,MATCH(MonsterTable!$B$1,MonsterTable!$A$1:$B$1,0),0),
IF(OR(NOT(ISBLANK(AU2042)),ISBLANK(AV2042)),#N/A,
IF(AS2042="empty","empty",
VLOOKUP(AS2042,MonsterGroupTable!$A:$A,1,0)))))))</f>
        <v/>
      </c>
      <c r="BA2042" s="2" t="str">
        <f>IF(AND(ISBLANK(AZ2042),OR(NOT(ISBLANK(BB2042)),NOT(ISBLANK(BC2042)))),#N/A,
IF(ISBLANK(AZ2042),"",
IF(AND(NOT(ISERROR(VLOOKUP(AZ2042,MonsterTable!$A:$B,MATCH(MonsterTable!$B$1,MonsterTable!$A$1:$B$1,0),0))),OR(ISBLANK(BB2042),ISBLANK(BC2042))),#N/A,
IFERROR(VLOOKUP(AZ2042,MonsterTable!$A:$B,MATCH(MonsterTable!$B$1,MonsterTable!$A$1:$B$1,0),0),
IF(OR(NOT(ISBLANK(BB2042)),ISBLANK(BC2042)),#N/A,
IF(AZ2042="empty","empty",
VLOOKUP(AZ2042,MonsterGroupTable!$A:$A,1,0)))))))</f>
        <v/>
      </c>
    </row>
    <row r="2043" spans="1:53">
      <c r="A2043">
        <v>21009</v>
      </c>
      <c r="B2043">
        <f t="shared" si="69"/>
        <v>1.1000000000000001</v>
      </c>
      <c r="C2043">
        <f t="shared" si="70"/>
        <v>1.1000000000000001</v>
      </c>
      <c r="F2043">
        <v>6300</v>
      </c>
      <c r="G2043">
        <v>343470</v>
      </c>
      <c r="H2043">
        <v>0</v>
      </c>
      <c r="I2043">
        <v>0</v>
      </c>
      <c r="J2043">
        <v>0</v>
      </c>
      <c r="K2043" t="s">
        <v>362</v>
      </c>
      <c r="L2043" t="s">
        <v>260</v>
      </c>
      <c r="M2043" t="s">
        <v>443</v>
      </c>
      <c r="N2043" t="s">
        <v>444</v>
      </c>
      <c r="O2043">
        <v>0</v>
      </c>
      <c r="P2043">
        <v>-4.75</v>
      </c>
      <c r="Q2043">
        <v>-3.5</v>
      </c>
      <c r="R2043">
        <v>4.75</v>
      </c>
      <c r="S2043">
        <v>3</v>
      </c>
      <c r="T2043">
        <v>-13.5</v>
      </c>
      <c r="U2043">
        <v>2.5499999999999998</v>
      </c>
      <c r="V2043">
        <v>-6.75</v>
      </c>
      <c r="W2043" t="str">
        <f t="shared" si="68"/>
        <v>g101,5,empty,3,202,1,1,0</v>
      </c>
      <c r="X2043" s="1" t="s">
        <v>445</v>
      </c>
      <c r="Y2043" s="2" t="str">
        <f>IF(AND(ISBLANK(X2043),OR(NOT(ISBLANK(Z2043)),NOT(ISBLANK(AA2043)))),#N/A,
IF(ISBLANK(X2043),"",
IF(AND(NOT(ISERROR(VLOOKUP(X2043,MonsterTable!$A:$B,MATCH(MonsterTable!$B$1,MonsterTable!$A$1:$B$1,0),0))),OR(ISBLANK(Z2043),ISBLANK(AA2043))),#N/A,
IFERROR(VLOOKUP(X2043,MonsterTable!$A:$B,MATCH(MonsterTable!$B$1,MonsterTable!$A$1:$B$1,0),0),
IF(OR(NOT(ISBLANK(Z2043)),ISBLANK(AA2043)),#N/A,
IF(X2043="empty","empty",
VLOOKUP(X2043,MonsterGroupTable!$A:$A,1,0)))))))</f>
        <v>g101</v>
      </c>
      <c r="AA2043">
        <v>5</v>
      </c>
      <c r="AE2043" s="1" t="s">
        <v>446</v>
      </c>
      <c r="AF2043" s="2" t="str">
        <f>IF(AND(ISBLANK(AE2043),OR(NOT(ISBLANK(AG2043)),NOT(ISBLANK(AH2043)))),#N/A,
IF(ISBLANK(AE2043),"",
IF(AND(NOT(ISERROR(VLOOKUP(AE2043,MonsterTable!$A:$B,MATCH(MonsterTable!$B$1,MonsterTable!$A$1:$B$1,0),0))),OR(ISBLANK(AG2043),ISBLANK(AH2043))),#N/A,
IFERROR(VLOOKUP(AE2043,MonsterTable!$A:$B,MATCH(MonsterTable!$B$1,MonsterTable!$A$1:$B$1,0),0),
IF(OR(NOT(ISBLANK(AG2043)),ISBLANK(AH2043)),#N/A,
IF(AE2043="empty","empty",
VLOOKUP(AE2043,MonsterGroupTable!$A:$A,1,0)))))))</f>
        <v>empty</v>
      </c>
      <c r="AH2043">
        <v>3</v>
      </c>
      <c r="AL2043" s="1" t="s">
        <v>338</v>
      </c>
      <c r="AM2043" s="2">
        <f>IF(AND(ISBLANK(AL2043),OR(NOT(ISBLANK(AN2043)),NOT(ISBLANK(AO2043)))),#N/A,
IF(ISBLANK(AL2043),"",
IF(AND(NOT(ISERROR(VLOOKUP(AL2043,MonsterTable!$A:$B,MATCH(MonsterTable!$B$1,MonsterTable!$A$1:$B$1,0),0))),OR(ISBLANK(AN2043),ISBLANK(AO2043))),#N/A,
IFERROR(VLOOKUP(AL2043,MonsterTable!$A:$B,MATCH(MonsterTable!$B$1,MonsterTable!$A$1:$B$1,0),0),
IF(OR(NOT(ISBLANK(AN2043)),ISBLANK(AO2043)),#N/A,
IF(AL2043="empty","empty",
VLOOKUP(AL2043,MonsterGroupTable!$A:$A,1,0)))))))</f>
        <v>202</v>
      </c>
      <c r="AN2043">
        <v>1</v>
      </c>
      <c r="AO2043">
        <v>1</v>
      </c>
      <c r="AP2043">
        <v>0</v>
      </c>
      <c r="AT2043" s="2" t="str">
        <f>IF(AND(ISBLANK(AS2043),OR(NOT(ISBLANK(AU2043)),NOT(ISBLANK(AV2043)))),#N/A,
IF(ISBLANK(AS2043),"",
IF(AND(NOT(ISERROR(VLOOKUP(AS2043,MonsterTable!$A:$B,MATCH(MonsterTable!$B$1,MonsterTable!$A$1:$B$1,0),0))),OR(ISBLANK(AU2043),ISBLANK(AV2043))),#N/A,
IFERROR(VLOOKUP(AS2043,MonsterTable!$A:$B,MATCH(MonsterTable!$B$1,MonsterTable!$A$1:$B$1,0),0),
IF(OR(NOT(ISBLANK(AU2043)),ISBLANK(AV2043)),#N/A,
IF(AS2043="empty","empty",
VLOOKUP(AS2043,MonsterGroupTable!$A:$A,1,0)))))))</f>
        <v/>
      </c>
      <c r="BA2043" s="2" t="str">
        <f>IF(AND(ISBLANK(AZ2043),OR(NOT(ISBLANK(BB2043)),NOT(ISBLANK(BC2043)))),#N/A,
IF(ISBLANK(AZ2043),"",
IF(AND(NOT(ISERROR(VLOOKUP(AZ2043,MonsterTable!$A:$B,MATCH(MonsterTable!$B$1,MonsterTable!$A$1:$B$1,0),0))),OR(ISBLANK(BB2043),ISBLANK(BC2043))),#N/A,
IFERROR(VLOOKUP(AZ2043,MonsterTable!$A:$B,MATCH(MonsterTable!$B$1,MonsterTable!$A$1:$B$1,0),0),
IF(OR(NOT(ISBLANK(BB2043)),ISBLANK(BC2043)),#N/A,
IF(AZ2043="empty","empty",
VLOOKUP(AZ2043,MonsterGroupTable!$A:$A,1,0)))))))</f>
        <v/>
      </c>
    </row>
    <row r="2044" spans="1:53">
      <c r="A2044">
        <v>21010</v>
      </c>
      <c r="B2044">
        <f t="shared" si="69"/>
        <v>1.2</v>
      </c>
      <c r="C2044">
        <f t="shared" si="70"/>
        <v>1.1000000000000001</v>
      </c>
      <c r="F2044">
        <v>6300</v>
      </c>
      <c r="G2044">
        <v>344415</v>
      </c>
      <c r="H2044">
        <v>0</v>
      </c>
      <c r="I2044">
        <v>0</v>
      </c>
      <c r="J2044">
        <v>0</v>
      </c>
      <c r="K2044" t="s">
        <v>362</v>
      </c>
      <c r="L2044" t="s">
        <v>260</v>
      </c>
      <c r="M2044" t="s">
        <v>443</v>
      </c>
      <c r="N2044" t="s">
        <v>444</v>
      </c>
      <c r="O2044">
        <v>0</v>
      </c>
      <c r="P2044">
        <v>-4.75</v>
      </c>
      <c r="Q2044">
        <v>-3.5</v>
      </c>
      <c r="R2044">
        <v>4.75</v>
      </c>
      <c r="S2044">
        <v>3</v>
      </c>
      <c r="T2044">
        <v>-13.5</v>
      </c>
      <c r="U2044">
        <v>2.5499999999999998</v>
      </c>
      <c r="V2044">
        <v>-6.75</v>
      </c>
      <c r="W2044" t="str">
        <f t="shared" si="68"/>
        <v>g101,5,empty,3,202,1,1,0</v>
      </c>
      <c r="X2044" s="1" t="s">
        <v>445</v>
      </c>
      <c r="Y2044" s="2" t="str">
        <f>IF(AND(ISBLANK(X2044),OR(NOT(ISBLANK(Z2044)),NOT(ISBLANK(AA2044)))),#N/A,
IF(ISBLANK(X2044),"",
IF(AND(NOT(ISERROR(VLOOKUP(X2044,MonsterTable!$A:$B,MATCH(MonsterTable!$B$1,MonsterTable!$A$1:$B$1,0),0))),OR(ISBLANK(Z2044),ISBLANK(AA2044))),#N/A,
IFERROR(VLOOKUP(X2044,MonsterTable!$A:$B,MATCH(MonsterTable!$B$1,MonsterTable!$A$1:$B$1,0),0),
IF(OR(NOT(ISBLANK(Z2044)),ISBLANK(AA2044)),#N/A,
IF(X2044="empty","empty",
VLOOKUP(X2044,MonsterGroupTable!$A:$A,1,0)))))))</f>
        <v>g101</v>
      </c>
      <c r="AA2044">
        <v>5</v>
      </c>
      <c r="AE2044" s="1" t="s">
        <v>446</v>
      </c>
      <c r="AF2044" s="2" t="str">
        <f>IF(AND(ISBLANK(AE2044),OR(NOT(ISBLANK(AG2044)),NOT(ISBLANK(AH2044)))),#N/A,
IF(ISBLANK(AE2044),"",
IF(AND(NOT(ISERROR(VLOOKUP(AE2044,MonsterTable!$A:$B,MATCH(MonsterTable!$B$1,MonsterTable!$A$1:$B$1,0),0))),OR(ISBLANK(AG2044),ISBLANK(AH2044))),#N/A,
IFERROR(VLOOKUP(AE2044,MonsterTable!$A:$B,MATCH(MonsterTable!$B$1,MonsterTable!$A$1:$B$1,0),0),
IF(OR(NOT(ISBLANK(AG2044)),ISBLANK(AH2044)),#N/A,
IF(AE2044="empty","empty",
VLOOKUP(AE2044,MonsterGroupTable!$A:$A,1,0)))))))</f>
        <v>empty</v>
      </c>
      <c r="AH2044">
        <v>3</v>
      </c>
      <c r="AL2044" s="1" t="s">
        <v>338</v>
      </c>
      <c r="AM2044" s="2">
        <f>IF(AND(ISBLANK(AL2044),OR(NOT(ISBLANK(AN2044)),NOT(ISBLANK(AO2044)))),#N/A,
IF(ISBLANK(AL2044),"",
IF(AND(NOT(ISERROR(VLOOKUP(AL2044,MonsterTable!$A:$B,MATCH(MonsterTable!$B$1,MonsterTable!$A$1:$B$1,0),0))),OR(ISBLANK(AN2044),ISBLANK(AO2044))),#N/A,
IFERROR(VLOOKUP(AL2044,MonsterTable!$A:$B,MATCH(MonsterTable!$B$1,MonsterTable!$A$1:$B$1,0),0),
IF(OR(NOT(ISBLANK(AN2044)),ISBLANK(AO2044)),#N/A,
IF(AL2044="empty","empty",
VLOOKUP(AL2044,MonsterGroupTable!$A:$A,1,0)))))))</f>
        <v>202</v>
      </c>
      <c r="AN2044">
        <v>1</v>
      </c>
      <c r="AO2044">
        <v>1</v>
      </c>
      <c r="AP2044">
        <v>0</v>
      </c>
      <c r="AT2044" s="2" t="str">
        <f>IF(AND(ISBLANK(AS2044),OR(NOT(ISBLANK(AU2044)),NOT(ISBLANK(AV2044)))),#N/A,
IF(ISBLANK(AS2044),"",
IF(AND(NOT(ISERROR(VLOOKUP(AS2044,MonsterTable!$A:$B,MATCH(MonsterTable!$B$1,MonsterTable!$A$1:$B$1,0),0))),OR(ISBLANK(AU2044),ISBLANK(AV2044))),#N/A,
IFERROR(VLOOKUP(AS2044,MonsterTable!$A:$B,MATCH(MonsterTable!$B$1,MonsterTable!$A$1:$B$1,0),0),
IF(OR(NOT(ISBLANK(AU2044)),ISBLANK(AV2044)),#N/A,
IF(AS2044="empty","empty",
VLOOKUP(AS2044,MonsterGroupTable!$A:$A,1,0)))))))</f>
        <v/>
      </c>
      <c r="BA2044" s="2" t="str">
        <f>IF(AND(ISBLANK(AZ2044),OR(NOT(ISBLANK(BB2044)),NOT(ISBLANK(BC2044)))),#N/A,
IF(ISBLANK(AZ2044),"",
IF(AND(NOT(ISERROR(VLOOKUP(AZ2044,MonsterTable!$A:$B,MATCH(MonsterTable!$B$1,MonsterTable!$A$1:$B$1,0),0))),OR(ISBLANK(BB2044),ISBLANK(BC2044))),#N/A,
IFERROR(VLOOKUP(AZ2044,MonsterTable!$A:$B,MATCH(MonsterTable!$B$1,MonsterTable!$A$1:$B$1,0),0),
IF(OR(NOT(ISBLANK(BB2044)),ISBLANK(BC2044)),#N/A,
IF(AZ2044="empty","empty",
VLOOKUP(AZ2044,MonsterGroupTable!$A:$A,1,0)))))))</f>
        <v/>
      </c>
    </row>
    <row r="2045" spans="1:53">
      <c r="A2045">
        <v>21011</v>
      </c>
      <c r="B2045">
        <f t="shared" si="69"/>
        <v>1.1000000000000001</v>
      </c>
      <c r="C2045">
        <f t="shared" si="70"/>
        <v>1.1000000000000001</v>
      </c>
      <c r="F2045">
        <v>6300</v>
      </c>
      <c r="G2045">
        <v>345360</v>
      </c>
      <c r="H2045">
        <v>0</v>
      </c>
      <c r="I2045">
        <v>0</v>
      </c>
      <c r="J2045">
        <v>0</v>
      </c>
      <c r="K2045" t="s">
        <v>362</v>
      </c>
      <c r="L2045" t="s">
        <v>243</v>
      </c>
      <c r="M2045" t="s">
        <v>443</v>
      </c>
      <c r="N2045" t="s">
        <v>444</v>
      </c>
      <c r="O2045">
        <v>0</v>
      </c>
      <c r="P2045">
        <v>-4.75</v>
      </c>
      <c r="Q2045">
        <v>-3.5</v>
      </c>
      <c r="R2045">
        <v>4.75</v>
      </c>
      <c r="S2045">
        <v>3</v>
      </c>
      <c r="T2045">
        <v>-13.5</v>
      </c>
      <c r="U2045">
        <v>2.5499999999999998</v>
      </c>
      <c r="V2045">
        <v>-6.75</v>
      </c>
      <c r="W2045" t="str">
        <f t="shared" si="68"/>
        <v>g102,5,empty,3,201,1,1,0</v>
      </c>
      <c r="X2045" s="1" t="s">
        <v>447</v>
      </c>
      <c r="Y2045" s="2" t="str">
        <f>IF(AND(ISBLANK(X2045),OR(NOT(ISBLANK(Z2045)),NOT(ISBLANK(AA2045)))),#N/A,
IF(ISBLANK(X2045),"",
IF(AND(NOT(ISERROR(VLOOKUP(X2045,MonsterTable!$A:$B,MATCH(MonsterTable!$B$1,MonsterTable!$A$1:$B$1,0),0))),OR(ISBLANK(Z2045),ISBLANK(AA2045))),#N/A,
IFERROR(VLOOKUP(X2045,MonsterTable!$A:$B,MATCH(MonsterTable!$B$1,MonsterTable!$A$1:$B$1,0),0),
IF(OR(NOT(ISBLANK(Z2045)),ISBLANK(AA2045)),#N/A,
IF(X2045="empty","empty",
VLOOKUP(X2045,MonsterGroupTable!$A:$A,1,0)))))))</f>
        <v>g102</v>
      </c>
      <c r="AA2045">
        <v>5</v>
      </c>
      <c r="AE2045" s="1" t="s">
        <v>446</v>
      </c>
      <c r="AF2045" s="2" t="str">
        <f>IF(AND(ISBLANK(AE2045),OR(NOT(ISBLANK(AG2045)),NOT(ISBLANK(AH2045)))),#N/A,
IF(ISBLANK(AE2045),"",
IF(AND(NOT(ISERROR(VLOOKUP(AE2045,MonsterTable!$A:$B,MATCH(MonsterTable!$B$1,MonsterTable!$A$1:$B$1,0),0))),OR(ISBLANK(AG2045),ISBLANK(AH2045))),#N/A,
IFERROR(VLOOKUP(AE2045,MonsterTable!$A:$B,MATCH(MonsterTable!$B$1,MonsterTable!$A$1:$B$1,0),0),
IF(OR(NOT(ISBLANK(AG2045)),ISBLANK(AH2045)),#N/A,
IF(AE2045="empty","empty",
VLOOKUP(AE2045,MonsterGroupTable!$A:$A,1,0)))))))</f>
        <v>empty</v>
      </c>
      <c r="AH2045">
        <v>3</v>
      </c>
      <c r="AL2045" s="1" t="s">
        <v>242</v>
      </c>
      <c r="AM2045" s="2">
        <f>IF(AND(ISBLANK(AL2045),OR(NOT(ISBLANK(AN2045)),NOT(ISBLANK(AO2045)))),#N/A,
IF(ISBLANK(AL2045),"",
IF(AND(NOT(ISERROR(VLOOKUP(AL2045,MonsterTable!$A:$B,MATCH(MonsterTable!$B$1,MonsterTable!$A$1:$B$1,0),0))),OR(ISBLANK(AN2045),ISBLANK(AO2045))),#N/A,
IFERROR(VLOOKUP(AL2045,MonsterTable!$A:$B,MATCH(MonsterTable!$B$1,MonsterTable!$A$1:$B$1,0),0),
IF(OR(NOT(ISBLANK(AN2045)),ISBLANK(AO2045)),#N/A,
IF(AL2045="empty","empty",
VLOOKUP(AL2045,MonsterGroupTable!$A:$A,1,0)))))))</f>
        <v>201</v>
      </c>
      <c r="AN2045">
        <v>1</v>
      </c>
      <c r="AO2045">
        <v>1</v>
      </c>
      <c r="AP2045">
        <v>0</v>
      </c>
      <c r="AT2045" s="2" t="str">
        <f>IF(AND(ISBLANK(AS2045),OR(NOT(ISBLANK(AU2045)),NOT(ISBLANK(AV2045)))),#N/A,
IF(ISBLANK(AS2045),"",
IF(AND(NOT(ISERROR(VLOOKUP(AS2045,MonsterTable!$A:$B,MATCH(MonsterTable!$B$1,MonsterTable!$A$1:$B$1,0),0))),OR(ISBLANK(AU2045),ISBLANK(AV2045))),#N/A,
IFERROR(VLOOKUP(AS2045,MonsterTable!$A:$B,MATCH(MonsterTable!$B$1,MonsterTable!$A$1:$B$1,0),0),
IF(OR(NOT(ISBLANK(AU2045)),ISBLANK(AV2045)),#N/A,
IF(AS2045="empty","empty",
VLOOKUP(AS2045,MonsterGroupTable!$A:$A,1,0)))))))</f>
        <v/>
      </c>
      <c r="BA2045" s="2" t="str">
        <f>IF(AND(ISBLANK(AZ2045),OR(NOT(ISBLANK(BB2045)),NOT(ISBLANK(BC2045)))),#N/A,
IF(ISBLANK(AZ2045),"",
IF(AND(NOT(ISERROR(VLOOKUP(AZ2045,MonsterTable!$A:$B,MATCH(MonsterTable!$B$1,MonsterTable!$A$1:$B$1,0),0))),OR(ISBLANK(BB2045),ISBLANK(BC2045))),#N/A,
IFERROR(VLOOKUP(AZ2045,MonsterTable!$A:$B,MATCH(MonsterTable!$B$1,MonsterTable!$A$1:$B$1,0),0),
IF(OR(NOT(ISBLANK(BB2045)),ISBLANK(BC2045)),#N/A,
IF(AZ2045="empty","empty",
VLOOKUP(AZ2045,MonsterGroupTable!$A:$A,1,0)))))))</f>
        <v/>
      </c>
    </row>
    <row r="2046" spans="1:53">
      <c r="A2046">
        <v>21012</v>
      </c>
      <c r="B2046">
        <f t="shared" si="69"/>
        <v>1.1000000000000001</v>
      </c>
      <c r="C2046">
        <f t="shared" si="70"/>
        <v>1.1000000000000001</v>
      </c>
      <c r="F2046">
        <v>6300</v>
      </c>
      <c r="G2046">
        <v>346305</v>
      </c>
      <c r="H2046">
        <v>0</v>
      </c>
      <c r="I2046">
        <v>0</v>
      </c>
      <c r="J2046">
        <v>0</v>
      </c>
      <c r="K2046" t="s">
        <v>362</v>
      </c>
      <c r="L2046" t="s">
        <v>243</v>
      </c>
      <c r="M2046" t="s">
        <v>443</v>
      </c>
      <c r="N2046" t="s">
        <v>444</v>
      </c>
      <c r="O2046">
        <v>0</v>
      </c>
      <c r="P2046">
        <v>-4.75</v>
      </c>
      <c r="Q2046">
        <v>-3.5</v>
      </c>
      <c r="R2046">
        <v>4.75</v>
      </c>
      <c r="S2046">
        <v>3</v>
      </c>
      <c r="T2046">
        <v>-13.5</v>
      </c>
      <c r="U2046">
        <v>2.5499999999999998</v>
      </c>
      <c r="V2046">
        <v>-6.75</v>
      </c>
      <c r="W2046" t="str">
        <f t="shared" si="68"/>
        <v>g102,5,empty,3,201,1,1,0</v>
      </c>
      <c r="X2046" s="1" t="s">
        <v>447</v>
      </c>
      <c r="Y2046" s="2" t="str">
        <f>IF(AND(ISBLANK(X2046),OR(NOT(ISBLANK(Z2046)),NOT(ISBLANK(AA2046)))),#N/A,
IF(ISBLANK(X2046),"",
IF(AND(NOT(ISERROR(VLOOKUP(X2046,MonsterTable!$A:$B,MATCH(MonsterTable!$B$1,MonsterTable!$A$1:$B$1,0),0))),OR(ISBLANK(Z2046),ISBLANK(AA2046))),#N/A,
IFERROR(VLOOKUP(X2046,MonsterTable!$A:$B,MATCH(MonsterTable!$B$1,MonsterTable!$A$1:$B$1,0),0),
IF(OR(NOT(ISBLANK(Z2046)),ISBLANK(AA2046)),#N/A,
IF(X2046="empty","empty",
VLOOKUP(X2046,MonsterGroupTable!$A:$A,1,0)))))))</f>
        <v>g102</v>
      </c>
      <c r="AA2046">
        <v>5</v>
      </c>
      <c r="AE2046" s="1" t="s">
        <v>446</v>
      </c>
      <c r="AF2046" s="2" t="str">
        <f>IF(AND(ISBLANK(AE2046),OR(NOT(ISBLANK(AG2046)),NOT(ISBLANK(AH2046)))),#N/A,
IF(ISBLANK(AE2046),"",
IF(AND(NOT(ISERROR(VLOOKUP(AE2046,MonsterTable!$A:$B,MATCH(MonsterTable!$B$1,MonsterTable!$A$1:$B$1,0),0))),OR(ISBLANK(AG2046),ISBLANK(AH2046))),#N/A,
IFERROR(VLOOKUP(AE2046,MonsterTable!$A:$B,MATCH(MonsterTable!$B$1,MonsterTable!$A$1:$B$1,0),0),
IF(OR(NOT(ISBLANK(AG2046)),ISBLANK(AH2046)),#N/A,
IF(AE2046="empty","empty",
VLOOKUP(AE2046,MonsterGroupTable!$A:$A,1,0)))))))</f>
        <v>empty</v>
      </c>
      <c r="AH2046">
        <v>3</v>
      </c>
      <c r="AL2046" s="1" t="s">
        <v>242</v>
      </c>
      <c r="AM2046" s="2">
        <f>IF(AND(ISBLANK(AL2046),OR(NOT(ISBLANK(AN2046)),NOT(ISBLANK(AO2046)))),#N/A,
IF(ISBLANK(AL2046),"",
IF(AND(NOT(ISERROR(VLOOKUP(AL2046,MonsterTable!$A:$B,MATCH(MonsterTable!$B$1,MonsterTable!$A$1:$B$1,0),0))),OR(ISBLANK(AN2046),ISBLANK(AO2046))),#N/A,
IFERROR(VLOOKUP(AL2046,MonsterTable!$A:$B,MATCH(MonsterTable!$B$1,MonsterTable!$A$1:$B$1,0),0),
IF(OR(NOT(ISBLANK(AN2046)),ISBLANK(AO2046)),#N/A,
IF(AL2046="empty","empty",
VLOOKUP(AL2046,MonsterGroupTable!$A:$A,1,0)))))))</f>
        <v>201</v>
      </c>
      <c r="AN2046">
        <v>1</v>
      </c>
      <c r="AO2046">
        <v>1</v>
      </c>
      <c r="AP2046">
        <v>0</v>
      </c>
      <c r="AT2046" s="2" t="str">
        <f>IF(AND(ISBLANK(AS2046),OR(NOT(ISBLANK(AU2046)),NOT(ISBLANK(AV2046)))),#N/A,
IF(ISBLANK(AS2046),"",
IF(AND(NOT(ISERROR(VLOOKUP(AS2046,MonsterTable!$A:$B,MATCH(MonsterTable!$B$1,MonsterTable!$A$1:$B$1,0),0))),OR(ISBLANK(AU2046),ISBLANK(AV2046))),#N/A,
IFERROR(VLOOKUP(AS2046,MonsterTable!$A:$B,MATCH(MonsterTable!$B$1,MonsterTable!$A$1:$B$1,0),0),
IF(OR(NOT(ISBLANK(AU2046)),ISBLANK(AV2046)),#N/A,
IF(AS2046="empty","empty",
VLOOKUP(AS2046,MonsterGroupTable!$A:$A,1,0)))))))</f>
        <v/>
      </c>
      <c r="BA2046" s="2" t="str">
        <f>IF(AND(ISBLANK(AZ2046),OR(NOT(ISBLANK(BB2046)),NOT(ISBLANK(BC2046)))),#N/A,
IF(ISBLANK(AZ2046),"",
IF(AND(NOT(ISERROR(VLOOKUP(AZ2046,MonsterTable!$A:$B,MATCH(MonsterTable!$B$1,MonsterTable!$A$1:$B$1,0),0))),OR(ISBLANK(BB2046),ISBLANK(BC2046))),#N/A,
IFERROR(VLOOKUP(AZ2046,MonsterTable!$A:$B,MATCH(MonsterTable!$B$1,MonsterTable!$A$1:$B$1,0),0),
IF(OR(NOT(ISBLANK(BB2046)),ISBLANK(BC2046)),#N/A,
IF(AZ2046="empty","empty",
VLOOKUP(AZ2046,MonsterGroupTable!$A:$A,1,0)))))))</f>
        <v/>
      </c>
    </row>
    <row r="2047" spans="1:53">
      <c r="A2047">
        <v>21013</v>
      </c>
      <c r="B2047">
        <f t="shared" si="69"/>
        <v>1.1000000000000001</v>
      </c>
      <c r="C2047">
        <f t="shared" si="70"/>
        <v>1.1000000000000001</v>
      </c>
      <c r="F2047">
        <v>6300</v>
      </c>
      <c r="G2047">
        <v>347250</v>
      </c>
      <c r="H2047">
        <v>0</v>
      </c>
      <c r="I2047">
        <v>0</v>
      </c>
      <c r="J2047">
        <v>0</v>
      </c>
      <c r="K2047" t="s">
        <v>362</v>
      </c>
      <c r="L2047" t="s">
        <v>243</v>
      </c>
      <c r="M2047" t="s">
        <v>443</v>
      </c>
      <c r="N2047" t="s">
        <v>444</v>
      </c>
      <c r="O2047">
        <v>0</v>
      </c>
      <c r="P2047">
        <v>-4.75</v>
      </c>
      <c r="Q2047">
        <v>-3.5</v>
      </c>
      <c r="R2047">
        <v>4.75</v>
      </c>
      <c r="S2047">
        <v>3</v>
      </c>
      <c r="T2047">
        <v>-13.5</v>
      </c>
      <c r="U2047">
        <v>2.5499999999999998</v>
      </c>
      <c r="V2047">
        <v>-6.75</v>
      </c>
      <c r="W2047" t="str">
        <f t="shared" si="68"/>
        <v>g102,5,empty,3,201,1,1,0</v>
      </c>
      <c r="X2047" s="1" t="s">
        <v>447</v>
      </c>
      <c r="Y2047" s="2" t="str">
        <f>IF(AND(ISBLANK(X2047),OR(NOT(ISBLANK(Z2047)),NOT(ISBLANK(AA2047)))),#N/A,
IF(ISBLANK(X2047),"",
IF(AND(NOT(ISERROR(VLOOKUP(X2047,MonsterTable!$A:$B,MATCH(MonsterTable!$B$1,MonsterTable!$A$1:$B$1,0),0))),OR(ISBLANK(Z2047),ISBLANK(AA2047))),#N/A,
IFERROR(VLOOKUP(X2047,MonsterTable!$A:$B,MATCH(MonsterTable!$B$1,MonsterTable!$A$1:$B$1,0),0),
IF(OR(NOT(ISBLANK(Z2047)),ISBLANK(AA2047)),#N/A,
IF(X2047="empty","empty",
VLOOKUP(X2047,MonsterGroupTable!$A:$A,1,0)))))))</f>
        <v>g102</v>
      </c>
      <c r="AA2047">
        <v>5</v>
      </c>
      <c r="AE2047" s="1" t="s">
        <v>446</v>
      </c>
      <c r="AF2047" s="2" t="str">
        <f>IF(AND(ISBLANK(AE2047),OR(NOT(ISBLANK(AG2047)),NOT(ISBLANK(AH2047)))),#N/A,
IF(ISBLANK(AE2047),"",
IF(AND(NOT(ISERROR(VLOOKUP(AE2047,MonsterTable!$A:$B,MATCH(MonsterTable!$B$1,MonsterTable!$A$1:$B$1,0),0))),OR(ISBLANK(AG2047),ISBLANK(AH2047))),#N/A,
IFERROR(VLOOKUP(AE2047,MonsterTable!$A:$B,MATCH(MonsterTable!$B$1,MonsterTable!$A$1:$B$1,0),0),
IF(OR(NOT(ISBLANK(AG2047)),ISBLANK(AH2047)),#N/A,
IF(AE2047="empty","empty",
VLOOKUP(AE2047,MonsterGroupTable!$A:$A,1,0)))))))</f>
        <v>empty</v>
      </c>
      <c r="AH2047">
        <v>3</v>
      </c>
      <c r="AL2047" s="1" t="s">
        <v>242</v>
      </c>
      <c r="AM2047" s="2">
        <f>IF(AND(ISBLANK(AL2047),OR(NOT(ISBLANK(AN2047)),NOT(ISBLANK(AO2047)))),#N/A,
IF(ISBLANK(AL2047),"",
IF(AND(NOT(ISERROR(VLOOKUP(AL2047,MonsterTable!$A:$B,MATCH(MonsterTable!$B$1,MonsterTable!$A$1:$B$1,0),0))),OR(ISBLANK(AN2047),ISBLANK(AO2047))),#N/A,
IFERROR(VLOOKUP(AL2047,MonsterTable!$A:$B,MATCH(MonsterTable!$B$1,MonsterTable!$A$1:$B$1,0),0),
IF(OR(NOT(ISBLANK(AN2047)),ISBLANK(AO2047)),#N/A,
IF(AL2047="empty","empty",
VLOOKUP(AL2047,MonsterGroupTable!$A:$A,1,0)))))))</f>
        <v>201</v>
      </c>
      <c r="AN2047">
        <v>1</v>
      </c>
      <c r="AO2047">
        <v>1</v>
      </c>
      <c r="AP2047">
        <v>0</v>
      </c>
      <c r="AT2047" s="2" t="str">
        <f>IF(AND(ISBLANK(AS2047),OR(NOT(ISBLANK(AU2047)),NOT(ISBLANK(AV2047)))),#N/A,
IF(ISBLANK(AS2047),"",
IF(AND(NOT(ISERROR(VLOOKUP(AS2047,MonsterTable!$A:$B,MATCH(MonsterTable!$B$1,MonsterTable!$A$1:$B$1,0),0))),OR(ISBLANK(AU2047),ISBLANK(AV2047))),#N/A,
IFERROR(VLOOKUP(AS2047,MonsterTable!$A:$B,MATCH(MonsterTable!$B$1,MonsterTable!$A$1:$B$1,0),0),
IF(OR(NOT(ISBLANK(AU2047)),ISBLANK(AV2047)),#N/A,
IF(AS2047="empty","empty",
VLOOKUP(AS2047,MonsterGroupTable!$A:$A,1,0)))))))</f>
        <v/>
      </c>
      <c r="BA2047" s="2" t="str">
        <f>IF(AND(ISBLANK(AZ2047),OR(NOT(ISBLANK(BB2047)),NOT(ISBLANK(BC2047)))),#N/A,
IF(ISBLANK(AZ2047),"",
IF(AND(NOT(ISERROR(VLOOKUP(AZ2047,MonsterTable!$A:$B,MATCH(MonsterTable!$B$1,MonsterTable!$A$1:$B$1,0),0))),OR(ISBLANK(BB2047),ISBLANK(BC2047))),#N/A,
IFERROR(VLOOKUP(AZ2047,MonsterTable!$A:$B,MATCH(MonsterTable!$B$1,MonsterTable!$A$1:$B$1,0),0),
IF(OR(NOT(ISBLANK(BB2047)),ISBLANK(BC2047)),#N/A,
IF(AZ2047="empty","empty",
VLOOKUP(AZ2047,MonsterGroupTable!$A:$A,1,0)))))))</f>
        <v/>
      </c>
    </row>
    <row r="2048" spans="1:53">
      <c r="A2048">
        <v>21014</v>
      </c>
      <c r="B2048">
        <f t="shared" si="69"/>
        <v>1.1000000000000001</v>
      </c>
      <c r="C2048">
        <f t="shared" si="70"/>
        <v>1.1000000000000001</v>
      </c>
      <c r="F2048">
        <v>6300</v>
      </c>
      <c r="G2048">
        <v>348195</v>
      </c>
      <c r="H2048">
        <v>0</v>
      </c>
      <c r="I2048">
        <v>0</v>
      </c>
      <c r="J2048">
        <v>0</v>
      </c>
      <c r="K2048" t="s">
        <v>362</v>
      </c>
      <c r="L2048" t="s">
        <v>243</v>
      </c>
      <c r="M2048" t="s">
        <v>443</v>
      </c>
      <c r="N2048" t="s">
        <v>444</v>
      </c>
      <c r="O2048">
        <v>0</v>
      </c>
      <c r="P2048">
        <v>-4.75</v>
      </c>
      <c r="Q2048">
        <v>-3.5</v>
      </c>
      <c r="R2048">
        <v>4.75</v>
      </c>
      <c r="S2048">
        <v>3</v>
      </c>
      <c r="T2048">
        <v>-13.5</v>
      </c>
      <c r="U2048">
        <v>2.5499999999999998</v>
      </c>
      <c r="V2048">
        <v>-6.75</v>
      </c>
      <c r="W2048" t="str">
        <f t="shared" si="68"/>
        <v>g102,5,empty,3,201,1,1,0</v>
      </c>
      <c r="X2048" s="1" t="s">
        <v>447</v>
      </c>
      <c r="Y2048" s="2" t="str">
        <f>IF(AND(ISBLANK(X2048),OR(NOT(ISBLANK(Z2048)),NOT(ISBLANK(AA2048)))),#N/A,
IF(ISBLANK(X2048),"",
IF(AND(NOT(ISERROR(VLOOKUP(X2048,MonsterTable!$A:$B,MATCH(MonsterTable!$B$1,MonsterTable!$A$1:$B$1,0),0))),OR(ISBLANK(Z2048),ISBLANK(AA2048))),#N/A,
IFERROR(VLOOKUP(X2048,MonsterTable!$A:$B,MATCH(MonsterTable!$B$1,MonsterTable!$A$1:$B$1,0),0),
IF(OR(NOT(ISBLANK(Z2048)),ISBLANK(AA2048)),#N/A,
IF(X2048="empty","empty",
VLOOKUP(X2048,MonsterGroupTable!$A:$A,1,0)))))))</f>
        <v>g102</v>
      </c>
      <c r="AA2048">
        <v>5</v>
      </c>
      <c r="AE2048" s="1" t="s">
        <v>446</v>
      </c>
      <c r="AF2048" s="2" t="str">
        <f>IF(AND(ISBLANK(AE2048),OR(NOT(ISBLANK(AG2048)),NOT(ISBLANK(AH2048)))),#N/A,
IF(ISBLANK(AE2048),"",
IF(AND(NOT(ISERROR(VLOOKUP(AE2048,MonsterTable!$A:$B,MATCH(MonsterTable!$B$1,MonsterTable!$A$1:$B$1,0),0))),OR(ISBLANK(AG2048),ISBLANK(AH2048))),#N/A,
IFERROR(VLOOKUP(AE2048,MonsterTable!$A:$B,MATCH(MonsterTable!$B$1,MonsterTable!$A$1:$B$1,0),0),
IF(OR(NOT(ISBLANK(AG2048)),ISBLANK(AH2048)),#N/A,
IF(AE2048="empty","empty",
VLOOKUP(AE2048,MonsterGroupTable!$A:$A,1,0)))))))</f>
        <v>empty</v>
      </c>
      <c r="AH2048">
        <v>3</v>
      </c>
      <c r="AL2048" s="1" t="s">
        <v>242</v>
      </c>
      <c r="AM2048" s="2">
        <f>IF(AND(ISBLANK(AL2048),OR(NOT(ISBLANK(AN2048)),NOT(ISBLANK(AO2048)))),#N/A,
IF(ISBLANK(AL2048),"",
IF(AND(NOT(ISERROR(VLOOKUP(AL2048,MonsterTable!$A:$B,MATCH(MonsterTable!$B$1,MonsterTable!$A$1:$B$1,0),0))),OR(ISBLANK(AN2048),ISBLANK(AO2048))),#N/A,
IFERROR(VLOOKUP(AL2048,MonsterTable!$A:$B,MATCH(MonsterTable!$B$1,MonsterTable!$A$1:$B$1,0),0),
IF(OR(NOT(ISBLANK(AN2048)),ISBLANK(AO2048)),#N/A,
IF(AL2048="empty","empty",
VLOOKUP(AL2048,MonsterGroupTable!$A:$A,1,0)))))))</f>
        <v>201</v>
      </c>
      <c r="AN2048">
        <v>1</v>
      </c>
      <c r="AO2048">
        <v>1</v>
      </c>
      <c r="AP2048">
        <v>0</v>
      </c>
      <c r="AT2048" s="2" t="str">
        <f>IF(AND(ISBLANK(AS2048),OR(NOT(ISBLANK(AU2048)),NOT(ISBLANK(AV2048)))),#N/A,
IF(ISBLANK(AS2048),"",
IF(AND(NOT(ISERROR(VLOOKUP(AS2048,MonsterTable!$A:$B,MATCH(MonsterTable!$B$1,MonsterTable!$A$1:$B$1,0),0))),OR(ISBLANK(AU2048),ISBLANK(AV2048))),#N/A,
IFERROR(VLOOKUP(AS2048,MonsterTable!$A:$B,MATCH(MonsterTable!$B$1,MonsterTable!$A$1:$B$1,0),0),
IF(OR(NOT(ISBLANK(AU2048)),ISBLANK(AV2048)),#N/A,
IF(AS2048="empty","empty",
VLOOKUP(AS2048,MonsterGroupTable!$A:$A,1,0)))))))</f>
        <v/>
      </c>
      <c r="BA2048" s="2" t="str">
        <f>IF(AND(ISBLANK(AZ2048),OR(NOT(ISBLANK(BB2048)),NOT(ISBLANK(BC2048)))),#N/A,
IF(ISBLANK(AZ2048),"",
IF(AND(NOT(ISERROR(VLOOKUP(AZ2048,MonsterTable!$A:$B,MATCH(MonsterTable!$B$1,MonsterTable!$A$1:$B$1,0),0))),OR(ISBLANK(BB2048),ISBLANK(BC2048))),#N/A,
IFERROR(VLOOKUP(AZ2048,MonsterTable!$A:$B,MATCH(MonsterTable!$B$1,MonsterTable!$A$1:$B$1,0),0),
IF(OR(NOT(ISBLANK(BB2048)),ISBLANK(BC2048)),#N/A,
IF(AZ2048="empty","empty",
VLOOKUP(AZ2048,MonsterGroupTable!$A:$A,1,0)))))))</f>
        <v/>
      </c>
    </row>
    <row r="2049" spans="1:53">
      <c r="A2049">
        <v>21015</v>
      </c>
      <c r="B2049">
        <f t="shared" si="69"/>
        <v>1.1000000000000001</v>
      </c>
      <c r="C2049">
        <f t="shared" si="70"/>
        <v>1.1000000000000001</v>
      </c>
      <c r="F2049">
        <v>6300</v>
      </c>
      <c r="G2049">
        <v>349140</v>
      </c>
      <c r="H2049">
        <v>0</v>
      </c>
      <c r="I2049">
        <v>0</v>
      </c>
      <c r="J2049">
        <v>0</v>
      </c>
      <c r="K2049" t="s">
        <v>362</v>
      </c>
      <c r="L2049" t="s">
        <v>243</v>
      </c>
      <c r="M2049" t="s">
        <v>443</v>
      </c>
      <c r="N2049" t="s">
        <v>444</v>
      </c>
      <c r="O2049">
        <v>0</v>
      </c>
      <c r="P2049">
        <v>-4.75</v>
      </c>
      <c r="Q2049">
        <v>-3.5</v>
      </c>
      <c r="R2049">
        <v>4.75</v>
      </c>
      <c r="S2049">
        <v>3</v>
      </c>
      <c r="T2049">
        <v>-13.5</v>
      </c>
      <c r="U2049">
        <v>2.5499999999999998</v>
      </c>
      <c r="V2049">
        <v>-6.75</v>
      </c>
      <c r="W2049" t="str">
        <f t="shared" si="68"/>
        <v>g102,5,empty,3,201,1,1,0</v>
      </c>
      <c r="X2049" s="1" t="s">
        <v>447</v>
      </c>
      <c r="Y2049" s="2" t="str">
        <f>IF(AND(ISBLANK(X2049),OR(NOT(ISBLANK(Z2049)),NOT(ISBLANK(AA2049)))),#N/A,
IF(ISBLANK(X2049),"",
IF(AND(NOT(ISERROR(VLOOKUP(X2049,MonsterTable!$A:$B,MATCH(MonsterTable!$B$1,MonsterTable!$A$1:$B$1,0),0))),OR(ISBLANK(Z2049),ISBLANK(AA2049))),#N/A,
IFERROR(VLOOKUP(X2049,MonsterTable!$A:$B,MATCH(MonsterTable!$B$1,MonsterTable!$A$1:$B$1,0),0),
IF(OR(NOT(ISBLANK(Z2049)),ISBLANK(AA2049)),#N/A,
IF(X2049="empty","empty",
VLOOKUP(X2049,MonsterGroupTable!$A:$A,1,0)))))))</f>
        <v>g102</v>
      </c>
      <c r="AA2049">
        <v>5</v>
      </c>
      <c r="AE2049" s="1" t="s">
        <v>446</v>
      </c>
      <c r="AF2049" s="2" t="str">
        <f>IF(AND(ISBLANK(AE2049),OR(NOT(ISBLANK(AG2049)),NOT(ISBLANK(AH2049)))),#N/A,
IF(ISBLANK(AE2049),"",
IF(AND(NOT(ISERROR(VLOOKUP(AE2049,MonsterTable!$A:$B,MATCH(MonsterTable!$B$1,MonsterTable!$A$1:$B$1,0),0))),OR(ISBLANK(AG2049),ISBLANK(AH2049))),#N/A,
IFERROR(VLOOKUP(AE2049,MonsterTable!$A:$B,MATCH(MonsterTable!$B$1,MonsterTable!$A$1:$B$1,0),0),
IF(OR(NOT(ISBLANK(AG2049)),ISBLANK(AH2049)),#N/A,
IF(AE2049="empty","empty",
VLOOKUP(AE2049,MonsterGroupTable!$A:$A,1,0)))))))</f>
        <v>empty</v>
      </c>
      <c r="AH2049">
        <v>3</v>
      </c>
      <c r="AL2049" s="1" t="s">
        <v>242</v>
      </c>
      <c r="AM2049" s="2">
        <f>IF(AND(ISBLANK(AL2049),OR(NOT(ISBLANK(AN2049)),NOT(ISBLANK(AO2049)))),#N/A,
IF(ISBLANK(AL2049),"",
IF(AND(NOT(ISERROR(VLOOKUP(AL2049,MonsterTable!$A:$B,MATCH(MonsterTable!$B$1,MonsterTable!$A$1:$B$1,0),0))),OR(ISBLANK(AN2049),ISBLANK(AO2049))),#N/A,
IFERROR(VLOOKUP(AL2049,MonsterTable!$A:$B,MATCH(MonsterTable!$B$1,MonsterTable!$A$1:$B$1,0),0),
IF(OR(NOT(ISBLANK(AN2049)),ISBLANK(AO2049)),#N/A,
IF(AL2049="empty","empty",
VLOOKUP(AL2049,MonsterGroupTable!$A:$A,1,0)))))))</f>
        <v>201</v>
      </c>
      <c r="AN2049">
        <v>1</v>
      </c>
      <c r="AO2049">
        <v>1</v>
      </c>
      <c r="AP2049">
        <v>0</v>
      </c>
      <c r="AT2049" s="2" t="str">
        <f>IF(AND(ISBLANK(AS2049),OR(NOT(ISBLANK(AU2049)),NOT(ISBLANK(AV2049)))),#N/A,
IF(ISBLANK(AS2049),"",
IF(AND(NOT(ISERROR(VLOOKUP(AS2049,MonsterTable!$A:$B,MATCH(MonsterTable!$B$1,MonsterTable!$A$1:$B$1,0),0))),OR(ISBLANK(AU2049),ISBLANK(AV2049))),#N/A,
IFERROR(VLOOKUP(AS2049,MonsterTable!$A:$B,MATCH(MonsterTable!$B$1,MonsterTable!$A$1:$B$1,0),0),
IF(OR(NOT(ISBLANK(AU2049)),ISBLANK(AV2049)),#N/A,
IF(AS2049="empty","empty",
VLOOKUP(AS2049,MonsterGroupTable!$A:$A,1,0)))))))</f>
        <v/>
      </c>
      <c r="BA2049" s="2" t="str">
        <f>IF(AND(ISBLANK(AZ2049),OR(NOT(ISBLANK(BB2049)),NOT(ISBLANK(BC2049)))),#N/A,
IF(ISBLANK(AZ2049),"",
IF(AND(NOT(ISERROR(VLOOKUP(AZ2049,MonsterTable!$A:$B,MATCH(MonsterTable!$B$1,MonsterTable!$A$1:$B$1,0),0))),OR(ISBLANK(BB2049),ISBLANK(BC2049))),#N/A,
IFERROR(VLOOKUP(AZ2049,MonsterTable!$A:$B,MATCH(MonsterTable!$B$1,MonsterTable!$A$1:$B$1,0),0),
IF(OR(NOT(ISBLANK(BB2049)),ISBLANK(BC2049)),#N/A,
IF(AZ2049="empty","empty",
VLOOKUP(AZ2049,MonsterGroupTable!$A:$A,1,0)))))))</f>
        <v/>
      </c>
    </row>
    <row r="2050" spans="1:53">
      <c r="A2050">
        <v>21016</v>
      </c>
      <c r="B2050">
        <f t="shared" si="69"/>
        <v>1.1000000000000001</v>
      </c>
      <c r="C2050">
        <f t="shared" si="70"/>
        <v>1.1000000000000001</v>
      </c>
      <c r="F2050">
        <v>6300</v>
      </c>
      <c r="G2050">
        <v>350085</v>
      </c>
      <c r="H2050">
        <v>0</v>
      </c>
      <c r="I2050">
        <v>0</v>
      </c>
      <c r="J2050">
        <v>0</v>
      </c>
      <c r="K2050" t="s">
        <v>362</v>
      </c>
      <c r="L2050" t="s">
        <v>243</v>
      </c>
      <c r="M2050" t="s">
        <v>443</v>
      </c>
      <c r="N2050" t="s">
        <v>444</v>
      </c>
      <c r="O2050">
        <v>0</v>
      </c>
      <c r="P2050">
        <v>-4.75</v>
      </c>
      <c r="Q2050">
        <v>-3.5</v>
      </c>
      <c r="R2050">
        <v>4.75</v>
      </c>
      <c r="S2050">
        <v>3</v>
      </c>
      <c r="T2050">
        <v>-13.5</v>
      </c>
      <c r="U2050">
        <v>2.5499999999999998</v>
      </c>
      <c r="V2050">
        <v>-6.75</v>
      </c>
      <c r="W2050" t="str">
        <f t="shared" si="68"/>
        <v>g102,5,empty,3,201,1,1,0</v>
      </c>
      <c r="X2050" s="1" t="s">
        <v>447</v>
      </c>
      <c r="Y2050" s="2" t="str">
        <f>IF(AND(ISBLANK(X2050),OR(NOT(ISBLANK(Z2050)),NOT(ISBLANK(AA2050)))),#N/A,
IF(ISBLANK(X2050),"",
IF(AND(NOT(ISERROR(VLOOKUP(X2050,MonsterTable!$A:$B,MATCH(MonsterTable!$B$1,MonsterTable!$A$1:$B$1,0),0))),OR(ISBLANK(Z2050),ISBLANK(AA2050))),#N/A,
IFERROR(VLOOKUP(X2050,MonsterTable!$A:$B,MATCH(MonsterTable!$B$1,MonsterTable!$A$1:$B$1,0),0),
IF(OR(NOT(ISBLANK(Z2050)),ISBLANK(AA2050)),#N/A,
IF(X2050="empty","empty",
VLOOKUP(X2050,MonsterGroupTable!$A:$A,1,0)))))))</f>
        <v>g102</v>
      </c>
      <c r="AA2050">
        <v>5</v>
      </c>
      <c r="AE2050" s="1" t="s">
        <v>446</v>
      </c>
      <c r="AF2050" s="2" t="str">
        <f>IF(AND(ISBLANK(AE2050),OR(NOT(ISBLANK(AG2050)),NOT(ISBLANK(AH2050)))),#N/A,
IF(ISBLANK(AE2050),"",
IF(AND(NOT(ISERROR(VLOOKUP(AE2050,MonsterTable!$A:$B,MATCH(MonsterTable!$B$1,MonsterTable!$A$1:$B$1,0),0))),OR(ISBLANK(AG2050),ISBLANK(AH2050))),#N/A,
IFERROR(VLOOKUP(AE2050,MonsterTable!$A:$B,MATCH(MonsterTable!$B$1,MonsterTable!$A$1:$B$1,0),0),
IF(OR(NOT(ISBLANK(AG2050)),ISBLANK(AH2050)),#N/A,
IF(AE2050="empty","empty",
VLOOKUP(AE2050,MonsterGroupTable!$A:$A,1,0)))))))</f>
        <v>empty</v>
      </c>
      <c r="AH2050">
        <v>3</v>
      </c>
      <c r="AL2050" s="1" t="s">
        <v>242</v>
      </c>
      <c r="AM2050" s="2">
        <f>IF(AND(ISBLANK(AL2050),OR(NOT(ISBLANK(AN2050)),NOT(ISBLANK(AO2050)))),#N/A,
IF(ISBLANK(AL2050),"",
IF(AND(NOT(ISERROR(VLOOKUP(AL2050,MonsterTable!$A:$B,MATCH(MonsterTable!$B$1,MonsterTable!$A$1:$B$1,0),0))),OR(ISBLANK(AN2050),ISBLANK(AO2050))),#N/A,
IFERROR(VLOOKUP(AL2050,MonsterTable!$A:$B,MATCH(MonsterTable!$B$1,MonsterTable!$A$1:$B$1,0),0),
IF(OR(NOT(ISBLANK(AN2050)),ISBLANK(AO2050)),#N/A,
IF(AL2050="empty","empty",
VLOOKUP(AL2050,MonsterGroupTable!$A:$A,1,0)))))))</f>
        <v>201</v>
      </c>
      <c r="AN2050">
        <v>1</v>
      </c>
      <c r="AO2050">
        <v>1</v>
      </c>
      <c r="AP2050">
        <v>0</v>
      </c>
      <c r="AT2050" s="2" t="str">
        <f>IF(AND(ISBLANK(AS2050),OR(NOT(ISBLANK(AU2050)),NOT(ISBLANK(AV2050)))),#N/A,
IF(ISBLANK(AS2050),"",
IF(AND(NOT(ISERROR(VLOOKUP(AS2050,MonsterTable!$A:$B,MATCH(MonsterTable!$B$1,MonsterTable!$A$1:$B$1,0),0))),OR(ISBLANK(AU2050),ISBLANK(AV2050))),#N/A,
IFERROR(VLOOKUP(AS2050,MonsterTable!$A:$B,MATCH(MonsterTable!$B$1,MonsterTable!$A$1:$B$1,0),0),
IF(OR(NOT(ISBLANK(AU2050)),ISBLANK(AV2050)),#N/A,
IF(AS2050="empty","empty",
VLOOKUP(AS2050,MonsterGroupTable!$A:$A,1,0)))))))</f>
        <v/>
      </c>
      <c r="BA2050" s="2" t="str">
        <f>IF(AND(ISBLANK(AZ2050),OR(NOT(ISBLANK(BB2050)),NOT(ISBLANK(BC2050)))),#N/A,
IF(ISBLANK(AZ2050),"",
IF(AND(NOT(ISERROR(VLOOKUP(AZ2050,MonsterTable!$A:$B,MATCH(MonsterTable!$B$1,MonsterTable!$A$1:$B$1,0),0))),OR(ISBLANK(BB2050),ISBLANK(BC2050))),#N/A,
IFERROR(VLOOKUP(AZ2050,MonsterTable!$A:$B,MATCH(MonsterTable!$B$1,MonsterTable!$A$1:$B$1,0),0),
IF(OR(NOT(ISBLANK(BB2050)),ISBLANK(BC2050)),#N/A,
IF(AZ2050="empty","empty",
VLOOKUP(AZ2050,MonsterGroupTable!$A:$A,1,0)))))))</f>
        <v/>
      </c>
    </row>
    <row r="2051" spans="1:53">
      <c r="A2051">
        <v>21017</v>
      </c>
      <c r="B2051">
        <f t="shared" si="69"/>
        <v>1.1000000000000001</v>
      </c>
      <c r="C2051">
        <f t="shared" si="70"/>
        <v>1.1000000000000001</v>
      </c>
      <c r="F2051">
        <v>6300</v>
      </c>
      <c r="G2051">
        <v>351030</v>
      </c>
      <c r="H2051">
        <v>0</v>
      </c>
      <c r="I2051">
        <v>0</v>
      </c>
      <c r="J2051">
        <v>0</v>
      </c>
      <c r="K2051" t="s">
        <v>362</v>
      </c>
      <c r="L2051" t="s">
        <v>243</v>
      </c>
      <c r="M2051" t="s">
        <v>443</v>
      </c>
      <c r="N2051" t="s">
        <v>444</v>
      </c>
      <c r="O2051">
        <v>0</v>
      </c>
      <c r="P2051">
        <v>-4.75</v>
      </c>
      <c r="Q2051">
        <v>-3.5</v>
      </c>
      <c r="R2051">
        <v>4.75</v>
      </c>
      <c r="S2051">
        <v>3</v>
      </c>
      <c r="T2051">
        <v>-13.5</v>
      </c>
      <c r="U2051">
        <v>2.5499999999999998</v>
      </c>
      <c r="V2051">
        <v>-6.75</v>
      </c>
      <c r="W2051" t="str">
        <f t="shared" si="68"/>
        <v>g102,5,empty,3,201,1,1,0</v>
      </c>
      <c r="X2051" s="1" t="s">
        <v>447</v>
      </c>
      <c r="Y2051" s="2" t="str">
        <f>IF(AND(ISBLANK(X2051),OR(NOT(ISBLANK(Z2051)),NOT(ISBLANK(AA2051)))),#N/A,
IF(ISBLANK(X2051),"",
IF(AND(NOT(ISERROR(VLOOKUP(X2051,MonsterTable!$A:$B,MATCH(MonsterTable!$B$1,MonsterTable!$A$1:$B$1,0),0))),OR(ISBLANK(Z2051),ISBLANK(AA2051))),#N/A,
IFERROR(VLOOKUP(X2051,MonsterTable!$A:$B,MATCH(MonsterTable!$B$1,MonsterTable!$A$1:$B$1,0),0),
IF(OR(NOT(ISBLANK(Z2051)),ISBLANK(AA2051)),#N/A,
IF(X2051="empty","empty",
VLOOKUP(X2051,MonsterGroupTable!$A:$A,1,0)))))))</f>
        <v>g102</v>
      </c>
      <c r="AA2051">
        <v>5</v>
      </c>
      <c r="AE2051" s="1" t="s">
        <v>446</v>
      </c>
      <c r="AF2051" s="2" t="str">
        <f>IF(AND(ISBLANK(AE2051),OR(NOT(ISBLANK(AG2051)),NOT(ISBLANK(AH2051)))),#N/A,
IF(ISBLANK(AE2051),"",
IF(AND(NOT(ISERROR(VLOOKUP(AE2051,MonsterTable!$A:$B,MATCH(MonsterTable!$B$1,MonsterTable!$A$1:$B$1,0),0))),OR(ISBLANK(AG2051),ISBLANK(AH2051))),#N/A,
IFERROR(VLOOKUP(AE2051,MonsterTable!$A:$B,MATCH(MonsterTable!$B$1,MonsterTable!$A$1:$B$1,0),0),
IF(OR(NOT(ISBLANK(AG2051)),ISBLANK(AH2051)),#N/A,
IF(AE2051="empty","empty",
VLOOKUP(AE2051,MonsterGroupTable!$A:$A,1,0)))))))</f>
        <v>empty</v>
      </c>
      <c r="AH2051">
        <v>3</v>
      </c>
      <c r="AL2051" s="1" t="s">
        <v>242</v>
      </c>
      <c r="AM2051" s="2">
        <f>IF(AND(ISBLANK(AL2051),OR(NOT(ISBLANK(AN2051)),NOT(ISBLANK(AO2051)))),#N/A,
IF(ISBLANK(AL2051),"",
IF(AND(NOT(ISERROR(VLOOKUP(AL2051,MonsterTable!$A:$B,MATCH(MonsterTable!$B$1,MonsterTable!$A$1:$B$1,0),0))),OR(ISBLANK(AN2051),ISBLANK(AO2051))),#N/A,
IFERROR(VLOOKUP(AL2051,MonsterTable!$A:$B,MATCH(MonsterTable!$B$1,MonsterTable!$A$1:$B$1,0),0),
IF(OR(NOT(ISBLANK(AN2051)),ISBLANK(AO2051)),#N/A,
IF(AL2051="empty","empty",
VLOOKUP(AL2051,MonsterGroupTable!$A:$A,1,0)))))))</f>
        <v>201</v>
      </c>
      <c r="AN2051">
        <v>1</v>
      </c>
      <c r="AO2051">
        <v>1</v>
      </c>
      <c r="AP2051">
        <v>0</v>
      </c>
      <c r="AT2051" s="2" t="str">
        <f>IF(AND(ISBLANK(AS2051),OR(NOT(ISBLANK(AU2051)),NOT(ISBLANK(AV2051)))),#N/A,
IF(ISBLANK(AS2051),"",
IF(AND(NOT(ISERROR(VLOOKUP(AS2051,MonsterTable!$A:$B,MATCH(MonsterTable!$B$1,MonsterTable!$A$1:$B$1,0),0))),OR(ISBLANK(AU2051),ISBLANK(AV2051))),#N/A,
IFERROR(VLOOKUP(AS2051,MonsterTable!$A:$B,MATCH(MonsterTable!$B$1,MonsterTable!$A$1:$B$1,0),0),
IF(OR(NOT(ISBLANK(AU2051)),ISBLANK(AV2051)),#N/A,
IF(AS2051="empty","empty",
VLOOKUP(AS2051,MonsterGroupTable!$A:$A,1,0)))))))</f>
        <v/>
      </c>
      <c r="BA2051" s="2" t="str">
        <f>IF(AND(ISBLANK(AZ2051),OR(NOT(ISBLANK(BB2051)),NOT(ISBLANK(BC2051)))),#N/A,
IF(ISBLANK(AZ2051),"",
IF(AND(NOT(ISERROR(VLOOKUP(AZ2051,MonsterTable!$A:$B,MATCH(MonsterTable!$B$1,MonsterTable!$A$1:$B$1,0),0))),OR(ISBLANK(BB2051),ISBLANK(BC2051))),#N/A,
IFERROR(VLOOKUP(AZ2051,MonsterTable!$A:$B,MATCH(MonsterTable!$B$1,MonsterTable!$A$1:$B$1,0),0),
IF(OR(NOT(ISBLANK(BB2051)),ISBLANK(BC2051)),#N/A,
IF(AZ2051="empty","empty",
VLOOKUP(AZ2051,MonsterGroupTable!$A:$A,1,0)))))))</f>
        <v/>
      </c>
    </row>
    <row r="2052" spans="1:53">
      <c r="A2052">
        <v>21018</v>
      </c>
      <c r="B2052">
        <f t="shared" si="69"/>
        <v>1.1000000000000001</v>
      </c>
      <c r="C2052">
        <f t="shared" si="70"/>
        <v>1.1000000000000001</v>
      </c>
      <c r="F2052">
        <v>6300</v>
      </c>
      <c r="G2052">
        <v>351975</v>
      </c>
      <c r="H2052">
        <v>0</v>
      </c>
      <c r="I2052">
        <v>0</v>
      </c>
      <c r="J2052">
        <v>0</v>
      </c>
      <c r="K2052" t="s">
        <v>362</v>
      </c>
      <c r="L2052" t="s">
        <v>243</v>
      </c>
      <c r="M2052" t="s">
        <v>443</v>
      </c>
      <c r="N2052" t="s">
        <v>444</v>
      </c>
      <c r="O2052">
        <v>0</v>
      </c>
      <c r="P2052">
        <v>-4.75</v>
      </c>
      <c r="Q2052">
        <v>-3.5</v>
      </c>
      <c r="R2052">
        <v>4.75</v>
      </c>
      <c r="S2052">
        <v>3</v>
      </c>
      <c r="T2052">
        <v>-13.5</v>
      </c>
      <c r="U2052">
        <v>2.5499999999999998</v>
      </c>
      <c r="V2052">
        <v>-6.75</v>
      </c>
      <c r="W2052" t="str">
        <f t="shared" ref="W2052:W2067" si="71">Y2052&amp;IF(ISBLANK(Z2052),"",","&amp;Z2052)&amp;IF(ISBLANK(AA2052),"",","&amp;AA2052)&amp;IF(ISBLANK(AB2052),"",","&amp;AB2052)&amp;IF(ISBLANK(AC2052),"",","&amp;AC2052)&amp;IF(ISBLANK(AD2052),"",","&amp;AD2052)
&amp;IF(LEN(AF2052)=0,"",","&amp;AF2052)&amp;IF(ISBLANK(AG2052),"",","&amp;AG2052)&amp;IF(ISBLANK(AH2052),"",","&amp;AH2052)&amp;IF(ISBLANK(AI2052),"",","&amp;AI2052)&amp;IF(ISBLANK(AJ2052),"",","&amp;AJ2052)&amp;IF(ISBLANK(AK2052),"",","&amp;AK2052)
&amp;IF(LEN(AM2052)=0,"",","&amp;AM2052)&amp;IF(ISBLANK(AN2052),"",","&amp;AN2052)&amp;IF(ISBLANK(AO2052),"",","&amp;AO2052)&amp;IF(ISBLANK(AP2052),"",","&amp;AP2052)&amp;IF(ISBLANK(AQ2052),"",","&amp;AQ2052)&amp;IF(ISBLANK(AR2052),"",","&amp;AR2052)
&amp;IF(LEN(AT2052)=0,"",","&amp;AT2052)&amp;IF(ISBLANK(AU2052),"",","&amp;AU2052)&amp;IF(ISBLANK(AV2052),"",","&amp;AV2052)&amp;IF(ISBLANK(AW2052),"",","&amp;AW2052)&amp;IF(ISBLANK(AX2052),"",","&amp;AX2052)&amp;IF(ISBLANK(AY2052),"",","&amp;AY2052)
&amp;IF(LEN(BA2052)=0,"",","&amp;BA2052)&amp;IF(ISBLANK(BB2052),"",","&amp;BB2052)&amp;IF(ISBLANK(BC2052),"",","&amp;BC2052)&amp;IF(ISBLANK(BD2052),"",","&amp;BD2052)&amp;IF(ISBLANK(BE2052),"",","&amp;BE2052)&amp;IF(ISBLANK(BF2052),"",","&amp;BF2052)
&amp;IF(LEN(BH2052)=0,"",","&amp;BH2052)&amp;IF(ISBLANK(BI2052),"",","&amp;BI2052)&amp;IF(ISBLANK(BJ2052),"",","&amp;BJ2052)&amp;IF(ISBLANK(BK2052),"",","&amp;BK2052)&amp;IF(ISBLANK(BL2052),"",","&amp;BL2052)&amp;IF(ISBLANK(BM2052),"",","&amp;BM2052)
&amp;IF(LEN(BO2052)=0,"",","&amp;BO2052)&amp;IF(ISBLANK(BP2052),"",","&amp;BP2052)&amp;IF(ISBLANK(BQ2052),"",","&amp;BQ2052)&amp;IF(ISBLANK(BR2052),"",","&amp;BR2052)&amp;IF(ISBLANK(BS2052),"",","&amp;BS2052)&amp;IF(ISBLANK(BT2052),"",","&amp;BT2052)
&amp;IF(LEN(BV2052)=0,"",","&amp;BV2052)&amp;IF(ISBLANK(BW2052),"",","&amp;BW2052)&amp;IF(ISBLANK(BX2052),"",","&amp;BX2052)&amp;IF(ISBLANK(BY2052),"",","&amp;BY2052)&amp;IF(ISBLANK(BZ2052),"",","&amp;BZ2052)&amp;IF(ISBLANK(CA2052),"",","&amp;CA2052)
&amp;IF(LEN(CC2052)=0,"",","&amp;CC2052)&amp;IF(ISBLANK(CD2052),"",","&amp;CD2052)&amp;IF(ISBLANK(CE2052),"",","&amp;CE2052)&amp;IF(ISBLANK(CF2052),"",","&amp;CF2052)&amp;IF(ISBLANK(CG2052),"",","&amp;CG2052)&amp;IF(ISBLANK(CH2052),"",","&amp;CH2052)
&amp;IF(LEN(CJ2052)=0,"",","&amp;CJ2052)&amp;IF(ISBLANK(CK2052),"",","&amp;CK2052)&amp;IF(ISBLANK(CL2052),"",","&amp;CL2052)&amp;IF(ISBLANK(CM2052),"",","&amp;CM2052)&amp;IF(ISBLANK(CN2052),"",","&amp;CN2052)&amp;IF(ISBLANK(CO2052),"",","&amp;CO2052)</f>
        <v>g102,5,empty,3,201,1,1,0</v>
      </c>
      <c r="X2052" s="1" t="s">
        <v>447</v>
      </c>
      <c r="Y2052" s="2" t="str">
        <f>IF(AND(ISBLANK(X2052),OR(NOT(ISBLANK(Z2052)),NOT(ISBLANK(AA2052)))),#N/A,
IF(ISBLANK(X2052),"",
IF(AND(NOT(ISERROR(VLOOKUP(X2052,MonsterTable!$A:$B,MATCH(MonsterTable!$B$1,MonsterTable!$A$1:$B$1,0),0))),OR(ISBLANK(Z2052),ISBLANK(AA2052))),#N/A,
IFERROR(VLOOKUP(X2052,MonsterTable!$A:$B,MATCH(MonsterTable!$B$1,MonsterTable!$A$1:$B$1,0),0),
IF(OR(NOT(ISBLANK(Z2052)),ISBLANK(AA2052)),#N/A,
IF(X2052="empty","empty",
VLOOKUP(X2052,MonsterGroupTable!$A:$A,1,0)))))))</f>
        <v>g102</v>
      </c>
      <c r="AA2052">
        <v>5</v>
      </c>
      <c r="AE2052" s="1" t="s">
        <v>446</v>
      </c>
      <c r="AF2052" s="2" t="str">
        <f>IF(AND(ISBLANK(AE2052),OR(NOT(ISBLANK(AG2052)),NOT(ISBLANK(AH2052)))),#N/A,
IF(ISBLANK(AE2052),"",
IF(AND(NOT(ISERROR(VLOOKUP(AE2052,MonsterTable!$A:$B,MATCH(MonsterTable!$B$1,MonsterTable!$A$1:$B$1,0),0))),OR(ISBLANK(AG2052),ISBLANK(AH2052))),#N/A,
IFERROR(VLOOKUP(AE2052,MonsterTable!$A:$B,MATCH(MonsterTable!$B$1,MonsterTable!$A$1:$B$1,0),0),
IF(OR(NOT(ISBLANK(AG2052)),ISBLANK(AH2052)),#N/A,
IF(AE2052="empty","empty",
VLOOKUP(AE2052,MonsterGroupTable!$A:$A,1,0)))))))</f>
        <v>empty</v>
      </c>
      <c r="AH2052">
        <v>3</v>
      </c>
      <c r="AL2052" s="1" t="s">
        <v>242</v>
      </c>
      <c r="AM2052" s="2">
        <f>IF(AND(ISBLANK(AL2052),OR(NOT(ISBLANK(AN2052)),NOT(ISBLANK(AO2052)))),#N/A,
IF(ISBLANK(AL2052),"",
IF(AND(NOT(ISERROR(VLOOKUP(AL2052,MonsterTable!$A:$B,MATCH(MonsterTable!$B$1,MonsterTable!$A$1:$B$1,0),0))),OR(ISBLANK(AN2052),ISBLANK(AO2052))),#N/A,
IFERROR(VLOOKUP(AL2052,MonsterTable!$A:$B,MATCH(MonsterTable!$B$1,MonsterTable!$A$1:$B$1,0),0),
IF(OR(NOT(ISBLANK(AN2052)),ISBLANK(AO2052)),#N/A,
IF(AL2052="empty","empty",
VLOOKUP(AL2052,MonsterGroupTable!$A:$A,1,0)))))))</f>
        <v>201</v>
      </c>
      <c r="AN2052">
        <v>1</v>
      </c>
      <c r="AO2052">
        <v>1</v>
      </c>
      <c r="AP2052">
        <v>0</v>
      </c>
      <c r="AT2052" s="2" t="str">
        <f>IF(AND(ISBLANK(AS2052),OR(NOT(ISBLANK(AU2052)),NOT(ISBLANK(AV2052)))),#N/A,
IF(ISBLANK(AS2052),"",
IF(AND(NOT(ISERROR(VLOOKUP(AS2052,MonsterTable!$A:$B,MATCH(MonsterTable!$B$1,MonsterTable!$A$1:$B$1,0),0))),OR(ISBLANK(AU2052),ISBLANK(AV2052))),#N/A,
IFERROR(VLOOKUP(AS2052,MonsterTable!$A:$B,MATCH(MonsterTable!$B$1,MonsterTable!$A$1:$B$1,0),0),
IF(OR(NOT(ISBLANK(AU2052)),ISBLANK(AV2052)),#N/A,
IF(AS2052="empty","empty",
VLOOKUP(AS2052,MonsterGroupTable!$A:$A,1,0)))))))</f>
        <v/>
      </c>
      <c r="BA2052" s="2" t="str">
        <f>IF(AND(ISBLANK(AZ2052),OR(NOT(ISBLANK(BB2052)),NOT(ISBLANK(BC2052)))),#N/A,
IF(ISBLANK(AZ2052),"",
IF(AND(NOT(ISERROR(VLOOKUP(AZ2052,MonsterTable!$A:$B,MATCH(MonsterTable!$B$1,MonsterTable!$A$1:$B$1,0),0))),OR(ISBLANK(BB2052),ISBLANK(BC2052))),#N/A,
IFERROR(VLOOKUP(AZ2052,MonsterTable!$A:$B,MATCH(MonsterTable!$B$1,MonsterTable!$A$1:$B$1,0),0),
IF(OR(NOT(ISBLANK(BB2052)),ISBLANK(BC2052)),#N/A,
IF(AZ2052="empty","empty",
VLOOKUP(AZ2052,MonsterGroupTable!$A:$A,1,0)))))))</f>
        <v/>
      </c>
    </row>
    <row r="2053" spans="1:53">
      <c r="A2053">
        <v>21019</v>
      </c>
      <c r="B2053">
        <f t="shared" ref="B2053:B2067" si="72">IF(MOD(A2053,10)=0,1.2,1.1)</f>
        <v>1.1000000000000001</v>
      </c>
      <c r="C2053">
        <f t="shared" ref="C2053:C2067" si="73">IF(MOD(B2053,10)=0,1.2,1.1)</f>
        <v>1.1000000000000001</v>
      </c>
      <c r="F2053">
        <v>6300</v>
      </c>
      <c r="G2053">
        <v>352920</v>
      </c>
      <c r="H2053">
        <v>0</v>
      </c>
      <c r="I2053">
        <v>0</v>
      </c>
      <c r="J2053">
        <v>0</v>
      </c>
      <c r="K2053" t="s">
        <v>362</v>
      </c>
      <c r="L2053" t="s">
        <v>243</v>
      </c>
      <c r="M2053" t="s">
        <v>443</v>
      </c>
      <c r="N2053" t="s">
        <v>444</v>
      </c>
      <c r="O2053">
        <v>0</v>
      </c>
      <c r="P2053">
        <v>-4.75</v>
      </c>
      <c r="Q2053">
        <v>-3.5</v>
      </c>
      <c r="R2053">
        <v>4.75</v>
      </c>
      <c r="S2053">
        <v>3</v>
      </c>
      <c r="T2053">
        <v>-13.5</v>
      </c>
      <c r="U2053">
        <v>2.5499999999999998</v>
      </c>
      <c r="V2053">
        <v>-6.75</v>
      </c>
      <c r="W2053" t="str">
        <f t="shared" si="71"/>
        <v>g102,5,empty,3,201,1,1,0</v>
      </c>
      <c r="X2053" s="1" t="s">
        <v>447</v>
      </c>
      <c r="Y2053" s="2" t="str">
        <f>IF(AND(ISBLANK(X2053),OR(NOT(ISBLANK(Z2053)),NOT(ISBLANK(AA2053)))),#N/A,
IF(ISBLANK(X2053),"",
IF(AND(NOT(ISERROR(VLOOKUP(X2053,MonsterTable!$A:$B,MATCH(MonsterTable!$B$1,MonsterTable!$A$1:$B$1,0),0))),OR(ISBLANK(Z2053),ISBLANK(AA2053))),#N/A,
IFERROR(VLOOKUP(X2053,MonsterTable!$A:$B,MATCH(MonsterTable!$B$1,MonsterTable!$A$1:$B$1,0),0),
IF(OR(NOT(ISBLANK(Z2053)),ISBLANK(AA2053)),#N/A,
IF(X2053="empty","empty",
VLOOKUP(X2053,MonsterGroupTable!$A:$A,1,0)))))))</f>
        <v>g102</v>
      </c>
      <c r="AA2053">
        <v>5</v>
      </c>
      <c r="AE2053" s="1" t="s">
        <v>446</v>
      </c>
      <c r="AF2053" s="2" t="str">
        <f>IF(AND(ISBLANK(AE2053),OR(NOT(ISBLANK(AG2053)),NOT(ISBLANK(AH2053)))),#N/A,
IF(ISBLANK(AE2053),"",
IF(AND(NOT(ISERROR(VLOOKUP(AE2053,MonsterTable!$A:$B,MATCH(MonsterTable!$B$1,MonsterTable!$A$1:$B$1,0),0))),OR(ISBLANK(AG2053),ISBLANK(AH2053))),#N/A,
IFERROR(VLOOKUP(AE2053,MonsterTable!$A:$B,MATCH(MonsterTable!$B$1,MonsterTable!$A$1:$B$1,0),0),
IF(OR(NOT(ISBLANK(AG2053)),ISBLANK(AH2053)),#N/A,
IF(AE2053="empty","empty",
VLOOKUP(AE2053,MonsterGroupTable!$A:$A,1,0)))))))</f>
        <v>empty</v>
      </c>
      <c r="AH2053">
        <v>3</v>
      </c>
      <c r="AL2053" s="1" t="s">
        <v>242</v>
      </c>
      <c r="AM2053" s="2">
        <f>IF(AND(ISBLANK(AL2053),OR(NOT(ISBLANK(AN2053)),NOT(ISBLANK(AO2053)))),#N/A,
IF(ISBLANK(AL2053),"",
IF(AND(NOT(ISERROR(VLOOKUP(AL2053,MonsterTable!$A:$B,MATCH(MonsterTable!$B$1,MonsterTable!$A$1:$B$1,0),0))),OR(ISBLANK(AN2053),ISBLANK(AO2053))),#N/A,
IFERROR(VLOOKUP(AL2053,MonsterTable!$A:$B,MATCH(MonsterTable!$B$1,MonsterTable!$A$1:$B$1,0),0),
IF(OR(NOT(ISBLANK(AN2053)),ISBLANK(AO2053)),#N/A,
IF(AL2053="empty","empty",
VLOOKUP(AL2053,MonsterGroupTable!$A:$A,1,0)))))))</f>
        <v>201</v>
      </c>
      <c r="AN2053">
        <v>1</v>
      </c>
      <c r="AO2053">
        <v>1</v>
      </c>
      <c r="AP2053">
        <v>0</v>
      </c>
      <c r="AT2053" s="2" t="str">
        <f>IF(AND(ISBLANK(AS2053),OR(NOT(ISBLANK(AU2053)),NOT(ISBLANK(AV2053)))),#N/A,
IF(ISBLANK(AS2053),"",
IF(AND(NOT(ISERROR(VLOOKUP(AS2053,MonsterTable!$A:$B,MATCH(MonsterTable!$B$1,MonsterTable!$A$1:$B$1,0),0))),OR(ISBLANK(AU2053),ISBLANK(AV2053))),#N/A,
IFERROR(VLOOKUP(AS2053,MonsterTable!$A:$B,MATCH(MonsterTable!$B$1,MonsterTable!$A$1:$B$1,0),0),
IF(OR(NOT(ISBLANK(AU2053)),ISBLANK(AV2053)),#N/A,
IF(AS2053="empty","empty",
VLOOKUP(AS2053,MonsterGroupTable!$A:$A,1,0)))))))</f>
        <v/>
      </c>
      <c r="BA2053" s="2" t="str">
        <f>IF(AND(ISBLANK(AZ2053),OR(NOT(ISBLANK(BB2053)),NOT(ISBLANK(BC2053)))),#N/A,
IF(ISBLANK(AZ2053),"",
IF(AND(NOT(ISERROR(VLOOKUP(AZ2053,MonsterTable!$A:$B,MATCH(MonsterTable!$B$1,MonsterTable!$A$1:$B$1,0),0))),OR(ISBLANK(BB2053),ISBLANK(BC2053))),#N/A,
IFERROR(VLOOKUP(AZ2053,MonsterTable!$A:$B,MATCH(MonsterTable!$B$1,MonsterTable!$A$1:$B$1,0),0),
IF(OR(NOT(ISBLANK(BB2053)),ISBLANK(BC2053)),#N/A,
IF(AZ2053="empty","empty",
VLOOKUP(AZ2053,MonsterGroupTable!$A:$A,1,0)))))))</f>
        <v/>
      </c>
    </row>
    <row r="2054" spans="1:53">
      <c r="A2054">
        <v>21020</v>
      </c>
      <c r="B2054">
        <f t="shared" si="72"/>
        <v>1.2</v>
      </c>
      <c r="C2054">
        <f t="shared" si="73"/>
        <v>1.1000000000000001</v>
      </c>
      <c r="F2054">
        <v>6300</v>
      </c>
      <c r="G2054">
        <v>353865</v>
      </c>
      <c r="H2054">
        <v>0</v>
      </c>
      <c r="I2054">
        <v>0</v>
      </c>
      <c r="J2054">
        <v>0</v>
      </c>
      <c r="K2054" t="s">
        <v>362</v>
      </c>
      <c r="L2054" t="s">
        <v>243</v>
      </c>
      <c r="M2054" t="s">
        <v>443</v>
      </c>
      <c r="N2054" t="s">
        <v>444</v>
      </c>
      <c r="O2054">
        <v>0</v>
      </c>
      <c r="P2054">
        <v>-4.75</v>
      </c>
      <c r="Q2054">
        <v>-3.5</v>
      </c>
      <c r="R2054">
        <v>4.75</v>
      </c>
      <c r="S2054">
        <v>3</v>
      </c>
      <c r="T2054">
        <v>-13.5</v>
      </c>
      <c r="U2054">
        <v>2.5499999999999998</v>
      </c>
      <c r="V2054">
        <v>-6.75</v>
      </c>
      <c r="W2054" t="str">
        <f t="shared" si="71"/>
        <v>g102,5,empty,3,201,1,1,0</v>
      </c>
      <c r="X2054" s="1" t="s">
        <v>447</v>
      </c>
      <c r="Y2054" s="2" t="str">
        <f>IF(AND(ISBLANK(X2054),OR(NOT(ISBLANK(Z2054)),NOT(ISBLANK(AA2054)))),#N/A,
IF(ISBLANK(X2054),"",
IF(AND(NOT(ISERROR(VLOOKUP(X2054,MonsterTable!$A:$B,MATCH(MonsterTable!$B$1,MonsterTable!$A$1:$B$1,0),0))),OR(ISBLANK(Z2054),ISBLANK(AA2054))),#N/A,
IFERROR(VLOOKUP(X2054,MonsterTable!$A:$B,MATCH(MonsterTable!$B$1,MonsterTable!$A$1:$B$1,0),0),
IF(OR(NOT(ISBLANK(Z2054)),ISBLANK(AA2054)),#N/A,
IF(X2054="empty","empty",
VLOOKUP(X2054,MonsterGroupTable!$A:$A,1,0)))))))</f>
        <v>g102</v>
      </c>
      <c r="AA2054">
        <v>5</v>
      </c>
      <c r="AE2054" s="1" t="s">
        <v>446</v>
      </c>
      <c r="AF2054" s="2" t="str">
        <f>IF(AND(ISBLANK(AE2054),OR(NOT(ISBLANK(AG2054)),NOT(ISBLANK(AH2054)))),#N/A,
IF(ISBLANK(AE2054),"",
IF(AND(NOT(ISERROR(VLOOKUP(AE2054,MonsterTable!$A:$B,MATCH(MonsterTable!$B$1,MonsterTable!$A$1:$B$1,0),0))),OR(ISBLANK(AG2054),ISBLANK(AH2054))),#N/A,
IFERROR(VLOOKUP(AE2054,MonsterTable!$A:$B,MATCH(MonsterTable!$B$1,MonsterTable!$A$1:$B$1,0),0),
IF(OR(NOT(ISBLANK(AG2054)),ISBLANK(AH2054)),#N/A,
IF(AE2054="empty","empty",
VLOOKUP(AE2054,MonsterGroupTable!$A:$A,1,0)))))))</f>
        <v>empty</v>
      </c>
      <c r="AH2054">
        <v>3</v>
      </c>
      <c r="AL2054" s="1" t="s">
        <v>242</v>
      </c>
      <c r="AM2054" s="2">
        <f>IF(AND(ISBLANK(AL2054),OR(NOT(ISBLANK(AN2054)),NOT(ISBLANK(AO2054)))),#N/A,
IF(ISBLANK(AL2054),"",
IF(AND(NOT(ISERROR(VLOOKUP(AL2054,MonsterTable!$A:$B,MATCH(MonsterTable!$B$1,MonsterTable!$A$1:$B$1,0),0))),OR(ISBLANK(AN2054),ISBLANK(AO2054))),#N/A,
IFERROR(VLOOKUP(AL2054,MonsterTable!$A:$B,MATCH(MonsterTable!$B$1,MonsterTable!$A$1:$B$1,0),0),
IF(OR(NOT(ISBLANK(AN2054)),ISBLANK(AO2054)),#N/A,
IF(AL2054="empty","empty",
VLOOKUP(AL2054,MonsterGroupTable!$A:$A,1,0)))))))</f>
        <v>201</v>
      </c>
      <c r="AN2054">
        <v>1</v>
      </c>
      <c r="AO2054">
        <v>1</v>
      </c>
      <c r="AP2054">
        <v>0</v>
      </c>
      <c r="AT2054" s="2" t="str">
        <f>IF(AND(ISBLANK(AS2054),OR(NOT(ISBLANK(AU2054)),NOT(ISBLANK(AV2054)))),#N/A,
IF(ISBLANK(AS2054),"",
IF(AND(NOT(ISERROR(VLOOKUP(AS2054,MonsterTable!$A:$B,MATCH(MonsterTable!$B$1,MonsterTable!$A$1:$B$1,0),0))),OR(ISBLANK(AU2054),ISBLANK(AV2054))),#N/A,
IFERROR(VLOOKUP(AS2054,MonsterTable!$A:$B,MATCH(MonsterTable!$B$1,MonsterTable!$A$1:$B$1,0),0),
IF(OR(NOT(ISBLANK(AU2054)),ISBLANK(AV2054)),#N/A,
IF(AS2054="empty","empty",
VLOOKUP(AS2054,MonsterGroupTable!$A:$A,1,0)))))))</f>
        <v/>
      </c>
      <c r="BA2054" s="2" t="str">
        <f>IF(AND(ISBLANK(AZ2054),OR(NOT(ISBLANK(BB2054)),NOT(ISBLANK(BC2054)))),#N/A,
IF(ISBLANK(AZ2054),"",
IF(AND(NOT(ISERROR(VLOOKUP(AZ2054,MonsterTable!$A:$B,MATCH(MonsterTable!$B$1,MonsterTable!$A$1:$B$1,0),0))),OR(ISBLANK(BB2054),ISBLANK(BC2054))),#N/A,
IFERROR(VLOOKUP(AZ2054,MonsterTable!$A:$B,MATCH(MonsterTable!$B$1,MonsterTable!$A$1:$B$1,0),0),
IF(OR(NOT(ISBLANK(BB2054)),ISBLANK(BC2054)),#N/A,
IF(AZ2054="empty","empty",
VLOOKUP(AZ2054,MonsterGroupTable!$A:$A,1,0)))))))</f>
        <v/>
      </c>
    </row>
    <row r="2055" spans="1:53">
      <c r="A2055">
        <v>21021</v>
      </c>
      <c r="B2055">
        <f t="shared" si="72"/>
        <v>1.1000000000000001</v>
      </c>
      <c r="C2055">
        <f t="shared" si="73"/>
        <v>1.1000000000000001</v>
      </c>
      <c r="F2055">
        <v>6300</v>
      </c>
      <c r="G2055">
        <v>354810</v>
      </c>
      <c r="H2055">
        <v>0</v>
      </c>
      <c r="I2055">
        <v>0</v>
      </c>
      <c r="J2055">
        <v>0</v>
      </c>
      <c r="K2055" t="s">
        <v>362</v>
      </c>
      <c r="L2055" t="s">
        <v>245</v>
      </c>
      <c r="M2055" t="s">
        <v>443</v>
      </c>
      <c r="N2055" t="s">
        <v>444</v>
      </c>
      <c r="O2055">
        <v>0</v>
      </c>
      <c r="P2055">
        <v>-4.75</v>
      </c>
      <c r="Q2055">
        <v>-3.5</v>
      </c>
      <c r="R2055">
        <v>4.75</v>
      </c>
      <c r="S2055">
        <v>3</v>
      </c>
      <c r="T2055">
        <v>-13.5</v>
      </c>
      <c r="U2055">
        <v>2.5499999999999998</v>
      </c>
      <c r="V2055">
        <v>-6.75</v>
      </c>
      <c r="W2055" t="str">
        <f t="shared" si="71"/>
        <v>g103,5,empty,3,203,1,1,0</v>
      </c>
      <c r="X2055" s="1" t="s">
        <v>281</v>
      </c>
      <c r="Y2055" s="2" t="str">
        <f>IF(AND(ISBLANK(X2055),OR(NOT(ISBLANK(Z2055)),NOT(ISBLANK(AA2055)))),#N/A,
IF(ISBLANK(X2055),"",
IF(AND(NOT(ISERROR(VLOOKUP(X2055,MonsterTable!$A:$B,MATCH(MonsterTable!$B$1,MonsterTable!$A$1:$B$1,0),0))),OR(ISBLANK(Z2055),ISBLANK(AA2055))),#N/A,
IFERROR(VLOOKUP(X2055,MonsterTable!$A:$B,MATCH(MonsterTable!$B$1,MonsterTable!$A$1:$B$1,0),0),
IF(OR(NOT(ISBLANK(Z2055)),ISBLANK(AA2055)),#N/A,
IF(X2055="empty","empty",
VLOOKUP(X2055,MonsterGroupTable!$A:$A,1,0)))))))</f>
        <v>g103</v>
      </c>
      <c r="AA2055">
        <v>5</v>
      </c>
      <c r="AE2055" s="1" t="s">
        <v>446</v>
      </c>
      <c r="AF2055" s="2" t="str">
        <f>IF(AND(ISBLANK(AE2055),OR(NOT(ISBLANK(AG2055)),NOT(ISBLANK(AH2055)))),#N/A,
IF(ISBLANK(AE2055),"",
IF(AND(NOT(ISERROR(VLOOKUP(AE2055,MonsterTable!$A:$B,MATCH(MonsterTable!$B$1,MonsterTable!$A$1:$B$1,0),0))),OR(ISBLANK(AG2055),ISBLANK(AH2055))),#N/A,
IFERROR(VLOOKUP(AE2055,MonsterTable!$A:$B,MATCH(MonsterTable!$B$1,MonsterTable!$A$1:$B$1,0),0),
IF(OR(NOT(ISBLANK(AG2055)),ISBLANK(AH2055)),#N/A,
IF(AE2055="empty","empty",
VLOOKUP(AE2055,MonsterGroupTable!$A:$A,1,0)))))))</f>
        <v>empty</v>
      </c>
      <c r="AH2055">
        <v>3</v>
      </c>
      <c r="AL2055" s="1" t="s">
        <v>339</v>
      </c>
      <c r="AM2055" s="2">
        <f>IF(AND(ISBLANK(AL2055),OR(NOT(ISBLANK(AN2055)),NOT(ISBLANK(AO2055)))),#N/A,
IF(ISBLANK(AL2055),"",
IF(AND(NOT(ISERROR(VLOOKUP(AL2055,MonsterTable!$A:$B,MATCH(MonsterTable!$B$1,MonsterTable!$A$1:$B$1,0),0))),OR(ISBLANK(AN2055),ISBLANK(AO2055))),#N/A,
IFERROR(VLOOKUP(AL2055,MonsterTable!$A:$B,MATCH(MonsterTable!$B$1,MonsterTable!$A$1:$B$1,0),0),
IF(OR(NOT(ISBLANK(AN2055)),ISBLANK(AO2055)),#N/A,
IF(AL2055="empty","empty",
VLOOKUP(AL2055,MonsterGroupTable!$A:$A,1,0)))))))</f>
        <v>203</v>
      </c>
      <c r="AN2055">
        <v>1</v>
      </c>
      <c r="AO2055">
        <v>1</v>
      </c>
      <c r="AP2055">
        <v>0</v>
      </c>
      <c r="AT2055" s="2" t="str">
        <f>IF(AND(ISBLANK(AS2055),OR(NOT(ISBLANK(AU2055)),NOT(ISBLANK(AV2055)))),#N/A,
IF(ISBLANK(AS2055),"",
IF(AND(NOT(ISERROR(VLOOKUP(AS2055,MonsterTable!$A:$B,MATCH(MonsterTable!$B$1,MonsterTable!$A$1:$B$1,0),0))),OR(ISBLANK(AU2055),ISBLANK(AV2055))),#N/A,
IFERROR(VLOOKUP(AS2055,MonsterTable!$A:$B,MATCH(MonsterTable!$B$1,MonsterTable!$A$1:$B$1,0),0),
IF(OR(NOT(ISBLANK(AU2055)),ISBLANK(AV2055)),#N/A,
IF(AS2055="empty","empty",
VLOOKUP(AS2055,MonsterGroupTable!$A:$A,1,0)))))))</f>
        <v/>
      </c>
      <c r="BA2055" s="2" t="str">
        <f>IF(AND(ISBLANK(AZ2055),OR(NOT(ISBLANK(BB2055)),NOT(ISBLANK(BC2055)))),#N/A,
IF(ISBLANK(AZ2055),"",
IF(AND(NOT(ISERROR(VLOOKUP(AZ2055,MonsterTable!$A:$B,MATCH(MonsterTable!$B$1,MonsterTable!$A$1:$B$1,0),0))),OR(ISBLANK(BB2055),ISBLANK(BC2055))),#N/A,
IFERROR(VLOOKUP(AZ2055,MonsterTable!$A:$B,MATCH(MonsterTable!$B$1,MonsterTable!$A$1:$B$1,0),0),
IF(OR(NOT(ISBLANK(BB2055)),ISBLANK(BC2055)),#N/A,
IF(AZ2055="empty","empty",
VLOOKUP(AZ2055,MonsterGroupTable!$A:$A,1,0)))))))</f>
        <v/>
      </c>
    </row>
    <row r="2056" spans="1:53">
      <c r="A2056">
        <v>21022</v>
      </c>
      <c r="B2056">
        <f t="shared" si="72"/>
        <v>1.1000000000000001</v>
      </c>
      <c r="C2056">
        <f t="shared" si="73"/>
        <v>1.1000000000000001</v>
      </c>
      <c r="F2056">
        <v>6300</v>
      </c>
      <c r="G2056">
        <v>355755</v>
      </c>
      <c r="H2056">
        <v>0</v>
      </c>
      <c r="I2056">
        <v>0</v>
      </c>
      <c r="J2056">
        <v>0</v>
      </c>
      <c r="K2056" t="s">
        <v>362</v>
      </c>
      <c r="L2056" t="s">
        <v>245</v>
      </c>
      <c r="M2056" t="s">
        <v>443</v>
      </c>
      <c r="N2056" t="s">
        <v>444</v>
      </c>
      <c r="O2056">
        <v>0</v>
      </c>
      <c r="P2056">
        <v>-4.75</v>
      </c>
      <c r="Q2056">
        <v>-3.5</v>
      </c>
      <c r="R2056">
        <v>4.75</v>
      </c>
      <c r="S2056">
        <v>3</v>
      </c>
      <c r="T2056">
        <v>-13.5</v>
      </c>
      <c r="U2056">
        <v>2.5499999999999998</v>
      </c>
      <c r="V2056">
        <v>-6.75</v>
      </c>
      <c r="W2056" t="str">
        <f t="shared" si="71"/>
        <v>g103,5,empty,3,203,1,1,0</v>
      </c>
      <c r="X2056" s="1" t="s">
        <v>281</v>
      </c>
      <c r="Y2056" s="2" t="str">
        <f>IF(AND(ISBLANK(X2056),OR(NOT(ISBLANK(Z2056)),NOT(ISBLANK(AA2056)))),#N/A,
IF(ISBLANK(X2056),"",
IF(AND(NOT(ISERROR(VLOOKUP(X2056,MonsterTable!$A:$B,MATCH(MonsterTable!$B$1,MonsterTable!$A$1:$B$1,0),0))),OR(ISBLANK(Z2056),ISBLANK(AA2056))),#N/A,
IFERROR(VLOOKUP(X2056,MonsterTable!$A:$B,MATCH(MonsterTable!$B$1,MonsterTable!$A$1:$B$1,0),0),
IF(OR(NOT(ISBLANK(Z2056)),ISBLANK(AA2056)),#N/A,
IF(X2056="empty","empty",
VLOOKUP(X2056,MonsterGroupTable!$A:$A,1,0)))))))</f>
        <v>g103</v>
      </c>
      <c r="AA2056">
        <v>5</v>
      </c>
      <c r="AE2056" s="1" t="s">
        <v>446</v>
      </c>
      <c r="AF2056" s="2" t="str">
        <f>IF(AND(ISBLANK(AE2056),OR(NOT(ISBLANK(AG2056)),NOT(ISBLANK(AH2056)))),#N/A,
IF(ISBLANK(AE2056),"",
IF(AND(NOT(ISERROR(VLOOKUP(AE2056,MonsterTable!$A:$B,MATCH(MonsterTable!$B$1,MonsterTable!$A$1:$B$1,0),0))),OR(ISBLANK(AG2056),ISBLANK(AH2056))),#N/A,
IFERROR(VLOOKUP(AE2056,MonsterTable!$A:$B,MATCH(MonsterTable!$B$1,MonsterTable!$A$1:$B$1,0),0),
IF(OR(NOT(ISBLANK(AG2056)),ISBLANK(AH2056)),#N/A,
IF(AE2056="empty","empty",
VLOOKUP(AE2056,MonsterGroupTable!$A:$A,1,0)))))))</f>
        <v>empty</v>
      </c>
      <c r="AH2056">
        <v>3</v>
      </c>
      <c r="AL2056" s="1" t="s">
        <v>339</v>
      </c>
      <c r="AM2056" s="2">
        <f>IF(AND(ISBLANK(AL2056),OR(NOT(ISBLANK(AN2056)),NOT(ISBLANK(AO2056)))),#N/A,
IF(ISBLANK(AL2056),"",
IF(AND(NOT(ISERROR(VLOOKUP(AL2056,MonsterTable!$A:$B,MATCH(MonsterTable!$B$1,MonsterTable!$A$1:$B$1,0),0))),OR(ISBLANK(AN2056),ISBLANK(AO2056))),#N/A,
IFERROR(VLOOKUP(AL2056,MonsterTable!$A:$B,MATCH(MonsterTable!$B$1,MonsterTable!$A$1:$B$1,0),0),
IF(OR(NOT(ISBLANK(AN2056)),ISBLANK(AO2056)),#N/A,
IF(AL2056="empty","empty",
VLOOKUP(AL2056,MonsterGroupTable!$A:$A,1,0)))))))</f>
        <v>203</v>
      </c>
      <c r="AN2056">
        <v>1</v>
      </c>
      <c r="AO2056">
        <v>1</v>
      </c>
      <c r="AP2056">
        <v>0</v>
      </c>
      <c r="AT2056" s="2" t="str">
        <f>IF(AND(ISBLANK(AS2056),OR(NOT(ISBLANK(AU2056)),NOT(ISBLANK(AV2056)))),#N/A,
IF(ISBLANK(AS2056),"",
IF(AND(NOT(ISERROR(VLOOKUP(AS2056,MonsterTable!$A:$B,MATCH(MonsterTable!$B$1,MonsterTable!$A$1:$B$1,0),0))),OR(ISBLANK(AU2056),ISBLANK(AV2056))),#N/A,
IFERROR(VLOOKUP(AS2056,MonsterTable!$A:$B,MATCH(MonsterTable!$B$1,MonsterTable!$A$1:$B$1,0),0),
IF(OR(NOT(ISBLANK(AU2056)),ISBLANK(AV2056)),#N/A,
IF(AS2056="empty","empty",
VLOOKUP(AS2056,MonsterGroupTable!$A:$A,1,0)))))))</f>
        <v/>
      </c>
      <c r="BA2056" s="2" t="str">
        <f>IF(AND(ISBLANK(AZ2056),OR(NOT(ISBLANK(BB2056)),NOT(ISBLANK(BC2056)))),#N/A,
IF(ISBLANK(AZ2056),"",
IF(AND(NOT(ISERROR(VLOOKUP(AZ2056,MonsterTable!$A:$B,MATCH(MonsterTable!$B$1,MonsterTable!$A$1:$B$1,0),0))),OR(ISBLANK(BB2056),ISBLANK(BC2056))),#N/A,
IFERROR(VLOOKUP(AZ2056,MonsterTable!$A:$B,MATCH(MonsterTable!$B$1,MonsterTable!$A$1:$B$1,0),0),
IF(OR(NOT(ISBLANK(BB2056)),ISBLANK(BC2056)),#N/A,
IF(AZ2056="empty","empty",
VLOOKUP(AZ2056,MonsterGroupTable!$A:$A,1,0)))))))</f>
        <v/>
      </c>
    </row>
    <row r="2057" spans="1:53">
      <c r="A2057">
        <v>21023</v>
      </c>
      <c r="B2057">
        <f t="shared" si="72"/>
        <v>1.1000000000000001</v>
      </c>
      <c r="C2057">
        <f t="shared" si="73"/>
        <v>1.1000000000000001</v>
      </c>
      <c r="F2057">
        <v>6300</v>
      </c>
      <c r="G2057">
        <v>356700</v>
      </c>
      <c r="H2057">
        <v>0</v>
      </c>
      <c r="I2057">
        <v>0</v>
      </c>
      <c r="J2057">
        <v>0</v>
      </c>
      <c r="K2057" t="s">
        <v>362</v>
      </c>
      <c r="L2057" t="s">
        <v>245</v>
      </c>
      <c r="M2057" t="s">
        <v>443</v>
      </c>
      <c r="N2057" t="s">
        <v>444</v>
      </c>
      <c r="O2057">
        <v>0</v>
      </c>
      <c r="P2057">
        <v>-4.75</v>
      </c>
      <c r="Q2057">
        <v>-3.5</v>
      </c>
      <c r="R2057">
        <v>4.75</v>
      </c>
      <c r="S2057">
        <v>3</v>
      </c>
      <c r="T2057">
        <v>-13.5</v>
      </c>
      <c r="U2057">
        <v>2.5499999999999998</v>
      </c>
      <c r="V2057">
        <v>-6.75</v>
      </c>
      <c r="W2057" t="str">
        <f t="shared" si="71"/>
        <v>g103,5,empty,3,203,1,1,0</v>
      </c>
      <c r="X2057" s="1" t="s">
        <v>281</v>
      </c>
      <c r="Y2057" s="2" t="str">
        <f>IF(AND(ISBLANK(X2057),OR(NOT(ISBLANK(Z2057)),NOT(ISBLANK(AA2057)))),#N/A,
IF(ISBLANK(X2057),"",
IF(AND(NOT(ISERROR(VLOOKUP(X2057,MonsterTable!$A:$B,MATCH(MonsterTable!$B$1,MonsterTable!$A$1:$B$1,0),0))),OR(ISBLANK(Z2057),ISBLANK(AA2057))),#N/A,
IFERROR(VLOOKUP(X2057,MonsterTable!$A:$B,MATCH(MonsterTable!$B$1,MonsterTable!$A$1:$B$1,0),0),
IF(OR(NOT(ISBLANK(Z2057)),ISBLANK(AA2057)),#N/A,
IF(X2057="empty","empty",
VLOOKUP(X2057,MonsterGroupTable!$A:$A,1,0)))))))</f>
        <v>g103</v>
      </c>
      <c r="AA2057">
        <v>5</v>
      </c>
      <c r="AE2057" s="1" t="s">
        <v>446</v>
      </c>
      <c r="AF2057" s="2" t="str">
        <f>IF(AND(ISBLANK(AE2057),OR(NOT(ISBLANK(AG2057)),NOT(ISBLANK(AH2057)))),#N/A,
IF(ISBLANK(AE2057),"",
IF(AND(NOT(ISERROR(VLOOKUP(AE2057,MonsterTable!$A:$B,MATCH(MonsterTable!$B$1,MonsterTable!$A$1:$B$1,0),0))),OR(ISBLANK(AG2057),ISBLANK(AH2057))),#N/A,
IFERROR(VLOOKUP(AE2057,MonsterTable!$A:$B,MATCH(MonsterTable!$B$1,MonsterTable!$A$1:$B$1,0),0),
IF(OR(NOT(ISBLANK(AG2057)),ISBLANK(AH2057)),#N/A,
IF(AE2057="empty","empty",
VLOOKUP(AE2057,MonsterGroupTable!$A:$A,1,0)))))))</f>
        <v>empty</v>
      </c>
      <c r="AH2057">
        <v>3</v>
      </c>
      <c r="AL2057" s="1" t="s">
        <v>339</v>
      </c>
      <c r="AM2057" s="2">
        <f>IF(AND(ISBLANK(AL2057),OR(NOT(ISBLANK(AN2057)),NOT(ISBLANK(AO2057)))),#N/A,
IF(ISBLANK(AL2057),"",
IF(AND(NOT(ISERROR(VLOOKUP(AL2057,MonsterTable!$A:$B,MATCH(MonsterTable!$B$1,MonsterTable!$A$1:$B$1,0),0))),OR(ISBLANK(AN2057),ISBLANK(AO2057))),#N/A,
IFERROR(VLOOKUP(AL2057,MonsterTable!$A:$B,MATCH(MonsterTable!$B$1,MonsterTable!$A$1:$B$1,0),0),
IF(OR(NOT(ISBLANK(AN2057)),ISBLANK(AO2057)),#N/A,
IF(AL2057="empty","empty",
VLOOKUP(AL2057,MonsterGroupTable!$A:$A,1,0)))))))</f>
        <v>203</v>
      </c>
      <c r="AN2057">
        <v>1</v>
      </c>
      <c r="AO2057">
        <v>1</v>
      </c>
      <c r="AP2057">
        <v>0</v>
      </c>
      <c r="AT2057" s="2" t="str">
        <f>IF(AND(ISBLANK(AS2057),OR(NOT(ISBLANK(AU2057)),NOT(ISBLANK(AV2057)))),#N/A,
IF(ISBLANK(AS2057),"",
IF(AND(NOT(ISERROR(VLOOKUP(AS2057,MonsterTable!$A:$B,MATCH(MonsterTable!$B$1,MonsterTable!$A$1:$B$1,0),0))),OR(ISBLANK(AU2057),ISBLANK(AV2057))),#N/A,
IFERROR(VLOOKUP(AS2057,MonsterTable!$A:$B,MATCH(MonsterTable!$B$1,MonsterTable!$A$1:$B$1,0),0),
IF(OR(NOT(ISBLANK(AU2057)),ISBLANK(AV2057)),#N/A,
IF(AS2057="empty","empty",
VLOOKUP(AS2057,MonsterGroupTable!$A:$A,1,0)))))))</f>
        <v/>
      </c>
      <c r="BA2057" s="2" t="str">
        <f>IF(AND(ISBLANK(AZ2057),OR(NOT(ISBLANK(BB2057)),NOT(ISBLANK(BC2057)))),#N/A,
IF(ISBLANK(AZ2057),"",
IF(AND(NOT(ISERROR(VLOOKUP(AZ2057,MonsterTable!$A:$B,MATCH(MonsterTable!$B$1,MonsterTable!$A$1:$B$1,0),0))),OR(ISBLANK(BB2057),ISBLANK(BC2057))),#N/A,
IFERROR(VLOOKUP(AZ2057,MonsterTable!$A:$B,MATCH(MonsterTable!$B$1,MonsterTable!$A$1:$B$1,0),0),
IF(OR(NOT(ISBLANK(BB2057)),ISBLANK(BC2057)),#N/A,
IF(AZ2057="empty","empty",
VLOOKUP(AZ2057,MonsterGroupTable!$A:$A,1,0)))))))</f>
        <v/>
      </c>
    </row>
    <row r="2058" spans="1:53">
      <c r="A2058">
        <v>21024</v>
      </c>
      <c r="B2058">
        <f t="shared" si="72"/>
        <v>1.1000000000000001</v>
      </c>
      <c r="C2058">
        <f t="shared" si="73"/>
        <v>1.1000000000000001</v>
      </c>
      <c r="F2058">
        <v>6300</v>
      </c>
      <c r="G2058">
        <v>357645</v>
      </c>
      <c r="H2058">
        <v>0</v>
      </c>
      <c r="I2058">
        <v>0</v>
      </c>
      <c r="J2058">
        <v>0</v>
      </c>
      <c r="K2058" t="s">
        <v>362</v>
      </c>
      <c r="L2058" t="s">
        <v>245</v>
      </c>
      <c r="M2058" t="s">
        <v>443</v>
      </c>
      <c r="N2058" t="s">
        <v>444</v>
      </c>
      <c r="O2058">
        <v>0</v>
      </c>
      <c r="P2058">
        <v>-4.75</v>
      </c>
      <c r="Q2058">
        <v>-3.5</v>
      </c>
      <c r="R2058">
        <v>4.75</v>
      </c>
      <c r="S2058">
        <v>3</v>
      </c>
      <c r="T2058">
        <v>-13.5</v>
      </c>
      <c r="U2058">
        <v>2.5499999999999998</v>
      </c>
      <c r="V2058">
        <v>-6.75</v>
      </c>
      <c r="W2058" t="str">
        <f t="shared" si="71"/>
        <v>g103,5,empty,3,203,1,1,0</v>
      </c>
      <c r="X2058" s="1" t="s">
        <v>281</v>
      </c>
      <c r="Y2058" s="2" t="str">
        <f>IF(AND(ISBLANK(X2058),OR(NOT(ISBLANK(Z2058)),NOT(ISBLANK(AA2058)))),#N/A,
IF(ISBLANK(X2058),"",
IF(AND(NOT(ISERROR(VLOOKUP(X2058,MonsterTable!$A:$B,MATCH(MonsterTable!$B$1,MonsterTable!$A$1:$B$1,0),0))),OR(ISBLANK(Z2058),ISBLANK(AA2058))),#N/A,
IFERROR(VLOOKUP(X2058,MonsterTable!$A:$B,MATCH(MonsterTable!$B$1,MonsterTable!$A$1:$B$1,0),0),
IF(OR(NOT(ISBLANK(Z2058)),ISBLANK(AA2058)),#N/A,
IF(X2058="empty","empty",
VLOOKUP(X2058,MonsterGroupTable!$A:$A,1,0)))))))</f>
        <v>g103</v>
      </c>
      <c r="AA2058">
        <v>5</v>
      </c>
      <c r="AE2058" s="1" t="s">
        <v>446</v>
      </c>
      <c r="AF2058" s="2" t="str">
        <f>IF(AND(ISBLANK(AE2058),OR(NOT(ISBLANK(AG2058)),NOT(ISBLANK(AH2058)))),#N/A,
IF(ISBLANK(AE2058),"",
IF(AND(NOT(ISERROR(VLOOKUP(AE2058,MonsterTable!$A:$B,MATCH(MonsterTable!$B$1,MonsterTable!$A$1:$B$1,0),0))),OR(ISBLANK(AG2058),ISBLANK(AH2058))),#N/A,
IFERROR(VLOOKUP(AE2058,MonsterTable!$A:$B,MATCH(MonsterTable!$B$1,MonsterTable!$A$1:$B$1,0),0),
IF(OR(NOT(ISBLANK(AG2058)),ISBLANK(AH2058)),#N/A,
IF(AE2058="empty","empty",
VLOOKUP(AE2058,MonsterGroupTable!$A:$A,1,0)))))))</f>
        <v>empty</v>
      </c>
      <c r="AH2058">
        <v>3</v>
      </c>
      <c r="AL2058" s="1" t="s">
        <v>339</v>
      </c>
      <c r="AM2058" s="2">
        <f>IF(AND(ISBLANK(AL2058),OR(NOT(ISBLANK(AN2058)),NOT(ISBLANK(AO2058)))),#N/A,
IF(ISBLANK(AL2058),"",
IF(AND(NOT(ISERROR(VLOOKUP(AL2058,MonsterTable!$A:$B,MATCH(MonsterTable!$B$1,MonsterTable!$A$1:$B$1,0),0))),OR(ISBLANK(AN2058),ISBLANK(AO2058))),#N/A,
IFERROR(VLOOKUP(AL2058,MonsterTable!$A:$B,MATCH(MonsterTable!$B$1,MonsterTable!$A$1:$B$1,0),0),
IF(OR(NOT(ISBLANK(AN2058)),ISBLANK(AO2058)),#N/A,
IF(AL2058="empty","empty",
VLOOKUP(AL2058,MonsterGroupTable!$A:$A,1,0)))))))</f>
        <v>203</v>
      </c>
      <c r="AN2058">
        <v>1</v>
      </c>
      <c r="AO2058">
        <v>1</v>
      </c>
      <c r="AP2058">
        <v>0</v>
      </c>
      <c r="AT2058" s="2" t="str">
        <f>IF(AND(ISBLANK(AS2058),OR(NOT(ISBLANK(AU2058)),NOT(ISBLANK(AV2058)))),#N/A,
IF(ISBLANK(AS2058),"",
IF(AND(NOT(ISERROR(VLOOKUP(AS2058,MonsterTable!$A:$B,MATCH(MonsterTable!$B$1,MonsterTable!$A$1:$B$1,0),0))),OR(ISBLANK(AU2058),ISBLANK(AV2058))),#N/A,
IFERROR(VLOOKUP(AS2058,MonsterTable!$A:$B,MATCH(MonsterTable!$B$1,MonsterTable!$A$1:$B$1,0),0),
IF(OR(NOT(ISBLANK(AU2058)),ISBLANK(AV2058)),#N/A,
IF(AS2058="empty","empty",
VLOOKUP(AS2058,MonsterGroupTable!$A:$A,1,0)))))))</f>
        <v/>
      </c>
      <c r="BA2058" s="2" t="str">
        <f>IF(AND(ISBLANK(AZ2058),OR(NOT(ISBLANK(BB2058)),NOT(ISBLANK(BC2058)))),#N/A,
IF(ISBLANK(AZ2058),"",
IF(AND(NOT(ISERROR(VLOOKUP(AZ2058,MonsterTable!$A:$B,MATCH(MonsterTable!$B$1,MonsterTable!$A$1:$B$1,0),0))),OR(ISBLANK(BB2058),ISBLANK(BC2058))),#N/A,
IFERROR(VLOOKUP(AZ2058,MonsterTable!$A:$B,MATCH(MonsterTable!$B$1,MonsterTable!$A$1:$B$1,0),0),
IF(OR(NOT(ISBLANK(BB2058)),ISBLANK(BC2058)),#N/A,
IF(AZ2058="empty","empty",
VLOOKUP(AZ2058,MonsterGroupTable!$A:$A,1,0)))))))</f>
        <v/>
      </c>
    </row>
    <row r="2059" spans="1:53">
      <c r="A2059">
        <v>21025</v>
      </c>
      <c r="B2059">
        <f t="shared" si="72"/>
        <v>1.1000000000000001</v>
      </c>
      <c r="C2059">
        <f t="shared" si="73"/>
        <v>1.1000000000000001</v>
      </c>
      <c r="F2059">
        <v>6300</v>
      </c>
      <c r="G2059">
        <v>358590</v>
      </c>
      <c r="H2059">
        <v>0</v>
      </c>
      <c r="I2059">
        <v>0</v>
      </c>
      <c r="J2059">
        <v>0</v>
      </c>
      <c r="K2059" t="s">
        <v>362</v>
      </c>
      <c r="L2059" t="s">
        <v>245</v>
      </c>
      <c r="M2059" t="s">
        <v>443</v>
      </c>
      <c r="N2059" t="s">
        <v>444</v>
      </c>
      <c r="O2059">
        <v>0</v>
      </c>
      <c r="P2059">
        <v>-4.75</v>
      </c>
      <c r="Q2059">
        <v>-3.5</v>
      </c>
      <c r="R2059">
        <v>4.75</v>
      </c>
      <c r="S2059">
        <v>3</v>
      </c>
      <c r="T2059">
        <v>-13.5</v>
      </c>
      <c r="U2059">
        <v>2.5499999999999998</v>
      </c>
      <c r="V2059">
        <v>-6.75</v>
      </c>
      <c r="W2059" t="str">
        <f t="shared" si="71"/>
        <v>g103,5,empty,3,203,1,1,0</v>
      </c>
      <c r="X2059" s="1" t="s">
        <v>281</v>
      </c>
      <c r="Y2059" s="2" t="str">
        <f>IF(AND(ISBLANK(X2059),OR(NOT(ISBLANK(Z2059)),NOT(ISBLANK(AA2059)))),#N/A,
IF(ISBLANK(X2059),"",
IF(AND(NOT(ISERROR(VLOOKUP(X2059,MonsterTable!$A:$B,MATCH(MonsterTable!$B$1,MonsterTable!$A$1:$B$1,0),0))),OR(ISBLANK(Z2059),ISBLANK(AA2059))),#N/A,
IFERROR(VLOOKUP(X2059,MonsterTable!$A:$B,MATCH(MonsterTable!$B$1,MonsterTable!$A$1:$B$1,0),0),
IF(OR(NOT(ISBLANK(Z2059)),ISBLANK(AA2059)),#N/A,
IF(X2059="empty","empty",
VLOOKUP(X2059,MonsterGroupTable!$A:$A,1,0)))))))</f>
        <v>g103</v>
      </c>
      <c r="AA2059">
        <v>5</v>
      </c>
      <c r="AE2059" s="1" t="s">
        <v>446</v>
      </c>
      <c r="AF2059" s="2" t="str">
        <f>IF(AND(ISBLANK(AE2059),OR(NOT(ISBLANK(AG2059)),NOT(ISBLANK(AH2059)))),#N/A,
IF(ISBLANK(AE2059),"",
IF(AND(NOT(ISERROR(VLOOKUP(AE2059,MonsterTable!$A:$B,MATCH(MonsterTable!$B$1,MonsterTable!$A$1:$B$1,0),0))),OR(ISBLANK(AG2059),ISBLANK(AH2059))),#N/A,
IFERROR(VLOOKUP(AE2059,MonsterTable!$A:$B,MATCH(MonsterTable!$B$1,MonsterTable!$A$1:$B$1,0),0),
IF(OR(NOT(ISBLANK(AG2059)),ISBLANK(AH2059)),#N/A,
IF(AE2059="empty","empty",
VLOOKUP(AE2059,MonsterGroupTable!$A:$A,1,0)))))))</f>
        <v>empty</v>
      </c>
      <c r="AH2059">
        <v>3</v>
      </c>
      <c r="AL2059" s="1" t="s">
        <v>339</v>
      </c>
      <c r="AM2059" s="2">
        <f>IF(AND(ISBLANK(AL2059),OR(NOT(ISBLANK(AN2059)),NOT(ISBLANK(AO2059)))),#N/A,
IF(ISBLANK(AL2059),"",
IF(AND(NOT(ISERROR(VLOOKUP(AL2059,MonsterTable!$A:$B,MATCH(MonsterTable!$B$1,MonsterTable!$A$1:$B$1,0),0))),OR(ISBLANK(AN2059),ISBLANK(AO2059))),#N/A,
IFERROR(VLOOKUP(AL2059,MonsterTable!$A:$B,MATCH(MonsterTable!$B$1,MonsterTable!$A$1:$B$1,0),0),
IF(OR(NOT(ISBLANK(AN2059)),ISBLANK(AO2059)),#N/A,
IF(AL2059="empty","empty",
VLOOKUP(AL2059,MonsterGroupTable!$A:$A,1,0)))))))</f>
        <v>203</v>
      </c>
      <c r="AN2059">
        <v>1</v>
      </c>
      <c r="AO2059">
        <v>1</v>
      </c>
      <c r="AP2059">
        <v>0</v>
      </c>
      <c r="AT2059" s="2" t="str">
        <f>IF(AND(ISBLANK(AS2059),OR(NOT(ISBLANK(AU2059)),NOT(ISBLANK(AV2059)))),#N/A,
IF(ISBLANK(AS2059),"",
IF(AND(NOT(ISERROR(VLOOKUP(AS2059,MonsterTable!$A:$B,MATCH(MonsterTable!$B$1,MonsterTable!$A$1:$B$1,0),0))),OR(ISBLANK(AU2059),ISBLANK(AV2059))),#N/A,
IFERROR(VLOOKUP(AS2059,MonsterTable!$A:$B,MATCH(MonsterTable!$B$1,MonsterTable!$A$1:$B$1,0),0),
IF(OR(NOT(ISBLANK(AU2059)),ISBLANK(AV2059)),#N/A,
IF(AS2059="empty","empty",
VLOOKUP(AS2059,MonsterGroupTable!$A:$A,1,0)))))))</f>
        <v/>
      </c>
      <c r="BA2059" s="2" t="str">
        <f>IF(AND(ISBLANK(AZ2059),OR(NOT(ISBLANK(BB2059)),NOT(ISBLANK(BC2059)))),#N/A,
IF(ISBLANK(AZ2059),"",
IF(AND(NOT(ISERROR(VLOOKUP(AZ2059,MonsterTable!$A:$B,MATCH(MonsterTable!$B$1,MonsterTable!$A$1:$B$1,0),0))),OR(ISBLANK(BB2059),ISBLANK(BC2059))),#N/A,
IFERROR(VLOOKUP(AZ2059,MonsterTable!$A:$B,MATCH(MonsterTable!$B$1,MonsterTable!$A$1:$B$1,0),0),
IF(OR(NOT(ISBLANK(BB2059)),ISBLANK(BC2059)),#N/A,
IF(AZ2059="empty","empty",
VLOOKUP(AZ2059,MonsterGroupTable!$A:$A,1,0)))))))</f>
        <v/>
      </c>
    </row>
    <row r="2060" spans="1:53">
      <c r="A2060">
        <v>21026</v>
      </c>
      <c r="B2060">
        <f t="shared" si="72"/>
        <v>1.1000000000000001</v>
      </c>
      <c r="C2060">
        <f t="shared" si="73"/>
        <v>1.1000000000000001</v>
      </c>
      <c r="F2060">
        <v>6300</v>
      </c>
      <c r="G2060">
        <v>359535</v>
      </c>
      <c r="H2060">
        <v>0</v>
      </c>
      <c r="I2060">
        <v>0</v>
      </c>
      <c r="J2060">
        <v>0</v>
      </c>
      <c r="K2060" t="s">
        <v>362</v>
      </c>
      <c r="L2060" t="s">
        <v>245</v>
      </c>
      <c r="M2060" t="s">
        <v>443</v>
      </c>
      <c r="N2060" t="s">
        <v>444</v>
      </c>
      <c r="O2060">
        <v>0</v>
      </c>
      <c r="P2060">
        <v>-4.75</v>
      </c>
      <c r="Q2060">
        <v>-3.5</v>
      </c>
      <c r="R2060">
        <v>4.75</v>
      </c>
      <c r="S2060">
        <v>3</v>
      </c>
      <c r="T2060">
        <v>-13.5</v>
      </c>
      <c r="U2060">
        <v>2.5499999999999998</v>
      </c>
      <c r="V2060">
        <v>-6.75</v>
      </c>
      <c r="W2060" t="str">
        <f t="shared" si="71"/>
        <v>g103,5,empty,3,203,1,1,0</v>
      </c>
      <c r="X2060" s="1" t="s">
        <v>281</v>
      </c>
      <c r="Y2060" s="2" t="str">
        <f>IF(AND(ISBLANK(X2060),OR(NOT(ISBLANK(Z2060)),NOT(ISBLANK(AA2060)))),#N/A,
IF(ISBLANK(X2060),"",
IF(AND(NOT(ISERROR(VLOOKUP(X2060,MonsterTable!$A:$B,MATCH(MonsterTable!$B$1,MonsterTable!$A$1:$B$1,0),0))),OR(ISBLANK(Z2060),ISBLANK(AA2060))),#N/A,
IFERROR(VLOOKUP(X2060,MonsterTable!$A:$B,MATCH(MonsterTable!$B$1,MonsterTable!$A$1:$B$1,0),0),
IF(OR(NOT(ISBLANK(Z2060)),ISBLANK(AA2060)),#N/A,
IF(X2060="empty","empty",
VLOOKUP(X2060,MonsterGroupTable!$A:$A,1,0)))))))</f>
        <v>g103</v>
      </c>
      <c r="AA2060">
        <v>5</v>
      </c>
      <c r="AE2060" s="1" t="s">
        <v>446</v>
      </c>
      <c r="AF2060" s="2" t="str">
        <f>IF(AND(ISBLANK(AE2060),OR(NOT(ISBLANK(AG2060)),NOT(ISBLANK(AH2060)))),#N/A,
IF(ISBLANK(AE2060),"",
IF(AND(NOT(ISERROR(VLOOKUP(AE2060,MonsterTable!$A:$B,MATCH(MonsterTable!$B$1,MonsterTable!$A$1:$B$1,0),0))),OR(ISBLANK(AG2060),ISBLANK(AH2060))),#N/A,
IFERROR(VLOOKUP(AE2060,MonsterTable!$A:$B,MATCH(MonsterTable!$B$1,MonsterTable!$A$1:$B$1,0),0),
IF(OR(NOT(ISBLANK(AG2060)),ISBLANK(AH2060)),#N/A,
IF(AE2060="empty","empty",
VLOOKUP(AE2060,MonsterGroupTable!$A:$A,1,0)))))))</f>
        <v>empty</v>
      </c>
      <c r="AH2060">
        <v>3</v>
      </c>
      <c r="AL2060" s="1" t="s">
        <v>339</v>
      </c>
      <c r="AM2060" s="2">
        <f>IF(AND(ISBLANK(AL2060),OR(NOT(ISBLANK(AN2060)),NOT(ISBLANK(AO2060)))),#N/A,
IF(ISBLANK(AL2060),"",
IF(AND(NOT(ISERROR(VLOOKUP(AL2060,MonsterTable!$A:$B,MATCH(MonsterTable!$B$1,MonsterTable!$A$1:$B$1,0),0))),OR(ISBLANK(AN2060),ISBLANK(AO2060))),#N/A,
IFERROR(VLOOKUP(AL2060,MonsterTable!$A:$B,MATCH(MonsterTable!$B$1,MonsterTable!$A$1:$B$1,0),0),
IF(OR(NOT(ISBLANK(AN2060)),ISBLANK(AO2060)),#N/A,
IF(AL2060="empty","empty",
VLOOKUP(AL2060,MonsterGroupTable!$A:$A,1,0)))))))</f>
        <v>203</v>
      </c>
      <c r="AN2060">
        <v>1</v>
      </c>
      <c r="AO2060">
        <v>1</v>
      </c>
      <c r="AP2060">
        <v>0</v>
      </c>
      <c r="AT2060" s="2" t="str">
        <f>IF(AND(ISBLANK(AS2060),OR(NOT(ISBLANK(AU2060)),NOT(ISBLANK(AV2060)))),#N/A,
IF(ISBLANK(AS2060),"",
IF(AND(NOT(ISERROR(VLOOKUP(AS2060,MonsterTable!$A:$B,MATCH(MonsterTable!$B$1,MonsterTable!$A$1:$B$1,0),0))),OR(ISBLANK(AU2060),ISBLANK(AV2060))),#N/A,
IFERROR(VLOOKUP(AS2060,MonsterTable!$A:$B,MATCH(MonsterTable!$B$1,MonsterTable!$A$1:$B$1,0),0),
IF(OR(NOT(ISBLANK(AU2060)),ISBLANK(AV2060)),#N/A,
IF(AS2060="empty","empty",
VLOOKUP(AS2060,MonsterGroupTable!$A:$A,1,0)))))))</f>
        <v/>
      </c>
      <c r="BA2060" s="2" t="str">
        <f>IF(AND(ISBLANK(AZ2060),OR(NOT(ISBLANK(BB2060)),NOT(ISBLANK(BC2060)))),#N/A,
IF(ISBLANK(AZ2060),"",
IF(AND(NOT(ISERROR(VLOOKUP(AZ2060,MonsterTable!$A:$B,MATCH(MonsterTable!$B$1,MonsterTable!$A$1:$B$1,0),0))),OR(ISBLANK(BB2060),ISBLANK(BC2060))),#N/A,
IFERROR(VLOOKUP(AZ2060,MonsterTable!$A:$B,MATCH(MonsterTable!$B$1,MonsterTable!$A$1:$B$1,0),0),
IF(OR(NOT(ISBLANK(BB2060)),ISBLANK(BC2060)),#N/A,
IF(AZ2060="empty","empty",
VLOOKUP(AZ2060,MonsterGroupTable!$A:$A,1,0)))))))</f>
        <v/>
      </c>
    </row>
    <row r="2061" spans="1:53">
      <c r="A2061">
        <v>21027</v>
      </c>
      <c r="B2061">
        <f t="shared" si="72"/>
        <v>1.1000000000000001</v>
      </c>
      <c r="C2061">
        <f t="shared" si="73"/>
        <v>1.1000000000000001</v>
      </c>
      <c r="F2061">
        <v>6300</v>
      </c>
      <c r="G2061">
        <v>360480</v>
      </c>
      <c r="H2061">
        <v>0</v>
      </c>
      <c r="I2061">
        <v>0</v>
      </c>
      <c r="J2061">
        <v>0</v>
      </c>
      <c r="K2061" t="s">
        <v>362</v>
      </c>
      <c r="L2061" t="s">
        <v>245</v>
      </c>
      <c r="M2061" t="s">
        <v>443</v>
      </c>
      <c r="N2061" t="s">
        <v>444</v>
      </c>
      <c r="O2061">
        <v>0</v>
      </c>
      <c r="P2061">
        <v>-4.75</v>
      </c>
      <c r="Q2061">
        <v>-3.5</v>
      </c>
      <c r="R2061">
        <v>4.75</v>
      </c>
      <c r="S2061">
        <v>3</v>
      </c>
      <c r="T2061">
        <v>-13.5</v>
      </c>
      <c r="U2061">
        <v>2.5499999999999998</v>
      </c>
      <c r="V2061">
        <v>-6.75</v>
      </c>
      <c r="W2061" t="str">
        <f t="shared" si="71"/>
        <v>g103,5,empty,3,203,1,1,0</v>
      </c>
      <c r="X2061" s="1" t="s">
        <v>281</v>
      </c>
      <c r="Y2061" s="2" t="str">
        <f>IF(AND(ISBLANK(X2061),OR(NOT(ISBLANK(Z2061)),NOT(ISBLANK(AA2061)))),#N/A,
IF(ISBLANK(X2061),"",
IF(AND(NOT(ISERROR(VLOOKUP(X2061,MonsterTable!$A:$B,MATCH(MonsterTable!$B$1,MonsterTable!$A$1:$B$1,0),0))),OR(ISBLANK(Z2061),ISBLANK(AA2061))),#N/A,
IFERROR(VLOOKUP(X2061,MonsterTable!$A:$B,MATCH(MonsterTable!$B$1,MonsterTable!$A$1:$B$1,0),0),
IF(OR(NOT(ISBLANK(Z2061)),ISBLANK(AA2061)),#N/A,
IF(X2061="empty","empty",
VLOOKUP(X2061,MonsterGroupTable!$A:$A,1,0)))))))</f>
        <v>g103</v>
      </c>
      <c r="AA2061">
        <v>5</v>
      </c>
      <c r="AE2061" s="1" t="s">
        <v>446</v>
      </c>
      <c r="AF2061" s="2" t="str">
        <f>IF(AND(ISBLANK(AE2061),OR(NOT(ISBLANK(AG2061)),NOT(ISBLANK(AH2061)))),#N/A,
IF(ISBLANK(AE2061),"",
IF(AND(NOT(ISERROR(VLOOKUP(AE2061,MonsterTable!$A:$B,MATCH(MonsterTable!$B$1,MonsterTable!$A$1:$B$1,0),0))),OR(ISBLANK(AG2061),ISBLANK(AH2061))),#N/A,
IFERROR(VLOOKUP(AE2061,MonsterTable!$A:$B,MATCH(MonsterTable!$B$1,MonsterTable!$A$1:$B$1,0),0),
IF(OR(NOT(ISBLANK(AG2061)),ISBLANK(AH2061)),#N/A,
IF(AE2061="empty","empty",
VLOOKUP(AE2061,MonsterGroupTable!$A:$A,1,0)))))))</f>
        <v>empty</v>
      </c>
      <c r="AH2061">
        <v>3</v>
      </c>
      <c r="AL2061" s="1" t="s">
        <v>339</v>
      </c>
      <c r="AM2061" s="2">
        <f>IF(AND(ISBLANK(AL2061),OR(NOT(ISBLANK(AN2061)),NOT(ISBLANK(AO2061)))),#N/A,
IF(ISBLANK(AL2061),"",
IF(AND(NOT(ISERROR(VLOOKUP(AL2061,MonsterTable!$A:$B,MATCH(MonsterTable!$B$1,MonsterTable!$A$1:$B$1,0),0))),OR(ISBLANK(AN2061),ISBLANK(AO2061))),#N/A,
IFERROR(VLOOKUP(AL2061,MonsterTable!$A:$B,MATCH(MonsterTable!$B$1,MonsterTable!$A$1:$B$1,0),0),
IF(OR(NOT(ISBLANK(AN2061)),ISBLANK(AO2061)),#N/A,
IF(AL2061="empty","empty",
VLOOKUP(AL2061,MonsterGroupTable!$A:$A,1,0)))))))</f>
        <v>203</v>
      </c>
      <c r="AN2061">
        <v>1</v>
      </c>
      <c r="AO2061">
        <v>1</v>
      </c>
      <c r="AP2061">
        <v>0</v>
      </c>
      <c r="AT2061" s="2" t="str">
        <f>IF(AND(ISBLANK(AS2061),OR(NOT(ISBLANK(AU2061)),NOT(ISBLANK(AV2061)))),#N/A,
IF(ISBLANK(AS2061),"",
IF(AND(NOT(ISERROR(VLOOKUP(AS2061,MonsterTable!$A:$B,MATCH(MonsterTable!$B$1,MonsterTable!$A$1:$B$1,0),0))),OR(ISBLANK(AU2061),ISBLANK(AV2061))),#N/A,
IFERROR(VLOOKUP(AS2061,MonsterTable!$A:$B,MATCH(MonsterTable!$B$1,MonsterTable!$A$1:$B$1,0),0),
IF(OR(NOT(ISBLANK(AU2061)),ISBLANK(AV2061)),#N/A,
IF(AS2061="empty","empty",
VLOOKUP(AS2061,MonsterGroupTable!$A:$A,1,0)))))))</f>
        <v/>
      </c>
      <c r="BA2061" s="2" t="str">
        <f>IF(AND(ISBLANK(AZ2061),OR(NOT(ISBLANK(BB2061)),NOT(ISBLANK(BC2061)))),#N/A,
IF(ISBLANK(AZ2061),"",
IF(AND(NOT(ISERROR(VLOOKUP(AZ2061,MonsterTable!$A:$B,MATCH(MonsterTable!$B$1,MonsterTable!$A$1:$B$1,0),0))),OR(ISBLANK(BB2061),ISBLANK(BC2061))),#N/A,
IFERROR(VLOOKUP(AZ2061,MonsterTable!$A:$B,MATCH(MonsterTable!$B$1,MonsterTable!$A$1:$B$1,0),0),
IF(OR(NOT(ISBLANK(BB2061)),ISBLANK(BC2061)),#N/A,
IF(AZ2061="empty","empty",
VLOOKUP(AZ2061,MonsterGroupTable!$A:$A,1,0)))))))</f>
        <v/>
      </c>
    </row>
    <row r="2062" spans="1:53">
      <c r="A2062">
        <v>21028</v>
      </c>
      <c r="B2062">
        <f t="shared" si="72"/>
        <v>1.1000000000000001</v>
      </c>
      <c r="C2062">
        <f t="shared" si="73"/>
        <v>1.1000000000000001</v>
      </c>
      <c r="F2062">
        <v>6300</v>
      </c>
      <c r="G2062">
        <v>361425</v>
      </c>
      <c r="H2062">
        <v>0</v>
      </c>
      <c r="I2062">
        <v>0</v>
      </c>
      <c r="J2062">
        <v>0</v>
      </c>
      <c r="K2062" t="s">
        <v>362</v>
      </c>
      <c r="L2062" t="s">
        <v>245</v>
      </c>
      <c r="M2062" t="s">
        <v>443</v>
      </c>
      <c r="N2062" t="s">
        <v>444</v>
      </c>
      <c r="O2062">
        <v>0</v>
      </c>
      <c r="P2062">
        <v>-4.75</v>
      </c>
      <c r="Q2062">
        <v>-3.5</v>
      </c>
      <c r="R2062">
        <v>4.75</v>
      </c>
      <c r="S2062">
        <v>3</v>
      </c>
      <c r="T2062">
        <v>-13.5</v>
      </c>
      <c r="U2062">
        <v>2.5499999999999998</v>
      </c>
      <c r="V2062">
        <v>-6.75</v>
      </c>
      <c r="W2062" t="str">
        <f t="shared" si="71"/>
        <v>g103,5,empty,3,203,1,1,0</v>
      </c>
      <c r="X2062" s="1" t="s">
        <v>281</v>
      </c>
      <c r="Y2062" s="2" t="str">
        <f>IF(AND(ISBLANK(X2062),OR(NOT(ISBLANK(Z2062)),NOT(ISBLANK(AA2062)))),#N/A,
IF(ISBLANK(X2062),"",
IF(AND(NOT(ISERROR(VLOOKUP(X2062,MonsterTable!$A:$B,MATCH(MonsterTable!$B$1,MonsterTable!$A$1:$B$1,0),0))),OR(ISBLANK(Z2062),ISBLANK(AA2062))),#N/A,
IFERROR(VLOOKUP(X2062,MonsterTable!$A:$B,MATCH(MonsterTable!$B$1,MonsterTable!$A$1:$B$1,0),0),
IF(OR(NOT(ISBLANK(Z2062)),ISBLANK(AA2062)),#N/A,
IF(X2062="empty","empty",
VLOOKUP(X2062,MonsterGroupTable!$A:$A,1,0)))))))</f>
        <v>g103</v>
      </c>
      <c r="AA2062">
        <v>5</v>
      </c>
      <c r="AE2062" s="1" t="s">
        <v>446</v>
      </c>
      <c r="AF2062" s="2" t="str">
        <f>IF(AND(ISBLANK(AE2062),OR(NOT(ISBLANK(AG2062)),NOT(ISBLANK(AH2062)))),#N/A,
IF(ISBLANK(AE2062),"",
IF(AND(NOT(ISERROR(VLOOKUP(AE2062,MonsterTable!$A:$B,MATCH(MonsterTable!$B$1,MonsterTable!$A$1:$B$1,0),0))),OR(ISBLANK(AG2062),ISBLANK(AH2062))),#N/A,
IFERROR(VLOOKUP(AE2062,MonsterTable!$A:$B,MATCH(MonsterTable!$B$1,MonsterTable!$A$1:$B$1,0),0),
IF(OR(NOT(ISBLANK(AG2062)),ISBLANK(AH2062)),#N/A,
IF(AE2062="empty","empty",
VLOOKUP(AE2062,MonsterGroupTable!$A:$A,1,0)))))))</f>
        <v>empty</v>
      </c>
      <c r="AH2062">
        <v>3</v>
      </c>
      <c r="AL2062" s="1" t="s">
        <v>339</v>
      </c>
      <c r="AM2062" s="2">
        <f>IF(AND(ISBLANK(AL2062),OR(NOT(ISBLANK(AN2062)),NOT(ISBLANK(AO2062)))),#N/A,
IF(ISBLANK(AL2062),"",
IF(AND(NOT(ISERROR(VLOOKUP(AL2062,MonsterTable!$A:$B,MATCH(MonsterTable!$B$1,MonsterTable!$A$1:$B$1,0),0))),OR(ISBLANK(AN2062),ISBLANK(AO2062))),#N/A,
IFERROR(VLOOKUP(AL2062,MonsterTable!$A:$B,MATCH(MonsterTable!$B$1,MonsterTable!$A$1:$B$1,0),0),
IF(OR(NOT(ISBLANK(AN2062)),ISBLANK(AO2062)),#N/A,
IF(AL2062="empty","empty",
VLOOKUP(AL2062,MonsterGroupTable!$A:$A,1,0)))))))</f>
        <v>203</v>
      </c>
      <c r="AN2062">
        <v>1</v>
      </c>
      <c r="AO2062">
        <v>1</v>
      </c>
      <c r="AP2062">
        <v>0</v>
      </c>
      <c r="AT2062" s="2" t="str">
        <f>IF(AND(ISBLANK(AS2062),OR(NOT(ISBLANK(AU2062)),NOT(ISBLANK(AV2062)))),#N/A,
IF(ISBLANK(AS2062),"",
IF(AND(NOT(ISERROR(VLOOKUP(AS2062,MonsterTable!$A:$B,MATCH(MonsterTable!$B$1,MonsterTable!$A$1:$B$1,0),0))),OR(ISBLANK(AU2062),ISBLANK(AV2062))),#N/A,
IFERROR(VLOOKUP(AS2062,MonsterTable!$A:$B,MATCH(MonsterTable!$B$1,MonsterTable!$A$1:$B$1,0),0),
IF(OR(NOT(ISBLANK(AU2062)),ISBLANK(AV2062)),#N/A,
IF(AS2062="empty","empty",
VLOOKUP(AS2062,MonsterGroupTable!$A:$A,1,0)))))))</f>
        <v/>
      </c>
      <c r="BA2062" s="2" t="str">
        <f>IF(AND(ISBLANK(AZ2062),OR(NOT(ISBLANK(BB2062)),NOT(ISBLANK(BC2062)))),#N/A,
IF(ISBLANK(AZ2062),"",
IF(AND(NOT(ISERROR(VLOOKUP(AZ2062,MonsterTable!$A:$B,MATCH(MonsterTable!$B$1,MonsterTable!$A$1:$B$1,0),0))),OR(ISBLANK(BB2062),ISBLANK(BC2062))),#N/A,
IFERROR(VLOOKUP(AZ2062,MonsterTable!$A:$B,MATCH(MonsterTable!$B$1,MonsterTable!$A$1:$B$1,0),0),
IF(OR(NOT(ISBLANK(BB2062)),ISBLANK(BC2062)),#N/A,
IF(AZ2062="empty","empty",
VLOOKUP(AZ2062,MonsterGroupTable!$A:$A,1,0)))))))</f>
        <v/>
      </c>
    </row>
    <row r="2063" spans="1:53">
      <c r="A2063">
        <v>21029</v>
      </c>
      <c r="B2063">
        <f t="shared" si="72"/>
        <v>1.1000000000000001</v>
      </c>
      <c r="C2063">
        <f t="shared" si="73"/>
        <v>1.1000000000000001</v>
      </c>
      <c r="F2063">
        <v>6300</v>
      </c>
      <c r="G2063">
        <v>362370</v>
      </c>
      <c r="H2063">
        <v>0</v>
      </c>
      <c r="I2063">
        <v>0</v>
      </c>
      <c r="J2063">
        <v>0</v>
      </c>
      <c r="K2063" t="s">
        <v>362</v>
      </c>
      <c r="L2063" t="s">
        <v>245</v>
      </c>
      <c r="M2063" t="s">
        <v>443</v>
      </c>
      <c r="N2063" t="s">
        <v>444</v>
      </c>
      <c r="O2063">
        <v>0</v>
      </c>
      <c r="P2063">
        <v>-4.75</v>
      </c>
      <c r="Q2063">
        <v>-3.5</v>
      </c>
      <c r="R2063">
        <v>4.75</v>
      </c>
      <c r="S2063">
        <v>3</v>
      </c>
      <c r="T2063">
        <v>-13.5</v>
      </c>
      <c r="U2063">
        <v>2.5499999999999998</v>
      </c>
      <c r="V2063">
        <v>-6.75</v>
      </c>
      <c r="W2063" t="str">
        <f t="shared" si="71"/>
        <v>g103,5,empty,3,203,1,1,0</v>
      </c>
      <c r="X2063" s="1" t="s">
        <v>281</v>
      </c>
      <c r="Y2063" s="2" t="str">
        <f>IF(AND(ISBLANK(X2063),OR(NOT(ISBLANK(Z2063)),NOT(ISBLANK(AA2063)))),#N/A,
IF(ISBLANK(X2063),"",
IF(AND(NOT(ISERROR(VLOOKUP(X2063,MonsterTable!$A:$B,MATCH(MonsterTable!$B$1,MonsterTable!$A$1:$B$1,0),0))),OR(ISBLANK(Z2063),ISBLANK(AA2063))),#N/A,
IFERROR(VLOOKUP(X2063,MonsterTable!$A:$B,MATCH(MonsterTable!$B$1,MonsterTable!$A$1:$B$1,0),0),
IF(OR(NOT(ISBLANK(Z2063)),ISBLANK(AA2063)),#N/A,
IF(X2063="empty","empty",
VLOOKUP(X2063,MonsterGroupTable!$A:$A,1,0)))))))</f>
        <v>g103</v>
      </c>
      <c r="AA2063">
        <v>5</v>
      </c>
      <c r="AE2063" s="1" t="s">
        <v>446</v>
      </c>
      <c r="AF2063" s="2" t="str">
        <f>IF(AND(ISBLANK(AE2063),OR(NOT(ISBLANK(AG2063)),NOT(ISBLANK(AH2063)))),#N/A,
IF(ISBLANK(AE2063),"",
IF(AND(NOT(ISERROR(VLOOKUP(AE2063,MonsterTable!$A:$B,MATCH(MonsterTable!$B$1,MonsterTable!$A$1:$B$1,0),0))),OR(ISBLANK(AG2063),ISBLANK(AH2063))),#N/A,
IFERROR(VLOOKUP(AE2063,MonsterTable!$A:$B,MATCH(MonsterTable!$B$1,MonsterTable!$A$1:$B$1,0),0),
IF(OR(NOT(ISBLANK(AG2063)),ISBLANK(AH2063)),#N/A,
IF(AE2063="empty","empty",
VLOOKUP(AE2063,MonsterGroupTable!$A:$A,1,0)))))))</f>
        <v>empty</v>
      </c>
      <c r="AH2063">
        <v>3</v>
      </c>
      <c r="AL2063" s="1" t="s">
        <v>339</v>
      </c>
      <c r="AM2063" s="2">
        <f>IF(AND(ISBLANK(AL2063),OR(NOT(ISBLANK(AN2063)),NOT(ISBLANK(AO2063)))),#N/A,
IF(ISBLANK(AL2063),"",
IF(AND(NOT(ISERROR(VLOOKUP(AL2063,MonsterTable!$A:$B,MATCH(MonsterTable!$B$1,MonsterTable!$A$1:$B$1,0),0))),OR(ISBLANK(AN2063),ISBLANK(AO2063))),#N/A,
IFERROR(VLOOKUP(AL2063,MonsterTable!$A:$B,MATCH(MonsterTable!$B$1,MonsterTable!$A$1:$B$1,0),0),
IF(OR(NOT(ISBLANK(AN2063)),ISBLANK(AO2063)),#N/A,
IF(AL2063="empty","empty",
VLOOKUP(AL2063,MonsterGroupTable!$A:$A,1,0)))))))</f>
        <v>203</v>
      </c>
      <c r="AN2063">
        <v>1</v>
      </c>
      <c r="AO2063">
        <v>1</v>
      </c>
      <c r="AP2063">
        <v>0</v>
      </c>
      <c r="AT2063" s="2" t="str">
        <f>IF(AND(ISBLANK(AS2063),OR(NOT(ISBLANK(AU2063)),NOT(ISBLANK(AV2063)))),#N/A,
IF(ISBLANK(AS2063),"",
IF(AND(NOT(ISERROR(VLOOKUP(AS2063,MonsterTable!$A:$B,MATCH(MonsterTable!$B$1,MonsterTable!$A$1:$B$1,0),0))),OR(ISBLANK(AU2063),ISBLANK(AV2063))),#N/A,
IFERROR(VLOOKUP(AS2063,MonsterTable!$A:$B,MATCH(MonsterTable!$B$1,MonsterTable!$A$1:$B$1,0),0),
IF(OR(NOT(ISBLANK(AU2063)),ISBLANK(AV2063)),#N/A,
IF(AS2063="empty","empty",
VLOOKUP(AS2063,MonsterGroupTable!$A:$A,1,0)))))))</f>
        <v/>
      </c>
      <c r="BA2063" s="2" t="str">
        <f>IF(AND(ISBLANK(AZ2063),OR(NOT(ISBLANK(BB2063)),NOT(ISBLANK(BC2063)))),#N/A,
IF(ISBLANK(AZ2063),"",
IF(AND(NOT(ISERROR(VLOOKUP(AZ2063,MonsterTable!$A:$B,MATCH(MonsterTable!$B$1,MonsterTable!$A$1:$B$1,0),0))),OR(ISBLANK(BB2063),ISBLANK(BC2063))),#N/A,
IFERROR(VLOOKUP(AZ2063,MonsterTable!$A:$B,MATCH(MonsterTable!$B$1,MonsterTable!$A$1:$B$1,0),0),
IF(OR(NOT(ISBLANK(BB2063)),ISBLANK(BC2063)),#N/A,
IF(AZ2063="empty","empty",
VLOOKUP(AZ2063,MonsterGroupTable!$A:$A,1,0)))))))</f>
        <v/>
      </c>
    </row>
    <row r="2064" spans="1:53">
      <c r="A2064">
        <v>21030</v>
      </c>
      <c r="B2064">
        <f t="shared" si="72"/>
        <v>1.2</v>
      </c>
      <c r="C2064">
        <f t="shared" si="73"/>
        <v>1.1000000000000001</v>
      </c>
      <c r="F2064">
        <v>6300</v>
      </c>
      <c r="G2064">
        <v>363315</v>
      </c>
      <c r="H2064">
        <v>0</v>
      </c>
      <c r="I2064">
        <v>0</v>
      </c>
      <c r="J2064">
        <v>0</v>
      </c>
      <c r="K2064" t="s">
        <v>362</v>
      </c>
      <c r="L2064" t="s">
        <v>245</v>
      </c>
      <c r="M2064" t="s">
        <v>443</v>
      </c>
      <c r="N2064" t="s">
        <v>444</v>
      </c>
      <c r="O2064">
        <v>0</v>
      </c>
      <c r="P2064">
        <v>-4.75</v>
      </c>
      <c r="Q2064">
        <v>-3.5</v>
      </c>
      <c r="R2064">
        <v>4.75</v>
      </c>
      <c r="S2064">
        <v>3</v>
      </c>
      <c r="T2064">
        <v>-13.5</v>
      </c>
      <c r="U2064">
        <v>2.5499999999999998</v>
      </c>
      <c r="V2064">
        <v>-6.75</v>
      </c>
      <c r="W2064" t="str">
        <f t="shared" si="71"/>
        <v>g103,5,empty,3,203,1,1,0</v>
      </c>
      <c r="X2064" s="1" t="s">
        <v>281</v>
      </c>
      <c r="Y2064" s="2" t="str">
        <f>IF(AND(ISBLANK(X2064),OR(NOT(ISBLANK(Z2064)),NOT(ISBLANK(AA2064)))),#N/A,
IF(ISBLANK(X2064),"",
IF(AND(NOT(ISERROR(VLOOKUP(X2064,MonsterTable!$A:$B,MATCH(MonsterTable!$B$1,MonsterTable!$A$1:$B$1,0),0))),OR(ISBLANK(Z2064),ISBLANK(AA2064))),#N/A,
IFERROR(VLOOKUP(X2064,MonsterTable!$A:$B,MATCH(MonsterTable!$B$1,MonsterTable!$A$1:$B$1,0),0),
IF(OR(NOT(ISBLANK(Z2064)),ISBLANK(AA2064)),#N/A,
IF(X2064="empty","empty",
VLOOKUP(X2064,MonsterGroupTable!$A:$A,1,0)))))))</f>
        <v>g103</v>
      </c>
      <c r="AA2064">
        <v>5</v>
      </c>
      <c r="AE2064" s="1" t="s">
        <v>446</v>
      </c>
      <c r="AF2064" s="2" t="str">
        <f>IF(AND(ISBLANK(AE2064),OR(NOT(ISBLANK(AG2064)),NOT(ISBLANK(AH2064)))),#N/A,
IF(ISBLANK(AE2064),"",
IF(AND(NOT(ISERROR(VLOOKUP(AE2064,MonsterTable!$A:$B,MATCH(MonsterTable!$B$1,MonsterTable!$A$1:$B$1,0),0))),OR(ISBLANK(AG2064),ISBLANK(AH2064))),#N/A,
IFERROR(VLOOKUP(AE2064,MonsterTable!$A:$B,MATCH(MonsterTable!$B$1,MonsterTable!$A$1:$B$1,0),0),
IF(OR(NOT(ISBLANK(AG2064)),ISBLANK(AH2064)),#N/A,
IF(AE2064="empty","empty",
VLOOKUP(AE2064,MonsterGroupTable!$A:$A,1,0)))))))</f>
        <v>empty</v>
      </c>
      <c r="AH2064">
        <v>3</v>
      </c>
      <c r="AL2064" s="1" t="s">
        <v>339</v>
      </c>
      <c r="AM2064" s="2">
        <f>IF(AND(ISBLANK(AL2064),OR(NOT(ISBLANK(AN2064)),NOT(ISBLANK(AO2064)))),#N/A,
IF(ISBLANK(AL2064),"",
IF(AND(NOT(ISERROR(VLOOKUP(AL2064,MonsterTable!$A:$B,MATCH(MonsterTable!$B$1,MonsterTable!$A$1:$B$1,0),0))),OR(ISBLANK(AN2064),ISBLANK(AO2064))),#N/A,
IFERROR(VLOOKUP(AL2064,MonsterTable!$A:$B,MATCH(MonsterTable!$B$1,MonsterTable!$A$1:$B$1,0),0),
IF(OR(NOT(ISBLANK(AN2064)),ISBLANK(AO2064)),#N/A,
IF(AL2064="empty","empty",
VLOOKUP(AL2064,MonsterGroupTable!$A:$A,1,0)))))))</f>
        <v>203</v>
      </c>
      <c r="AN2064">
        <v>1</v>
      </c>
      <c r="AO2064">
        <v>1</v>
      </c>
      <c r="AP2064">
        <v>0</v>
      </c>
      <c r="AT2064" s="2" t="str">
        <f>IF(AND(ISBLANK(AS2064),OR(NOT(ISBLANK(AU2064)),NOT(ISBLANK(AV2064)))),#N/A,
IF(ISBLANK(AS2064),"",
IF(AND(NOT(ISERROR(VLOOKUP(AS2064,MonsterTable!$A:$B,MATCH(MonsterTable!$B$1,MonsterTable!$A$1:$B$1,0),0))),OR(ISBLANK(AU2064),ISBLANK(AV2064))),#N/A,
IFERROR(VLOOKUP(AS2064,MonsterTable!$A:$B,MATCH(MonsterTable!$B$1,MonsterTable!$A$1:$B$1,0),0),
IF(OR(NOT(ISBLANK(AU2064)),ISBLANK(AV2064)),#N/A,
IF(AS2064="empty","empty",
VLOOKUP(AS2064,MonsterGroupTable!$A:$A,1,0)))))))</f>
        <v/>
      </c>
      <c r="BA2064" s="2" t="str">
        <f>IF(AND(ISBLANK(AZ2064),OR(NOT(ISBLANK(BB2064)),NOT(ISBLANK(BC2064)))),#N/A,
IF(ISBLANK(AZ2064),"",
IF(AND(NOT(ISERROR(VLOOKUP(AZ2064,MonsterTable!$A:$B,MATCH(MonsterTable!$B$1,MonsterTable!$A$1:$B$1,0),0))),OR(ISBLANK(BB2064),ISBLANK(BC2064))),#N/A,
IFERROR(VLOOKUP(AZ2064,MonsterTable!$A:$B,MATCH(MonsterTable!$B$1,MonsterTable!$A$1:$B$1,0),0),
IF(OR(NOT(ISBLANK(BB2064)),ISBLANK(BC2064)),#N/A,
IF(AZ2064="empty","empty",
VLOOKUP(AZ2064,MonsterGroupTable!$A:$A,1,0)))))))</f>
        <v/>
      </c>
    </row>
    <row r="2065" spans="1:88">
      <c r="A2065">
        <v>21031</v>
      </c>
      <c r="B2065">
        <f t="shared" si="72"/>
        <v>1.1000000000000001</v>
      </c>
      <c r="C2065">
        <f t="shared" si="73"/>
        <v>1.1000000000000001</v>
      </c>
      <c r="F2065">
        <v>6300</v>
      </c>
      <c r="G2065">
        <v>364260</v>
      </c>
      <c r="H2065">
        <v>0</v>
      </c>
      <c r="I2065">
        <v>0</v>
      </c>
      <c r="J2065">
        <v>0</v>
      </c>
      <c r="K2065" t="s">
        <v>362</v>
      </c>
      <c r="L2065" t="s">
        <v>247</v>
      </c>
      <c r="M2065" t="s">
        <v>443</v>
      </c>
      <c r="N2065" t="s">
        <v>444</v>
      </c>
      <c r="O2065">
        <v>0</v>
      </c>
      <c r="P2065">
        <v>-4.75</v>
      </c>
      <c r="Q2065">
        <v>-3.5</v>
      </c>
      <c r="R2065">
        <v>4.75</v>
      </c>
      <c r="S2065">
        <v>3</v>
      </c>
      <c r="T2065">
        <v>-13.5</v>
      </c>
      <c r="U2065">
        <v>2.5499999999999998</v>
      </c>
      <c r="V2065">
        <v>-6.75</v>
      </c>
      <c r="W2065" t="str">
        <f t="shared" si="71"/>
        <v>g104,5,empty,3,204,1,1,0</v>
      </c>
      <c r="X2065" s="1" t="s">
        <v>282</v>
      </c>
      <c r="Y2065" s="2" t="str">
        <f>IF(AND(ISBLANK(X2065),OR(NOT(ISBLANK(Z2065)),NOT(ISBLANK(AA2065)))),#N/A,
IF(ISBLANK(X2065),"",
IF(AND(NOT(ISERROR(VLOOKUP(X2065,MonsterTable!$A:$B,MATCH(MonsterTable!$B$1,MonsterTable!$A$1:$B$1,0),0))),OR(ISBLANK(Z2065),ISBLANK(AA2065))),#N/A,
IFERROR(VLOOKUP(X2065,MonsterTable!$A:$B,MATCH(MonsterTable!$B$1,MonsterTable!$A$1:$B$1,0),0),
IF(OR(NOT(ISBLANK(Z2065)),ISBLANK(AA2065)),#N/A,
IF(X2065="empty","empty",
VLOOKUP(X2065,MonsterGroupTable!$A:$A,1,0)))))))</f>
        <v>g104</v>
      </c>
      <c r="AA2065">
        <v>5</v>
      </c>
      <c r="AE2065" s="1" t="s">
        <v>446</v>
      </c>
      <c r="AF2065" s="2" t="str">
        <f>IF(AND(ISBLANK(AE2065),OR(NOT(ISBLANK(AG2065)),NOT(ISBLANK(AH2065)))),#N/A,
IF(ISBLANK(AE2065),"",
IF(AND(NOT(ISERROR(VLOOKUP(AE2065,MonsterTable!$A:$B,MATCH(MonsterTable!$B$1,MonsterTable!$A$1:$B$1,0),0))),OR(ISBLANK(AG2065),ISBLANK(AH2065))),#N/A,
IFERROR(VLOOKUP(AE2065,MonsterTable!$A:$B,MATCH(MonsterTable!$B$1,MonsterTable!$A$1:$B$1,0),0),
IF(OR(NOT(ISBLANK(AG2065)),ISBLANK(AH2065)),#N/A,
IF(AE2065="empty","empty",
VLOOKUP(AE2065,MonsterGroupTable!$A:$A,1,0)))))))</f>
        <v>empty</v>
      </c>
      <c r="AH2065">
        <v>3</v>
      </c>
      <c r="AL2065" s="1" t="s">
        <v>340</v>
      </c>
      <c r="AM2065" s="2">
        <f>IF(AND(ISBLANK(AL2065),OR(NOT(ISBLANK(AN2065)),NOT(ISBLANK(AO2065)))),#N/A,
IF(ISBLANK(AL2065),"",
IF(AND(NOT(ISERROR(VLOOKUP(AL2065,MonsterTable!$A:$B,MATCH(MonsterTable!$B$1,MonsterTable!$A$1:$B$1,0),0))),OR(ISBLANK(AN2065),ISBLANK(AO2065))),#N/A,
IFERROR(VLOOKUP(AL2065,MonsterTable!$A:$B,MATCH(MonsterTable!$B$1,MonsterTable!$A$1:$B$1,0),0),
IF(OR(NOT(ISBLANK(AN2065)),ISBLANK(AO2065)),#N/A,
IF(AL2065="empty","empty",
VLOOKUP(AL2065,MonsterGroupTable!$A:$A,1,0)))))))</f>
        <v>204</v>
      </c>
      <c r="AN2065">
        <v>1</v>
      </c>
      <c r="AO2065">
        <v>1</v>
      </c>
      <c r="AP2065">
        <v>0</v>
      </c>
      <c r="AT2065" s="2" t="str">
        <f>IF(AND(ISBLANK(AS2065),OR(NOT(ISBLANK(AU2065)),NOT(ISBLANK(AV2065)))),#N/A,
IF(ISBLANK(AS2065),"",
IF(AND(NOT(ISERROR(VLOOKUP(AS2065,MonsterTable!$A:$B,MATCH(MonsterTable!$B$1,MonsterTable!$A$1:$B$1,0),0))),OR(ISBLANK(AU2065),ISBLANK(AV2065))),#N/A,
IFERROR(VLOOKUP(AS2065,MonsterTable!$A:$B,MATCH(MonsterTable!$B$1,MonsterTable!$A$1:$B$1,0),0),
IF(OR(NOT(ISBLANK(AU2065)),ISBLANK(AV2065)),#N/A,
IF(AS2065="empty","empty",
VLOOKUP(AS2065,MonsterGroupTable!$A:$A,1,0)))))))</f>
        <v/>
      </c>
      <c r="BA2065" s="2" t="str">
        <f>IF(AND(ISBLANK(AZ2065),OR(NOT(ISBLANK(BB2065)),NOT(ISBLANK(BC2065)))),#N/A,
IF(ISBLANK(AZ2065),"",
IF(AND(NOT(ISERROR(VLOOKUP(AZ2065,MonsterTable!$A:$B,MATCH(MonsterTable!$B$1,MonsterTable!$A$1:$B$1,0),0))),OR(ISBLANK(BB2065),ISBLANK(BC2065))),#N/A,
IFERROR(VLOOKUP(AZ2065,MonsterTable!$A:$B,MATCH(MonsterTable!$B$1,MonsterTable!$A$1:$B$1,0),0),
IF(OR(NOT(ISBLANK(BB2065)),ISBLANK(BC2065)),#N/A,
IF(AZ2065="empty","empty",
VLOOKUP(AZ2065,MonsterGroupTable!$A:$A,1,0)))))))</f>
        <v/>
      </c>
    </row>
    <row r="2066" spans="1:88">
      <c r="A2066">
        <v>21032</v>
      </c>
      <c r="B2066">
        <f t="shared" si="72"/>
        <v>1.1000000000000001</v>
      </c>
      <c r="C2066">
        <f t="shared" si="73"/>
        <v>1.1000000000000001</v>
      </c>
      <c r="F2066">
        <v>6300</v>
      </c>
      <c r="G2066">
        <v>365205</v>
      </c>
      <c r="H2066">
        <v>0</v>
      </c>
      <c r="I2066">
        <v>0</v>
      </c>
      <c r="J2066">
        <v>0</v>
      </c>
      <c r="K2066" t="s">
        <v>362</v>
      </c>
      <c r="L2066" t="s">
        <v>247</v>
      </c>
      <c r="M2066" t="s">
        <v>443</v>
      </c>
      <c r="N2066" t="s">
        <v>444</v>
      </c>
      <c r="O2066">
        <v>0</v>
      </c>
      <c r="P2066">
        <v>-4.75</v>
      </c>
      <c r="Q2066">
        <v>-3.5</v>
      </c>
      <c r="R2066">
        <v>4.75</v>
      </c>
      <c r="S2066">
        <v>3</v>
      </c>
      <c r="T2066">
        <v>-13.5</v>
      </c>
      <c r="U2066">
        <v>2.5499999999999998</v>
      </c>
      <c r="V2066">
        <v>-6.75</v>
      </c>
      <c r="W2066" t="str">
        <f t="shared" si="71"/>
        <v>g104,5,empty,3,204,1,1,0</v>
      </c>
      <c r="X2066" s="1" t="s">
        <v>282</v>
      </c>
      <c r="Y2066" s="2" t="str">
        <f>IF(AND(ISBLANK(X2066),OR(NOT(ISBLANK(Z2066)),NOT(ISBLANK(AA2066)))),#N/A,
IF(ISBLANK(X2066),"",
IF(AND(NOT(ISERROR(VLOOKUP(X2066,MonsterTable!$A:$B,MATCH(MonsterTable!$B$1,MonsterTable!$A$1:$B$1,0),0))),OR(ISBLANK(Z2066),ISBLANK(AA2066))),#N/A,
IFERROR(VLOOKUP(X2066,MonsterTable!$A:$B,MATCH(MonsterTable!$B$1,MonsterTable!$A$1:$B$1,0),0),
IF(OR(NOT(ISBLANK(Z2066)),ISBLANK(AA2066)),#N/A,
IF(X2066="empty","empty",
VLOOKUP(X2066,MonsterGroupTable!$A:$A,1,0)))))))</f>
        <v>g104</v>
      </c>
      <c r="AA2066">
        <v>5</v>
      </c>
      <c r="AE2066" s="1" t="s">
        <v>446</v>
      </c>
      <c r="AF2066" s="2" t="str">
        <f>IF(AND(ISBLANK(AE2066),OR(NOT(ISBLANK(AG2066)),NOT(ISBLANK(AH2066)))),#N/A,
IF(ISBLANK(AE2066),"",
IF(AND(NOT(ISERROR(VLOOKUP(AE2066,MonsterTable!$A:$B,MATCH(MonsterTable!$B$1,MonsterTable!$A$1:$B$1,0),0))),OR(ISBLANK(AG2066),ISBLANK(AH2066))),#N/A,
IFERROR(VLOOKUP(AE2066,MonsterTable!$A:$B,MATCH(MonsterTable!$B$1,MonsterTable!$A$1:$B$1,0),0),
IF(OR(NOT(ISBLANK(AG2066)),ISBLANK(AH2066)),#N/A,
IF(AE2066="empty","empty",
VLOOKUP(AE2066,MonsterGroupTable!$A:$A,1,0)))))))</f>
        <v>empty</v>
      </c>
      <c r="AH2066">
        <v>3</v>
      </c>
      <c r="AL2066" s="1" t="s">
        <v>340</v>
      </c>
      <c r="AM2066" s="2">
        <f>IF(AND(ISBLANK(AL2066),OR(NOT(ISBLANK(AN2066)),NOT(ISBLANK(AO2066)))),#N/A,
IF(ISBLANK(AL2066),"",
IF(AND(NOT(ISERROR(VLOOKUP(AL2066,MonsterTable!$A:$B,MATCH(MonsterTable!$B$1,MonsterTable!$A$1:$B$1,0),0))),OR(ISBLANK(AN2066),ISBLANK(AO2066))),#N/A,
IFERROR(VLOOKUP(AL2066,MonsterTable!$A:$B,MATCH(MonsterTable!$B$1,MonsterTable!$A$1:$B$1,0),0),
IF(OR(NOT(ISBLANK(AN2066)),ISBLANK(AO2066)),#N/A,
IF(AL2066="empty","empty",
VLOOKUP(AL2066,MonsterGroupTable!$A:$A,1,0)))))))</f>
        <v>204</v>
      </c>
      <c r="AN2066">
        <v>1</v>
      </c>
      <c r="AO2066">
        <v>1</v>
      </c>
      <c r="AP2066">
        <v>0</v>
      </c>
      <c r="AT2066" s="2" t="str">
        <f>IF(AND(ISBLANK(AS2066),OR(NOT(ISBLANK(AU2066)),NOT(ISBLANK(AV2066)))),#N/A,
IF(ISBLANK(AS2066),"",
IF(AND(NOT(ISERROR(VLOOKUP(AS2066,MonsterTable!$A:$B,MATCH(MonsterTable!$B$1,MonsterTable!$A$1:$B$1,0),0))),OR(ISBLANK(AU2066),ISBLANK(AV2066))),#N/A,
IFERROR(VLOOKUP(AS2066,MonsterTable!$A:$B,MATCH(MonsterTable!$B$1,MonsterTable!$A$1:$B$1,0),0),
IF(OR(NOT(ISBLANK(AU2066)),ISBLANK(AV2066)),#N/A,
IF(AS2066="empty","empty",
VLOOKUP(AS2066,MonsterGroupTable!$A:$A,1,0)))))))</f>
        <v/>
      </c>
      <c r="BA2066" s="2" t="str">
        <f>IF(AND(ISBLANK(AZ2066),OR(NOT(ISBLANK(BB2066)),NOT(ISBLANK(BC2066)))),#N/A,
IF(ISBLANK(AZ2066),"",
IF(AND(NOT(ISERROR(VLOOKUP(AZ2066,MonsterTable!$A:$B,MATCH(MonsterTable!$B$1,MonsterTable!$A$1:$B$1,0),0))),OR(ISBLANK(BB2066),ISBLANK(BC2066))),#N/A,
IFERROR(VLOOKUP(AZ2066,MonsterTable!$A:$B,MATCH(MonsterTable!$B$1,MonsterTable!$A$1:$B$1,0),0),
IF(OR(NOT(ISBLANK(BB2066)),ISBLANK(BC2066)),#N/A,
IF(AZ2066="empty","empty",
VLOOKUP(AZ2066,MonsterGroupTable!$A:$A,1,0)))))))</f>
        <v/>
      </c>
    </row>
    <row r="2067" spans="1:88">
      <c r="A2067">
        <v>21033</v>
      </c>
      <c r="B2067">
        <f t="shared" si="72"/>
        <v>1.1000000000000001</v>
      </c>
      <c r="C2067">
        <f t="shared" si="73"/>
        <v>1.1000000000000001</v>
      </c>
      <c r="F2067">
        <v>6300</v>
      </c>
      <c r="G2067">
        <v>366150</v>
      </c>
      <c r="H2067">
        <v>0</v>
      </c>
      <c r="I2067">
        <v>0</v>
      </c>
      <c r="J2067">
        <v>0</v>
      </c>
      <c r="K2067" t="s">
        <v>362</v>
      </c>
      <c r="L2067" t="s">
        <v>247</v>
      </c>
      <c r="M2067" t="s">
        <v>443</v>
      </c>
      <c r="N2067" t="s">
        <v>444</v>
      </c>
      <c r="O2067">
        <v>0</v>
      </c>
      <c r="P2067">
        <v>-4.75</v>
      </c>
      <c r="Q2067">
        <v>-3.5</v>
      </c>
      <c r="R2067">
        <v>4.75</v>
      </c>
      <c r="S2067">
        <v>3</v>
      </c>
      <c r="T2067">
        <v>-13.5</v>
      </c>
      <c r="U2067">
        <v>2.5499999999999998</v>
      </c>
      <c r="V2067">
        <v>-6.75</v>
      </c>
      <c r="W2067" t="str">
        <f t="shared" si="71"/>
        <v>g104,5,empty,3,204,1,1,0</v>
      </c>
      <c r="X2067" s="1" t="s">
        <v>282</v>
      </c>
      <c r="Y2067" s="2" t="str">
        <f>IF(AND(ISBLANK(X2067),OR(NOT(ISBLANK(Z2067)),NOT(ISBLANK(AA2067)))),#N/A,
IF(ISBLANK(X2067),"",
IF(AND(NOT(ISERROR(VLOOKUP(X2067,MonsterTable!$A:$B,MATCH(MonsterTable!$B$1,MonsterTable!$A$1:$B$1,0),0))),OR(ISBLANK(Z2067),ISBLANK(AA2067))),#N/A,
IFERROR(VLOOKUP(X2067,MonsterTable!$A:$B,MATCH(MonsterTable!$B$1,MonsterTable!$A$1:$B$1,0),0),
IF(OR(NOT(ISBLANK(Z2067)),ISBLANK(AA2067)),#N/A,
IF(X2067="empty","empty",
VLOOKUP(X2067,MonsterGroupTable!$A:$A,1,0)))))))</f>
        <v>g104</v>
      </c>
      <c r="AA2067">
        <v>5</v>
      </c>
      <c r="AE2067" s="1" t="s">
        <v>446</v>
      </c>
      <c r="AF2067" s="2" t="str">
        <f>IF(AND(ISBLANK(AE2067),OR(NOT(ISBLANK(AG2067)),NOT(ISBLANK(AH2067)))),#N/A,
IF(ISBLANK(AE2067),"",
IF(AND(NOT(ISERROR(VLOOKUP(AE2067,MonsterTable!$A:$B,MATCH(MonsterTable!$B$1,MonsterTable!$A$1:$B$1,0),0))),OR(ISBLANK(AG2067),ISBLANK(AH2067))),#N/A,
IFERROR(VLOOKUP(AE2067,MonsterTable!$A:$B,MATCH(MonsterTable!$B$1,MonsterTable!$A$1:$B$1,0),0),
IF(OR(NOT(ISBLANK(AG2067)),ISBLANK(AH2067)),#N/A,
IF(AE2067="empty","empty",
VLOOKUP(AE2067,MonsterGroupTable!$A:$A,1,0)))))))</f>
        <v>empty</v>
      </c>
      <c r="AH2067">
        <v>3</v>
      </c>
      <c r="AL2067" s="1" t="s">
        <v>340</v>
      </c>
      <c r="AM2067" s="2">
        <f>IF(AND(ISBLANK(AL2067),OR(NOT(ISBLANK(AN2067)),NOT(ISBLANK(AO2067)))),#N/A,
IF(ISBLANK(AL2067),"",
IF(AND(NOT(ISERROR(VLOOKUP(AL2067,MonsterTable!$A:$B,MATCH(MonsterTable!$B$1,MonsterTable!$A$1:$B$1,0),0))),OR(ISBLANK(AN2067),ISBLANK(AO2067))),#N/A,
IFERROR(VLOOKUP(AL2067,MonsterTable!$A:$B,MATCH(MonsterTable!$B$1,MonsterTable!$A$1:$B$1,0),0),
IF(OR(NOT(ISBLANK(AN2067)),ISBLANK(AO2067)),#N/A,
IF(AL2067="empty","empty",
VLOOKUP(AL2067,MonsterGroupTable!$A:$A,1,0)))))))</f>
        <v>204</v>
      </c>
      <c r="AN2067">
        <v>1</v>
      </c>
      <c r="AO2067">
        <v>1</v>
      </c>
      <c r="AP2067">
        <v>0</v>
      </c>
      <c r="AT2067" s="2" t="str">
        <f>IF(AND(ISBLANK(AS2067),OR(NOT(ISBLANK(AU2067)),NOT(ISBLANK(AV2067)))),#N/A,
IF(ISBLANK(AS2067),"",
IF(AND(NOT(ISERROR(VLOOKUP(AS2067,MonsterTable!$A:$B,MATCH(MonsterTable!$B$1,MonsterTable!$A$1:$B$1,0),0))),OR(ISBLANK(AU2067),ISBLANK(AV2067))),#N/A,
IFERROR(VLOOKUP(AS2067,MonsterTable!$A:$B,MATCH(MonsterTable!$B$1,MonsterTable!$A$1:$B$1,0),0),
IF(OR(NOT(ISBLANK(AU2067)),ISBLANK(AV2067)),#N/A,
IF(AS2067="empty","empty",
VLOOKUP(AS2067,MonsterGroupTable!$A:$A,1,0)))))))</f>
        <v/>
      </c>
      <c r="BA2067" s="2" t="str">
        <f>IF(AND(ISBLANK(AZ2067),OR(NOT(ISBLANK(BB2067)),NOT(ISBLANK(BC2067)))),#N/A,
IF(ISBLANK(AZ2067),"",
IF(AND(NOT(ISERROR(VLOOKUP(AZ2067,MonsterTable!$A:$B,MATCH(MonsterTable!$B$1,MonsterTable!$A$1:$B$1,0),0))),OR(ISBLANK(BB2067),ISBLANK(BC2067))),#N/A,
IFERROR(VLOOKUP(AZ2067,MonsterTable!$A:$B,MATCH(MonsterTable!$B$1,MonsterTable!$A$1:$B$1,0),0),
IF(OR(NOT(ISBLANK(BB2067)),ISBLANK(BC2067)),#N/A,
IF(AZ2067="empty","empty",
VLOOKUP(AZ2067,MonsterGroupTable!$A:$A,1,0)))))))</f>
        <v/>
      </c>
    </row>
    <row r="2068" spans="1:88">
      <c r="A2068">
        <v>50001</v>
      </c>
      <c r="B2068">
        <f t="shared" ref="B2068:B2083" si="74">IF(MOD(A2068,10)=0,1.2,1.1)</f>
        <v>1.1000000000000001</v>
      </c>
      <c r="C2068">
        <f t="shared" ref="C2068:C2083" si="75">IF(MOD(B2068,10)=0,1.2,1.1)</f>
        <v>1.1000000000000001</v>
      </c>
      <c r="F2068">
        <v>25</v>
      </c>
      <c r="G2068">
        <v>0</v>
      </c>
      <c r="H2068">
        <v>0</v>
      </c>
      <c r="I2068">
        <v>0</v>
      </c>
      <c r="J2068">
        <v>0</v>
      </c>
      <c r="K2068" t="s">
        <v>110</v>
      </c>
      <c r="L2068" t="s">
        <v>106</v>
      </c>
      <c r="M2068" t="s">
        <v>107</v>
      </c>
      <c r="N2068" t="s">
        <v>109</v>
      </c>
      <c r="O2068">
        <v>0</v>
      </c>
      <c r="P2068">
        <v>-4.75</v>
      </c>
      <c r="Q2068">
        <v>0</v>
      </c>
      <c r="R2068">
        <v>15</v>
      </c>
      <c r="S2068">
        <v>0</v>
      </c>
      <c r="T2068">
        <v>-13.5</v>
      </c>
      <c r="U2068">
        <v>0</v>
      </c>
      <c r="V2068">
        <v>-4.2</v>
      </c>
      <c r="W2068" t="str">
        <f t="shared" si="58"/>
        <v>g502,1,empty,1,g502,1,empty,2,g503,1,empty,2,g503,1</v>
      </c>
      <c r="X2068" s="1" t="s">
        <v>348</v>
      </c>
      <c r="Y2068" s="2" t="str">
        <f>IF(AND(ISBLANK(X2068),OR(NOT(ISBLANK(Z2068)),NOT(ISBLANK(AA2068)))),#N/A,
IF(ISBLANK(X2068),"",
IF(AND(NOT(ISERROR(VLOOKUP(X2068,MonsterTable!$A:$B,MATCH(MonsterTable!$B$1,MonsterTable!$A$1:$B$1,0),0))),OR(ISBLANK(Z2068),ISBLANK(AA2068))),#N/A,
IFERROR(VLOOKUP(X2068,MonsterTable!$A:$B,MATCH(MonsterTable!$B$1,MonsterTable!$A$1:$B$1,0),0),
IF(OR(NOT(ISBLANK(Z2068)),ISBLANK(AA2068)),#N/A,
IF(X2068="empty","empty",
VLOOKUP(X2068,MonsterGroupTable!$A:$A,1,0)))))))</f>
        <v>g502</v>
      </c>
      <c r="AA2068">
        <v>1</v>
      </c>
      <c r="AE2068" s="1" t="s">
        <v>74</v>
      </c>
      <c r="AF2068" s="2" t="str">
        <f>IF(AND(ISBLANK(AE2068),OR(NOT(ISBLANK(AG2068)),NOT(ISBLANK(AH2068)))),#N/A,
IF(ISBLANK(AE2068),"",
IF(AND(NOT(ISERROR(VLOOKUP(AE2068,MonsterTable!$A:$B,MATCH(MonsterTable!$B$1,MonsterTable!$A$1:$B$1,0),0))),OR(ISBLANK(AG2068),ISBLANK(AH2068))),#N/A,
IFERROR(VLOOKUP(AE2068,MonsterTable!$A:$B,MATCH(MonsterTable!$B$1,MonsterTable!$A$1:$B$1,0),0),
IF(OR(NOT(ISBLANK(AG2068)),ISBLANK(AH2068)),#N/A,
IF(AE2068="empty","empty",
VLOOKUP(AE2068,MonsterGroupTable!$A:$A,1,0)))))))</f>
        <v>empty</v>
      </c>
      <c r="AH2068">
        <v>1</v>
      </c>
      <c r="AL2068" s="1" t="s">
        <v>348</v>
      </c>
      <c r="AM2068" s="2" t="str">
        <f>IF(AND(ISBLANK(AL2068),OR(NOT(ISBLANK(AN2068)),NOT(ISBLANK(AO2068)))),#N/A,
IF(ISBLANK(AL2068),"",
IF(AND(NOT(ISERROR(VLOOKUP(AL2068,MonsterTable!$A:$B,MATCH(MonsterTable!$B$1,MonsterTable!$A$1:$B$1,0),0))),OR(ISBLANK(AN2068),ISBLANK(AO2068))),#N/A,
IFERROR(VLOOKUP(AL2068,MonsterTable!$A:$B,MATCH(MonsterTable!$B$1,MonsterTable!$A$1:$B$1,0),0),
IF(OR(NOT(ISBLANK(AN2068)),ISBLANK(AO2068)),#N/A,
IF(AL2068="empty","empty",
VLOOKUP(AL2068,MonsterGroupTable!$A:$A,1,0)))))))</f>
        <v>g502</v>
      </c>
      <c r="AO2068">
        <v>1</v>
      </c>
      <c r="AS2068" s="1" t="s">
        <v>74</v>
      </c>
      <c r="AT2068" s="2" t="str">
        <f>IF(AND(ISBLANK(AS2068),OR(NOT(ISBLANK(AU2068)),NOT(ISBLANK(AV2068)))),#N/A,
IF(ISBLANK(AS2068),"",
IF(AND(NOT(ISERROR(VLOOKUP(AS2068,MonsterTable!$A:$B,MATCH(MonsterTable!$B$1,MonsterTable!$A$1:$B$1,0),0))),OR(ISBLANK(AU2068),ISBLANK(AV2068))),#N/A,
IFERROR(VLOOKUP(AS2068,MonsterTable!$A:$B,MATCH(MonsterTable!$B$1,MonsterTable!$A$1:$B$1,0),0),
IF(OR(NOT(ISBLANK(AU2068)),ISBLANK(AV2068)),#N/A,
IF(AS2068="empty","empty",
VLOOKUP(AS2068,MonsterGroupTable!$A:$A,1,0)))))))</f>
        <v>empty</v>
      </c>
      <c r="AV2068">
        <v>2</v>
      </c>
      <c r="AZ2068" s="1" t="s">
        <v>350</v>
      </c>
      <c r="BA2068" s="2" t="str">
        <f>IF(AND(ISBLANK(AZ2068),OR(NOT(ISBLANK(BB2068)),NOT(ISBLANK(BC2068)))),#N/A,
IF(ISBLANK(AZ2068),"",
IF(AND(NOT(ISERROR(VLOOKUP(AZ2068,MonsterTable!$A:$B,MATCH(MonsterTable!$B$1,MonsterTable!$A$1:$B$1,0),0))),OR(ISBLANK(BB2068),ISBLANK(BC2068))),#N/A,
IFERROR(VLOOKUP(AZ2068,MonsterTable!$A:$B,MATCH(MonsterTable!$B$1,MonsterTable!$A$1:$B$1,0),0),
IF(OR(NOT(ISBLANK(BB2068)),ISBLANK(BC2068)),#N/A,
IF(AZ2068="empty","empty",
VLOOKUP(AZ2068,MonsterGroupTable!$A:$A,1,0)))))))</f>
        <v>g503</v>
      </c>
      <c r="BC2068">
        <v>1</v>
      </c>
      <c r="BG2068" s="1" t="s">
        <v>74</v>
      </c>
      <c r="BH2068" s="2" t="str">
        <f>IF(AND(ISBLANK(BG2068),OR(NOT(ISBLANK(BI2068)),NOT(ISBLANK(BJ2068)))),#N/A,
IF(ISBLANK(BG2068),"",
IF(AND(NOT(ISERROR(VLOOKUP(BG2068,MonsterTable!$A:$B,MATCH(MonsterTable!$B$1,MonsterTable!$A$1:$B$1,0),0))),OR(ISBLANK(BI2068),ISBLANK(BJ2068))),#N/A,
IFERROR(VLOOKUP(BG2068,MonsterTable!$A:$B,MATCH(MonsterTable!$B$1,MonsterTable!$A$1:$B$1,0),0),
IF(OR(NOT(ISBLANK(BI2068)),ISBLANK(BJ2068)),#N/A,
IF(BG2068="empty","empty",
VLOOKUP(BG2068,MonsterGroupTable!$A:$A,1,0)))))))</f>
        <v>empty</v>
      </c>
      <c r="BJ2068">
        <v>2</v>
      </c>
      <c r="BN2068" s="1" t="s">
        <v>350</v>
      </c>
      <c r="BO2068" s="2" t="str">
        <f>IF(AND(ISBLANK(BN2068),OR(NOT(ISBLANK(BP2068)),NOT(ISBLANK(BQ2068)))),#N/A,
IF(ISBLANK(BN2068),"",
IF(AND(NOT(ISERROR(VLOOKUP(BN2068,MonsterTable!$A:$B,MATCH(MonsterTable!$B$1,MonsterTable!$A$1:$B$1,0),0))),OR(ISBLANK(BP2068),ISBLANK(BQ2068))),#N/A,
IFERROR(VLOOKUP(BN2068,MonsterTable!$A:$B,MATCH(MonsterTable!$B$1,MonsterTable!$A$1:$B$1,0),0),
IF(OR(NOT(ISBLANK(BP2068)),ISBLANK(BQ2068)),#N/A,
IF(BN2068="empty","empty",
VLOOKUP(BN2068,MonsterGroupTable!$A:$A,1,0)))))))</f>
        <v>g503</v>
      </c>
      <c r="BQ2068">
        <v>1</v>
      </c>
      <c r="BV2068" s="2" t="str">
        <f>IF(AND(ISBLANK(BU2068),OR(NOT(ISBLANK(BW2068)),NOT(ISBLANK(BX2068)))),#N/A,
IF(ISBLANK(BU2068),"",
IF(AND(NOT(ISERROR(VLOOKUP(BU2068,MonsterTable!$A:$B,MATCH(MonsterTable!$B$1,MonsterTable!$A$1:$B$1,0),0))),OR(ISBLANK(BW2068),ISBLANK(BX2068))),#N/A,
IFERROR(VLOOKUP(BU2068,MonsterTable!$A:$B,MATCH(MonsterTable!$B$1,MonsterTable!$A$1:$B$1,0),0),
IF(OR(NOT(ISBLANK(BW2068)),ISBLANK(BX2068)),#N/A,
IF(BU2068="empty","empty",
VLOOKUP(BU2068,MonsterGroupTable!$A:$A,1,0)))))))</f>
        <v/>
      </c>
      <c r="CC2068" s="2" t="str">
        <f>IF(AND(ISBLANK(CB2068),OR(NOT(ISBLANK(CD2068)),NOT(ISBLANK(CE2068)))),#N/A,
IF(ISBLANK(CB2068),"",
IF(AND(NOT(ISERROR(VLOOKUP(CB2068,MonsterTable!$A:$B,MATCH(MonsterTable!$B$1,MonsterTable!$A$1:$B$1,0),0))),OR(ISBLANK(CD2068),ISBLANK(CE2068))),#N/A,
IFERROR(VLOOKUP(CB2068,MonsterTable!$A:$B,MATCH(MonsterTable!$B$1,MonsterTable!$A$1:$B$1,0),0),
IF(OR(NOT(ISBLANK(CD2068)),ISBLANK(CE2068)),#N/A,
IF(CB2068="empty","empty",
VLOOKUP(CB2068,MonsterGroupTable!$A:$A,1,0)))))))</f>
        <v/>
      </c>
      <c r="CJ2068" s="2" t="str">
        <f>IF(AND(ISBLANK(CI2068),OR(NOT(ISBLANK(CK2068)),NOT(ISBLANK(CL2068)))),#N/A,
IF(ISBLANK(CI2068),"",
IF(AND(NOT(ISERROR(VLOOKUP(CI2068,MonsterTable!$A:$B,MATCH(MonsterTable!$B$1,MonsterTable!$A$1:$B$1,0),0))),OR(ISBLANK(CK2068),ISBLANK(CL2068))),#N/A,
IFERROR(VLOOKUP(CI2068,MonsterTable!$A:$B,MATCH(MonsterTable!$B$1,MonsterTable!$A$1:$B$1,0),0),
IF(OR(NOT(ISBLANK(CK2068)),ISBLANK(CL2068)),#N/A,
IF(CI2068="empty","empty",
VLOOKUP(CI2068,MonsterGroupTable!$A:$A,1,0)))))))</f>
        <v/>
      </c>
    </row>
    <row r="2069" spans="1:88">
      <c r="A2069">
        <v>50002</v>
      </c>
      <c r="B2069">
        <f t="shared" si="74"/>
        <v>1.1000000000000001</v>
      </c>
      <c r="C2069">
        <f t="shared" si="75"/>
        <v>1.1000000000000001</v>
      </c>
      <c r="F2069">
        <v>100</v>
      </c>
      <c r="G2069">
        <v>0</v>
      </c>
      <c r="H2069">
        <v>0</v>
      </c>
      <c r="I2069">
        <v>0</v>
      </c>
      <c r="J2069">
        <v>0</v>
      </c>
      <c r="K2069" t="s">
        <v>110</v>
      </c>
      <c r="L2069" t="s">
        <v>106</v>
      </c>
      <c r="M2069" t="s">
        <v>107</v>
      </c>
      <c r="N2069" t="s">
        <v>109</v>
      </c>
      <c r="O2069">
        <v>0</v>
      </c>
      <c r="P2069">
        <v>-4.75</v>
      </c>
      <c r="Q2069">
        <v>0</v>
      </c>
      <c r="R2069">
        <v>15</v>
      </c>
      <c r="S2069">
        <v>0</v>
      </c>
      <c r="T2069">
        <v>-13.5</v>
      </c>
      <c r="U2069">
        <v>0</v>
      </c>
      <c r="V2069">
        <v>-4.2</v>
      </c>
      <c r="W2069" t="str">
        <f t="shared" si="58"/>
        <v>g502,4,g503,3</v>
      </c>
      <c r="X2069" s="1" t="s">
        <v>347</v>
      </c>
      <c r="Y2069" s="2" t="str">
        <f>IF(AND(ISBLANK(X2069),OR(NOT(ISBLANK(Z2069)),NOT(ISBLANK(AA2069)))),#N/A,
IF(ISBLANK(X2069),"",
IF(AND(NOT(ISERROR(VLOOKUP(X2069,MonsterTable!$A:$B,MATCH(MonsterTable!$B$1,MonsterTable!$A$1:$B$1,0),0))),OR(ISBLANK(Z2069),ISBLANK(AA2069))),#N/A,
IFERROR(VLOOKUP(X2069,MonsterTable!$A:$B,MATCH(MonsterTable!$B$1,MonsterTable!$A$1:$B$1,0),0),
IF(OR(NOT(ISBLANK(Z2069)),ISBLANK(AA2069)),#N/A,
IF(X2069="empty","empty",
VLOOKUP(X2069,MonsterGroupTable!$A:$A,1,0)))))))</f>
        <v>g502</v>
      </c>
      <c r="AA2069">
        <v>4</v>
      </c>
      <c r="AE2069" s="1" t="s">
        <v>349</v>
      </c>
      <c r="AF2069" s="2" t="str">
        <f>IF(AND(ISBLANK(AE2069),OR(NOT(ISBLANK(AG2069)),NOT(ISBLANK(AH2069)))),#N/A,
IF(ISBLANK(AE2069),"",
IF(AND(NOT(ISERROR(VLOOKUP(AE2069,MonsterTable!$A:$B,MATCH(MonsterTable!$B$1,MonsterTable!$A$1:$B$1,0),0))),OR(ISBLANK(AG2069),ISBLANK(AH2069))),#N/A,
IFERROR(VLOOKUP(AE2069,MonsterTable!$A:$B,MATCH(MonsterTable!$B$1,MonsterTable!$A$1:$B$1,0),0),
IF(OR(NOT(ISBLANK(AG2069)),ISBLANK(AH2069)),#N/A,
IF(AE2069="empty","empty",
VLOOKUP(AE2069,MonsterGroupTable!$A:$A,1,0)))))))</f>
        <v>g503</v>
      </c>
      <c r="AH2069">
        <v>3</v>
      </c>
      <c r="AM2069" s="2" t="str">
        <f>IF(AND(ISBLANK(AL2069),OR(NOT(ISBLANK(AN2069)),NOT(ISBLANK(AO2069)))),#N/A,
IF(ISBLANK(AL2069),"",
IF(AND(NOT(ISERROR(VLOOKUP(AL2069,MonsterTable!$A:$B,MATCH(MonsterTable!$B$1,MonsterTable!$A$1:$B$1,0),0))),OR(ISBLANK(AN2069),ISBLANK(AO2069))),#N/A,
IFERROR(VLOOKUP(AL2069,MonsterTable!$A:$B,MATCH(MonsterTable!$B$1,MonsterTable!$A$1:$B$1,0),0),
IF(OR(NOT(ISBLANK(AN2069)),ISBLANK(AO2069)),#N/A,
IF(AL2069="empty","empty",
VLOOKUP(AL2069,MonsterGroupTable!$A:$A,1,0)))))))</f>
        <v/>
      </c>
      <c r="AT2069" s="2" t="str">
        <f>IF(AND(ISBLANK(AS2069),OR(NOT(ISBLANK(AU2069)),NOT(ISBLANK(AV2069)))),#N/A,
IF(ISBLANK(AS2069),"",
IF(AND(NOT(ISERROR(VLOOKUP(AS2069,MonsterTable!$A:$B,MATCH(MonsterTable!$B$1,MonsterTable!$A$1:$B$1,0),0))),OR(ISBLANK(AU2069),ISBLANK(AV2069))),#N/A,
IFERROR(VLOOKUP(AS2069,MonsterTable!$A:$B,MATCH(MonsterTable!$B$1,MonsterTable!$A$1:$B$1,0),0),
IF(OR(NOT(ISBLANK(AU2069)),ISBLANK(AV2069)),#N/A,
IF(AS2069="empty","empty",
VLOOKUP(AS2069,MonsterGroupTable!$A:$A,1,0)))))))</f>
        <v/>
      </c>
      <c r="BA2069" s="2" t="str">
        <f>IF(AND(ISBLANK(AZ2069),OR(NOT(ISBLANK(BB2069)),NOT(ISBLANK(BC2069)))),#N/A,
IF(ISBLANK(AZ2069),"",
IF(AND(NOT(ISERROR(VLOOKUP(AZ2069,MonsterTable!$A:$B,MATCH(MonsterTable!$B$1,MonsterTable!$A$1:$B$1,0),0))),OR(ISBLANK(BB2069),ISBLANK(BC2069))),#N/A,
IFERROR(VLOOKUP(AZ2069,MonsterTable!$A:$B,MATCH(MonsterTable!$B$1,MonsterTable!$A$1:$B$1,0),0),
IF(OR(NOT(ISBLANK(BB2069)),ISBLANK(BC2069)),#N/A,
IF(AZ2069="empty","empty",
VLOOKUP(AZ2069,MonsterGroupTable!$A:$A,1,0)))))))</f>
        <v/>
      </c>
      <c r="BH2069" s="2" t="str">
        <f>IF(AND(ISBLANK(BG2069),OR(NOT(ISBLANK(BI2069)),NOT(ISBLANK(BJ2069)))),#N/A,
IF(ISBLANK(BG2069),"",
IF(AND(NOT(ISERROR(VLOOKUP(BG2069,MonsterTable!$A:$B,MATCH(MonsterTable!$B$1,MonsterTable!$A$1:$B$1,0),0))),OR(ISBLANK(BI2069),ISBLANK(BJ2069))),#N/A,
IFERROR(VLOOKUP(BG2069,MonsterTable!$A:$B,MATCH(MonsterTable!$B$1,MonsterTable!$A$1:$B$1,0),0),
IF(OR(NOT(ISBLANK(BI2069)),ISBLANK(BJ2069)),#N/A,
IF(BG2069="empty","empty",
VLOOKUP(BG2069,MonsterGroupTable!$A:$A,1,0)))))))</f>
        <v/>
      </c>
      <c r="BO2069" s="2" t="str">
        <f>IF(AND(ISBLANK(BN2069),OR(NOT(ISBLANK(BP2069)),NOT(ISBLANK(BQ2069)))),#N/A,
IF(ISBLANK(BN2069),"",
IF(AND(NOT(ISERROR(VLOOKUP(BN2069,MonsterTable!$A:$B,MATCH(MonsterTable!$B$1,MonsterTable!$A$1:$B$1,0),0))),OR(ISBLANK(BP2069),ISBLANK(BQ2069))),#N/A,
IFERROR(VLOOKUP(BN2069,MonsterTable!$A:$B,MATCH(MonsterTable!$B$1,MonsterTable!$A$1:$B$1,0),0),
IF(OR(NOT(ISBLANK(BP2069)),ISBLANK(BQ2069)),#N/A,
IF(BN2069="empty","empty",
VLOOKUP(BN2069,MonsterGroupTable!$A:$A,1,0)))))))</f>
        <v/>
      </c>
      <c r="BV2069" s="2" t="str">
        <f>IF(AND(ISBLANK(BU2069),OR(NOT(ISBLANK(BW2069)),NOT(ISBLANK(BX2069)))),#N/A,
IF(ISBLANK(BU2069),"",
IF(AND(NOT(ISERROR(VLOOKUP(BU2069,MonsterTable!$A:$B,MATCH(MonsterTable!$B$1,MonsterTable!$A$1:$B$1,0),0))),OR(ISBLANK(BW2069),ISBLANK(BX2069))),#N/A,
IFERROR(VLOOKUP(BU2069,MonsterTable!$A:$B,MATCH(MonsterTable!$B$1,MonsterTable!$A$1:$B$1,0),0),
IF(OR(NOT(ISBLANK(BW2069)),ISBLANK(BX2069)),#N/A,
IF(BU2069="empty","empty",
VLOOKUP(BU2069,MonsterGroupTable!$A:$A,1,0)))))))</f>
        <v/>
      </c>
      <c r="CC2069" s="2" t="str">
        <f>IF(AND(ISBLANK(CB2069),OR(NOT(ISBLANK(CD2069)),NOT(ISBLANK(CE2069)))),#N/A,
IF(ISBLANK(CB2069),"",
IF(AND(NOT(ISERROR(VLOOKUP(CB2069,MonsterTable!$A:$B,MATCH(MonsterTable!$B$1,MonsterTable!$A$1:$B$1,0),0))),OR(ISBLANK(CD2069),ISBLANK(CE2069))),#N/A,
IFERROR(VLOOKUP(CB2069,MonsterTable!$A:$B,MATCH(MonsterTable!$B$1,MonsterTable!$A$1:$B$1,0),0),
IF(OR(NOT(ISBLANK(CD2069)),ISBLANK(CE2069)),#N/A,
IF(CB2069="empty","empty",
VLOOKUP(CB2069,MonsterGroupTable!$A:$A,1,0)))))))</f>
        <v/>
      </c>
      <c r="CJ2069" s="2" t="str">
        <f>IF(AND(ISBLANK(CI2069),OR(NOT(ISBLANK(CK2069)),NOT(ISBLANK(CL2069)))),#N/A,
IF(ISBLANK(CI2069),"",
IF(AND(NOT(ISERROR(VLOOKUP(CI2069,MonsterTable!$A:$B,MATCH(MonsterTable!$B$1,MonsterTable!$A$1:$B$1,0),0))),OR(ISBLANK(CK2069),ISBLANK(CL2069))),#N/A,
IFERROR(VLOOKUP(CI2069,MonsterTable!$A:$B,MATCH(MonsterTable!$B$1,MonsterTable!$A$1:$B$1,0),0),
IF(OR(NOT(ISBLANK(CK2069)),ISBLANK(CL2069)),#N/A,
IF(CI2069="empty","empty",
VLOOKUP(CI2069,MonsterGroupTable!$A:$A,1,0)))))))</f>
        <v/>
      </c>
    </row>
    <row r="2070" spans="1:88">
      <c r="A2070">
        <v>50003</v>
      </c>
      <c r="B2070">
        <f t="shared" si="74"/>
        <v>1.1000000000000001</v>
      </c>
      <c r="C2070">
        <f t="shared" si="75"/>
        <v>1.1000000000000001</v>
      </c>
      <c r="F2070">
        <v>504</v>
      </c>
      <c r="G2070">
        <v>0</v>
      </c>
      <c r="H2070">
        <v>0</v>
      </c>
      <c r="I2070">
        <v>0</v>
      </c>
      <c r="J2070">
        <v>0</v>
      </c>
      <c r="K2070" t="s">
        <v>110</v>
      </c>
      <c r="L2070" t="s">
        <v>106</v>
      </c>
      <c r="M2070" t="s">
        <v>107</v>
      </c>
      <c r="N2070" t="s">
        <v>109</v>
      </c>
      <c r="O2070">
        <v>0</v>
      </c>
      <c r="P2070">
        <v>-4.75</v>
      </c>
      <c r="Q2070">
        <v>0</v>
      </c>
      <c r="R2070">
        <v>15</v>
      </c>
      <c r="S2070">
        <v>0</v>
      </c>
      <c r="T2070">
        <v>-13.5</v>
      </c>
      <c r="U2070">
        <v>0</v>
      </c>
      <c r="V2070">
        <v>-4.2</v>
      </c>
      <c r="W2070" t="str">
        <f t="shared" si="58"/>
        <v>g502,9,g503,6</v>
      </c>
      <c r="X2070" s="1" t="s">
        <v>347</v>
      </c>
      <c r="Y2070" s="2" t="str">
        <f>IF(AND(ISBLANK(X2070),OR(NOT(ISBLANK(Z2070)),NOT(ISBLANK(AA2070)))),#N/A,
IF(ISBLANK(X2070),"",
IF(AND(NOT(ISERROR(VLOOKUP(X2070,MonsterTable!$A:$B,MATCH(MonsterTable!$B$1,MonsterTable!$A$1:$B$1,0),0))),OR(ISBLANK(Z2070),ISBLANK(AA2070))),#N/A,
IFERROR(VLOOKUP(X2070,MonsterTable!$A:$B,MATCH(MonsterTable!$B$1,MonsterTable!$A$1:$B$1,0),0),
IF(OR(NOT(ISBLANK(Z2070)),ISBLANK(AA2070)),#N/A,
IF(X2070="empty","empty",
VLOOKUP(X2070,MonsterGroupTable!$A:$A,1,0)))))))</f>
        <v>g502</v>
      </c>
      <c r="AA2070">
        <v>9</v>
      </c>
      <c r="AE2070" s="1" t="s">
        <v>349</v>
      </c>
      <c r="AF2070" s="2" t="str">
        <f>IF(AND(ISBLANK(AE2070),OR(NOT(ISBLANK(AG2070)),NOT(ISBLANK(AH2070)))),#N/A,
IF(ISBLANK(AE2070),"",
IF(AND(NOT(ISERROR(VLOOKUP(AE2070,MonsterTable!$A:$B,MATCH(MonsterTable!$B$1,MonsterTable!$A$1:$B$1,0),0))),OR(ISBLANK(AG2070),ISBLANK(AH2070))),#N/A,
IFERROR(VLOOKUP(AE2070,MonsterTable!$A:$B,MATCH(MonsterTable!$B$1,MonsterTable!$A$1:$B$1,0),0),
IF(OR(NOT(ISBLANK(AG2070)),ISBLANK(AH2070)),#N/A,
IF(AE2070="empty","empty",
VLOOKUP(AE2070,MonsterGroupTable!$A:$A,1,0)))))))</f>
        <v>g503</v>
      </c>
      <c r="AH2070">
        <v>6</v>
      </c>
      <c r="AM2070" s="2" t="str">
        <f>IF(AND(ISBLANK(AL2070),OR(NOT(ISBLANK(AN2070)),NOT(ISBLANK(AO2070)))),#N/A,
IF(ISBLANK(AL2070),"",
IF(AND(NOT(ISERROR(VLOOKUP(AL2070,MonsterTable!$A:$B,MATCH(MonsterTable!$B$1,MonsterTable!$A$1:$B$1,0),0))),OR(ISBLANK(AN2070),ISBLANK(AO2070))),#N/A,
IFERROR(VLOOKUP(AL2070,MonsterTable!$A:$B,MATCH(MonsterTable!$B$1,MonsterTable!$A$1:$B$1,0),0),
IF(OR(NOT(ISBLANK(AN2070)),ISBLANK(AO2070)),#N/A,
IF(AL2070="empty","empty",
VLOOKUP(AL2070,MonsterGroupTable!$A:$A,1,0)))))))</f>
        <v/>
      </c>
      <c r="AT2070" s="2" t="str">
        <f>IF(AND(ISBLANK(AS2070),OR(NOT(ISBLANK(AU2070)),NOT(ISBLANK(AV2070)))),#N/A,
IF(ISBLANK(AS2070),"",
IF(AND(NOT(ISERROR(VLOOKUP(AS2070,MonsterTable!$A:$B,MATCH(MonsterTable!$B$1,MonsterTable!$A$1:$B$1,0),0))),OR(ISBLANK(AU2070),ISBLANK(AV2070))),#N/A,
IFERROR(VLOOKUP(AS2070,MonsterTable!$A:$B,MATCH(MonsterTable!$B$1,MonsterTable!$A$1:$B$1,0),0),
IF(OR(NOT(ISBLANK(AU2070)),ISBLANK(AV2070)),#N/A,
IF(AS2070="empty","empty",
VLOOKUP(AS2070,MonsterGroupTable!$A:$A,1,0)))))))</f>
        <v/>
      </c>
      <c r="BA2070" s="2" t="str">
        <f>IF(AND(ISBLANK(AZ2070),OR(NOT(ISBLANK(BB2070)),NOT(ISBLANK(BC2070)))),#N/A,
IF(ISBLANK(AZ2070),"",
IF(AND(NOT(ISERROR(VLOOKUP(AZ2070,MonsterTable!$A:$B,MATCH(MonsterTable!$B$1,MonsterTable!$A$1:$B$1,0),0))),OR(ISBLANK(BB2070),ISBLANK(BC2070))),#N/A,
IFERROR(VLOOKUP(AZ2070,MonsterTable!$A:$B,MATCH(MonsterTable!$B$1,MonsterTable!$A$1:$B$1,0),0),
IF(OR(NOT(ISBLANK(BB2070)),ISBLANK(BC2070)),#N/A,
IF(AZ2070="empty","empty",
VLOOKUP(AZ2070,MonsterGroupTable!$A:$A,1,0)))))))</f>
        <v/>
      </c>
      <c r="BH2070" s="2" t="str">
        <f>IF(AND(ISBLANK(BG2070),OR(NOT(ISBLANK(BI2070)),NOT(ISBLANK(BJ2070)))),#N/A,
IF(ISBLANK(BG2070),"",
IF(AND(NOT(ISERROR(VLOOKUP(BG2070,MonsterTable!$A:$B,MATCH(MonsterTable!$B$1,MonsterTable!$A$1:$B$1,0),0))),OR(ISBLANK(BI2070),ISBLANK(BJ2070))),#N/A,
IFERROR(VLOOKUP(BG2070,MonsterTable!$A:$B,MATCH(MonsterTable!$B$1,MonsterTable!$A$1:$B$1,0),0),
IF(OR(NOT(ISBLANK(BI2070)),ISBLANK(BJ2070)),#N/A,
IF(BG2070="empty","empty",
VLOOKUP(BG2070,MonsterGroupTable!$A:$A,1,0)))))))</f>
        <v/>
      </c>
      <c r="BO2070" s="2" t="str">
        <f>IF(AND(ISBLANK(BN2070),OR(NOT(ISBLANK(BP2070)),NOT(ISBLANK(BQ2070)))),#N/A,
IF(ISBLANK(BN2070),"",
IF(AND(NOT(ISERROR(VLOOKUP(BN2070,MonsterTable!$A:$B,MATCH(MonsterTable!$B$1,MonsterTable!$A$1:$B$1,0),0))),OR(ISBLANK(BP2070),ISBLANK(BQ2070))),#N/A,
IFERROR(VLOOKUP(BN2070,MonsterTable!$A:$B,MATCH(MonsterTable!$B$1,MonsterTable!$A$1:$B$1,0),0),
IF(OR(NOT(ISBLANK(BP2070)),ISBLANK(BQ2070)),#N/A,
IF(BN2070="empty","empty",
VLOOKUP(BN2070,MonsterGroupTable!$A:$A,1,0)))))))</f>
        <v/>
      </c>
      <c r="BV2070" s="2" t="str">
        <f>IF(AND(ISBLANK(BU2070),OR(NOT(ISBLANK(BW2070)),NOT(ISBLANK(BX2070)))),#N/A,
IF(ISBLANK(BU2070),"",
IF(AND(NOT(ISERROR(VLOOKUP(BU2070,MonsterTable!$A:$B,MATCH(MonsterTable!$B$1,MonsterTable!$A$1:$B$1,0),0))),OR(ISBLANK(BW2070),ISBLANK(BX2070))),#N/A,
IFERROR(VLOOKUP(BU2070,MonsterTable!$A:$B,MATCH(MonsterTable!$B$1,MonsterTable!$A$1:$B$1,0),0),
IF(OR(NOT(ISBLANK(BW2070)),ISBLANK(BX2070)),#N/A,
IF(BU2070="empty","empty",
VLOOKUP(BU2070,MonsterGroupTable!$A:$A,1,0)))))))</f>
        <v/>
      </c>
      <c r="CC2070" s="2" t="str">
        <f>IF(AND(ISBLANK(CB2070),OR(NOT(ISBLANK(CD2070)),NOT(ISBLANK(CE2070)))),#N/A,
IF(ISBLANK(CB2070),"",
IF(AND(NOT(ISERROR(VLOOKUP(CB2070,MonsterTable!$A:$B,MATCH(MonsterTable!$B$1,MonsterTable!$A$1:$B$1,0),0))),OR(ISBLANK(CD2070),ISBLANK(CE2070))),#N/A,
IFERROR(VLOOKUP(CB2070,MonsterTable!$A:$B,MATCH(MonsterTable!$B$1,MonsterTable!$A$1:$B$1,0),0),
IF(OR(NOT(ISBLANK(CD2070)),ISBLANK(CE2070)),#N/A,
IF(CB2070="empty","empty",
VLOOKUP(CB2070,MonsterGroupTable!$A:$A,1,0)))))))</f>
        <v/>
      </c>
      <c r="CJ2070" s="2" t="str">
        <f>IF(AND(ISBLANK(CI2070),OR(NOT(ISBLANK(CK2070)),NOT(ISBLANK(CL2070)))),#N/A,
IF(ISBLANK(CI2070),"",
IF(AND(NOT(ISERROR(VLOOKUP(CI2070,MonsterTable!$A:$B,MATCH(MonsterTable!$B$1,MonsterTable!$A$1:$B$1,0),0))),OR(ISBLANK(CK2070),ISBLANK(CL2070))),#N/A,
IFERROR(VLOOKUP(CI2070,MonsterTable!$A:$B,MATCH(MonsterTable!$B$1,MonsterTable!$A$1:$B$1,0),0),
IF(OR(NOT(ISBLANK(CK2070)),ISBLANK(CL2070)),#N/A,
IF(CI2070="empty","empty",
VLOOKUP(CI2070,MonsterGroupTable!$A:$A,1,0)))))))</f>
        <v/>
      </c>
    </row>
    <row r="2071" spans="1:88">
      <c r="A2071">
        <v>50004</v>
      </c>
      <c r="B2071">
        <f t="shared" si="74"/>
        <v>1.1000000000000001</v>
      </c>
      <c r="C2071">
        <f t="shared" si="75"/>
        <v>1.1000000000000001</v>
      </c>
      <c r="F2071">
        <v>988</v>
      </c>
      <c r="G2071">
        <v>0</v>
      </c>
      <c r="H2071">
        <v>0</v>
      </c>
      <c r="I2071">
        <v>0</v>
      </c>
      <c r="J2071">
        <v>0</v>
      </c>
      <c r="K2071" t="s">
        <v>110</v>
      </c>
      <c r="L2071" t="s">
        <v>106</v>
      </c>
      <c r="M2071" t="s">
        <v>107</v>
      </c>
      <c r="N2071" t="s">
        <v>109</v>
      </c>
      <c r="O2071">
        <v>0</v>
      </c>
      <c r="P2071">
        <v>-4.75</v>
      </c>
      <c r="Q2071">
        <v>0</v>
      </c>
      <c r="R2071">
        <v>15</v>
      </c>
      <c r="S2071">
        <v>0</v>
      </c>
      <c r="T2071">
        <v>-13.5</v>
      </c>
      <c r="U2071">
        <v>0</v>
      </c>
      <c r="V2071">
        <v>-4.2</v>
      </c>
      <c r="W2071" t="str">
        <f t="shared" si="58"/>
        <v>g502,9,g503,6</v>
      </c>
      <c r="X2071" s="1" t="s">
        <v>347</v>
      </c>
      <c r="Y2071" s="2" t="str">
        <f>IF(AND(ISBLANK(X2071),OR(NOT(ISBLANK(Z2071)),NOT(ISBLANK(AA2071)))),#N/A,
IF(ISBLANK(X2071),"",
IF(AND(NOT(ISERROR(VLOOKUP(X2071,MonsterTable!$A:$B,MATCH(MonsterTable!$B$1,MonsterTable!$A$1:$B$1,0),0))),OR(ISBLANK(Z2071),ISBLANK(AA2071))),#N/A,
IFERROR(VLOOKUP(X2071,MonsterTable!$A:$B,MATCH(MonsterTable!$B$1,MonsterTable!$A$1:$B$1,0),0),
IF(OR(NOT(ISBLANK(Z2071)),ISBLANK(AA2071)),#N/A,
IF(X2071="empty","empty",
VLOOKUP(X2071,MonsterGroupTable!$A:$A,1,0)))))))</f>
        <v>g502</v>
      </c>
      <c r="AA2071">
        <v>9</v>
      </c>
      <c r="AE2071" s="1" t="s">
        <v>349</v>
      </c>
      <c r="AF2071" s="2" t="str">
        <f>IF(AND(ISBLANK(AE2071),OR(NOT(ISBLANK(AG2071)),NOT(ISBLANK(AH2071)))),#N/A,
IF(ISBLANK(AE2071),"",
IF(AND(NOT(ISERROR(VLOOKUP(AE2071,MonsterTable!$A:$B,MATCH(MonsterTable!$B$1,MonsterTable!$A$1:$B$1,0),0))),OR(ISBLANK(AG2071),ISBLANK(AH2071))),#N/A,
IFERROR(VLOOKUP(AE2071,MonsterTable!$A:$B,MATCH(MonsterTable!$B$1,MonsterTable!$A$1:$B$1,0),0),
IF(OR(NOT(ISBLANK(AG2071)),ISBLANK(AH2071)),#N/A,
IF(AE2071="empty","empty",
VLOOKUP(AE2071,MonsterGroupTable!$A:$A,1,0)))))))</f>
        <v>g503</v>
      </c>
      <c r="AH2071">
        <v>6</v>
      </c>
      <c r="AM2071" s="2" t="str">
        <f>IF(AND(ISBLANK(AL2071),OR(NOT(ISBLANK(AN2071)),NOT(ISBLANK(AO2071)))),#N/A,
IF(ISBLANK(AL2071),"",
IF(AND(NOT(ISERROR(VLOOKUP(AL2071,MonsterTable!$A:$B,MATCH(MonsterTable!$B$1,MonsterTable!$A$1:$B$1,0),0))),OR(ISBLANK(AN2071),ISBLANK(AO2071))),#N/A,
IFERROR(VLOOKUP(AL2071,MonsterTable!$A:$B,MATCH(MonsterTable!$B$1,MonsterTable!$A$1:$B$1,0),0),
IF(OR(NOT(ISBLANK(AN2071)),ISBLANK(AO2071)),#N/A,
IF(AL2071="empty","empty",
VLOOKUP(AL2071,MonsterGroupTable!$A:$A,1,0)))))))</f>
        <v/>
      </c>
      <c r="AT2071" s="2" t="str">
        <f>IF(AND(ISBLANK(AS2071),OR(NOT(ISBLANK(AU2071)),NOT(ISBLANK(AV2071)))),#N/A,
IF(ISBLANK(AS2071),"",
IF(AND(NOT(ISERROR(VLOOKUP(AS2071,MonsterTable!$A:$B,MATCH(MonsterTable!$B$1,MonsterTable!$A$1:$B$1,0),0))),OR(ISBLANK(AU2071),ISBLANK(AV2071))),#N/A,
IFERROR(VLOOKUP(AS2071,MonsterTable!$A:$B,MATCH(MonsterTable!$B$1,MonsterTable!$A$1:$B$1,0),0),
IF(OR(NOT(ISBLANK(AU2071)),ISBLANK(AV2071)),#N/A,
IF(AS2071="empty","empty",
VLOOKUP(AS2071,MonsterGroupTable!$A:$A,1,0)))))))</f>
        <v/>
      </c>
      <c r="BA2071" s="2" t="str">
        <f>IF(AND(ISBLANK(AZ2071),OR(NOT(ISBLANK(BB2071)),NOT(ISBLANK(BC2071)))),#N/A,
IF(ISBLANK(AZ2071),"",
IF(AND(NOT(ISERROR(VLOOKUP(AZ2071,MonsterTable!$A:$B,MATCH(MonsterTable!$B$1,MonsterTable!$A$1:$B$1,0),0))),OR(ISBLANK(BB2071),ISBLANK(BC2071))),#N/A,
IFERROR(VLOOKUP(AZ2071,MonsterTable!$A:$B,MATCH(MonsterTable!$B$1,MonsterTable!$A$1:$B$1,0),0),
IF(OR(NOT(ISBLANK(BB2071)),ISBLANK(BC2071)),#N/A,
IF(AZ2071="empty","empty",
VLOOKUP(AZ2071,MonsterGroupTable!$A:$A,1,0)))))))</f>
        <v/>
      </c>
      <c r="BH2071" s="2" t="str">
        <f>IF(AND(ISBLANK(BG2071),OR(NOT(ISBLANK(BI2071)),NOT(ISBLANK(BJ2071)))),#N/A,
IF(ISBLANK(BG2071),"",
IF(AND(NOT(ISERROR(VLOOKUP(BG2071,MonsterTable!$A:$B,MATCH(MonsterTable!$B$1,MonsterTable!$A$1:$B$1,0),0))),OR(ISBLANK(BI2071),ISBLANK(BJ2071))),#N/A,
IFERROR(VLOOKUP(BG2071,MonsterTable!$A:$B,MATCH(MonsterTable!$B$1,MonsterTable!$A$1:$B$1,0),0),
IF(OR(NOT(ISBLANK(BI2071)),ISBLANK(BJ2071)),#N/A,
IF(BG2071="empty","empty",
VLOOKUP(BG2071,MonsterGroupTable!$A:$A,1,0)))))))</f>
        <v/>
      </c>
      <c r="BO2071" s="2" t="str">
        <f>IF(AND(ISBLANK(BN2071),OR(NOT(ISBLANK(BP2071)),NOT(ISBLANK(BQ2071)))),#N/A,
IF(ISBLANK(BN2071),"",
IF(AND(NOT(ISERROR(VLOOKUP(BN2071,MonsterTable!$A:$B,MATCH(MonsterTable!$B$1,MonsterTable!$A$1:$B$1,0),0))),OR(ISBLANK(BP2071),ISBLANK(BQ2071))),#N/A,
IFERROR(VLOOKUP(BN2071,MonsterTable!$A:$B,MATCH(MonsterTable!$B$1,MonsterTable!$A$1:$B$1,0),0),
IF(OR(NOT(ISBLANK(BP2071)),ISBLANK(BQ2071)),#N/A,
IF(BN2071="empty","empty",
VLOOKUP(BN2071,MonsterGroupTable!$A:$A,1,0)))))))</f>
        <v/>
      </c>
      <c r="BV2071" s="2" t="str">
        <f>IF(AND(ISBLANK(BU2071),OR(NOT(ISBLANK(BW2071)),NOT(ISBLANK(BX2071)))),#N/A,
IF(ISBLANK(BU2071),"",
IF(AND(NOT(ISERROR(VLOOKUP(BU2071,MonsterTable!$A:$B,MATCH(MonsterTable!$B$1,MonsterTable!$A$1:$B$1,0),0))),OR(ISBLANK(BW2071),ISBLANK(BX2071))),#N/A,
IFERROR(VLOOKUP(BU2071,MonsterTable!$A:$B,MATCH(MonsterTable!$B$1,MonsterTable!$A$1:$B$1,0),0),
IF(OR(NOT(ISBLANK(BW2071)),ISBLANK(BX2071)),#N/A,
IF(BU2071="empty","empty",
VLOOKUP(BU2071,MonsterGroupTable!$A:$A,1,0)))))))</f>
        <v/>
      </c>
      <c r="CC2071" s="2" t="str">
        <f>IF(AND(ISBLANK(CB2071),OR(NOT(ISBLANK(CD2071)),NOT(ISBLANK(CE2071)))),#N/A,
IF(ISBLANK(CB2071),"",
IF(AND(NOT(ISERROR(VLOOKUP(CB2071,MonsterTable!$A:$B,MATCH(MonsterTable!$B$1,MonsterTable!$A$1:$B$1,0),0))),OR(ISBLANK(CD2071),ISBLANK(CE2071))),#N/A,
IFERROR(VLOOKUP(CB2071,MonsterTable!$A:$B,MATCH(MonsterTable!$B$1,MonsterTable!$A$1:$B$1,0),0),
IF(OR(NOT(ISBLANK(CD2071)),ISBLANK(CE2071)),#N/A,
IF(CB2071="empty","empty",
VLOOKUP(CB2071,MonsterGroupTable!$A:$A,1,0)))))))</f>
        <v/>
      </c>
      <c r="CJ2071" s="2" t="str">
        <f>IF(AND(ISBLANK(CI2071),OR(NOT(ISBLANK(CK2071)),NOT(ISBLANK(CL2071)))),#N/A,
IF(ISBLANK(CI2071),"",
IF(AND(NOT(ISERROR(VLOOKUP(CI2071,MonsterTable!$A:$B,MATCH(MonsterTable!$B$1,MonsterTable!$A$1:$B$1,0),0))),OR(ISBLANK(CK2071),ISBLANK(CL2071))),#N/A,
IFERROR(VLOOKUP(CI2071,MonsterTable!$A:$B,MATCH(MonsterTable!$B$1,MonsterTable!$A$1:$B$1,0),0),
IF(OR(NOT(ISBLANK(CK2071)),ISBLANK(CL2071)),#N/A,
IF(CI2071="empty","empty",
VLOOKUP(CI2071,MonsterGroupTable!$A:$A,1,0)))))))</f>
        <v/>
      </c>
    </row>
    <row r="2072" spans="1:88">
      <c r="A2072">
        <v>50005</v>
      </c>
      <c r="B2072">
        <f t="shared" si="74"/>
        <v>1.1000000000000001</v>
      </c>
      <c r="C2072">
        <f t="shared" si="75"/>
        <v>1.1000000000000001</v>
      </c>
      <c r="F2072">
        <v>2272</v>
      </c>
      <c r="G2072">
        <v>0</v>
      </c>
      <c r="H2072">
        <v>0</v>
      </c>
      <c r="I2072">
        <v>0</v>
      </c>
      <c r="J2072">
        <v>0</v>
      </c>
      <c r="K2072" t="s">
        <v>110</v>
      </c>
      <c r="L2072" t="s">
        <v>106</v>
      </c>
      <c r="M2072" t="s">
        <v>107</v>
      </c>
      <c r="N2072" t="s">
        <v>109</v>
      </c>
      <c r="O2072">
        <v>0</v>
      </c>
      <c r="P2072">
        <v>-4.75</v>
      </c>
      <c r="Q2072">
        <v>0</v>
      </c>
      <c r="R2072">
        <v>15</v>
      </c>
      <c r="S2072">
        <v>0</v>
      </c>
      <c r="T2072">
        <v>-13.5</v>
      </c>
      <c r="U2072">
        <v>0</v>
      </c>
      <c r="V2072">
        <v>-4.2</v>
      </c>
      <c r="W2072" t="str">
        <f t="shared" si="58"/>
        <v>g502,9,g503,6</v>
      </c>
      <c r="X2072" s="1" t="s">
        <v>347</v>
      </c>
      <c r="Y2072" s="2" t="str">
        <f>IF(AND(ISBLANK(X2072),OR(NOT(ISBLANK(Z2072)),NOT(ISBLANK(AA2072)))),#N/A,
IF(ISBLANK(X2072),"",
IF(AND(NOT(ISERROR(VLOOKUP(X2072,MonsterTable!$A:$B,MATCH(MonsterTable!$B$1,MonsterTable!$A$1:$B$1,0),0))),OR(ISBLANK(Z2072),ISBLANK(AA2072))),#N/A,
IFERROR(VLOOKUP(X2072,MonsterTable!$A:$B,MATCH(MonsterTable!$B$1,MonsterTable!$A$1:$B$1,0),0),
IF(OR(NOT(ISBLANK(Z2072)),ISBLANK(AA2072)),#N/A,
IF(X2072="empty","empty",
VLOOKUP(X2072,MonsterGroupTable!$A:$A,1,0)))))))</f>
        <v>g502</v>
      </c>
      <c r="AA2072">
        <v>9</v>
      </c>
      <c r="AE2072" s="1" t="s">
        <v>349</v>
      </c>
      <c r="AF2072" s="2" t="str">
        <f>IF(AND(ISBLANK(AE2072),OR(NOT(ISBLANK(AG2072)),NOT(ISBLANK(AH2072)))),#N/A,
IF(ISBLANK(AE2072),"",
IF(AND(NOT(ISERROR(VLOOKUP(AE2072,MonsterTable!$A:$B,MATCH(MonsterTable!$B$1,MonsterTable!$A$1:$B$1,0),0))),OR(ISBLANK(AG2072),ISBLANK(AH2072))),#N/A,
IFERROR(VLOOKUP(AE2072,MonsterTable!$A:$B,MATCH(MonsterTable!$B$1,MonsterTable!$A$1:$B$1,0),0),
IF(OR(NOT(ISBLANK(AG2072)),ISBLANK(AH2072)),#N/A,
IF(AE2072="empty","empty",
VLOOKUP(AE2072,MonsterGroupTable!$A:$A,1,0)))))))</f>
        <v>g503</v>
      </c>
      <c r="AH2072">
        <v>6</v>
      </c>
      <c r="AM2072" s="2" t="str">
        <f>IF(AND(ISBLANK(AL2072),OR(NOT(ISBLANK(AN2072)),NOT(ISBLANK(AO2072)))),#N/A,
IF(ISBLANK(AL2072),"",
IF(AND(NOT(ISERROR(VLOOKUP(AL2072,MonsterTable!$A:$B,MATCH(MonsterTable!$B$1,MonsterTable!$A$1:$B$1,0),0))),OR(ISBLANK(AN2072),ISBLANK(AO2072))),#N/A,
IFERROR(VLOOKUP(AL2072,MonsterTable!$A:$B,MATCH(MonsterTable!$B$1,MonsterTable!$A$1:$B$1,0),0),
IF(OR(NOT(ISBLANK(AN2072)),ISBLANK(AO2072)),#N/A,
IF(AL2072="empty","empty",
VLOOKUP(AL2072,MonsterGroupTable!$A:$A,1,0)))))))</f>
        <v/>
      </c>
      <c r="AT2072" s="2" t="str">
        <f>IF(AND(ISBLANK(AS2072),OR(NOT(ISBLANK(AU2072)),NOT(ISBLANK(AV2072)))),#N/A,
IF(ISBLANK(AS2072),"",
IF(AND(NOT(ISERROR(VLOOKUP(AS2072,MonsterTable!$A:$B,MATCH(MonsterTable!$B$1,MonsterTable!$A$1:$B$1,0),0))),OR(ISBLANK(AU2072),ISBLANK(AV2072))),#N/A,
IFERROR(VLOOKUP(AS2072,MonsterTable!$A:$B,MATCH(MonsterTable!$B$1,MonsterTable!$A$1:$B$1,0),0),
IF(OR(NOT(ISBLANK(AU2072)),ISBLANK(AV2072)),#N/A,
IF(AS2072="empty","empty",
VLOOKUP(AS2072,MonsterGroupTable!$A:$A,1,0)))))))</f>
        <v/>
      </c>
      <c r="BA2072" s="2" t="str">
        <f>IF(AND(ISBLANK(AZ2072),OR(NOT(ISBLANK(BB2072)),NOT(ISBLANK(BC2072)))),#N/A,
IF(ISBLANK(AZ2072),"",
IF(AND(NOT(ISERROR(VLOOKUP(AZ2072,MonsterTable!$A:$B,MATCH(MonsterTable!$B$1,MonsterTable!$A$1:$B$1,0),0))),OR(ISBLANK(BB2072),ISBLANK(BC2072))),#N/A,
IFERROR(VLOOKUP(AZ2072,MonsterTable!$A:$B,MATCH(MonsterTable!$B$1,MonsterTable!$A$1:$B$1,0),0),
IF(OR(NOT(ISBLANK(BB2072)),ISBLANK(BC2072)),#N/A,
IF(AZ2072="empty","empty",
VLOOKUP(AZ2072,MonsterGroupTable!$A:$A,1,0)))))))</f>
        <v/>
      </c>
      <c r="BH2072" s="2" t="str">
        <f>IF(AND(ISBLANK(BG2072),OR(NOT(ISBLANK(BI2072)),NOT(ISBLANK(BJ2072)))),#N/A,
IF(ISBLANK(BG2072),"",
IF(AND(NOT(ISERROR(VLOOKUP(BG2072,MonsterTable!$A:$B,MATCH(MonsterTable!$B$1,MonsterTable!$A$1:$B$1,0),0))),OR(ISBLANK(BI2072),ISBLANK(BJ2072))),#N/A,
IFERROR(VLOOKUP(BG2072,MonsterTable!$A:$B,MATCH(MonsterTable!$B$1,MonsterTable!$A$1:$B$1,0),0),
IF(OR(NOT(ISBLANK(BI2072)),ISBLANK(BJ2072)),#N/A,
IF(BG2072="empty","empty",
VLOOKUP(BG2072,MonsterGroupTable!$A:$A,1,0)))))))</f>
        <v/>
      </c>
      <c r="BO2072" s="2" t="str">
        <f>IF(AND(ISBLANK(BN2072),OR(NOT(ISBLANK(BP2072)),NOT(ISBLANK(BQ2072)))),#N/A,
IF(ISBLANK(BN2072),"",
IF(AND(NOT(ISERROR(VLOOKUP(BN2072,MonsterTable!$A:$B,MATCH(MonsterTable!$B$1,MonsterTable!$A$1:$B$1,0),0))),OR(ISBLANK(BP2072),ISBLANK(BQ2072))),#N/A,
IFERROR(VLOOKUP(BN2072,MonsterTable!$A:$B,MATCH(MonsterTable!$B$1,MonsterTable!$A$1:$B$1,0),0),
IF(OR(NOT(ISBLANK(BP2072)),ISBLANK(BQ2072)),#N/A,
IF(BN2072="empty","empty",
VLOOKUP(BN2072,MonsterGroupTable!$A:$A,1,0)))))))</f>
        <v/>
      </c>
      <c r="BV2072" s="2" t="str">
        <f>IF(AND(ISBLANK(BU2072),OR(NOT(ISBLANK(BW2072)),NOT(ISBLANK(BX2072)))),#N/A,
IF(ISBLANK(BU2072),"",
IF(AND(NOT(ISERROR(VLOOKUP(BU2072,MonsterTable!$A:$B,MATCH(MonsterTable!$B$1,MonsterTable!$A$1:$B$1,0),0))),OR(ISBLANK(BW2072),ISBLANK(BX2072))),#N/A,
IFERROR(VLOOKUP(BU2072,MonsterTable!$A:$B,MATCH(MonsterTable!$B$1,MonsterTable!$A$1:$B$1,0),0),
IF(OR(NOT(ISBLANK(BW2072)),ISBLANK(BX2072)),#N/A,
IF(BU2072="empty","empty",
VLOOKUP(BU2072,MonsterGroupTable!$A:$A,1,0)))))))</f>
        <v/>
      </c>
      <c r="CC2072" s="2" t="str">
        <f>IF(AND(ISBLANK(CB2072),OR(NOT(ISBLANK(CD2072)),NOT(ISBLANK(CE2072)))),#N/A,
IF(ISBLANK(CB2072),"",
IF(AND(NOT(ISERROR(VLOOKUP(CB2072,MonsterTable!$A:$B,MATCH(MonsterTable!$B$1,MonsterTable!$A$1:$B$1,0),0))),OR(ISBLANK(CD2072),ISBLANK(CE2072))),#N/A,
IFERROR(VLOOKUP(CB2072,MonsterTable!$A:$B,MATCH(MonsterTable!$B$1,MonsterTable!$A$1:$B$1,0),0),
IF(OR(NOT(ISBLANK(CD2072)),ISBLANK(CE2072)),#N/A,
IF(CB2072="empty","empty",
VLOOKUP(CB2072,MonsterGroupTable!$A:$A,1,0)))))))</f>
        <v/>
      </c>
      <c r="CJ2072" s="2" t="str">
        <f>IF(AND(ISBLANK(CI2072),OR(NOT(ISBLANK(CK2072)),NOT(ISBLANK(CL2072)))),#N/A,
IF(ISBLANK(CI2072),"",
IF(AND(NOT(ISERROR(VLOOKUP(CI2072,MonsterTable!$A:$B,MATCH(MonsterTable!$B$1,MonsterTable!$A$1:$B$1,0),0))),OR(ISBLANK(CK2072),ISBLANK(CL2072))),#N/A,
IFERROR(VLOOKUP(CI2072,MonsterTable!$A:$B,MATCH(MonsterTable!$B$1,MonsterTable!$A$1:$B$1,0),0),
IF(OR(NOT(ISBLANK(CK2072)),ISBLANK(CL2072)),#N/A,
IF(CI2072="empty","empty",
VLOOKUP(CI2072,MonsterGroupTable!$A:$A,1,0)))))))</f>
        <v/>
      </c>
    </row>
    <row r="2073" spans="1:88">
      <c r="A2073">
        <v>50006</v>
      </c>
      <c r="B2073">
        <f t="shared" si="74"/>
        <v>1.1000000000000001</v>
      </c>
      <c r="C2073">
        <f t="shared" si="75"/>
        <v>1.1000000000000001</v>
      </c>
      <c r="F2073">
        <v>3652</v>
      </c>
      <c r="G2073">
        <v>0</v>
      </c>
      <c r="H2073">
        <v>0</v>
      </c>
      <c r="I2073">
        <v>0</v>
      </c>
      <c r="J2073">
        <v>0</v>
      </c>
      <c r="K2073" t="s">
        <v>110</v>
      </c>
      <c r="L2073" t="s">
        <v>106</v>
      </c>
      <c r="M2073" t="s">
        <v>107</v>
      </c>
      <c r="N2073" t="s">
        <v>109</v>
      </c>
      <c r="O2073">
        <v>0</v>
      </c>
      <c r="P2073">
        <v>-4.75</v>
      </c>
      <c r="Q2073">
        <v>0</v>
      </c>
      <c r="R2073">
        <v>15</v>
      </c>
      <c r="S2073">
        <v>0</v>
      </c>
      <c r="T2073">
        <v>-13.5</v>
      </c>
      <c r="U2073">
        <v>0</v>
      </c>
      <c r="V2073">
        <v>-4.2</v>
      </c>
      <c r="W2073" t="str">
        <f t="shared" si="58"/>
        <v>g502,9,g503,6</v>
      </c>
      <c r="X2073" s="1" t="s">
        <v>347</v>
      </c>
      <c r="Y2073" s="2" t="str">
        <f>IF(AND(ISBLANK(X2073),OR(NOT(ISBLANK(Z2073)),NOT(ISBLANK(AA2073)))),#N/A,
IF(ISBLANK(X2073),"",
IF(AND(NOT(ISERROR(VLOOKUP(X2073,MonsterTable!$A:$B,MATCH(MonsterTable!$B$1,MonsterTable!$A$1:$B$1,0),0))),OR(ISBLANK(Z2073),ISBLANK(AA2073))),#N/A,
IFERROR(VLOOKUP(X2073,MonsterTable!$A:$B,MATCH(MonsterTable!$B$1,MonsterTable!$A$1:$B$1,0),0),
IF(OR(NOT(ISBLANK(Z2073)),ISBLANK(AA2073)),#N/A,
IF(X2073="empty","empty",
VLOOKUP(X2073,MonsterGroupTable!$A:$A,1,0)))))))</f>
        <v>g502</v>
      </c>
      <c r="AA2073">
        <v>9</v>
      </c>
      <c r="AE2073" s="1" t="s">
        <v>349</v>
      </c>
      <c r="AF2073" s="2" t="str">
        <f>IF(AND(ISBLANK(AE2073),OR(NOT(ISBLANK(AG2073)),NOT(ISBLANK(AH2073)))),#N/A,
IF(ISBLANK(AE2073),"",
IF(AND(NOT(ISERROR(VLOOKUP(AE2073,MonsterTable!$A:$B,MATCH(MonsterTable!$B$1,MonsterTable!$A$1:$B$1,0),0))),OR(ISBLANK(AG2073),ISBLANK(AH2073))),#N/A,
IFERROR(VLOOKUP(AE2073,MonsterTable!$A:$B,MATCH(MonsterTable!$B$1,MonsterTable!$A$1:$B$1,0),0),
IF(OR(NOT(ISBLANK(AG2073)),ISBLANK(AH2073)),#N/A,
IF(AE2073="empty","empty",
VLOOKUP(AE2073,MonsterGroupTable!$A:$A,1,0)))))))</f>
        <v>g503</v>
      </c>
      <c r="AH2073">
        <v>6</v>
      </c>
      <c r="AM2073" s="2" t="str">
        <f>IF(AND(ISBLANK(AL2073),OR(NOT(ISBLANK(AN2073)),NOT(ISBLANK(AO2073)))),#N/A,
IF(ISBLANK(AL2073),"",
IF(AND(NOT(ISERROR(VLOOKUP(AL2073,MonsterTable!$A:$B,MATCH(MonsterTable!$B$1,MonsterTable!$A$1:$B$1,0),0))),OR(ISBLANK(AN2073),ISBLANK(AO2073))),#N/A,
IFERROR(VLOOKUP(AL2073,MonsterTable!$A:$B,MATCH(MonsterTable!$B$1,MonsterTable!$A$1:$B$1,0),0),
IF(OR(NOT(ISBLANK(AN2073)),ISBLANK(AO2073)),#N/A,
IF(AL2073="empty","empty",
VLOOKUP(AL2073,MonsterGroupTable!$A:$A,1,0)))))))</f>
        <v/>
      </c>
      <c r="AT2073" s="2" t="str">
        <f>IF(AND(ISBLANK(AS2073),OR(NOT(ISBLANK(AU2073)),NOT(ISBLANK(AV2073)))),#N/A,
IF(ISBLANK(AS2073),"",
IF(AND(NOT(ISERROR(VLOOKUP(AS2073,MonsterTable!$A:$B,MATCH(MonsterTable!$B$1,MonsterTable!$A$1:$B$1,0),0))),OR(ISBLANK(AU2073),ISBLANK(AV2073))),#N/A,
IFERROR(VLOOKUP(AS2073,MonsterTable!$A:$B,MATCH(MonsterTable!$B$1,MonsterTable!$A$1:$B$1,0),0),
IF(OR(NOT(ISBLANK(AU2073)),ISBLANK(AV2073)),#N/A,
IF(AS2073="empty","empty",
VLOOKUP(AS2073,MonsterGroupTable!$A:$A,1,0)))))))</f>
        <v/>
      </c>
      <c r="BA2073" s="2" t="str">
        <f>IF(AND(ISBLANK(AZ2073),OR(NOT(ISBLANK(BB2073)),NOT(ISBLANK(BC2073)))),#N/A,
IF(ISBLANK(AZ2073),"",
IF(AND(NOT(ISERROR(VLOOKUP(AZ2073,MonsterTable!$A:$B,MATCH(MonsterTable!$B$1,MonsterTable!$A$1:$B$1,0),0))),OR(ISBLANK(BB2073),ISBLANK(BC2073))),#N/A,
IFERROR(VLOOKUP(AZ2073,MonsterTable!$A:$B,MATCH(MonsterTable!$B$1,MonsterTable!$A$1:$B$1,0),0),
IF(OR(NOT(ISBLANK(BB2073)),ISBLANK(BC2073)),#N/A,
IF(AZ2073="empty","empty",
VLOOKUP(AZ2073,MonsterGroupTable!$A:$A,1,0)))))))</f>
        <v/>
      </c>
      <c r="BH2073" s="2" t="str">
        <f>IF(AND(ISBLANK(BG2073),OR(NOT(ISBLANK(BI2073)),NOT(ISBLANK(BJ2073)))),#N/A,
IF(ISBLANK(BG2073),"",
IF(AND(NOT(ISERROR(VLOOKUP(BG2073,MonsterTable!$A:$B,MATCH(MonsterTable!$B$1,MonsterTable!$A$1:$B$1,0),0))),OR(ISBLANK(BI2073),ISBLANK(BJ2073))),#N/A,
IFERROR(VLOOKUP(BG2073,MonsterTable!$A:$B,MATCH(MonsterTable!$B$1,MonsterTable!$A$1:$B$1,0),0),
IF(OR(NOT(ISBLANK(BI2073)),ISBLANK(BJ2073)),#N/A,
IF(BG2073="empty","empty",
VLOOKUP(BG2073,MonsterGroupTable!$A:$A,1,0)))))))</f>
        <v/>
      </c>
      <c r="BO2073" s="2" t="str">
        <f>IF(AND(ISBLANK(BN2073),OR(NOT(ISBLANK(BP2073)),NOT(ISBLANK(BQ2073)))),#N/A,
IF(ISBLANK(BN2073),"",
IF(AND(NOT(ISERROR(VLOOKUP(BN2073,MonsterTable!$A:$B,MATCH(MonsterTable!$B$1,MonsterTable!$A$1:$B$1,0),0))),OR(ISBLANK(BP2073),ISBLANK(BQ2073))),#N/A,
IFERROR(VLOOKUP(BN2073,MonsterTable!$A:$B,MATCH(MonsterTable!$B$1,MonsterTable!$A$1:$B$1,0),0),
IF(OR(NOT(ISBLANK(BP2073)),ISBLANK(BQ2073)),#N/A,
IF(BN2073="empty","empty",
VLOOKUP(BN2073,MonsterGroupTable!$A:$A,1,0)))))))</f>
        <v/>
      </c>
      <c r="BV2073" s="2" t="str">
        <f>IF(AND(ISBLANK(BU2073),OR(NOT(ISBLANK(BW2073)),NOT(ISBLANK(BX2073)))),#N/A,
IF(ISBLANK(BU2073),"",
IF(AND(NOT(ISERROR(VLOOKUP(BU2073,MonsterTable!$A:$B,MATCH(MonsterTable!$B$1,MonsterTable!$A$1:$B$1,0),0))),OR(ISBLANK(BW2073),ISBLANK(BX2073))),#N/A,
IFERROR(VLOOKUP(BU2073,MonsterTable!$A:$B,MATCH(MonsterTable!$B$1,MonsterTable!$A$1:$B$1,0),0),
IF(OR(NOT(ISBLANK(BW2073)),ISBLANK(BX2073)),#N/A,
IF(BU2073="empty","empty",
VLOOKUP(BU2073,MonsterGroupTable!$A:$A,1,0)))))))</f>
        <v/>
      </c>
      <c r="CC2073" s="2" t="str">
        <f>IF(AND(ISBLANK(CB2073),OR(NOT(ISBLANK(CD2073)),NOT(ISBLANK(CE2073)))),#N/A,
IF(ISBLANK(CB2073),"",
IF(AND(NOT(ISERROR(VLOOKUP(CB2073,MonsterTable!$A:$B,MATCH(MonsterTable!$B$1,MonsterTable!$A$1:$B$1,0),0))),OR(ISBLANK(CD2073),ISBLANK(CE2073))),#N/A,
IFERROR(VLOOKUP(CB2073,MonsterTable!$A:$B,MATCH(MonsterTable!$B$1,MonsterTable!$A$1:$B$1,0),0),
IF(OR(NOT(ISBLANK(CD2073)),ISBLANK(CE2073)),#N/A,
IF(CB2073="empty","empty",
VLOOKUP(CB2073,MonsterGroupTable!$A:$A,1,0)))))))</f>
        <v/>
      </c>
      <c r="CJ2073" s="2" t="str">
        <f>IF(AND(ISBLANK(CI2073),OR(NOT(ISBLANK(CK2073)),NOT(ISBLANK(CL2073)))),#N/A,
IF(ISBLANK(CI2073),"",
IF(AND(NOT(ISERROR(VLOOKUP(CI2073,MonsterTable!$A:$B,MATCH(MonsterTable!$B$1,MonsterTable!$A$1:$B$1,0),0))),OR(ISBLANK(CK2073),ISBLANK(CL2073))),#N/A,
IFERROR(VLOOKUP(CI2073,MonsterTable!$A:$B,MATCH(MonsterTable!$B$1,MonsterTable!$A$1:$B$1,0),0),
IF(OR(NOT(ISBLANK(CK2073)),ISBLANK(CL2073)),#N/A,
IF(CI2073="empty","empty",
VLOOKUP(CI2073,MonsterGroupTable!$A:$A,1,0)))))))</f>
        <v/>
      </c>
    </row>
    <row r="2074" spans="1:88">
      <c r="A2074">
        <v>50007</v>
      </c>
      <c r="B2074">
        <f t="shared" si="74"/>
        <v>1.1000000000000001</v>
      </c>
      <c r="C2074">
        <f t="shared" si="75"/>
        <v>1.1000000000000001</v>
      </c>
      <c r="F2074">
        <v>6064</v>
      </c>
      <c r="G2074">
        <v>0</v>
      </c>
      <c r="H2074">
        <v>0</v>
      </c>
      <c r="I2074">
        <v>0</v>
      </c>
      <c r="J2074">
        <v>0</v>
      </c>
      <c r="K2074" t="s">
        <v>110</v>
      </c>
      <c r="L2074" t="s">
        <v>106</v>
      </c>
      <c r="M2074" t="s">
        <v>107</v>
      </c>
      <c r="N2074" t="s">
        <v>109</v>
      </c>
      <c r="O2074">
        <v>0</v>
      </c>
      <c r="P2074">
        <v>-4.75</v>
      </c>
      <c r="Q2074">
        <v>0</v>
      </c>
      <c r="R2074">
        <v>15</v>
      </c>
      <c r="S2074">
        <v>0</v>
      </c>
      <c r="T2074">
        <v>-13.5</v>
      </c>
      <c r="U2074">
        <v>0</v>
      </c>
      <c r="V2074">
        <v>-4.2</v>
      </c>
      <c r="W2074" t="str">
        <f t="shared" si="58"/>
        <v>g502,9,g503,6</v>
      </c>
      <c r="X2074" s="1" t="s">
        <v>347</v>
      </c>
      <c r="Y2074" s="2" t="str">
        <f>IF(AND(ISBLANK(X2074),OR(NOT(ISBLANK(Z2074)),NOT(ISBLANK(AA2074)))),#N/A,
IF(ISBLANK(X2074),"",
IF(AND(NOT(ISERROR(VLOOKUP(X2074,MonsterTable!$A:$B,MATCH(MonsterTable!$B$1,MonsterTable!$A$1:$B$1,0),0))),OR(ISBLANK(Z2074),ISBLANK(AA2074))),#N/A,
IFERROR(VLOOKUP(X2074,MonsterTable!$A:$B,MATCH(MonsterTable!$B$1,MonsterTable!$A$1:$B$1,0),0),
IF(OR(NOT(ISBLANK(Z2074)),ISBLANK(AA2074)),#N/A,
IF(X2074="empty","empty",
VLOOKUP(X2074,MonsterGroupTable!$A:$A,1,0)))))))</f>
        <v>g502</v>
      </c>
      <c r="AA2074">
        <v>9</v>
      </c>
      <c r="AE2074" s="1" t="s">
        <v>349</v>
      </c>
      <c r="AF2074" s="2" t="str">
        <f>IF(AND(ISBLANK(AE2074),OR(NOT(ISBLANK(AG2074)),NOT(ISBLANK(AH2074)))),#N/A,
IF(ISBLANK(AE2074),"",
IF(AND(NOT(ISERROR(VLOOKUP(AE2074,MonsterTable!$A:$B,MATCH(MonsterTable!$B$1,MonsterTable!$A$1:$B$1,0),0))),OR(ISBLANK(AG2074),ISBLANK(AH2074))),#N/A,
IFERROR(VLOOKUP(AE2074,MonsterTable!$A:$B,MATCH(MonsterTable!$B$1,MonsterTable!$A$1:$B$1,0),0),
IF(OR(NOT(ISBLANK(AG2074)),ISBLANK(AH2074)),#N/A,
IF(AE2074="empty","empty",
VLOOKUP(AE2074,MonsterGroupTable!$A:$A,1,0)))))))</f>
        <v>g503</v>
      </c>
      <c r="AH2074">
        <v>6</v>
      </c>
      <c r="AM2074" s="2" t="str">
        <f>IF(AND(ISBLANK(AL2074),OR(NOT(ISBLANK(AN2074)),NOT(ISBLANK(AO2074)))),#N/A,
IF(ISBLANK(AL2074),"",
IF(AND(NOT(ISERROR(VLOOKUP(AL2074,MonsterTable!$A:$B,MATCH(MonsterTable!$B$1,MonsterTable!$A$1:$B$1,0),0))),OR(ISBLANK(AN2074),ISBLANK(AO2074))),#N/A,
IFERROR(VLOOKUP(AL2074,MonsterTable!$A:$B,MATCH(MonsterTable!$B$1,MonsterTable!$A$1:$B$1,0),0),
IF(OR(NOT(ISBLANK(AN2074)),ISBLANK(AO2074)),#N/A,
IF(AL2074="empty","empty",
VLOOKUP(AL2074,MonsterGroupTable!$A:$A,1,0)))))))</f>
        <v/>
      </c>
      <c r="AT2074" s="2" t="str">
        <f>IF(AND(ISBLANK(AS2074),OR(NOT(ISBLANK(AU2074)),NOT(ISBLANK(AV2074)))),#N/A,
IF(ISBLANK(AS2074),"",
IF(AND(NOT(ISERROR(VLOOKUP(AS2074,MonsterTable!$A:$B,MATCH(MonsterTable!$B$1,MonsterTable!$A$1:$B$1,0),0))),OR(ISBLANK(AU2074),ISBLANK(AV2074))),#N/A,
IFERROR(VLOOKUP(AS2074,MonsterTable!$A:$B,MATCH(MonsterTable!$B$1,MonsterTable!$A$1:$B$1,0),0),
IF(OR(NOT(ISBLANK(AU2074)),ISBLANK(AV2074)),#N/A,
IF(AS2074="empty","empty",
VLOOKUP(AS2074,MonsterGroupTable!$A:$A,1,0)))))))</f>
        <v/>
      </c>
      <c r="BA2074" s="2" t="str">
        <f>IF(AND(ISBLANK(AZ2074),OR(NOT(ISBLANK(BB2074)),NOT(ISBLANK(BC2074)))),#N/A,
IF(ISBLANK(AZ2074),"",
IF(AND(NOT(ISERROR(VLOOKUP(AZ2074,MonsterTable!$A:$B,MATCH(MonsterTable!$B$1,MonsterTable!$A$1:$B$1,0),0))),OR(ISBLANK(BB2074),ISBLANK(BC2074))),#N/A,
IFERROR(VLOOKUP(AZ2074,MonsterTable!$A:$B,MATCH(MonsterTable!$B$1,MonsterTable!$A$1:$B$1,0),0),
IF(OR(NOT(ISBLANK(BB2074)),ISBLANK(BC2074)),#N/A,
IF(AZ2074="empty","empty",
VLOOKUP(AZ2074,MonsterGroupTable!$A:$A,1,0)))))))</f>
        <v/>
      </c>
      <c r="BH2074" s="2" t="str">
        <f>IF(AND(ISBLANK(BG2074),OR(NOT(ISBLANK(BI2074)),NOT(ISBLANK(BJ2074)))),#N/A,
IF(ISBLANK(BG2074),"",
IF(AND(NOT(ISERROR(VLOOKUP(BG2074,MonsterTable!$A:$B,MATCH(MonsterTable!$B$1,MonsterTable!$A$1:$B$1,0),0))),OR(ISBLANK(BI2074),ISBLANK(BJ2074))),#N/A,
IFERROR(VLOOKUP(BG2074,MonsterTable!$A:$B,MATCH(MonsterTable!$B$1,MonsterTable!$A$1:$B$1,0),0),
IF(OR(NOT(ISBLANK(BI2074)),ISBLANK(BJ2074)),#N/A,
IF(BG2074="empty","empty",
VLOOKUP(BG2074,MonsterGroupTable!$A:$A,1,0)))))))</f>
        <v/>
      </c>
      <c r="BO2074" s="2" t="str">
        <f>IF(AND(ISBLANK(BN2074),OR(NOT(ISBLANK(BP2074)),NOT(ISBLANK(BQ2074)))),#N/A,
IF(ISBLANK(BN2074),"",
IF(AND(NOT(ISERROR(VLOOKUP(BN2074,MonsterTable!$A:$B,MATCH(MonsterTable!$B$1,MonsterTable!$A$1:$B$1,0),0))),OR(ISBLANK(BP2074),ISBLANK(BQ2074))),#N/A,
IFERROR(VLOOKUP(BN2074,MonsterTable!$A:$B,MATCH(MonsterTable!$B$1,MonsterTable!$A$1:$B$1,0),0),
IF(OR(NOT(ISBLANK(BP2074)),ISBLANK(BQ2074)),#N/A,
IF(BN2074="empty","empty",
VLOOKUP(BN2074,MonsterGroupTable!$A:$A,1,0)))))))</f>
        <v/>
      </c>
      <c r="BV2074" s="2" t="str">
        <f>IF(AND(ISBLANK(BU2074),OR(NOT(ISBLANK(BW2074)),NOT(ISBLANK(BX2074)))),#N/A,
IF(ISBLANK(BU2074),"",
IF(AND(NOT(ISERROR(VLOOKUP(BU2074,MonsterTable!$A:$B,MATCH(MonsterTable!$B$1,MonsterTable!$A$1:$B$1,0),0))),OR(ISBLANK(BW2074),ISBLANK(BX2074))),#N/A,
IFERROR(VLOOKUP(BU2074,MonsterTable!$A:$B,MATCH(MonsterTable!$B$1,MonsterTable!$A$1:$B$1,0),0),
IF(OR(NOT(ISBLANK(BW2074)),ISBLANK(BX2074)),#N/A,
IF(BU2074="empty","empty",
VLOOKUP(BU2074,MonsterGroupTable!$A:$A,1,0)))))))</f>
        <v/>
      </c>
      <c r="CC2074" s="2" t="str">
        <f>IF(AND(ISBLANK(CB2074),OR(NOT(ISBLANK(CD2074)),NOT(ISBLANK(CE2074)))),#N/A,
IF(ISBLANK(CB2074),"",
IF(AND(NOT(ISERROR(VLOOKUP(CB2074,MonsterTable!$A:$B,MATCH(MonsterTable!$B$1,MonsterTable!$A$1:$B$1,0),0))),OR(ISBLANK(CD2074),ISBLANK(CE2074))),#N/A,
IFERROR(VLOOKUP(CB2074,MonsterTable!$A:$B,MATCH(MonsterTable!$B$1,MonsterTable!$A$1:$B$1,0),0),
IF(OR(NOT(ISBLANK(CD2074)),ISBLANK(CE2074)),#N/A,
IF(CB2074="empty","empty",
VLOOKUP(CB2074,MonsterGroupTable!$A:$A,1,0)))))))</f>
        <v/>
      </c>
      <c r="CJ2074" s="2" t="str">
        <f>IF(AND(ISBLANK(CI2074),OR(NOT(ISBLANK(CK2074)),NOT(ISBLANK(CL2074)))),#N/A,
IF(ISBLANK(CI2074),"",
IF(AND(NOT(ISERROR(VLOOKUP(CI2074,MonsterTable!$A:$B,MATCH(MonsterTable!$B$1,MonsterTable!$A$1:$B$1,0),0))),OR(ISBLANK(CK2074),ISBLANK(CL2074))),#N/A,
IFERROR(VLOOKUP(CI2074,MonsterTable!$A:$B,MATCH(MonsterTable!$B$1,MonsterTable!$A$1:$B$1,0),0),
IF(OR(NOT(ISBLANK(CK2074)),ISBLANK(CL2074)),#N/A,
IF(CI2074="empty","empty",
VLOOKUP(CI2074,MonsterGroupTable!$A:$A,1,0)))))))</f>
        <v/>
      </c>
    </row>
    <row r="2075" spans="1:88">
      <c r="A2075">
        <v>50008</v>
      </c>
      <c r="B2075">
        <f t="shared" si="74"/>
        <v>1.1000000000000001</v>
      </c>
      <c r="C2075">
        <f t="shared" si="75"/>
        <v>1.1000000000000001</v>
      </c>
      <c r="F2075">
        <v>8824</v>
      </c>
      <c r="G2075">
        <v>0</v>
      </c>
      <c r="H2075">
        <v>0</v>
      </c>
      <c r="I2075">
        <v>0</v>
      </c>
      <c r="J2075">
        <v>0</v>
      </c>
      <c r="K2075" t="s">
        <v>110</v>
      </c>
      <c r="L2075" t="s">
        <v>106</v>
      </c>
      <c r="M2075" t="s">
        <v>107</v>
      </c>
      <c r="N2075" t="s">
        <v>109</v>
      </c>
      <c r="O2075">
        <v>0</v>
      </c>
      <c r="P2075">
        <v>-4.75</v>
      </c>
      <c r="Q2075">
        <v>0</v>
      </c>
      <c r="R2075">
        <v>15</v>
      </c>
      <c r="S2075">
        <v>0</v>
      </c>
      <c r="T2075">
        <v>-13.5</v>
      </c>
      <c r="U2075">
        <v>0</v>
      </c>
      <c r="V2075">
        <v>-4.2</v>
      </c>
      <c r="W2075" t="str">
        <f t="shared" si="58"/>
        <v>g502,9,g503,6</v>
      </c>
      <c r="X2075" s="1" t="s">
        <v>347</v>
      </c>
      <c r="Y2075" s="2" t="str">
        <f>IF(AND(ISBLANK(X2075),OR(NOT(ISBLANK(Z2075)),NOT(ISBLANK(AA2075)))),#N/A,
IF(ISBLANK(X2075),"",
IF(AND(NOT(ISERROR(VLOOKUP(X2075,MonsterTable!$A:$B,MATCH(MonsterTable!$B$1,MonsterTable!$A$1:$B$1,0),0))),OR(ISBLANK(Z2075),ISBLANK(AA2075))),#N/A,
IFERROR(VLOOKUP(X2075,MonsterTable!$A:$B,MATCH(MonsterTable!$B$1,MonsterTable!$A$1:$B$1,0),0),
IF(OR(NOT(ISBLANK(Z2075)),ISBLANK(AA2075)),#N/A,
IF(X2075="empty","empty",
VLOOKUP(X2075,MonsterGroupTable!$A:$A,1,0)))))))</f>
        <v>g502</v>
      </c>
      <c r="AA2075">
        <v>9</v>
      </c>
      <c r="AE2075" s="1" t="s">
        <v>349</v>
      </c>
      <c r="AF2075" s="2" t="str">
        <f>IF(AND(ISBLANK(AE2075),OR(NOT(ISBLANK(AG2075)),NOT(ISBLANK(AH2075)))),#N/A,
IF(ISBLANK(AE2075),"",
IF(AND(NOT(ISERROR(VLOOKUP(AE2075,MonsterTable!$A:$B,MATCH(MonsterTable!$B$1,MonsterTable!$A$1:$B$1,0),0))),OR(ISBLANK(AG2075),ISBLANK(AH2075))),#N/A,
IFERROR(VLOOKUP(AE2075,MonsterTable!$A:$B,MATCH(MonsterTable!$B$1,MonsterTable!$A$1:$B$1,0),0),
IF(OR(NOT(ISBLANK(AG2075)),ISBLANK(AH2075)),#N/A,
IF(AE2075="empty","empty",
VLOOKUP(AE2075,MonsterGroupTable!$A:$A,1,0)))))))</f>
        <v>g503</v>
      </c>
      <c r="AH2075">
        <v>6</v>
      </c>
      <c r="AM2075" s="2" t="str">
        <f>IF(AND(ISBLANK(AL2075),OR(NOT(ISBLANK(AN2075)),NOT(ISBLANK(AO2075)))),#N/A,
IF(ISBLANK(AL2075),"",
IF(AND(NOT(ISERROR(VLOOKUP(AL2075,MonsterTable!$A:$B,MATCH(MonsterTable!$B$1,MonsterTable!$A$1:$B$1,0),0))),OR(ISBLANK(AN2075),ISBLANK(AO2075))),#N/A,
IFERROR(VLOOKUP(AL2075,MonsterTable!$A:$B,MATCH(MonsterTable!$B$1,MonsterTable!$A$1:$B$1,0),0),
IF(OR(NOT(ISBLANK(AN2075)),ISBLANK(AO2075)),#N/A,
IF(AL2075="empty","empty",
VLOOKUP(AL2075,MonsterGroupTable!$A:$A,1,0)))))))</f>
        <v/>
      </c>
      <c r="AT2075" s="2" t="str">
        <f>IF(AND(ISBLANK(AS2075),OR(NOT(ISBLANK(AU2075)),NOT(ISBLANK(AV2075)))),#N/A,
IF(ISBLANK(AS2075),"",
IF(AND(NOT(ISERROR(VLOOKUP(AS2075,MonsterTable!$A:$B,MATCH(MonsterTable!$B$1,MonsterTable!$A$1:$B$1,0),0))),OR(ISBLANK(AU2075),ISBLANK(AV2075))),#N/A,
IFERROR(VLOOKUP(AS2075,MonsterTable!$A:$B,MATCH(MonsterTable!$B$1,MonsterTable!$A$1:$B$1,0),0),
IF(OR(NOT(ISBLANK(AU2075)),ISBLANK(AV2075)),#N/A,
IF(AS2075="empty","empty",
VLOOKUP(AS2075,MonsterGroupTable!$A:$A,1,0)))))))</f>
        <v/>
      </c>
      <c r="BA2075" s="2" t="str">
        <f>IF(AND(ISBLANK(AZ2075),OR(NOT(ISBLANK(BB2075)),NOT(ISBLANK(BC2075)))),#N/A,
IF(ISBLANK(AZ2075),"",
IF(AND(NOT(ISERROR(VLOOKUP(AZ2075,MonsterTable!$A:$B,MATCH(MonsterTable!$B$1,MonsterTable!$A$1:$B$1,0),0))),OR(ISBLANK(BB2075),ISBLANK(BC2075))),#N/A,
IFERROR(VLOOKUP(AZ2075,MonsterTable!$A:$B,MATCH(MonsterTable!$B$1,MonsterTable!$A$1:$B$1,0),0),
IF(OR(NOT(ISBLANK(BB2075)),ISBLANK(BC2075)),#N/A,
IF(AZ2075="empty","empty",
VLOOKUP(AZ2075,MonsterGroupTable!$A:$A,1,0)))))))</f>
        <v/>
      </c>
      <c r="BH2075" s="2" t="str">
        <f>IF(AND(ISBLANK(BG2075),OR(NOT(ISBLANK(BI2075)),NOT(ISBLANK(BJ2075)))),#N/A,
IF(ISBLANK(BG2075),"",
IF(AND(NOT(ISERROR(VLOOKUP(BG2075,MonsterTable!$A:$B,MATCH(MonsterTable!$B$1,MonsterTable!$A$1:$B$1,0),0))),OR(ISBLANK(BI2075),ISBLANK(BJ2075))),#N/A,
IFERROR(VLOOKUP(BG2075,MonsterTable!$A:$B,MATCH(MonsterTable!$B$1,MonsterTable!$A$1:$B$1,0),0),
IF(OR(NOT(ISBLANK(BI2075)),ISBLANK(BJ2075)),#N/A,
IF(BG2075="empty","empty",
VLOOKUP(BG2075,MonsterGroupTable!$A:$A,1,0)))))))</f>
        <v/>
      </c>
      <c r="BO2075" s="2" t="str">
        <f>IF(AND(ISBLANK(BN2075),OR(NOT(ISBLANK(BP2075)),NOT(ISBLANK(BQ2075)))),#N/A,
IF(ISBLANK(BN2075),"",
IF(AND(NOT(ISERROR(VLOOKUP(BN2075,MonsterTable!$A:$B,MATCH(MonsterTable!$B$1,MonsterTable!$A$1:$B$1,0),0))),OR(ISBLANK(BP2075),ISBLANK(BQ2075))),#N/A,
IFERROR(VLOOKUP(BN2075,MonsterTable!$A:$B,MATCH(MonsterTable!$B$1,MonsterTable!$A$1:$B$1,0),0),
IF(OR(NOT(ISBLANK(BP2075)),ISBLANK(BQ2075)),#N/A,
IF(BN2075="empty","empty",
VLOOKUP(BN2075,MonsterGroupTable!$A:$A,1,0)))))))</f>
        <v/>
      </c>
      <c r="BV2075" s="2" t="str">
        <f>IF(AND(ISBLANK(BU2075),OR(NOT(ISBLANK(BW2075)),NOT(ISBLANK(BX2075)))),#N/A,
IF(ISBLANK(BU2075),"",
IF(AND(NOT(ISERROR(VLOOKUP(BU2075,MonsterTable!$A:$B,MATCH(MonsterTable!$B$1,MonsterTable!$A$1:$B$1,0),0))),OR(ISBLANK(BW2075),ISBLANK(BX2075))),#N/A,
IFERROR(VLOOKUP(BU2075,MonsterTable!$A:$B,MATCH(MonsterTable!$B$1,MonsterTable!$A$1:$B$1,0),0),
IF(OR(NOT(ISBLANK(BW2075)),ISBLANK(BX2075)),#N/A,
IF(BU2075="empty","empty",
VLOOKUP(BU2075,MonsterGroupTable!$A:$A,1,0)))))))</f>
        <v/>
      </c>
      <c r="CC2075" s="2" t="str">
        <f>IF(AND(ISBLANK(CB2075),OR(NOT(ISBLANK(CD2075)),NOT(ISBLANK(CE2075)))),#N/A,
IF(ISBLANK(CB2075),"",
IF(AND(NOT(ISERROR(VLOOKUP(CB2075,MonsterTable!$A:$B,MATCH(MonsterTable!$B$1,MonsterTable!$A$1:$B$1,0),0))),OR(ISBLANK(CD2075),ISBLANK(CE2075))),#N/A,
IFERROR(VLOOKUP(CB2075,MonsterTable!$A:$B,MATCH(MonsterTable!$B$1,MonsterTable!$A$1:$B$1,0),0),
IF(OR(NOT(ISBLANK(CD2075)),ISBLANK(CE2075)),#N/A,
IF(CB2075="empty","empty",
VLOOKUP(CB2075,MonsterGroupTable!$A:$A,1,0)))))))</f>
        <v/>
      </c>
      <c r="CJ2075" s="2" t="str">
        <f>IF(AND(ISBLANK(CI2075),OR(NOT(ISBLANK(CK2075)),NOT(ISBLANK(CL2075)))),#N/A,
IF(ISBLANK(CI2075),"",
IF(AND(NOT(ISERROR(VLOOKUP(CI2075,MonsterTable!$A:$B,MATCH(MonsterTable!$B$1,MonsterTable!$A$1:$B$1,0),0))),OR(ISBLANK(CK2075),ISBLANK(CL2075))),#N/A,
IFERROR(VLOOKUP(CI2075,MonsterTable!$A:$B,MATCH(MonsterTable!$B$1,MonsterTable!$A$1:$B$1,0),0),
IF(OR(NOT(ISBLANK(CK2075)),ISBLANK(CL2075)),#N/A,
IF(CI2075="empty","empty",
VLOOKUP(CI2075,MonsterGroupTable!$A:$A,1,0)))))))</f>
        <v/>
      </c>
    </row>
    <row r="2076" spans="1:88">
      <c r="A2076">
        <v>50009</v>
      </c>
      <c r="B2076">
        <f t="shared" si="74"/>
        <v>1.1000000000000001</v>
      </c>
      <c r="C2076">
        <f t="shared" si="75"/>
        <v>1.1000000000000001</v>
      </c>
      <c r="F2076">
        <v>12640</v>
      </c>
      <c r="G2076">
        <v>0</v>
      </c>
      <c r="H2076">
        <v>0</v>
      </c>
      <c r="I2076">
        <v>0</v>
      </c>
      <c r="J2076">
        <v>0</v>
      </c>
      <c r="K2076" t="s">
        <v>110</v>
      </c>
      <c r="L2076" t="s">
        <v>106</v>
      </c>
      <c r="M2076" t="s">
        <v>107</v>
      </c>
      <c r="N2076" t="s">
        <v>109</v>
      </c>
      <c r="O2076">
        <v>0</v>
      </c>
      <c r="P2076">
        <v>-4.75</v>
      </c>
      <c r="Q2076">
        <v>0</v>
      </c>
      <c r="R2076">
        <v>15</v>
      </c>
      <c r="S2076">
        <v>0</v>
      </c>
      <c r="T2076">
        <v>-13.5</v>
      </c>
      <c r="U2076">
        <v>0</v>
      </c>
      <c r="V2076">
        <v>-4.2</v>
      </c>
      <c r="W2076" t="str">
        <f t="shared" si="58"/>
        <v>g502,9,g503,6</v>
      </c>
      <c r="X2076" s="1" t="s">
        <v>347</v>
      </c>
      <c r="Y2076" s="2" t="str">
        <f>IF(AND(ISBLANK(X2076),OR(NOT(ISBLANK(Z2076)),NOT(ISBLANK(AA2076)))),#N/A,
IF(ISBLANK(X2076),"",
IF(AND(NOT(ISERROR(VLOOKUP(X2076,MonsterTable!$A:$B,MATCH(MonsterTable!$B$1,MonsterTable!$A$1:$B$1,0),0))),OR(ISBLANK(Z2076),ISBLANK(AA2076))),#N/A,
IFERROR(VLOOKUP(X2076,MonsterTable!$A:$B,MATCH(MonsterTable!$B$1,MonsterTable!$A$1:$B$1,0),0),
IF(OR(NOT(ISBLANK(Z2076)),ISBLANK(AA2076)),#N/A,
IF(X2076="empty","empty",
VLOOKUP(X2076,MonsterGroupTable!$A:$A,1,0)))))))</f>
        <v>g502</v>
      </c>
      <c r="AA2076">
        <v>9</v>
      </c>
      <c r="AE2076" s="1" t="s">
        <v>349</v>
      </c>
      <c r="AF2076" s="2" t="str">
        <f>IF(AND(ISBLANK(AE2076),OR(NOT(ISBLANK(AG2076)),NOT(ISBLANK(AH2076)))),#N/A,
IF(ISBLANK(AE2076),"",
IF(AND(NOT(ISERROR(VLOOKUP(AE2076,MonsterTable!$A:$B,MATCH(MonsterTable!$B$1,MonsterTable!$A$1:$B$1,0),0))),OR(ISBLANK(AG2076),ISBLANK(AH2076))),#N/A,
IFERROR(VLOOKUP(AE2076,MonsterTable!$A:$B,MATCH(MonsterTable!$B$1,MonsterTable!$A$1:$B$1,0),0),
IF(OR(NOT(ISBLANK(AG2076)),ISBLANK(AH2076)),#N/A,
IF(AE2076="empty","empty",
VLOOKUP(AE2076,MonsterGroupTable!$A:$A,1,0)))))))</f>
        <v>g503</v>
      </c>
      <c r="AH2076">
        <v>6</v>
      </c>
      <c r="AM2076" s="2" t="str">
        <f>IF(AND(ISBLANK(AL2076),OR(NOT(ISBLANK(AN2076)),NOT(ISBLANK(AO2076)))),#N/A,
IF(ISBLANK(AL2076),"",
IF(AND(NOT(ISERROR(VLOOKUP(AL2076,MonsterTable!$A:$B,MATCH(MonsterTable!$B$1,MonsterTable!$A$1:$B$1,0),0))),OR(ISBLANK(AN2076),ISBLANK(AO2076))),#N/A,
IFERROR(VLOOKUP(AL2076,MonsterTable!$A:$B,MATCH(MonsterTable!$B$1,MonsterTable!$A$1:$B$1,0),0),
IF(OR(NOT(ISBLANK(AN2076)),ISBLANK(AO2076)),#N/A,
IF(AL2076="empty","empty",
VLOOKUP(AL2076,MonsterGroupTable!$A:$A,1,0)))))))</f>
        <v/>
      </c>
      <c r="AT2076" s="2" t="str">
        <f>IF(AND(ISBLANK(AS2076),OR(NOT(ISBLANK(AU2076)),NOT(ISBLANK(AV2076)))),#N/A,
IF(ISBLANK(AS2076),"",
IF(AND(NOT(ISERROR(VLOOKUP(AS2076,MonsterTable!$A:$B,MATCH(MonsterTable!$B$1,MonsterTable!$A$1:$B$1,0),0))),OR(ISBLANK(AU2076),ISBLANK(AV2076))),#N/A,
IFERROR(VLOOKUP(AS2076,MonsterTable!$A:$B,MATCH(MonsterTable!$B$1,MonsterTable!$A$1:$B$1,0),0),
IF(OR(NOT(ISBLANK(AU2076)),ISBLANK(AV2076)),#N/A,
IF(AS2076="empty","empty",
VLOOKUP(AS2076,MonsterGroupTable!$A:$A,1,0)))))))</f>
        <v/>
      </c>
      <c r="BA2076" s="2" t="str">
        <f>IF(AND(ISBLANK(AZ2076),OR(NOT(ISBLANK(BB2076)),NOT(ISBLANK(BC2076)))),#N/A,
IF(ISBLANK(AZ2076),"",
IF(AND(NOT(ISERROR(VLOOKUP(AZ2076,MonsterTable!$A:$B,MATCH(MonsterTable!$B$1,MonsterTable!$A$1:$B$1,0),0))),OR(ISBLANK(BB2076),ISBLANK(BC2076))),#N/A,
IFERROR(VLOOKUP(AZ2076,MonsterTable!$A:$B,MATCH(MonsterTable!$B$1,MonsterTable!$A$1:$B$1,0),0),
IF(OR(NOT(ISBLANK(BB2076)),ISBLANK(BC2076)),#N/A,
IF(AZ2076="empty","empty",
VLOOKUP(AZ2076,MonsterGroupTable!$A:$A,1,0)))))))</f>
        <v/>
      </c>
      <c r="BH2076" s="2" t="str">
        <f>IF(AND(ISBLANK(BG2076),OR(NOT(ISBLANK(BI2076)),NOT(ISBLANK(BJ2076)))),#N/A,
IF(ISBLANK(BG2076),"",
IF(AND(NOT(ISERROR(VLOOKUP(BG2076,MonsterTable!$A:$B,MATCH(MonsterTable!$B$1,MonsterTable!$A$1:$B$1,0),0))),OR(ISBLANK(BI2076),ISBLANK(BJ2076))),#N/A,
IFERROR(VLOOKUP(BG2076,MonsterTable!$A:$B,MATCH(MonsterTable!$B$1,MonsterTable!$A$1:$B$1,0),0),
IF(OR(NOT(ISBLANK(BI2076)),ISBLANK(BJ2076)),#N/A,
IF(BG2076="empty","empty",
VLOOKUP(BG2076,MonsterGroupTable!$A:$A,1,0)))))))</f>
        <v/>
      </c>
      <c r="BO2076" s="2" t="str">
        <f>IF(AND(ISBLANK(BN2076),OR(NOT(ISBLANK(BP2076)),NOT(ISBLANK(BQ2076)))),#N/A,
IF(ISBLANK(BN2076),"",
IF(AND(NOT(ISERROR(VLOOKUP(BN2076,MonsterTable!$A:$B,MATCH(MonsterTable!$B$1,MonsterTable!$A$1:$B$1,0),0))),OR(ISBLANK(BP2076),ISBLANK(BQ2076))),#N/A,
IFERROR(VLOOKUP(BN2076,MonsterTable!$A:$B,MATCH(MonsterTable!$B$1,MonsterTable!$A$1:$B$1,0),0),
IF(OR(NOT(ISBLANK(BP2076)),ISBLANK(BQ2076)),#N/A,
IF(BN2076="empty","empty",
VLOOKUP(BN2076,MonsterGroupTable!$A:$A,1,0)))))))</f>
        <v/>
      </c>
      <c r="BV2076" s="2" t="str">
        <f>IF(AND(ISBLANK(BU2076),OR(NOT(ISBLANK(BW2076)),NOT(ISBLANK(BX2076)))),#N/A,
IF(ISBLANK(BU2076),"",
IF(AND(NOT(ISERROR(VLOOKUP(BU2076,MonsterTable!$A:$B,MATCH(MonsterTable!$B$1,MonsterTable!$A$1:$B$1,0),0))),OR(ISBLANK(BW2076),ISBLANK(BX2076))),#N/A,
IFERROR(VLOOKUP(BU2076,MonsterTable!$A:$B,MATCH(MonsterTable!$B$1,MonsterTable!$A$1:$B$1,0),0),
IF(OR(NOT(ISBLANK(BW2076)),ISBLANK(BX2076)),#N/A,
IF(BU2076="empty","empty",
VLOOKUP(BU2076,MonsterGroupTable!$A:$A,1,0)))))))</f>
        <v/>
      </c>
      <c r="CC2076" s="2" t="str">
        <f>IF(AND(ISBLANK(CB2076),OR(NOT(ISBLANK(CD2076)),NOT(ISBLANK(CE2076)))),#N/A,
IF(ISBLANK(CB2076),"",
IF(AND(NOT(ISERROR(VLOOKUP(CB2076,MonsterTable!$A:$B,MATCH(MonsterTable!$B$1,MonsterTable!$A$1:$B$1,0),0))),OR(ISBLANK(CD2076),ISBLANK(CE2076))),#N/A,
IFERROR(VLOOKUP(CB2076,MonsterTable!$A:$B,MATCH(MonsterTable!$B$1,MonsterTable!$A$1:$B$1,0),0),
IF(OR(NOT(ISBLANK(CD2076)),ISBLANK(CE2076)),#N/A,
IF(CB2076="empty","empty",
VLOOKUP(CB2076,MonsterGroupTable!$A:$A,1,0)))))))</f>
        <v/>
      </c>
      <c r="CJ2076" s="2" t="str">
        <f>IF(AND(ISBLANK(CI2076),OR(NOT(ISBLANK(CK2076)),NOT(ISBLANK(CL2076)))),#N/A,
IF(ISBLANK(CI2076),"",
IF(AND(NOT(ISERROR(VLOOKUP(CI2076,MonsterTable!$A:$B,MATCH(MonsterTable!$B$1,MonsterTable!$A$1:$B$1,0),0))),OR(ISBLANK(CK2076),ISBLANK(CL2076))),#N/A,
IFERROR(VLOOKUP(CI2076,MonsterTable!$A:$B,MATCH(MonsterTable!$B$1,MonsterTable!$A$1:$B$1,0),0),
IF(OR(NOT(ISBLANK(CK2076)),ISBLANK(CL2076)),#N/A,
IF(CI2076="empty","empty",
VLOOKUP(CI2076,MonsterGroupTable!$A:$A,1,0)))))))</f>
        <v/>
      </c>
    </row>
    <row r="2077" spans="1:88">
      <c r="A2077">
        <v>50010</v>
      </c>
      <c r="B2077">
        <f t="shared" si="74"/>
        <v>1.2</v>
      </c>
      <c r="C2077">
        <f t="shared" si="75"/>
        <v>1.1000000000000001</v>
      </c>
      <c r="F2077">
        <v>17240</v>
      </c>
      <c r="G2077">
        <v>0</v>
      </c>
      <c r="H2077">
        <v>0</v>
      </c>
      <c r="I2077">
        <v>0</v>
      </c>
      <c r="J2077">
        <v>0</v>
      </c>
      <c r="K2077" t="s">
        <v>110</v>
      </c>
      <c r="L2077" t="s">
        <v>106</v>
      </c>
      <c r="M2077" t="s">
        <v>107</v>
      </c>
      <c r="N2077" t="s">
        <v>109</v>
      </c>
      <c r="O2077">
        <v>0</v>
      </c>
      <c r="P2077">
        <v>-4.75</v>
      </c>
      <c r="Q2077">
        <v>0</v>
      </c>
      <c r="R2077">
        <v>15</v>
      </c>
      <c r="S2077">
        <v>0</v>
      </c>
      <c r="T2077">
        <v>-13.5</v>
      </c>
      <c r="U2077">
        <v>0</v>
      </c>
      <c r="V2077">
        <v>-4.2</v>
      </c>
      <c r="W2077" t="str">
        <f t="shared" si="58"/>
        <v>g502,9,g503,6</v>
      </c>
      <c r="X2077" s="1" t="s">
        <v>347</v>
      </c>
      <c r="Y2077" s="2" t="str">
        <f>IF(AND(ISBLANK(X2077),OR(NOT(ISBLANK(Z2077)),NOT(ISBLANK(AA2077)))),#N/A,
IF(ISBLANK(X2077),"",
IF(AND(NOT(ISERROR(VLOOKUP(X2077,MonsterTable!$A:$B,MATCH(MonsterTable!$B$1,MonsterTable!$A$1:$B$1,0),0))),OR(ISBLANK(Z2077),ISBLANK(AA2077))),#N/A,
IFERROR(VLOOKUP(X2077,MonsterTable!$A:$B,MATCH(MonsterTable!$B$1,MonsterTable!$A$1:$B$1,0),0),
IF(OR(NOT(ISBLANK(Z2077)),ISBLANK(AA2077)),#N/A,
IF(X2077="empty","empty",
VLOOKUP(X2077,MonsterGroupTable!$A:$A,1,0)))))))</f>
        <v>g502</v>
      </c>
      <c r="AA2077">
        <v>9</v>
      </c>
      <c r="AE2077" s="1" t="s">
        <v>349</v>
      </c>
      <c r="AF2077" s="2" t="str">
        <f>IF(AND(ISBLANK(AE2077),OR(NOT(ISBLANK(AG2077)),NOT(ISBLANK(AH2077)))),#N/A,
IF(ISBLANK(AE2077),"",
IF(AND(NOT(ISERROR(VLOOKUP(AE2077,MonsterTable!$A:$B,MATCH(MonsterTable!$B$1,MonsterTable!$A$1:$B$1,0),0))),OR(ISBLANK(AG2077),ISBLANK(AH2077))),#N/A,
IFERROR(VLOOKUP(AE2077,MonsterTable!$A:$B,MATCH(MonsterTable!$B$1,MonsterTable!$A$1:$B$1,0),0),
IF(OR(NOT(ISBLANK(AG2077)),ISBLANK(AH2077)),#N/A,
IF(AE2077="empty","empty",
VLOOKUP(AE2077,MonsterGroupTable!$A:$A,1,0)))))))</f>
        <v>g503</v>
      </c>
      <c r="AH2077">
        <v>6</v>
      </c>
      <c r="AM2077" s="2" t="str">
        <f>IF(AND(ISBLANK(AL2077),OR(NOT(ISBLANK(AN2077)),NOT(ISBLANK(AO2077)))),#N/A,
IF(ISBLANK(AL2077),"",
IF(AND(NOT(ISERROR(VLOOKUP(AL2077,MonsterTable!$A:$B,MATCH(MonsterTable!$B$1,MonsterTable!$A$1:$B$1,0),0))),OR(ISBLANK(AN2077),ISBLANK(AO2077))),#N/A,
IFERROR(VLOOKUP(AL2077,MonsterTable!$A:$B,MATCH(MonsterTable!$B$1,MonsterTable!$A$1:$B$1,0),0),
IF(OR(NOT(ISBLANK(AN2077)),ISBLANK(AO2077)),#N/A,
IF(AL2077="empty","empty",
VLOOKUP(AL2077,MonsterGroupTable!$A:$A,1,0)))))))</f>
        <v/>
      </c>
      <c r="AT2077" s="2" t="str">
        <f>IF(AND(ISBLANK(AS2077),OR(NOT(ISBLANK(AU2077)),NOT(ISBLANK(AV2077)))),#N/A,
IF(ISBLANK(AS2077),"",
IF(AND(NOT(ISERROR(VLOOKUP(AS2077,MonsterTable!$A:$B,MATCH(MonsterTable!$B$1,MonsterTable!$A$1:$B$1,0),0))),OR(ISBLANK(AU2077),ISBLANK(AV2077))),#N/A,
IFERROR(VLOOKUP(AS2077,MonsterTable!$A:$B,MATCH(MonsterTable!$B$1,MonsterTable!$A$1:$B$1,0),0),
IF(OR(NOT(ISBLANK(AU2077)),ISBLANK(AV2077)),#N/A,
IF(AS2077="empty","empty",
VLOOKUP(AS2077,MonsterGroupTable!$A:$A,1,0)))))))</f>
        <v/>
      </c>
      <c r="BA2077" s="2" t="str">
        <f>IF(AND(ISBLANK(AZ2077),OR(NOT(ISBLANK(BB2077)),NOT(ISBLANK(BC2077)))),#N/A,
IF(ISBLANK(AZ2077),"",
IF(AND(NOT(ISERROR(VLOOKUP(AZ2077,MonsterTable!$A:$B,MATCH(MonsterTable!$B$1,MonsterTable!$A$1:$B$1,0),0))),OR(ISBLANK(BB2077),ISBLANK(BC2077))),#N/A,
IFERROR(VLOOKUP(AZ2077,MonsterTable!$A:$B,MATCH(MonsterTable!$B$1,MonsterTable!$A$1:$B$1,0),0),
IF(OR(NOT(ISBLANK(BB2077)),ISBLANK(BC2077)),#N/A,
IF(AZ2077="empty","empty",
VLOOKUP(AZ2077,MonsterGroupTable!$A:$A,1,0)))))))</f>
        <v/>
      </c>
      <c r="BH2077" s="2" t="str">
        <f>IF(AND(ISBLANK(BG2077),OR(NOT(ISBLANK(BI2077)),NOT(ISBLANK(BJ2077)))),#N/A,
IF(ISBLANK(BG2077),"",
IF(AND(NOT(ISERROR(VLOOKUP(BG2077,MonsterTable!$A:$B,MATCH(MonsterTable!$B$1,MonsterTable!$A$1:$B$1,0),0))),OR(ISBLANK(BI2077),ISBLANK(BJ2077))),#N/A,
IFERROR(VLOOKUP(BG2077,MonsterTable!$A:$B,MATCH(MonsterTable!$B$1,MonsterTable!$A$1:$B$1,0),0),
IF(OR(NOT(ISBLANK(BI2077)),ISBLANK(BJ2077)),#N/A,
IF(BG2077="empty","empty",
VLOOKUP(BG2077,MonsterGroupTable!$A:$A,1,0)))))))</f>
        <v/>
      </c>
      <c r="BO2077" s="2" t="str">
        <f>IF(AND(ISBLANK(BN2077),OR(NOT(ISBLANK(BP2077)),NOT(ISBLANK(BQ2077)))),#N/A,
IF(ISBLANK(BN2077),"",
IF(AND(NOT(ISERROR(VLOOKUP(BN2077,MonsterTable!$A:$B,MATCH(MonsterTable!$B$1,MonsterTable!$A$1:$B$1,0),0))),OR(ISBLANK(BP2077),ISBLANK(BQ2077))),#N/A,
IFERROR(VLOOKUP(BN2077,MonsterTable!$A:$B,MATCH(MonsterTable!$B$1,MonsterTable!$A$1:$B$1,0),0),
IF(OR(NOT(ISBLANK(BP2077)),ISBLANK(BQ2077)),#N/A,
IF(BN2077="empty","empty",
VLOOKUP(BN2077,MonsterGroupTable!$A:$A,1,0)))))))</f>
        <v/>
      </c>
      <c r="BV2077" s="2" t="str">
        <f>IF(AND(ISBLANK(BU2077),OR(NOT(ISBLANK(BW2077)),NOT(ISBLANK(BX2077)))),#N/A,
IF(ISBLANK(BU2077),"",
IF(AND(NOT(ISERROR(VLOOKUP(BU2077,MonsterTable!$A:$B,MATCH(MonsterTable!$B$1,MonsterTable!$A$1:$B$1,0),0))),OR(ISBLANK(BW2077),ISBLANK(BX2077))),#N/A,
IFERROR(VLOOKUP(BU2077,MonsterTable!$A:$B,MATCH(MonsterTable!$B$1,MonsterTable!$A$1:$B$1,0),0),
IF(OR(NOT(ISBLANK(BW2077)),ISBLANK(BX2077)),#N/A,
IF(BU2077="empty","empty",
VLOOKUP(BU2077,MonsterGroupTable!$A:$A,1,0)))))))</f>
        <v/>
      </c>
      <c r="CC2077" s="2" t="str">
        <f>IF(AND(ISBLANK(CB2077),OR(NOT(ISBLANK(CD2077)),NOT(ISBLANK(CE2077)))),#N/A,
IF(ISBLANK(CB2077),"",
IF(AND(NOT(ISERROR(VLOOKUP(CB2077,MonsterTable!$A:$B,MATCH(MonsterTable!$B$1,MonsterTable!$A$1:$B$1,0),0))),OR(ISBLANK(CD2077),ISBLANK(CE2077))),#N/A,
IFERROR(VLOOKUP(CB2077,MonsterTable!$A:$B,MATCH(MonsterTable!$B$1,MonsterTable!$A$1:$B$1,0),0),
IF(OR(NOT(ISBLANK(CD2077)),ISBLANK(CE2077)),#N/A,
IF(CB2077="empty","empty",
VLOOKUP(CB2077,MonsterGroupTable!$A:$A,1,0)))))))</f>
        <v/>
      </c>
      <c r="CJ2077" s="2" t="str">
        <f>IF(AND(ISBLANK(CI2077),OR(NOT(ISBLANK(CK2077)),NOT(ISBLANK(CL2077)))),#N/A,
IF(ISBLANK(CI2077),"",
IF(AND(NOT(ISERROR(VLOOKUP(CI2077,MonsterTable!$A:$B,MATCH(MonsterTable!$B$1,MonsterTable!$A$1:$B$1,0),0))),OR(ISBLANK(CK2077),ISBLANK(CL2077))),#N/A,
IFERROR(VLOOKUP(CI2077,MonsterTable!$A:$B,MATCH(MonsterTable!$B$1,MonsterTable!$A$1:$B$1,0),0),
IF(OR(NOT(ISBLANK(CK2077)),ISBLANK(CL2077)),#N/A,
IF(CI2077="empty","empty",
VLOOKUP(CI2077,MonsterGroupTable!$A:$A,1,0)))))))</f>
        <v/>
      </c>
    </row>
    <row r="2078" spans="1:88">
      <c r="A2078">
        <v>50011</v>
      </c>
      <c r="B2078">
        <f t="shared" si="74"/>
        <v>1.1000000000000001</v>
      </c>
      <c r="C2078">
        <f t="shared" si="75"/>
        <v>1.1000000000000001</v>
      </c>
      <c r="F2078">
        <v>22760</v>
      </c>
      <c r="G2078">
        <v>0</v>
      </c>
      <c r="H2078">
        <v>0</v>
      </c>
      <c r="I2078">
        <v>0</v>
      </c>
      <c r="J2078">
        <v>0</v>
      </c>
      <c r="K2078" t="s">
        <v>110</v>
      </c>
      <c r="L2078" t="s">
        <v>106</v>
      </c>
      <c r="M2078" t="s">
        <v>107</v>
      </c>
      <c r="N2078" t="s">
        <v>109</v>
      </c>
      <c r="O2078">
        <v>0</v>
      </c>
      <c r="P2078">
        <v>-4.75</v>
      </c>
      <c r="Q2078">
        <v>0</v>
      </c>
      <c r="R2078">
        <v>15</v>
      </c>
      <c r="S2078">
        <v>0</v>
      </c>
      <c r="T2078">
        <v>-13.5</v>
      </c>
      <c r="U2078">
        <v>0</v>
      </c>
      <c r="V2078">
        <v>-4.2</v>
      </c>
      <c r="W2078" t="str">
        <f t="shared" si="58"/>
        <v>g502,9,g503,6</v>
      </c>
      <c r="X2078" s="1" t="s">
        <v>347</v>
      </c>
      <c r="Y2078" s="2" t="str">
        <f>IF(AND(ISBLANK(X2078),OR(NOT(ISBLANK(Z2078)),NOT(ISBLANK(AA2078)))),#N/A,
IF(ISBLANK(X2078),"",
IF(AND(NOT(ISERROR(VLOOKUP(X2078,MonsterTable!$A:$B,MATCH(MonsterTable!$B$1,MonsterTable!$A$1:$B$1,0),0))),OR(ISBLANK(Z2078),ISBLANK(AA2078))),#N/A,
IFERROR(VLOOKUP(X2078,MonsterTable!$A:$B,MATCH(MonsterTable!$B$1,MonsterTable!$A$1:$B$1,0),0),
IF(OR(NOT(ISBLANK(Z2078)),ISBLANK(AA2078)),#N/A,
IF(X2078="empty","empty",
VLOOKUP(X2078,MonsterGroupTable!$A:$A,1,0)))))))</f>
        <v>g502</v>
      </c>
      <c r="AA2078">
        <v>9</v>
      </c>
      <c r="AE2078" s="1" t="s">
        <v>349</v>
      </c>
      <c r="AF2078" s="2" t="str">
        <f>IF(AND(ISBLANK(AE2078),OR(NOT(ISBLANK(AG2078)),NOT(ISBLANK(AH2078)))),#N/A,
IF(ISBLANK(AE2078),"",
IF(AND(NOT(ISERROR(VLOOKUP(AE2078,MonsterTable!$A:$B,MATCH(MonsterTable!$B$1,MonsterTable!$A$1:$B$1,0),0))),OR(ISBLANK(AG2078),ISBLANK(AH2078))),#N/A,
IFERROR(VLOOKUP(AE2078,MonsterTable!$A:$B,MATCH(MonsterTable!$B$1,MonsterTable!$A$1:$B$1,0),0),
IF(OR(NOT(ISBLANK(AG2078)),ISBLANK(AH2078)),#N/A,
IF(AE2078="empty","empty",
VLOOKUP(AE2078,MonsterGroupTable!$A:$A,1,0)))))))</f>
        <v>g503</v>
      </c>
      <c r="AH2078">
        <v>6</v>
      </c>
      <c r="AM2078" s="2" t="str">
        <f>IF(AND(ISBLANK(AL2078),OR(NOT(ISBLANK(AN2078)),NOT(ISBLANK(AO2078)))),#N/A,
IF(ISBLANK(AL2078),"",
IF(AND(NOT(ISERROR(VLOOKUP(AL2078,MonsterTable!$A:$B,MATCH(MonsterTable!$B$1,MonsterTable!$A$1:$B$1,0),0))),OR(ISBLANK(AN2078),ISBLANK(AO2078))),#N/A,
IFERROR(VLOOKUP(AL2078,MonsterTable!$A:$B,MATCH(MonsterTable!$B$1,MonsterTable!$A$1:$B$1,0),0),
IF(OR(NOT(ISBLANK(AN2078)),ISBLANK(AO2078)),#N/A,
IF(AL2078="empty","empty",
VLOOKUP(AL2078,MonsterGroupTable!$A:$A,1,0)))))))</f>
        <v/>
      </c>
      <c r="AT2078" s="2" t="str">
        <f>IF(AND(ISBLANK(AS2078),OR(NOT(ISBLANK(AU2078)),NOT(ISBLANK(AV2078)))),#N/A,
IF(ISBLANK(AS2078),"",
IF(AND(NOT(ISERROR(VLOOKUP(AS2078,MonsterTable!$A:$B,MATCH(MonsterTable!$B$1,MonsterTable!$A$1:$B$1,0),0))),OR(ISBLANK(AU2078),ISBLANK(AV2078))),#N/A,
IFERROR(VLOOKUP(AS2078,MonsterTable!$A:$B,MATCH(MonsterTable!$B$1,MonsterTable!$A$1:$B$1,0),0),
IF(OR(NOT(ISBLANK(AU2078)),ISBLANK(AV2078)),#N/A,
IF(AS2078="empty","empty",
VLOOKUP(AS2078,MonsterGroupTable!$A:$A,1,0)))))))</f>
        <v/>
      </c>
      <c r="BA2078" s="2" t="str">
        <f>IF(AND(ISBLANK(AZ2078),OR(NOT(ISBLANK(BB2078)),NOT(ISBLANK(BC2078)))),#N/A,
IF(ISBLANK(AZ2078),"",
IF(AND(NOT(ISERROR(VLOOKUP(AZ2078,MonsterTable!$A:$B,MATCH(MonsterTable!$B$1,MonsterTable!$A$1:$B$1,0),0))),OR(ISBLANK(BB2078),ISBLANK(BC2078))),#N/A,
IFERROR(VLOOKUP(AZ2078,MonsterTable!$A:$B,MATCH(MonsterTable!$B$1,MonsterTable!$A$1:$B$1,0),0),
IF(OR(NOT(ISBLANK(BB2078)),ISBLANK(BC2078)),#N/A,
IF(AZ2078="empty","empty",
VLOOKUP(AZ2078,MonsterGroupTable!$A:$A,1,0)))))))</f>
        <v/>
      </c>
      <c r="BH2078" s="2" t="str">
        <f>IF(AND(ISBLANK(BG2078),OR(NOT(ISBLANK(BI2078)),NOT(ISBLANK(BJ2078)))),#N/A,
IF(ISBLANK(BG2078),"",
IF(AND(NOT(ISERROR(VLOOKUP(BG2078,MonsterTable!$A:$B,MATCH(MonsterTable!$B$1,MonsterTable!$A$1:$B$1,0),0))),OR(ISBLANK(BI2078),ISBLANK(BJ2078))),#N/A,
IFERROR(VLOOKUP(BG2078,MonsterTable!$A:$B,MATCH(MonsterTable!$B$1,MonsterTable!$A$1:$B$1,0),0),
IF(OR(NOT(ISBLANK(BI2078)),ISBLANK(BJ2078)),#N/A,
IF(BG2078="empty","empty",
VLOOKUP(BG2078,MonsterGroupTable!$A:$A,1,0)))))))</f>
        <v/>
      </c>
      <c r="BO2078" s="2" t="str">
        <f>IF(AND(ISBLANK(BN2078),OR(NOT(ISBLANK(BP2078)),NOT(ISBLANK(BQ2078)))),#N/A,
IF(ISBLANK(BN2078),"",
IF(AND(NOT(ISERROR(VLOOKUP(BN2078,MonsterTable!$A:$B,MATCH(MonsterTable!$B$1,MonsterTable!$A$1:$B$1,0),0))),OR(ISBLANK(BP2078),ISBLANK(BQ2078))),#N/A,
IFERROR(VLOOKUP(BN2078,MonsterTable!$A:$B,MATCH(MonsterTable!$B$1,MonsterTable!$A$1:$B$1,0),0),
IF(OR(NOT(ISBLANK(BP2078)),ISBLANK(BQ2078)),#N/A,
IF(BN2078="empty","empty",
VLOOKUP(BN2078,MonsterGroupTable!$A:$A,1,0)))))))</f>
        <v/>
      </c>
      <c r="BV2078" s="2" t="str">
        <f>IF(AND(ISBLANK(BU2078),OR(NOT(ISBLANK(BW2078)),NOT(ISBLANK(BX2078)))),#N/A,
IF(ISBLANK(BU2078),"",
IF(AND(NOT(ISERROR(VLOOKUP(BU2078,MonsterTable!$A:$B,MATCH(MonsterTable!$B$1,MonsterTable!$A$1:$B$1,0),0))),OR(ISBLANK(BW2078),ISBLANK(BX2078))),#N/A,
IFERROR(VLOOKUP(BU2078,MonsterTable!$A:$B,MATCH(MonsterTable!$B$1,MonsterTable!$A$1:$B$1,0),0),
IF(OR(NOT(ISBLANK(BW2078)),ISBLANK(BX2078)),#N/A,
IF(BU2078="empty","empty",
VLOOKUP(BU2078,MonsterGroupTable!$A:$A,1,0)))))))</f>
        <v/>
      </c>
      <c r="CC2078" s="2" t="str">
        <f>IF(AND(ISBLANK(CB2078),OR(NOT(ISBLANK(CD2078)),NOT(ISBLANK(CE2078)))),#N/A,
IF(ISBLANK(CB2078),"",
IF(AND(NOT(ISERROR(VLOOKUP(CB2078,MonsterTable!$A:$B,MATCH(MonsterTable!$B$1,MonsterTable!$A$1:$B$1,0),0))),OR(ISBLANK(CD2078),ISBLANK(CE2078))),#N/A,
IFERROR(VLOOKUP(CB2078,MonsterTable!$A:$B,MATCH(MonsterTable!$B$1,MonsterTable!$A$1:$B$1,0),0),
IF(OR(NOT(ISBLANK(CD2078)),ISBLANK(CE2078)),#N/A,
IF(CB2078="empty","empty",
VLOOKUP(CB2078,MonsterGroupTable!$A:$A,1,0)))))))</f>
        <v/>
      </c>
      <c r="CJ2078" s="2" t="str">
        <f>IF(AND(ISBLANK(CI2078),OR(NOT(ISBLANK(CK2078)),NOT(ISBLANK(CL2078)))),#N/A,
IF(ISBLANK(CI2078),"",
IF(AND(NOT(ISERROR(VLOOKUP(CI2078,MonsterTable!$A:$B,MATCH(MonsterTable!$B$1,MonsterTable!$A$1:$B$1,0),0))),OR(ISBLANK(CK2078),ISBLANK(CL2078))),#N/A,
IFERROR(VLOOKUP(CI2078,MonsterTable!$A:$B,MATCH(MonsterTable!$B$1,MonsterTable!$A$1:$B$1,0),0),
IF(OR(NOT(ISBLANK(CK2078)),ISBLANK(CL2078)),#N/A,
IF(CI2078="empty","empty",
VLOOKUP(CI2078,MonsterGroupTable!$A:$A,1,0)))))))</f>
        <v/>
      </c>
    </row>
    <row r="2079" spans="1:88">
      <c r="A2079">
        <v>50012</v>
      </c>
      <c r="B2079">
        <f t="shared" si="74"/>
        <v>1.1000000000000001</v>
      </c>
      <c r="C2079">
        <f t="shared" si="75"/>
        <v>1.1000000000000001</v>
      </c>
      <c r="F2079">
        <v>29660</v>
      </c>
      <c r="G2079">
        <v>0</v>
      </c>
      <c r="H2079">
        <v>0</v>
      </c>
      <c r="I2079">
        <v>0</v>
      </c>
      <c r="J2079">
        <v>0</v>
      </c>
      <c r="K2079" t="s">
        <v>110</v>
      </c>
      <c r="L2079" t="s">
        <v>106</v>
      </c>
      <c r="M2079" t="s">
        <v>107</v>
      </c>
      <c r="N2079" t="s">
        <v>109</v>
      </c>
      <c r="O2079">
        <v>0</v>
      </c>
      <c r="P2079">
        <v>-4.75</v>
      </c>
      <c r="Q2079">
        <v>0</v>
      </c>
      <c r="R2079">
        <v>15</v>
      </c>
      <c r="S2079">
        <v>0</v>
      </c>
      <c r="T2079">
        <v>-13.5</v>
      </c>
      <c r="U2079">
        <v>0</v>
      </c>
      <c r="V2079">
        <v>-4.2</v>
      </c>
      <c r="W2079" t="str">
        <f t="shared" si="58"/>
        <v>g502,9,g503,6</v>
      </c>
      <c r="X2079" s="1" t="s">
        <v>347</v>
      </c>
      <c r="Y2079" s="2" t="str">
        <f>IF(AND(ISBLANK(X2079),OR(NOT(ISBLANK(Z2079)),NOT(ISBLANK(AA2079)))),#N/A,
IF(ISBLANK(X2079),"",
IF(AND(NOT(ISERROR(VLOOKUP(X2079,MonsterTable!$A:$B,MATCH(MonsterTable!$B$1,MonsterTable!$A$1:$B$1,0),0))),OR(ISBLANK(Z2079),ISBLANK(AA2079))),#N/A,
IFERROR(VLOOKUP(X2079,MonsterTable!$A:$B,MATCH(MonsterTable!$B$1,MonsterTable!$A$1:$B$1,0),0),
IF(OR(NOT(ISBLANK(Z2079)),ISBLANK(AA2079)),#N/A,
IF(X2079="empty","empty",
VLOOKUP(X2079,MonsterGroupTable!$A:$A,1,0)))))))</f>
        <v>g502</v>
      </c>
      <c r="AA2079">
        <v>9</v>
      </c>
      <c r="AE2079" s="1" t="s">
        <v>349</v>
      </c>
      <c r="AF2079" s="2" t="str">
        <f>IF(AND(ISBLANK(AE2079),OR(NOT(ISBLANK(AG2079)),NOT(ISBLANK(AH2079)))),#N/A,
IF(ISBLANK(AE2079),"",
IF(AND(NOT(ISERROR(VLOOKUP(AE2079,MonsterTable!$A:$B,MATCH(MonsterTable!$B$1,MonsterTable!$A$1:$B$1,0),0))),OR(ISBLANK(AG2079),ISBLANK(AH2079))),#N/A,
IFERROR(VLOOKUP(AE2079,MonsterTable!$A:$B,MATCH(MonsterTable!$B$1,MonsterTable!$A$1:$B$1,0),0),
IF(OR(NOT(ISBLANK(AG2079)),ISBLANK(AH2079)),#N/A,
IF(AE2079="empty","empty",
VLOOKUP(AE2079,MonsterGroupTable!$A:$A,1,0)))))))</f>
        <v>g503</v>
      </c>
      <c r="AH2079">
        <v>6</v>
      </c>
      <c r="AM2079" s="2" t="str">
        <f>IF(AND(ISBLANK(AL2079),OR(NOT(ISBLANK(AN2079)),NOT(ISBLANK(AO2079)))),#N/A,
IF(ISBLANK(AL2079),"",
IF(AND(NOT(ISERROR(VLOOKUP(AL2079,MonsterTable!$A:$B,MATCH(MonsterTable!$B$1,MonsterTable!$A$1:$B$1,0),0))),OR(ISBLANK(AN2079),ISBLANK(AO2079))),#N/A,
IFERROR(VLOOKUP(AL2079,MonsterTable!$A:$B,MATCH(MonsterTable!$B$1,MonsterTable!$A$1:$B$1,0),0),
IF(OR(NOT(ISBLANK(AN2079)),ISBLANK(AO2079)),#N/A,
IF(AL2079="empty","empty",
VLOOKUP(AL2079,MonsterGroupTable!$A:$A,1,0)))))))</f>
        <v/>
      </c>
      <c r="AT2079" s="2" t="str">
        <f>IF(AND(ISBLANK(AS2079),OR(NOT(ISBLANK(AU2079)),NOT(ISBLANK(AV2079)))),#N/A,
IF(ISBLANK(AS2079),"",
IF(AND(NOT(ISERROR(VLOOKUP(AS2079,MonsterTable!$A:$B,MATCH(MonsterTable!$B$1,MonsterTable!$A$1:$B$1,0),0))),OR(ISBLANK(AU2079),ISBLANK(AV2079))),#N/A,
IFERROR(VLOOKUP(AS2079,MonsterTable!$A:$B,MATCH(MonsterTable!$B$1,MonsterTable!$A$1:$B$1,0),0),
IF(OR(NOT(ISBLANK(AU2079)),ISBLANK(AV2079)),#N/A,
IF(AS2079="empty","empty",
VLOOKUP(AS2079,MonsterGroupTable!$A:$A,1,0)))))))</f>
        <v/>
      </c>
      <c r="BA2079" s="2" t="str">
        <f>IF(AND(ISBLANK(AZ2079),OR(NOT(ISBLANK(BB2079)),NOT(ISBLANK(BC2079)))),#N/A,
IF(ISBLANK(AZ2079),"",
IF(AND(NOT(ISERROR(VLOOKUP(AZ2079,MonsterTable!$A:$B,MATCH(MonsterTable!$B$1,MonsterTable!$A$1:$B$1,0),0))),OR(ISBLANK(BB2079),ISBLANK(BC2079))),#N/A,
IFERROR(VLOOKUP(AZ2079,MonsterTable!$A:$B,MATCH(MonsterTable!$B$1,MonsterTable!$A$1:$B$1,0),0),
IF(OR(NOT(ISBLANK(BB2079)),ISBLANK(BC2079)),#N/A,
IF(AZ2079="empty","empty",
VLOOKUP(AZ2079,MonsterGroupTable!$A:$A,1,0)))))))</f>
        <v/>
      </c>
      <c r="BH2079" s="2" t="str">
        <f>IF(AND(ISBLANK(BG2079),OR(NOT(ISBLANK(BI2079)),NOT(ISBLANK(BJ2079)))),#N/A,
IF(ISBLANK(BG2079),"",
IF(AND(NOT(ISERROR(VLOOKUP(BG2079,MonsterTable!$A:$B,MATCH(MonsterTable!$B$1,MonsterTable!$A$1:$B$1,0),0))),OR(ISBLANK(BI2079),ISBLANK(BJ2079))),#N/A,
IFERROR(VLOOKUP(BG2079,MonsterTable!$A:$B,MATCH(MonsterTable!$B$1,MonsterTable!$A$1:$B$1,0),0),
IF(OR(NOT(ISBLANK(BI2079)),ISBLANK(BJ2079)),#N/A,
IF(BG2079="empty","empty",
VLOOKUP(BG2079,MonsterGroupTable!$A:$A,1,0)))))))</f>
        <v/>
      </c>
      <c r="BO2079" s="2" t="str">
        <f>IF(AND(ISBLANK(BN2079),OR(NOT(ISBLANK(BP2079)),NOT(ISBLANK(BQ2079)))),#N/A,
IF(ISBLANK(BN2079),"",
IF(AND(NOT(ISERROR(VLOOKUP(BN2079,MonsterTable!$A:$B,MATCH(MonsterTable!$B$1,MonsterTable!$A$1:$B$1,0),0))),OR(ISBLANK(BP2079),ISBLANK(BQ2079))),#N/A,
IFERROR(VLOOKUP(BN2079,MonsterTable!$A:$B,MATCH(MonsterTable!$B$1,MonsterTable!$A$1:$B$1,0),0),
IF(OR(NOT(ISBLANK(BP2079)),ISBLANK(BQ2079)),#N/A,
IF(BN2079="empty","empty",
VLOOKUP(BN2079,MonsterGroupTable!$A:$A,1,0)))))))</f>
        <v/>
      </c>
      <c r="BV2079" s="2" t="str">
        <f>IF(AND(ISBLANK(BU2079),OR(NOT(ISBLANK(BW2079)),NOT(ISBLANK(BX2079)))),#N/A,
IF(ISBLANK(BU2079),"",
IF(AND(NOT(ISERROR(VLOOKUP(BU2079,MonsterTable!$A:$B,MATCH(MonsterTable!$B$1,MonsterTable!$A$1:$B$1,0),0))),OR(ISBLANK(BW2079),ISBLANK(BX2079))),#N/A,
IFERROR(VLOOKUP(BU2079,MonsterTable!$A:$B,MATCH(MonsterTable!$B$1,MonsterTable!$A$1:$B$1,0),0),
IF(OR(NOT(ISBLANK(BW2079)),ISBLANK(BX2079)),#N/A,
IF(BU2079="empty","empty",
VLOOKUP(BU2079,MonsterGroupTable!$A:$A,1,0)))))))</f>
        <v/>
      </c>
      <c r="CC2079" s="2" t="str">
        <f>IF(AND(ISBLANK(CB2079),OR(NOT(ISBLANK(CD2079)),NOT(ISBLANK(CE2079)))),#N/A,
IF(ISBLANK(CB2079),"",
IF(AND(NOT(ISERROR(VLOOKUP(CB2079,MonsterTable!$A:$B,MATCH(MonsterTable!$B$1,MonsterTable!$A$1:$B$1,0),0))),OR(ISBLANK(CD2079),ISBLANK(CE2079))),#N/A,
IFERROR(VLOOKUP(CB2079,MonsterTable!$A:$B,MATCH(MonsterTable!$B$1,MonsterTable!$A$1:$B$1,0),0),
IF(OR(NOT(ISBLANK(CD2079)),ISBLANK(CE2079)),#N/A,
IF(CB2079="empty","empty",
VLOOKUP(CB2079,MonsterGroupTable!$A:$A,1,0)))))))</f>
        <v/>
      </c>
      <c r="CJ2079" s="2" t="str">
        <f>IF(AND(ISBLANK(CI2079),OR(NOT(ISBLANK(CK2079)),NOT(ISBLANK(CL2079)))),#N/A,
IF(ISBLANK(CI2079),"",
IF(AND(NOT(ISERROR(VLOOKUP(CI2079,MonsterTable!$A:$B,MATCH(MonsterTable!$B$1,MonsterTable!$A$1:$B$1,0),0))),OR(ISBLANK(CK2079),ISBLANK(CL2079))),#N/A,
IFERROR(VLOOKUP(CI2079,MonsterTable!$A:$B,MATCH(MonsterTable!$B$1,MonsterTable!$A$1:$B$1,0),0),
IF(OR(NOT(ISBLANK(CK2079)),ISBLANK(CL2079)),#N/A,
IF(CI2079="empty","empty",
VLOOKUP(CI2079,MonsterGroupTable!$A:$A,1,0)))))))</f>
        <v/>
      </c>
    </row>
    <row r="2080" spans="1:88">
      <c r="A2080">
        <v>50013</v>
      </c>
      <c r="B2080">
        <f t="shared" si="74"/>
        <v>1.1000000000000001</v>
      </c>
      <c r="C2080">
        <f t="shared" si="75"/>
        <v>1.1000000000000001</v>
      </c>
      <c r="F2080">
        <v>37184</v>
      </c>
      <c r="G2080">
        <v>0</v>
      </c>
      <c r="H2080">
        <v>0</v>
      </c>
      <c r="I2080">
        <v>0</v>
      </c>
      <c r="J2080">
        <v>0</v>
      </c>
      <c r="K2080" t="s">
        <v>110</v>
      </c>
      <c r="L2080" t="s">
        <v>106</v>
      </c>
      <c r="M2080" t="s">
        <v>107</v>
      </c>
      <c r="N2080" t="s">
        <v>109</v>
      </c>
      <c r="O2080">
        <v>0</v>
      </c>
      <c r="P2080">
        <v>-4.75</v>
      </c>
      <c r="Q2080">
        <v>0</v>
      </c>
      <c r="R2080">
        <v>15</v>
      </c>
      <c r="S2080">
        <v>0</v>
      </c>
      <c r="T2080">
        <v>-13.5</v>
      </c>
      <c r="U2080">
        <v>0</v>
      </c>
      <c r="V2080">
        <v>-4.2</v>
      </c>
      <c r="W2080" t="str">
        <f t="shared" si="58"/>
        <v>g502,9,g503,6</v>
      </c>
      <c r="X2080" s="1" t="s">
        <v>347</v>
      </c>
      <c r="Y2080" s="2" t="str">
        <f>IF(AND(ISBLANK(X2080),OR(NOT(ISBLANK(Z2080)),NOT(ISBLANK(AA2080)))),#N/A,
IF(ISBLANK(X2080),"",
IF(AND(NOT(ISERROR(VLOOKUP(X2080,MonsterTable!$A:$B,MATCH(MonsterTable!$B$1,MonsterTable!$A$1:$B$1,0),0))),OR(ISBLANK(Z2080),ISBLANK(AA2080))),#N/A,
IFERROR(VLOOKUP(X2080,MonsterTable!$A:$B,MATCH(MonsterTable!$B$1,MonsterTable!$A$1:$B$1,0),0),
IF(OR(NOT(ISBLANK(Z2080)),ISBLANK(AA2080)),#N/A,
IF(X2080="empty","empty",
VLOOKUP(X2080,MonsterGroupTable!$A:$A,1,0)))))))</f>
        <v>g502</v>
      </c>
      <c r="AA2080">
        <v>9</v>
      </c>
      <c r="AE2080" s="1" t="s">
        <v>349</v>
      </c>
      <c r="AF2080" s="2" t="str">
        <f>IF(AND(ISBLANK(AE2080),OR(NOT(ISBLANK(AG2080)),NOT(ISBLANK(AH2080)))),#N/A,
IF(ISBLANK(AE2080),"",
IF(AND(NOT(ISERROR(VLOOKUP(AE2080,MonsterTable!$A:$B,MATCH(MonsterTable!$B$1,MonsterTable!$A$1:$B$1,0),0))),OR(ISBLANK(AG2080),ISBLANK(AH2080))),#N/A,
IFERROR(VLOOKUP(AE2080,MonsterTable!$A:$B,MATCH(MonsterTable!$B$1,MonsterTable!$A$1:$B$1,0),0),
IF(OR(NOT(ISBLANK(AG2080)),ISBLANK(AH2080)),#N/A,
IF(AE2080="empty","empty",
VLOOKUP(AE2080,MonsterGroupTable!$A:$A,1,0)))))))</f>
        <v>g503</v>
      </c>
      <c r="AH2080">
        <v>6</v>
      </c>
      <c r="AM2080" s="2" t="str">
        <f>IF(AND(ISBLANK(AL2080),OR(NOT(ISBLANK(AN2080)),NOT(ISBLANK(AO2080)))),#N/A,
IF(ISBLANK(AL2080),"",
IF(AND(NOT(ISERROR(VLOOKUP(AL2080,MonsterTable!$A:$B,MATCH(MonsterTable!$B$1,MonsterTable!$A$1:$B$1,0),0))),OR(ISBLANK(AN2080),ISBLANK(AO2080))),#N/A,
IFERROR(VLOOKUP(AL2080,MonsterTable!$A:$B,MATCH(MonsterTable!$B$1,MonsterTable!$A$1:$B$1,0),0),
IF(OR(NOT(ISBLANK(AN2080)),ISBLANK(AO2080)),#N/A,
IF(AL2080="empty","empty",
VLOOKUP(AL2080,MonsterGroupTable!$A:$A,1,0)))))))</f>
        <v/>
      </c>
      <c r="AT2080" s="2" t="str">
        <f>IF(AND(ISBLANK(AS2080),OR(NOT(ISBLANK(AU2080)),NOT(ISBLANK(AV2080)))),#N/A,
IF(ISBLANK(AS2080),"",
IF(AND(NOT(ISERROR(VLOOKUP(AS2080,MonsterTable!$A:$B,MATCH(MonsterTable!$B$1,MonsterTable!$A$1:$B$1,0),0))),OR(ISBLANK(AU2080),ISBLANK(AV2080))),#N/A,
IFERROR(VLOOKUP(AS2080,MonsterTable!$A:$B,MATCH(MonsterTable!$B$1,MonsterTable!$A$1:$B$1,0),0),
IF(OR(NOT(ISBLANK(AU2080)),ISBLANK(AV2080)),#N/A,
IF(AS2080="empty","empty",
VLOOKUP(AS2080,MonsterGroupTable!$A:$A,1,0)))))))</f>
        <v/>
      </c>
      <c r="BA2080" s="2" t="str">
        <f>IF(AND(ISBLANK(AZ2080),OR(NOT(ISBLANK(BB2080)),NOT(ISBLANK(BC2080)))),#N/A,
IF(ISBLANK(AZ2080),"",
IF(AND(NOT(ISERROR(VLOOKUP(AZ2080,MonsterTable!$A:$B,MATCH(MonsterTable!$B$1,MonsterTable!$A$1:$B$1,0),0))),OR(ISBLANK(BB2080),ISBLANK(BC2080))),#N/A,
IFERROR(VLOOKUP(AZ2080,MonsterTable!$A:$B,MATCH(MonsterTable!$B$1,MonsterTable!$A$1:$B$1,0),0),
IF(OR(NOT(ISBLANK(BB2080)),ISBLANK(BC2080)),#N/A,
IF(AZ2080="empty","empty",
VLOOKUP(AZ2080,MonsterGroupTable!$A:$A,1,0)))))))</f>
        <v/>
      </c>
      <c r="BH2080" s="2" t="str">
        <f>IF(AND(ISBLANK(BG2080),OR(NOT(ISBLANK(BI2080)),NOT(ISBLANK(BJ2080)))),#N/A,
IF(ISBLANK(BG2080),"",
IF(AND(NOT(ISERROR(VLOOKUP(BG2080,MonsterTable!$A:$B,MATCH(MonsterTable!$B$1,MonsterTable!$A$1:$B$1,0),0))),OR(ISBLANK(BI2080),ISBLANK(BJ2080))),#N/A,
IFERROR(VLOOKUP(BG2080,MonsterTable!$A:$B,MATCH(MonsterTable!$B$1,MonsterTable!$A$1:$B$1,0),0),
IF(OR(NOT(ISBLANK(BI2080)),ISBLANK(BJ2080)),#N/A,
IF(BG2080="empty","empty",
VLOOKUP(BG2080,MonsterGroupTable!$A:$A,1,0)))))))</f>
        <v/>
      </c>
      <c r="BO2080" s="2" t="str">
        <f>IF(AND(ISBLANK(BN2080),OR(NOT(ISBLANK(BP2080)),NOT(ISBLANK(BQ2080)))),#N/A,
IF(ISBLANK(BN2080),"",
IF(AND(NOT(ISERROR(VLOOKUP(BN2080,MonsterTable!$A:$B,MATCH(MonsterTable!$B$1,MonsterTable!$A$1:$B$1,0),0))),OR(ISBLANK(BP2080),ISBLANK(BQ2080))),#N/A,
IFERROR(VLOOKUP(BN2080,MonsterTable!$A:$B,MATCH(MonsterTable!$B$1,MonsterTable!$A$1:$B$1,0),0),
IF(OR(NOT(ISBLANK(BP2080)),ISBLANK(BQ2080)),#N/A,
IF(BN2080="empty","empty",
VLOOKUP(BN2080,MonsterGroupTable!$A:$A,1,0)))))))</f>
        <v/>
      </c>
      <c r="BV2080" s="2" t="str">
        <f>IF(AND(ISBLANK(BU2080),OR(NOT(ISBLANK(BW2080)),NOT(ISBLANK(BX2080)))),#N/A,
IF(ISBLANK(BU2080),"",
IF(AND(NOT(ISERROR(VLOOKUP(BU2080,MonsterTable!$A:$B,MATCH(MonsterTable!$B$1,MonsterTable!$A$1:$B$1,0),0))),OR(ISBLANK(BW2080),ISBLANK(BX2080))),#N/A,
IFERROR(VLOOKUP(BU2080,MonsterTable!$A:$B,MATCH(MonsterTable!$B$1,MonsterTable!$A$1:$B$1,0),0),
IF(OR(NOT(ISBLANK(BW2080)),ISBLANK(BX2080)),#N/A,
IF(BU2080="empty","empty",
VLOOKUP(BU2080,MonsterGroupTable!$A:$A,1,0)))))))</f>
        <v/>
      </c>
      <c r="CC2080" s="2" t="str">
        <f>IF(AND(ISBLANK(CB2080),OR(NOT(ISBLANK(CD2080)),NOT(ISBLANK(CE2080)))),#N/A,
IF(ISBLANK(CB2080),"",
IF(AND(NOT(ISERROR(VLOOKUP(CB2080,MonsterTable!$A:$B,MATCH(MonsterTable!$B$1,MonsterTable!$A$1:$B$1,0),0))),OR(ISBLANK(CD2080),ISBLANK(CE2080))),#N/A,
IFERROR(VLOOKUP(CB2080,MonsterTable!$A:$B,MATCH(MonsterTable!$B$1,MonsterTable!$A$1:$B$1,0),0),
IF(OR(NOT(ISBLANK(CD2080)),ISBLANK(CE2080)),#N/A,
IF(CB2080="empty","empty",
VLOOKUP(CB2080,MonsterGroupTable!$A:$A,1,0)))))))</f>
        <v/>
      </c>
      <c r="CJ2080" s="2" t="str">
        <f>IF(AND(ISBLANK(CI2080),OR(NOT(ISBLANK(CK2080)),NOT(ISBLANK(CL2080)))),#N/A,
IF(ISBLANK(CI2080),"",
IF(AND(NOT(ISERROR(VLOOKUP(CI2080,MonsterTable!$A:$B,MATCH(MonsterTable!$B$1,MonsterTable!$A$1:$B$1,0),0))),OR(ISBLANK(CK2080),ISBLANK(CL2080))),#N/A,
IFERROR(VLOOKUP(CI2080,MonsterTable!$A:$B,MATCH(MonsterTable!$B$1,MonsterTable!$A$1:$B$1,0),0),
IF(OR(NOT(ISBLANK(CK2080)),ISBLANK(CL2080)),#N/A,
IF(CI2080="empty","empty",
VLOOKUP(CI2080,MonsterGroupTable!$A:$A,1,0)))))))</f>
        <v/>
      </c>
    </row>
    <row r="2081" spans="1:88">
      <c r="A2081">
        <v>50014</v>
      </c>
      <c r="B2081">
        <f t="shared" si="74"/>
        <v>1.1000000000000001</v>
      </c>
      <c r="C2081">
        <f t="shared" si="75"/>
        <v>1.1000000000000001</v>
      </c>
      <c r="F2081">
        <v>46844</v>
      </c>
      <c r="G2081">
        <v>0</v>
      </c>
      <c r="H2081">
        <v>0</v>
      </c>
      <c r="I2081">
        <v>0</v>
      </c>
      <c r="J2081">
        <v>0</v>
      </c>
      <c r="K2081" t="s">
        <v>110</v>
      </c>
      <c r="L2081" t="s">
        <v>106</v>
      </c>
      <c r="M2081" t="s">
        <v>107</v>
      </c>
      <c r="N2081" t="s">
        <v>109</v>
      </c>
      <c r="O2081">
        <v>0</v>
      </c>
      <c r="P2081">
        <v>-4.75</v>
      </c>
      <c r="Q2081">
        <v>0</v>
      </c>
      <c r="R2081">
        <v>15</v>
      </c>
      <c r="S2081">
        <v>0</v>
      </c>
      <c r="T2081">
        <v>-13.5</v>
      </c>
      <c r="U2081">
        <v>0</v>
      </c>
      <c r="V2081">
        <v>-4.2</v>
      </c>
      <c r="W2081" t="str">
        <f t="shared" ref="W2081:W2173" si="76">Y2081&amp;IF(ISBLANK(Z2081),"",","&amp;Z2081)&amp;IF(ISBLANK(AA2081),"",","&amp;AA2081)&amp;IF(ISBLANK(AB2081),"",","&amp;AB2081)&amp;IF(ISBLANK(AC2081),"",","&amp;AC2081)&amp;IF(ISBLANK(AD2081),"",","&amp;AD2081)
&amp;IF(LEN(AF2081)=0,"",","&amp;AF2081)&amp;IF(ISBLANK(AG2081),"",","&amp;AG2081)&amp;IF(ISBLANK(AH2081),"",","&amp;AH2081)&amp;IF(ISBLANK(AI2081),"",","&amp;AI2081)&amp;IF(ISBLANK(AJ2081),"",","&amp;AJ2081)&amp;IF(ISBLANK(AK2081),"",","&amp;AK2081)
&amp;IF(LEN(AM2081)=0,"",","&amp;AM2081)&amp;IF(ISBLANK(AN2081),"",","&amp;AN2081)&amp;IF(ISBLANK(AO2081),"",","&amp;AO2081)&amp;IF(ISBLANK(AP2081),"",","&amp;AP2081)&amp;IF(ISBLANK(AQ2081),"",","&amp;AQ2081)&amp;IF(ISBLANK(AR2081),"",","&amp;AR2081)
&amp;IF(LEN(AT2081)=0,"",","&amp;AT2081)&amp;IF(ISBLANK(AU2081),"",","&amp;AU2081)&amp;IF(ISBLANK(AV2081),"",","&amp;AV2081)&amp;IF(ISBLANK(AW2081),"",","&amp;AW2081)&amp;IF(ISBLANK(AX2081),"",","&amp;AX2081)&amp;IF(ISBLANK(AY2081),"",","&amp;AY2081)
&amp;IF(LEN(BA2081)=0,"",","&amp;BA2081)&amp;IF(ISBLANK(BB2081),"",","&amp;BB2081)&amp;IF(ISBLANK(BC2081),"",","&amp;BC2081)&amp;IF(ISBLANK(BD2081),"",","&amp;BD2081)&amp;IF(ISBLANK(BE2081),"",","&amp;BE2081)&amp;IF(ISBLANK(BF2081),"",","&amp;BF2081)
&amp;IF(LEN(BH2081)=0,"",","&amp;BH2081)&amp;IF(ISBLANK(BI2081),"",","&amp;BI2081)&amp;IF(ISBLANK(BJ2081),"",","&amp;BJ2081)&amp;IF(ISBLANK(BK2081),"",","&amp;BK2081)&amp;IF(ISBLANK(BL2081),"",","&amp;BL2081)&amp;IF(ISBLANK(BM2081),"",","&amp;BM2081)
&amp;IF(LEN(BO2081)=0,"",","&amp;BO2081)&amp;IF(ISBLANK(BP2081),"",","&amp;BP2081)&amp;IF(ISBLANK(BQ2081),"",","&amp;BQ2081)&amp;IF(ISBLANK(BR2081),"",","&amp;BR2081)&amp;IF(ISBLANK(BS2081),"",","&amp;BS2081)&amp;IF(ISBLANK(BT2081),"",","&amp;BT2081)
&amp;IF(LEN(BV2081)=0,"",","&amp;BV2081)&amp;IF(ISBLANK(BW2081),"",","&amp;BW2081)&amp;IF(ISBLANK(BX2081),"",","&amp;BX2081)&amp;IF(ISBLANK(BY2081),"",","&amp;BY2081)&amp;IF(ISBLANK(BZ2081),"",","&amp;BZ2081)&amp;IF(ISBLANK(CA2081),"",","&amp;CA2081)
&amp;IF(LEN(CC2081)=0,"",","&amp;CC2081)&amp;IF(ISBLANK(CD2081),"",","&amp;CD2081)&amp;IF(ISBLANK(CE2081),"",","&amp;CE2081)&amp;IF(ISBLANK(CF2081),"",","&amp;CF2081)&amp;IF(ISBLANK(CG2081),"",","&amp;CG2081)&amp;IF(ISBLANK(CH2081),"",","&amp;CH2081)
&amp;IF(LEN(CJ2081)=0,"",","&amp;CJ2081)&amp;IF(ISBLANK(CK2081),"",","&amp;CK2081)&amp;IF(ISBLANK(CL2081),"",","&amp;CL2081)&amp;IF(ISBLANK(CM2081),"",","&amp;CM2081)&amp;IF(ISBLANK(CN2081),"",","&amp;CN2081)&amp;IF(ISBLANK(CO2081),"",","&amp;CO2081)</f>
        <v>g502,9,g503,6</v>
      </c>
      <c r="X2081" s="1" t="s">
        <v>347</v>
      </c>
      <c r="Y2081" s="2" t="str">
        <f>IF(AND(ISBLANK(X2081),OR(NOT(ISBLANK(Z2081)),NOT(ISBLANK(AA2081)))),#N/A,
IF(ISBLANK(X2081),"",
IF(AND(NOT(ISERROR(VLOOKUP(X2081,MonsterTable!$A:$B,MATCH(MonsterTable!$B$1,MonsterTable!$A$1:$B$1,0),0))),OR(ISBLANK(Z2081),ISBLANK(AA2081))),#N/A,
IFERROR(VLOOKUP(X2081,MonsterTable!$A:$B,MATCH(MonsterTable!$B$1,MonsterTable!$A$1:$B$1,0),0),
IF(OR(NOT(ISBLANK(Z2081)),ISBLANK(AA2081)),#N/A,
IF(X2081="empty","empty",
VLOOKUP(X2081,MonsterGroupTable!$A:$A,1,0)))))))</f>
        <v>g502</v>
      </c>
      <c r="AA2081">
        <v>9</v>
      </c>
      <c r="AE2081" s="1" t="s">
        <v>349</v>
      </c>
      <c r="AF2081" s="2" t="str">
        <f>IF(AND(ISBLANK(AE2081),OR(NOT(ISBLANK(AG2081)),NOT(ISBLANK(AH2081)))),#N/A,
IF(ISBLANK(AE2081),"",
IF(AND(NOT(ISERROR(VLOOKUP(AE2081,MonsterTable!$A:$B,MATCH(MonsterTable!$B$1,MonsterTable!$A$1:$B$1,0),0))),OR(ISBLANK(AG2081),ISBLANK(AH2081))),#N/A,
IFERROR(VLOOKUP(AE2081,MonsterTable!$A:$B,MATCH(MonsterTable!$B$1,MonsterTable!$A$1:$B$1,0),0),
IF(OR(NOT(ISBLANK(AG2081)),ISBLANK(AH2081)),#N/A,
IF(AE2081="empty","empty",
VLOOKUP(AE2081,MonsterGroupTable!$A:$A,1,0)))))))</f>
        <v>g503</v>
      </c>
      <c r="AH2081">
        <v>6</v>
      </c>
      <c r="AM2081" s="2" t="str">
        <f>IF(AND(ISBLANK(AL2081),OR(NOT(ISBLANK(AN2081)),NOT(ISBLANK(AO2081)))),#N/A,
IF(ISBLANK(AL2081),"",
IF(AND(NOT(ISERROR(VLOOKUP(AL2081,MonsterTable!$A:$B,MATCH(MonsterTable!$B$1,MonsterTable!$A$1:$B$1,0),0))),OR(ISBLANK(AN2081),ISBLANK(AO2081))),#N/A,
IFERROR(VLOOKUP(AL2081,MonsterTable!$A:$B,MATCH(MonsterTable!$B$1,MonsterTable!$A$1:$B$1,0),0),
IF(OR(NOT(ISBLANK(AN2081)),ISBLANK(AO2081)),#N/A,
IF(AL2081="empty","empty",
VLOOKUP(AL2081,MonsterGroupTable!$A:$A,1,0)))))))</f>
        <v/>
      </c>
      <c r="AT2081" s="2" t="str">
        <f>IF(AND(ISBLANK(AS2081),OR(NOT(ISBLANK(AU2081)),NOT(ISBLANK(AV2081)))),#N/A,
IF(ISBLANK(AS2081),"",
IF(AND(NOT(ISERROR(VLOOKUP(AS2081,MonsterTable!$A:$B,MATCH(MonsterTable!$B$1,MonsterTable!$A$1:$B$1,0),0))),OR(ISBLANK(AU2081),ISBLANK(AV2081))),#N/A,
IFERROR(VLOOKUP(AS2081,MonsterTable!$A:$B,MATCH(MonsterTable!$B$1,MonsterTable!$A$1:$B$1,0),0),
IF(OR(NOT(ISBLANK(AU2081)),ISBLANK(AV2081)),#N/A,
IF(AS2081="empty","empty",
VLOOKUP(AS2081,MonsterGroupTable!$A:$A,1,0)))))))</f>
        <v/>
      </c>
      <c r="BA2081" s="2" t="str">
        <f>IF(AND(ISBLANK(AZ2081),OR(NOT(ISBLANK(BB2081)),NOT(ISBLANK(BC2081)))),#N/A,
IF(ISBLANK(AZ2081),"",
IF(AND(NOT(ISERROR(VLOOKUP(AZ2081,MonsterTable!$A:$B,MATCH(MonsterTable!$B$1,MonsterTable!$A$1:$B$1,0),0))),OR(ISBLANK(BB2081),ISBLANK(BC2081))),#N/A,
IFERROR(VLOOKUP(AZ2081,MonsterTable!$A:$B,MATCH(MonsterTable!$B$1,MonsterTable!$A$1:$B$1,0),0),
IF(OR(NOT(ISBLANK(BB2081)),ISBLANK(BC2081)),#N/A,
IF(AZ2081="empty","empty",
VLOOKUP(AZ2081,MonsterGroupTable!$A:$A,1,0)))))))</f>
        <v/>
      </c>
      <c r="BH2081" s="2" t="str">
        <f>IF(AND(ISBLANK(BG2081),OR(NOT(ISBLANK(BI2081)),NOT(ISBLANK(BJ2081)))),#N/A,
IF(ISBLANK(BG2081),"",
IF(AND(NOT(ISERROR(VLOOKUP(BG2081,MonsterTable!$A:$B,MATCH(MonsterTable!$B$1,MonsterTable!$A$1:$B$1,0),0))),OR(ISBLANK(BI2081),ISBLANK(BJ2081))),#N/A,
IFERROR(VLOOKUP(BG2081,MonsterTable!$A:$B,MATCH(MonsterTable!$B$1,MonsterTable!$A$1:$B$1,0),0),
IF(OR(NOT(ISBLANK(BI2081)),ISBLANK(BJ2081)),#N/A,
IF(BG2081="empty","empty",
VLOOKUP(BG2081,MonsterGroupTable!$A:$A,1,0)))))))</f>
        <v/>
      </c>
      <c r="BO2081" s="2" t="str">
        <f>IF(AND(ISBLANK(BN2081),OR(NOT(ISBLANK(BP2081)),NOT(ISBLANK(BQ2081)))),#N/A,
IF(ISBLANK(BN2081),"",
IF(AND(NOT(ISERROR(VLOOKUP(BN2081,MonsterTable!$A:$B,MATCH(MonsterTable!$B$1,MonsterTable!$A$1:$B$1,0),0))),OR(ISBLANK(BP2081),ISBLANK(BQ2081))),#N/A,
IFERROR(VLOOKUP(BN2081,MonsterTable!$A:$B,MATCH(MonsterTable!$B$1,MonsterTable!$A$1:$B$1,0),0),
IF(OR(NOT(ISBLANK(BP2081)),ISBLANK(BQ2081)),#N/A,
IF(BN2081="empty","empty",
VLOOKUP(BN2081,MonsterGroupTable!$A:$A,1,0)))))))</f>
        <v/>
      </c>
      <c r="BV2081" s="2" t="str">
        <f>IF(AND(ISBLANK(BU2081),OR(NOT(ISBLANK(BW2081)),NOT(ISBLANK(BX2081)))),#N/A,
IF(ISBLANK(BU2081),"",
IF(AND(NOT(ISERROR(VLOOKUP(BU2081,MonsterTable!$A:$B,MATCH(MonsterTable!$B$1,MonsterTable!$A$1:$B$1,0),0))),OR(ISBLANK(BW2081),ISBLANK(BX2081))),#N/A,
IFERROR(VLOOKUP(BU2081,MonsterTable!$A:$B,MATCH(MonsterTable!$B$1,MonsterTable!$A$1:$B$1,0),0),
IF(OR(NOT(ISBLANK(BW2081)),ISBLANK(BX2081)),#N/A,
IF(BU2081="empty","empty",
VLOOKUP(BU2081,MonsterGroupTable!$A:$A,1,0)))))))</f>
        <v/>
      </c>
      <c r="CC2081" s="2" t="str">
        <f>IF(AND(ISBLANK(CB2081),OR(NOT(ISBLANK(CD2081)),NOT(ISBLANK(CE2081)))),#N/A,
IF(ISBLANK(CB2081),"",
IF(AND(NOT(ISERROR(VLOOKUP(CB2081,MonsterTable!$A:$B,MATCH(MonsterTable!$B$1,MonsterTable!$A$1:$B$1,0),0))),OR(ISBLANK(CD2081),ISBLANK(CE2081))),#N/A,
IFERROR(VLOOKUP(CB2081,MonsterTable!$A:$B,MATCH(MonsterTable!$B$1,MonsterTable!$A$1:$B$1,0),0),
IF(OR(NOT(ISBLANK(CD2081)),ISBLANK(CE2081)),#N/A,
IF(CB2081="empty","empty",
VLOOKUP(CB2081,MonsterGroupTable!$A:$A,1,0)))))))</f>
        <v/>
      </c>
      <c r="CJ2081" s="2" t="str">
        <f>IF(AND(ISBLANK(CI2081),OR(NOT(ISBLANK(CK2081)),NOT(ISBLANK(CL2081)))),#N/A,
IF(ISBLANK(CI2081),"",
IF(AND(NOT(ISERROR(VLOOKUP(CI2081,MonsterTable!$A:$B,MATCH(MonsterTable!$B$1,MonsterTable!$A$1:$B$1,0),0))),OR(ISBLANK(CK2081),ISBLANK(CL2081))),#N/A,
IFERROR(VLOOKUP(CI2081,MonsterTable!$A:$B,MATCH(MonsterTable!$B$1,MonsterTable!$A$1:$B$1,0),0),
IF(OR(NOT(ISBLANK(CK2081)),ISBLANK(CL2081)),#N/A,
IF(CI2081="empty","empty",
VLOOKUP(CI2081,MonsterGroupTable!$A:$A,1,0)))))))</f>
        <v/>
      </c>
    </row>
    <row r="2082" spans="1:88">
      <c r="A2082">
        <v>50015</v>
      </c>
      <c r="B2082">
        <f t="shared" si="74"/>
        <v>1.1000000000000001</v>
      </c>
      <c r="C2082">
        <f t="shared" si="75"/>
        <v>1.1000000000000001</v>
      </c>
      <c r="F2082">
        <v>56672</v>
      </c>
      <c r="G2082">
        <v>0</v>
      </c>
      <c r="H2082">
        <v>0</v>
      </c>
      <c r="I2082">
        <v>0</v>
      </c>
      <c r="J2082">
        <v>0</v>
      </c>
      <c r="K2082" t="s">
        <v>110</v>
      </c>
      <c r="L2082" t="s">
        <v>106</v>
      </c>
      <c r="M2082" t="s">
        <v>107</v>
      </c>
      <c r="N2082" t="s">
        <v>109</v>
      </c>
      <c r="O2082">
        <v>0</v>
      </c>
      <c r="P2082">
        <v>-4.75</v>
      </c>
      <c r="Q2082">
        <v>0</v>
      </c>
      <c r="R2082">
        <v>15</v>
      </c>
      <c r="S2082">
        <v>0</v>
      </c>
      <c r="T2082">
        <v>-13.5</v>
      </c>
      <c r="U2082">
        <v>0</v>
      </c>
      <c r="V2082">
        <v>-4.2</v>
      </c>
      <c r="W2082" t="str">
        <f t="shared" si="76"/>
        <v>g502,9,g503,6</v>
      </c>
      <c r="X2082" s="1" t="s">
        <v>347</v>
      </c>
      <c r="Y2082" s="2" t="str">
        <f>IF(AND(ISBLANK(X2082),OR(NOT(ISBLANK(Z2082)),NOT(ISBLANK(AA2082)))),#N/A,
IF(ISBLANK(X2082),"",
IF(AND(NOT(ISERROR(VLOOKUP(X2082,MonsterTable!$A:$B,MATCH(MonsterTable!$B$1,MonsterTable!$A$1:$B$1,0),0))),OR(ISBLANK(Z2082),ISBLANK(AA2082))),#N/A,
IFERROR(VLOOKUP(X2082,MonsterTable!$A:$B,MATCH(MonsterTable!$B$1,MonsterTable!$A$1:$B$1,0),0),
IF(OR(NOT(ISBLANK(Z2082)),ISBLANK(AA2082)),#N/A,
IF(X2082="empty","empty",
VLOOKUP(X2082,MonsterGroupTable!$A:$A,1,0)))))))</f>
        <v>g502</v>
      </c>
      <c r="AA2082">
        <v>9</v>
      </c>
      <c r="AE2082" s="1" t="s">
        <v>349</v>
      </c>
      <c r="AF2082" s="2" t="str">
        <f>IF(AND(ISBLANK(AE2082),OR(NOT(ISBLANK(AG2082)),NOT(ISBLANK(AH2082)))),#N/A,
IF(ISBLANK(AE2082),"",
IF(AND(NOT(ISERROR(VLOOKUP(AE2082,MonsterTable!$A:$B,MATCH(MonsterTable!$B$1,MonsterTable!$A$1:$B$1,0),0))),OR(ISBLANK(AG2082),ISBLANK(AH2082))),#N/A,
IFERROR(VLOOKUP(AE2082,MonsterTable!$A:$B,MATCH(MonsterTable!$B$1,MonsterTable!$A$1:$B$1,0),0),
IF(OR(NOT(ISBLANK(AG2082)),ISBLANK(AH2082)),#N/A,
IF(AE2082="empty","empty",
VLOOKUP(AE2082,MonsterGroupTable!$A:$A,1,0)))))))</f>
        <v>g503</v>
      </c>
      <c r="AH2082">
        <v>6</v>
      </c>
      <c r="AM2082" s="2" t="str">
        <f>IF(AND(ISBLANK(AL2082),OR(NOT(ISBLANK(AN2082)),NOT(ISBLANK(AO2082)))),#N/A,
IF(ISBLANK(AL2082),"",
IF(AND(NOT(ISERROR(VLOOKUP(AL2082,MonsterTable!$A:$B,MATCH(MonsterTable!$B$1,MonsterTable!$A$1:$B$1,0),0))),OR(ISBLANK(AN2082),ISBLANK(AO2082))),#N/A,
IFERROR(VLOOKUP(AL2082,MonsterTable!$A:$B,MATCH(MonsterTable!$B$1,MonsterTable!$A$1:$B$1,0),0),
IF(OR(NOT(ISBLANK(AN2082)),ISBLANK(AO2082)),#N/A,
IF(AL2082="empty","empty",
VLOOKUP(AL2082,MonsterGroupTable!$A:$A,1,0)))))))</f>
        <v/>
      </c>
      <c r="AT2082" s="2" t="str">
        <f>IF(AND(ISBLANK(AS2082),OR(NOT(ISBLANK(AU2082)),NOT(ISBLANK(AV2082)))),#N/A,
IF(ISBLANK(AS2082),"",
IF(AND(NOT(ISERROR(VLOOKUP(AS2082,MonsterTable!$A:$B,MATCH(MonsterTable!$B$1,MonsterTable!$A$1:$B$1,0),0))),OR(ISBLANK(AU2082),ISBLANK(AV2082))),#N/A,
IFERROR(VLOOKUP(AS2082,MonsterTable!$A:$B,MATCH(MonsterTable!$B$1,MonsterTable!$A$1:$B$1,0),0),
IF(OR(NOT(ISBLANK(AU2082)),ISBLANK(AV2082)),#N/A,
IF(AS2082="empty","empty",
VLOOKUP(AS2082,MonsterGroupTable!$A:$A,1,0)))))))</f>
        <v/>
      </c>
      <c r="BA2082" s="2" t="str">
        <f>IF(AND(ISBLANK(AZ2082),OR(NOT(ISBLANK(BB2082)),NOT(ISBLANK(BC2082)))),#N/A,
IF(ISBLANK(AZ2082),"",
IF(AND(NOT(ISERROR(VLOOKUP(AZ2082,MonsterTable!$A:$B,MATCH(MonsterTable!$B$1,MonsterTable!$A$1:$B$1,0),0))),OR(ISBLANK(BB2082),ISBLANK(BC2082))),#N/A,
IFERROR(VLOOKUP(AZ2082,MonsterTable!$A:$B,MATCH(MonsterTable!$B$1,MonsterTable!$A$1:$B$1,0),0),
IF(OR(NOT(ISBLANK(BB2082)),ISBLANK(BC2082)),#N/A,
IF(AZ2082="empty","empty",
VLOOKUP(AZ2082,MonsterGroupTable!$A:$A,1,0)))))))</f>
        <v/>
      </c>
      <c r="BH2082" s="2" t="str">
        <f>IF(AND(ISBLANK(BG2082),OR(NOT(ISBLANK(BI2082)),NOT(ISBLANK(BJ2082)))),#N/A,
IF(ISBLANK(BG2082),"",
IF(AND(NOT(ISERROR(VLOOKUP(BG2082,MonsterTable!$A:$B,MATCH(MonsterTable!$B$1,MonsterTable!$A$1:$B$1,0),0))),OR(ISBLANK(BI2082),ISBLANK(BJ2082))),#N/A,
IFERROR(VLOOKUP(BG2082,MonsterTable!$A:$B,MATCH(MonsterTable!$B$1,MonsterTable!$A$1:$B$1,0),0),
IF(OR(NOT(ISBLANK(BI2082)),ISBLANK(BJ2082)),#N/A,
IF(BG2082="empty","empty",
VLOOKUP(BG2082,MonsterGroupTable!$A:$A,1,0)))))))</f>
        <v/>
      </c>
      <c r="BO2082" s="2" t="str">
        <f>IF(AND(ISBLANK(BN2082),OR(NOT(ISBLANK(BP2082)),NOT(ISBLANK(BQ2082)))),#N/A,
IF(ISBLANK(BN2082),"",
IF(AND(NOT(ISERROR(VLOOKUP(BN2082,MonsterTable!$A:$B,MATCH(MonsterTable!$B$1,MonsterTable!$A$1:$B$1,0),0))),OR(ISBLANK(BP2082),ISBLANK(BQ2082))),#N/A,
IFERROR(VLOOKUP(BN2082,MonsterTable!$A:$B,MATCH(MonsterTable!$B$1,MonsterTable!$A$1:$B$1,0),0),
IF(OR(NOT(ISBLANK(BP2082)),ISBLANK(BQ2082)),#N/A,
IF(BN2082="empty","empty",
VLOOKUP(BN2082,MonsterGroupTable!$A:$A,1,0)))))))</f>
        <v/>
      </c>
      <c r="BV2082" s="2" t="str">
        <f>IF(AND(ISBLANK(BU2082),OR(NOT(ISBLANK(BW2082)),NOT(ISBLANK(BX2082)))),#N/A,
IF(ISBLANK(BU2082),"",
IF(AND(NOT(ISERROR(VLOOKUP(BU2082,MonsterTable!$A:$B,MATCH(MonsterTable!$B$1,MonsterTable!$A$1:$B$1,0),0))),OR(ISBLANK(BW2082),ISBLANK(BX2082))),#N/A,
IFERROR(VLOOKUP(BU2082,MonsterTable!$A:$B,MATCH(MonsterTable!$B$1,MonsterTable!$A$1:$B$1,0),0),
IF(OR(NOT(ISBLANK(BW2082)),ISBLANK(BX2082)),#N/A,
IF(BU2082="empty","empty",
VLOOKUP(BU2082,MonsterGroupTable!$A:$A,1,0)))))))</f>
        <v/>
      </c>
      <c r="CC2082" s="2" t="str">
        <f>IF(AND(ISBLANK(CB2082),OR(NOT(ISBLANK(CD2082)),NOT(ISBLANK(CE2082)))),#N/A,
IF(ISBLANK(CB2082),"",
IF(AND(NOT(ISERROR(VLOOKUP(CB2082,MonsterTable!$A:$B,MATCH(MonsterTable!$B$1,MonsterTable!$A$1:$B$1,0),0))),OR(ISBLANK(CD2082),ISBLANK(CE2082))),#N/A,
IFERROR(VLOOKUP(CB2082,MonsterTable!$A:$B,MATCH(MonsterTable!$B$1,MonsterTable!$A$1:$B$1,0),0),
IF(OR(NOT(ISBLANK(CD2082)),ISBLANK(CE2082)),#N/A,
IF(CB2082="empty","empty",
VLOOKUP(CB2082,MonsterGroupTable!$A:$A,1,0)))))))</f>
        <v/>
      </c>
      <c r="CJ2082" s="2" t="str">
        <f>IF(AND(ISBLANK(CI2082),OR(NOT(ISBLANK(CK2082)),NOT(ISBLANK(CL2082)))),#N/A,
IF(ISBLANK(CI2082),"",
IF(AND(NOT(ISERROR(VLOOKUP(CI2082,MonsterTable!$A:$B,MATCH(MonsterTable!$B$1,MonsterTable!$A$1:$B$1,0),0))),OR(ISBLANK(CK2082),ISBLANK(CL2082))),#N/A,
IFERROR(VLOOKUP(CI2082,MonsterTable!$A:$B,MATCH(MonsterTable!$B$1,MonsterTable!$A$1:$B$1,0),0),
IF(OR(NOT(ISBLANK(CK2082)),ISBLANK(CL2082)),#N/A,
IF(CI2082="empty","empty",
VLOOKUP(CI2082,MonsterGroupTable!$A:$A,1,0)))))))</f>
        <v/>
      </c>
    </row>
    <row r="2083" spans="1:88">
      <c r="A2083">
        <v>50016</v>
      </c>
      <c r="B2083">
        <f t="shared" si="74"/>
        <v>1.1000000000000001</v>
      </c>
      <c r="C2083">
        <f t="shared" si="75"/>
        <v>1.1000000000000001</v>
      </c>
      <c r="F2083">
        <v>69552</v>
      </c>
      <c r="G2083">
        <v>0</v>
      </c>
      <c r="H2083">
        <v>0</v>
      </c>
      <c r="I2083">
        <v>0</v>
      </c>
      <c r="J2083">
        <v>0</v>
      </c>
      <c r="K2083" t="s">
        <v>110</v>
      </c>
      <c r="L2083" t="s">
        <v>106</v>
      </c>
      <c r="M2083" t="s">
        <v>107</v>
      </c>
      <c r="N2083" t="s">
        <v>109</v>
      </c>
      <c r="O2083">
        <v>0</v>
      </c>
      <c r="P2083">
        <v>-4.75</v>
      </c>
      <c r="Q2083">
        <v>0</v>
      </c>
      <c r="R2083">
        <v>15</v>
      </c>
      <c r="S2083">
        <v>0</v>
      </c>
      <c r="T2083">
        <v>-13.5</v>
      </c>
      <c r="U2083">
        <v>0</v>
      </c>
      <c r="V2083">
        <v>-4.2</v>
      </c>
      <c r="W2083" t="str">
        <f t="shared" si="76"/>
        <v>g502,9,g503,6</v>
      </c>
      <c r="X2083" s="1" t="s">
        <v>347</v>
      </c>
      <c r="Y2083" s="2" t="str">
        <f>IF(AND(ISBLANK(X2083),OR(NOT(ISBLANK(Z2083)),NOT(ISBLANK(AA2083)))),#N/A,
IF(ISBLANK(X2083),"",
IF(AND(NOT(ISERROR(VLOOKUP(X2083,MonsterTable!$A:$B,MATCH(MonsterTable!$B$1,MonsterTable!$A$1:$B$1,0),0))),OR(ISBLANK(Z2083),ISBLANK(AA2083))),#N/A,
IFERROR(VLOOKUP(X2083,MonsterTable!$A:$B,MATCH(MonsterTable!$B$1,MonsterTable!$A$1:$B$1,0),0),
IF(OR(NOT(ISBLANK(Z2083)),ISBLANK(AA2083)),#N/A,
IF(X2083="empty","empty",
VLOOKUP(X2083,MonsterGroupTable!$A:$A,1,0)))))))</f>
        <v>g502</v>
      </c>
      <c r="AA2083">
        <v>9</v>
      </c>
      <c r="AE2083" s="1" t="s">
        <v>349</v>
      </c>
      <c r="AF2083" s="2" t="str">
        <f>IF(AND(ISBLANK(AE2083),OR(NOT(ISBLANK(AG2083)),NOT(ISBLANK(AH2083)))),#N/A,
IF(ISBLANK(AE2083),"",
IF(AND(NOT(ISERROR(VLOOKUP(AE2083,MonsterTable!$A:$B,MATCH(MonsterTable!$B$1,MonsterTable!$A$1:$B$1,0),0))),OR(ISBLANK(AG2083),ISBLANK(AH2083))),#N/A,
IFERROR(VLOOKUP(AE2083,MonsterTable!$A:$B,MATCH(MonsterTable!$B$1,MonsterTable!$A$1:$B$1,0),0),
IF(OR(NOT(ISBLANK(AG2083)),ISBLANK(AH2083)),#N/A,
IF(AE2083="empty","empty",
VLOOKUP(AE2083,MonsterGroupTable!$A:$A,1,0)))))))</f>
        <v>g503</v>
      </c>
      <c r="AH2083">
        <v>6</v>
      </c>
      <c r="AM2083" s="2" t="str">
        <f>IF(AND(ISBLANK(AL2083),OR(NOT(ISBLANK(AN2083)),NOT(ISBLANK(AO2083)))),#N/A,
IF(ISBLANK(AL2083),"",
IF(AND(NOT(ISERROR(VLOOKUP(AL2083,MonsterTable!$A:$B,MATCH(MonsterTable!$B$1,MonsterTable!$A$1:$B$1,0),0))),OR(ISBLANK(AN2083),ISBLANK(AO2083))),#N/A,
IFERROR(VLOOKUP(AL2083,MonsterTable!$A:$B,MATCH(MonsterTable!$B$1,MonsterTable!$A$1:$B$1,0),0),
IF(OR(NOT(ISBLANK(AN2083)),ISBLANK(AO2083)),#N/A,
IF(AL2083="empty","empty",
VLOOKUP(AL2083,MonsterGroupTable!$A:$A,1,0)))))))</f>
        <v/>
      </c>
      <c r="AT2083" s="2" t="str">
        <f>IF(AND(ISBLANK(AS2083),OR(NOT(ISBLANK(AU2083)),NOT(ISBLANK(AV2083)))),#N/A,
IF(ISBLANK(AS2083),"",
IF(AND(NOT(ISERROR(VLOOKUP(AS2083,MonsterTable!$A:$B,MATCH(MonsterTable!$B$1,MonsterTable!$A$1:$B$1,0),0))),OR(ISBLANK(AU2083),ISBLANK(AV2083))),#N/A,
IFERROR(VLOOKUP(AS2083,MonsterTable!$A:$B,MATCH(MonsterTable!$B$1,MonsterTable!$A$1:$B$1,0),0),
IF(OR(NOT(ISBLANK(AU2083)),ISBLANK(AV2083)),#N/A,
IF(AS2083="empty","empty",
VLOOKUP(AS2083,MonsterGroupTable!$A:$A,1,0)))))))</f>
        <v/>
      </c>
      <c r="BA2083" s="2" t="str">
        <f>IF(AND(ISBLANK(AZ2083),OR(NOT(ISBLANK(BB2083)),NOT(ISBLANK(BC2083)))),#N/A,
IF(ISBLANK(AZ2083),"",
IF(AND(NOT(ISERROR(VLOOKUP(AZ2083,MonsterTable!$A:$B,MATCH(MonsterTable!$B$1,MonsterTable!$A$1:$B$1,0),0))),OR(ISBLANK(BB2083),ISBLANK(BC2083))),#N/A,
IFERROR(VLOOKUP(AZ2083,MonsterTable!$A:$B,MATCH(MonsterTable!$B$1,MonsterTable!$A$1:$B$1,0),0),
IF(OR(NOT(ISBLANK(BB2083)),ISBLANK(BC2083)),#N/A,
IF(AZ2083="empty","empty",
VLOOKUP(AZ2083,MonsterGroupTable!$A:$A,1,0)))))))</f>
        <v/>
      </c>
      <c r="BH2083" s="2" t="str">
        <f>IF(AND(ISBLANK(BG2083),OR(NOT(ISBLANK(BI2083)),NOT(ISBLANK(BJ2083)))),#N/A,
IF(ISBLANK(BG2083),"",
IF(AND(NOT(ISERROR(VLOOKUP(BG2083,MonsterTable!$A:$B,MATCH(MonsterTable!$B$1,MonsterTable!$A$1:$B$1,0),0))),OR(ISBLANK(BI2083),ISBLANK(BJ2083))),#N/A,
IFERROR(VLOOKUP(BG2083,MonsterTable!$A:$B,MATCH(MonsterTable!$B$1,MonsterTable!$A$1:$B$1,0),0),
IF(OR(NOT(ISBLANK(BI2083)),ISBLANK(BJ2083)),#N/A,
IF(BG2083="empty","empty",
VLOOKUP(BG2083,MonsterGroupTable!$A:$A,1,0)))))))</f>
        <v/>
      </c>
      <c r="BO2083" s="2" t="str">
        <f>IF(AND(ISBLANK(BN2083),OR(NOT(ISBLANK(BP2083)),NOT(ISBLANK(BQ2083)))),#N/A,
IF(ISBLANK(BN2083),"",
IF(AND(NOT(ISERROR(VLOOKUP(BN2083,MonsterTable!$A:$B,MATCH(MonsterTable!$B$1,MonsterTable!$A$1:$B$1,0),0))),OR(ISBLANK(BP2083),ISBLANK(BQ2083))),#N/A,
IFERROR(VLOOKUP(BN2083,MonsterTable!$A:$B,MATCH(MonsterTable!$B$1,MonsterTable!$A$1:$B$1,0),0),
IF(OR(NOT(ISBLANK(BP2083)),ISBLANK(BQ2083)),#N/A,
IF(BN2083="empty","empty",
VLOOKUP(BN2083,MonsterGroupTable!$A:$A,1,0)))))))</f>
        <v/>
      </c>
      <c r="BV2083" s="2" t="str">
        <f>IF(AND(ISBLANK(BU2083),OR(NOT(ISBLANK(BW2083)),NOT(ISBLANK(BX2083)))),#N/A,
IF(ISBLANK(BU2083),"",
IF(AND(NOT(ISERROR(VLOOKUP(BU2083,MonsterTable!$A:$B,MATCH(MonsterTable!$B$1,MonsterTable!$A$1:$B$1,0),0))),OR(ISBLANK(BW2083),ISBLANK(BX2083))),#N/A,
IFERROR(VLOOKUP(BU2083,MonsterTable!$A:$B,MATCH(MonsterTable!$B$1,MonsterTable!$A$1:$B$1,0),0),
IF(OR(NOT(ISBLANK(BW2083)),ISBLANK(BX2083)),#N/A,
IF(BU2083="empty","empty",
VLOOKUP(BU2083,MonsterGroupTable!$A:$A,1,0)))))))</f>
        <v/>
      </c>
      <c r="CC2083" s="2" t="str">
        <f>IF(AND(ISBLANK(CB2083),OR(NOT(ISBLANK(CD2083)),NOT(ISBLANK(CE2083)))),#N/A,
IF(ISBLANK(CB2083),"",
IF(AND(NOT(ISERROR(VLOOKUP(CB2083,MonsterTable!$A:$B,MATCH(MonsterTable!$B$1,MonsterTable!$A$1:$B$1,0),0))),OR(ISBLANK(CD2083),ISBLANK(CE2083))),#N/A,
IFERROR(VLOOKUP(CB2083,MonsterTable!$A:$B,MATCH(MonsterTable!$B$1,MonsterTable!$A$1:$B$1,0),0),
IF(OR(NOT(ISBLANK(CD2083)),ISBLANK(CE2083)),#N/A,
IF(CB2083="empty","empty",
VLOOKUP(CB2083,MonsterGroupTable!$A:$A,1,0)))))))</f>
        <v/>
      </c>
      <c r="CJ2083" s="2" t="str">
        <f>IF(AND(ISBLANK(CI2083),OR(NOT(ISBLANK(CK2083)),NOT(ISBLANK(CL2083)))),#N/A,
IF(ISBLANK(CI2083),"",
IF(AND(NOT(ISERROR(VLOOKUP(CI2083,MonsterTable!$A:$B,MATCH(MonsterTable!$B$1,MonsterTable!$A$1:$B$1,0),0))),OR(ISBLANK(CK2083),ISBLANK(CL2083))),#N/A,
IFERROR(VLOOKUP(CI2083,MonsterTable!$A:$B,MATCH(MonsterTable!$B$1,MonsterTable!$A$1:$B$1,0),0),
IF(OR(NOT(ISBLANK(CK2083)),ISBLANK(CL2083)),#N/A,
IF(CI2083="empty","empty",
VLOOKUP(CI2083,MonsterGroupTable!$A:$A,1,0)))))))</f>
        <v/>
      </c>
    </row>
    <row r="2084" spans="1:88">
      <c r="A2084">
        <v>50017</v>
      </c>
      <c r="B2084">
        <f t="shared" ref="B2084:B2097" si="77">IF(MOD(A2084,10)=0,1.2,1.1)</f>
        <v>1.1000000000000001</v>
      </c>
      <c r="C2084">
        <f t="shared" ref="C2084:C2097" si="78">IF(MOD(B2084,10)=0,1.2,1.1)</f>
        <v>1.1000000000000001</v>
      </c>
      <c r="F2084">
        <v>82496</v>
      </c>
      <c r="G2084">
        <v>0</v>
      </c>
      <c r="H2084">
        <v>0</v>
      </c>
      <c r="I2084">
        <v>0</v>
      </c>
      <c r="J2084">
        <v>0</v>
      </c>
      <c r="K2084" t="s">
        <v>356</v>
      </c>
      <c r="L2084" t="s">
        <v>357</v>
      </c>
      <c r="M2084" t="s">
        <v>358</v>
      </c>
      <c r="N2084" t="s">
        <v>359</v>
      </c>
      <c r="O2084">
        <v>0</v>
      </c>
      <c r="P2084">
        <v>-4.75</v>
      </c>
      <c r="Q2084">
        <v>0</v>
      </c>
      <c r="R2084">
        <v>15</v>
      </c>
      <c r="S2084">
        <v>0</v>
      </c>
      <c r="T2084">
        <v>-13.5</v>
      </c>
      <c r="U2084">
        <v>0</v>
      </c>
      <c r="V2084">
        <v>-4.2</v>
      </c>
      <c r="W2084" t="str">
        <f t="shared" ref="W2084:W2097" si="79">Y2084&amp;IF(ISBLANK(Z2084),"",","&amp;Z2084)&amp;IF(ISBLANK(AA2084),"",","&amp;AA2084)&amp;IF(ISBLANK(AB2084),"",","&amp;AB2084)&amp;IF(ISBLANK(AC2084),"",","&amp;AC2084)&amp;IF(ISBLANK(AD2084),"",","&amp;AD2084)
&amp;IF(LEN(AF2084)=0,"",","&amp;AF2084)&amp;IF(ISBLANK(AG2084),"",","&amp;AG2084)&amp;IF(ISBLANK(AH2084),"",","&amp;AH2084)&amp;IF(ISBLANK(AI2084),"",","&amp;AI2084)&amp;IF(ISBLANK(AJ2084),"",","&amp;AJ2084)&amp;IF(ISBLANK(AK2084),"",","&amp;AK2084)
&amp;IF(LEN(AM2084)=0,"",","&amp;AM2084)&amp;IF(ISBLANK(AN2084),"",","&amp;AN2084)&amp;IF(ISBLANK(AO2084),"",","&amp;AO2084)&amp;IF(ISBLANK(AP2084),"",","&amp;AP2084)&amp;IF(ISBLANK(AQ2084),"",","&amp;AQ2084)&amp;IF(ISBLANK(AR2084),"",","&amp;AR2084)
&amp;IF(LEN(AT2084)=0,"",","&amp;AT2084)&amp;IF(ISBLANK(AU2084),"",","&amp;AU2084)&amp;IF(ISBLANK(AV2084),"",","&amp;AV2084)&amp;IF(ISBLANK(AW2084),"",","&amp;AW2084)&amp;IF(ISBLANK(AX2084),"",","&amp;AX2084)&amp;IF(ISBLANK(AY2084),"",","&amp;AY2084)
&amp;IF(LEN(BA2084)=0,"",","&amp;BA2084)&amp;IF(ISBLANK(BB2084),"",","&amp;BB2084)&amp;IF(ISBLANK(BC2084),"",","&amp;BC2084)&amp;IF(ISBLANK(BD2084),"",","&amp;BD2084)&amp;IF(ISBLANK(BE2084),"",","&amp;BE2084)&amp;IF(ISBLANK(BF2084),"",","&amp;BF2084)
&amp;IF(LEN(BH2084)=0,"",","&amp;BH2084)&amp;IF(ISBLANK(BI2084),"",","&amp;BI2084)&amp;IF(ISBLANK(BJ2084),"",","&amp;BJ2084)&amp;IF(ISBLANK(BK2084),"",","&amp;BK2084)&amp;IF(ISBLANK(BL2084),"",","&amp;BL2084)&amp;IF(ISBLANK(BM2084),"",","&amp;BM2084)
&amp;IF(LEN(BO2084)=0,"",","&amp;BO2084)&amp;IF(ISBLANK(BP2084),"",","&amp;BP2084)&amp;IF(ISBLANK(BQ2084),"",","&amp;BQ2084)&amp;IF(ISBLANK(BR2084),"",","&amp;BR2084)&amp;IF(ISBLANK(BS2084),"",","&amp;BS2084)&amp;IF(ISBLANK(BT2084),"",","&amp;BT2084)
&amp;IF(LEN(BV2084)=0,"",","&amp;BV2084)&amp;IF(ISBLANK(BW2084),"",","&amp;BW2084)&amp;IF(ISBLANK(BX2084),"",","&amp;BX2084)&amp;IF(ISBLANK(BY2084),"",","&amp;BY2084)&amp;IF(ISBLANK(BZ2084),"",","&amp;BZ2084)&amp;IF(ISBLANK(CA2084),"",","&amp;CA2084)
&amp;IF(LEN(CC2084)=0,"",","&amp;CC2084)&amp;IF(ISBLANK(CD2084),"",","&amp;CD2084)&amp;IF(ISBLANK(CE2084),"",","&amp;CE2084)&amp;IF(ISBLANK(CF2084),"",","&amp;CF2084)&amp;IF(ISBLANK(CG2084),"",","&amp;CG2084)&amp;IF(ISBLANK(CH2084),"",","&amp;CH2084)
&amp;IF(LEN(CJ2084)=0,"",","&amp;CJ2084)&amp;IF(ISBLANK(CK2084),"",","&amp;CK2084)&amp;IF(ISBLANK(CL2084),"",","&amp;CL2084)&amp;IF(ISBLANK(CM2084),"",","&amp;CM2084)&amp;IF(ISBLANK(CN2084),"",","&amp;CN2084)&amp;IF(ISBLANK(CO2084),"",","&amp;CO2084)</f>
        <v>g502,9,g503,6</v>
      </c>
      <c r="X2084" s="1" t="s">
        <v>347</v>
      </c>
      <c r="Y2084" s="2" t="str">
        <f>IF(AND(ISBLANK(X2084),OR(NOT(ISBLANK(Z2084)),NOT(ISBLANK(AA2084)))),#N/A,
IF(ISBLANK(X2084),"",
IF(AND(NOT(ISERROR(VLOOKUP(X2084,MonsterTable!$A:$B,MATCH(MonsterTable!$B$1,MonsterTable!$A$1:$B$1,0),0))),OR(ISBLANK(Z2084),ISBLANK(AA2084))),#N/A,
IFERROR(VLOOKUP(X2084,MonsterTable!$A:$B,MATCH(MonsterTable!$B$1,MonsterTable!$A$1:$B$1,0),0),
IF(OR(NOT(ISBLANK(Z2084)),ISBLANK(AA2084)),#N/A,
IF(X2084="empty","empty",
VLOOKUP(X2084,MonsterGroupTable!$A:$A,1,0)))))))</f>
        <v>g502</v>
      </c>
      <c r="AA2084">
        <v>9</v>
      </c>
      <c r="AE2084" s="1" t="s">
        <v>349</v>
      </c>
      <c r="AF2084" s="2" t="str">
        <f>IF(AND(ISBLANK(AE2084),OR(NOT(ISBLANK(AG2084)),NOT(ISBLANK(AH2084)))),#N/A,
IF(ISBLANK(AE2084),"",
IF(AND(NOT(ISERROR(VLOOKUP(AE2084,MonsterTable!$A:$B,MATCH(MonsterTable!$B$1,MonsterTable!$A$1:$B$1,0),0))),OR(ISBLANK(AG2084),ISBLANK(AH2084))),#N/A,
IFERROR(VLOOKUP(AE2084,MonsterTable!$A:$B,MATCH(MonsterTable!$B$1,MonsterTable!$A$1:$B$1,0),0),
IF(OR(NOT(ISBLANK(AG2084)),ISBLANK(AH2084)),#N/A,
IF(AE2084="empty","empty",
VLOOKUP(AE2084,MonsterGroupTable!$A:$A,1,0)))))))</f>
        <v>g503</v>
      </c>
      <c r="AH2084">
        <v>6</v>
      </c>
      <c r="AM2084" s="2" t="str">
        <f>IF(AND(ISBLANK(AL2084),OR(NOT(ISBLANK(AN2084)),NOT(ISBLANK(AO2084)))),#N/A,
IF(ISBLANK(AL2084),"",
IF(AND(NOT(ISERROR(VLOOKUP(AL2084,MonsterTable!$A:$B,MATCH(MonsterTable!$B$1,MonsterTable!$A$1:$B$1,0),0))),OR(ISBLANK(AN2084),ISBLANK(AO2084))),#N/A,
IFERROR(VLOOKUP(AL2084,MonsterTable!$A:$B,MATCH(MonsterTable!$B$1,MonsterTable!$A$1:$B$1,0),0),
IF(OR(NOT(ISBLANK(AN2084)),ISBLANK(AO2084)),#N/A,
IF(AL2084="empty","empty",
VLOOKUP(AL2084,MonsterGroupTable!$A:$A,1,0)))))))</f>
        <v/>
      </c>
      <c r="AT2084" s="2" t="str">
        <f>IF(AND(ISBLANK(AS2084),OR(NOT(ISBLANK(AU2084)),NOT(ISBLANK(AV2084)))),#N/A,
IF(ISBLANK(AS2084),"",
IF(AND(NOT(ISERROR(VLOOKUP(AS2084,MonsterTable!$A:$B,MATCH(MonsterTable!$B$1,MonsterTable!$A$1:$B$1,0),0))),OR(ISBLANK(AU2084),ISBLANK(AV2084))),#N/A,
IFERROR(VLOOKUP(AS2084,MonsterTable!$A:$B,MATCH(MonsterTable!$B$1,MonsterTable!$A$1:$B$1,0),0),
IF(OR(NOT(ISBLANK(AU2084)),ISBLANK(AV2084)),#N/A,
IF(AS2084="empty","empty",
VLOOKUP(AS2084,MonsterGroupTable!$A:$A,1,0)))))))</f>
        <v/>
      </c>
      <c r="BA2084" s="2" t="str">
        <f>IF(AND(ISBLANK(AZ2084),OR(NOT(ISBLANK(BB2084)),NOT(ISBLANK(BC2084)))),#N/A,
IF(ISBLANK(AZ2084),"",
IF(AND(NOT(ISERROR(VLOOKUP(AZ2084,MonsterTable!$A:$B,MATCH(MonsterTable!$B$1,MonsterTable!$A$1:$B$1,0),0))),OR(ISBLANK(BB2084),ISBLANK(BC2084))),#N/A,
IFERROR(VLOOKUP(AZ2084,MonsterTable!$A:$B,MATCH(MonsterTable!$B$1,MonsterTable!$A$1:$B$1,0),0),
IF(OR(NOT(ISBLANK(BB2084)),ISBLANK(BC2084)),#N/A,
IF(AZ2084="empty","empty",
VLOOKUP(AZ2084,MonsterGroupTable!$A:$A,1,0)))))))</f>
        <v/>
      </c>
      <c r="BH2084" s="2" t="str">
        <f>IF(AND(ISBLANK(BG2084),OR(NOT(ISBLANK(BI2084)),NOT(ISBLANK(BJ2084)))),#N/A,
IF(ISBLANK(BG2084),"",
IF(AND(NOT(ISERROR(VLOOKUP(BG2084,MonsterTable!$A:$B,MATCH(MonsterTable!$B$1,MonsterTable!$A$1:$B$1,0),0))),OR(ISBLANK(BI2084),ISBLANK(BJ2084))),#N/A,
IFERROR(VLOOKUP(BG2084,MonsterTable!$A:$B,MATCH(MonsterTable!$B$1,MonsterTable!$A$1:$B$1,0),0),
IF(OR(NOT(ISBLANK(BI2084)),ISBLANK(BJ2084)),#N/A,
IF(BG2084="empty","empty",
VLOOKUP(BG2084,MonsterGroupTable!$A:$A,1,0)))))))</f>
        <v/>
      </c>
      <c r="BO2084" s="2" t="str">
        <f>IF(AND(ISBLANK(BN2084),OR(NOT(ISBLANK(BP2084)),NOT(ISBLANK(BQ2084)))),#N/A,
IF(ISBLANK(BN2084),"",
IF(AND(NOT(ISERROR(VLOOKUP(BN2084,MonsterTable!$A:$B,MATCH(MonsterTable!$B$1,MonsterTable!$A$1:$B$1,0),0))),OR(ISBLANK(BP2084),ISBLANK(BQ2084))),#N/A,
IFERROR(VLOOKUP(BN2084,MonsterTable!$A:$B,MATCH(MonsterTable!$B$1,MonsterTable!$A$1:$B$1,0),0),
IF(OR(NOT(ISBLANK(BP2084)),ISBLANK(BQ2084)),#N/A,
IF(BN2084="empty","empty",
VLOOKUP(BN2084,MonsterGroupTable!$A:$A,1,0)))))))</f>
        <v/>
      </c>
      <c r="BV2084" s="2" t="str">
        <f>IF(AND(ISBLANK(BU2084),OR(NOT(ISBLANK(BW2084)),NOT(ISBLANK(BX2084)))),#N/A,
IF(ISBLANK(BU2084),"",
IF(AND(NOT(ISERROR(VLOOKUP(BU2084,MonsterTable!$A:$B,MATCH(MonsterTable!$B$1,MonsterTable!$A$1:$B$1,0),0))),OR(ISBLANK(BW2084),ISBLANK(BX2084))),#N/A,
IFERROR(VLOOKUP(BU2084,MonsterTable!$A:$B,MATCH(MonsterTable!$B$1,MonsterTable!$A$1:$B$1,0),0),
IF(OR(NOT(ISBLANK(BW2084)),ISBLANK(BX2084)),#N/A,
IF(BU2084="empty","empty",
VLOOKUP(BU2084,MonsterGroupTable!$A:$A,1,0)))))))</f>
        <v/>
      </c>
      <c r="CC2084" s="2" t="str">
        <f>IF(AND(ISBLANK(CB2084),OR(NOT(ISBLANK(CD2084)),NOT(ISBLANK(CE2084)))),#N/A,
IF(ISBLANK(CB2084),"",
IF(AND(NOT(ISERROR(VLOOKUP(CB2084,MonsterTable!$A:$B,MATCH(MonsterTable!$B$1,MonsterTable!$A$1:$B$1,0),0))),OR(ISBLANK(CD2084),ISBLANK(CE2084))),#N/A,
IFERROR(VLOOKUP(CB2084,MonsterTable!$A:$B,MATCH(MonsterTable!$B$1,MonsterTable!$A$1:$B$1,0),0),
IF(OR(NOT(ISBLANK(CD2084)),ISBLANK(CE2084)),#N/A,
IF(CB2084="empty","empty",
VLOOKUP(CB2084,MonsterGroupTable!$A:$A,1,0)))))))</f>
        <v/>
      </c>
      <c r="CJ2084" s="2" t="str">
        <f>IF(AND(ISBLANK(CI2084),OR(NOT(ISBLANK(CK2084)),NOT(ISBLANK(CL2084)))),#N/A,
IF(ISBLANK(CI2084),"",
IF(AND(NOT(ISERROR(VLOOKUP(CI2084,MonsterTable!$A:$B,MATCH(MonsterTable!$B$1,MonsterTable!$A$1:$B$1,0),0))),OR(ISBLANK(CK2084),ISBLANK(CL2084))),#N/A,
IFERROR(VLOOKUP(CI2084,MonsterTable!$A:$B,MATCH(MonsterTable!$B$1,MonsterTable!$A$1:$B$1,0),0),
IF(OR(NOT(ISBLANK(CK2084)),ISBLANK(CL2084)),#N/A,
IF(CI2084="empty","empty",
VLOOKUP(CI2084,MonsterGroupTable!$A:$A,1,0)))))))</f>
        <v/>
      </c>
    </row>
    <row r="2085" spans="1:88">
      <c r="A2085">
        <v>50018</v>
      </c>
      <c r="B2085">
        <f t="shared" si="77"/>
        <v>1.1000000000000001</v>
      </c>
      <c r="C2085">
        <f t="shared" si="78"/>
        <v>1.1000000000000001</v>
      </c>
      <c r="F2085">
        <v>98544</v>
      </c>
      <c r="G2085">
        <v>0</v>
      </c>
      <c r="H2085">
        <v>0</v>
      </c>
      <c r="I2085">
        <v>0</v>
      </c>
      <c r="J2085">
        <v>0</v>
      </c>
      <c r="K2085" t="s">
        <v>356</v>
      </c>
      <c r="L2085" t="s">
        <v>357</v>
      </c>
      <c r="M2085" t="s">
        <v>358</v>
      </c>
      <c r="N2085" t="s">
        <v>359</v>
      </c>
      <c r="O2085">
        <v>0</v>
      </c>
      <c r="P2085">
        <v>-4.75</v>
      </c>
      <c r="Q2085">
        <v>0</v>
      </c>
      <c r="R2085">
        <v>15</v>
      </c>
      <c r="S2085">
        <v>0</v>
      </c>
      <c r="T2085">
        <v>-13.5</v>
      </c>
      <c r="U2085">
        <v>0</v>
      </c>
      <c r="V2085">
        <v>-4.2</v>
      </c>
      <c r="W2085" t="str">
        <f t="shared" si="79"/>
        <v>g502,9,g503,6</v>
      </c>
      <c r="X2085" s="1" t="s">
        <v>347</v>
      </c>
      <c r="Y2085" s="2" t="str">
        <f>IF(AND(ISBLANK(X2085),OR(NOT(ISBLANK(Z2085)),NOT(ISBLANK(AA2085)))),#N/A,
IF(ISBLANK(X2085),"",
IF(AND(NOT(ISERROR(VLOOKUP(X2085,MonsterTable!$A:$B,MATCH(MonsterTable!$B$1,MonsterTable!$A$1:$B$1,0),0))),OR(ISBLANK(Z2085),ISBLANK(AA2085))),#N/A,
IFERROR(VLOOKUP(X2085,MonsterTable!$A:$B,MATCH(MonsterTable!$B$1,MonsterTable!$A$1:$B$1,0),0),
IF(OR(NOT(ISBLANK(Z2085)),ISBLANK(AA2085)),#N/A,
IF(X2085="empty","empty",
VLOOKUP(X2085,MonsterGroupTable!$A:$A,1,0)))))))</f>
        <v>g502</v>
      </c>
      <c r="AA2085">
        <v>9</v>
      </c>
      <c r="AE2085" s="1" t="s">
        <v>349</v>
      </c>
      <c r="AF2085" s="2" t="str">
        <f>IF(AND(ISBLANK(AE2085),OR(NOT(ISBLANK(AG2085)),NOT(ISBLANK(AH2085)))),#N/A,
IF(ISBLANK(AE2085),"",
IF(AND(NOT(ISERROR(VLOOKUP(AE2085,MonsterTable!$A:$B,MATCH(MonsterTable!$B$1,MonsterTable!$A$1:$B$1,0),0))),OR(ISBLANK(AG2085),ISBLANK(AH2085))),#N/A,
IFERROR(VLOOKUP(AE2085,MonsterTable!$A:$B,MATCH(MonsterTable!$B$1,MonsterTable!$A$1:$B$1,0),0),
IF(OR(NOT(ISBLANK(AG2085)),ISBLANK(AH2085)),#N/A,
IF(AE2085="empty","empty",
VLOOKUP(AE2085,MonsterGroupTable!$A:$A,1,0)))))))</f>
        <v>g503</v>
      </c>
      <c r="AH2085">
        <v>6</v>
      </c>
      <c r="AM2085" s="2" t="str">
        <f>IF(AND(ISBLANK(AL2085),OR(NOT(ISBLANK(AN2085)),NOT(ISBLANK(AO2085)))),#N/A,
IF(ISBLANK(AL2085),"",
IF(AND(NOT(ISERROR(VLOOKUP(AL2085,MonsterTable!$A:$B,MATCH(MonsterTable!$B$1,MonsterTable!$A$1:$B$1,0),0))),OR(ISBLANK(AN2085),ISBLANK(AO2085))),#N/A,
IFERROR(VLOOKUP(AL2085,MonsterTable!$A:$B,MATCH(MonsterTable!$B$1,MonsterTable!$A$1:$B$1,0),0),
IF(OR(NOT(ISBLANK(AN2085)),ISBLANK(AO2085)),#N/A,
IF(AL2085="empty","empty",
VLOOKUP(AL2085,MonsterGroupTable!$A:$A,1,0)))))))</f>
        <v/>
      </c>
      <c r="AT2085" s="2" t="str">
        <f>IF(AND(ISBLANK(AS2085),OR(NOT(ISBLANK(AU2085)),NOT(ISBLANK(AV2085)))),#N/A,
IF(ISBLANK(AS2085),"",
IF(AND(NOT(ISERROR(VLOOKUP(AS2085,MonsterTable!$A:$B,MATCH(MonsterTable!$B$1,MonsterTable!$A$1:$B$1,0),0))),OR(ISBLANK(AU2085),ISBLANK(AV2085))),#N/A,
IFERROR(VLOOKUP(AS2085,MonsterTable!$A:$B,MATCH(MonsterTable!$B$1,MonsterTable!$A$1:$B$1,0),0),
IF(OR(NOT(ISBLANK(AU2085)),ISBLANK(AV2085)),#N/A,
IF(AS2085="empty","empty",
VLOOKUP(AS2085,MonsterGroupTable!$A:$A,1,0)))))))</f>
        <v/>
      </c>
      <c r="BA2085" s="2" t="str">
        <f>IF(AND(ISBLANK(AZ2085),OR(NOT(ISBLANK(BB2085)),NOT(ISBLANK(BC2085)))),#N/A,
IF(ISBLANK(AZ2085),"",
IF(AND(NOT(ISERROR(VLOOKUP(AZ2085,MonsterTable!$A:$B,MATCH(MonsterTable!$B$1,MonsterTable!$A$1:$B$1,0),0))),OR(ISBLANK(BB2085),ISBLANK(BC2085))),#N/A,
IFERROR(VLOOKUP(AZ2085,MonsterTable!$A:$B,MATCH(MonsterTable!$B$1,MonsterTable!$A$1:$B$1,0),0),
IF(OR(NOT(ISBLANK(BB2085)),ISBLANK(BC2085)),#N/A,
IF(AZ2085="empty","empty",
VLOOKUP(AZ2085,MonsterGroupTable!$A:$A,1,0)))))))</f>
        <v/>
      </c>
      <c r="BH2085" s="2" t="str">
        <f>IF(AND(ISBLANK(BG2085),OR(NOT(ISBLANK(BI2085)),NOT(ISBLANK(BJ2085)))),#N/A,
IF(ISBLANK(BG2085),"",
IF(AND(NOT(ISERROR(VLOOKUP(BG2085,MonsterTable!$A:$B,MATCH(MonsterTable!$B$1,MonsterTable!$A$1:$B$1,0),0))),OR(ISBLANK(BI2085),ISBLANK(BJ2085))),#N/A,
IFERROR(VLOOKUP(BG2085,MonsterTable!$A:$B,MATCH(MonsterTable!$B$1,MonsterTable!$A$1:$B$1,0),0),
IF(OR(NOT(ISBLANK(BI2085)),ISBLANK(BJ2085)),#N/A,
IF(BG2085="empty","empty",
VLOOKUP(BG2085,MonsterGroupTable!$A:$A,1,0)))))))</f>
        <v/>
      </c>
      <c r="BO2085" s="2" t="str">
        <f>IF(AND(ISBLANK(BN2085),OR(NOT(ISBLANK(BP2085)),NOT(ISBLANK(BQ2085)))),#N/A,
IF(ISBLANK(BN2085),"",
IF(AND(NOT(ISERROR(VLOOKUP(BN2085,MonsterTable!$A:$B,MATCH(MonsterTable!$B$1,MonsterTable!$A$1:$B$1,0),0))),OR(ISBLANK(BP2085),ISBLANK(BQ2085))),#N/A,
IFERROR(VLOOKUP(BN2085,MonsterTable!$A:$B,MATCH(MonsterTable!$B$1,MonsterTable!$A$1:$B$1,0),0),
IF(OR(NOT(ISBLANK(BP2085)),ISBLANK(BQ2085)),#N/A,
IF(BN2085="empty","empty",
VLOOKUP(BN2085,MonsterGroupTable!$A:$A,1,0)))))))</f>
        <v/>
      </c>
      <c r="BV2085" s="2" t="str">
        <f>IF(AND(ISBLANK(BU2085),OR(NOT(ISBLANK(BW2085)),NOT(ISBLANK(BX2085)))),#N/A,
IF(ISBLANK(BU2085),"",
IF(AND(NOT(ISERROR(VLOOKUP(BU2085,MonsterTable!$A:$B,MATCH(MonsterTable!$B$1,MonsterTable!$A$1:$B$1,0),0))),OR(ISBLANK(BW2085),ISBLANK(BX2085))),#N/A,
IFERROR(VLOOKUP(BU2085,MonsterTable!$A:$B,MATCH(MonsterTable!$B$1,MonsterTable!$A$1:$B$1,0),0),
IF(OR(NOT(ISBLANK(BW2085)),ISBLANK(BX2085)),#N/A,
IF(BU2085="empty","empty",
VLOOKUP(BU2085,MonsterGroupTable!$A:$A,1,0)))))))</f>
        <v/>
      </c>
      <c r="CC2085" s="2" t="str">
        <f>IF(AND(ISBLANK(CB2085),OR(NOT(ISBLANK(CD2085)),NOT(ISBLANK(CE2085)))),#N/A,
IF(ISBLANK(CB2085),"",
IF(AND(NOT(ISERROR(VLOOKUP(CB2085,MonsterTable!$A:$B,MATCH(MonsterTable!$B$1,MonsterTable!$A$1:$B$1,0),0))),OR(ISBLANK(CD2085),ISBLANK(CE2085))),#N/A,
IFERROR(VLOOKUP(CB2085,MonsterTable!$A:$B,MATCH(MonsterTable!$B$1,MonsterTable!$A$1:$B$1,0),0),
IF(OR(NOT(ISBLANK(CD2085)),ISBLANK(CE2085)),#N/A,
IF(CB2085="empty","empty",
VLOOKUP(CB2085,MonsterGroupTable!$A:$A,1,0)))))))</f>
        <v/>
      </c>
      <c r="CJ2085" s="2" t="str">
        <f>IF(AND(ISBLANK(CI2085),OR(NOT(ISBLANK(CK2085)),NOT(ISBLANK(CL2085)))),#N/A,
IF(ISBLANK(CI2085),"",
IF(AND(NOT(ISERROR(VLOOKUP(CI2085,MonsterTable!$A:$B,MATCH(MonsterTable!$B$1,MonsterTable!$A$1:$B$1,0),0))),OR(ISBLANK(CK2085),ISBLANK(CL2085))),#N/A,
IFERROR(VLOOKUP(CI2085,MonsterTable!$A:$B,MATCH(MonsterTable!$B$1,MonsterTable!$A$1:$B$1,0),0),
IF(OR(NOT(ISBLANK(CK2085)),ISBLANK(CL2085)),#N/A,
IF(CI2085="empty","empty",
VLOOKUP(CI2085,MonsterGroupTable!$A:$A,1,0)))))))</f>
        <v/>
      </c>
    </row>
    <row r="2086" spans="1:88">
      <c r="A2086">
        <v>50019</v>
      </c>
      <c r="B2086">
        <f t="shared" si="77"/>
        <v>1.1000000000000001</v>
      </c>
      <c r="C2086">
        <f t="shared" si="78"/>
        <v>1.1000000000000001</v>
      </c>
      <c r="F2086">
        <v>115104</v>
      </c>
      <c r="G2086">
        <v>0</v>
      </c>
      <c r="H2086">
        <v>0</v>
      </c>
      <c r="I2086">
        <v>0</v>
      </c>
      <c r="J2086">
        <v>0</v>
      </c>
      <c r="K2086" t="s">
        <v>356</v>
      </c>
      <c r="L2086" t="s">
        <v>357</v>
      </c>
      <c r="M2086" t="s">
        <v>358</v>
      </c>
      <c r="N2086" t="s">
        <v>359</v>
      </c>
      <c r="O2086">
        <v>0</v>
      </c>
      <c r="P2086">
        <v>-4.75</v>
      </c>
      <c r="Q2086">
        <v>0</v>
      </c>
      <c r="R2086">
        <v>15</v>
      </c>
      <c r="S2086">
        <v>0</v>
      </c>
      <c r="T2086">
        <v>-13.5</v>
      </c>
      <c r="U2086">
        <v>0</v>
      </c>
      <c r="V2086">
        <v>-4.2</v>
      </c>
      <c r="W2086" t="str">
        <f t="shared" si="79"/>
        <v>g502,9,g503,6</v>
      </c>
      <c r="X2086" s="1" t="s">
        <v>347</v>
      </c>
      <c r="Y2086" s="2" t="str">
        <f>IF(AND(ISBLANK(X2086),OR(NOT(ISBLANK(Z2086)),NOT(ISBLANK(AA2086)))),#N/A,
IF(ISBLANK(X2086),"",
IF(AND(NOT(ISERROR(VLOOKUP(X2086,MonsterTable!$A:$B,MATCH(MonsterTable!$B$1,MonsterTable!$A$1:$B$1,0),0))),OR(ISBLANK(Z2086),ISBLANK(AA2086))),#N/A,
IFERROR(VLOOKUP(X2086,MonsterTable!$A:$B,MATCH(MonsterTable!$B$1,MonsterTable!$A$1:$B$1,0),0),
IF(OR(NOT(ISBLANK(Z2086)),ISBLANK(AA2086)),#N/A,
IF(X2086="empty","empty",
VLOOKUP(X2086,MonsterGroupTable!$A:$A,1,0)))))))</f>
        <v>g502</v>
      </c>
      <c r="AA2086">
        <v>9</v>
      </c>
      <c r="AE2086" s="1" t="s">
        <v>349</v>
      </c>
      <c r="AF2086" s="2" t="str">
        <f>IF(AND(ISBLANK(AE2086),OR(NOT(ISBLANK(AG2086)),NOT(ISBLANK(AH2086)))),#N/A,
IF(ISBLANK(AE2086),"",
IF(AND(NOT(ISERROR(VLOOKUP(AE2086,MonsterTable!$A:$B,MATCH(MonsterTable!$B$1,MonsterTable!$A$1:$B$1,0),0))),OR(ISBLANK(AG2086),ISBLANK(AH2086))),#N/A,
IFERROR(VLOOKUP(AE2086,MonsterTable!$A:$B,MATCH(MonsterTable!$B$1,MonsterTable!$A$1:$B$1,0),0),
IF(OR(NOT(ISBLANK(AG2086)),ISBLANK(AH2086)),#N/A,
IF(AE2086="empty","empty",
VLOOKUP(AE2086,MonsterGroupTable!$A:$A,1,0)))))))</f>
        <v>g503</v>
      </c>
      <c r="AH2086">
        <v>6</v>
      </c>
      <c r="AM2086" s="2" t="str">
        <f>IF(AND(ISBLANK(AL2086),OR(NOT(ISBLANK(AN2086)),NOT(ISBLANK(AO2086)))),#N/A,
IF(ISBLANK(AL2086),"",
IF(AND(NOT(ISERROR(VLOOKUP(AL2086,MonsterTable!$A:$B,MATCH(MonsterTable!$B$1,MonsterTable!$A$1:$B$1,0),0))),OR(ISBLANK(AN2086),ISBLANK(AO2086))),#N/A,
IFERROR(VLOOKUP(AL2086,MonsterTable!$A:$B,MATCH(MonsterTable!$B$1,MonsterTable!$A$1:$B$1,0),0),
IF(OR(NOT(ISBLANK(AN2086)),ISBLANK(AO2086)),#N/A,
IF(AL2086="empty","empty",
VLOOKUP(AL2086,MonsterGroupTable!$A:$A,1,0)))))))</f>
        <v/>
      </c>
      <c r="AT2086" s="2" t="str">
        <f>IF(AND(ISBLANK(AS2086),OR(NOT(ISBLANK(AU2086)),NOT(ISBLANK(AV2086)))),#N/A,
IF(ISBLANK(AS2086),"",
IF(AND(NOT(ISERROR(VLOOKUP(AS2086,MonsterTable!$A:$B,MATCH(MonsterTable!$B$1,MonsterTable!$A$1:$B$1,0),0))),OR(ISBLANK(AU2086),ISBLANK(AV2086))),#N/A,
IFERROR(VLOOKUP(AS2086,MonsterTable!$A:$B,MATCH(MonsterTable!$B$1,MonsterTable!$A$1:$B$1,0),0),
IF(OR(NOT(ISBLANK(AU2086)),ISBLANK(AV2086)),#N/A,
IF(AS2086="empty","empty",
VLOOKUP(AS2086,MonsterGroupTable!$A:$A,1,0)))))))</f>
        <v/>
      </c>
      <c r="BA2086" s="2" t="str">
        <f>IF(AND(ISBLANK(AZ2086),OR(NOT(ISBLANK(BB2086)),NOT(ISBLANK(BC2086)))),#N/A,
IF(ISBLANK(AZ2086),"",
IF(AND(NOT(ISERROR(VLOOKUP(AZ2086,MonsterTable!$A:$B,MATCH(MonsterTable!$B$1,MonsterTable!$A$1:$B$1,0),0))),OR(ISBLANK(BB2086),ISBLANK(BC2086))),#N/A,
IFERROR(VLOOKUP(AZ2086,MonsterTable!$A:$B,MATCH(MonsterTable!$B$1,MonsterTable!$A$1:$B$1,0),0),
IF(OR(NOT(ISBLANK(BB2086)),ISBLANK(BC2086)),#N/A,
IF(AZ2086="empty","empty",
VLOOKUP(AZ2086,MonsterGroupTable!$A:$A,1,0)))))))</f>
        <v/>
      </c>
      <c r="BH2086" s="2" t="str">
        <f>IF(AND(ISBLANK(BG2086),OR(NOT(ISBLANK(BI2086)),NOT(ISBLANK(BJ2086)))),#N/A,
IF(ISBLANK(BG2086),"",
IF(AND(NOT(ISERROR(VLOOKUP(BG2086,MonsterTable!$A:$B,MATCH(MonsterTable!$B$1,MonsterTable!$A$1:$B$1,0),0))),OR(ISBLANK(BI2086),ISBLANK(BJ2086))),#N/A,
IFERROR(VLOOKUP(BG2086,MonsterTable!$A:$B,MATCH(MonsterTable!$B$1,MonsterTable!$A$1:$B$1,0),0),
IF(OR(NOT(ISBLANK(BI2086)),ISBLANK(BJ2086)),#N/A,
IF(BG2086="empty","empty",
VLOOKUP(BG2086,MonsterGroupTable!$A:$A,1,0)))))))</f>
        <v/>
      </c>
      <c r="BO2086" s="2" t="str">
        <f>IF(AND(ISBLANK(BN2086),OR(NOT(ISBLANK(BP2086)),NOT(ISBLANK(BQ2086)))),#N/A,
IF(ISBLANK(BN2086),"",
IF(AND(NOT(ISERROR(VLOOKUP(BN2086,MonsterTable!$A:$B,MATCH(MonsterTable!$B$1,MonsterTable!$A$1:$B$1,0),0))),OR(ISBLANK(BP2086),ISBLANK(BQ2086))),#N/A,
IFERROR(VLOOKUP(BN2086,MonsterTable!$A:$B,MATCH(MonsterTable!$B$1,MonsterTable!$A$1:$B$1,0),0),
IF(OR(NOT(ISBLANK(BP2086)),ISBLANK(BQ2086)),#N/A,
IF(BN2086="empty","empty",
VLOOKUP(BN2086,MonsterGroupTable!$A:$A,1,0)))))))</f>
        <v/>
      </c>
      <c r="BV2086" s="2" t="str">
        <f>IF(AND(ISBLANK(BU2086),OR(NOT(ISBLANK(BW2086)),NOT(ISBLANK(BX2086)))),#N/A,
IF(ISBLANK(BU2086),"",
IF(AND(NOT(ISERROR(VLOOKUP(BU2086,MonsterTable!$A:$B,MATCH(MonsterTable!$B$1,MonsterTable!$A$1:$B$1,0),0))),OR(ISBLANK(BW2086),ISBLANK(BX2086))),#N/A,
IFERROR(VLOOKUP(BU2086,MonsterTable!$A:$B,MATCH(MonsterTable!$B$1,MonsterTable!$A$1:$B$1,0),0),
IF(OR(NOT(ISBLANK(BW2086)),ISBLANK(BX2086)),#N/A,
IF(BU2086="empty","empty",
VLOOKUP(BU2086,MonsterGroupTable!$A:$A,1,0)))))))</f>
        <v/>
      </c>
      <c r="CC2086" s="2" t="str">
        <f>IF(AND(ISBLANK(CB2086),OR(NOT(ISBLANK(CD2086)),NOT(ISBLANK(CE2086)))),#N/A,
IF(ISBLANK(CB2086),"",
IF(AND(NOT(ISERROR(VLOOKUP(CB2086,MonsterTable!$A:$B,MATCH(MonsterTable!$B$1,MonsterTable!$A$1:$B$1,0),0))),OR(ISBLANK(CD2086),ISBLANK(CE2086))),#N/A,
IFERROR(VLOOKUP(CB2086,MonsterTable!$A:$B,MATCH(MonsterTable!$B$1,MonsterTable!$A$1:$B$1,0),0),
IF(OR(NOT(ISBLANK(CD2086)),ISBLANK(CE2086)),#N/A,
IF(CB2086="empty","empty",
VLOOKUP(CB2086,MonsterGroupTable!$A:$A,1,0)))))))</f>
        <v/>
      </c>
      <c r="CJ2086" s="2" t="str">
        <f>IF(AND(ISBLANK(CI2086),OR(NOT(ISBLANK(CK2086)),NOT(ISBLANK(CL2086)))),#N/A,
IF(ISBLANK(CI2086),"",
IF(AND(NOT(ISERROR(VLOOKUP(CI2086,MonsterTable!$A:$B,MATCH(MonsterTable!$B$1,MonsterTable!$A$1:$B$1,0),0))),OR(ISBLANK(CK2086),ISBLANK(CL2086))),#N/A,
IFERROR(VLOOKUP(CI2086,MonsterTable!$A:$B,MATCH(MonsterTable!$B$1,MonsterTable!$A$1:$B$1,0),0),
IF(OR(NOT(ISBLANK(CK2086)),ISBLANK(CL2086)),#N/A,
IF(CI2086="empty","empty",
VLOOKUP(CI2086,MonsterGroupTable!$A:$A,1,0)))))))</f>
        <v/>
      </c>
    </row>
    <row r="2087" spans="1:88">
      <c r="A2087">
        <v>50020</v>
      </c>
      <c r="B2087">
        <f t="shared" si="77"/>
        <v>1.2</v>
      </c>
      <c r="C2087">
        <f t="shared" si="78"/>
        <v>1.1000000000000001</v>
      </c>
      <c r="F2087">
        <v>134580</v>
      </c>
      <c r="G2087">
        <v>0</v>
      </c>
      <c r="H2087">
        <v>0</v>
      </c>
      <c r="I2087">
        <v>0</v>
      </c>
      <c r="J2087">
        <v>0</v>
      </c>
      <c r="K2087" t="s">
        <v>356</v>
      </c>
      <c r="L2087" t="s">
        <v>357</v>
      </c>
      <c r="M2087" t="s">
        <v>358</v>
      </c>
      <c r="N2087" t="s">
        <v>359</v>
      </c>
      <c r="O2087">
        <v>0</v>
      </c>
      <c r="P2087">
        <v>-4.75</v>
      </c>
      <c r="Q2087">
        <v>0</v>
      </c>
      <c r="R2087">
        <v>15</v>
      </c>
      <c r="S2087">
        <v>0</v>
      </c>
      <c r="T2087">
        <v>-13.5</v>
      </c>
      <c r="U2087">
        <v>0</v>
      </c>
      <c r="V2087">
        <v>-4.2</v>
      </c>
      <c r="W2087" t="str">
        <f t="shared" si="79"/>
        <v>g502,9,g503,6</v>
      </c>
      <c r="X2087" s="1" t="s">
        <v>347</v>
      </c>
      <c r="Y2087" s="2" t="str">
        <f>IF(AND(ISBLANK(X2087),OR(NOT(ISBLANK(Z2087)),NOT(ISBLANK(AA2087)))),#N/A,
IF(ISBLANK(X2087),"",
IF(AND(NOT(ISERROR(VLOOKUP(X2087,MonsterTable!$A:$B,MATCH(MonsterTable!$B$1,MonsterTable!$A$1:$B$1,0),0))),OR(ISBLANK(Z2087),ISBLANK(AA2087))),#N/A,
IFERROR(VLOOKUP(X2087,MonsterTable!$A:$B,MATCH(MonsterTable!$B$1,MonsterTable!$A$1:$B$1,0),0),
IF(OR(NOT(ISBLANK(Z2087)),ISBLANK(AA2087)),#N/A,
IF(X2087="empty","empty",
VLOOKUP(X2087,MonsterGroupTable!$A:$A,1,0)))))))</f>
        <v>g502</v>
      </c>
      <c r="AA2087">
        <v>9</v>
      </c>
      <c r="AE2087" s="1" t="s">
        <v>349</v>
      </c>
      <c r="AF2087" s="2" t="str">
        <f>IF(AND(ISBLANK(AE2087),OR(NOT(ISBLANK(AG2087)),NOT(ISBLANK(AH2087)))),#N/A,
IF(ISBLANK(AE2087),"",
IF(AND(NOT(ISERROR(VLOOKUP(AE2087,MonsterTable!$A:$B,MATCH(MonsterTable!$B$1,MonsterTable!$A$1:$B$1,0),0))),OR(ISBLANK(AG2087),ISBLANK(AH2087))),#N/A,
IFERROR(VLOOKUP(AE2087,MonsterTable!$A:$B,MATCH(MonsterTable!$B$1,MonsterTable!$A$1:$B$1,0),0),
IF(OR(NOT(ISBLANK(AG2087)),ISBLANK(AH2087)),#N/A,
IF(AE2087="empty","empty",
VLOOKUP(AE2087,MonsterGroupTable!$A:$A,1,0)))))))</f>
        <v>g503</v>
      </c>
      <c r="AH2087">
        <v>6</v>
      </c>
      <c r="AM2087" s="2" t="str">
        <f>IF(AND(ISBLANK(AL2087),OR(NOT(ISBLANK(AN2087)),NOT(ISBLANK(AO2087)))),#N/A,
IF(ISBLANK(AL2087),"",
IF(AND(NOT(ISERROR(VLOOKUP(AL2087,MonsterTable!$A:$B,MATCH(MonsterTable!$B$1,MonsterTable!$A$1:$B$1,0),0))),OR(ISBLANK(AN2087),ISBLANK(AO2087))),#N/A,
IFERROR(VLOOKUP(AL2087,MonsterTable!$A:$B,MATCH(MonsterTable!$B$1,MonsterTable!$A$1:$B$1,0),0),
IF(OR(NOT(ISBLANK(AN2087)),ISBLANK(AO2087)),#N/A,
IF(AL2087="empty","empty",
VLOOKUP(AL2087,MonsterGroupTable!$A:$A,1,0)))))))</f>
        <v/>
      </c>
      <c r="AT2087" s="2" t="str">
        <f>IF(AND(ISBLANK(AS2087),OR(NOT(ISBLANK(AU2087)),NOT(ISBLANK(AV2087)))),#N/A,
IF(ISBLANK(AS2087),"",
IF(AND(NOT(ISERROR(VLOOKUP(AS2087,MonsterTable!$A:$B,MATCH(MonsterTable!$B$1,MonsterTable!$A$1:$B$1,0),0))),OR(ISBLANK(AU2087),ISBLANK(AV2087))),#N/A,
IFERROR(VLOOKUP(AS2087,MonsterTable!$A:$B,MATCH(MonsterTable!$B$1,MonsterTable!$A$1:$B$1,0),0),
IF(OR(NOT(ISBLANK(AU2087)),ISBLANK(AV2087)),#N/A,
IF(AS2087="empty","empty",
VLOOKUP(AS2087,MonsterGroupTable!$A:$A,1,0)))))))</f>
        <v/>
      </c>
      <c r="BA2087" s="2" t="str">
        <f>IF(AND(ISBLANK(AZ2087),OR(NOT(ISBLANK(BB2087)),NOT(ISBLANK(BC2087)))),#N/A,
IF(ISBLANK(AZ2087),"",
IF(AND(NOT(ISERROR(VLOOKUP(AZ2087,MonsterTable!$A:$B,MATCH(MonsterTable!$B$1,MonsterTable!$A$1:$B$1,0),0))),OR(ISBLANK(BB2087),ISBLANK(BC2087))),#N/A,
IFERROR(VLOOKUP(AZ2087,MonsterTable!$A:$B,MATCH(MonsterTable!$B$1,MonsterTable!$A$1:$B$1,0),0),
IF(OR(NOT(ISBLANK(BB2087)),ISBLANK(BC2087)),#N/A,
IF(AZ2087="empty","empty",
VLOOKUP(AZ2087,MonsterGroupTable!$A:$A,1,0)))))))</f>
        <v/>
      </c>
      <c r="BH2087" s="2" t="str">
        <f>IF(AND(ISBLANK(BG2087),OR(NOT(ISBLANK(BI2087)),NOT(ISBLANK(BJ2087)))),#N/A,
IF(ISBLANK(BG2087),"",
IF(AND(NOT(ISERROR(VLOOKUP(BG2087,MonsterTable!$A:$B,MATCH(MonsterTable!$B$1,MonsterTable!$A$1:$B$1,0),0))),OR(ISBLANK(BI2087),ISBLANK(BJ2087))),#N/A,
IFERROR(VLOOKUP(BG2087,MonsterTable!$A:$B,MATCH(MonsterTable!$B$1,MonsterTable!$A$1:$B$1,0),0),
IF(OR(NOT(ISBLANK(BI2087)),ISBLANK(BJ2087)),#N/A,
IF(BG2087="empty","empty",
VLOOKUP(BG2087,MonsterGroupTable!$A:$A,1,0)))))))</f>
        <v/>
      </c>
      <c r="BO2087" s="2" t="str">
        <f>IF(AND(ISBLANK(BN2087),OR(NOT(ISBLANK(BP2087)),NOT(ISBLANK(BQ2087)))),#N/A,
IF(ISBLANK(BN2087),"",
IF(AND(NOT(ISERROR(VLOOKUP(BN2087,MonsterTable!$A:$B,MATCH(MonsterTable!$B$1,MonsterTable!$A$1:$B$1,0),0))),OR(ISBLANK(BP2087),ISBLANK(BQ2087))),#N/A,
IFERROR(VLOOKUP(BN2087,MonsterTable!$A:$B,MATCH(MonsterTable!$B$1,MonsterTable!$A$1:$B$1,0),0),
IF(OR(NOT(ISBLANK(BP2087)),ISBLANK(BQ2087)),#N/A,
IF(BN2087="empty","empty",
VLOOKUP(BN2087,MonsterGroupTable!$A:$A,1,0)))))))</f>
        <v/>
      </c>
      <c r="BV2087" s="2" t="str">
        <f>IF(AND(ISBLANK(BU2087),OR(NOT(ISBLANK(BW2087)),NOT(ISBLANK(BX2087)))),#N/A,
IF(ISBLANK(BU2087),"",
IF(AND(NOT(ISERROR(VLOOKUP(BU2087,MonsterTable!$A:$B,MATCH(MonsterTable!$B$1,MonsterTable!$A$1:$B$1,0),0))),OR(ISBLANK(BW2087),ISBLANK(BX2087))),#N/A,
IFERROR(VLOOKUP(BU2087,MonsterTable!$A:$B,MATCH(MonsterTable!$B$1,MonsterTable!$A$1:$B$1,0),0),
IF(OR(NOT(ISBLANK(BW2087)),ISBLANK(BX2087)),#N/A,
IF(BU2087="empty","empty",
VLOOKUP(BU2087,MonsterGroupTable!$A:$A,1,0)))))))</f>
        <v/>
      </c>
      <c r="CC2087" s="2" t="str">
        <f>IF(AND(ISBLANK(CB2087),OR(NOT(ISBLANK(CD2087)),NOT(ISBLANK(CE2087)))),#N/A,
IF(ISBLANK(CB2087),"",
IF(AND(NOT(ISERROR(VLOOKUP(CB2087,MonsterTable!$A:$B,MATCH(MonsterTable!$B$1,MonsterTable!$A$1:$B$1,0),0))),OR(ISBLANK(CD2087),ISBLANK(CE2087))),#N/A,
IFERROR(VLOOKUP(CB2087,MonsterTable!$A:$B,MATCH(MonsterTable!$B$1,MonsterTable!$A$1:$B$1,0),0),
IF(OR(NOT(ISBLANK(CD2087)),ISBLANK(CE2087)),#N/A,
IF(CB2087="empty","empty",
VLOOKUP(CB2087,MonsterGroupTable!$A:$A,1,0)))))))</f>
        <v/>
      </c>
      <c r="CJ2087" s="2" t="str">
        <f>IF(AND(ISBLANK(CI2087),OR(NOT(ISBLANK(CK2087)),NOT(ISBLANK(CL2087)))),#N/A,
IF(ISBLANK(CI2087),"",
IF(AND(NOT(ISERROR(VLOOKUP(CI2087,MonsterTable!$A:$B,MATCH(MonsterTable!$B$1,MonsterTable!$A$1:$B$1,0),0))),OR(ISBLANK(CK2087),ISBLANK(CL2087))),#N/A,
IFERROR(VLOOKUP(CI2087,MonsterTable!$A:$B,MATCH(MonsterTable!$B$1,MonsterTable!$A$1:$B$1,0),0),
IF(OR(NOT(ISBLANK(CK2087)),ISBLANK(CL2087)),#N/A,
IF(CI2087="empty","empty",
VLOOKUP(CI2087,MonsterGroupTable!$A:$A,1,0)))))))</f>
        <v/>
      </c>
    </row>
    <row r="2088" spans="1:88">
      <c r="A2088">
        <v>50021</v>
      </c>
      <c r="B2088">
        <f t="shared" si="77"/>
        <v>1.1000000000000001</v>
      </c>
      <c r="C2088">
        <f t="shared" si="78"/>
        <v>1.1000000000000001</v>
      </c>
      <c r="F2088">
        <v>155280</v>
      </c>
      <c r="G2088">
        <v>0</v>
      </c>
      <c r="H2088">
        <v>0</v>
      </c>
      <c r="I2088">
        <v>0</v>
      </c>
      <c r="J2088">
        <v>0</v>
      </c>
      <c r="K2088" t="s">
        <v>356</v>
      </c>
      <c r="L2088" t="s">
        <v>357</v>
      </c>
      <c r="M2088" t="s">
        <v>358</v>
      </c>
      <c r="N2088" t="s">
        <v>359</v>
      </c>
      <c r="O2088">
        <v>0</v>
      </c>
      <c r="P2088">
        <v>-4.75</v>
      </c>
      <c r="Q2088">
        <v>0</v>
      </c>
      <c r="R2088">
        <v>15</v>
      </c>
      <c r="S2088">
        <v>0</v>
      </c>
      <c r="T2088">
        <v>-13.5</v>
      </c>
      <c r="U2088">
        <v>0</v>
      </c>
      <c r="V2088">
        <v>-4.2</v>
      </c>
      <c r="W2088" t="str">
        <f t="shared" si="79"/>
        <v>g502,9,g503,6</v>
      </c>
      <c r="X2088" s="1" t="s">
        <v>347</v>
      </c>
      <c r="Y2088" s="2" t="str">
        <f>IF(AND(ISBLANK(X2088),OR(NOT(ISBLANK(Z2088)),NOT(ISBLANK(AA2088)))),#N/A,
IF(ISBLANK(X2088),"",
IF(AND(NOT(ISERROR(VLOOKUP(X2088,MonsterTable!$A:$B,MATCH(MonsterTable!$B$1,MonsterTable!$A$1:$B$1,0),0))),OR(ISBLANK(Z2088),ISBLANK(AA2088))),#N/A,
IFERROR(VLOOKUP(X2088,MonsterTable!$A:$B,MATCH(MonsterTable!$B$1,MonsterTable!$A$1:$B$1,0),0),
IF(OR(NOT(ISBLANK(Z2088)),ISBLANK(AA2088)),#N/A,
IF(X2088="empty","empty",
VLOOKUP(X2088,MonsterGroupTable!$A:$A,1,0)))))))</f>
        <v>g502</v>
      </c>
      <c r="AA2088">
        <v>9</v>
      </c>
      <c r="AE2088" s="1" t="s">
        <v>349</v>
      </c>
      <c r="AF2088" s="2" t="str">
        <f>IF(AND(ISBLANK(AE2088),OR(NOT(ISBLANK(AG2088)),NOT(ISBLANK(AH2088)))),#N/A,
IF(ISBLANK(AE2088),"",
IF(AND(NOT(ISERROR(VLOOKUP(AE2088,MonsterTable!$A:$B,MATCH(MonsterTable!$B$1,MonsterTable!$A$1:$B$1,0),0))),OR(ISBLANK(AG2088),ISBLANK(AH2088))),#N/A,
IFERROR(VLOOKUP(AE2088,MonsterTable!$A:$B,MATCH(MonsterTable!$B$1,MonsterTable!$A$1:$B$1,0),0),
IF(OR(NOT(ISBLANK(AG2088)),ISBLANK(AH2088)),#N/A,
IF(AE2088="empty","empty",
VLOOKUP(AE2088,MonsterGroupTable!$A:$A,1,0)))))))</f>
        <v>g503</v>
      </c>
      <c r="AH2088">
        <v>6</v>
      </c>
      <c r="AM2088" s="2" t="str">
        <f>IF(AND(ISBLANK(AL2088),OR(NOT(ISBLANK(AN2088)),NOT(ISBLANK(AO2088)))),#N/A,
IF(ISBLANK(AL2088),"",
IF(AND(NOT(ISERROR(VLOOKUP(AL2088,MonsterTable!$A:$B,MATCH(MonsterTable!$B$1,MonsterTable!$A$1:$B$1,0),0))),OR(ISBLANK(AN2088),ISBLANK(AO2088))),#N/A,
IFERROR(VLOOKUP(AL2088,MonsterTable!$A:$B,MATCH(MonsterTable!$B$1,MonsterTable!$A$1:$B$1,0),0),
IF(OR(NOT(ISBLANK(AN2088)),ISBLANK(AO2088)),#N/A,
IF(AL2088="empty","empty",
VLOOKUP(AL2088,MonsterGroupTable!$A:$A,1,0)))))))</f>
        <v/>
      </c>
      <c r="AT2088" s="2" t="str">
        <f>IF(AND(ISBLANK(AS2088),OR(NOT(ISBLANK(AU2088)),NOT(ISBLANK(AV2088)))),#N/A,
IF(ISBLANK(AS2088),"",
IF(AND(NOT(ISERROR(VLOOKUP(AS2088,MonsterTable!$A:$B,MATCH(MonsterTable!$B$1,MonsterTable!$A$1:$B$1,0),0))),OR(ISBLANK(AU2088),ISBLANK(AV2088))),#N/A,
IFERROR(VLOOKUP(AS2088,MonsterTable!$A:$B,MATCH(MonsterTable!$B$1,MonsterTable!$A$1:$B$1,0),0),
IF(OR(NOT(ISBLANK(AU2088)),ISBLANK(AV2088)),#N/A,
IF(AS2088="empty","empty",
VLOOKUP(AS2088,MonsterGroupTable!$A:$A,1,0)))))))</f>
        <v/>
      </c>
      <c r="BA2088" s="2" t="str">
        <f>IF(AND(ISBLANK(AZ2088),OR(NOT(ISBLANK(BB2088)),NOT(ISBLANK(BC2088)))),#N/A,
IF(ISBLANK(AZ2088),"",
IF(AND(NOT(ISERROR(VLOOKUP(AZ2088,MonsterTable!$A:$B,MATCH(MonsterTable!$B$1,MonsterTable!$A$1:$B$1,0),0))),OR(ISBLANK(BB2088),ISBLANK(BC2088))),#N/A,
IFERROR(VLOOKUP(AZ2088,MonsterTable!$A:$B,MATCH(MonsterTable!$B$1,MonsterTable!$A$1:$B$1,0),0),
IF(OR(NOT(ISBLANK(BB2088)),ISBLANK(BC2088)),#N/A,
IF(AZ2088="empty","empty",
VLOOKUP(AZ2088,MonsterGroupTable!$A:$A,1,0)))))))</f>
        <v/>
      </c>
      <c r="BH2088" s="2" t="str">
        <f>IF(AND(ISBLANK(BG2088),OR(NOT(ISBLANK(BI2088)),NOT(ISBLANK(BJ2088)))),#N/A,
IF(ISBLANK(BG2088),"",
IF(AND(NOT(ISERROR(VLOOKUP(BG2088,MonsterTable!$A:$B,MATCH(MonsterTable!$B$1,MonsterTable!$A$1:$B$1,0),0))),OR(ISBLANK(BI2088),ISBLANK(BJ2088))),#N/A,
IFERROR(VLOOKUP(BG2088,MonsterTable!$A:$B,MATCH(MonsterTable!$B$1,MonsterTable!$A$1:$B$1,0),0),
IF(OR(NOT(ISBLANK(BI2088)),ISBLANK(BJ2088)),#N/A,
IF(BG2088="empty","empty",
VLOOKUP(BG2088,MonsterGroupTable!$A:$A,1,0)))))))</f>
        <v/>
      </c>
      <c r="BO2088" s="2" t="str">
        <f>IF(AND(ISBLANK(BN2088),OR(NOT(ISBLANK(BP2088)),NOT(ISBLANK(BQ2088)))),#N/A,
IF(ISBLANK(BN2088),"",
IF(AND(NOT(ISERROR(VLOOKUP(BN2088,MonsterTable!$A:$B,MATCH(MonsterTable!$B$1,MonsterTable!$A$1:$B$1,0),0))),OR(ISBLANK(BP2088),ISBLANK(BQ2088))),#N/A,
IFERROR(VLOOKUP(BN2088,MonsterTable!$A:$B,MATCH(MonsterTable!$B$1,MonsterTable!$A$1:$B$1,0),0),
IF(OR(NOT(ISBLANK(BP2088)),ISBLANK(BQ2088)),#N/A,
IF(BN2088="empty","empty",
VLOOKUP(BN2088,MonsterGroupTable!$A:$A,1,0)))))))</f>
        <v/>
      </c>
      <c r="BV2088" s="2" t="str">
        <f>IF(AND(ISBLANK(BU2088),OR(NOT(ISBLANK(BW2088)),NOT(ISBLANK(BX2088)))),#N/A,
IF(ISBLANK(BU2088),"",
IF(AND(NOT(ISERROR(VLOOKUP(BU2088,MonsterTable!$A:$B,MATCH(MonsterTable!$B$1,MonsterTable!$A$1:$B$1,0),0))),OR(ISBLANK(BW2088),ISBLANK(BX2088))),#N/A,
IFERROR(VLOOKUP(BU2088,MonsterTable!$A:$B,MATCH(MonsterTable!$B$1,MonsterTable!$A$1:$B$1,0),0),
IF(OR(NOT(ISBLANK(BW2088)),ISBLANK(BX2088)),#N/A,
IF(BU2088="empty","empty",
VLOOKUP(BU2088,MonsterGroupTable!$A:$A,1,0)))))))</f>
        <v/>
      </c>
      <c r="CC2088" s="2" t="str">
        <f>IF(AND(ISBLANK(CB2088),OR(NOT(ISBLANK(CD2088)),NOT(ISBLANK(CE2088)))),#N/A,
IF(ISBLANK(CB2088),"",
IF(AND(NOT(ISERROR(VLOOKUP(CB2088,MonsterTable!$A:$B,MATCH(MonsterTable!$B$1,MonsterTable!$A$1:$B$1,0),0))),OR(ISBLANK(CD2088),ISBLANK(CE2088))),#N/A,
IFERROR(VLOOKUP(CB2088,MonsterTable!$A:$B,MATCH(MonsterTable!$B$1,MonsterTable!$A$1:$B$1,0),0),
IF(OR(NOT(ISBLANK(CD2088)),ISBLANK(CE2088)),#N/A,
IF(CB2088="empty","empty",
VLOOKUP(CB2088,MonsterGroupTable!$A:$A,1,0)))))))</f>
        <v/>
      </c>
      <c r="CJ2088" s="2" t="str">
        <f>IF(AND(ISBLANK(CI2088),OR(NOT(ISBLANK(CK2088)),NOT(ISBLANK(CL2088)))),#N/A,
IF(ISBLANK(CI2088),"",
IF(AND(NOT(ISERROR(VLOOKUP(CI2088,MonsterTable!$A:$B,MATCH(MonsterTable!$B$1,MonsterTable!$A$1:$B$1,0),0))),OR(ISBLANK(CK2088),ISBLANK(CL2088))),#N/A,
IFERROR(VLOOKUP(CI2088,MonsterTable!$A:$B,MATCH(MonsterTable!$B$1,MonsterTable!$A$1:$B$1,0),0),
IF(OR(NOT(ISBLANK(CK2088)),ISBLANK(CL2088)),#N/A,
IF(CI2088="empty","empty",
VLOOKUP(CI2088,MonsterGroupTable!$A:$A,1,0)))))))</f>
        <v/>
      </c>
    </row>
    <row r="2089" spans="1:88">
      <c r="A2089">
        <v>50022</v>
      </c>
      <c r="B2089">
        <f t="shared" si="77"/>
        <v>1.1000000000000001</v>
      </c>
      <c r="C2089">
        <f t="shared" si="78"/>
        <v>1.1000000000000001</v>
      </c>
      <c r="F2089">
        <v>178420</v>
      </c>
      <c r="G2089">
        <v>0</v>
      </c>
      <c r="H2089">
        <v>0</v>
      </c>
      <c r="I2089">
        <v>0</v>
      </c>
      <c r="J2089">
        <v>0</v>
      </c>
      <c r="K2089" t="s">
        <v>356</v>
      </c>
      <c r="L2089" t="s">
        <v>357</v>
      </c>
      <c r="M2089" t="s">
        <v>358</v>
      </c>
      <c r="N2089" t="s">
        <v>359</v>
      </c>
      <c r="O2089">
        <v>0</v>
      </c>
      <c r="P2089">
        <v>-4.75</v>
      </c>
      <c r="Q2089">
        <v>0</v>
      </c>
      <c r="R2089">
        <v>15</v>
      </c>
      <c r="S2089">
        <v>0</v>
      </c>
      <c r="T2089">
        <v>-13.5</v>
      </c>
      <c r="U2089">
        <v>0</v>
      </c>
      <c r="V2089">
        <v>-4.2</v>
      </c>
      <c r="W2089" t="str">
        <f t="shared" si="79"/>
        <v>g502,9,g503,6</v>
      </c>
      <c r="X2089" s="1" t="s">
        <v>347</v>
      </c>
      <c r="Y2089" s="2" t="str">
        <f>IF(AND(ISBLANK(X2089),OR(NOT(ISBLANK(Z2089)),NOT(ISBLANK(AA2089)))),#N/A,
IF(ISBLANK(X2089),"",
IF(AND(NOT(ISERROR(VLOOKUP(X2089,MonsterTable!$A:$B,MATCH(MonsterTable!$B$1,MonsterTable!$A$1:$B$1,0),0))),OR(ISBLANK(Z2089),ISBLANK(AA2089))),#N/A,
IFERROR(VLOOKUP(X2089,MonsterTable!$A:$B,MATCH(MonsterTable!$B$1,MonsterTable!$A$1:$B$1,0),0),
IF(OR(NOT(ISBLANK(Z2089)),ISBLANK(AA2089)),#N/A,
IF(X2089="empty","empty",
VLOOKUP(X2089,MonsterGroupTable!$A:$A,1,0)))))))</f>
        <v>g502</v>
      </c>
      <c r="AA2089">
        <v>9</v>
      </c>
      <c r="AE2089" s="1" t="s">
        <v>349</v>
      </c>
      <c r="AF2089" s="2" t="str">
        <f>IF(AND(ISBLANK(AE2089),OR(NOT(ISBLANK(AG2089)),NOT(ISBLANK(AH2089)))),#N/A,
IF(ISBLANK(AE2089),"",
IF(AND(NOT(ISERROR(VLOOKUP(AE2089,MonsterTable!$A:$B,MATCH(MonsterTable!$B$1,MonsterTable!$A$1:$B$1,0),0))),OR(ISBLANK(AG2089),ISBLANK(AH2089))),#N/A,
IFERROR(VLOOKUP(AE2089,MonsterTable!$A:$B,MATCH(MonsterTable!$B$1,MonsterTable!$A$1:$B$1,0),0),
IF(OR(NOT(ISBLANK(AG2089)),ISBLANK(AH2089)),#N/A,
IF(AE2089="empty","empty",
VLOOKUP(AE2089,MonsterGroupTable!$A:$A,1,0)))))))</f>
        <v>g503</v>
      </c>
      <c r="AH2089">
        <v>6</v>
      </c>
      <c r="AM2089" s="2" t="str">
        <f>IF(AND(ISBLANK(AL2089),OR(NOT(ISBLANK(AN2089)),NOT(ISBLANK(AO2089)))),#N/A,
IF(ISBLANK(AL2089),"",
IF(AND(NOT(ISERROR(VLOOKUP(AL2089,MonsterTable!$A:$B,MATCH(MonsterTable!$B$1,MonsterTable!$A$1:$B$1,0),0))),OR(ISBLANK(AN2089),ISBLANK(AO2089))),#N/A,
IFERROR(VLOOKUP(AL2089,MonsterTable!$A:$B,MATCH(MonsterTable!$B$1,MonsterTable!$A$1:$B$1,0),0),
IF(OR(NOT(ISBLANK(AN2089)),ISBLANK(AO2089)),#N/A,
IF(AL2089="empty","empty",
VLOOKUP(AL2089,MonsterGroupTable!$A:$A,1,0)))))))</f>
        <v/>
      </c>
      <c r="AT2089" s="2" t="str">
        <f>IF(AND(ISBLANK(AS2089),OR(NOT(ISBLANK(AU2089)),NOT(ISBLANK(AV2089)))),#N/A,
IF(ISBLANK(AS2089),"",
IF(AND(NOT(ISERROR(VLOOKUP(AS2089,MonsterTable!$A:$B,MATCH(MonsterTable!$B$1,MonsterTable!$A$1:$B$1,0),0))),OR(ISBLANK(AU2089),ISBLANK(AV2089))),#N/A,
IFERROR(VLOOKUP(AS2089,MonsterTable!$A:$B,MATCH(MonsterTable!$B$1,MonsterTable!$A$1:$B$1,0),0),
IF(OR(NOT(ISBLANK(AU2089)),ISBLANK(AV2089)),#N/A,
IF(AS2089="empty","empty",
VLOOKUP(AS2089,MonsterGroupTable!$A:$A,1,0)))))))</f>
        <v/>
      </c>
      <c r="BA2089" s="2" t="str">
        <f>IF(AND(ISBLANK(AZ2089),OR(NOT(ISBLANK(BB2089)),NOT(ISBLANK(BC2089)))),#N/A,
IF(ISBLANK(AZ2089),"",
IF(AND(NOT(ISERROR(VLOOKUP(AZ2089,MonsterTable!$A:$B,MATCH(MonsterTable!$B$1,MonsterTable!$A$1:$B$1,0),0))),OR(ISBLANK(BB2089),ISBLANK(BC2089))),#N/A,
IFERROR(VLOOKUP(AZ2089,MonsterTable!$A:$B,MATCH(MonsterTable!$B$1,MonsterTable!$A$1:$B$1,0),0),
IF(OR(NOT(ISBLANK(BB2089)),ISBLANK(BC2089)),#N/A,
IF(AZ2089="empty","empty",
VLOOKUP(AZ2089,MonsterGroupTable!$A:$A,1,0)))))))</f>
        <v/>
      </c>
      <c r="BH2089" s="2" t="str">
        <f>IF(AND(ISBLANK(BG2089),OR(NOT(ISBLANK(BI2089)),NOT(ISBLANK(BJ2089)))),#N/A,
IF(ISBLANK(BG2089),"",
IF(AND(NOT(ISERROR(VLOOKUP(BG2089,MonsterTable!$A:$B,MATCH(MonsterTable!$B$1,MonsterTable!$A$1:$B$1,0),0))),OR(ISBLANK(BI2089),ISBLANK(BJ2089))),#N/A,
IFERROR(VLOOKUP(BG2089,MonsterTable!$A:$B,MATCH(MonsterTable!$B$1,MonsterTable!$A$1:$B$1,0),0),
IF(OR(NOT(ISBLANK(BI2089)),ISBLANK(BJ2089)),#N/A,
IF(BG2089="empty","empty",
VLOOKUP(BG2089,MonsterGroupTable!$A:$A,1,0)))))))</f>
        <v/>
      </c>
      <c r="BO2089" s="2" t="str">
        <f>IF(AND(ISBLANK(BN2089),OR(NOT(ISBLANK(BP2089)),NOT(ISBLANK(BQ2089)))),#N/A,
IF(ISBLANK(BN2089),"",
IF(AND(NOT(ISERROR(VLOOKUP(BN2089,MonsterTable!$A:$B,MATCH(MonsterTable!$B$1,MonsterTable!$A$1:$B$1,0),0))),OR(ISBLANK(BP2089),ISBLANK(BQ2089))),#N/A,
IFERROR(VLOOKUP(BN2089,MonsterTable!$A:$B,MATCH(MonsterTable!$B$1,MonsterTable!$A$1:$B$1,0),0),
IF(OR(NOT(ISBLANK(BP2089)),ISBLANK(BQ2089)),#N/A,
IF(BN2089="empty","empty",
VLOOKUP(BN2089,MonsterGroupTable!$A:$A,1,0)))))))</f>
        <v/>
      </c>
      <c r="BV2089" s="2" t="str">
        <f>IF(AND(ISBLANK(BU2089),OR(NOT(ISBLANK(BW2089)),NOT(ISBLANK(BX2089)))),#N/A,
IF(ISBLANK(BU2089),"",
IF(AND(NOT(ISERROR(VLOOKUP(BU2089,MonsterTable!$A:$B,MATCH(MonsterTable!$B$1,MonsterTable!$A$1:$B$1,0),0))),OR(ISBLANK(BW2089),ISBLANK(BX2089))),#N/A,
IFERROR(VLOOKUP(BU2089,MonsterTable!$A:$B,MATCH(MonsterTable!$B$1,MonsterTable!$A$1:$B$1,0),0),
IF(OR(NOT(ISBLANK(BW2089)),ISBLANK(BX2089)),#N/A,
IF(BU2089="empty","empty",
VLOOKUP(BU2089,MonsterGroupTable!$A:$A,1,0)))))))</f>
        <v/>
      </c>
      <c r="CC2089" s="2" t="str">
        <f>IF(AND(ISBLANK(CB2089),OR(NOT(ISBLANK(CD2089)),NOT(ISBLANK(CE2089)))),#N/A,
IF(ISBLANK(CB2089),"",
IF(AND(NOT(ISERROR(VLOOKUP(CB2089,MonsterTable!$A:$B,MATCH(MonsterTable!$B$1,MonsterTable!$A$1:$B$1,0),0))),OR(ISBLANK(CD2089),ISBLANK(CE2089))),#N/A,
IFERROR(VLOOKUP(CB2089,MonsterTable!$A:$B,MATCH(MonsterTable!$B$1,MonsterTable!$A$1:$B$1,0),0),
IF(OR(NOT(ISBLANK(CD2089)),ISBLANK(CE2089)),#N/A,
IF(CB2089="empty","empty",
VLOOKUP(CB2089,MonsterGroupTable!$A:$A,1,0)))))))</f>
        <v/>
      </c>
      <c r="CJ2089" s="2" t="str">
        <f>IF(AND(ISBLANK(CI2089),OR(NOT(ISBLANK(CK2089)),NOT(ISBLANK(CL2089)))),#N/A,
IF(ISBLANK(CI2089),"",
IF(AND(NOT(ISERROR(VLOOKUP(CI2089,MonsterTable!$A:$B,MATCH(MonsterTable!$B$1,MonsterTable!$A$1:$B$1,0),0))),OR(ISBLANK(CK2089),ISBLANK(CL2089))),#N/A,
IFERROR(VLOOKUP(CI2089,MonsterTable!$A:$B,MATCH(MonsterTable!$B$1,MonsterTable!$A$1:$B$1,0),0),
IF(OR(NOT(ISBLANK(CK2089)),ISBLANK(CL2089)),#N/A,
IF(CI2089="empty","empty",
VLOOKUP(CI2089,MonsterGroupTable!$A:$A,1,0)))))))</f>
        <v/>
      </c>
    </row>
    <row r="2090" spans="1:88">
      <c r="A2090">
        <v>50023</v>
      </c>
      <c r="B2090">
        <f t="shared" si="77"/>
        <v>1.1000000000000001</v>
      </c>
      <c r="C2090">
        <f t="shared" si="78"/>
        <v>1.1000000000000001</v>
      </c>
      <c r="F2090">
        <v>203720</v>
      </c>
      <c r="G2090">
        <v>0</v>
      </c>
      <c r="H2090">
        <v>0</v>
      </c>
      <c r="I2090">
        <v>0</v>
      </c>
      <c r="J2090">
        <v>0</v>
      </c>
      <c r="K2090" t="s">
        <v>356</v>
      </c>
      <c r="L2090" t="s">
        <v>357</v>
      </c>
      <c r="M2090" t="s">
        <v>358</v>
      </c>
      <c r="N2090" t="s">
        <v>359</v>
      </c>
      <c r="O2090">
        <v>0</v>
      </c>
      <c r="P2090">
        <v>-4.75</v>
      </c>
      <c r="Q2090">
        <v>0</v>
      </c>
      <c r="R2090">
        <v>15</v>
      </c>
      <c r="S2090">
        <v>0</v>
      </c>
      <c r="T2090">
        <v>-13.5</v>
      </c>
      <c r="U2090">
        <v>0</v>
      </c>
      <c r="V2090">
        <v>-4.2</v>
      </c>
      <c r="W2090" t="str">
        <f t="shared" si="79"/>
        <v>g502,9,g503,6</v>
      </c>
      <c r="X2090" s="1" t="s">
        <v>347</v>
      </c>
      <c r="Y2090" s="2" t="str">
        <f>IF(AND(ISBLANK(X2090),OR(NOT(ISBLANK(Z2090)),NOT(ISBLANK(AA2090)))),#N/A,
IF(ISBLANK(X2090),"",
IF(AND(NOT(ISERROR(VLOOKUP(X2090,MonsterTable!$A:$B,MATCH(MonsterTable!$B$1,MonsterTable!$A$1:$B$1,0),0))),OR(ISBLANK(Z2090),ISBLANK(AA2090))),#N/A,
IFERROR(VLOOKUP(X2090,MonsterTable!$A:$B,MATCH(MonsterTable!$B$1,MonsterTable!$A$1:$B$1,0),0),
IF(OR(NOT(ISBLANK(Z2090)),ISBLANK(AA2090)),#N/A,
IF(X2090="empty","empty",
VLOOKUP(X2090,MonsterGroupTable!$A:$A,1,0)))))))</f>
        <v>g502</v>
      </c>
      <c r="AA2090">
        <v>9</v>
      </c>
      <c r="AE2090" s="1" t="s">
        <v>349</v>
      </c>
      <c r="AF2090" s="2" t="str">
        <f>IF(AND(ISBLANK(AE2090),OR(NOT(ISBLANK(AG2090)),NOT(ISBLANK(AH2090)))),#N/A,
IF(ISBLANK(AE2090),"",
IF(AND(NOT(ISERROR(VLOOKUP(AE2090,MonsterTable!$A:$B,MATCH(MonsterTable!$B$1,MonsterTable!$A$1:$B$1,0),0))),OR(ISBLANK(AG2090),ISBLANK(AH2090))),#N/A,
IFERROR(VLOOKUP(AE2090,MonsterTable!$A:$B,MATCH(MonsterTable!$B$1,MonsterTable!$A$1:$B$1,0),0),
IF(OR(NOT(ISBLANK(AG2090)),ISBLANK(AH2090)),#N/A,
IF(AE2090="empty","empty",
VLOOKUP(AE2090,MonsterGroupTable!$A:$A,1,0)))))))</f>
        <v>g503</v>
      </c>
      <c r="AH2090">
        <v>6</v>
      </c>
      <c r="AM2090" s="2" t="str">
        <f>IF(AND(ISBLANK(AL2090),OR(NOT(ISBLANK(AN2090)),NOT(ISBLANK(AO2090)))),#N/A,
IF(ISBLANK(AL2090),"",
IF(AND(NOT(ISERROR(VLOOKUP(AL2090,MonsterTable!$A:$B,MATCH(MonsterTable!$B$1,MonsterTable!$A$1:$B$1,0),0))),OR(ISBLANK(AN2090),ISBLANK(AO2090))),#N/A,
IFERROR(VLOOKUP(AL2090,MonsterTable!$A:$B,MATCH(MonsterTable!$B$1,MonsterTable!$A$1:$B$1,0),0),
IF(OR(NOT(ISBLANK(AN2090)),ISBLANK(AO2090)),#N/A,
IF(AL2090="empty","empty",
VLOOKUP(AL2090,MonsterGroupTable!$A:$A,1,0)))))))</f>
        <v/>
      </c>
      <c r="AT2090" s="2" t="str">
        <f>IF(AND(ISBLANK(AS2090),OR(NOT(ISBLANK(AU2090)),NOT(ISBLANK(AV2090)))),#N/A,
IF(ISBLANK(AS2090),"",
IF(AND(NOT(ISERROR(VLOOKUP(AS2090,MonsterTable!$A:$B,MATCH(MonsterTable!$B$1,MonsterTable!$A$1:$B$1,0),0))),OR(ISBLANK(AU2090),ISBLANK(AV2090))),#N/A,
IFERROR(VLOOKUP(AS2090,MonsterTable!$A:$B,MATCH(MonsterTable!$B$1,MonsterTable!$A$1:$B$1,0),0),
IF(OR(NOT(ISBLANK(AU2090)),ISBLANK(AV2090)),#N/A,
IF(AS2090="empty","empty",
VLOOKUP(AS2090,MonsterGroupTable!$A:$A,1,0)))))))</f>
        <v/>
      </c>
      <c r="BA2090" s="2" t="str">
        <f>IF(AND(ISBLANK(AZ2090),OR(NOT(ISBLANK(BB2090)),NOT(ISBLANK(BC2090)))),#N/A,
IF(ISBLANK(AZ2090),"",
IF(AND(NOT(ISERROR(VLOOKUP(AZ2090,MonsterTable!$A:$B,MATCH(MonsterTable!$B$1,MonsterTable!$A$1:$B$1,0),0))),OR(ISBLANK(BB2090),ISBLANK(BC2090))),#N/A,
IFERROR(VLOOKUP(AZ2090,MonsterTable!$A:$B,MATCH(MonsterTable!$B$1,MonsterTable!$A$1:$B$1,0),0),
IF(OR(NOT(ISBLANK(BB2090)),ISBLANK(BC2090)),#N/A,
IF(AZ2090="empty","empty",
VLOOKUP(AZ2090,MonsterGroupTable!$A:$A,1,0)))))))</f>
        <v/>
      </c>
      <c r="BH2090" s="2" t="str">
        <f>IF(AND(ISBLANK(BG2090),OR(NOT(ISBLANK(BI2090)),NOT(ISBLANK(BJ2090)))),#N/A,
IF(ISBLANK(BG2090),"",
IF(AND(NOT(ISERROR(VLOOKUP(BG2090,MonsterTable!$A:$B,MATCH(MonsterTable!$B$1,MonsterTable!$A$1:$B$1,0),0))),OR(ISBLANK(BI2090),ISBLANK(BJ2090))),#N/A,
IFERROR(VLOOKUP(BG2090,MonsterTable!$A:$B,MATCH(MonsterTable!$B$1,MonsterTable!$A$1:$B$1,0),0),
IF(OR(NOT(ISBLANK(BI2090)),ISBLANK(BJ2090)),#N/A,
IF(BG2090="empty","empty",
VLOOKUP(BG2090,MonsterGroupTable!$A:$A,1,0)))))))</f>
        <v/>
      </c>
      <c r="BO2090" s="2" t="str">
        <f>IF(AND(ISBLANK(BN2090),OR(NOT(ISBLANK(BP2090)),NOT(ISBLANK(BQ2090)))),#N/A,
IF(ISBLANK(BN2090),"",
IF(AND(NOT(ISERROR(VLOOKUP(BN2090,MonsterTable!$A:$B,MATCH(MonsterTable!$B$1,MonsterTable!$A$1:$B$1,0),0))),OR(ISBLANK(BP2090),ISBLANK(BQ2090))),#N/A,
IFERROR(VLOOKUP(BN2090,MonsterTable!$A:$B,MATCH(MonsterTable!$B$1,MonsterTable!$A$1:$B$1,0),0),
IF(OR(NOT(ISBLANK(BP2090)),ISBLANK(BQ2090)),#N/A,
IF(BN2090="empty","empty",
VLOOKUP(BN2090,MonsterGroupTable!$A:$A,1,0)))))))</f>
        <v/>
      </c>
      <c r="BV2090" s="2" t="str">
        <f>IF(AND(ISBLANK(BU2090),OR(NOT(ISBLANK(BW2090)),NOT(ISBLANK(BX2090)))),#N/A,
IF(ISBLANK(BU2090),"",
IF(AND(NOT(ISERROR(VLOOKUP(BU2090,MonsterTable!$A:$B,MATCH(MonsterTable!$B$1,MonsterTable!$A$1:$B$1,0),0))),OR(ISBLANK(BW2090),ISBLANK(BX2090))),#N/A,
IFERROR(VLOOKUP(BU2090,MonsterTable!$A:$B,MATCH(MonsterTable!$B$1,MonsterTable!$A$1:$B$1,0),0),
IF(OR(NOT(ISBLANK(BW2090)),ISBLANK(BX2090)),#N/A,
IF(BU2090="empty","empty",
VLOOKUP(BU2090,MonsterGroupTable!$A:$A,1,0)))))))</f>
        <v/>
      </c>
      <c r="CC2090" s="2" t="str">
        <f>IF(AND(ISBLANK(CB2090),OR(NOT(ISBLANK(CD2090)),NOT(ISBLANK(CE2090)))),#N/A,
IF(ISBLANK(CB2090),"",
IF(AND(NOT(ISERROR(VLOOKUP(CB2090,MonsterTable!$A:$B,MATCH(MonsterTable!$B$1,MonsterTable!$A$1:$B$1,0),0))),OR(ISBLANK(CD2090),ISBLANK(CE2090))),#N/A,
IFERROR(VLOOKUP(CB2090,MonsterTable!$A:$B,MATCH(MonsterTable!$B$1,MonsterTable!$A$1:$B$1,0),0),
IF(OR(NOT(ISBLANK(CD2090)),ISBLANK(CE2090)),#N/A,
IF(CB2090="empty","empty",
VLOOKUP(CB2090,MonsterGroupTable!$A:$A,1,0)))))))</f>
        <v/>
      </c>
      <c r="CJ2090" s="2" t="str">
        <f>IF(AND(ISBLANK(CI2090),OR(NOT(ISBLANK(CK2090)),NOT(ISBLANK(CL2090)))),#N/A,
IF(ISBLANK(CI2090),"",
IF(AND(NOT(ISERROR(VLOOKUP(CI2090,MonsterTable!$A:$B,MATCH(MonsterTable!$B$1,MonsterTable!$A$1:$B$1,0),0))),OR(ISBLANK(CK2090),ISBLANK(CL2090))),#N/A,
IFERROR(VLOOKUP(CI2090,MonsterTable!$A:$B,MATCH(MonsterTable!$B$1,MonsterTable!$A$1:$B$1,0),0),
IF(OR(NOT(ISBLANK(CK2090)),ISBLANK(CL2090)),#N/A,
IF(CI2090="empty","empty",
VLOOKUP(CI2090,MonsterGroupTable!$A:$A,1,0)))))))</f>
        <v/>
      </c>
    </row>
    <row r="2091" spans="1:88">
      <c r="A2091">
        <v>50024</v>
      </c>
      <c r="B2091">
        <f t="shared" si="77"/>
        <v>1.1000000000000001</v>
      </c>
      <c r="C2091">
        <f t="shared" si="78"/>
        <v>1.1000000000000001</v>
      </c>
      <c r="F2091">
        <v>230824</v>
      </c>
      <c r="G2091">
        <v>0</v>
      </c>
      <c r="H2091">
        <v>0</v>
      </c>
      <c r="I2091">
        <v>0</v>
      </c>
      <c r="J2091">
        <v>0</v>
      </c>
      <c r="K2091" t="s">
        <v>356</v>
      </c>
      <c r="L2091" t="s">
        <v>357</v>
      </c>
      <c r="M2091" t="s">
        <v>358</v>
      </c>
      <c r="N2091" t="s">
        <v>359</v>
      </c>
      <c r="O2091">
        <v>0</v>
      </c>
      <c r="P2091">
        <v>-4.75</v>
      </c>
      <c r="Q2091">
        <v>0</v>
      </c>
      <c r="R2091">
        <v>15</v>
      </c>
      <c r="S2091">
        <v>0</v>
      </c>
      <c r="T2091">
        <v>-13.5</v>
      </c>
      <c r="U2091">
        <v>0</v>
      </c>
      <c r="V2091">
        <v>-4.2</v>
      </c>
      <c r="W2091" t="str">
        <f t="shared" si="79"/>
        <v>g502,9,g503,6</v>
      </c>
      <c r="X2091" s="1" t="s">
        <v>347</v>
      </c>
      <c r="Y2091" s="2" t="str">
        <f>IF(AND(ISBLANK(X2091),OR(NOT(ISBLANK(Z2091)),NOT(ISBLANK(AA2091)))),#N/A,
IF(ISBLANK(X2091),"",
IF(AND(NOT(ISERROR(VLOOKUP(X2091,MonsterTable!$A:$B,MATCH(MonsterTable!$B$1,MonsterTable!$A$1:$B$1,0),0))),OR(ISBLANK(Z2091),ISBLANK(AA2091))),#N/A,
IFERROR(VLOOKUP(X2091,MonsterTable!$A:$B,MATCH(MonsterTable!$B$1,MonsterTable!$A$1:$B$1,0),0),
IF(OR(NOT(ISBLANK(Z2091)),ISBLANK(AA2091)),#N/A,
IF(X2091="empty","empty",
VLOOKUP(X2091,MonsterGroupTable!$A:$A,1,0)))))))</f>
        <v>g502</v>
      </c>
      <c r="AA2091">
        <v>9</v>
      </c>
      <c r="AE2091" s="1" t="s">
        <v>349</v>
      </c>
      <c r="AF2091" s="2" t="str">
        <f>IF(AND(ISBLANK(AE2091),OR(NOT(ISBLANK(AG2091)),NOT(ISBLANK(AH2091)))),#N/A,
IF(ISBLANK(AE2091),"",
IF(AND(NOT(ISERROR(VLOOKUP(AE2091,MonsterTable!$A:$B,MATCH(MonsterTable!$B$1,MonsterTable!$A$1:$B$1,0),0))),OR(ISBLANK(AG2091),ISBLANK(AH2091))),#N/A,
IFERROR(VLOOKUP(AE2091,MonsterTable!$A:$B,MATCH(MonsterTable!$B$1,MonsterTable!$A$1:$B$1,0),0),
IF(OR(NOT(ISBLANK(AG2091)),ISBLANK(AH2091)),#N/A,
IF(AE2091="empty","empty",
VLOOKUP(AE2091,MonsterGroupTable!$A:$A,1,0)))))))</f>
        <v>g503</v>
      </c>
      <c r="AH2091">
        <v>6</v>
      </c>
      <c r="AM2091" s="2" t="str">
        <f>IF(AND(ISBLANK(AL2091),OR(NOT(ISBLANK(AN2091)),NOT(ISBLANK(AO2091)))),#N/A,
IF(ISBLANK(AL2091),"",
IF(AND(NOT(ISERROR(VLOOKUP(AL2091,MonsterTable!$A:$B,MATCH(MonsterTable!$B$1,MonsterTable!$A$1:$B$1,0),0))),OR(ISBLANK(AN2091),ISBLANK(AO2091))),#N/A,
IFERROR(VLOOKUP(AL2091,MonsterTable!$A:$B,MATCH(MonsterTable!$B$1,MonsterTable!$A$1:$B$1,0),0),
IF(OR(NOT(ISBLANK(AN2091)),ISBLANK(AO2091)),#N/A,
IF(AL2091="empty","empty",
VLOOKUP(AL2091,MonsterGroupTable!$A:$A,1,0)))))))</f>
        <v/>
      </c>
      <c r="AT2091" s="2" t="str">
        <f>IF(AND(ISBLANK(AS2091),OR(NOT(ISBLANK(AU2091)),NOT(ISBLANK(AV2091)))),#N/A,
IF(ISBLANK(AS2091),"",
IF(AND(NOT(ISERROR(VLOOKUP(AS2091,MonsterTable!$A:$B,MATCH(MonsterTable!$B$1,MonsterTable!$A$1:$B$1,0),0))),OR(ISBLANK(AU2091),ISBLANK(AV2091))),#N/A,
IFERROR(VLOOKUP(AS2091,MonsterTable!$A:$B,MATCH(MonsterTable!$B$1,MonsterTable!$A$1:$B$1,0),0),
IF(OR(NOT(ISBLANK(AU2091)),ISBLANK(AV2091)),#N/A,
IF(AS2091="empty","empty",
VLOOKUP(AS2091,MonsterGroupTable!$A:$A,1,0)))))))</f>
        <v/>
      </c>
      <c r="BA2091" s="2" t="str">
        <f>IF(AND(ISBLANK(AZ2091),OR(NOT(ISBLANK(BB2091)),NOT(ISBLANK(BC2091)))),#N/A,
IF(ISBLANK(AZ2091),"",
IF(AND(NOT(ISERROR(VLOOKUP(AZ2091,MonsterTable!$A:$B,MATCH(MonsterTable!$B$1,MonsterTable!$A$1:$B$1,0),0))),OR(ISBLANK(BB2091),ISBLANK(BC2091))),#N/A,
IFERROR(VLOOKUP(AZ2091,MonsterTable!$A:$B,MATCH(MonsterTable!$B$1,MonsterTable!$A$1:$B$1,0),0),
IF(OR(NOT(ISBLANK(BB2091)),ISBLANK(BC2091)),#N/A,
IF(AZ2091="empty","empty",
VLOOKUP(AZ2091,MonsterGroupTable!$A:$A,1,0)))))))</f>
        <v/>
      </c>
      <c r="BH2091" s="2" t="str">
        <f>IF(AND(ISBLANK(BG2091),OR(NOT(ISBLANK(BI2091)),NOT(ISBLANK(BJ2091)))),#N/A,
IF(ISBLANK(BG2091),"",
IF(AND(NOT(ISERROR(VLOOKUP(BG2091,MonsterTable!$A:$B,MATCH(MonsterTable!$B$1,MonsterTable!$A$1:$B$1,0),0))),OR(ISBLANK(BI2091),ISBLANK(BJ2091))),#N/A,
IFERROR(VLOOKUP(BG2091,MonsterTable!$A:$B,MATCH(MonsterTable!$B$1,MonsterTable!$A$1:$B$1,0),0),
IF(OR(NOT(ISBLANK(BI2091)),ISBLANK(BJ2091)),#N/A,
IF(BG2091="empty","empty",
VLOOKUP(BG2091,MonsterGroupTable!$A:$A,1,0)))))))</f>
        <v/>
      </c>
      <c r="BO2091" s="2" t="str">
        <f>IF(AND(ISBLANK(BN2091),OR(NOT(ISBLANK(BP2091)),NOT(ISBLANK(BQ2091)))),#N/A,
IF(ISBLANK(BN2091),"",
IF(AND(NOT(ISERROR(VLOOKUP(BN2091,MonsterTable!$A:$B,MATCH(MonsterTable!$B$1,MonsterTable!$A$1:$B$1,0),0))),OR(ISBLANK(BP2091),ISBLANK(BQ2091))),#N/A,
IFERROR(VLOOKUP(BN2091,MonsterTable!$A:$B,MATCH(MonsterTable!$B$1,MonsterTable!$A$1:$B$1,0),0),
IF(OR(NOT(ISBLANK(BP2091)),ISBLANK(BQ2091)),#N/A,
IF(BN2091="empty","empty",
VLOOKUP(BN2091,MonsterGroupTable!$A:$A,1,0)))))))</f>
        <v/>
      </c>
      <c r="BV2091" s="2" t="str">
        <f>IF(AND(ISBLANK(BU2091),OR(NOT(ISBLANK(BW2091)),NOT(ISBLANK(BX2091)))),#N/A,
IF(ISBLANK(BU2091),"",
IF(AND(NOT(ISERROR(VLOOKUP(BU2091,MonsterTable!$A:$B,MATCH(MonsterTable!$B$1,MonsterTable!$A$1:$B$1,0),0))),OR(ISBLANK(BW2091),ISBLANK(BX2091))),#N/A,
IFERROR(VLOOKUP(BU2091,MonsterTable!$A:$B,MATCH(MonsterTable!$B$1,MonsterTable!$A$1:$B$1,0),0),
IF(OR(NOT(ISBLANK(BW2091)),ISBLANK(BX2091)),#N/A,
IF(BU2091="empty","empty",
VLOOKUP(BU2091,MonsterGroupTable!$A:$A,1,0)))))))</f>
        <v/>
      </c>
      <c r="CC2091" s="2" t="str">
        <f>IF(AND(ISBLANK(CB2091),OR(NOT(ISBLANK(CD2091)),NOT(ISBLANK(CE2091)))),#N/A,
IF(ISBLANK(CB2091),"",
IF(AND(NOT(ISERROR(VLOOKUP(CB2091,MonsterTable!$A:$B,MATCH(MonsterTable!$B$1,MonsterTable!$A$1:$B$1,0),0))),OR(ISBLANK(CD2091),ISBLANK(CE2091))),#N/A,
IFERROR(VLOOKUP(CB2091,MonsterTable!$A:$B,MATCH(MonsterTable!$B$1,MonsterTable!$A$1:$B$1,0),0),
IF(OR(NOT(ISBLANK(CD2091)),ISBLANK(CE2091)),#N/A,
IF(CB2091="empty","empty",
VLOOKUP(CB2091,MonsterGroupTable!$A:$A,1,0)))))))</f>
        <v/>
      </c>
      <c r="CJ2091" s="2" t="str">
        <f>IF(AND(ISBLANK(CI2091),OR(NOT(ISBLANK(CK2091)),NOT(ISBLANK(CL2091)))),#N/A,
IF(ISBLANK(CI2091),"",
IF(AND(NOT(ISERROR(VLOOKUP(CI2091,MonsterTable!$A:$B,MATCH(MonsterTable!$B$1,MonsterTable!$A$1:$B$1,0),0))),OR(ISBLANK(CK2091),ISBLANK(CL2091))),#N/A,
IFERROR(VLOOKUP(CI2091,MonsterTable!$A:$B,MATCH(MonsterTable!$B$1,MonsterTable!$A$1:$B$1,0),0),
IF(OR(NOT(ISBLANK(CK2091)),ISBLANK(CL2091)),#N/A,
IF(CI2091="empty","empty",
VLOOKUP(CI2091,MonsterGroupTable!$A:$A,1,0)))))))</f>
        <v/>
      </c>
    </row>
    <row r="2092" spans="1:88">
      <c r="A2092">
        <v>50025</v>
      </c>
      <c r="B2092">
        <f t="shared" si="77"/>
        <v>1.1000000000000001</v>
      </c>
      <c r="C2092">
        <f t="shared" si="78"/>
        <v>1.1000000000000001</v>
      </c>
      <c r="F2092">
        <v>261184</v>
      </c>
      <c r="G2092">
        <v>0</v>
      </c>
      <c r="H2092">
        <v>0</v>
      </c>
      <c r="I2092">
        <v>0</v>
      </c>
      <c r="J2092">
        <v>0</v>
      </c>
      <c r="K2092" t="s">
        <v>356</v>
      </c>
      <c r="L2092" t="s">
        <v>357</v>
      </c>
      <c r="M2092" t="s">
        <v>358</v>
      </c>
      <c r="N2092" t="s">
        <v>359</v>
      </c>
      <c r="O2092">
        <v>0</v>
      </c>
      <c r="P2092">
        <v>-4.75</v>
      </c>
      <c r="Q2092">
        <v>0</v>
      </c>
      <c r="R2092">
        <v>15</v>
      </c>
      <c r="S2092">
        <v>0</v>
      </c>
      <c r="T2092">
        <v>-13.5</v>
      </c>
      <c r="U2092">
        <v>0</v>
      </c>
      <c r="V2092">
        <v>-4.2</v>
      </c>
      <c r="W2092" t="str">
        <f t="shared" si="79"/>
        <v>g502,9,g503,6</v>
      </c>
      <c r="X2092" s="1" t="s">
        <v>347</v>
      </c>
      <c r="Y2092" s="2" t="str">
        <f>IF(AND(ISBLANK(X2092),OR(NOT(ISBLANK(Z2092)),NOT(ISBLANK(AA2092)))),#N/A,
IF(ISBLANK(X2092),"",
IF(AND(NOT(ISERROR(VLOOKUP(X2092,MonsterTable!$A:$B,MATCH(MonsterTable!$B$1,MonsterTable!$A$1:$B$1,0),0))),OR(ISBLANK(Z2092),ISBLANK(AA2092))),#N/A,
IFERROR(VLOOKUP(X2092,MonsterTable!$A:$B,MATCH(MonsterTable!$B$1,MonsterTable!$A$1:$B$1,0),0),
IF(OR(NOT(ISBLANK(Z2092)),ISBLANK(AA2092)),#N/A,
IF(X2092="empty","empty",
VLOOKUP(X2092,MonsterGroupTable!$A:$A,1,0)))))))</f>
        <v>g502</v>
      </c>
      <c r="AA2092">
        <v>9</v>
      </c>
      <c r="AE2092" s="1" t="s">
        <v>349</v>
      </c>
      <c r="AF2092" s="2" t="str">
        <f>IF(AND(ISBLANK(AE2092),OR(NOT(ISBLANK(AG2092)),NOT(ISBLANK(AH2092)))),#N/A,
IF(ISBLANK(AE2092),"",
IF(AND(NOT(ISERROR(VLOOKUP(AE2092,MonsterTable!$A:$B,MATCH(MonsterTable!$B$1,MonsterTable!$A$1:$B$1,0),0))),OR(ISBLANK(AG2092),ISBLANK(AH2092))),#N/A,
IFERROR(VLOOKUP(AE2092,MonsterTable!$A:$B,MATCH(MonsterTable!$B$1,MonsterTable!$A$1:$B$1,0),0),
IF(OR(NOT(ISBLANK(AG2092)),ISBLANK(AH2092)),#N/A,
IF(AE2092="empty","empty",
VLOOKUP(AE2092,MonsterGroupTable!$A:$A,1,0)))))))</f>
        <v>g503</v>
      </c>
      <c r="AH2092">
        <v>6</v>
      </c>
      <c r="AM2092" s="2" t="str">
        <f>IF(AND(ISBLANK(AL2092),OR(NOT(ISBLANK(AN2092)),NOT(ISBLANK(AO2092)))),#N/A,
IF(ISBLANK(AL2092),"",
IF(AND(NOT(ISERROR(VLOOKUP(AL2092,MonsterTable!$A:$B,MATCH(MonsterTable!$B$1,MonsterTable!$A$1:$B$1,0),0))),OR(ISBLANK(AN2092),ISBLANK(AO2092))),#N/A,
IFERROR(VLOOKUP(AL2092,MonsterTable!$A:$B,MATCH(MonsterTable!$B$1,MonsterTable!$A$1:$B$1,0),0),
IF(OR(NOT(ISBLANK(AN2092)),ISBLANK(AO2092)),#N/A,
IF(AL2092="empty","empty",
VLOOKUP(AL2092,MonsterGroupTable!$A:$A,1,0)))))))</f>
        <v/>
      </c>
      <c r="AT2092" s="2" t="str">
        <f>IF(AND(ISBLANK(AS2092),OR(NOT(ISBLANK(AU2092)),NOT(ISBLANK(AV2092)))),#N/A,
IF(ISBLANK(AS2092),"",
IF(AND(NOT(ISERROR(VLOOKUP(AS2092,MonsterTable!$A:$B,MATCH(MonsterTable!$B$1,MonsterTable!$A$1:$B$1,0),0))),OR(ISBLANK(AU2092),ISBLANK(AV2092))),#N/A,
IFERROR(VLOOKUP(AS2092,MonsterTable!$A:$B,MATCH(MonsterTable!$B$1,MonsterTable!$A$1:$B$1,0),0),
IF(OR(NOT(ISBLANK(AU2092)),ISBLANK(AV2092)),#N/A,
IF(AS2092="empty","empty",
VLOOKUP(AS2092,MonsterGroupTable!$A:$A,1,0)))))))</f>
        <v/>
      </c>
      <c r="BA2092" s="2" t="str">
        <f>IF(AND(ISBLANK(AZ2092),OR(NOT(ISBLANK(BB2092)),NOT(ISBLANK(BC2092)))),#N/A,
IF(ISBLANK(AZ2092),"",
IF(AND(NOT(ISERROR(VLOOKUP(AZ2092,MonsterTable!$A:$B,MATCH(MonsterTable!$B$1,MonsterTable!$A$1:$B$1,0),0))),OR(ISBLANK(BB2092),ISBLANK(BC2092))),#N/A,
IFERROR(VLOOKUP(AZ2092,MonsterTable!$A:$B,MATCH(MonsterTable!$B$1,MonsterTable!$A$1:$B$1,0),0),
IF(OR(NOT(ISBLANK(BB2092)),ISBLANK(BC2092)),#N/A,
IF(AZ2092="empty","empty",
VLOOKUP(AZ2092,MonsterGroupTable!$A:$A,1,0)))))))</f>
        <v/>
      </c>
      <c r="BH2092" s="2" t="str">
        <f>IF(AND(ISBLANK(BG2092),OR(NOT(ISBLANK(BI2092)),NOT(ISBLANK(BJ2092)))),#N/A,
IF(ISBLANK(BG2092),"",
IF(AND(NOT(ISERROR(VLOOKUP(BG2092,MonsterTable!$A:$B,MATCH(MonsterTable!$B$1,MonsterTable!$A$1:$B$1,0),0))),OR(ISBLANK(BI2092),ISBLANK(BJ2092))),#N/A,
IFERROR(VLOOKUP(BG2092,MonsterTable!$A:$B,MATCH(MonsterTable!$B$1,MonsterTable!$A$1:$B$1,0),0),
IF(OR(NOT(ISBLANK(BI2092)),ISBLANK(BJ2092)),#N/A,
IF(BG2092="empty","empty",
VLOOKUP(BG2092,MonsterGroupTable!$A:$A,1,0)))))))</f>
        <v/>
      </c>
      <c r="BO2092" s="2" t="str">
        <f>IF(AND(ISBLANK(BN2092),OR(NOT(ISBLANK(BP2092)),NOT(ISBLANK(BQ2092)))),#N/A,
IF(ISBLANK(BN2092),"",
IF(AND(NOT(ISERROR(VLOOKUP(BN2092,MonsterTable!$A:$B,MATCH(MonsterTable!$B$1,MonsterTable!$A$1:$B$1,0),0))),OR(ISBLANK(BP2092),ISBLANK(BQ2092))),#N/A,
IFERROR(VLOOKUP(BN2092,MonsterTable!$A:$B,MATCH(MonsterTable!$B$1,MonsterTable!$A$1:$B$1,0),0),
IF(OR(NOT(ISBLANK(BP2092)),ISBLANK(BQ2092)),#N/A,
IF(BN2092="empty","empty",
VLOOKUP(BN2092,MonsterGroupTable!$A:$A,1,0)))))))</f>
        <v/>
      </c>
      <c r="BV2092" s="2" t="str">
        <f>IF(AND(ISBLANK(BU2092),OR(NOT(ISBLANK(BW2092)),NOT(ISBLANK(BX2092)))),#N/A,
IF(ISBLANK(BU2092),"",
IF(AND(NOT(ISERROR(VLOOKUP(BU2092,MonsterTable!$A:$B,MATCH(MonsterTable!$B$1,MonsterTable!$A$1:$B$1,0),0))),OR(ISBLANK(BW2092),ISBLANK(BX2092))),#N/A,
IFERROR(VLOOKUP(BU2092,MonsterTable!$A:$B,MATCH(MonsterTable!$B$1,MonsterTable!$A$1:$B$1,0),0),
IF(OR(NOT(ISBLANK(BW2092)),ISBLANK(BX2092)),#N/A,
IF(BU2092="empty","empty",
VLOOKUP(BU2092,MonsterGroupTable!$A:$A,1,0)))))))</f>
        <v/>
      </c>
      <c r="CC2092" s="2" t="str">
        <f>IF(AND(ISBLANK(CB2092),OR(NOT(ISBLANK(CD2092)),NOT(ISBLANK(CE2092)))),#N/A,
IF(ISBLANK(CB2092),"",
IF(AND(NOT(ISERROR(VLOOKUP(CB2092,MonsterTable!$A:$B,MATCH(MonsterTable!$B$1,MonsterTable!$A$1:$B$1,0),0))),OR(ISBLANK(CD2092),ISBLANK(CE2092))),#N/A,
IFERROR(VLOOKUP(CB2092,MonsterTable!$A:$B,MATCH(MonsterTable!$B$1,MonsterTable!$A$1:$B$1,0),0),
IF(OR(NOT(ISBLANK(CD2092)),ISBLANK(CE2092)),#N/A,
IF(CB2092="empty","empty",
VLOOKUP(CB2092,MonsterGroupTable!$A:$A,1,0)))))))</f>
        <v/>
      </c>
      <c r="CJ2092" s="2" t="str">
        <f>IF(AND(ISBLANK(CI2092),OR(NOT(ISBLANK(CK2092)),NOT(ISBLANK(CL2092)))),#N/A,
IF(ISBLANK(CI2092),"",
IF(AND(NOT(ISERROR(VLOOKUP(CI2092,MonsterTable!$A:$B,MATCH(MonsterTable!$B$1,MonsterTable!$A$1:$B$1,0),0))),OR(ISBLANK(CK2092),ISBLANK(CL2092))),#N/A,
IFERROR(VLOOKUP(CI2092,MonsterTable!$A:$B,MATCH(MonsterTable!$B$1,MonsterTable!$A$1:$B$1,0),0),
IF(OR(NOT(ISBLANK(CK2092)),ISBLANK(CL2092)),#N/A,
IF(CI2092="empty","empty",
VLOOKUP(CI2092,MonsterGroupTable!$A:$A,1,0)))))))</f>
        <v/>
      </c>
    </row>
    <row r="2093" spans="1:88">
      <c r="A2093">
        <v>50026</v>
      </c>
      <c r="B2093">
        <f t="shared" si="77"/>
        <v>1.1000000000000001</v>
      </c>
      <c r="C2093">
        <f t="shared" si="78"/>
        <v>1.1000000000000001</v>
      </c>
      <c r="F2093">
        <v>292552</v>
      </c>
      <c r="G2093">
        <v>0</v>
      </c>
      <c r="H2093">
        <v>0</v>
      </c>
      <c r="I2093">
        <v>0</v>
      </c>
      <c r="J2093">
        <v>0</v>
      </c>
      <c r="K2093" t="s">
        <v>356</v>
      </c>
      <c r="L2093" t="s">
        <v>357</v>
      </c>
      <c r="M2093" t="s">
        <v>358</v>
      </c>
      <c r="N2093" t="s">
        <v>359</v>
      </c>
      <c r="O2093">
        <v>0</v>
      </c>
      <c r="P2093">
        <v>-4.75</v>
      </c>
      <c r="Q2093">
        <v>0</v>
      </c>
      <c r="R2093">
        <v>15</v>
      </c>
      <c r="S2093">
        <v>0</v>
      </c>
      <c r="T2093">
        <v>-13.5</v>
      </c>
      <c r="U2093">
        <v>0</v>
      </c>
      <c r="V2093">
        <v>-4.2</v>
      </c>
      <c r="W2093" t="str">
        <f t="shared" si="79"/>
        <v>g502,9,g503,6</v>
      </c>
      <c r="X2093" s="1" t="s">
        <v>347</v>
      </c>
      <c r="Y2093" s="2" t="str">
        <f>IF(AND(ISBLANK(X2093),OR(NOT(ISBLANK(Z2093)),NOT(ISBLANK(AA2093)))),#N/A,
IF(ISBLANK(X2093),"",
IF(AND(NOT(ISERROR(VLOOKUP(X2093,MonsterTable!$A:$B,MATCH(MonsterTable!$B$1,MonsterTable!$A$1:$B$1,0),0))),OR(ISBLANK(Z2093),ISBLANK(AA2093))),#N/A,
IFERROR(VLOOKUP(X2093,MonsterTable!$A:$B,MATCH(MonsterTable!$B$1,MonsterTable!$A$1:$B$1,0),0),
IF(OR(NOT(ISBLANK(Z2093)),ISBLANK(AA2093)),#N/A,
IF(X2093="empty","empty",
VLOOKUP(X2093,MonsterGroupTable!$A:$A,1,0)))))))</f>
        <v>g502</v>
      </c>
      <c r="AA2093">
        <v>9</v>
      </c>
      <c r="AE2093" s="1" t="s">
        <v>349</v>
      </c>
      <c r="AF2093" s="2" t="str">
        <f>IF(AND(ISBLANK(AE2093),OR(NOT(ISBLANK(AG2093)),NOT(ISBLANK(AH2093)))),#N/A,
IF(ISBLANK(AE2093),"",
IF(AND(NOT(ISERROR(VLOOKUP(AE2093,MonsterTable!$A:$B,MATCH(MonsterTable!$B$1,MonsterTable!$A$1:$B$1,0),0))),OR(ISBLANK(AG2093),ISBLANK(AH2093))),#N/A,
IFERROR(VLOOKUP(AE2093,MonsterTable!$A:$B,MATCH(MonsterTable!$B$1,MonsterTable!$A$1:$B$1,0),0),
IF(OR(NOT(ISBLANK(AG2093)),ISBLANK(AH2093)),#N/A,
IF(AE2093="empty","empty",
VLOOKUP(AE2093,MonsterGroupTable!$A:$A,1,0)))))))</f>
        <v>g503</v>
      </c>
      <c r="AH2093">
        <v>6</v>
      </c>
      <c r="AM2093" s="2" t="str">
        <f>IF(AND(ISBLANK(AL2093),OR(NOT(ISBLANK(AN2093)),NOT(ISBLANK(AO2093)))),#N/A,
IF(ISBLANK(AL2093),"",
IF(AND(NOT(ISERROR(VLOOKUP(AL2093,MonsterTable!$A:$B,MATCH(MonsterTable!$B$1,MonsterTable!$A$1:$B$1,0),0))),OR(ISBLANK(AN2093),ISBLANK(AO2093))),#N/A,
IFERROR(VLOOKUP(AL2093,MonsterTable!$A:$B,MATCH(MonsterTable!$B$1,MonsterTable!$A$1:$B$1,0),0),
IF(OR(NOT(ISBLANK(AN2093)),ISBLANK(AO2093)),#N/A,
IF(AL2093="empty","empty",
VLOOKUP(AL2093,MonsterGroupTable!$A:$A,1,0)))))))</f>
        <v/>
      </c>
      <c r="AT2093" s="2" t="str">
        <f>IF(AND(ISBLANK(AS2093),OR(NOT(ISBLANK(AU2093)),NOT(ISBLANK(AV2093)))),#N/A,
IF(ISBLANK(AS2093),"",
IF(AND(NOT(ISERROR(VLOOKUP(AS2093,MonsterTable!$A:$B,MATCH(MonsterTable!$B$1,MonsterTable!$A$1:$B$1,0),0))),OR(ISBLANK(AU2093),ISBLANK(AV2093))),#N/A,
IFERROR(VLOOKUP(AS2093,MonsterTable!$A:$B,MATCH(MonsterTable!$B$1,MonsterTable!$A$1:$B$1,0),0),
IF(OR(NOT(ISBLANK(AU2093)),ISBLANK(AV2093)),#N/A,
IF(AS2093="empty","empty",
VLOOKUP(AS2093,MonsterGroupTable!$A:$A,1,0)))))))</f>
        <v/>
      </c>
      <c r="BA2093" s="2" t="str">
        <f>IF(AND(ISBLANK(AZ2093),OR(NOT(ISBLANK(BB2093)),NOT(ISBLANK(BC2093)))),#N/A,
IF(ISBLANK(AZ2093),"",
IF(AND(NOT(ISERROR(VLOOKUP(AZ2093,MonsterTable!$A:$B,MATCH(MonsterTable!$B$1,MonsterTable!$A$1:$B$1,0),0))),OR(ISBLANK(BB2093),ISBLANK(BC2093))),#N/A,
IFERROR(VLOOKUP(AZ2093,MonsterTable!$A:$B,MATCH(MonsterTable!$B$1,MonsterTable!$A$1:$B$1,0),0),
IF(OR(NOT(ISBLANK(BB2093)),ISBLANK(BC2093)),#N/A,
IF(AZ2093="empty","empty",
VLOOKUP(AZ2093,MonsterGroupTable!$A:$A,1,0)))))))</f>
        <v/>
      </c>
      <c r="BH2093" s="2" t="str">
        <f>IF(AND(ISBLANK(BG2093),OR(NOT(ISBLANK(BI2093)),NOT(ISBLANK(BJ2093)))),#N/A,
IF(ISBLANK(BG2093),"",
IF(AND(NOT(ISERROR(VLOOKUP(BG2093,MonsterTable!$A:$B,MATCH(MonsterTable!$B$1,MonsterTable!$A$1:$B$1,0),0))),OR(ISBLANK(BI2093),ISBLANK(BJ2093))),#N/A,
IFERROR(VLOOKUP(BG2093,MonsterTable!$A:$B,MATCH(MonsterTable!$B$1,MonsterTable!$A$1:$B$1,0),0),
IF(OR(NOT(ISBLANK(BI2093)),ISBLANK(BJ2093)),#N/A,
IF(BG2093="empty","empty",
VLOOKUP(BG2093,MonsterGroupTable!$A:$A,1,0)))))))</f>
        <v/>
      </c>
      <c r="BO2093" s="2" t="str">
        <f>IF(AND(ISBLANK(BN2093),OR(NOT(ISBLANK(BP2093)),NOT(ISBLANK(BQ2093)))),#N/A,
IF(ISBLANK(BN2093),"",
IF(AND(NOT(ISERROR(VLOOKUP(BN2093,MonsterTable!$A:$B,MATCH(MonsterTable!$B$1,MonsterTable!$A$1:$B$1,0),0))),OR(ISBLANK(BP2093),ISBLANK(BQ2093))),#N/A,
IFERROR(VLOOKUP(BN2093,MonsterTable!$A:$B,MATCH(MonsterTable!$B$1,MonsterTable!$A$1:$B$1,0),0),
IF(OR(NOT(ISBLANK(BP2093)),ISBLANK(BQ2093)),#N/A,
IF(BN2093="empty","empty",
VLOOKUP(BN2093,MonsterGroupTable!$A:$A,1,0)))))))</f>
        <v/>
      </c>
      <c r="BV2093" s="2" t="str">
        <f>IF(AND(ISBLANK(BU2093),OR(NOT(ISBLANK(BW2093)),NOT(ISBLANK(BX2093)))),#N/A,
IF(ISBLANK(BU2093),"",
IF(AND(NOT(ISERROR(VLOOKUP(BU2093,MonsterTable!$A:$B,MATCH(MonsterTable!$B$1,MonsterTable!$A$1:$B$1,0),0))),OR(ISBLANK(BW2093),ISBLANK(BX2093))),#N/A,
IFERROR(VLOOKUP(BU2093,MonsterTable!$A:$B,MATCH(MonsterTable!$B$1,MonsterTable!$A$1:$B$1,0),0),
IF(OR(NOT(ISBLANK(BW2093)),ISBLANK(BX2093)),#N/A,
IF(BU2093="empty","empty",
VLOOKUP(BU2093,MonsterGroupTable!$A:$A,1,0)))))))</f>
        <v/>
      </c>
      <c r="CC2093" s="2" t="str">
        <f>IF(AND(ISBLANK(CB2093),OR(NOT(ISBLANK(CD2093)),NOT(ISBLANK(CE2093)))),#N/A,
IF(ISBLANK(CB2093),"",
IF(AND(NOT(ISERROR(VLOOKUP(CB2093,MonsterTable!$A:$B,MATCH(MonsterTable!$B$1,MonsterTable!$A$1:$B$1,0),0))),OR(ISBLANK(CD2093),ISBLANK(CE2093))),#N/A,
IFERROR(VLOOKUP(CB2093,MonsterTable!$A:$B,MATCH(MonsterTable!$B$1,MonsterTable!$A$1:$B$1,0),0),
IF(OR(NOT(ISBLANK(CD2093)),ISBLANK(CE2093)),#N/A,
IF(CB2093="empty","empty",
VLOOKUP(CB2093,MonsterGroupTable!$A:$A,1,0)))))))</f>
        <v/>
      </c>
      <c r="CJ2093" s="2" t="str">
        <f>IF(AND(ISBLANK(CI2093),OR(NOT(ISBLANK(CK2093)),NOT(ISBLANK(CL2093)))),#N/A,
IF(ISBLANK(CI2093),"",
IF(AND(NOT(ISERROR(VLOOKUP(CI2093,MonsterTable!$A:$B,MATCH(MonsterTable!$B$1,MonsterTable!$A$1:$B$1,0),0))),OR(ISBLANK(CK2093),ISBLANK(CL2093))),#N/A,
IFERROR(VLOOKUP(CI2093,MonsterTable!$A:$B,MATCH(MonsterTable!$B$1,MonsterTable!$A$1:$B$1,0),0),
IF(OR(NOT(ISBLANK(CK2093)),ISBLANK(CL2093)),#N/A,
IF(CI2093="empty","empty",
VLOOKUP(CI2093,MonsterGroupTable!$A:$A,1,0)))))))</f>
        <v/>
      </c>
    </row>
    <row r="2094" spans="1:88">
      <c r="A2094">
        <v>50027</v>
      </c>
      <c r="B2094">
        <f t="shared" si="77"/>
        <v>1.1000000000000001</v>
      </c>
      <c r="C2094">
        <f t="shared" si="78"/>
        <v>1.1000000000000001</v>
      </c>
      <c r="F2094">
        <v>328432</v>
      </c>
      <c r="G2094">
        <v>0</v>
      </c>
      <c r="H2094">
        <v>0</v>
      </c>
      <c r="I2094">
        <v>0</v>
      </c>
      <c r="J2094">
        <v>0</v>
      </c>
      <c r="K2094" t="s">
        <v>356</v>
      </c>
      <c r="L2094" t="s">
        <v>357</v>
      </c>
      <c r="M2094" t="s">
        <v>358</v>
      </c>
      <c r="N2094" t="s">
        <v>359</v>
      </c>
      <c r="O2094">
        <v>0</v>
      </c>
      <c r="P2094">
        <v>-4.75</v>
      </c>
      <c r="Q2094">
        <v>0</v>
      </c>
      <c r="R2094">
        <v>15</v>
      </c>
      <c r="S2094">
        <v>0</v>
      </c>
      <c r="T2094">
        <v>-13.5</v>
      </c>
      <c r="U2094">
        <v>0</v>
      </c>
      <c r="V2094">
        <v>-4.2</v>
      </c>
      <c r="W2094" t="str">
        <f t="shared" si="79"/>
        <v>g502,9,g503,6</v>
      </c>
      <c r="X2094" s="1" t="s">
        <v>347</v>
      </c>
      <c r="Y2094" s="2" t="str">
        <f>IF(AND(ISBLANK(X2094),OR(NOT(ISBLANK(Z2094)),NOT(ISBLANK(AA2094)))),#N/A,
IF(ISBLANK(X2094),"",
IF(AND(NOT(ISERROR(VLOOKUP(X2094,MonsterTable!$A:$B,MATCH(MonsterTable!$B$1,MonsterTable!$A$1:$B$1,0),0))),OR(ISBLANK(Z2094),ISBLANK(AA2094))),#N/A,
IFERROR(VLOOKUP(X2094,MonsterTable!$A:$B,MATCH(MonsterTable!$B$1,MonsterTable!$A$1:$B$1,0),0),
IF(OR(NOT(ISBLANK(Z2094)),ISBLANK(AA2094)),#N/A,
IF(X2094="empty","empty",
VLOOKUP(X2094,MonsterGroupTable!$A:$A,1,0)))))))</f>
        <v>g502</v>
      </c>
      <c r="AA2094">
        <v>9</v>
      </c>
      <c r="AE2094" s="1" t="s">
        <v>349</v>
      </c>
      <c r="AF2094" s="2" t="str">
        <f>IF(AND(ISBLANK(AE2094),OR(NOT(ISBLANK(AG2094)),NOT(ISBLANK(AH2094)))),#N/A,
IF(ISBLANK(AE2094),"",
IF(AND(NOT(ISERROR(VLOOKUP(AE2094,MonsterTable!$A:$B,MATCH(MonsterTable!$B$1,MonsterTable!$A$1:$B$1,0),0))),OR(ISBLANK(AG2094),ISBLANK(AH2094))),#N/A,
IFERROR(VLOOKUP(AE2094,MonsterTable!$A:$B,MATCH(MonsterTable!$B$1,MonsterTable!$A$1:$B$1,0),0),
IF(OR(NOT(ISBLANK(AG2094)),ISBLANK(AH2094)),#N/A,
IF(AE2094="empty","empty",
VLOOKUP(AE2094,MonsterGroupTable!$A:$A,1,0)))))))</f>
        <v>g503</v>
      </c>
      <c r="AH2094">
        <v>6</v>
      </c>
      <c r="AM2094" s="2" t="str">
        <f>IF(AND(ISBLANK(AL2094),OR(NOT(ISBLANK(AN2094)),NOT(ISBLANK(AO2094)))),#N/A,
IF(ISBLANK(AL2094),"",
IF(AND(NOT(ISERROR(VLOOKUP(AL2094,MonsterTable!$A:$B,MATCH(MonsterTable!$B$1,MonsterTable!$A$1:$B$1,0),0))),OR(ISBLANK(AN2094),ISBLANK(AO2094))),#N/A,
IFERROR(VLOOKUP(AL2094,MonsterTable!$A:$B,MATCH(MonsterTable!$B$1,MonsterTable!$A$1:$B$1,0),0),
IF(OR(NOT(ISBLANK(AN2094)),ISBLANK(AO2094)),#N/A,
IF(AL2094="empty","empty",
VLOOKUP(AL2094,MonsterGroupTable!$A:$A,1,0)))))))</f>
        <v/>
      </c>
      <c r="AT2094" s="2" t="str">
        <f>IF(AND(ISBLANK(AS2094),OR(NOT(ISBLANK(AU2094)),NOT(ISBLANK(AV2094)))),#N/A,
IF(ISBLANK(AS2094),"",
IF(AND(NOT(ISERROR(VLOOKUP(AS2094,MonsterTable!$A:$B,MATCH(MonsterTable!$B$1,MonsterTable!$A$1:$B$1,0),0))),OR(ISBLANK(AU2094),ISBLANK(AV2094))),#N/A,
IFERROR(VLOOKUP(AS2094,MonsterTable!$A:$B,MATCH(MonsterTable!$B$1,MonsterTable!$A$1:$B$1,0),0),
IF(OR(NOT(ISBLANK(AU2094)),ISBLANK(AV2094)),#N/A,
IF(AS2094="empty","empty",
VLOOKUP(AS2094,MonsterGroupTable!$A:$A,1,0)))))))</f>
        <v/>
      </c>
      <c r="BA2094" s="2" t="str">
        <f>IF(AND(ISBLANK(AZ2094),OR(NOT(ISBLANK(BB2094)),NOT(ISBLANK(BC2094)))),#N/A,
IF(ISBLANK(AZ2094),"",
IF(AND(NOT(ISERROR(VLOOKUP(AZ2094,MonsterTable!$A:$B,MATCH(MonsterTable!$B$1,MonsterTable!$A$1:$B$1,0),0))),OR(ISBLANK(BB2094),ISBLANK(BC2094))),#N/A,
IFERROR(VLOOKUP(AZ2094,MonsterTable!$A:$B,MATCH(MonsterTable!$B$1,MonsterTable!$A$1:$B$1,0),0),
IF(OR(NOT(ISBLANK(BB2094)),ISBLANK(BC2094)),#N/A,
IF(AZ2094="empty","empty",
VLOOKUP(AZ2094,MonsterGroupTable!$A:$A,1,0)))))))</f>
        <v/>
      </c>
      <c r="BH2094" s="2" t="str">
        <f>IF(AND(ISBLANK(BG2094),OR(NOT(ISBLANK(BI2094)),NOT(ISBLANK(BJ2094)))),#N/A,
IF(ISBLANK(BG2094),"",
IF(AND(NOT(ISERROR(VLOOKUP(BG2094,MonsterTable!$A:$B,MATCH(MonsterTable!$B$1,MonsterTable!$A$1:$B$1,0),0))),OR(ISBLANK(BI2094),ISBLANK(BJ2094))),#N/A,
IFERROR(VLOOKUP(BG2094,MonsterTable!$A:$B,MATCH(MonsterTable!$B$1,MonsterTable!$A$1:$B$1,0),0),
IF(OR(NOT(ISBLANK(BI2094)),ISBLANK(BJ2094)),#N/A,
IF(BG2094="empty","empty",
VLOOKUP(BG2094,MonsterGroupTable!$A:$A,1,0)))))))</f>
        <v/>
      </c>
      <c r="BO2094" s="2" t="str">
        <f>IF(AND(ISBLANK(BN2094),OR(NOT(ISBLANK(BP2094)),NOT(ISBLANK(BQ2094)))),#N/A,
IF(ISBLANK(BN2094),"",
IF(AND(NOT(ISERROR(VLOOKUP(BN2094,MonsterTable!$A:$B,MATCH(MonsterTable!$B$1,MonsterTable!$A$1:$B$1,0),0))),OR(ISBLANK(BP2094),ISBLANK(BQ2094))),#N/A,
IFERROR(VLOOKUP(BN2094,MonsterTable!$A:$B,MATCH(MonsterTable!$B$1,MonsterTable!$A$1:$B$1,0),0),
IF(OR(NOT(ISBLANK(BP2094)),ISBLANK(BQ2094)),#N/A,
IF(BN2094="empty","empty",
VLOOKUP(BN2094,MonsterGroupTable!$A:$A,1,0)))))))</f>
        <v/>
      </c>
      <c r="BV2094" s="2" t="str">
        <f>IF(AND(ISBLANK(BU2094),OR(NOT(ISBLANK(BW2094)),NOT(ISBLANK(BX2094)))),#N/A,
IF(ISBLANK(BU2094),"",
IF(AND(NOT(ISERROR(VLOOKUP(BU2094,MonsterTable!$A:$B,MATCH(MonsterTable!$B$1,MonsterTable!$A$1:$B$1,0),0))),OR(ISBLANK(BW2094),ISBLANK(BX2094))),#N/A,
IFERROR(VLOOKUP(BU2094,MonsterTable!$A:$B,MATCH(MonsterTable!$B$1,MonsterTable!$A$1:$B$1,0),0),
IF(OR(NOT(ISBLANK(BW2094)),ISBLANK(BX2094)),#N/A,
IF(BU2094="empty","empty",
VLOOKUP(BU2094,MonsterGroupTable!$A:$A,1,0)))))))</f>
        <v/>
      </c>
      <c r="CC2094" s="2" t="str">
        <f>IF(AND(ISBLANK(CB2094),OR(NOT(ISBLANK(CD2094)),NOT(ISBLANK(CE2094)))),#N/A,
IF(ISBLANK(CB2094),"",
IF(AND(NOT(ISERROR(VLOOKUP(CB2094,MonsterTable!$A:$B,MATCH(MonsterTable!$B$1,MonsterTable!$A$1:$B$1,0),0))),OR(ISBLANK(CD2094),ISBLANK(CE2094))),#N/A,
IFERROR(VLOOKUP(CB2094,MonsterTable!$A:$B,MATCH(MonsterTable!$B$1,MonsterTable!$A$1:$B$1,0),0),
IF(OR(NOT(ISBLANK(CD2094)),ISBLANK(CE2094)),#N/A,
IF(CB2094="empty","empty",
VLOOKUP(CB2094,MonsterGroupTable!$A:$A,1,0)))))))</f>
        <v/>
      </c>
      <c r="CJ2094" s="2" t="str">
        <f>IF(AND(ISBLANK(CI2094),OR(NOT(ISBLANK(CK2094)),NOT(ISBLANK(CL2094)))),#N/A,
IF(ISBLANK(CI2094),"",
IF(AND(NOT(ISERROR(VLOOKUP(CI2094,MonsterTable!$A:$B,MATCH(MonsterTable!$B$1,MonsterTable!$A$1:$B$1,0),0))),OR(ISBLANK(CK2094),ISBLANK(CL2094))),#N/A,
IFERROR(VLOOKUP(CI2094,MonsterTable!$A:$B,MATCH(MonsterTable!$B$1,MonsterTable!$A$1:$B$1,0),0),
IF(OR(NOT(ISBLANK(CK2094)),ISBLANK(CL2094)),#N/A,
IF(CI2094="empty","empty",
VLOOKUP(CI2094,MonsterGroupTable!$A:$A,1,0)))))))</f>
        <v/>
      </c>
    </row>
    <row r="2095" spans="1:88">
      <c r="A2095">
        <v>50028</v>
      </c>
      <c r="B2095">
        <f t="shared" si="77"/>
        <v>1.1000000000000001</v>
      </c>
      <c r="C2095">
        <f t="shared" si="78"/>
        <v>1.1000000000000001</v>
      </c>
      <c r="F2095">
        <v>364572</v>
      </c>
      <c r="G2095">
        <v>0</v>
      </c>
      <c r="H2095">
        <v>0</v>
      </c>
      <c r="I2095">
        <v>0</v>
      </c>
      <c r="J2095">
        <v>0</v>
      </c>
      <c r="K2095" t="s">
        <v>356</v>
      </c>
      <c r="L2095" t="s">
        <v>357</v>
      </c>
      <c r="M2095" t="s">
        <v>358</v>
      </c>
      <c r="N2095" t="s">
        <v>359</v>
      </c>
      <c r="O2095">
        <v>0</v>
      </c>
      <c r="P2095">
        <v>-4.75</v>
      </c>
      <c r="Q2095">
        <v>0</v>
      </c>
      <c r="R2095">
        <v>15</v>
      </c>
      <c r="S2095">
        <v>0</v>
      </c>
      <c r="T2095">
        <v>-13.5</v>
      </c>
      <c r="U2095">
        <v>0</v>
      </c>
      <c r="V2095">
        <v>-4.2</v>
      </c>
      <c r="W2095" t="str">
        <f t="shared" si="79"/>
        <v>g502,9,g503,6</v>
      </c>
      <c r="X2095" s="1" t="s">
        <v>347</v>
      </c>
      <c r="Y2095" s="2" t="str">
        <f>IF(AND(ISBLANK(X2095),OR(NOT(ISBLANK(Z2095)),NOT(ISBLANK(AA2095)))),#N/A,
IF(ISBLANK(X2095),"",
IF(AND(NOT(ISERROR(VLOOKUP(X2095,MonsterTable!$A:$B,MATCH(MonsterTable!$B$1,MonsterTable!$A$1:$B$1,0),0))),OR(ISBLANK(Z2095),ISBLANK(AA2095))),#N/A,
IFERROR(VLOOKUP(X2095,MonsterTable!$A:$B,MATCH(MonsterTable!$B$1,MonsterTable!$A$1:$B$1,0),0),
IF(OR(NOT(ISBLANK(Z2095)),ISBLANK(AA2095)),#N/A,
IF(X2095="empty","empty",
VLOOKUP(X2095,MonsterGroupTable!$A:$A,1,0)))))))</f>
        <v>g502</v>
      </c>
      <c r="AA2095">
        <v>9</v>
      </c>
      <c r="AE2095" s="1" t="s">
        <v>349</v>
      </c>
      <c r="AF2095" s="2" t="str">
        <f>IF(AND(ISBLANK(AE2095),OR(NOT(ISBLANK(AG2095)),NOT(ISBLANK(AH2095)))),#N/A,
IF(ISBLANK(AE2095),"",
IF(AND(NOT(ISERROR(VLOOKUP(AE2095,MonsterTable!$A:$B,MATCH(MonsterTable!$B$1,MonsterTable!$A$1:$B$1,0),0))),OR(ISBLANK(AG2095),ISBLANK(AH2095))),#N/A,
IFERROR(VLOOKUP(AE2095,MonsterTable!$A:$B,MATCH(MonsterTable!$B$1,MonsterTable!$A$1:$B$1,0),0),
IF(OR(NOT(ISBLANK(AG2095)),ISBLANK(AH2095)),#N/A,
IF(AE2095="empty","empty",
VLOOKUP(AE2095,MonsterGroupTable!$A:$A,1,0)))))))</f>
        <v>g503</v>
      </c>
      <c r="AH2095">
        <v>6</v>
      </c>
      <c r="AM2095" s="2" t="str">
        <f>IF(AND(ISBLANK(AL2095),OR(NOT(ISBLANK(AN2095)),NOT(ISBLANK(AO2095)))),#N/A,
IF(ISBLANK(AL2095),"",
IF(AND(NOT(ISERROR(VLOOKUP(AL2095,MonsterTable!$A:$B,MATCH(MonsterTable!$B$1,MonsterTable!$A$1:$B$1,0),0))),OR(ISBLANK(AN2095),ISBLANK(AO2095))),#N/A,
IFERROR(VLOOKUP(AL2095,MonsterTable!$A:$B,MATCH(MonsterTable!$B$1,MonsterTable!$A$1:$B$1,0),0),
IF(OR(NOT(ISBLANK(AN2095)),ISBLANK(AO2095)),#N/A,
IF(AL2095="empty","empty",
VLOOKUP(AL2095,MonsterGroupTable!$A:$A,1,0)))))))</f>
        <v/>
      </c>
      <c r="AT2095" s="2" t="str">
        <f>IF(AND(ISBLANK(AS2095),OR(NOT(ISBLANK(AU2095)),NOT(ISBLANK(AV2095)))),#N/A,
IF(ISBLANK(AS2095),"",
IF(AND(NOT(ISERROR(VLOOKUP(AS2095,MonsterTable!$A:$B,MATCH(MonsterTable!$B$1,MonsterTable!$A$1:$B$1,0),0))),OR(ISBLANK(AU2095),ISBLANK(AV2095))),#N/A,
IFERROR(VLOOKUP(AS2095,MonsterTable!$A:$B,MATCH(MonsterTable!$B$1,MonsterTable!$A$1:$B$1,0),0),
IF(OR(NOT(ISBLANK(AU2095)),ISBLANK(AV2095)),#N/A,
IF(AS2095="empty","empty",
VLOOKUP(AS2095,MonsterGroupTable!$A:$A,1,0)))))))</f>
        <v/>
      </c>
      <c r="BA2095" s="2" t="str">
        <f>IF(AND(ISBLANK(AZ2095),OR(NOT(ISBLANK(BB2095)),NOT(ISBLANK(BC2095)))),#N/A,
IF(ISBLANK(AZ2095),"",
IF(AND(NOT(ISERROR(VLOOKUP(AZ2095,MonsterTable!$A:$B,MATCH(MonsterTable!$B$1,MonsterTable!$A$1:$B$1,0),0))),OR(ISBLANK(BB2095),ISBLANK(BC2095))),#N/A,
IFERROR(VLOOKUP(AZ2095,MonsterTable!$A:$B,MATCH(MonsterTable!$B$1,MonsterTable!$A$1:$B$1,0),0),
IF(OR(NOT(ISBLANK(BB2095)),ISBLANK(BC2095)),#N/A,
IF(AZ2095="empty","empty",
VLOOKUP(AZ2095,MonsterGroupTable!$A:$A,1,0)))))))</f>
        <v/>
      </c>
      <c r="BH2095" s="2" t="str">
        <f>IF(AND(ISBLANK(BG2095),OR(NOT(ISBLANK(BI2095)),NOT(ISBLANK(BJ2095)))),#N/A,
IF(ISBLANK(BG2095),"",
IF(AND(NOT(ISERROR(VLOOKUP(BG2095,MonsterTable!$A:$B,MATCH(MonsterTable!$B$1,MonsterTable!$A$1:$B$1,0),0))),OR(ISBLANK(BI2095),ISBLANK(BJ2095))),#N/A,
IFERROR(VLOOKUP(BG2095,MonsterTable!$A:$B,MATCH(MonsterTable!$B$1,MonsterTable!$A$1:$B$1,0),0),
IF(OR(NOT(ISBLANK(BI2095)),ISBLANK(BJ2095)),#N/A,
IF(BG2095="empty","empty",
VLOOKUP(BG2095,MonsterGroupTable!$A:$A,1,0)))))))</f>
        <v/>
      </c>
      <c r="BO2095" s="2" t="str">
        <f>IF(AND(ISBLANK(BN2095),OR(NOT(ISBLANK(BP2095)),NOT(ISBLANK(BQ2095)))),#N/A,
IF(ISBLANK(BN2095),"",
IF(AND(NOT(ISERROR(VLOOKUP(BN2095,MonsterTable!$A:$B,MATCH(MonsterTable!$B$1,MonsterTable!$A$1:$B$1,0),0))),OR(ISBLANK(BP2095),ISBLANK(BQ2095))),#N/A,
IFERROR(VLOOKUP(BN2095,MonsterTable!$A:$B,MATCH(MonsterTable!$B$1,MonsterTable!$A$1:$B$1,0),0),
IF(OR(NOT(ISBLANK(BP2095)),ISBLANK(BQ2095)),#N/A,
IF(BN2095="empty","empty",
VLOOKUP(BN2095,MonsterGroupTable!$A:$A,1,0)))))))</f>
        <v/>
      </c>
      <c r="BV2095" s="2" t="str">
        <f>IF(AND(ISBLANK(BU2095),OR(NOT(ISBLANK(BW2095)),NOT(ISBLANK(BX2095)))),#N/A,
IF(ISBLANK(BU2095),"",
IF(AND(NOT(ISERROR(VLOOKUP(BU2095,MonsterTable!$A:$B,MATCH(MonsterTable!$B$1,MonsterTable!$A$1:$B$1,0),0))),OR(ISBLANK(BW2095),ISBLANK(BX2095))),#N/A,
IFERROR(VLOOKUP(BU2095,MonsterTable!$A:$B,MATCH(MonsterTable!$B$1,MonsterTable!$A$1:$B$1,0),0),
IF(OR(NOT(ISBLANK(BW2095)),ISBLANK(BX2095)),#N/A,
IF(BU2095="empty","empty",
VLOOKUP(BU2095,MonsterGroupTable!$A:$A,1,0)))))))</f>
        <v/>
      </c>
      <c r="CC2095" s="2" t="str">
        <f>IF(AND(ISBLANK(CB2095),OR(NOT(ISBLANK(CD2095)),NOT(ISBLANK(CE2095)))),#N/A,
IF(ISBLANK(CB2095),"",
IF(AND(NOT(ISERROR(VLOOKUP(CB2095,MonsterTable!$A:$B,MATCH(MonsterTable!$B$1,MonsterTable!$A$1:$B$1,0),0))),OR(ISBLANK(CD2095),ISBLANK(CE2095))),#N/A,
IFERROR(VLOOKUP(CB2095,MonsterTable!$A:$B,MATCH(MonsterTable!$B$1,MonsterTable!$A$1:$B$1,0),0),
IF(OR(NOT(ISBLANK(CD2095)),ISBLANK(CE2095)),#N/A,
IF(CB2095="empty","empty",
VLOOKUP(CB2095,MonsterGroupTable!$A:$A,1,0)))))))</f>
        <v/>
      </c>
      <c r="CJ2095" s="2" t="str">
        <f>IF(AND(ISBLANK(CI2095),OR(NOT(ISBLANK(CK2095)),NOT(ISBLANK(CL2095)))),#N/A,
IF(ISBLANK(CI2095),"",
IF(AND(NOT(ISERROR(VLOOKUP(CI2095,MonsterTable!$A:$B,MATCH(MonsterTable!$B$1,MonsterTable!$A$1:$B$1,0),0))),OR(ISBLANK(CK2095),ISBLANK(CL2095))),#N/A,
IFERROR(VLOOKUP(CI2095,MonsterTable!$A:$B,MATCH(MonsterTable!$B$1,MonsterTable!$A$1:$B$1,0),0),
IF(OR(NOT(ISBLANK(CK2095)),ISBLANK(CL2095)),#N/A,
IF(CI2095="empty","empty",
VLOOKUP(CI2095,MonsterGroupTable!$A:$A,1,0)))))))</f>
        <v/>
      </c>
    </row>
    <row r="2096" spans="1:88">
      <c r="A2096">
        <v>50029</v>
      </c>
      <c r="B2096">
        <f t="shared" si="77"/>
        <v>1.1000000000000001</v>
      </c>
      <c r="C2096">
        <f t="shared" si="78"/>
        <v>1.1000000000000001</v>
      </c>
      <c r="F2096">
        <v>406224</v>
      </c>
      <c r="G2096">
        <v>0</v>
      </c>
      <c r="H2096">
        <v>0</v>
      </c>
      <c r="I2096">
        <v>0</v>
      </c>
      <c r="J2096">
        <v>0</v>
      </c>
      <c r="K2096" t="s">
        <v>356</v>
      </c>
      <c r="L2096" t="s">
        <v>357</v>
      </c>
      <c r="M2096" t="s">
        <v>358</v>
      </c>
      <c r="N2096" t="s">
        <v>359</v>
      </c>
      <c r="O2096">
        <v>0</v>
      </c>
      <c r="P2096">
        <v>-4.75</v>
      </c>
      <c r="Q2096">
        <v>0</v>
      </c>
      <c r="R2096">
        <v>15</v>
      </c>
      <c r="S2096">
        <v>0</v>
      </c>
      <c r="T2096">
        <v>-13.5</v>
      </c>
      <c r="U2096">
        <v>0</v>
      </c>
      <c r="V2096">
        <v>-4.2</v>
      </c>
      <c r="W2096" t="str">
        <f t="shared" si="79"/>
        <v>g502,9,g503,6</v>
      </c>
      <c r="X2096" s="1" t="s">
        <v>347</v>
      </c>
      <c r="Y2096" s="2" t="str">
        <f>IF(AND(ISBLANK(X2096),OR(NOT(ISBLANK(Z2096)),NOT(ISBLANK(AA2096)))),#N/A,
IF(ISBLANK(X2096),"",
IF(AND(NOT(ISERROR(VLOOKUP(X2096,MonsterTable!$A:$B,MATCH(MonsterTable!$B$1,MonsterTable!$A$1:$B$1,0),0))),OR(ISBLANK(Z2096),ISBLANK(AA2096))),#N/A,
IFERROR(VLOOKUP(X2096,MonsterTable!$A:$B,MATCH(MonsterTable!$B$1,MonsterTable!$A$1:$B$1,0),0),
IF(OR(NOT(ISBLANK(Z2096)),ISBLANK(AA2096)),#N/A,
IF(X2096="empty","empty",
VLOOKUP(X2096,MonsterGroupTable!$A:$A,1,0)))))))</f>
        <v>g502</v>
      </c>
      <c r="AA2096">
        <v>9</v>
      </c>
      <c r="AE2096" s="1" t="s">
        <v>349</v>
      </c>
      <c r="AF2096" s="2" t="str">
        <f>IF(AND(ISBLANK(AE2096),OR(NOT(ISBLANK(AG2096)),NOT(ISBLANK(AH2096)))),#N/A,
IF(ISBLANK(AE2096),"",
IF(AND(NOT(ISERROR(VLOOKUP(AE2096,MonsterTable!$A:$B,MATCH(MonsterTable!$B$1,MonsterTable!$A$1:$B$1,0),0))),OR(ISBLANK(AG2096),ISBLANK(AH2096))),#N/A,
IFERROR(VLOOKUP(AE2096,MonsterTable!$A:$B,MATCH(MonsterTable!$B$1,MonsterTable!$A$1:$B$1,0),0),
IF(OR(NOT(ISBLANK(AG2096)),ISBLANK(AH2096)),#N/A,
IF(AE2096="empty","empty",
VLOOKUP(AE2096,MonsterGroupTable!$A:$A,1,0)))))))</f>
        <v>g503</v>
      </c>
      <c r="AH2096">
        <v>6</v>
      </c>
      <c r="AM2096" s="2" t="str">
        <f>IF(AND(ISBLANK(AL2096),OR(NOT(ISBLANK(AN2096)),NOT(ISBLANK(AO2096)))),#N/A,
IF(ISBLANK(AL2096),"",
IF(AND(NOT(ISERROR(VLOOKUP(AL2096,MonsterTable!$A:$B,MATCH(MonsterTable!$B$1,MonsterTable!$A$1:$B$1,0),0))),OR(ISBLANK(AN2096),ISBLANK(AO2096))),#N/A,
IFERROR(VLOOKUP(AL2096,MonsterTable!$A:$B,MATCH(MonsterTable!$B$1,MonsterTable!$A$1:$B$1,0),0),
IF(OR(NOT(ISBLANK(AN2096)),ISBLANK(AO2096)),#N/A,
IF(AL2096="empty","empty",
VLOOKUP(AL2096,MonsterGroupTable!$A:$A,1,0)))))))</f>
        <v/>
      </c>
      <c r="AT2096" s="2" t="str">
        <f>IF(AND(ISBLANK(AS2096),OR(NOT(ISBLANK(AU2096)),NOT(ISBLANK(AV2096)))),#N/A,
IF(ISBLANK(AS2096),"",
IF(AND(NOT(ISERROR(VLOOKUP(AS2096,MonsterTable!$A:$B,MATCH(MonsterTable!$B$1,MonsterTable!$A$1:$B$1,0),0))),OR(ISBLANK(AU2096),ISBLANK(AV2096))),#N/A,
IFERROR(VLOOKUP(AS2096,MonsterTable!$A:$B,MATCH(MonsterTable!$B$1,MonsterTable!$A$1:$B$1,0),0),
IF(OR(NOT(ISBLANK(AU2096)),ISBLANK(AV2096)),#N/A,
IF(AS2096="empty","empty",
VLOOKUP(AS2096,MonsterGroupTable!$A:$A,1,0)))))))</f>
        <v/>
      </c>
      <c r="BA2096" s="2" t="str">
        <f>IF(AND(ISBLANK(AZ2096),OR(NOT(ISBLANK(BB2096)),NOT(ISBLANK(BC2096)))),#N/A,
IF(ISBLANK(AZ2096),"",
IF(AND(NOT(ISERROR(VLOOKUP(AZ2096,MonsterTable!$A:$B,MATCH(MonsterTable!$B$1,MonsterTable!$A$1:$B$1,0),0))),OR(ISBLANK(BB2096),ISBLANK(BC2096))),#N/A,
IFERROR(VLOOKUP(AZ2096,MonsterTable!$A:$B,MATCH(MonsterTable!$B$1,MonsterTable!$A$1:$B$1,0),0),
IF(OR(NOT(ISBLANK(BB2096)),ISBLANK(BC2096)),#N/A,
IF(AZ2096="empty","empty",
VLOOKUP(AZ2096,MonsterGroupTable!$A:$A,1,0)))))))</f>
        <v/>
      </c>
      <c r="BH2096" s="2" t="str">
        <f>IF(AND(ISBLANK(BG2096),OR(NOT(ISBLANK(BI2096)),NOT(ISBLANK(BJ2096)))),#N/A,
IF(ISBLANK(BG2096),"",
IF(AND(NOT(ISERROR(VLOOKUP(BG2096,MonsterTable!$A:$B,MATCH(MonsterTable!$B$1,MonsterTable!$A$1:$B$1,0),0))),OR(ISBLANK(BI2096),ISBLANK(BJ2096))),#N/A,
IFERROR(VLOOKUP(BG2096,MonsterTable!$A:$B,MATCH(MonsterTable!$B$1,MonsterTable!$A$1:$B$1,0),0),
IF(OR(NOT(ISBLANK(BI2096)),ISBLANK(BJ2096)),#N/A,
IF(BG2096="empty","empty",
VLOOKUP(BG2096,MonsterGroupTable!$A:$A,1,0)))))))</f>
        <v/>
      </c>
      <c r="BO2096" s="2" t="str">
        <f>IF(AND(ISBLANK(BN2096),OR(NOT(ISBLANK(BP2096)),NOT(ISBLANK(BQ2096)))),#N/A,
IF(ISBLANK(BN2096),"",
IF(AND(NOT(ISERROR(VLOOKUP(BN2096,MonsterTable!$A:$B,MATCH(MonsterTable!$B$1,MonsterTable!$A$1:$B$1,0),0))),OR(ISBLANK(BP2096),ISBLANK(BQ2096))),#N/A,
IFERROR(VLOOKUP(BN2096,MonsterTable!$A:$B,MATCH(MonsterTable!$B$1,MonsterTable!$A$1:$B$1,0),0),
IF(OR(NOT(ISBLANK(BP2096)),ISBLANK(BQ2096)),#N/A,
IF(BN2096="empty","empty",
VLOOKUP(BN2096,MonsterGroupTable!$A:$A,1,0)))))))</f>
        <v/>
      </c>
      <c r="BV2096" s="2" t="str">
        <f>IF(AND(ISBLANK(BU2096),OR(NOT(ISBLANK(BW2096)),NOT(ISBLANK(BX2096)))),#N/A,
IF(ISBLANK(BU2096),"",
IF(AND(NOT(ISERROR(VLOOKUP(BU2096,MonsterTable!$A:$B,MATCH(MonsterTable!$B$1,MonsterTable!$A$1:$B$1,0),0))),OR(ISBLANK(BW2096),ISBLANK(BX2096))),#N/A,
IFERROR(VLOOKUP(BU2096,MonsterTable!$A:$B,MATCH(MonsterTable!$B$1,MonsterTable!$A$1:$B$1,0),0),
IF(OR(NOT(ISBLANK(BW2096)),ISBLANK(BX2096)),#N/A,
IF(BU2096="empty","empty",
VLOOKUP(BU2096,MonsterGroupTable!$A:$A,1,0)))))))</f>
        <v/>
      </c>
      <c r="CC2096" s="2" t="str">
        <f>IF(AND(ISBLANK(CB2096),OR(NOT(ISBLANK(CD2096)),NOT(ISBLANK(CE2096)))),#N/A,
IF(ISBLANK(CB2096),"",
IF(AND(NOT(ISERROR(VLOOKUP(CB2096,MonsterTable!$A:$B,MATCH(MonsterTable!$B$1,MonsterTable!$A$1:$B$1,0),0))),OR(ISBLANK(CD2096),ISBLANK(CE2096))),#N/A,
IFERROR(VLOOKUP(CB2096,MonsterTable!$A:$B,MATCH(MonsterTable!$B$1,MonsterTable!$A$1:$B$1,0),0),
IF(OR(NOT(ISBLANK(CD2096)),ISBLANK(CE2096)),#N/A,
IF(CB2096="empty","empty",
VLOOKUP(CB2096,MonsterGroupTable!$A:$A,1,0)))))))</f>
        <v/>
      </c>
      <c r="CJ2096" s="2" t="str">
        <f>IF(AND(ISBLANK(CI2096),OR(NOT(ISBLANK(CK2096)),NOT(ISBLANK(CL2096)))),#N/A,
IF(ISBLANK(CI2096),"",
IF(AND(NOT(ISERROR(VLOOKUP(CI2096,MonsterTable!$A:$B,MATCH(MonsterTable!$B$1,MonsterTable!$A$1:$B$1,0),0))),OR(ISBLANK(CK2096),ISBLANK(CL2096))),#N/A,
IFERROR(VLOOKUP(CI2096,MonsterTable!$A:$B,MATCH(MonsterTable!$B$1,MonsterTable!$A$1:$B$1,0),0),
IF(OR(NOT(ISBLANK(CK2096)),ISBLANK(CL2096)),#N/A,
IF(CI2096="empty","empty",
VLOOKUP(CI2096,MonsterGroupTable!$A:$A,1,0)))))))</f>
        <v/>
      </c>
    </row>
    <row r="2097" spans="1:88">
      <c r="A2097">
        <v>50030</v>
      </c>
      <c r="B2097">
        <f t="shared" si="77"/>
        <v>1.2</v>
      </c>
      <c r="C2097">
        <f t="shared" si="78"/>
        <v>1.1000000000000001</v>
      </c>
      <c r="F2097">
        <v>448140</v>
      </c>
      <c r="G2097">
        <v>0</v>
      </c>
      <c r="H2097">
        <v>0</v>
      </c>
      <c r="I2097">
        <v>0</v>
      </c>
      <c r="J2097">
        <v>0</v>
      </c>
      <c r="K2097" t="s">
        <v>356</v>
      </c>
      <c r="L2097" t="s">
        <v>357</v>
      </c>
      <c r="M2097" t="s">
        <v>358</v>
      </c>
      <c r="N2097" t="s">
        <v>359</v>
      </c>
      <c r="O2097">
        <v>0</v>
      </c>
      <c r="P2097">
        <v>-4.75</v>
      </c>
      <c r="Q2097">
        <v>0</v>
      </c>
      <c r="R2097">
        <v>15</v>
      </c>
      <c r="S2097">
        <v>0</v>
      </c>
      <c r="T2097">
        <v>-13.5</v>
      </c>
      <c r="U2097">
        <v>0</v>
      </c>
      <c r="V2097">
        <v>-4.2</v>
      </c>
      <c r="W2097" t="str">
        <f t="shared" si="79"/>
        <v>g502,9,g503,6</v>
      </c>
      <c r="X2097" s="1" t="s">
        <v>347</v>
      </c>
      <c r="Y2097" s="2" t="str">
        <f>IF(AND(ISBLANK(X2097),OR(NOT(ISBLANK(Z2097)),NOT(ISBLANK(AA2097)))),#N/A,
IF(ISBLANK(X2097),"",
IF(AND(NOT(ISERROR(VLOOKUP(X2097,MonsterTable!$A:$B,MATCH(MonsterTable!$B$1,MonsterTable!$A$1:$B$1,0),0))),OR(ISBLANK(Z2097),ISBLANK(AA2097))),#N/A,
IFERROR(VLOOKUP(X2097,MonsterTable!$A:$B,MATCH(MonsterTable!$B$1,MonsterTable!$A$1:$B$1,0),0),
IF(OR(NOT(ISBLANK(Z2097)),ISBLANK(AA2097)),#N/A,
IF(X2097="empty","empty",
VLOOKUP(X2097,MonsterGroupTable!$A:$A,1,0)))))))</f>
        <v>g502</v>
      </c>
      <c r="AA2097">
        <v>9</v>
      </c>
      <c r="AE2097" s="1" t="s">
        <v>349</v>
      </c>
      <c r="AF2097" s="2" t="str">
        <f>IF(AND(ISBLANK(AE2097),OR(NOT(ISBLANK(AG2097)),NOT(ISBLANK(AH2097)))),#N/A,
IF(ISBLANK(AE2097),"",
IF(AND(NOT(ISERROR(VLOOKUP(AE2097,MonsterTable!$A:$B,MATCH(MonsterTable!$B$1,MonsterTable!$A$1:$B$1,0),0))),OR(ISBLANK(AG2097),ISBLANK(AH2097))),#N/A,
IFERROR(VLOOKUP(AE2097,MonsterTable!$A:$B,MATCH(MonsterTable!$B$1,MonsterTable!$A$1:$B$1,0),0),
IF(OR(NOT(ISBLANK(AG2097)),ISBLANK(AH2097)),#N/A,
IF(AE2097="empty","empty",
VLOOKUP(AE2097,MonsterGroupTable!$A:$A,1,0)))))))</f>
        <v>g503</v>
      </c>
      <c r="AH2097">
        <v>6</v>
      </c>
      <c r="AM2097" s="2" t="str">
        <f>IF(AND(ISBLANK(AL2097),OR(NOT(ISBLANK(AN2097)),NOT(ISBLANK(AO2097)))),#N/A,
IF(ISBLANK(AL2097),"",
IF(AND(NOT(ISERROR(VLOOKUP(AL2097,MonsterTable!$A:$B,MATCH(MonsterTable!$B$1,MonsterTable!$A$1:$B$1,0),0))),OR(ISBLANK(AN2097),ISBLANK(AO2097))),#N/A,
IFERROR(VLOOKUP(AL2097,MonsterTable!$A:$B,MATCH(MonsterTable!$B$1,MonsterTable!$A$1:$B$1,0),0),
IF(OR(NOT(ISBLANK(AN2097)),ISBLANK(AO2097)),#N/A,
IF(AL2097="empty","empty",
VLOOKUP(AL2097,MonsterGroupTable!$A:$A,1,0)))))))</f>
        <v/>
      </c>
      <c r="AT2097" s="2" t="str">
        <f>IF(AND(ISBLANK(AS2097),OR(NOT(ISBLANK(AU2097)),NOT(ISBLANK(AV2097)))),#N/A,
IF(ISBLANK(AS2097),"",
IF(AND(NOT(ISERROR(VLOOKUP(AS2097,MonsterTable!$A:$B,MATCH(MonsterTable!$B$1,MonsterTable!$A$1:$B$1,0),0))),OR(ISBLANK(AU2097),ISBLANK(AV2097))),#N/A,
IFERROR(VLOOKUP(AS2097,MonsterTable!$A:$B,MATCH(MonsterTable!$B$1,MonsterTable!$A$1:$B$1,0),0),
IF(OR(NOT(ISBLANK(AU2097)),ISBLANK(AV2097)),#N/A,
IF(AS2097="empty","empty",
VLOOKUP(AS2097,MonsterGroupTable!$A:$A,1,0)))))))</f>
        <v/>
      </c>
      <c r="BA2097" s="2" t="str">
        <f>IF(AND(ISBLANK(AZ2097),OR(NOT(ISBLANK(BB2097)),NOT(ISBLANK(BC2097)))),#N/A,
IF(ISBLANK(AZ2097),"",
IF(AND(NOT(ISERROR(VLOOKUP(AZ2097,MonsterTable!$A:$B,MATCH(MonsterTable!$B$1,MonsterTable!$A$1:$B$1,0),0))),OR(ISBLANK(BB2097),ISBLANK(BC2097))),#N/A,
IFERROR(VLOOKUP(AZ2097,MonsterTable!$A:$B,MATCH(MonsterTable!$B$1,MonsterTable!$A$1:$B$1,0),0),
IF(OR(NOT(ISBLANK(BB2097)),ISBLANK(BC2097)),#N/A,
IF(AZ2097="empty","empty",
VLOOKUP(AZ2097,MonsterGroupTable!$A:$A,1,0)))))))</f>
        <v/>
      </c>
      <c r="BH2097" s="2" t="str">
        <f>IF(AND(ISBLANK(BG2097),OR(NOT(ISBLANK(BI2097)),NOT(ISBLANK(BJ2097)))),#N/A,
IF(ISBLANK(BG2097),"",
IF(AND(NOT(ISERROR(VLOOKUP(BG2097,MonsterTable!$A:$B,MATCH(MonsterTable!$B$1,MonsterTable!$A$1:$B$1,0),0))),OR(ISBLANK(BI2097),ISBLANK(BJ2097))),#N/A,
IFERROR(VLOOKUP(BG2097,MonsterTable!$A:$B,MATCH(MonsterTable!$B$1,MonsterTable!$A$1:$B$1,0),0),
IF(OR(NOT(ISBLANK(BI2097)),ISBLANK(BJ2097)),#N/A,
IF(BG2097="empty","empty",
VLOOKUP(BG2097,MonsterGroupTable!$A:$A,1,0)))))))</f>
        <v/>
      </c>
      <c r="BO2097" s="2" t="str">
        <f>IF(AND(ISBLANK(BN2097),OR(NOT(ISBLANK(BP2097)),NOT(ISBLANK(BQ2097)))),#N/A,
IF(ISBLANK(BN2097),"",
IF(AND(NOT(ISERROR(VLOOKUP(BN2097,MonsterTable!$A:$B,MATCH(MonsterTable!$B$1,MonsterTable!$A$1:$B$1,0),0))),OR(ISBLANK(BP2097),ISBLANK(BQ2097))),#N/A,
IFERROR(VLOOKUP(BN2097,MonsterTable!$A:$B,MATCH(MonsterTable!$B$1,MonsterTable!$A$1:$B$1,0),0),
IF(OR(NOT(ISBLANK(BP2097)),ISBLANK(BQ2097)),#N/A,
IF(BN2097="empty","empty",
VLOOKUP(BN2097,MonsterGroupTable!$A:$A,1,0)))))))</f>
        <v/>
      </c>
      <c r="BV2097" s="2" t="str">
        <f>IF(AND(ISBLANK(BU2097),OR(NOT(ISBLANK(BW2097)),NOT(ISBLANK(BX2097)))),#N/A,
IF(ISBLANK(BU2097),"",
IF(AND(NOT(ISERROR(VLOOKUP(BU2097,MonsterTable!$A:$B,MATCH(MonsterTable!$B$1,MonsterTable!$A$1:$B$1,0),0))),OR(ISBLANK(BW2097),ISBLANK(BX2097))),#N/A,
IFERROR(VLOOKUP(BU2097,MonsterTable!$A:$B,MATCH(MonsterTable!$B$1,MonsterTable!$A$1:$B$1,0),0),
IF(OR(NOT(ISBLANK(BW2097)),ISBLANK(BX2097)),#N/A,
IF(BU2097="empty","empty",
VLOOKUP(BU2097,MonsterGroupTable!$A:$A,1,0)))))))</f>
        <v/>
      </c>
      <c r="CC2097" s="2" t="str">
        <f>IF(AND(ISBLANK(CB2097),OR(NOT(ISBLANK(CD2097)),NOT(ISBLANK(CE2097)))),#N/A,
IF(ISBLANK(CB2097),"",
IF(AND(NOT(ISERROR(VLOOKUP(CB2097,MonsterTable!$A:$B,MATCH(MonsterTable!$B$1,MonsterTable!$A$1:$B$1,0),0))),OR(ISBLANK(CD2097),ISBLANK(CE2097))),#N/A,
IFERROR(VLOOKUP(CB2097,MonsterTable!$A:$B,MATCH(MonsterTable!$B$1,MonsterTable!$A$1:$B$1,0),0),
IF(OR(NOT(ISBLANK(CD2097)),ISBLANK(CE2097)),#N/A,
IF(CB2097="empty","empty",
VLOOKUP(CB2097,MonsterGroupTable!$A:$A,1,0)))))))</f>
        <v/>
      </c>
      <c r="CJ2097" s="2" t="str">
        <f>IF(AND(ISBLANK(CI2097),OR(NOT(ISBLANK(CK2097)),NOT(ISBLANK(CL2097)))),#N/A,
IF(ISBLANK(CI2097),"",
IF(AND(NOT(ISERROR(VLOOKUP(CI2097,MonsterTable!$A:$B,MATCH(MonsterTable!$B$1,MonsterTable!$A$1:$B$1,0),0))),OR(ISBLANK(CK2097),ISBLANK(CL2097))),#N/A,
IFERROR(VLOOKUP(CI2097,MonsterTable!$A:$B,MATCH(MonsterTable!$B$1,MonsterTable!$A$1:$B$1,0),0),
IF(OR(NOT(ISBLANK(CK2097)),ISBLANK(CL2097)),#N/A,
IF(CI2097="empty","empty",
VLOOKUP(CI2097,MonsterGroupTable!$A:$A,1,0)))))))</f>
        <v/>
      </c>
    </row>
    <row r="2098" spans="1:88">
      <c r="A2098">
        <v>60001</v>
      </c>
      <c r="B2098">
        <f t="shared" ref="B2098:B2113" si="80">IF(MOD(A2098,10)=0,1.2,1.1)</f>
        <v>1.1000000000000001</v>
      </c>
      <c r="C2098">
        <f t="shared" ref="C2098:C2113" si="81">IF(MOD(B2098,10)=0,1.2,1.1)</f>
        <v>1.1000000000000001</v>
      </c>
      <c r="F2098">
        <v>100</v>
      </c>
      <c r="G2098">
        <v>1</v>
      </c>
      <c r="H2098">
        <v>0</v>
      </c>
      <c r="I2098">
        <v>0</v>
      </c>
      <c r="J2098">
        <v>0</v>
      </c>
      <c r="K2098" t="s">
        <v>115</v>
      </c>
      <c r="L2098" t="s">
        <v>116</v>
      </c>
      <c r="M2098" t="s">
        <v>111</v>
      </c>
      <c r="N2098" t="s">
        <v>112</v>
      </c>
      <c r="O2098">
        <v>0</v>
      </c>
      <c r="P2098">
        <v>-4.75</v>
      </c>
      <c r="Q2098">
        <v>5</v>
      </c>
      <c r="R2098">
        <v>6.4</v>
      </c>
      <c r="S2098">
        <v>-8</v>
      </c>
      <c r="T2098">
        <v>-5</v>
      </c>
      <c r="U2098">
        <v>-6</v>
      </c>
      <c r="V2098">
        <v>-3</v>
      </c>
      <c r="W2098" t="str">
        <f t="shared" si="76"/>
        <v>g601,1</v>
      </c>
      <c r="X2098" s="1" t="s">
        <v>113</v>
      </c>
      <c r="Y2098" s="2" t="str">
        <f>IF(AND(ISBLANK(X2098),OR(NOT(ISBLANK(Z2098)),NOT(ISBLANK(AA2098)))),#N/A,
IF(ISBLANK(X2098),"",
IF(AND(NOT(ISERROR(VLOOKUP(X2098,MonsterTable!$A:$B,MATCH(MonsterTable!$B$1,MonsterTable!$A$1:$B$1,0),0))),OR(ISBLANK(Z2098),ISBLANK(AA2098))),#N/A,
IFERROR(VLOOKUP(X2098,MonsterTable!$A:$B,MATCH(MonsterTable!$B$1,MonsterTable!$A$1:$B$1,0),0),
IF(OR(NOT(ISBLANK(Z2098)),ISBLANK(AA2098)),#N/A,
IF(X2098="empty","empty",
VLOOKUP(X2098,MonsterGroupTable!$A:$A,1,0)))))))</f>
        <v>g601</v>
      </c>
      <c r="AA2098">
        <v>1</v>
      </c>
      <c r="AF2098" s="2" t="str">
        <f>IF(AND(ISBLANK(AE2098),OR(NOT(ISBLANK(AG2098)),NOT(ISBLANK(AH2098)))),#N/A,
IF(ISBLANK(AE2098),"",
IF(AND(NOT(ISERROR(VLOOKUP(AE2098,MonsterTable!$A:$B,MATCH(MonsterTable!$B$1,MonsterTable!$A$1:$B$1,0),0))),OR(ISBLANK(AG2098),ISBLANK(AH2098))),#N/A,
IFERROR(VLOOKUP(AE2098,MonsterTable!$A:$B,MATCH(MonsterTable!$B$1,MonsterTable!$A$1:$B$1,0),0),
IF(OR(NOT(ISBLANK(AG2098)),ISBLANK(AH2098)),#N/A,
IF(AE2098="empty","empty",
VLOOKUP(AE2098,MonsterGroupTable!$A:$A,1,0)))))))</f>
        <v/>
      </c>
      <c r="AM2098" s="2" t="str">
        <f>IF(AND(ISBLANK(AL2098),OR(NOT(ISBLANK(AN2098)),NOT(ISBLANK(AO2098)))),#N/A,
IF(ISBLANK(AL2098),"",
IF(AND(NOT(ISERROR(VLOOKUP(AL2098,MonsterTable!$A:$B,MATCH(MonsterTable!$B$1,MonsterTable!$A$1:$B$1,0),0))),OR(ISBLANK(AN2098),ISBLANK(AO2098))),#N/A,
IFERROR(VLOOKUP(AL2098,MonsterTable!$A:$B,MATCH(MonsterTable!$B$1,MonsterTable!$A$1:$B$1,0),0),
IF(OR(NOT(ISBLANK(AN2098)),ISBLANK(AO2098)),#N/A,
IF(AL2098="empty","empty",
VLOOKUP(AL2098,MonsterGroupTable!$A:$A,1,0)))))))</f>
        <v/>
      </c>
      <c r="AT2098" s="2" t="str">
        <f>IF(AND(ISBLANK(AS2098),OR(NOT(ISBLANK(AU2098)),NOT(ISBLANK(AV2098)))),#N/A,
IF(ISBLANK(AS2098),"",
IF(AND(NOT(ISERROR(VLOOKUP(AS2098,MonsterTable!$A:$B,MATCH(MonsterTable!$B$1,MonsterTable!$A$1:$B$1,0),0))),OR(ISBLANK(AU2098),ISBLANK(AV2098))),#N/A,
IFERROR(VLOOKUP(AS2098,MonsterTable!$A:$B,MATCH(MonsterTable!$B$1,MonsterTable!$A$1:$B$1,0),0),
IF(OR(NOT(ISBLANK(AU2098)),ISBLANK(AV2098)),#N/A,
IF(AS2098="empty","empty",
VLOOKUP(AS2098,MonsterGroupTable!$A:$A,1,0)))))))</f>
        <v/>
      </c>
      <c r="BA2098" s="2" t="str">
        <f>IF(AND(ISBLANK(AZ2098),OR(NOT(ISBLANK(BB2098)),NOT(ISBLANK(BC2098)))),#N/A,
IF(ISBLANK(AZ2098),"",
IF(AND(NOT(ISERROR(VLOOKUP(AZ2098,MonsterTable!$A:$B,MATCH(MonsterTable!$B$1,MonsterTable!$A$1:$B$1,0),0))),OR(ISBLANK(BB2098),ISBLANK(BC2098))),#N/A,
IFERROR(VLOOKUP(AZ2098,MonsterTable!$A:$B,MATCH(MonsterTable!$B$1,MonsterTable!$A$1:$B$1,0),0),
IF(OR(NOT(ISBLANK(BB2098)),ISBLANK(BC2098)),#N/A,
IF(AZ2098="empty","empty",
VLOOKUP(AZ2098,MonsterGroupTable!$A:$A,1,0)))))))</f>
        <v/>
      </c>
      <c r="BH2098" s="2" t="str">
        <f>IF(AND(ISBLANK(BG2098),OR(NOT(ISBLANK(BI2098)),NOT(ISBLANK(BJ2098)))),#N/A,
IF(ISBLANK(BG2098),"",
IF(AND(NOT(ISERROR(VLOOKUP(BG2098,MonsterTable!$A:$B,MATCH(MonsterTable!$B$1,MonsterTable!$A$1:$B$1,0),0))),OR(ISBLANK(BI2098),ISBLANK(BJ2098))),#N/A,
IFERROR(VLOOKUP(BG2098,MonsterTable!$A:$B,MATCH(MonsterTable!$B$1,MonsterTable!$A$1:$B$1,0),0),
IF(OR(NOT(ISBLANK(BI2098)),ISBLANK(BJ2098)),#N/A,
IF(BG2098="empty","empty",
VLOOKUP(BG2098,MonsterGroupTable!$A:$A,1,0)))))))</f>
        <v/>
      </c>
      <c r="BO2098" s="2" t="str">
        <f>IF(AND(ISBLANK(BN2098),OR(NOT(ISBLANK(BP2098)),NOT(ISBLANK(BQ2098)))),#N/A,
IF(ISBLANK(BN2098),"",
IF(AND(NOT(ISERROR(VLOOKUP(BN2098,MonsterTable!$A:$B,MATCH(MonsterTable!$B$1,MonsterTable!$A$1:$B$1,0),0))),OR(ISBLANK(BP2098),ISBLANK(BQ2098))),#N/A,
IFERROR(VLOOKUP(BN2098,MonsterTable!$A:$B,MATCH(MonsterTable!$B$1,MonsterTable!$A$1:$B$1,0),0),
IF(OR(NOT(ISBLANK(BP2098)),ISBLANK(BQ2098)),#N/A,
IF(BN2098="empty","empty",
VLOOKUP(BN2098,MonsterGroupTable!$A:$A,1,0)))))))</f>
        <v/>
      </c>
      <c r="BV2098" s="2" t="str">
        <f>IF(AND(ISBLANK(BU2098),OR(NOT(ISBLANK(BW2098)),NOT(ISBLANK(BX2098)))),#N/A,
IF(ISBLANK(BU2098),"",
IF(AND(NOT(ISERROR(VLOOKUP(BU2098,MonsterTable!$A:$B,MATCH(MonsterTable!$B$1,MonsterTable!$A$1:$B$1,0),0))),OR(ISBLANK(BW2098),ISBLANK(BX2098))),#N/A,
IFERROR(VLOOKUP(BU2098,MonsterTable!$A:$B,MATCH(MonsterTable!$B$1,MonsterTable!$A$1:$B$1,0),0),
IF(OR(NOT(ISBLANK(BW2098)),ISBLANK(BX2098)),#N/A,
IF(BU2098="empty","empty",
VLOOKUP(BU2098,MonsterGroupTable!$A:$A,1,0)))))))</f>
        <v/>
      </c>
      <c r="CC2098" s="2" t="str">
        <f>IF(AND(ISBLANK(CB2098),OR(NOT(ISBLANK(CD2098)),NOT(ISBLANK(CE2098)))),#N/A,
IF(ISBLANK(CB2098),"",
IF(AND(NOT(ISERROR(VLOOKUP(CB2098,MonsterTable!$A:$B,MATCH(MonsterTable!$B$1,MonsterTable!$A$1:$B$1,0),0))),OR(ISBLANK(CD2098),ISBLANK(CE2098))),#N/A,
IFERROR(VLOOKUP(CB2098,MonsterTable!$A:$B,MATCH(MonsterTable!$B$1,MonsterTable!$A$1:$B$1,0),0),
IF(OR(NOT(ISBLANK(CD2098)),ISBLANK(CE2098)),#N/A,
IF(CB2098="empty","empty",
VLOOKUP(CB2098,MonsterGroupTable!$A:$A,1,0)))))))</f>
        <v/>
      </c>
      <c r="CJ2098" s="2" t="str">
        <f>IF(AND(ISBLANK(CI2098),OR(NOT(ISBLANK(CK2098)),NOT(ISBLANK(CL2098)))),#N/A,
IF(ISBLANK(CI2098),"",
IF(AND(NOT(ISERROR(VLOOKUP(CI2098,MonsterTable!$A:$B,MATCH(MonsterTable!$B$1,MonsterTable!$A$1:$B$1,0),0))),OR(ISBLANK(CK2098),ISBLANK(CL2098))),#N/A,
IFERROR(VLOOKUP(CI2098,MonsterTable!$A:$B,MATCH(MonsterTable!$B$1,MonsterTable!$A$1:$B$1,0),0),
IF(OR(NOT(ISBLANK(CK2098)),ISBLANK(CL2098)),#N/A,
IF(CI2098="empty","empty",
VLOOKUP(CI2098,MonsterGroupTable!$A:$A,1,0)))))))</f>
        <v/>
      </c>
    </row>
    <row r="2099" spans="1:88">
      <c r="A2099">
        <v>60002</v>
      </c>
      <c r="B2099">
        <f t="shared" si="80"/>
        <v>1.1000000000000001</v>
      </c>
      <c r="C2099">
        <f t="shared" si="81"/>
        <v>1.1000000000000001</v>
      </c>
      <c r="F2099">
        <v>300</v>
      </c>
      <c r="G2099">
        <v>1</v>
      </c>
      <c r="H2099">
        <v>0</v>
      </c>
      <c r="I2099">
        <v>0</v>
      </c>
      <c r="J2099">
        <v>0</v>
      </c>
      <c r="K2099" t="s">
        <v>115</v>
      </c>
      <c r="L2099" t="s">
        <v>116</v>
      </c>
      <c r="M2099" t="s">
        <v>111</v>
      </c>
      <c r="N2099" t="s">
        <v>112</v>
      </c>
      <c r="O2099">
        <v>0</v>
      </c>
      <c r="P2099">
        <v>-4.75</v>
      </c>
      <c r="Q2099">
        <v>5</v>
      </c>
      <c r="R2099">
        <v>6.4</v>
      </c>
      <c r="S2099">
        <v>-8</v>
      </c>
      <c r="T2099">
        <v>-5</v>
      </c>
      <c r="U2099">
        <v>-6</v>
      </c>
      <c r="V2099">
        <v>-3</v>
      </c>
      <c r="W2099" t="str">
        <f t="shared" si="76"/>
        <v>g601,1</v>
      </c>
      <c r="X2099" s="1" t="s">
        <v>113</v>
      </c>
      <c r="Y2099" s="2" t="str">
        <f>IF(AND(ISBLANK(X2099),OR(NOT(ISBLANK(Z2099)),NOT(ISBLANK(AA2099)))),#N/A,
IF(ISBLANK(X2099),"",
IF(AND(NOT(ISERROR(VLOOKUP(X2099,MonsterTable!$A:$B,MATCH(MonsterTable!$B$1,MonsterTable!$A$1:$B$1,0),0))),OR(ISBLANK(Z2099),ISBLANK(AA2099))),#N/A,
IFERROR(VLOOKUP(X2099,MonsterTable!$A:$B,MATCH(MonsterTable!$B$1,MonsterTable!$A$1:$B$1,0),0),
IF(OR(NOT(ISBLANK(Z2099)),ISBLANK(AA2099)),#N/A,
IF(X2099="empty","empty",
VLOOKUP(X2099,MonsterGroupTable!$A:$A,1,0)))))))</f>
        <v>g601</v>
      </c>
      <c r="AA2099">
        <v>1</v>
      </c>
      <c r="AF2099" s="2" t="str">
        <f>IF(AND(ISBLANK(AE2099),OR(NOT(ISBLANK(AG2099)),NOT(ISBLANK(AH2099)))),#N/A,
IF(ISBLANK(AE2099),"",
IF(AND(NOT(ISERROR(VLOOKUP(AE2099,MonsterTable!$A:$B,MATCH(MonsterTable!$B$1,MonsterTable!$A$1:$B$1,0),0))),OR(ISBLANK(AG2099),ISBLANK(AH2099))),#N/A,
IFERROR(VLOOKUP(AE2099,MonsterTable!$A:$B,MATCH(MonsterTable!$B$1,MonsterTable!$A$1:$B$1,0),0),
IF(OR(NOT(ISBLANK(AG2099)),ISBLANK(AH2099)),#N/A,
IF(AE2099="empty","empty",
VLOOKUP(AE2099,MonsterGroupTable!$A:$A,1,0)))))))</f>
        <v/>
      </c>
      <c r="AM2099" s="2" t="str">
        <f>IF(AND(ISBLANK(AL2099),OR(NOT(ISBLANK(AN2099)),NOT(ISBLANK(AO2099)))),#N/A,
IF(ISBLANK(AL2099),"",
IF(AND(NOT(ISERROR(VLOOKUP(AL2099,MonsterTable!$A:$B,MATCH(MonsterTable!$B$1,MonsterTable!$A$1:$B$1,0),0))),OR(ISBLANK(AN2099),ISBLANK(AO2099))),#N/A,
IFERROR(VLOOKUP(AL2099,MonsterTable!$A:$B,MATCH(MonsterTable!$B$1,MonsterTable!$A$1:$B$1,0),0),
IF(OR(NOT(ISBLANK(AN2099)),ISBLANK(AO2099)),#N/A,
IF(AL2099="empty","empty",
VLOOKUP(AL2099,MonsterGroupTable!$A:$A,1,0)))))))</f>
        <v/>
      </c>
      <c r="AT2099" s="2" t="str">
        <f>IF(AND(ISBLANK(AS2099),OR(NOT(ISBLANK(AU2099)),NOT(ISBLANK(AV2099)))),#N/A,
IF(ISBLANK(AS2099),"",
IF(AND(NOT(ISERROR(VLOOKUP(AS2099,MonsterTable!$A:$B,MATCH(MonsterTable!$B$1,MonsterTable!$A$1:$B$1,0),0))),OR(ISBLANK(AU2099),ISBLANK(AV2099))),#N/A,
IFERROR(VLOOKUP(AS2099,MonsterTable!$A:$B,MATCH(MonsterTable!$B$1,MonsterTable!$A$1:$B$1,0),0),
IF(OR(NOT(ISBLANK(AU2099)),ISBLANK(AV2099)),#N/A,
IF(AS2099="empty","empty",
VLOOKUP(AS2099,MonsterGroupTable!$A:$A,1,0)))))))</f>
        <v/>
      </c>
      <c r="BA2099" s="2" t="str">
        <f>IF(AND(ISBLANK(AZ2099),OR(NOT(ISBLANK(BB2099)),NOT(ISBLANK(BC2099)))),#N/A,
IF(ISBLANK(AZ2099),"",
IF(AND(NOT(ISERROR(VLOOKUP(AZ2099,MonsterTable!$A:$B,MATCH(MonsterTable!$B$1,MonsterTable!$A$1:$B$1,0),0))),OR(ISBLANK(BB2099),ISBLANK(BC2099))),#N/A,
IFERROR(VLOOKUP(AZ2099,MonsterTable!$A:$B,MATCH(MonsterTable!$B$1,MonsterTable!$A$1:$B$1,0),0),
IF(OR(NOT(ISBLANK(BB2099)),ISBLANK(BC2099)),#N/A,
IF(AZ2099="empty","empty",
VLOOKUP(AZ2099,MonsterGroupTable!$A:$A,1,0)))))))</f>
        <v/>
      </c>
      <c r="BH2099" s="2" t="str">
        <f>IF(AND(ISBLANK(BG2099),OR(NOT(ISBLANK(BI2099)),NOT(ISBLANK(BJ2099)))),#N/A,
IF(ISBLANK(BG2099),"",
IF(AND(NOT(ISERROR(VLOOKUP(BG2099,MonsterTable!$A:$B,MATCH(MonsterTable!$B$1,MonsterTable!$A$1:$B$1,0),0))),OR(ISBLANK(BI2099),ISBLANK(BJ2099))),#N/A,
IFERROR(VLOOKUP(BG2099,MonsterTable!$A:$B,MATCH(MonsterTable!$B$1,MonsterTable!$A$1:$B$1,0),0),
IF(OR(NOT(ISBLANK(BI2099)),ISBLANK(BJ2099)),#N/A,
IF(BG2099="empty","empty",
VLOOKUP(BG2099,MonsterGroupTable!$A:$A,1,0)))))))</f>
        <v/>
      </c>
      <c r="BO2099" s="2" t="str">
        <f>IF(AND(ISBLANK(BN2099),OR(NOT(ISBLANK(BP2099)),NOT(ISBLANK(BQ2099)))),#N/A,
IF(ISBLANK(BN2099),"",
IF(AND(NOT(ISERROR(VLOOKUP(BN2099,MonsterTable!$A:$B,MATCH(MonsterTable!$B$1,MonsterTable!$A$1:$B$1,0),0))),OR(ISBLANK(BP2099),ISBLANK(BQ2099))),#N/A,
IFERROR(VLOOKUP(BN2099,MonsterTable!$A:$B,MATCH(MonsterTable!$B$1,MonsterTable!$A$1:$B$1,0),0),
IF(OR(NOT(ISBLANK(BP2099)),ISBLANK(BQ2099)),#N/A,
IF(BN2099="empty","empty",
VLOOKUP(BN2099,MonsterGroupTable!$A:$A,1,0)))))))</f>
        <v/>
      </c>
      <c r="BV2099" s="2" t="str">
        <f>IF(AND(ISBLANK(BU2099),OR(NOT(ISBLANK(BW2099)),NOT(ISBLANK(BX2099)))),#N/A,
IF(ISBLANK(BU2099),"",
IF(AND(NOT(ISERROR(VLOOKUP(BU2099,MonsterTable!$A:$B,MATCH(MonsterTable!$B$1,MonsterTable!$A$1:$B$1,0),0))),OR(ISBLANK(BW2099),ISBLANK(BX2099))),#N/A,
IFERROR(VLOOKUP(BU2099,MonsterTable!$A:$B,MATCH(MonsterTable!$B$1,MonsterTable!$A$1:$B$1,0),0),
IF(OR(NOT(ISBLANK(BW2099)),ISBLANK(BX2099)),#N/A,
IF(BU2099="empty","empty",
VLOOKUP(BU2099,MonsterGroupTable!$A:$A,1,0)))))))</f>
        <v/>
      </c>
      <c r="CC2099" s="2" t="str">
        <f>IF(AND(ISBLANK(CB2099),OR(NOT(ISBLANK(CD2099)),NOT(ISBLANK(CE2099)))),#N/A,
IF(ISBLANK(CB2099),"",
IF(AND(NOT(ISERROR(VLOOKUP(CB2099,MonsterTable!$A:$B,MATCH(MonsterTable!$B$1,MonsterTable!$A$1:$B$1,0),0))),OR(ISBLANK(CD2099),ISBLANK(CE2099))),#N/A,
IFERROR(VLOOKUP(CB2099,MonsterTable!$A:$B,MATCH(MonsterTable!$B$1,MonsterTable!$A$1:$B$1,0),0),
IF(OR(NOT(ISBLANK(CD2099)),ISBLANK(CE2099)),#N/A,
IF(CB2099="empty","empty",
VLOOKUP(CB2099,MonsterGroupTable!$A:$A,1,0)))))))</f>
        <v/>
      </c>
      <c r="CJ2099" s="2" t="str">
        <f>IF(AND(ISBLANK(CI2099),OR(NOT(ISBLANK(CK2099)),NOT(ISBLANK(CL2099)))),#N/A,
IF(ISBLANK(CI2099),"",
IF(AND(NOT(ISERROR(VLOOKUP(CI2099,MonsterTable!$A:$B,MATCH(MonsterTable!$B$1,MonsterTable!$A$1:$B$1,0),0))),OR(ISBLANK(CK2099),ISBLANK(CL2099))),#N/A,
IFERROR(VLOOKUP(CI2099,MonsterTable!$A:$B,MATCH(MonsterTable!$B$1,MonsterTable!$A$1:$B$1,0),0),
IF(OR(NOT(ISBLANK(CK2099)),ISBLANK(CL2099)),#N/A,
IF(CI2099="empty","empty",
VLOOKUP(CI2099,MonsterGroupTable!$A:$A,1,0)))))))</f>
        <v/>
      </c>
    </row>
    <row r="2100" spans="1:88">
      <c r="A2100">
        <v>60003</v>
      </c>
      <c r="B2100">
        <f t="shared" si="80"/>
        <v>1.1000000000000001</v>
      </c>
      <c r="C2100">
        <f t="shared" si="81"/>
        <v>1.1000000000000001</v>
      </c>
      <c r="F2100">
        <v>504</v>
      </c>
      <c r="G2100">
        <v>1</v>
      </c>
      <c r="H2100">
        <v>0</v>
      </c>
      <c r="I2100">
        <v>0</v>
      </c>
      <c r="J2100">
        <v>0</v>
      </c>
      <c r="K2100" t="s">
        <v>115</v>
      </c>
      <c r="L2100" t="s">
        <v>116</v>
      </c>
      <c r="M2100" t="s">
        <v>111</v>
      </c>
      <c r="N2100" t="s">
        <v>112</v>
      </c>
      <c r="O2100">
        <v>0</v>
      </c>
      <c r="P2100">
        <v>-4.75</v>
      </c>
      <c r="Q2100">
        <v>5</v>
      </c>
      <c r="R2100">
        <v>6.4</v>
      </c>
      <c r="S2100">
        <v>-8</v>
      </c>
      <c r="T2100">
        <v>-5</v>
      </c>
      <c r="U2100">
        <v>-6</v>
      </c>
      <c r="V2100">
        <v>-3</v>
      </c>
      <c r="W2100" t="str">
        <f t="shared" si="76"/>
        <v>g601,1</v>
      </c>
      <c r="X2100" s="1" t="s">
        <v>113</v>
      </c>
      <c r="Y2100" s="2" t="str">
        <f>IF(AND(ISBLANK(X2100),OR(NOT(ISBLANK(Z2100)),NOT(ISBLANK(AA2100)))),#N/A,
IF(ISBLANK(X2100),"",
IF(AND(NOT(ISERROR(VLOOKUP(X2100,MonsterTable!$A:$B,MATCH(MonsterTable!$B$1,MonsterTable!$A$1:$B$1,0),0))),OR(ISBLANK(Z2100),ISBLANK(AA2100))),#N/A,
IFERROR(VLOOKUP(X2100,MonsterTable!$A:$B,MATCH(MonsterTable!$B$1,MonsterTable!$A$1:$B$1,0),0),
IF(OR(NOT(ISBLANK(Z2100)),ISBLANK(AA2100)),#N/A,
IF(X2100="empty","empty",
VLOOKUP(X2100,MonsterGroupTable!$A:$A,1,0)))))))</f>
        <v>g601</v>
      </c>
      <c r="AA2100">
        <v>1</v>
      </c>
      <c r="AF2100" s="2" t="str">
        <f>IF(AND(ISBLANK(AE2100),OR(NOT(ISBLANK(AG2100)),NOT(ISBLANK(AH2100)))),#N/A,
IF(ISBLANK(AE2100),"",
IF(AND(NOT(ISERROR(VLOOKUP(AE2100,MonsterTable!$A:$B,MATCH(MonsterTable!$B$1,MonsterTable!$A$1:$B$1,0),0))),OR(ISBLANK(AG2100),ISBLANK(AH2100))),#N/A,
IFERROR(VLOOKUP(AE2100,MonsterTable!$A:$B,MATCH(MonsterTable!$B$1,MonsterTable!$A$1:$B$1,0),0),
IF(OR(NOT(ISBLANK(AG2100)),ISBLANK(AH2100)),#N/A,
IF(AE2100="empty","empty",
VLOOKUP(AE2100,MonsterGroupTable!$A:$A,1,0)))))))</f>
        <v/>
      </c>
      <c r="AM2100" s="2" t="str">
        <f>IF(AND(ISBLANK(AL2100),OR(NOT(ISBLANK(AN2100)),NOT(ISBLANK(AO2100)))),#N/A,
IF(ISBLANK(AL2100),"",
IF(AND(NOT(ISERROR(VLOOKUP(AL2100,MonsterTable!$A:$B,MATCH(MonsterTable!$B$1,MonsterTable!$A$1:$B$1,0),0))),OR(ISBLANK(AN2100),ISBLANK(AO2100))),#N/A,
IFERROR(VLOOKUP(AL2100,MonsterTable!$A:$B,MATCH(MonsterTable!$B$1,MonsterTable!$A$1:$B$1,0),0),
IF(OR(NOT(ISBLANK(AN2100)),ISBLANK(AO2100)),#N/A,
IF(AL2100="empty","empty",
VLOOKUP(AL2100,MonsterGroupTable!$A:$A,1,0)))))))</f>
        <v/>
      </c>
      <c r="AT2100" s="2" t="str">
        <f>IF(AND(ISBLANK(AS2100),OR(NOT(ISBLANK(AU2100)),NOT(ISBLANK(AV2100)))),#N/A,
IF(ISBLANK(AS2100),"",
IF(AND(NOT(ISERROR(VLOOKUP(AS2100,MonsterTable!$A:$B,MATCH(MonsterTable!$B$1,MonsterTable!$A$1:$B$1,0),0))),OR(ISBLANK(AU2100),ISBLANK(AV2100))),#N/A,
IFERROR(VLOOKUP(AS2100,MonsterTable!$A:$B,MATCH(MonsterTable!$B$1,MonsterTable!$A$1:$B$1,0),0),
IF(OR(NOT(ISBLANK(AU2100)),ISBLANK(AV2100)),#N/A,
IF(AS2100="empty","empty",
VLOOKUP(AS2100,MonsterGroupTable!$A:$A,1,0)))))))</f>
        <v/>
      </c>
      <c r="BA2100" s="2" t="str">
        <f>IF(AND(ISBLANK(AZ2100),OR(NOT(ISBLANK(BB2100)),NOT(ISBLANK(BC2100)))),#N/A,
IF(ISBLANK(AZ2100),"",
IF(AND(NOT(ISERROR(VLOOKUP(AZ2100,MonsterTable!$A:$B,MATCH(MonsterTable!$B$1,MonsterTable!$A$1:$B$1,0),0))),OR(ISBLANK(BB2100),ISBLANK(BC2100))),#N/A,
IFERROR(VLOOKUP(AZ2100,MonsterTable!$A:$B,MATCH(MonsterTable!$B$1,MonsterTable!$A$1:$B$1,0),0),
IF(OR(NOT(ISBLANK(BB2100)),ISBLANK(BC2100)),#N/A,
IF(AZ2100="empty","empty",
VLOOKUP(AZ2100,MonsterGroupTable!$A:$A,1,0)))))))</f>
        <v/>
      </c>
      <c r="BH2100" s="2" t="str">
        <f>IF(AND(ISBLANK(BG2100),OR(NOT(ISBLANK(BI2100)),NOT(ISBLANK(BJ2100)))),#N/A,
IF(ISBLANK(BG2100),"",
IF(AND(NOT(ISERROR(VLOOKUP(BG2100,MonsterTable!$A:$B,MATCH(MonsterTable!$B$1,MonsterTable!$A$1:$B$1,0),0))),OR(ISBLANK(BI2100),ISBLANK(BJ2100))),#N/A,
IFERROR(VLOOKUP(BG2100,MonsterTable!$A:$B,MATCH(MonsterTable!$B$1,MonsterTable!$A$1:$B$1,0),0),
IF(OR(NOT(ISBLANK(BI2100)),ISBLANK(BJ2100)),#N/A,
IF(BG2100="empty","empty",
VLOOKUP(BG2100,MonsterGroupTable!$A:$A,1,0)))))))</f>
        <v/>
      </c>
      <c r="BO2100" s="2" t="str">
        <f>IF(AND(ISBLANK(BN2100),OR(NOT(ISBLANK(BP2100)),NOT(ISBLANK(BQ2100)))),#N/A,
IF(ISBLANK(BN2100),"",
IF(AND(NOT(ISERROR(VLOOKUP(BN2100,MonsterTable!$A:$B,MATCH(MonsterTable!$B$1,MonsterTable!$A$1:$B$1,0),0))),OR(ISBLANK(BP2100),ISBLANK(BQ2100))),#N/A,
IFERROR(VLOOKUP(BN2100,MonsterTable!$A:$B,MATCH(MonsterTable!$B$1,MonsterTable!$A$1:$B$1,0),0),
IF(OR(NOT(ISBLANK(BP2100)),ISBLANK(BQ2100)),#N/A,
IF(BN2100="empty","empty",
VLOOKUP(BN2100,MonsterGroupTable!$A:$A,1,0)))))))</f>
        <v/>
      </c>
      <c r="BV2100" s="2" t="str">
        <f>IF(AND(ISBLANK(BU2100),OR(NOT(ISBLANK(BW2100)),NOT(ISBLANK(BX2100)))),#N/A,
IF(ISBLANK(BU2100),"",
IF(AND(NOT(ISERROR(VLOOKUP(BU2100,MonsterTable!$A:$B,MATCH(MonsterTable!$B$1,MonsterTable!$A$1:$B$1,0),0))),OR(ISBLANK(BW2100),ISBLANK(BX2100))),#N/A,
IFERROR(VLOOKUP(BU2100,MonsterTable!$A:$B,MATCH(MonsterTable!$B$1,MonsterTable!$A$1:$B$1,0),0),
IF(OR(NOT(ISBLANK(BW2100)),ISBLANK(BX2100)),#N/A,
IF(BU2100="empty","empty",
VLOOKUP(BU2100,MonsterGroupTable!$A:$A,1,0)))))))</f>
        <v/>
      </c>
      <c r="CC2100" s="2" t="str">
        <f>IF(AND(ISBLANK(CB2100),OR(NOT(ISBLANK(CD2100)),NOT(ISBLANK(CE2100)))),#N/A,
IF(ISBLANK(CB2100),"",
IF(AND(NOT(ISERROR(VLOOKUP(CB2100,MonsterTable!$A:$B,MATCH(MonsterTable!$B$1,MonsterTable!$A$1:$B$1,0),0))),OR(ISBLANK(CD2100),ISBLANK(CE2100))),#N/A,
IFERROR(VLOOKUP(CB2100,MonsterTable!$A:$B,MATCH(MonsterTable!$B$1,MonsterTable!$A$1:$B$1,0),0),
IF(OR(NOT(ISBLANK(CD2100)),ISBLANK(CE2100)),#N/A,
IF(CB2100="empty","empty",
VLOOKUP(CB2100,MonsterGroupTable!$A:$A,1,0)))))))</f>
        <v/>
      </c>
      <c r="CJ2100" s="2" t="str">
        <f>IF(AND(ISBLANK(CI2100),OR(NOT(ISBLANK(CK2100)),NOT(ISBLANK(CL2100)))),#N/A,
IF(ISBLANK(CI2100),"",
IF(AND(NOT(ISERROR(VLOOKUP(CI2100,MonsterTable!$A:$B,MATCH(MonsterTable!$B$1,MonsterTable!$A$1:$B$1,0),0))),OR(ISBLANK(CK2100),ISBLANK(CL2100))),#N/A,
IFERROR(VLOOKUP(CI2100,MonsterTable!$A:$B,MATCH(MonsterTable!$B$1,MonsterTable!$A$1:$B$1,0),0),
IF(OR(NOT(ISBLANK(CK2100)),ISBLANK(CL2100)),#N/A,
IF(CI2100="empty","empty",
VLOOKUP(CI2100,MonsterGroupTable!$A:$A,1,0)))))))</f>
        <v/>
      </c>
    </row>
    <row r="2101" spans="1:88">
      <c r="A2101">
        <v>60004</v>
      </c>
      <c r="B2101">
        <f t="shared" si="80"/>
        <v>1.1000000000000001</v>
      </c>
      <c r="C2101">
        <f t="shared" si="81"/>
        <v>1.1000000000000001</v>
      </c>
      <c r="F2101">
        <v>988</v>
      </c>
      <c r="G2101">
        <v>1</v>
      </c>
      <c r="H2101">
        <v>0</v>
      </c>
      <c r="I2101">
        <v>0</v>
      </c>
      <c r="J2101">
        <v>0</v>
      </c>
      <c r="K2101" t="s">
        <v>115</v>
      </c>
      <c r="L2101" t="s">
        <v>116</v>
      </c>
      <c r="M2101" t="s">
        <v>111</v>
      </c>
      <c r="N2101" t="s">
        <v>112</v>
      </c>
      <c r="O2101">
        <v>0</v>
      </c>
      <c r="P2101">
        <v>-4.75</v>
      </c>
      <c r="Q2101">
        <v>5</v>
      </c>
      <c r="R2101">
        <v>6.4</v>
      </c>
      <c r="S2101">
        <v>-8</v>
      </c>
      <c r="T2101">
        <v>-5</v>
      </c>
      <c r="U2101">
        <v>-6</v>
      </c>
      <c r="V2101">
        <v>-3</v>
      </c>
      <c r="W2101" t="str">
        <f t="shared" si="76"/>
        <v>g601,1</v>
      </c>
      <c r="X2101" s="1" t="s">
        <v>113</v>
      </c>
      <c r="Y2101" s="2" t="str">
        <f>IF(AND(ISBLANK(X2101),OR(NOT(ISBLANK(Z2101)),NOT(ISBLANK(AA2101)))),#N/A,
IF(ISBLANK(X2101),"",
IF(AND(NOT(ISERROR(VLOOKUP(X2101,MonsterTable!$A:$B,MATCH(MonsterTable!$B$1,MonsterTable!$A$1:$B$1,0),0))),OR(ISBLANK(Z2101),ISBLANK(AA2101))),#N/A,
IFERROR(VLOOKUP(X2101,MonsterTable!$A:$B,MATCH(MonsterTable!$B$1,MonsterTable!$A$1:$B$1,0),0),
IF(OR(NOT(ISBLANK(Z2101)),ISBLANK(AA2101)),#N/A,
IF(X2101="empty","empty",
VLOOKUP(X2101,MonsterGroupTable!$A:$A,1,0)))))))</f>
        <v>g601</v>
      </c>
      <c r="AA2101">
        <v>1</v>
      </c>
      <c r="AF2101" s="2" t="str">
        <f>IF(AND(ISBLANK(AE2101),OR(NOT(ISBLANK(AG2101)),NOT(ISBLANK(AH2101)))),#N/A,
IF(ISBLANK(AE2101),"",
IF(AND(NOT(ISERROR(VLOOKUP(AE2101,MonsterTable!$A:$B,MATCH(MonsterTable!$B$1,MonsterTable!$A$1:$B$1,0),0))),OR(ISBLANK(AG2101),ISBLANK(AH2101))),#N/A,
IFERROR(VLOOKUP(AE2101,MonsterTable!$A:$B,MATCH(MonsterTable!$B$1,MonsterTable!$A$1:$B$1,0),0),
IF(OR(NOT(ISBLANK(AG2101)),ISBLANK(AH2101)),#N/A,
IF(AE2101="empty","empty",
VLOOKUP(AE2101,MonsterGroupTable!$A:$A,1,0)))))))</f>
        <v/>
      </c>
      <c r="AM2101" s="2" t="str">
        <f>IF(AND(ISBLANK(AL2101),OR(NOT(ISBLANK(AN2101)),NOT(ISBLANK(AO2101)))),#N/A,
IF(ISBLANK(AL2101),"",
IF(AND(NOT(ISERROR(VLOOKUP(AL2101,MonsterTable!$A:$B,MATCH(MonsterTable!$B$1,MonsterTable!$A$1:$B$1,0),0))),OR(ISBLANK(AN2101),ISBLANK(AO2101))),#N/A,
IFERROR(VLOOKUP(AL2101,MonsterTable!$A:$B,MATCH(MonsterTable!$B$1,MonsterTable!$A$1:$B$1,0),0),
IF(OR(NOT(ISBLANK(AN2101)),ISBLANK(AO2101)),#N/A,
IF(AL2101="empty","empty",
VLOOKUP(AL2101,MonsterGroupTable!$A:$A,1,0)))))))</f>
        <v/>
      </c>
      <c r="AT2101" s="2" t="str">
        <f>IF(AND(ISBLANK(AS2101),OR(NOT(ISBLANK(AU2101)),NOT(ISBLANK(AV2101)))),#N/A,
IF(ISBLANK(AS2101),"",
IF(AND(NOT(ISERROR(VLOOKUP(AS2101,MonsterTable!$A:$B,MATCH(MonsterTable!$B$1,MonsterTable!$A$1:$B$1,0),0))),OR(ISBLANK(AU2101),ISBLANK(AV2101))),#N/A,
IFERROR(VLOOKUP(AS2101,MonsterTable!$A:$B,MATCH(MonsterTable!$B$1,MonsterTable!$A$1:$B$1,0),0),
IF(OR(NOT(ISBLANK(AU2101)),ISBLANK(AV2101)),#N/A,
IF(AS2101="empty","empty",
VLOOKUP(AS2101,MonsterGroupTable!$A:$A,1,0)))))))</f>
        <v/>
      </c>
      <c r="BA2101" s="2" t="str">
        <f>IF(AND(ISBLANK(AZ2101),OR(NOT(ISBLANK(BB2101)),NOT(ISBLANK(BC2101)))),#N/A,
IF(ISBLANK(AZ2101),"",
IF(AND(NOT(ISERROR(VLOOKUP(AZ2101,MonsterTable!$A:$B,MATCH(MonsterTable!$B$1,MonsterTable!$A$1:$B$1,0),0))),OR(ISBLANK(BB2101),ISBLANK(BC2101))),#N/A,
IFERROR(VLOOKUP(AZ2101,MonsterTable!$A:$B,MATCH(MonsterTable!$B$1,MonsterTable!$A$1:$B$1,0),0),
IF(OR(NOT(ISBLANK(BB2101)),ISBLANK(BC2101)),#N/A,
IF(AZ2101="empty","empty",
VLOOKUP(AZ2101,MonsterGroupTable!$A:$A,1,0)))))))</f>
        <v/>
      </c>
      <c r="BH2101" s="2" t="str">
        <f>IF(AND(ISBLANK(BG2101),OR(NOT(ISBLANK(BI2101)),NOT(ISBLANK(BJ2101)))),#N/A,
IF(ISBLANK(BG2101),"",
IF(AND(NOT(ISERROR(VLOOKUP(BG2101,MonsterTable!$A:$B,MATCH(MonsterTable!$B$1,MonsterTable!$A$1:$B$1,0),0))),OR(ISBLANK(BI2101),ISBLANK(BJ2101))),#N/A,
IFERROR(VLOOKUP(BG2101,MonsterTable!$A:$B,MATCH(MonsterTable!$B$1,MonsterTable!$A$1:$B$1,0),0),
IF(OR(NOT(ISBLANK(BI2101)),ISBLANK(BJ2101)),#N/A,
IF(BG2101="empty","empty",
VLOOKUP(BG2101,MonsterGroupTable!$A:$A,1,0)))))))</f>
        <v/>
      </c>
      <c r="BO2101" s="2" t="str">
        <f>IF(AND(ISBLANK(BN2101),OR(NOT(ISBLANK(BP2101)),NOT(ISBLANK(BQ2101)))),#N/A,
IF(ISBLANK(BN2101),"",
IF(AND(NOT(ISERROR(VLOOKUP(BN2101,MonsterTable!$A:$B,MATCH(MonsterTable!$B$1,MonsterTable!$A$1:$B$1,0),0))),OR(ISBLANK(BP2101),ISBLANK(BQ2101))),#N/A,
IFERROR(VLOOKUP(BN2101,MonsterTable!$A:$B,MATCH(MonsterTable!$B$1,MonsterTable!$A$1:$B$1,0),0),
IF(OR(NOT(ISBLANK(BP2101)),ISBLANK(BQ2101)),#N/A,
IF(BN2101="empty","empty",
VLOOKUP(BN2101,MonsterGroupTable!$A:$A,1,0)))))))</f>
        <v/>
      </c>
      <c r="BV2101" s="2" t="str">
        <f>IF(AND(ISBLANK(BU2101),OR(NOT(ISBLANK(BW2101)),NOT(ISBLANK(BX2101)))),#N/A,
IF(ISBLANK(BU2101),"",
IF(AND(NOT(ISERROR(VLOOKUP(BU2101,MonsterTable!$A:$B,MATCH(MonsterTable!$B$1,MonsterTable!$A$1:$B$1,0),0))),OR(ISBLANK(BW2101),ISBLANK(BX2101))),#N/A,
IFERROR(VLOOKUP(BU2101,MonsterTable!$A:$B,MATCH(MonsterTable!$B$1,MonsterTable!$A$1:$B$1,0),0),
IF(OR(NOT(ISBLANK(BW2101)),ISBLANK(BX2101)),#N/A,
IF(BU2101="empty","empty",
VLOOKUP(BU2101,MonsterGroupTable!$A:$A,1,0)))))))</f>
        <v/>
      </c>
      <c r="CC2101" s="2" t="str">
        <f>IF(AND(ISBLANK(CB2101),OR(NOT(ISBLANK(CD2101)),NOT(ISBLANK(CE2101)))),#N/A,
IF(ISBLANK(CB2101),"",
IF(AND(NOT(ISERROR(VLOOKUP(CB2101,MonsterTable!$A:$B,MATCH(MonsterTable!$B$1,MonsterTable!$A$1:$B$1,0),0))),OR(ISBLANK(CD2101),ISBLANK(CE2101))),#N/A,
IFERROR(VLOOKUP(CB2101,MonsterTable!$A:$B,MATCH(MonsterTable!$B$1,MonsterTable!$A$1:$B$1,0),0),
IF(OR(NOT(ISBLANK(CD2101)),ISBLANK(CE2101)),#N/A,
IF(CB2101="empty","empty",
VLOOKUP(CB2101,MonsterGroupTable!$A:$A,1,0)))))))</f>
        <v/>
      </c>
      <c r="CJ2101" s="2" t="str">
        <f>IF(AND(ISBLANK(CI2101),OR(NOT(ISBLANK(CK2101)),NOT(ISBLANK(CL2101)))),#N/A,
IF(ISBLANK(CI2101),"",
IF(AND(NOT(ISERROR(VLOOKUP(CI2101,MonsterTable!$A:$B,MATCH(MonsterTable!$B$1,MonsterTable!$A$1:$B$1,0),0))),OR(ISBLANK(CK2101),ISBLANK(CL2101))),#N/A,
IFERROR(VLOOKUP(CI2101,MonsterTable!$A:$B,MATCH(MonsterTable!$B$1,MonsterTable!$A$1:$B$1,0),0),
IF(OR(NOT(ISBLANK(CK2101)),ISBLANK(CL2101)),#N/A,
IF(CI2101="empty","empty",
VLOOKUP(CI2101,MonsterGroupTable!$A:$A,1,0)))))))</f>
        <v/>
      </c>
    </row>
    <row r="2102" spans="1:88">
      <c r="A2102">
        <v>60005</v>
      </c>
      <c r="B2102">
        <f t="shared" si="80"/>
        <v>1.1000000000000001</v>
      </c>
      <c r="C2102">
        <f t="shared" si="81"/>
        <v>1.1000000000000001</v>
      </c>
      <c r="F2102">
        <v>2272</v>
      </c>
      <c r="G2102">
        <v>1</v>
      </c>
      <c r="H2102">
        <v>0</v>
      </c>
      <c r="I2102">
        <v>0</v>
      </c>
      <c r="J2102">
        <v>0</v>
      </c>
      <c r="K2102" t="s">
        <v>115</v>
      </c>
      <c r="L2102" t="s">
        <v>116</v>
      </c>
      <c r="M2102" t="s">
        <v>111</v>
      </c>
      <c r="N2102" t="s">
        <v>112</v>
      </c>
      <c r="O2102">
        <v>0</v>
      </c>
      <c r="P2102">
        <v>-4.75</v>
      </c>
      <c r="Q2102">
        <v>5</v>
      </c>
      <c r="R2102">
        <v>6.4</v>
      </c>
      <c r="S2102">
        <v>-8</v>
      </c>
      <c r="T2102">
        <v>-5</v>
      </c>
      <c r="U2102">
        <v>-6</v>
      </c>
      <c r="V2102">
        <v>-3</v>
      </c>
      <c r="W2102" t="str">
        <f t="shared" si="76"/>
        <v>g601,1</v>
      </c>
      <c r="X2102" s="1" t="s">
        <v>113</v>
      </c>
      <c r="Y2102" s="2" t="str">
        <f>IF(AND(ISBLANK(X2102),OR(NOT(ISBLANK(Z2102)),NOT(ISBLANK(AA2102)))),#N/A,
IF(ISBLANK(X2102),"",
IF(AND(NOT(ISERROR(VLOOKUP(X2102,MonsterTable!$A:$B,MATCH(MonsterTable!$B$1,MonsterTable!$A$1:$B$1,0),0))),OR(ISBLANK(Z2102),ISBLANK(AA2102))),#N/A,
IFERROR(VLOOKUP(X2102,MonsterTable!$A:$B,MATCH(MonsterTable!$B$1,MonsterTable!$A$1:$B$1,0),0),
IF(OR(NOT(ISBLANK(Z2102)),ISBLANK(AA2102)),#N/A,
IF(X2102="empty","empty",
VLOOKUP(X2102,MonsterGroupTable!$A:$A,1,0)))))))</f>
        <v>g601</v>
      </c>
      <c r="AA2102">
        <v>1</v>
      </c>
      <c r="AF2102" s="2" t="str">
        <f>IF(AND(ISBLANK(AE2102),OR(NOT(ISBLANK(AG2102)),NOT(ISBLANK(AH2102)))),#N/A,
IF(ISBLANK(AE2102),"",
IF(AND(NOT(ISERROR(VLOOKUP(AE2102,MonsterTable!$A:$B,MATCH(MonsterTable!$B$1,MonsterTable!$A$1:$B$1,0),0))),OR(ISBLANK(AG2102),ISBLANK(AH2102))),#N/A,
IFERROR(VLOOKUP(AE2102,MonsterTable!$A:$B,MATCH(MonsterTable!$B$1,MonsterTable!$A$1:$B$1,0),0),
IF(OR(NOT(ISBLANK(AG2102)),ISBLANK(AH2102)),#N/A,
IF(AE2102="empty","empty",
VLOOKUP(AE2102,MonsterGroupTable!$A:$A,1,0)))))))</f>
        <v/>
      </c>
      <c r="AM2102" s="2" t="str">
        <f>IF(AND(ISBLANK(AL2102),OR(NOT(ISBLANK(AN2102)),NOT(ISBLANK(AO2102)))),#N/A,
IF(ISBLANK(AL2102),"",
IF(AND(NOT(ISERROR(VLOOKUP(AL2102,MonsterTable!$A:$B,MATCH(MonsterTable!$B$1,MonsterTable!$A$1:$B$1,0),0))),OR(ISBLANK(AN2102),ISBLANK(AO2102))),#N/A,
IFERROR(VLOOKUP(AL2102,MonsterTable!$A:$B,MATCH(MonsterTable!$B$1,MonsterTable!$A$1:$B$1,0),0),
IF(OR(NOT(ISBLANK(AN2102)),ISBLANK(AO2102)),#N/A,
IF(AL2102="empty","empty",
VLOOKUP(AL2102,MonsterGroupTable!$A:$A,1,0)))))))</f>
        <v/>
      </c>
      <c r="AT2102" s="2" t="str">
        <f>IF(AND(ISBLANK(AS2102),OR(NOT(ISBLANK(AU2102)),NOT(ISBLANK(AV2102)))),#N/A,
IF(ISBLANK(AS2102),"",
IF(AND(NOT(ISERROR(VLOOKUP(AS2102,MonsterTable!$A:$B,MATCH(MonsterTable!$B$1,MonsterTable!$A$1:$B$1,0),0))),OR(ISBLANK(AU2102),ISBLANK(AV2102))),#N/A,
IFERROR(VLOOKUP(AS2102,MonsterTable!$A:$B,MATCH(MonsterTable!$B$1,MonsterTable!$A$1:$B$1,0),0),
IF(OR(NOT(ISBLANK(AU2102)),ISBLANK(AV2102)),#N/A,
IF(AS2102="empty","empty",
VLOOKUP(AS2102,MonsterGroupTable!$A:$A,1,0)))))))</f>
        <v/>
      </c>
      <c r="BA2102" s="2" t="str">
        <f>IF(AND(ISBLANK(AZ2102),OR(NOT(ISBLANK(BB2102)),NOT(ISBLANK(BC2102)))),#N/A,
IF(ISBLANK(AZ2102),"",
IF(AND(NOT(ISERROR(VLOOKUP(AZ2102,MonsterTable!$A:$B,MATCH(MonsterTable!$B$1,MonsterTable!$A$1:$B$1,0),0))),OR(ISBLANK(BB2102),ISBLANK(BC2102))),#N/A,
IFERROR(VLOOKUP(AZ2102,MonsterTable!$A:$B,MATCH(MonsterTable!$B$1,MonsterTable!$A$1:$B$1,0),0),
IF(OR(NOT(ISBLANK(BB2102)),ISBLANK(BC2102)),#N/A,
IF(AZ2102="empty","empty",
VLOOKUP(AZ2102,MonsterGroupTable!$A:$A,1,0)))))))</f>
        <v/>
      </c>
      <c r="BH2102" s="2" t="str">
        <f>IF(AND(ISBLANK(BG2102),OR(NOT(ISBLANK(BI2102)),NOT(ISBLANK(BJ2102)))),#N/A,
IF(ISBLANK(BG2102),"",
IF(AND(NOT(ISERROR(VLOOKUP(BG2102,MonsterTable!$A:$B,MATCH(MonsterTable!$B$1,MonsterTable!$A$1:$B$1,0),0))),OR(ISBLANK(BI2102),ISBLANK(BJ2102))),#N/A,
IFERROR(VLOOKUP(BG2102,MonsterTable!$A:$B,MATCH(MonsterTable!$B$1,MonsterTable!$A$1:$B$1,0),0),
IF(OR(NOT(ISBLANK(BI2102)),ISBLANK(BJ2102)),#N/A,
IF(BG2102="empty","empty",
VLOOKUP(BG2102,MonsterGroupTable!$A:$A,1,0)))))))</f>
        <v/>
      </c>
      <c r="BO2102" s="2" t="str">
        <f>IF(AND(ISBLANK(BN2102),OR(NOT(ISBLANK(BP2102)),NOT(ISBLANK(BQ2102)))),#N/A,
IF(ISBLANK(BN2102),"",
IF(AND(NOT(ISERROR(VLOOKUP(BN2102,MonsterTable!$A:$B,MATCH(MonsterTable!$B$1,MonsterTable!$A$1:$B$1,0),0))),OR(ISBLANK(BP2102),ISBLANK(BQ2102))),#N/A,
IFERROR(VLOOKUP(BN2102,MonsterTable!$A:$B,MATCH(MonsterTable!$B$1,MonsterTable!$A$1:$B$1,0),0),
IF(OR(NOT(ISBLANK(BP2102)),ISBLANK(BQ2102)),#N/A,
IF(BN2102="empty","empty",
VLOOKUP(BN2102,MonsterGroupTable!$A:$A,1,0)))))))</f>
        <v/>
      </c>
      <c r="BV2102" s="2" t="str">
        <f>IF(AND(ISBLANK(BU2102),OR(NOT(ISBLANK(BW2102)),NOT(ISBLANK(BX2102)))),#N/A,
IF(ISBLANK(BU2102),"",
IF(AND(NOT(ISERROR(VLOOKUP(BU2102,MonsterTable!$A:$B,MATCH(MonsterTable!$B$1,MonsterTable!$A$1:$B$1,0),0))),OR(ISBLANK(BW2102),ISBLANK(BX2102))),#N/A,
IFERROR(VLOOKUP(BU2102,MonsterTable!$A:$B,MATCH(MonsterTable!$B$1,MonsterTable!$A$1:$B$1,0),0),
IF(OR(NOT(ISBLANK(BW2102)),ISBLANK(BX2102)),#N/A,
IF(BU2102="empty","empty",
VLOOKUP(BU2102,MonsterGroupTable!$A:$A,1,0)))))))</f>
        <v/>
      </c>
      <c r="CC2102" s="2" t="str">
        <f>IF(AND(ISBLANK(CB2102),OR(NOT(ISBLANK(CD2102)),NOT(ISBLANK(CE2102)))),#N/A,
IF(ISBLANK(CB2102),"",
IF(AND(NOT(ISERROR(VLOOKUP(CB2102,MonsterTable!$A:$B,MATCH(MonsterTable!$B$1,MonsterTable!$A$1:$B$1,0),0))),OR(ISBLANK(CD2102),ISBLANK(CE2102))),#N/A,
IFERROR(VLOOKUP(CB2102,MonsterTable!$A:$B,MATCH(MonsterTable!$B$1,MonsterTable!$A$1:$B$1,0),0),
IF(OR(NOT(ISBLANK(CD2102)),ISBLANK(CE2102)),#N/A,
IF(CB2102="empty","empty",
VLOOKUP(CB2102,MonsterGroupTable!$A:$A,1,0)))))))</f>
        <v/>
      </c>
      <c r="CJ2102" s="2" t="str">
        <f>IF(AND(ISBLANK(CI2102),OR(NOT(ISBLANK(CK2102)),NOT(ISBLANK(CL2102)))),#N/A,
IF(ISBLANK(CI2102),"",
IF(AND(NOT(ISERROR(VLOOKUP(CI2102,MonsterTable!$A:$B,MATCH(MonsterTable!$B$1,MonsterTable!$A$1:$B$1,0),0))),OR(ISBLANK(CK2102),ISBLANK(CL2102))),#N/A,
IFERROR(VLOOKUP(CI2102,MonsterTable!$A:$B,MATCH(MonsterTable!$B$1,MonsterTable!$A$1:$B$1,0),0),
IF(OR(NOT(ISBLANK(CK2102)),ISBLANK(CL2102)),#N/A,
IF(CI2102="empty","empty",
VLOOKUP(CI2102,MonsterGroupTable!$A:$A,1,0)))))))</f>
        <v/>
      </c>
    </row>
    <row r="2103" spans="1:88">
      <c r="A2103">
        <v>60006</v>
      </c>
      <c r="B2103">
        <f t="shared" si="80"/>
        <v>1.1000000000000001</v>
      </c>
      <c r="C2103">
        <f t="shared" si="81"/>
        <v>1.1000000000000001</v>
      </c>
      <c r="F2103">
        <v>3652</v>
      </c>
      <c r="G2103">
        <v>1</v>
      </c>
      <c r="H2103">
        <v>0</v>
      </c>
      <c r="I2103">
        <v>0</v>
      </c>
      <c r="J2103">
        <v>0</v>
      </c>
      <c r="K2103" t="s">
        <v>115</v>
      </c>
      <c r="L2103" t="s">
        <v>116</v>
      </c>
      <c r="M2103" t="s">
        <v>111</v>
      </c>
      <c r="N2103" t="s">
        <v>112</v>
      </c>
      <c r="O2103">
        <v>0</v>
      </c>
      <c r="P2103">
        <v>-4.75</v>
      </c>
      <c r="Q2103">
        <v>5</v>
      </c>
      <c r="R2103">
        <v>6.4</v>
      </c>
      <c r="S2103">
        <v>-8</v>
      </c>
      <c r="T2103">
        <v>-5</v>
      </c>
      <c r="U2103">
        <v>-6</v>
      </c>
      <c r="V2103">
        <v>-3</v>
      </c>
      <c r="W2103" t="str">
        <f t="shared" si="76"/>
        <v>g601,1</v>
      </c>
      <c r="X2103" s="1" t="s">
        <v>113</v>
      </c>
      <c r="Y2103" s="2" t="str">
        <f>IF(AND(ISBLANK(X2103),OR(NOT(ISBLANK(Z2103)),NOT(ISBLANK(AA2103)))),#N/A,
IF(ISBLANK(X2103),"",
IF(AND(NOT(ISERROR(VLOOKUP(X2103,MonsterTable!$A:$B,MATCH(MonsterTable!$B$1,MonsterTable!$A$1:$B$1,0),0))),OR(ISBLANK(Z2103),ISBLANK(AA2103))),#N/A,
IFERROR(VLOOKUP(X2103,MonsterTable!$A:$B,MATCH(MonsterTable!$B$1,MonsterTable!$A$1:$B$1,0),0),
IF(OR(NOT(ISBLANK(Z2103)),ISBLANK(AA2103)),#N/A,
IF(X2103="empty","empty",
VLOOKUP(X2103,MonsterGroupTable!$A:$A,1,0)))))))</f>
        <v>g601</v>
      </c>
      <c r="AA2103">
        <v>1</v>
      </c>
      <c r="AF2103" s="2" t="str">
        <f>IF(AND(ISBLANK(AE2103),OR(NOT(ISBLANK(AG2103)),NOT(ISBLANK(AH2103)))),#N/A,
IF(ISBLANK(AE2103),"",
IF(AND(NOT(ISERROR(VLOOKUP(AE2103,MonsterTable!$A:$B,MATCH(MonsterTable!$B$1,MonsterTable!$A$1:$B$1,0),0))),OR(ISBLANK(AG2103),ISBLANK(AH2103))),#N/A,
IFERROR(VLOOKUP(AE2103,MonsterTable!$A:$B,MATCH(MonsterTable!$B$1,MonsterTable!$A$1:$B$1,0),0),
IF(OR(NOT(ISBLANK(AG2103)),ISBLANK(AH2103)),#N/A,
IF(AE2103="empty","empty",
VLOOKUP(AE2103,MonsterGroupTable!$A:$A,1,0)))))))</f>
        <v/>
      </c>
      <c r="AM2103" s="2" t="str">
        <f>IF(AND(ISBLANK(AL2103),OR(NOT(ISBLANK(AN2103)),NOT(ISBLANK(AO2103)))),#N/A,
IF(ISBLANK(AL2103),"",
IF(AND(NOT(ISERROR(VLOOKUP(AL2103,MonsterTable!$A:$B,MATCH(MonsterTable!$B$1,MonsterTable!$A$1:$B$1,0),0))),OR(ISBLANK(AN2103),ISBLANK(AO2103))),#N/A,
IFERROR(VLOOKUP(AL2103,MonsterTable!$A:$B,MATCH(MonsterTable!$B$1,MonsterTable!$A$1:$B$1,0),0),
IF(OR(NOT(ISBLANK(AN2103)),ISBLANK(AO2103)),#N/A,
IF(AL2103="empty","empty",
VLOOKUP(AL2103,MonsterGroupTable!$A:$A,1,0)))))))</f>
        <v/>
      </c>
      <c r="AT2103" s="2" t="str">
        <f>IF(AND(ISBLANK(AS2103),OR(NOT(ISBLANK(AU2103)),NOT(ISBLANK(AV2103)))),#N/A,
IF(ISBLANK(AS2103),"",
IF(AND(NOT(ISERROR(VLOOKUP(AS2103,MonsterTable!$A:$B,MATCH(MonsterTable!$B$1,MonsterTable!$A$1:$B$1,0),0))),OR(ISBLANK(AU2103),ISBLANK(AV2103))),#N/A,
IFERROR(VLOOKUP(AS2103,MonsterTable!$A:$B,MATCH(MonsterTable!$B$1,MonsterTable!$A$1:$B$1,0),0),
IF(OR(NOT(ISBLANK(AU2103)),ISBLANK(AV2103)),#N/A,
IF(AS2103="empty","empty",
VLOOKUP(AS2103,MonsterGroupTable!$A:$A,1,0)))))))</f>
        <v/>
      </c>
      <c r="BA2103" s="2" t="str">
        <f>IF(AND(ISBLANK(AZ2103),OR(NOT(ISBLANK(BB2103)),NOT(ISBLANK(BC2103)))),#N/A,
IF(ISBLANK(AZ2103),"",
IF(AND(NOT(ISERROR(VLOOKUP(AZ2103,MonsterTable!$A:$B,MATCH(MonsterTable!$B$1,MonsterTable!$A$1:$B$1,0),0))),OR(ISBLANK(BB2103),ISBLANK(BC2103))),#N/A,
IFERROR(VLOOKUP(AZ2103,MonsterTable!$A:$B,MATCH(MonsterTable!$B$1,MonsterTable!$A$1:$B$1,0),0),
IF(OR(NOT(ISBLANK(BB2103)),ISBLANK(BC2103)),#N/A,
IF(AZ2103="empty","empty",
VLOOKUP(AZ2103,MonsterGroupTable!$A:$A,1,0)))))))</f>
        <v/>
      </c>
      <c r="BH2103" s="2" t="str">
        <f>IF(AND(ISBLANK(BG2103),OR(NOT(ISBLANK(BI2103)),NOT(ISBLANK(BJ2103)))),#N/A,
IF(ISBLANK(BG2103),"",
IF(AND(NOT(ISERROR(VLOOKUP(BG2103,MonsterTable!$A:$B,MATCH(MonsterTable!$B$1,MonsterTable!$A$1:$B$1,0),0))),OR(ISBLANK(BI2103),ISBLANK(BJ2103))),#N/A,
IFERROR(VLOOKUP(BG2103,MonsterTable!$A:$B,MATCH(MonsterTable!$B$1,MonsterTable!$A$1:$B$1,0),0),
IF(OR(NOT(ISBLANK(BI2103)),ISBLANK(BJ2103)),#N/A,
IF(BG2103="empty","empty",
VLOOKUP(BG2103,MonsterGroupTable!$A:$A,1,0)))))))</f>
        <v/>
      </c>
      <c r="BO2103" s="2" t="str">
        <f>IF(AND(ISBLANK(BN2103),OR(NOT(ISBLANK(BP2103)),NOT(ISBLANK(BQ2103)))),#N/A,
IF(ISBLANK(BN2103),"",
IF(AND(NOT(ISERROR(VLOOKUP(BN2103,MonsterTable!$A:$B,MATCH(MonsterTable!$B$1,MonsterTable!$A$1:$B$1,0),0))),OR(ISBLANK(BP2103),ISBLANK(BQ2103))),#N/A,
IFERROR(VLOOKUP(BN2103,MonsterTable!$A:$B,MATCH(MonsterTable!$B$1,MonsterTable!$A$1:$B$1,0),0),
IF(OR(NOT(ISBLANK(BP2103)),ISBLANK(BQ2103)),#N/A,
IF(BN2103="empty","empty",
VLOOKUP(BN2103,MonsterGroupTable!$A:$A,1,0)))))))</f>
        <v/>
      </c>
      <c r="BV2103" s="2" t="str">
        <f>IF(AND(ISBLANK(BU2103),OR(NOT(ISBLANK(BW2103)),NOT(ISBLANK(BX2103)))),#N/A,
IF(ISBLANK(BU2103),"",
IF(AND(NOT(ISERROR(VLOOKUP(BU2103,MonsterTable!$A:$B,MATCH(MonsterTable!$B$1,MonsterTable!$A$1:$B$1,0),0))),OR(ISBLANK(BW2103),ISBLANK(BX2103))),#N/A,
IFERROR(VLOOKUP(BU2103,MonsterTable!$A:$B,MATCH(MonsterTable!$B$1,MonsterTable!$A$1:$B$1,0),0),
IF(OR(NOT(ISBLANK(BW2103)),ISBLANK(BX2103)),#N/A,
IF(BU2103="empty","empty",
VLOOKUP(BU2103,MonsterGroupTable!$A:$A,1,0)))))))</f>
        <v/>
      </c>
      <c r="CC2103" s="2" t="str">
        <f>IF(AND(ISBLANK(CB2103),OR(NOT(ISBLANK(CD2103)),NOT(ISBLANK(CE2103)))),#N/A,
IF(ISBLANK(CB2103),"",
IF(AND(NOT(ISERROR(VLOOKUP(CB2103,MonsterTable!$A:$B,MATCH(MonsterTable!$B$1,MonsterTable!$A$1:$B$1,0),0))),OR(ISBLANK(CD2103),ISBLANK(CE2103))),#N/A,
IFERROR(VLOOKUP(CB2103,MonsterTable!$A:$B,MATCH(MonsterTable!$B$1,MonsterTable!$A$1:$B$1,0),0),
IF(OR(NOT(ISBLANK(CD2103)),ISBLANK(CE2103)),#N/A,
IF(CB2103="empty","empty",
VLOOKUP(CB2103,MonsterGroupTable!$A:$A,1,0)))))))</f>
        <v/>
      </c>
      <c r="CJ2103" s="2" t="str">
        <f>IF(AND(ISBLANK(CI2103),OR(NOT(ISBLANK(CK2103)),NOT(ISBLANK(CL2103)))),#N/A,
IF(ISBLANK(CI2103),"",
IF(AND(NOT(ISERROR(VLOOKUP(CI2103,MonsterTable!$A:$B,MATCH(MonsterTable!$B$1,MonsterTable!$A$1:$B$1,0),0))),OR(ISBLANK(CK2103),ISBLANK(CL2103))),#N/A,
IFERROR(VLOOKUP(CI2103,MonsterTable!$A:$B,MATCH(MonsterTable!$B$1,MonsterTable!$A$1:$B$1,0),0),
IF(OR(NOT(ISBLANK(CK2103)),ISBLANK(CL2103)),#N/A,
IF(CI2103="empty","empty",
VLOOKUP(CI2103,MonsterGroupTable!$A:$A,1,0)))))))</f>
        <v/>
      </c>
    </row>
    <row r="2104" spans="1:88">
      <c r="A2104">
        <v>60007</v>
      </c>
      <c r="B2104">
        <f t="shared" si="80"/>
        <v>1.1000000000000001</v>
      </c>
      <c r="C2104">
        <f t="shared" si="81"/>
        <v>1.1000000000000001</v>
      </c>
      <c r="F2104">
        <v>6064</v>
      </c>
      <c r="G2104">
        <v>1</v>
      </c>
      <c r="H2104">
        <v>0</v>
      </c>
      <c r="I2104">
        <v>0</v>
      </c>
      <c r="J2104">
        <v>0</v>
      </c>
      <c r="K2104" t="s">
        <v>115</v>
      </c>
      <c r="L2104" t="s">
        <v>116</v>
      </c>
      <c r="M2104" t="s">
        <v>111</v>
      </c>
      <c r="N2104" t="s">
        <v>112</v>
      </c>
      <c r="O2104">
        <v>0</v>
      </c>
      <c r="P2104">
        <v>-4.75</v>
      </c>
      <c r="Q2104">
        <v>5</v>
      </c>
      <c r="R2104">
        <v>6.4</v>
      </c>
      <c r="S2104">
        <v>-8</v>
      </c>
      <c r="T2104">
        <v>-5</v>
      </c>
      <c r="U2104">
        <v>-6</v>
      </c>
      <c r="V2104">
        <v>-3</v>
      </c>
      <c r="W2104" t="str">
        <f t="shared" si="76"/>
        <v>g601,1</v>
      </c>
      <c r="X2104" s="1" t="s">
        <v>113</v>
      </c>
      <c r="Y2104" s="2" t="str">
        <f>IF(AND(ISBLANK(X2104),OR(NOT(ISBLANK(Z2104)),NOT(ISBLANK(AA2104)))),#N/A,
IF(ISBLANK(X2104),"",
IF(AND(NOT(ISERROR(VLOOKUP(X2104,MonsterTable!$A:$B,MATCH(MonsterTable!$B$1,MonsterTable!$A$1:$B$1,0),0))),OR(ISBLANK(Z2104),ISBLANK(AA2104))),#N/A,
IFERROR(VLOOKUP(X2104,MonsterTable!$A:$B,MATCH(MonsterTable!$B$1,MonsterTable!$A$1:$B$1,0),0),
IF(OR(NOT(ISBLANK(Z2104)),ISBLANK(AA2104)),#N/A,
IF(X2104="empty","empty",
VLOOKUP(X2104,MonsterGroupTable!$A:$A,1,0)))))))</f>
        <v>g601</v>
      </c>
      <c r="AA2104">
        <v>1</v>
      </c>
      <c r="AF2104" s="2" t="str">
        <f>IF(AND(ISBLANK(AE2104),OR(NOT(ISBLANK(AG2104)),NOT(ISBLANK(AH2104)))),#N/A,
IF(ISBLANK(AE2104),"",
IF(AND(NOT(ISERROR(VLOOKUP(AE2104,MonsterTable!$A:$B,MATCH(MonsterTable!$B$1,MonsterTable!$A$1:$B$1,0),0))),OR(ISBLANK(AG2104),ISBLANK(AH2104))),#N/A,
IFERROR(VLOOKUP(AE2104,MonsterTable!$A:$B,MATCH(MonsterTable!$B$1,MonsterTable!$A$1:$B$1,0),0),
IF(OR(NOT(ISBLANK(AG2104)),ISBLANK(AH2104)),#N/A,
IF(AE2104="empty","empty",
VLOOKUP(AE2104,MonsterGroupTable!$A:$A,1,0)))))))</f>
        <v/>
      </c>
      <c r="AM2104" s="2" t="str">
        <f>IF(AND(ISBLANK(AL2104),OR(NOT(ISBLANK(AN2104)),NOT(ISBLANK(AO2104)))),#N/A,
IF(ISBLANK(AL2104),"",
IF(AND(NOT(ISERROR(VLOOKUP(AL2104,MonsterTable!$A:$B,MATCH(MonsterTable!$B$1,MonsterTable!$A$1:$B$1,0),0))),OR(ISBLANK(AN2104),ISBLANK(AO2104))),#N/A,
IFERROR(VLOOKUP(AL2104,MonsterTable!$A:$B,MATCH(MonsterTable!$B$1,MonsterTable!$A$1:$B$1,0),0),
IF(OR(NOT(ISBLANK(AN2104)),ISBLANK(AO2104)),#N/A,
IF(AL2104="empty","empty",
VLOOKUP(AL2104,MonsterGroupTable!$A:$A,1,0)))))))</f>
        <v/>
      </c>
      <c r="AT2104" s="2" t="str">
        <f>IF(AND(ISBLANK(AS2104),OR(NOT(ISBLANK(AU2104)),NOT(ISBLANK(AV2104)))),#N/A,
IF(ISBLANK(AS2104),"",
IF(AND(NOT(ISERROR(VLOOKUP(AS2104,MonsterTable!$A:$B,MATCH(MonsterTable!$B$1,MonsterTable!$A$1:$B$1,0),0))),OR(ISBLANK(AU2104),ISBLANK(AV2104))),#N/A,
IFERROR(VLOOKUP(AS2104,MonsterTable!$A:$B,MATCH(MonsterTable!$B$1,MonsterTable!$A$1:$B$1,0),0),
IF(OR(NOT(ISBLANK(AU2104)),ISBLANK(AV2104)),#N/A,
IF(AS2104="empty","empty",
VLOOKUP(AS2104,MonsterGroupTable!$A:$A,1,0)))))))</f>
        <v/>
      </c>
      <c r="BA2104" s="2" t="str">
        <f>IF(AND(ISBLANK(AZ2104),OR(NOT(ISBLANK(BB2104)),NOT(ISBLANK(BC2104)))),#N/A,
IF(ISBLANK(AZ2104),"",
IF(AND(NOT(ISERROR(VLOOKUP(AZ2104,MonsterTable!$A:$B,MATCH(MonsterTable!$B$1,MonsterTable!$A$1:$B$1,0),0))),OR(ISBLANK(BB2104),ISBLANK(BC2104))),#N/A,
IFERROR(VLOOKUP(AZ2104,MonsterTable!$A:$B,MATCH(MonsterTable!$B$1,MonsterTable!$A$1:$B$1,0),0),
IF(OR(NOT(ISBLANK(BB2104)),ISBLANK(BC2104)),#N/A,
IF(AZ2104="empty","empty",
VLOOKUP(AZ2104,MonsterGroupTable!$A:$A,1,0)))))))</f>
        <v/>
      </c>
      <c r="BH2104" s="2" t="str">
        <f>IF(AND(ISBLANK(BG2104),OR(NOT(ISBLANK(BI2104)),NOT(ISBLANK(BJ2104)))),#N/A,
IF(ISBLANK(BG2104),"",
IF(AND(NOT(ISERROR(VLOOKUP(BG2104,MonsterTable!$A:$B,MATCH(MonsterTable!$B$1,MonsterTable!$A$1:$B$1,0),0))),OR(ISBLANK(BI2104),ISBLANK(BJ2104))),#N/A,
IFERROR(VLOOKUP(BG2104,MonsterTable!$A:$B,MATCH(MonsterTable!$B$1,MonsterTable!$A$1:$B$1,0),0),
IF(OR(NOT(ISBLANK(BI2104)),ISBLANK(BJ2104)),#N/A,
IF(BG2104="empty","empty",
VLOOKUP(BG2104,MonsterGroupTable!$A:$A,1,0)))))))</f>
        <v/>
      </c>
      <c r="BO2104" s="2" t="str">
        <f>IF(AND(ISBLANK(BN2104),OR(NOT(ISBLANK(BP2104)),NOT(ISBLANK(BQ2104)))),#N/A,
IF(ISBLANK(BN2104),"",
IF(AND(NOT(ISERROR(VLOOKUP(BN2104,MonsterTable!$A:$B,MATCH(MonsterTable!$B$1,MonsterTable!$A$1:$B$1,0),0))),OR(ISBLANK(BP2104),ISBLANK(BQ2104))),#N/A,
IFERROR(VLOOKUP(BN2104,MonsterTable!$A:$B,MATCH(MonsterTable!$B$1,MonsterTable!$A$1:$B$1,0),0),
IF(OR(NOT(ISBLANK(BP2104)),ISBLANK(BQ2104)),#N/A,
IF(BN2104="empty","empty",
VLOOKUP(BN2104,MonsterGroupTable!$A:$A,1,0)))))))</f>
        <v/>
      </c>
      <c r="BV2104" s="2" t="str">
        <f>IF(AND(ISBLANK(BU2104),OR(NOT(ISBLANK(BW2104)),NOT(ISBLANK(BX2104)))),#N/A,
IF(ISBLANK(BU2104),"",
IF(AND(NOT(ISERROR(VLOOKUP(BU2104,MonsterTable!$A:$B,MATCH(MonsterTable!$B$1,MonsterTable!$A$1:$B$1,0),0))),OR(ISBLANK(BW2104),ISBLANK(BX2104))),#N/A,
IFERROR(VLOOKUP(BU2104,MonsterTable!$A:$B,MATCH(MonsterTable!$B$1,MonsterTable!$A$1:$B$1,0),0),
IF(OR(NOT(ISBLANK(BW2104)),ISBLANK(BX2104)),#N/A,
IF(BU2104="empty","empty",
VLOOKUP(BU2104,MonsterGroupTable!$A:$A,1,0)))))))</f>
        <v/>
      </c>
      <c r="CC2104" s="2" t="str">
        <f>IF(AND(ISBLANK(CB2104),OR(NOT(ISBLANK(CD2104)),NOT(ISBLANK(CE2104)))),#N/A,
IF(ISBLANK(CB2104),"",
IF(AND(NOT(ISERROR(VLOOKUP(CB2104,MonsterTable!$A:$B,MATCH(MonsterTable!$B$1,MonsterTable!$A$1:$B$1,0),0))),OR(ISBLANK(CD2104),ISBLANK(CE2104))),#N/A,
IFERROR(VLOOKUP(CB2104,MonsterTable!$A:$B,MATCH(MonsterTable!$B$1,MonsterTable!$A$1:$B$1,0),0),
IF(OR(NOT(ISBLANK(CD2104)),ISBLANK(CE2104)),#N/A,
IF(CB2104="empty","empty",
VLOOKUP(CB2104,MonsterGroupTable!$A:$A,1,0)))))))</f>
        <v/>
      </c>
      <c r="CJ2104" s="2" t="str">
        <f>IF(AND(ISBLANK(CI2104),OR(NOT(ISBLANK(CK2104)),NOT(ISBLANK(CL2104)))),#N/A,
IF(ISBLANK(CI2104),"",
IF(AND(NOT(ISERROR(VLOOKUP(CI2104,MonsterTable!$A:$B,MATCH(MonsterTable!$B$1,MonsterTable!$A$1:$B$1,0),0))),OR(ISBLANK(CK2104),ISBLANK(CL2104))),#N/A,
IFERROR(VLOOKUP(CI2104,MonsterTable!$A:$B,MATCH(MonsterTable!$B$1,MonsterTable!$A$1:$B$1,0),0),
IF(OR(NOT(ISBLANK(CK2104)),ISBLANK(CL2104)),#N/A,
IF(CI2104="empty","empty",
VLOOKUP(CI2104,MonsterGroupTable!$A:$A,1,0)))))))</f>
        <v/>
      </c>
    </row>
    <row r="2105" spans="1:88">
      <c r="A2105">
        <v>60008</v>
      </c>
      <c r="B2105">
        <f t="shared" si="80"/>
        <v>1.1000000000000001</v>
      </c>
      <c r="C2105">
        <f t="shared" si="81"/>
        <v>1.1000000000000001</v>
      </c>
      <c r="F2105">
        <v>8824</v>
      </c>
      <c r="G2105">
        <v>1</v>
      </c>
      <c r="H2105">
        <v>0</v>
      </c>
      <c r="I2105">
        <v>0</v>
      </c>
      <c r="J2105">
        <v>0</v>
      </c>
      <c r="K2105" t="s">
        <v>115</v>
      </c>
      <c r="L2105" t="s">
        <v>116</v>
      </c>
      <c r="M2105" t="s">
        <v>111</v>
      </c>
      <c r="N2105" t="s">
        <v>112</v>
      </c>
      <c r="O2105">
        <v>0</v>
      </c>
      <c r="P2105">
        <v>-4.75</v>
      </c>
      <c r="Q2105">
        <v>5</v>
      </c>
      <c r="R2105">
        <v>6.4</v>
      </c>
      <c r="S2105">
        <v>-8</v>
      </c>
      <c r="T2105">
        <v>-5</v>
      </c>
      <c r="U2105">
        <v>-6</v>
      </c>
      <c r="V2105">
        <v>-3</v>
      </c>
      <c r="W2105" t="str">
        <f t="shared" si="76"/>
        <v>g601,1</v>
      </c>
      <c r="X2105" s="1" t="s">
        <v>113</v>
      </c>
      <c r="Y2105" s="2" t="str">
        <f>IF(AND(ISBLANK(X2105),OR(NOT(ISBLANK(Z2105)),NOT(ISBLANK(AA2105)))),#N/A,
IF(ISBLANK(X2105),"",
IF(AND(NOT(ISERROR(VLOOKUP(X2105,MonsterTable!$A:$B,MATCH(MonsterTable!$B$1,MonsterTable!$A$1:$B$1,0),0))),OR(ISBLANK(Z2105),ISBLANK(AA2105))),#N/A,
IFERROR(VLOOKUP(X2105,MonsterTable!$A:$B,MATCH(MonsterTable!$B$1,MonsterTable!$A$1:$B$1,0),0),
IF(OR(NOT(ISBLANK(Z2105)),ISBLANK(AA2105)),#N/A,
IF(X2105="empty","empty",
VLOOKUP(X2105,MonsterGroupTable!$A:$A,1,0)))))))</f>
        <v>g601</v>
      </c>
      <c r="AA2105">
        <v>1</v>
      </c>
      <c r="AF2105" s="2" t="str">
        <f>IF(AND(ISBLANK(AE2105),OR(NOT(ISBLANK(AG2105)),NOT(ISBLANK(AH2105)))),#N/A,
IF(ISBLANK(AE2105),"",
IF(AND(NOT(ISERROR(VLOOKUP(AE2105,MonsterTable!$A:$B,MATCH(MonsterTable!$B$1,MonsterTable!$A$1:$B$1,0),0))),OR(ISBLANK(AG2105),ISBLANK(AH2105))),#N/A,
IFERROR(VLOOKUP(AE2105,MonsterTable!$A:$B,MATCH(MonsterTable!$B$1,MonsterTable!$A$1:$B$1,0),0),
IF(OR(NOT(ISBLANK(AG2105)),ISBLANK(AH2105)),#N/A,
IF(AE2105="empty","empty",
VLOOKUP(AE2105,MonsterGroupTable!$A:$A,1,0)))))))</f>
        <v/>
      </c>
      <c r="AM2105" s="2" t="str">
        <f>IF(AND(ISBLANK(AL2105),OR(NOT(ISBLANK(AN2105)),NOT(ISBLANK(AO2105)))),#N/A,
IF(ISBLANK(AL2105),"",
IF(AND(NOT(ISERROR(VLOOKUP(AL2105,MonsterTable!$A:$B,MATCH(MonsterTable!$B$1,MonsterTable!$A$1:$B$1,0),0))),OR(ISBLANK(AN2105),ISBLANK(AO2105))),#N/A,
IFERROR(VLOOKUP(AL2105,MonsterTable!$A:$B,MATCH(MonsterTable!$B$1,MonsterTable!$A$1:$B$1,0),0),
IF(OR(NOT(ISBLANK(AN2105)),ISBLANK(AO2105)),#N/A,
IF(AL2105="empty","empty",
VLOOKUP(AL2105,MonsterGroupTable!$A:$A,1,0)))))))</f>
        <v/>
      </c>
      <c r="AT2105" s="2" t="str">
        <f>IF(AND(ISBLANK(AS2105),OR(NOT(ISBLANK(AU2105)),NOT(ISBLANK(AV2105)))),#N/A,
IF(ISBLANK(AS2105),"",
IF(AND(NOT(ISERROR(VLOOKUP(AS2105,MonsterTable!$A:$B,MATCH(MonsterTable!$B$1,MonsterTable!$A$1:$B$1,0),0))),OR(ISBLANK(AU2105),ISBLANK(AV2105))),#N/A,
IFERROR(VLOOKUP(AS2105,MonsterTable!$A:$B,MATCH(MonsterTable!$B$1,MonsterTable!$A$1:$B$1,0),0),
IF(OR(NOT(ISBLANK(AU2105)),ISBLANK(AV2105)),#N/A,
IF(AS2105="empty","empty",
VLOOKUP(AS2105,MonsterGroupTable!$A:$A,1,0)))))))</f>
        <v/>
      </c>
      <c r="BA2105" s="2" t="str">
        <f>IF(AND(ISBLANK(AZ2105),OR(NOT(ISBLANK(BB2105)),NOT(ISBLANK(BC2105)))),#N/A,
IF(ISBLANK(AZ2105),"",
IF(AND(NOT(ISERROR(VLOOKUP(AZ2105,MonsterTable!$A:$B,MATCH(MonsterTable!$B$1,MonsterTable!$A$1:$B$1,0),0))),OR(ISBLANK(BB2105),ISBLANK(BC2105))),#N/A,
IFERROR(VLOOKUP(AZ2105,MonsterTable!$A:$B,MATCH(MonsterTable!$B$1,MonsterTable!$A$1:$B$1,0),0),
IF(OR(NOT(ISBLANK(BB2105)),ISBLANK(BC2105)),#N/A,
IF(AZ2105="empty","empty",
VLOOKUP(AZ2105,MonsterGroupTable!$A:$A,1,0)))))))</f>
        <v/>
      </c>
      <c r="BH2105" s="2" t="str">
        <f>IF(AND(ISBLANK(BG2105),OR(NOT(ISBLANK(BI2105)),NOT(ISBLANK(BJ2105)))),#N/A,
IF(ISBLANK(BG2105),"",
IF(AND(NOT(ISERROR(VLOOKUP(BG2105,MonsterTable!$A:$B,MATCH(MonsterTable!$B$1,MonsterTable!$A$1:$B$1,0),0))),OR(ISBLANK(BI2105),ISBLANK(BJ2105))),#N/A,
IFERROR(VLOOKUP(BG2105,MonsterTable!$A:$B,MATCH(MonsterTable!$B$1,MonsterTable!$A$1:$B$1,0),0),
IF(OR(NOT(ISBLANK(BI2105)),ISBLANK(BJ2105)),#N/A,
IF(BG2105="empty","empty",
VLOOKUP(BG2105,MonsterGroupTable!$A:$A,1,0)))))))</f>
        <v/>
      </c>
      <c r="BO2105" s="2" t="str">
        <f>IF(AND(ISBLANK(BN2105),OR(NOT(ISBLANK(BP2105)),NOT(ISBLANK(BQ2105)))),#N/A,
IF(ISBLANK(BN2105),"",
IF(AND(NOT(ISERROR(VLOOKUP(BN2105,MonsterTable!$A:$B,MATCH(MonsterTable!$B$1,MonsterTable!$A$1:$B$1,0),0))),OR(ISBLANK(BP2105),ISBLANK(BQ2105))),#N/A,
IFERROR(VLOOKUP(BN2105,MonsterTable!$A:$B,MATCH(MonsterTable!$B$1,MonsterTable!$A$1:$B$1,0),0),
IF(OR(NOT(ISBLANK(BP2105)),ISBLANK(BQ2105)),#N/A,
IF(BN2105="empty","empty",
VLOOKUP(BN2105,MonsterGroupTable!$A:$A,1,0)))))))</f>
        <v/>
      </c>
      <c r="BV2105" s="2" t="str">
        <f>IF(AND(ISBLANK(BU2105),OR(NOT(ISBLANK(BW2105)),NOT(ISBLANK(BX2105)))),#N/A,
IF(ISBLANK(BU2105),"",
IF(AND(NOT(ISERROR(VLOOKUP(BU2105,MonsterTable!$A:$B,MATCH(MonsterTable!$B$1,MonsterTable!$A$1:$B$1,0),0))),OR(ISBLANK(BW2105),ISBLANK(BX2105))),#N/A,
IFERROR(VLOOKUP(BU2105,MonsterTable!$A:$B,MATCH(MonsterTable!$B$1,MonsterTable!$A$1:$B$1,0),0),
IF(OR(NOT(ISBLANK(BW2105)),ISBLANK(BX2105)),#N/A,
IF(BU2105="empty","empty",
VLOOKUP(BU2105,MonsterGroupTable!$A:$A,1,0)))))))</f>
        <v/>
      </c>
      <c r="CC2105" s="2" t="str">
        <f>IF(AND(ISBLANK(CB2105),OR(NOT(ISBLANK(CD2105)),NOT(ISBLANK(CE2105)))),#N/A,
IF(ISBLANK(CB2105),"",
IF(AND(NOT(ISERROR(VLOOKUP(CB2105,MonsterTable!$A:$B,MATCH(MonsterTable!$B$1,MonsterTable!$A$1:$B$1,0),0))),OR(ISBLANK(CD2105),ISBLANK(CE2105))),#N/A,
IFERROR(VLOOKUP(CB2105,MonsterTable!$A:$B,MATCH(MonsterTable!$B$1,MonsterTable!$A$1:$B$1,0),0),
IF(OR(NOT(ISBLANK(CD2105)),ISBLANK(CE2105)),#N/A,
IF(CB2105="empty","empty",
VLOOKUP(CB2105,MonsterGroupTable!$A:$A,1,0)))))))</f>
        <v/>
      </c>
      <c r="CJ2105" s="2" t="str">
        <f>IF(AND(ISBLANK(CI2105),OR(NOT(ISBLANK(CK2105)),NOT(ISBLANK(CL2105)))),#N/A,
IF(ISBLANK(CI2105),"",
IF(AND(NOT(ISERROR(VLOOKUP(CI2105,MonsterTable!$A:$B,MATCH(MonsterTable!$B$1,MonsterTable!$A$1:$B$1,0),0))),OR(ISBLANK(CK2105),ISBLANK(CL2105))),#N/A,
IFERROR(VLOOKUP(CI2105,MonsterTable!$A:$B,MATCH(MonsterTable!$B$1,MonsterTable!$A$1:$B$1,0),0),
IF(OR(NOT(ISBLANK(CK2105)),ISBLANK(CL2105)),#N/A,
IF(CI2105="empty","empty",
VLOOKUP(CI2105,MonsterGroupTable!$A:$A,1,0)))))))</f>
        <v/>
      </c>
    </row>
    <row r="2106" spans="1:88">
      <c r="A2106">
        <v>60009</v>
      </c>
      <c r="B2106">
        <f t="shared" si="80"/>
        <v>1.1000000000000001</v>
      </c>
      <c r="C2106">
        <f t="shared" si="81"/>
        <v>1.1000000000000001</v>
      </c>
      <c r="F2106">
        <v>12640</v>
      </c>
      <c r="G2106">
        <v>1</v>
      </c>
      <c r="H2106">
        <v>0</v>
      </c>
      <c r="I2106">
        <v>0</v>
      </c>
      <c r="J2106">
        <v>0</v>
      </c>
      <c r="K2106" t="s">
        <v>115</v>
      </c>
      <c r="L2106" t="s">
        <v>116</v>
      </c>
      <c r="M2106" t="s">
        <v>111</v>
      </c>
      <c r="N2106" t="s">
        <v>112</v>
      </c>
      <c r="O2106">
        <v>0</v>
      </c>
      <c r="P2106">
        <v>-4.75</v>
      </c>
      <c r="Q2106">
        <v>5</v>
      </c>
      <c r="R2106">
        <v>6.4</v>
      </c>
      <c r="S2106">
        <v>-8</v>
      </c>
      <c r="T2106">
        <v>-5</v>
      </c>
      <c r="U2106">
        <v>-6</v>
      </c>
      <c r="V2106">
        <v>-3</v>
      </c>
      <c r="W2106" t="str">
        <f t="shared" si="76"/>
        <v>g601,1</v>
      </c>
      <c r="X2106" s="1" t="s">
        <v>113</v>
      </c>
      <c r="Y2106" s="2" t="str">
        <f>IF(AND(ISBLANK(X2106),OR(NOT(ISBLANK(Z2106)),NOT(ISBLANK(AA2106)))),#N/A,
IF(ISBLANK(X2106),"",
IF(AND(NOT(ISERROR(VLOOKUP(X2106,MonsterTable!$A:$B,MATCH(MonsterTable!$B$1,MonsterTable!$A$1:$B$1,0),0))),OR(ISBLANK(Z2106),ISBLANK(AA2106))),#N/A,
IFERROR(VLOOKUP(X2106,MonsterTable!$A:$B,MATCH(MonsterTable!$B$1,MonsterTable!$A$1:$B$1,0),0),
IF(OR(NOT(ISBLANK(Z2106)),ISBLANK(AA2106)),#N/A,
IF(X2106="empty","empty",
VLOOKUP(X2106,MonsterGroupTable!$A:$A,1,0)))))))</f>
        <v>g601</v>
      </c>
      <c r="AA2106">
        <v>1</v>
      </c>
      <c r="AF2106" s="2" t="str">
        <f>IF(AND(ISBLANK(AE2106),OR(NOT(ISBLANK(AG2106)),NOT(ISBLANK(AH2106)))),#N/A,
IF(ISBLANK(AE2106),"",
IF(AND(NOT(ISERROR(VLOOKUP(AE2106,MonsterTable!$A:$B,MATCH(MonsterTable!$B$1,MonsterTable!$A$1:$B$1,0),0))),OR(ISBLANK(AG2106),ISBLANK(AH2106))),#N/A,
IFERROR(VLOOKUP(AE2106,MonsterTable!$A:$B,MATCH(MonsterTable!$B$1,MonsterTable!$A$1:$B$1,0),0),
IF(OR(NOT(ISBLANK(AG2106)),ISBLANK(AH2106)),#N/A,
IF(AE2106="empty","empty",
VLOOKUP(AE2106,MonsterGroupTable!$A:$A,1,0)))))))</f>
        <v/>
      </c>
      <c r="AM2106" s="2" t="str">
        <f>IF(AND(ISBLANK(AL2106),OR(NOT(ISBLANK(AN2106)),NOT(ISBLANK(AO2106)))),#N/A,
IF(ISBLANK(AL2106),"",
IF(AND(NOT(ISERROR(VLOOKUP(AL2106,MonsterTable!$A:$B,MATCH(MonsterTable!$B$1,MonsterTable!$A$1:$B$1,0),0))),OR(ISBLANK(AN2106),ISBLANK(AO2106))),#N/A,
IFERROR(VLOOKUP(AL2106,MonsterTable!$A:$B,MATCH(MonsterTable!$B$1,MonsterTable!$A$1:$B$1,0),0),
IF(OR(NOT(ISBLANK(AN2106)),ISBLANK(AO2106)),#N/A,
IF(AL2106="empty","empty",
VLOOKUP(AL2106,MonsterGroupTable!$A:$A,1,0)))))))</f>
        <v/>
      </c>
      <c r="AT2106" s="2" t="str">
        <f>IF(AND(ISBLANK(AS2106),OR(NOT(ISBLANK(AU2106)),NOT(ISBLANK(AV2106)))),#N/A,
IF(ISBLANK(AS2106),"",
IF(AND(NOT(ISERROR(VLOOKUP(AS2106,MonsterTable!$A:$B,MATCH(MonsterTable!$B$1,MonsterTable!$A$1:$B$1,0),0))),OR(ISBLANK(AU2106),ISBLANK(AV2106))),#N/A,
IFERROR(VLOOKUP(AS2106,MonsterTable!$A:$B,MATCH(MonsterTable!$B$1,MonsterTable!$A$1:$B$1,0),0),
IF(OR(NOT(ISBLANK(AU2106)),ISBLANK(AV2106)),#N/A,
IF(AS2106="empty","empty",
VLOOKUP(AS2106,MonsterGroupTable!$A:$A,1,0)))))))</f>
        <v/>
      </c>
      <c r="BA2106" s="2" t="str">
        <f>IF(AND(ISBLANK(AZ2106),OR(NOT(ISBLANK(BB2106)),NOT(ISBLANK(BC2106)))),#N/A,
IF(ISBLANK(AZ2106),"",
IF(AND(NOT(ISERROR(VLOOKUP(AZ2106,MonsterTable!$A:$B,MATCH(MonsterTable!$B$1,MonsterTable!$A$1:$B$1,0),0))),OR(ISBLANK(BB2106),ISBLANK(BC2106))),#N/A,
IFERROR(VLOOKUP(AZ2106,MonsterTable!$A:$B,MATCH(MonsterTable!$B$1,MonsterTable!$A$1:$B$1,0),0),
IF(OR(NOT(ISBLANK(BB2106)),ISBLANK(BC2106)),#N/A,
IF(AZ2106="empty","empty",
VLOOKUP(AZ2106,MonsterGroupTable!$A:$A,1,0)))))))</f>
        <v/>
      </c>
      <c r="BH2106" s="2" t="str">
        <f>IF(AND(ISBLANK(BG2106),OR(NOT(ISBLANK(BI2106)),NOT(ISBLANK(BJ2106)))),#N/A,
IF(ISBLANK(BG2106),"",
IF(AND(NOT(ISERROR(VLOOKUP(BG2106,MonsterTable!$A:$B,MATCH(MonsterTable!$B$1,MonsterTable!$A$1:$B$1,0),0))),OR(ISBLANK(BI2106),ISBLANK(BJ2106))),#N/A,
IFERROR(VLOOKUP(BG2106,MonsterTable!$A:$B,MATCH(MonsterTable!$B$1,MonsterTable!$A$1:$B$1,0),0),
IF(OR(NOT(ISBLANK(BI2106)),ISBLANK(BJ2106)),#N/A,
IF(BG2106="empty","empty",
VLOOKUP(BG2106,MonsterGroupTable!$A:$A,1,0)))))))</f>
        <v/>
      </c>
      <c r="BO2106" s="2" t="str">
        <f>IF(AND(ISBLANK(BN2106),OR(NOT(ISBLANK(BP2106)),NOT(ISBLANK(BQ2106)))),#N/A,
IF(ISBLANK(BN2106),"",
IF(AND(NOT(ISERROR(VLOOKUP(BN2106,MonsterTable!$A:$B,MATCH(MonsterTable!$B$1,MonsterTable!$A$1:$B$1,0),0))),OR(ISBLANK(BP2106),ISBLANK(BQ2106))),#N/A,
IFERROR(VLOOKUP(BN2106,MonsterTable!$A:$B,MATCH(MonsterTable!$B$1,MonsterTable!$A$1:$B$1,0),0),
IF(OR(NOT(ISBLANK(BP2106)),ISBLANK(BQ2106)),#N/A,
IF(BN2106="empty","empty",
VLOOKUP(BN2106,MonsterGroupTable!$A:$A,1,0)))))))</f>
        <v/>
      </c>
      <c r="BV2106" s="2" t="str">
        <f>IF(AND(ISBLANK(BU2106),OR(NOT(ISBLANK(BW2106)),NOT(ISBLANK(BX2106)))),#N/A,
IF(ISBLANK(BU2106),"",
IF(AND(NOT(ISERROR(VLOOKUP(BU2106,MonsterTable!$A:$B,MATCH(MonsterTable!$B$1,MonsterTable!$A$1:$B$1,0),0))),OR(ISBLANK(BW2106),ISBLANK(BX2106))),#N/A,
IFERROR(VLOOKUP(BU2106,MonsterTable!$A:$B,MATCH(MonsterTable!$B$1,MonsterTable!$A$1:$B$1,0),0),
IF(OR(NOT(ISBLANK(BW2106)),ISBLANK(BX2106)),#N/A,
IF(BU2106="empty","empty",
VLOOKUP(BU2106,MonsterGroupTable!$A:$A,1,0)))))))</f>
        <v/>
      </c>
      <c r="CC2106" s="2" t="str">
        <f>IF(AND(ISBLANK(CB2106),OR(NOT(ISBLANK(CD2106)),NOT(ISBLANK(CE2106)))),#N/A,
IF(ISBLANK(CB2106),"",
IF(AND(NOT(ISERROR(VLOOKUP(CB2106,MonsterTable!$A:$B,MATCH(MonsterTable!$B$1,MonsterTable!$A$1:$B$1,0),0))),OR(ISBLANK(CD2106),ISBLANK(CE2106))),#N/A,
IFERROR(VLOOKUP(CB2106,MonsterTable!$A:$B,MATCH(MonsterTable!$B$1,MonsterTable!$A$1:$B$1,0),0),
IF(OR(NOT(ISBLANK(CD2106)),ISBLANK(CE2106)),#N/A,
IF(CB2106="empty","empty",
VLOOKUP(CB2106,MonsterGroupTable!$A:$A,1,0)))))))</f>
        <v/>
      </c>
      <c r="CJ2106" s="2" t="str">
        <f>IF(AND(ISBLANK(CI2106),OR(NOT(ISBLANK(CK2106)),NOT(ISBLANK(CL2106)))),#N/A,
IF(ISBLANK(CI2106),"",
IF(AND(NOT(ISERROR(VLOOKUP(CI2106,MonsterTable!$A:$B,MATCH(MonsterTable!$B$1,MonsterTable!$A$1:$B$1,0),0))),OR(ISBLANK(CK2106),ISBLANK(CL2106))),#N/A,
IFERROR(VLOOKUP(CI2106,MonsterTable!$A:$B,MATCH(MonsterTable!$B$1,MonsterTable!$A$1:$B$1,0),0),
IF(OR(NOT(ISBLANK(CK2106)),ISBLANK(CL2106)),#N/A,
IF(CI2106="empty","empty",
VLOOKUP(CI2106,MonsterGroupTable!$A:$A,1,0)))))))</f>
        <v/>
      </c>
    </row>
    <row r="2107" spans="1:88">
      <c r="A2107">
        <v>60010</v>
      </c>
      <c r="B2107">
        <f t="shared" si="80"/>
        <v>1.2</v>
      </c>
      <c r="C2107">
        <f t="shared" si="81"/>
        <v>1.1000000000000001</v>
      </c>
      <c r="F2107">
        <v>17240</v>
      </c>
      <c r="G2107">
        <v>1</v>
      </c>
      <c r="H2107">
        <v>0</v>
      </c>
      <c r="I2107">
        <v>0</v>
      </c>
      <c r="J2107">
        <v>0</v>
      </c>
      <c r="K2107" t="s">
        <v>115</v>
      </c>
      <c r="L2107" t="s">
        <v>116</v>
      </c>
      <c r="M2107" t="s">
        <v>111</v>
      </c>
      <c r="N2107" t="s">
        <v>112</v>
      </c>
      <c r="O2107">
        <v>0</v>
      </c>
      <c r="P2107">
        <v>-4.75</v>
      </c>
      <c r="Q2107">
        <v>5</v>
      </c>
      <c r="R2107">
        <v>6.4</v>
      </c>
      <c r="S2107">
        <v>-8</v>
      </c>
      <c r="T2107">
        <v>-5</v>
      </c>
      <c r="U2107">
        <v>-6</v>
      </c>
      <c r="V2107">
        <v>-3</v>
      </c>
      <c r="W2107" t="str">
        <f t="shared" si="76"/>
        <v>g601,1</v>
      </c>
      <c r="X2107" s="1" t="s">
        <v>113</v>
      </c>
      <c r="Y2107" s="2" t="str">
        <f>IF(AND(ISBLANK(X2107),OR(NOT(ISBLANK(Z2107)),NOT(ISBLANK(AA2107)))),#N/A,
IF(ISBLANK(X2107),"",
IF(AND(NOT(ISERROR(VLOOKUP(X2107,MonsterTable!$A:$B,MATCH(MonsterTable!$B$1,MonsterTable!$A$1:$B$1,0),0))),OR(ISBLANK(Z2107),ISBLANK(AA2107))),#N/A,
IFERROR(VLOOKUP(X2107,MonsterTable!$A:$B,MATCH(MonsterTable!$B$1,MonsterTable!$A$1:$B$1,0),0),
IF(OR(NOT(ISBLANK(Z2107)),ISBLANK(AA2107)),#N/A,
IF(X2107="empty","empty",
VLOOKUP(X2107,MonsterGroupTable!$A:$A,1,0)))))))</f>
        <v>g601</v>
      </c>
      <c r="AA2107">
        <v>1</v>
      </c>
      <c r="AF2107" s="2" t="str">
        <f>IF(AND(ISBLANK(AE2107),OR(NOT(ISBLANK(AG2107)),NOT(ISBLANK(AH2107)))),#N/A,
IF(ISBLANK(AE2107),"",
IF(AND(NOT(ISERROR(VLOOKUP(AE2107,MonsterTable!$A:$B,MATCH(MonsterTable!$B$1,MonsterTable!$A$1:$B$1,0),0))),OR(ISBLANK(AG2107),ISBLANK(AH2107))),#N/A,
IFERROR(VLOOKUP(AE2107,MonsterTable!$A:$B,MATCH(MonsterTable!$B$1,MonsterTable!$A$1:$B$1,0),0),
IF(OR(NOT(ISBLANK(AG2107)),ISBLANK(AH2107)),#N/A,
IF(AE2107="empty","empty",
VLOOKUP(AE2107,MonsterGroupTable!$A:$A,1,0)))))))</f>
        <v/>
      </c>
      <c r="AM2107" s="2" t="str">
        <f>IF(AND(ISBLANK(AL2107),OR(NOT(ISBLANK(AN2107)),NOT(ISBLANK(AO2107)))),#N/A,
IF(ISBLANK(AL2107),"",
IF(AND(NOT(ISERROR(VLOOKUP(AL2107,MonsterTable!$A:$B,MATCH(MonsterTable!$B$1,MonsterTable!$A$1:$B$1,0),0))),OR(ISBLANK(AN2107),ISBLANK(AO2107))),#N/A,
IFERROR(VLOOKUP(AL2107,MonsterTable!$A:$B,MATCH(MonsterTable!$B$1,MonsterTable!$A$1:$B$1,0),0),
IF(OR(NOT(ISBLANK(AN2107)),ISBLANK(AO2107)),#N/A,
IF(AL2107="empty","empty",
VLOOKUP(AL2107,MonsterGroupTable!$A:$A,1,0)))))))</f>
        <v/>
      </c>
      <c r="AT2107" s="2" t="str">
        <f>IF(AND(ISBLANK(AS2107),OR(NOT(ISBLANK(AU2107)),NOT(ISBLANK(AV2107)))),#N/A,
IF(ISBLANK(AS2107),"",
IF(AND(NOT(ISERROR(VLOOKUP(AS2107,MonsterTable!$A:$B,MATCH(MonsterTable!$B$1,MonsterTable!$A$1:$B$1,0),0))),OR(ISBLANK(AU2107),ISBLANK(AV2107))),#N/A,
IFERROR(VLOOKUP(AS2107,MonsterTable!$A:$B,MATCH(MonsterTable!$B$1,MonsterTable!$A$1:$B$1,0),0),
IF(OR(NOT(ISBLANK(AU2107)),ISBLANK(AV2107)),#N/A,
IF(AS2107="empty","empty",
VLOOKUP(AS2107,MonsterGroupTable!$A:$A,1,0)))))))</f>
        <v/>
      </c>
      <c r="BA2107" s="2" t="str">
        <f>IF(AND(ISBLANK(AZ2107),OR(NOT(ISBLANK(BB2107)),NOT(ISBLANK(BC2107)))),#N/A,
IF(ISBLANK(AZ2107),"",
IF(AND(NOT(ISERROR(VLOOKUP(AZ2107,MonsterTable!$A:$B,MATCH(MonsterTable!$B$1,MonsterTable!$A$1:$B$1,0),0))),OR(ISBLANK(BB2107),ISBLANK(BC2107))),#N/A,
IFERROR(VLOOKUP(AZ2107,MonsterTable!$A:$B,MATCH(MonsterTable!$B$1,MonsterTable!$A$1:$B$1,0),0),
IF(OR(NOT(ISBLANK(BB2107)),ISBLANK(BC2107)),#N/A,
IF(AZ2107="empty","empty",
VLOOKUP(AZ2107,MonsterGroupTable!$A:$A,1,0)))))))</f>
        <v/>
      </c>
      <c r="BH2107" s="2" t="str">
        <f>IF(AND(ISBLANK(BG2107),OR(NOT(ISBLANK(BI2107)),NOT(ISBLANK(BJ2107)))),#N/A,
IF(ISBLANK(BG2107),"",
IF(AND(NOT(ISERROR(VLOOKUP(BG2107,MonsterTable!$A:$B,MATCH(MonsterTable!$B$1,MonsterTable!$A$1:$B$1,0),0))),OR(ISBLANK(BI2107),ISBLANK(BJ2107))),#N/A,
IFERROR(VLOOKUP(BG2107,MonsterTable!$A:$B,MATCH(MonsterTable!$B$1,MonsterTable!$A$1:$B$1,0),0),
IF(OR(NOT(ISBLANK(BI2107)),ISBLANK(BJ2107)),#N/A,
IF(BG2107="empty","empty",
VLOOKUP(BG2107,MonsterGroupTable!$A:$A,1,0)))))))</f>
        <v/>
      </c>
      <c r="BO2107" s="2" t="str">
        <f>IF(AND(ISBLANK(BN2107),OR(NOT(ISBLANK(BP2107)),NOT(ISBLANK(BQ2107)))),#N/A,
IF(ISBLANK(BN2107),"",
IF(AND(NOT(ISERROR(VLOOKUP(BN2107,MonsterTable!$A:$B,MATCH(MonsterTable!$B$1,MonsterTable!$A$1:$B$1,0),0))),OR(ISBLANK(BP2107),ISBLANK(BQ2107))),#N/A,
IFERROR(VLOOKUP(BN2107,MonsterTable!$A:$B,MATCH(MonsterTable!$B$1,MonsterTable!$A$1:$B$1,0),0),
IF(OR(NOT(ISBLANK(BP2107)),ISBLANK(BQ2107)),#N/A,
IF(BN2107="empty","empty",
VLOOKUP(BN2107,MonsterGroupTable!$A:$A,1,0)))))))</f>
        <v/>
      </c>
      <c r="BV2107" s="2" t="str">
        <f>IF(AND(ISBLANK(BU2107),OR(NOT(ISBLANK(BW2107)),NOT(ISBLANK(BX2107)))),#N/A,
IF(ISBLANK(BU2107),"",
IF(AND(NOT(ISERROR(VLOOKUP(BU2107,MonsterTable!$A:$B,MATCH(MonsterTable!$B$1,MonsterTable!$A$1:$B$1,0),0))),OR(ISBLANK(BW2107),ISBLANK(BX2107))),#N/A,
IFERROR(VLOOKUP(BU2107,MonsterTable!$A:$B,MATCH(MonsterTable!$B$1,MonsterTable!$A$1:$B$1,0),0),
IF(OR(NOT(ISBLANK(BW2107)),ISBLANK(BX2107)),#N/A,
IF(BU2107="empty","empty",
VLOOKUP(BU2107,MonsterGroupTable!$A:$A,1,0)))))))</f>
        <v/>
      </c>
      <c r="CC2107" s="2" t="str">
        <f>IF(AND(ISBLANK(CB2107),OR(NOT(ISBLANK(CD2107)),NOT(ISBLANK(CE2107)))),#N/A,
IF(ISBLANK(CB2107),"",
IF(AND(NOT(ISERROR(VLOOKUP(CB2107,MonsterTable!$A:$B,MATCH(MonsterTable!$B$1,MonsterTable!$A$1:$B$1,0),0))),OR(ISBLANK(CD2107),ISBLANK(CE2107))),#N/A,
IFERROR(VLOOKUP(CB2107,MonsterTable!$A:$B,MATCH(MonsterTable!$B$1,MonsterTable!$A$1:$B$1,0),0),
IF(OR(NOT(ISBLANK(CD2107)),ISBLANK(CE2107)),#N/A,
IF(CB2107="empty","empty",
VLOOKUP(CB2107,MonsterGroupTable!$A:$A,1,0)))))))</f>
        <v/>
      </c>
      <c r="CJ2107" s="2" t="str">
        <f>IF(AND(ISBLANK(CI2107),OR(NOT(ISBLANK(CK2107)),NOT(ISBLANK(CL2107)))),#N/A,
IF(ISBLANK(CI2107),"",
IF(AND(NOT(ISERROR(VLOOKUP(CI2107,MonsterTable!$A:$B,MATCH(MonsterTable!$B$1,MonsterTable!$A$1:$B$1,0),0))),OR(ISBLANK(CK2107),ISBLANK(CL2107))),#N/A,
IFERROR(VLOOKUP(CI2107,MonsterTable!$A:$B,MATCH(MonsterTable!$B$1,MonsterTable!$A$1:$B$1,0),0),
IF(OR(NOT(ISBLANK(CK2107)),ISBLANK(CL2107)),#N/A,
IF(CI2107="empty","empty",
VLOOKUP(CI2107,MonsterGroupTable!$A:$A,1,0)))))))</f>
        <v/>
      </c>
    </row>
    <row r="2108" spans="1:88">
      <c r="A2108">
        <v>60011</v>
      </c>
      <c r="B2108">
        <f t="shared" si="80"/>
        <v>1.1000000000000001</v>
      </c>
      <c r="C2108">
        <f t="shared" si="81"/>
        <v>1.1000000000000001</v>
      </c>
      <c r="F2108">
        <v>22760</v>
      </c>
      <c r="G2108">
        <v>1</v>
      </c>
      <c r="H2108">
        <v>0</v>
      </c>
      <c r="I2108">
        <v>0</v>
      </c>
      <c r="J2108">
        <v>0</v>
      </c>
      <c r="K2108" t="s">
        <v>115</v>
      </c>
      <c r="L2108" t="s">
        <v>116</v>
      </c>
      <c r="M2108" t="s">
        <v>111</v>
      </c>
      <c r="N2108" t="s">
        <v>112</v>
      </c>
      <c r="O2108">
        <v>0</v>
      </c>
      <c r="P2108">
        <v>-4.75</v>
      </c>
      <c r="Q2108">
        <v>5</v>
      </c>
      <c r="R2108">
        <v>6.4</v>
      </c>
      <c r="S2108">
        <v>-8</v>
      </c>
      <c r="T2108">
        <v>-5</v>
      </c>
      <c r="U2108">
        <v>-6</v>
      </c>
      <c r="V2108">
        <v>-3</v>
      </c>
      <c r="W2108" t="str">
        <f t="shared" si="76"/>
        <v>g601,1</v>
      </c>
      <c r="X2108" s="1" t="s">
        <v>113</v>
      </c>
      <c r="Y2108" s="2" t="str">
        <f>IF(AND(ISBLANK(X2108),OR(NOT(ISBLANK(Z2108)),NOT(ISBLANK(AA2108)))),#N/A,
IF(ISBLANK(X2108),"",
IF(AND(NOT(ISERROR(VLOOKUP(X2108,MonsterTable!$A:$B,MATCH(MonsterTable!$B$1,MonsterTable!$A$1:$B$1,0),0))),OR(ISBLANK(Z2108),ISBLANK(AA2108))),#N/A,
IFERROR(VLOOKUP(X2108,MonsterTable!$A:$B,MATCH(MonsterTable!$B$1,MonsterTable!$A$1:$B$1,0),0),
IF(OR(NOT(ISBLANK(Z2108)),ISBLANK(AA2108)),#N/A,
IF(X2108="empty","empty",
VLOOKUP(X2108,MonsterGroupTable!$A:$A,1,0)))))))</f>
        <v>g601</v>
      </c>
      <c r="AA2108">
        <v>1</v>
      </c>
      <c r="AF2108" s="2" t="str">
        <f>IF(AND(ISBLANK(AE2108),OR(NOT(ISBLANK(AG2108)),NOT(ISBLANK(AH2108)))),#N/A,
IF(ISBLANK(AE2108),"",
IF(AND(NOT(ISERROR(VLOOKUP(AE2108,MonsterTable!$A:$B,MATCH(MonsterTable!$B$1,MonsterTable!$A$1:$B$1,0),0))),OR(ISBLANK(AG2108),ISBLANK(AH2108))),#N/A,
IFERROR(VLOOKUP(AE2108,MonsterTable!$A:$B,MATCH(MonsterTable!$B$1,MonsterTable!$A$1:$B$1,0),0),
IF(OR(NOT(ISBLANK(AG2108)),ISBLANK(AH2108)),#N/A,
IF(AE2108="empty","empty",
VLOOKUP(AE2108,MonsterGroupTable!$A:$A,1,0)))))))</f>
        <v/>
      </c>
      <c r="AM2108" s="2" t="str">
        <f>IF(AND(ISBLANK(AL2108),OR(NOT(ISBLANK(AN2108)),NOT(ISBLANK(AO2108)))),#N/A,
IF(ISBLANK(AL2108),"",
IF(AND(NOT(ISERROR(VLOOKUP(AL2108,MonsterTable!$A:$B,MATCH(MonsterTable!$B$1,MonsterTable!$A$1:$B$1,0),0))),OR(ISBLANK(AN2108),ISBLANK(AO2108))),#N/A,
IFERROR(VLOOKUP(AL2108,MonsterTable!$A:$B,MATCH(MonsterTable!$B$1,MonsterTable!$A$1:$B$1,0),0),
IF(OR(NOT(ISBLANK(AN2108)),ISBLANK(AO2108)),#N/A,
IF(AL2108="empty","empty",
VLOOKUP(AL2108,MonsterGroupTable!$A:$A,1,0)))))))</f>
        <v/>
      </c>
      <c r="AT2108" s="2" t="str">
        <f>IF(AND(ISBLANK(AS2108),OR(NOT(ISBLANK(AU2108)),NOT(ISBLANK(AV2108)))),#N/A,
IF(ISBLANK(AS2108),"",
IF(AND(NOT(ISERROR(VLOOKUP(AS2108,MonsterTable!$A:$B,MATCH(MonsterTable!$B$1,MonsterTable!$A$1:$B$1,0),0))),OR(ISBLANK(AU2108),ISBLANK(AV2108))),#N/A,
IFERROR(VLOOKUP(AS2108,MonsterTable!$A:$B,MATCH(MonsterTable!$B$1,MonsterTable!$A$1:$B$1,0),0),
IF(OR(NOT(ISBLANK(AU2108)),ISBLANK(AV2108)),#N/A,
IF(AS2108="empty","empty",
VLOOKUP(AS2108,MonsterGroupTable!$A:$A,1,0)))))))</f>
        <v/>
      </c>
      <c r="BA2108" s="2" t="str">
        <f>IF(AND(ISBLANK(AZ2108),OR(NOT(ISBLANK(BB2108)),NOT(ISBLANK(BC2108)))),#N/A,
IF(ISBLANK(AZ2108),"",
IF(AND(NOT(ISERROR(VLOOKUP(AZ2108,MonsterTable!$A:$B,MATCH(MonsterTable!$B$1,MonsterTable!$A$1:$B$1,0),0))),OR(ISBLANK(BB2108),ISBLANK(BC2108))),#N/A,
IFERROR(VLOOKUP(AZ2108,MonsterTable!$A:$B,MATCH(MonsterTable!$B$1,MonsterTable!$A$1:$B$1,0),0),
IF(OR(NOT(ISBLANK(BB2108)),ISBLANK(BC2108)),#N/A,
IF(AZ2108="empty","empty",
VLOOKUP(AZ2108,MonsterGroupTable!$A:$A,1,0)))))))</f>
        <v/>
      </c>
      <c r="BH2108" s="2" t="str">
        <f>IF(AND(ISBLANK(BG2108),OR(NOT(ISBLANK(BI2108)),NOT(ISBLANK(BJ2108)))),#N/A,
IF(ISBLANK(BG2108),"",
IF(AND(NOT(ISERROR(VLOOKUP(BG2108,MonsterTable!$A:$B,MATCH(MonsterTable!$B$1,MonsterTable!$A$1:$B$1,0),0))),OR(ISBLANK(BI2108),ISBLANK(BJ2108))),#N/A,
IFERROR(VLOOKUP(BG2108,MonsterTable!$A:$B,MATCH(MonsterTable!$B$1,MonsterTable!$A$1:$B$1,0),0),
IF(OR(NOT(ISBLANK(BI2108)),ISBLANK(BJ2108)),#N/A,
IF(BG2108="empty","empty",
VLOOKUP(BG2108,MonsterGroupTable!$A:$A,1,0)))))))</f>
        <v/>
      </c>
      <c r="BO2108" s="2" t="str">
        <f>IF(AND(ISBLANK(BN2108),OR(NOT(ISBLANK(BP2108)),NOT(ISBLANK(BQ2108)))),#N/A,
IF(ISBLANK(BN2108),"",
IF(AND(NOT(ISERROR(VLOOKUP(BN2108,MonsterTable!$A:$B,MATCH(MonsterTable!$B$1,MonsterTable!$A$1:$B$1,0),0))),OR(ISBLANK(BP2108),ISBLANK(BQ2108))),#N/A,
IFERROR(VLOOKUP(BN2108,MonsterTable!$A:$B,MATCH(MonsterTable!$B$1,MonsterTable!$A$1:$B$1,0),0),
IF(OR(NOT(ISBLANK(BP2108)),ISBLANK(BQ2108)),#N/A,
IF(BN2108="empty","empty",
VLOOKUP(BN2108,MonsterGroupTable!$A:$A,1,0)))))))</f>
        <v/>
      </c>
      <c r="BV2108" s="2" t="str">
        <f>IF(AND(ISBLANK(BU2108),OR(NOT(ISBLANK(BW2108)),NOT(ISBLANK(BX2108)))),#N/A,
IF(ISBLANK(BU2108),"",
IF(AND(NOT(ISERROR(VLOOKUP(BU2108,MonsterTable!$A:$B,MATCH(MonsterTable!$B$1,MonsterTable!$A$1:$B$1,0),0))),OR(ISBLANK(BW2108),ISBLANK(BX2108))),#N/A,
IFERROR(VLOOKUP(BU2108,MonsterTable!$A:$B,MATCH(MonsterTable!$B$1,MonsterTable!$A$1:$B$1,0),0),
IF(OR(NOT(ISBLANK(BW2108)),ISBLANK(BX2108)),#N/A,
IF(BU2108="empty","empty",
VLOOKUP(BU2108,MonsterGroupTable!$A:$A,1,0)))))))</f>
        <v/>
      </c>
      <c r="CC2108" s="2" t="str">
        <f>IF(AND(ISBLANK(CB2108),OR(NOT(ISBLANK(CD2108)),NOT(ISBLANK(CE2108)))),#N/A,
IF(ISBLANK(CB2108),"",
IF(AND(NOT(ISERROR(VLOOKUP(CB2108,MonsterTable!$A:$B,MATCH(MonsterTable!$B$1,MonsterTable!$A$1:$B$1,0),0))),OR(ISBLANK(CD2108),ISBLANK(CE2108))),#N/A,
IFERROR(VLOOKUP(CB2108,MonsterTable!$A:$B,MATCH(MonsterTable!$B$1,MonsterTable!$A$1:$B$1,0),0),
IF(OR(NOT(ISBLANK(CD2108)),ISBLANK(CE2108)),#N/A,
IF(CB2108="empty","empty",
VLOOKUP(CB2108,MonsterGroupTable!$A:$A,1,0)))))))</f>
        <v/>
      </c>
      <c r="CJ2108" s="2" t="str">
        <f>IF(AND(ISBLANK(CI2108),OR(NOT(ISBLANK(CK2108)),NOT(ISBLANK(CL2108)))),#N/A,
IF(ISBLANK(CI2108),"",
IF(AND(NOT(ISERROR(VLOOKUP(CI2108,MonsterTable!$A:$B,MATCH(MonsterTable!$B$1,MonsterTable!$A$1:$B$1,0),0))),OR(ISBLANK(CK2108),ISBLANK(CL2108))),#N/A,
IFERROR(VLOOKUP(CI2108,MonsterTable!$A:$B,MATCH(MonsterTable!$B$1,MonsterTable!$A$1:$B$1,0),0),
IF(OR(NOT(ISBLANK(CK2108)),ISBLANK(CL2108)),#N/A,
IF(CI2108="empty","empty",
VLOOKUP(CI2108,MonsterGroupTable!$A:$A,1,0)))))))</f>
        <v/>
      </c>
    </row>
    <row r="2109" spans="1:88">
      <c r="A2109">
        <v>60012</v>
      </c>
      <c r="B2109">
        <f t="shared" si="80"/>
        <v>1.1000000000000001</v>
      </c>
      <c r="C2109">
        <f t="shared" si="81"/>
        <v>1.1000000000000001</v>
      </c>
      <c r="F2109">
        <v>29660</v>
      </c>
      <c r="G2109">
        <v>1</v>
      </c>
      <c r="H2109">
        <v>0</v>
      </c>
      <c r="I2109">
        <v>0</v>
      </c>
      <c r="J2109">
        <v>0</v>
      </c>
      <c r="K2109" t="s">
        <v>115</v>
      </c>
      <c r="L2109" t="s">
        <v>116</v>
      </c>
      <c r="M2109" t="s">
        <v>111</v>
      </c>
      <c r="N2109" t="s">
        <v>112</v>
      </c>
      <c r="O2109">
        <v>0</v>
      </c>
      <c r="P2109">
        <v>-4.75</v>
      </c>
      <c r="Q2109">
        <v>5</v>
      </c>
      <c r="R2109">
        <v>6.4</v>
      </c>
      <c r="S2109">
        <v>-8</v>
      </c>
      <c r="T2109">
        <v>-5</v>
      </c>
      <c r="U2109">
        <v>-6</v>
      </c>
      <c r="V2109">
        <v>-3</v>
      </c>
      <c r="W2109" t="str">
        <f t="shared" si="76"/>
        <v>g601,1</v>
      </c>
      <c r="X2109" s="1" t="s">
        <v>113</v>
      </c>
      <c r="Y2109" s="2" t="str">
        <f>IF(AND(ISBLANK(X2109),OR(NOT(ISBLANK(Z2109)),NOT(ISBLANK(AA2109)))),#N/A,
IF(ISBLANK(X2109),"",
IF(AND(NOT(ISERROR(VLOOKUP(X2109,MonsterTable!$A:$B,MATCH(MonsterTable!$B$1,MonsterTable!$A$1:$B$1,0),0))),OR(ISBLANK(Z2109),ISBLANK(AA2109))),#N/A,
IFERROR(VLOOKUP(X2109,MonsterTable!$A:$B,MATCH(MonsterTable!$B$1,MonsterTable!$A$1:$B$1,0),0),
IF(OR(NOT(ISBLANK(Z2109)),ISBLANK(AA2109)),#N/A,
IF(X2109="empty","empty",
VLOOKUP(X2109,MonsterGroupTable!$A:$A,1,0)))))))</f>
        <v>g601</v>
      </c>
      <c r="AA2109">
        <v>1</v>
      </c>
      <c r="AF2109" s="2" t="str">
        <f>IF(AND(ISBLANK(AE2109),OR(NOT(ISBLANK(AG2109)),NOT(ISBLANK(AH2109)))),#N/A,
IF(ISBLANK(AE2109),"",
IF(AND(NOT(ISERROR(VLOOKUP(AE2109,MonsterTable!$A:$B,MATCH(MonsterTable!$B$1,MonsterTable!$A$1:$B$1,0),0))),OR(ISBLANK(AG2109),ISBLANK(AH2109))),#N/A,
IFERROR(VLOOKUP(AE2109,MonsterTable!$A:$B,MATCH(MonsterTable!$B$1,MonsterTable!$A$1:$B$1,0),0),
IF(OR(NOT(ISBLANK(AG2109)),ISBLANK(AH2109)),#N/A,
IF(AE2109="empty","empty",
VLOOKUP(AE2109,MonsterGroupTable!$A:$A,1,0)))))))</f>
        <v/>
      </c>
      <c r="AM2109" s="2" t="str">
        <f>IF(AND(ISBLANK(AL2109),OR(NOT(ISBLANK(AN2109)),NOT(ISBLANK(AO2109)))),#N/A,
IF(ISBLANK(AL2109),"",
IF(AND(NOT(ISERROR(VLOOKUP(AL2109,MonsterTable!$A:$B,MATCH(MonsterTable!$B$1,MonsterTable!$A$1:$B$1,0),0))),OR(ISBLANK(AN2109),ISBLANK(AO2109))),#N/A,
IFERROR(VLOOKUP(AL2109,MonsterTable!$A:$B,MATCH(MonsterTable!$B$1,MonsterTable!$A$1:$B$1,0),0),
IF(OR(NOT(ISBLANK(AN2109)),ISBLANK(AO2109)),#N/A,
IF(AL2109="empty","empty",
VLOOKUP(AL2109,MonsterGroupTable!$A:$A,1,0)))))))</f>
        <v/>
      </c>
      <c r="AT2109" s="2" t="str">
        <f>IF(AND(ISBLANK(AS2109),OR(NOT(ISBLANK(AU2109)),NOT(ISBLANK(AV2109)))),#N/A,
IF(ISBLANK(AS2109),"",
IF(AND(NOT(ISERROR(VLOOKUP(AS2109,MonsterTable!$A:$B,MATCH(MonsterTable!$B$1,MonsterTable!$A$1:$B$1,0),0))),OR(ISBLANK(AU2109),ISBLANK(AV2109))),#N/A,
IFERROR(VLOOKUP(AS2109,MonsterTable!$A:$B,MATCH(MonsterTable!$B$1,MonsterTable!$A$1:$B$1,0),0),
IF(OR(NOT(ISBLANK(AU2109)),ISBLANK(AV2109)),#N/A,
IF(AS2109="empty","empty",
VLOOKUP(AS2109,MonsterGroupTable!$A:$A,1,0)))))))</f>
        <v/>
      </c>
      <c r="BA2109" s="2" t="str">
        <f>IF(AND(ISBLANK(AZ2109),OR(NOT(ISBLANK(BB2109)),NOT(ISBLANK(BC2109)))),#N/A,
IF(ISBLANK(AZ2109),"",
IF(AND(NOT(ISERROR(VLOOKUP(AZ2109,MonsterTable!$A:$B,MATCH(MonsterTable!$B$1,MonsterTable!$A$1:$B$1,0),0))),OR(ISBLANK(BB2109),ISBLANK(BC2109))),#N/A,
IFERROR(VLOOKUP(AZ2109,MonsterTable!$A:$B,MATCH(MonsterTable!$B$1,MonsterTable!$A$1:$B$1,0),0),
IF(OR(NOT(ISBLANK(BB2109)),ISBLANK(BC2109)),#N/A,
IF(AZ2109="empty","empty",
VLOOKUP(AZ2109,MonsterGroupTable!$A:$A,1,0)))))))</f>
        <v/>
      </c>
      <c r="BH2109" s="2" t="str">
        <f>IF(AND(ISBLANK(BG2109),OR(NOT(ISBLANK(BI2109)),NOT(ISBLANK(BJ2109)))),#N/A,
IF(ISBLANK(BG2109),"",
IF(AND(NOT(ISERROR(VLOOKUP(BG2109,MonsterTable!$A:$B,MATCH(MonsterTable!$B$1,MonsterTable!$A$1:$B$1,0),0))),OR(ISBLANK(BI2109),ISBLANK(BJ2109))),#N/A,
IFERROR(VLOOKUP(BG2109,MonsterTable!$A:$B,MATCH(MonsterTable!$B$1,MonsterTable!$A$1:$B$1,0),0),
IF(OR(NOT(ISBLANK(BI2109)),ISBLANK(BJ2109)),#N/A,
IF(BG2109="empty","empty",
VLOOKUP(BG2109,MonsterGroupTable!$A:$A,1,0)))))))</f>
        <v/>
      </c>
      <c r="BO2109" s="2" t="str">
        <f>IF(AND(ISBLANK(BN2109),OR(NOT(ISBLANK(BP2109)),NOT(ISBLANK(BQ2109)))),#N/A,
IF(ISBLANK(BN2109),"",
IF(AND(NOT(ISERROR(VLOOKUP(BN2109,MonsterTable!$A:$B,MATCH(MonsterTable!$B$1,MonsterTable!$A$1:$B$1,0),0))),OR(ISBLANK(BP2109),ISBLANK(BQ2109))),#N/A,
IFERROR(VLOOKUP(BN2109,MonsterTable!$A:$B,MATCH(MonsterTable!$B$1,MonsterTable!$A$1:$B$1,0),0),
IF(OR(NOT(ISBLANK(BP2109)),ISBLANK(BQ2109)),#N/A,
IF(BN2109="empty","empty",
VLOOKUP(BN2109,MonsterGroupTable!$A:$A,1,0)))))))</f>
        <v/>
      </c>
      <c r="BV2109" s="2" t="str">
        <f>IF(AND(ISBLANK(BU2109),OR(NOT(ISBLANK(BW2109)),NOT(ISBLANK(BX2109)))),#N/A,
IF(ISBLANK(BU2109),"",
IF(AND(NOT(ISERROR(VLOOKUP(BU2109,MonsterTable!$A:$B,MATCH(MonsterTable!$B$1,MonsterTable!$A$1:$B$1,0),0))),OR(ISBLANK(BW2109),ISBLANK(BX2109))),#N/A,
IFERROR(VLOOKUP(BU2109,MonsterTable!$A:$B,MATCH(MonsterTable!$B$1,MonsterTable!$A$1:$B$1,0),0),
IF(OR(NOT(ISBLANK(BW2109)),ISBLANK(BX2109)),#N/A,
IF(BU2109="empty","empty",
VLOOKUP(BU2109,MonsterGroupTable!$A:$A,1,0)))))))</f>
        <v/>
      </c>
      <c r="CC2109" s="2" t="str">
        <f>IF(AND(ISBLANK(CB2109),OR(NOT(ISBLANK(CD2109)),NOT(ISBLANK(CE2109)))),#N/A,
IF(ISBLANK(CB2109),"",
IF(AND(NOT(ISERROR(VLOOKUP(CB2109,MonsterTable!$A:$B,MATCH(MonsterTable!$B$1,MonsterTable!$A$1:$B$1,0),0))),OR(ISBLANK(CD2109),ISBLANK(CE2109))),#N/A,
IFERROR(VLOOKUP(CB2109,MonsterTable!$A:$B,MATCH(MonsterTable!$B$1,MonsterTable!$A$1:$B$1,0),0),
IF(OR(NOT(ISBLANK(CD2109)),ISBLANK(CE2109)),#N/A,
IF(CB2109="empty","empty",
VLOOKUP(CB2109,MonsterGroupTable!$A:$A,1,0)))))))</f>
        <v/>
      </c>
      <c r="CJ2109" s="2" t="str">
        <f>IF(AND(ISBLANK(CI2109),OR(NOT(ISBLANK(CK2109)),NOT(ISBLANK(CL2109)))),#N/A,
IF(ISBLANK(CI2109),"",
IF(AND(NOT(ISERROR(VLOOKUP(CI2109,MonsterTable!$A:$B,MATCH(MonsterTable!$B$1,MonsterTable!$A$1:$B$1,0),0))),OR(ISBLANK(CK2109),ISBLANK(CL2109))),#N/A,
IFERROR(VLOOKUP(CI2109,MonsterTable!$A:$B,MATCH(MonsterTable!$B$1,MonsterTable!$A$1:$B$1,0),0),
IF(OR(NOT(ISBLANK(CK2109)),ISBLANK(CL2109)),#N/A,
IF(CI2109="empty","empty",
VLOOKUP(CI2109,MonsterGroupTable!$A:$A,1,0)))))))</f>
        <v/>
      </c>
    </row>
    <row r="2110" spans="1:88">
      <c r="A2110">
        <v>60013</v>
      </c>
      <c r="B2110">
        <f t="shared" si="80"/>
        <v>1.1000000000000001</v>
      </c>
      <c r="C2110">
        <f t="shared" si="81"/>
        <v>1.1000000000000001</v>
      </c>
      <c r="F2110">
        <v>37184</v>
      </c>
      <c r="G2110">
        <v>1</v>
      </c>
      <c r="H2110">
        <v>0</v>
      </c>
      <c r="I2110">
        <v>0</v>
      </c>
      <c r="J2110">
        <v>0</v>
      </c>
      <c r="K2110" t="s">
        <v>115</v>
      </c>
      <c r="L2110" t="s">
        <v>116</v>
      </c>
      <c r="M2110" t="s">
        <v>111</v>
      </c>
      <c r="N2110" t="s">
        <v>112</v>
      </c>
      <c r="O2110">
        <v>0</v>
      </c>
      <c r="P2110">
        <v>-4.75</v>
      </c>
      <c r="Q2110">
        <v>5</v>
      </c>
      <c r="R2110">
        <v>6.4</v>
      </c>
      <c r="S2110">
        <v>-8</v>
      </c>
      <c r="T2110">
        <v>-5</v>
      </c>
      <c r="U2110">
        <v>-6</v>
      </c>
      <c r="V2110">
        <v>-3</v>
      </c>
      <c r="W2110" t="str">
        <f t="shared" si="76"/>
        <v>g601,1</v>
      </c>
      <c r="X2110" s="1" t="s">
        <v>113</v>
      </c>
      <c r="Y2110" s="2" t="str">
        <f>IF(AND(ISBLANK(X2110),OR(NOT(ISBLANK(Z2110)),NOT(ISBLANK(AA2110)))),#N/A,
IF(ISBLANK(X2110),"",
IF(AND(NOT(ISERROR(VLOOKUP(X2110,MonsterTable!$A:$B,MATCH(MonsterTable!$B$1,MonsterTable!$A$1:$B$1,0),0))),OR(ISBLANK(Z2110),ISBLANK(AA2110))),#N/A,
IFERROR(VLOOKUP(X2110,MonsterTable!$A:$B,MATCH(MonsterTable!$B$1,MonsterTable!$A$1:$B$1,0),0),
IF(OR(NOT(ISBLANK(Z2110)),ISBLANK(AA2110)),#N/A,
IF(X2110="empty","empty",
VLOOKUP(X2110,MonsterGroupTable!$A:$A,1,0)))))))</f>
        <v>g601</v>
      </c>
      <c r="AA2110">
        <v>1</v>
      </c>
      <c r="AF2110" s="2" t="str">
        <f>IF(AND(ISBLANK(AE2110),OR(NOT(ISBLANK(AG2110)),NOT(ISBLANK(AH2110)))),#N/A,
IF(ISBLANK(AE2110),"",
IF(AND(NOT(ISERROR(VLOOKUP(AE2110,MonsterTable!$A:$B,MATCH(MonsterTable!$B$1,MonsterTable!$A$1:$B$1,0),0))),OR(ISBLANK(AG2110),ISBLANK(AH2110))),#N/A,
IFERROR(VLOOKUP(AE2110,MonsterTable!$A:$B,MATCH(MonsterTable!$B$1,MonsterTable!$A$1:$B$1,0),0),
IF(OR(NOT(ISBLANK(AG2110)),ISBLANK(AH2110)),#N/A,
IF(AE2110="empty","empty",
VLOOKUP(AE2110,MonsterGroupTable!$A:$A,1,0)))))))</f>
        <v/>
      </c>
      <c r="AM2110" s="2" t="str">
        <f>IF(AND(ISBLANK(AL2110),OR(NOT(ISBLANK(AN2110)),NOT(ISBLANK(AO2110)))),#N/A,
IF(ISBLANK(AL2110),"",
IF(AND(NOT(ISERROR(VLOOKUP(AL2110,MonsterTable!$A:$B,MATCH(MonsterTable!$B$1,MonsterTable!$A$1:$B$1,0),0))),OR(ISBLANK(AN2110),ISBLANK(AO2110))),#N/A,
IFERROR(VLOOKUP(AL2110,MonsterTable!$A:$B,MATCH(MonsterTable!$B$1,MonsterTable!$A$1:$B$1,0),0),
IF(OR(NOT(ISBLANK(AN2110)),ISBLANK(AO2110)),#N/A,
IF(AL2110="empty","empty",
VLOOKUP(AL2110,MonsterGroupTable!$A:$A,1,0)))))))</f>
        <v/>
      </c>
      <c r="AT2110" s="2" t="str">
        <f>IF(AND(ISBLANK(AS2110),OR(NOT(ISBLANK(AU2110)),NOT(ISBLANK(AV2110)))),#N/A,
IF(ISBLANK(AS2110),"",
IF(AND(NOT(ISERROR(VLOOKUP(AS2110,MonsterTable!$A:$B,MATCH(MonsterTable!$B$1,MonsterTable!$A$1:$B$1,0),0))),OR(ISBLANK(AU2110),ISBLANK(AV2110))),#N/A,
IFERROR(VLOOKUP(AS2110,MonsterTable!$A:$B,MATCH(MonsterTable!$B$1,MonsterTable!$A$1:$B$1,0),0),
IF(OR(NOT(ISBLANK(AU2110)),ISBLANK(AV2110)),#N/A,
IF(AS2110="empty","empty",
VLOOKUP(AS2110,MonsterGroupTable!$A:$A,1,0)))))))</f>
        <v/>
      </c>
      <c r="BA2110" s="2" t="str">
        <f>IF(AND(ISBLANK(AZ2110),OR(NOT(ISBLANK(BB2110)),NOT(ISBLANK(BC2110)))),#N/A,
IF(ISBLANK(AZ2110),"",
IF(AND(NOT(ISERROR(VLOOKUP(AZ2110,MonsterTable!$A:$B,MATCH(MonsterTable!$B$1,MonsterTable!$A$1:$B$1,0),0))),OR(ISBLANK(BB2110),ISBLANK(BC2110))),#N/A,
IFERROR(VLOOKUP(AZ2110,MonsterTable!$A:$B,MATCH(MonsterTable!$B$1,MonsterTable!$A$1:$B$1,0),0),
IF(OR(NOT(ISBLANK(BB2110)),ISBLANK(BC2110)),#N/A,
IF(AZ2110="empty","empty",
VLOOKUP(AZ2110,MonsterGroupTable!$A:$A,1,0)))))))</f>
        <v/>
      </c>
      <c r="BH2110" s="2" t="str">
        <f>IF(AND(ISBLANK(BG2110),OR(NOT(ISBLANK(BI2110)),NOT(ISBLANK(BJ2110)))),#N/A,
IF(ISBLANK(BG2110),"",
IF(AND(NOT(ISERROR(VLOOKUP(BG2110,MonsterTable!$A:$B,MATCH(MonsterTable!$B$1,MonsterTable!$A$1:$B$1,0),0))),OR(ISBLANK(BI2110),ISBLANK(BJ2110))),#N/A,
IFERROR(VLOOKUP(BG2110,MonsterTable!$A:$B,MATCH(MonsterTable!$B$1,MonsterTable!$A$1:$B$1,0),0),
IF(OR(NOT(ISBLANK(BI2110)),ISBLANK(BJ2110)),#N/A,
IF(BG2110="empty","empty",
VLOOKUP(BG2110,MonsterGroupTable!$A:$A,1,0)))))))</f>
        <v/>
      </c>
      <c r="BO2110" s="2" t="str">
        <f>IF(AND(ISBLANK(BN2110),OR(NOT(ISBLANK(BP2110)),NOT(ISBLANK(BQ2110)))),#N/A,
IF(ISBLANK(BN2110),"",
IF(AND(NOT(ISERROR(VLOOKUP(BN2110,MonsterTable!$A:$B,MATCH(MonsterTable!$B$1,MonsterTable!$A$1:$B$1,0),0))),OR(ISBLANK(BP2110),ISBLANK(BQ2110))),#N/A,
IFERROR(VLOOKUP(BN2110,MonsterTable!$A:$B,MATCH(MonsterTable!$B$1,MonsterTable!$A$1:$B$1,0),0),
IF(OR(NOT(ISBLANK(BP2110)),ISBLANK(BQ2110)),#N/A,
IF(BN2110="empty","empty",
VLOOKUP(BN2110,MonsterGroupTable!$A:$A,1,0)))))))</f>
        <v/>
      </c>
      <c r="BV2110" s="2" t="str">
        <f>IF(AND(ISBLANK(BU2110),OR(NOT(ISBLANK(BW2110)),NOT(ISBLANK(BX2110)))),#N/A,
IF(ISBLANK(BU2110),"",
IF(AND(NOT(ISERROR(VLOOKUP(BU2110,MonsterTable!$A:$B,MATCH(MonsterTable!$B$1,MonsterTable!$A$1:$B$1,0),0))),OR(ISBLANK(BW2110),ISBLANK(BX2110))),#N/A,
IFERROR(VLOOKUP(BU2110,MonsterTable!$A:$B,MATCH(MonsterTable!$B$1,MonsterTable!$A$1:$B$1,0),0),
IF(OR(NOT(ISBLANK(BW2110)),ISBLANK(BX2110)),#N/A,
IF(BU2110="empty","empty",
VLOOKUP(BU2110,MonsterGroupTable!$A:$A,1,0)))))))</f>
        <v/>
      </c>
      <c r="CC2110" s="2" t="str">
        <f>IF(AND(ISBLANK(CB2110),OR(NOT(ISBLANK(CD2110)),NOT(ISBLANK(CE2110)))),#N/A,
IF(ISBLANK(CB2110),"",
IF(AND(NOT(ISERROR(VLOOKUP(CB2110,MonsterTable!$A:$B,MATCH(MonsterTable!$B$1,MonsterTable!$A$1:$B$1,0),0))),OR(ISBLANK(CD2110),ISBLANK(CE2110))),#N/A,
IFERROR(VLOOKUP(CB2110,MonsterTable!$A:$B,MATCH(MonsterTable!$B$1,MonsterTable!$A$1:$B$1,0),0),
IF(OR(NOT(ISBLANK(CD2110)),ISBLANK(CE2110)),#N/A,
IF(CB2110="empty","empty",
VLOOKUP(CB2110,MonsterGroupTable!$A:$A,1,0)))))))</f>
        <v/>
      </c>
      <c r="CJ2110" s="2" t="str">
        <f>IF(AND(ISBLANK(CI2110),OR(NOT(ISBLANK(CK2110)),NOT(ISBLANK(CL2110)))),#N/A,
IF(ISBLANK(CI2110),"",
IF(AND(NOT(ISERROR(VLOOKUP(CI2110,MonsterTable!$A:$B,MATCH(MonsterTable!$B$1,MonsterTable!$A$1:$B$1,0),0))),OR(ISBLANK(CK2110),ISBLANK(CL2110))),#N/A,
IFERROR(VLOOKUP(CI2110,MonsterTable!$A:$B,MATCH(MonsterTable!$B$1,MonsterTable!$A$1:$B$1,0),0),
IF(OR(NOT(ISBLANK(CK2110)),ISBLANK(CL2110)),#N/A,
IF(CI2110="empty","empty",
VLOOKUP(CI2110,MonsterGroupTable!$A:$A,1,0)))))))</f>
        <v/>
      </c>
    </row>
    <row r="2111" spans="1:88">
      <c r="A2111">
        <v>60014</v>
      </c>
      <c r="B2111">
        <f t="shared" si="80"/>
        <v>1.1000000000000001</v>
      </c>
      <c r="C2111">
        <f t="shared" si="81"/>
        <v>1.1000000000000001</v>
      </c>
      <c r="F2111">
        <v>46844</v>
      </c>
      <c r="G2111">
        <v>1</v>
      </c>
      <c r="H2111">
        <v>0</v>
      </c>
      <c r="I2111">
        <v>0</v>
      </c>
      <c r="J2111">
        <v>0</v>
      </c>
      <c r="K2111" t="s">
        <v>115</v>
      </c>
      <c r="L2111" t="s">
        <v>116</v>
      </c>
      <c r="M2111" t="s">
        <v>111</v>
      </c>
      <c r="N2111" t="s">
        <v>112</v>
      </c>
      <c r="O2111">
        <v>0</v>
      </c>
      <c r="P2111">
        <v>-4.75</v>
      </c>
      <c r="Q2111">
        <v>5</v>
      </c>
      <c r="R2111">
        <v>6.4</v>
      </c>
      <c r="S2111">
        <v>-8</v>
      </c>
      <c r="T2111">
        <v>-5</v>
      </c>
      <c r="U2111">
        <v>-6</v>
      </c>
      <c r="V2111">
        <v>-3</v>
      </c>
      <c r="W2111" t="str">
        <f t="shared" si="76"/>
        <v>g601,1</v>
      </c>
      <c r="X2111" s="1" t="s">
        <v>113</v>
      </c>
      <c r="Y2111" s="2" t="str">
        <f>IF(AND(ISBLANK(X2111),OR(NOT(ISBLANK(Z2111)),NOT(ISBLANK(AA2111)))),#N/A,
IF(ISBLANK(X2111),"",
IF(AND(NOT(ISERROR(VLOOKUP(X2111,MonsterTable!$A:$B,MATCH(MonsterTable!$B$1,MonsterTable!$A$1:$B$1,0),0))),OR(ISBLANK(Z2111),ISBLANK(AA2111))),#N/A,
IFERROR(VLOOKUP(X2111,MonsterTable!$A:$B,MATCH(MonsterTable!$B$1,MonsterTable!$A$1:$B$1,0),0),
IF(OR(NOT(ISBLANK(Z2111)),ISBLANK(AA2111)),#N/A,
IF(X2111="empty","empty",
VLOOKUP(X2111,MonsterGroupTable!$A:$A,1,0)))))))</f>
        <v>g601</v>
      </c>
      <c r="AA2111">
        <v>1</v>
      </c>
      <c r="AF2111" s="2" t="str">
        <f>IF(AND(ISBLANK(AE2111),OR(NOT(ISBLANK(AG2111)),NOT(ISBLANK(AH2111)))),#N/A,
IF(ISBLANK(AE2111),"",
IF(AND(NOT(ISERROR(VLOOKUP(AE2111,MonsterTable!$A:$B,MATCH(MonsterTable!$B$1,MonsterTable!$A$1:$B$1,0),0))),OR(ISBLANK(AG2111),ISBLANK(AH2111))),#N/A,
IFERROR(VLOOKUP(AE2111,MonsterTable!$A:$B,MATCH(MonsterTable!$B$1,MonsterTable!$A$1:$B$1,0),0),
IF(OR(NOT(ISBLANK(AG2111)),ISBLANK(AH2111)),#N/A,
IF(AE2111="empty","empty",
VLOOKUP(AE2111,MonsterGroupTable!$A:$A,1,0)))))))</f>
        <v/>
      </c>
      <c r="AM2111" s="2" t="str">
        <f>IF(AND(ISBLANK(AL2111),OR(NOT(ISBLANK(AN2111)),NOT(ISBLANK(AO2111)))),#N/A,
IF(ISBLANK(AL2111),"",
IF(AND(NOT(ISERROR(VLOOKUP(AL2111,MonsterTable!$A:$B,MATCH(MonsterTable!$B$1,MonsterTable!$A$1:$B$1,0),0))),OR(ISBLANK(AN2111),ISBLANK(AO2111))),#N/A,
IFERROR(VLOOKUP(AL2111,MonsterTable!$A:$B,MATCH(MonsterTable!$B$1,MonsterTable!$A$1:$B$1,0),0),
IF(OR(NOT(ISBLANK(AN2111)),ISBLANK(AO2111)),#N/A,
IF(AL2111="empty","empty",
VLOOKUP(AL2111,MonsterGroupTable!$A:$A,1,0)))))))</f>
        <v/>
      </c>
      <c r="AT2111" s="2" t="str">
        <f>IF(AND(ISBLANK(AS2111),OR(NOT(ISBLANK(AU2111)),NOT(ISBLANK(AV2111)))),#N/A,
IF(ISBLANK(AS2111),"",
IF(AND(NOT(ISERROR(VLOOKUP(AS2111,MonsterTable!$A:$B,MATCH(MonsterTable!$B$1,MonsterTable!$A$1:$B$1,0),0))),OR(ISBLANK(AU2111),ISBLANK(AV2111))),#N/A,
IFERROR(VLOOKUP(AS2111,MonsterTable!$A:$B,MATCH(MonsterTable!$B$1,MonsterTable!$A$1:$B$1,0),0),
IF(OR(NOT(ISBLANK(AU2111)),ISBLANK(AV2111)),#N/A,
IF(AS2111="empty","empty",
VLOOKUP(AS2111,MonsterGroupTable!$A:$A,1,0)))))))</f>
        <v/>
      </c>
      <c r="BA2111" s="2" t="str">
        <f>IF(AND(ISBLANK(AZ2111),OR(NOT(ISBLANK(BB2111)),NOT(ISBLANK(BC2111)))),#N/A,
IF(ISBLANK(AZ2111),"",
IF(AND(NOT(ISERROR(VLOOKUP(AZ2111,MonsterTable!$A:$B,MATCH(MonsterTable!$B$1,MonsterTable!$A$1:$B$1,0),0))),OR(ISBLANK(BB2111),ISBLANK(BC2111))),#N/A,
IFERROR(VLOOKUP(AZ2111,MonsterTable!$A:$B,MATCH(MonsterTable!$B$1,MonsterTable!$A$1:$B$1,0),0),
IF(OR(NOT(ISBLANK(BB2111)),ISBLANK(BC2111)),#N/A,
IF(AZ2111="empty","empty",
VLOOKUP(AZ2111,MonsterGroupTable!$A:$A,1,0)))))))</f>
        <v/>
      </c>
      <c r="BH2111" s="2" t="str">
        <f>IF(AND(ISBLANK(BG2111),OR(NOT(ISBLANK(BI2111)),NOT(ISBLANK(BJ2111)))),#N/A,
IF(ISBLANK(BG2111),"",
IF(AND(NOT(ISERROR(VLOOKUP(BG2111,MonsterTable!$A:$B,MATCH(MonsterTable!$B$1,MonsterTable!$A$1:$B$1,0),0))),OR(ISBLANK(BI2111),ISBLANK(BJ2111))),#N/A,
IFERROR(VLOOKUP(BG2111,MonsterTable!$A:$B,MATCH(MonsterTable!$B$1,MonsterTable!$A$1:$B$1,0),0),
IF(OR(NOT(ISBLANK(BI2111)),ISBLANK(BJ2111)),#N/A,
IF(BG2111="empty","empty",
VLOOKUP(BG2111,MonsterGroupTable!$A:$A,1,0)))))))</f>
        <v/>
      </c>
      <c r="BO2111" s="2" t="str">
        <f>IF(AND(ISBLANK(BN2111),OR(NOT(ISBLANK(BP2111)),NOT(ISBLANK(BQ2111)))),#N/A,
IF(ISBLANK(BN2111),"",
IF(AND(NOT(ISERROR(VLOOKUP(BN2111,MonsterTable!$A:$B,MATCH(MonsterTable!$B$1,MonsterTable!$A$1:$B$1,0),0))),OR(ISBLANK(BP2111),ISBLANK(BQ2111))),#N/A,
IFERROR(VLOOKUP(BN2111,MonsterTable!$A:$B,MATCH(MonsterTable!$B$1,MonsterTable!$A$1:$B$1,0),0),
IF(OR(NOT(ISBLANK(BP2111)),ISBLANK(BQ2111)),#N/A,
IF(BN2111="empty","empty",
VLOOKUP(BN2111,MonsterGroupTable!$A:$A,1,0)))))))</f>
        <v/>
      </c>
      <c r="BV2111" s="2" t="str">
        <f>IF(AND(ISBLANK(BU2111),OR(NOT(ISBLANK(BW2111)),NOT(ISBLANK(BX2111)))),#N/A,
IF(ISBLANK(BU2111),"",
IF(AND(NOT(ISERROR(VLOOKUP(BU2111,MonsterTable!$A:$B,MATCH(MonsterTable!$B$1,MonsterTable!$A$1:$B$1,0),0))),OR(ISBLANK(BW2111),ISBLANK(BX2111))),#N/A,
IFERROR(VLOOKUP(BU2111,MonsterTable!$A:$B,MATCH(MonsterTable!$B$1,MonsterTable!$A$1:$B$1,0),0),
IF(OR(NOT(ISBLANK(BW2111)),ISBLANK(BX2111)),#N/A,
IF(BU2111="empty","empty",
VLOOKUP(BU2111,MonsterGroupTable!$A:$A,1,0)))))))</f>
        <v/>
      </c>
      <c r="CC2111" s="2" t="str">
        <f>IF(AND(ISBLANK(CB2111),OR(NOT(ISBLANK(CD2111)),NOT(ISBLANK(CE2111)))),#N/A,
IF(ISBLANK(CB2111),"",
IF(AND(NOT(ISERROR(VLOOKUP(CB2111,MonsterTable!$A:$B,MATCH(MonsterTable!$B$1,MonsterTable!$A$1:$B$1,0),0))),OR(ISBLANK(CD2111),ISBLANK(CE2111))),#N/A,
IFERROR(VLOOKUP(CB2111,MonsterTable!$A:$B,MATCH(MonsterTable!$B$1,MonsterTable!$A$1:$B$1,0),0),
IF(OR(NOT(ISBLANK(CD2111)),ISBLANK(CE2111)),#N/A,
IF(CB2111="empty","empty",
VLOOKUP(CB2111,MonsterGroupTable!$A:$A,1,0)))))))</f>
        <v/>
      </c>
      <c r="CJ2111" s="2" t="str">
        <f>IF(AND(ISBLANK(CI2111),OR(NOT(ISBLANK(CK2111)),NOT(ISBLANK(CL2111)))),#N/A,
IF(ISBLANK(CI2111),"",
IF(AND(NOT(ISERROR(VLOOKUP(CI2111,MonsterTable!$A:$B,MATCH(MonsterTable!$B$1,MonsterTable!$A$1:$B$1,0),0))),OR(ISBLANK(CK2111),ISBLANK(CL2111))),#N/A,
IFERROR(VLOOKUP(CI2111,MonsterTable!$A:$B,MATCH(MonsterTable!$B$1,MonsterTable!$A$1:$B$1,0),0),
IF(OR(NOT(ISBLANK(CK2111)),ISBLANK(CL2111)),#N/A,
IF(CI2111="empty","empty",
VLOOKUP(CI2111,MonsterGroupTable!$A:$A,1,0)))))))</f>
        <v/>
      </c>
    </row>
    <row r="2112" spans="1:88">
      <c r="A2112">
        <v>60015</v>
      </c>
      <c r="B2112">
        <f t="shared" si="80"/>
        <v>1.1000000000000001</v>
      </c>
      <c r="C2112">
        <f t="shared" si="81"/>
        <v>1.1000000000000001</v>
      </c>
      <c r="F2112">
        <v>56672</v>
      </c>
      <c r="G2112">
        <v>1</v>
      </c>
      <c r="H2112">
        <v>0</v>
      </c>
      <c r="I2112">
        <v>0</v>
      </c>
      <c r="J2112">
        <v>0</v>
      </c>
      <c r="K2112" t="s">
        <v>115</v>
      </c>
      <c r="L2112" t="s">
        <v>116</v>
      </c>
      <c r="M2112" t="s">
        <v>111</v>
      </c>
      <c r="N2112" t="s">
        <v>112</v>
      </c>
      <c r="O2112">
        <v>0</v>
      </c>
      <c r="P2112">
        <v>-4.75</v>
      </c>
      <c r="Q2112">
        <v>5</v>
      </c>
      <c r="R2112">
        <v>6.4</v>
      </c>
      <c r="S2112">
        <v>-8</v>
      </c>
      <c r="T2112">
        <v>-5</v>
      </c>
      <c r="U2112">
        <v>-6</v>
      </c>
      <c r="V2112">
        <v>-3</v>
      </c>
      <c r="W2112" t="str">
        <f t="shared" si="76"/>
        <v>g601,1</v>
      </c>
      <c r="X2112" s="1" t="s">
        <v>113</v>
      </c>
      <c r="Y2112" s="2" t="str">
        <f>IF(AND(ISBLANK(X2112),OR(NOT(ISBLANK(Z2112)),NOT(ISBLANK(AA2112)))),#N/A,
IF(ISBLANK(X2112),"",
IF(AND(NOT(ISERROR(VLOOKUP(X2112,MonsterTable!$A:$B,MATCH(MonsterTable!$B$1,MonsterTable!$A$1:$B$1,0),0))),OR(ISBLANK(Z2112),ISBLANK(AA2112))),#N/A,
IFERROR(VLOOKUP(X2112,MonsterTable!$A:$B,MATCH(MonsterTable!$B$1,MonsterTable!$A$1:$B$1,0),0),
IF(OR(NOT(ISBLANK(Z2112)),ISBLANK(AA2112)),#N/A,
IF(X2112="empty","empty",
VLOOKUP(X2112,MonsterGroupTable!$A:$A,1,0)))))))</f>
        <v>g601</v>
      </c>
      <c r="AA2112">
        <v>1</v>
      </c>
      <c r="AF2112" s="2" t="str">
        <f>IF(AND(ISBLANK(AE2112),OR(NOT(ISBLANK(AG2112)),NOT(ISBLANK(AH2112)))),#N/A,
IF(ISBLANK(AE2112),"",
IF(AND(NOT(ISERROR(VLOOKUP(AE2112,MonsterTable!$A:$B,MATCH(MonsterTable!$B$1,MonsterTable!$A$1:$B$1,0),0))),OR(ISBLANK(AG2112),ISBLANK(AH2112))),#N/A,
IFERROR(VLOOKUP(AE2112,MonsterTable!$A:$B,MATCH(MonsterTable!$B$1,MonsterTable!$A$1:$B$1,0),0),
IF(OR(NOT(ISBLANK(AG2112)),ISBLANK(AH2112)),#N/A,
IF(AE2112="empty","empty",
VLOOKUP(AE2112,MonsterGroupTable!$A:$A,1,0)))))))</f>
        <v/>
      </c>
      <c r="AM2112" s="2" t="str">
        <f>IF(AND(ISBLANK(AL2112),OR(NOT(ISBLANK(AN2112)),NOT(ISBLANK(AO2112)))),#N/A,
IF(ISBLANK(AL2112),"",
IF(AND(NOT(ISERROR(VLOOKUP(AL2112,MonsterTable!$A:$B,MATCH(MonsterTable!$B$1,MonsterTable!$A$1:$B$1,0),0))),OR(ISBLANK(AN2112),ISBLANK(AO2112))),#N/A,
IFERROR(VLOOKUP(AL2112,MonsterTable!$A:$B,MATCH(MonsterTable!$B$1,MonsterTable!$A$1:$B$1,0),0),
IF(OR(NOT(ISBLANK(AN2112)),ISBLANK(AO2112)),#N/A,
IF(AL2112="empty","empty",
VLOOKUP(AL2112,MonsterGroupTable!$A:$A,1,0)))))))</f>
        <v/>
      </c>
      <c r="AT2112" s="2" t="str">
        <f>IF(AND(ISBLANK(AS2112),OR(NOT(ISBLANK(AU2112)),NOT(ISBLANK(AV2112)))),#N/A,
IF(ISBLANK(AS2112),"",
IF(AND(NOT(ISERROR(VLOOKUP(AS2112,MonsterTable!$A:$B,MATCH(MonsterTable!$B$1,MonsterTable!$A$1:$B$1,0),0))),OR(ISBLANK(AU2112),ISBLANK(AV2112))),#N/A,
IFERROR(VLOOKUP(AS2112,MonsterTable!$A:$B,MATCH(MonsterTable!$B$1,MonsterTable!$A$1:$B$1,0),0),
IF(OR(NOT(ISBLANK(AU2112)),ISBLANK(AV2112)),#N/A,
IF(AS2112="empty","empty",
VLOOKUP(AS2112,MonsterGroupTable!$A:$A,1,0)))))))</f>
        <v/>
      </c>
      <c r="BA2112" s="2" t="str">
        <f>IF(AND(ISBLANK(AZ2112),OR(NOT(ISBLANK(BB2112)),NOT(ISBLANK(BC2112)))),#N/A,
IF(ISBLANK(AZ2112),"",
IF(AND(NOT(ISERROR(VLOOKUP(AZ2112,MonsterTable!$A:$B,MATCH(MonsterTable!$B$1,MonsterTable!$A$1:$B$1,0),0))),OR(ISBLANK(BB2112),ISBLANK(BC2112))),#N/A,
IFERROR(VLOOKUP(AZ2112,MonsterTable!$A:$B,MATCH(MonsterTable!$B$1,MonsterTable!$A$1:$B$1,0),0),
IF(OR(NOT(ISBLANK(BB2112)),ISBLANK(BC2112)),#N/A,
IF(AZ2112="empty","empty",
VLOOKUP(AZ2112,MonsterGroupTable!$A:$A,1,0)))))))</f>
        <v/>
      </c>
      <c r="BH2112" s="2" t="str">
        <f>IF(AND(ISBLANK(BG2112),OR(NOT(ISBLANK(BI2112)),NOT(ISBLANK(BJ2112)))),#N/A,
IF(ISBLANK(BG2112),"",
IF(AND(NOT(ISERROR(VLOOKUP(BG2112,MonsterTable!$A:$B,MATCH(MonsterTable!$B$1,MonsterTable!$A$1:$B$1,0),0))),OR(ISBLANK(BI2112),ISBLANK(BJ2112))),#N/A,
IFERROR(VLOOKUP(BG2112,MonsterTable!$A:$B,MATCH(MonsterTable!$B$1,MonsterTable!$A$1:$B$1,0),0),
IF(OR(NOT(ISBLANK(BI2112)),ISBLANK(BJ2112)),#N/A,
IF(BG2112="empty","empty",
VLOOKUP(BG2112,MonsterGroupTable!$A:$A,1,0)))))))</f>
        <v/>
      </c>
      <c r="BO2112" s="2" t="str">
        <f>IF(AND(ISBLANK(BN2112),OR(NOT(ISBLANK(BP2112)),NOT(ISBLANK(BQ2112)))),#N/A,
IF(ISBLANK(BN2112),"",
IF(AND(NOT(ISERROR(VLOOKUP(BN2112,MonsterTable!$A:$B,MATCH(MonsterTable!$B$1,MonsterTable!$A$1:$B$1,0),0))),OR(ISBLANK(BP2112),ISBLANK(BQ2112))),#N/A,
IFERROR(VLOOKUP(BN2112,MonsterTable!$A:$B,MATCH(MonsterTable!$B$1,MonsterTable!$A$1:$B$1,0),0),
IF(OR(NOT(ISBLANK(BP2112)),ISBLANK(BQ2112)),#N/A,
IF(BN2112="empty","empty",
VLOOKUP(BN2112,MonsterGroupTable!$A:$A,1,0)))))))</f>
        <v/>
      </c>
      <c r="BV2112" s="2" t="str">
        <f>IF(AND(ISBLANK(BU2112),OR(NOT(ISBLANK(BW2112)),NOT(ISBLANK(BX2112)))),#N/A,
IF(ISBLANK(BU2112),"",
IF(AND(NOT(ISERROR(VLOOKUP(BU2112,MonsterTable!$A:$B,MATCH(MonsterTable!$B$1,MonsterTable!$A$1:$B$1,0),0))),OR(ISBLANK(BW2112),ISBLANK(BX2112))),#N/A,
IFERROR(VLOOKUP(BU2112,MonsterTable!$A:$B,MATCH(MonsterTable!$B$1,MonsterTable!$A$1:$B$1,0),0),
IF(OR(NOT(ISBLANK(BW2112)),ISBLANK(BX2112)),#N/A,
IF(BU2112="empty","empty",
VLOOKUP(BU2112,MonsterGroupTable!$A:$A,1,0)))))))</f>
        <v/>
      </c>
      <c r="CC2112" s="2" t="str">
        <f>IF(AND(ISBLANK(CB2112),OR(NOT(ISBLANK(CD2112)),NOT(ISBLANK(CE2112)))),#N/A,
IF(ISBLANK(CB2112),"",
IF(AND(NOT(ISERROR(VLOOKUP(CB2112,MonsterTable!$A:$B,MATCH(MonsterTable!$B$1,MonsterTable!$A$1:$B$1,0),0))),OR(ISBLANK(CD2112),ISBLANK(CE2112))),#N/A,
IFERROR(VLOOKUP(CB2112,MonsterTable!$A:$B,MATCH(MonsterTable!$B$1,MonsterTable!$A$1:$B$1,0),0),
IF(OR(NOT(ISBLANK(CD2112)),ISBLANK(CE2112)),#N/A,
IF(CB2112="empty","empty",
VLOOKUP(CB2112,MonsterGroupTable!$A:$A,1,0)))))))</f>
        <v/>
      </c>
      <c r="CJ2112" s="2" t="str">
        <f>IF(AND(ISBLANK(CI2112),OR(NOT(ISBLANK(CK2112)),NOT(ISBLANK(CL2112)))),#N/A,
IF(ISBLANK(CI2112),"",
IF(AND(NOT(ISERROR(VLOOKUP(CI2112,MonsterTable!$A:$B,MATCH(MonsterTable!$B$1,MonsterTable!$A$1:$B$1,0),0))),OR(ISBLANK(CK2112),ISBLANK(CL2112))),#N/A,
IFERROR(VLOOKUP(CI2112,MonsterTable!$A:$B,MATCH(MonsterTable!$B$1,MonsterTable!$A$1:$B$1,0),0),
IF(OR(NOT(ISBLANK(CK2112)),ISBLANK(CL2112)),#N/A,
IF(CI2112="empty","empty",
VLOOKUP(CI2112,MonsterGroupTable!$A:$A,1,0)))))))</f>
        <v/>
      </c>
    </row>
    <row r="2113" spans="1:88">
      <c r="A2113">
        <v>60016</v>
      </c>
      <c r="B2113">
        <f t="shared" si="80"/>
        <v>1.1000000000000001</v>
      </c>
      <c r="C2113">
        <f t="shared" si="81"/>
        <v>1.1000000000000001</v>
      </c>
      <c r="F2113">
        <v>69552</v>
      </c>
      <c r="G2113">
        <v>1</v>
      </c>
      <c r="H2113">
        <v>0</v>
      </c>
      <c r="I2113">
        <v>0</v>
      </c>
      <c r="J2113">
        <v>0</v>
      </c>
      <c r="K2113" t="s">
        <v>115</v>
      </c>
      <c r="L2113" t="s">
        <v>116</v>
      </c>
      <c r="M2113" t="s">
        <v>111</v>
      </c>
      <c r="N2113" t="s">
        <v>112</v>
      </c>
      <c r="O2113">
        <v>0</v>
      </c>
      <c r="P2113">
        <v>-4.75</v>
      </c>
      <c r="Q2113">
        <v>5</v>
      </c>
      <c r="R2113">
        <v>6.4</v>
      </c>
      <c r="S2113">
        <v>-8</v>
      </c>
      <c r="T2113">
        <v>-5</v>
      </c>
      <c r="U2113">
        <v>-6</v>
      </c>
      <c r="V2113">
        <v>-3</v>
      </c>
      <c r="W2113" t="str">
        <f t="shared" si="76"/>
        <v>g601,1</v>
      </c>
      <c r="X2113" s="1" t="s">
        <v>113</v>
      </c>
      <c r="Y2113" s="2" t="str">
        <f>IF(AND(ISBLANK(X2113),OR(NOT(ISBLANK(Z2113)),NOT(ISBLANK(AA2113)))),#N/A,
IF(ISBLANK(X2113),"",
IF(AND(NOT(ISERROR(VLOOKUP(X2113,MonsterTable!$A:$B,MATCH(MonsterTable!$B$1,MonsterTable!$A$1:$B$1,0),0))),OR(ISBLANK(Z2113),ISBLANK(AA2113))),#N/A,
IFERROR(VLOOKUP(X2113,MonsterTable!$A:$B,MATCH(MonsterTable!$B$1,MonsterTable!$A$1:$B$1,0),0),
IF(OR(NOT(ISBLANK(Z2113)),ISBLANK(AA2113)),#N/A,
IF(X2113="empty","empty",
VLOOKUP(X2113,MonsterGroupTable!$A:$A,1,0)))))))</f>
        <v>g601</v>
      </c>
      <c r="AA2113">
        <v>1</v>
      </c>
      <c r="AF2113" s="2" t="str">
        <f>IF(AND(ISBLANK(AE2113),OR(NOT(ISBLANK(AG2113)),NOT(ISBLANK(AH2113)))),#N/A,
IF(ISBLANK(AE2113),"",
IF(AND(NOT(ISERROR(VLOOKUP(AE2113,MonsterTable!$A:$B,MATCH(MonsterTable!$B$1,MonsterTable!$A$1:$B$1,0),0))),OR(ISBLANK(AG2113),ISBLANK(AH2113))),#N/A,
IFERROR(VLOOKUP(AE2113,MonsterTable!$A:$B,MATCH(MonsterTable!$B$1,MonsterTable!$A$1:$B$1,0),0),
IF(OR(NOT(ISBLANK(AG2113)),ISBLANK(AH2113)),#N/A,
IF(AE2113="empty","empty",
VLOOKUP(AE2113,MonsterGroupTable!$A:$A,1,0)))))))</f>
        <v/>
      </c>
      <c r="AM2113" s="2" t="str">
        <f>IF(AND(ISBLANK(AL2113),OR(NOT(ISBLANK(AN2113)),NOT(ISBLANK(AO2113)))),#N/A,
IF(ISBLANK(AL2113),"",
IF(AND(NOT(ISERROR(VLOOKUP(AL2113,MonsterTable!$A:$B,MATCH(MonsterTable!$B$1,MonsterTable!$A$1:$B$1,0),0))),OR(ISBLANK(AN2113),ISBLANK(AO2113))),#N/A,
IFERROR(VLOOKUP(AL2113,MonsterTable!$A:$B,MATCH(MonsterTable!$B$1,MonsterTable!$A$1:$B$1,0),0),
IF(OR(NOT(ISBLANK(AN2113)),ISBLANK(AO2113)),#N/A,
IF(AL2113="empty","empty",
VLOOKUP(AL2113,MonsterGroupTable!$A:$A,1,0)))))))</f>
        <v/>
      </c>
      <c r="AT2113" s="2" t="str">
        <f>IF(AND(ISBLANK(AS2113),OR(NOT(ISBLANK(AU2113)),NOT(ISBLANK(AV2113)))),#N/A,
IF(ISBLANK(AS2113),"",
IF(AND(NOT(ISERROR(VLOOKUP(AS2113,MonsterTable!$A:$B,MATCH(MonsterTable!$B$1,MonsterTable!$A$1:$B$1,0),0))),OR(ISBLANK(AU2113),ISBLANK(AV2113))),#N/A,
IFERROR(VLOOKUP(AS2113,MonsterTable!$A:$B,MATCH(MonsterTable!$B$1,MonsterTable!$A$1:$B$1,0),0),
IF(OR(NOT(ISBLANK(AU2113)),ISBLANK(AV2113)),#N/A,
IF(AS2113="empty","empty",
VLOOKUP(AS2113,MonsterGroupTable!$A:$A,1,0)))))))</f>
        <v/>
      </c>
      <c r="BA2113" s="2" t="str">
        <f>IF(AND(ISBLANK(AZ2113),OR(NOT(ISBLANK(BB2113)),NOT(ISBLANK(BC2113)))),#N/A,
IF(ISBLANK(AZ2113),"",
IF(AND(NOT(ISERROR(VLOOKUP(AZ2113,MonsterTable!$A:$B,MATCH(MonsterTable!$B$1,MonsterTable!$A$1:$B$1,0),0))),OR(ISBLANK(BB2113),ISBLANK(BC2113))),#N/A,
IFERROR(VLOOKUP(AZ2113,MonsterTable!$A:$B,MATCH(MonsterTable!$B$1,MonsterTable!$A$1:$B$1,0),0),
IF(OR(NOT(ISBLANK(BB2113)),ISBLANK(BC2113)),#N/A,
IF(AZ2113="empty","empty",
VLOOKUP(AZ2113,MonsterGroupTable!$A:$A,1,0)))))))</f>
        <v/>
      </c>
      <c r="BH2113" s="2" t="str">
        <f>IF(AND(ISBLANK(BG2113),OR(NOT(ISBLANK(BI2113)),NOT(ISBLANK(BJ2113)))),#N/A,
IF(ISBLANK(BG2113),"",
IF(AND(NOT(ISERROR(VLOOKUP(BG2113,MonsterTable!$A:$B,MATCH(MonsterTable!$B$1,MonsterTable!$A$1:$B$1,0),0))),OR(ISBLANK(BI2113),ISBLANK(BJ2113))),#N/A,
IFERROR(VLOOKUP(BG2113,MonsterTable!$A:$B,MATCH(MonsterTable!$B$1,MonsterTable!$A$1:$B$1,0),0),
IF(OR(NOT(ISBLANK(BI2113)),ISBLANK(BJ2113)),#N/A,
IF(BG2113="empty","empty",
VLOOKUP(BG2113,MonsterGroupTable!$A:$A,1,0)))))))</f>
        <v/>
      </c>
      <c r="BO2113" s="2" t="str">
        <f>IF(AND(ISBLANK(BN2113),OR(NOT(ISBLANK(BP2113)),NOT(ISBLANK(BQ2113)))),#N/A,
IF(ISBLANK(BN2113),"",
IF(AND(NOT(ISERROR(VLOOKUP(BN2113,MonsterTable!$A:$B,MATCH(MonsterTable!$B$1,MonsterTable!$A$1:$B$1,0),0))),OR(ISBLANK(BP2113),ISBLANK(BQ2113))),#N/A,
IFERROR(VLOOKUP(BN2113,MonsterTable!$A:$B,MATCH(MonsterTable!$B$1,MonsterTable!$A$1:$B$1,0),0),
IF(OR(NOT(ISBLANK(BP2113)),ISBLANK(BQ2113)),#N/A,
IF(BN2113="empty","empty",
VLOOKUP(BN2113,MonsterGroupTable!$A:$A,1,0)))))))</f>
        <v/>
      </c>
      <c r="BV2113" s="2" t="str">
        <f>IF(AND(ISBLANK(BU2113),OR(NOT(ISBLANK(BW2113)),NOT(ISBLANK(BX2113)))),#N/A,
IF(ISBLANK(BU2113),"",
IF(AND(NOT(ISERROR(VLOOKUP(BU2113,MonsterTable!$A:$B,MATCH(MonsterTable!$B$1,MonsterTable!$A$1:$B$1,0),0))),OR(ISBLANK(BW2113),ISBLANK(BX2113))),#N/A,
IFERROR(VLOOKUP(BU2113,MonsterTable!$A:$B,MATCH(MonsterTable!$B$1,MonsterTable!$A$1:$B$1,0),0),
IF(OR(NOT(ISBLANK(BW2113)),ISBLANK(BX2113)),#N/A,
IF(BU2113="empty","empty",
VLOOKUP(BU2113,MonsterGroupTable!$A:$A,1,0)))))))</f>
        <v/>
      </c>
      <c r="CC2113" s="2" t="str">
        <f>IF(AND(ISBLANK(CB2113),OR(NOT(ISBLANK(CD2113)),NOT(ISBLANK(CE2113)))),#N/A,
IF(ISBLANK(CB2113),"",
IF(AND(NOT(ISERROR(VLOOKUP(CB2113,MonsterTable!$A:$B,MATCH(MonsterTable!$B$1,MonsterTable!$A$1:$B$1,0),0))),OR(ISBLANK(CD2113),ISBLANK(CE2113))),#N/A,
IFERROR(VLOOKUP(CB2113,MonsterTable!$A:$B,MATCH(MonsterTable!$B$1,MonsterTable!$A$1:$B$1,0),0),
IF(OR(NOT(ISBLANK(CD2113)),ISBLANK(CE2113)),#N/A,
IF(CB2113="empty","empty",
VLOOKUP(CB2113,MonsterGroupTable!$A:$A,1,0)))))))</f>
        <v/>
      </c>
      <c r="CJ2113" s="2" t="str">
        <f>IF(AND(ISBLANK(CI2113),OR(NOT(ISBLANK(CK2113)),NOT(ISBLANK(CL2113)))),#N/A,
IF(ISBLANK(CI2113),"",
IF(AND(NOT(ISERROR(VLOOKUP(CI2113,MonsterTable!$A:$B,MATCH(MonsterTable!$B$1,MonsterTable!$A$1:$B$1,0),0))),OR(ISBLANK(CK2113),ISBLANK(CL2113))),#N/A,
IFERROR(VLOOKUP(CI2113,MonsterTable!$A:$B,MATCH(MonsterTable!$B$1,MonsterTable!$A$1:$B$1,0),0),
IF(OR(NOT(ISBLANK(CK2113)),ISBLANK(CL2113)),#N/A,
IF(CI2113="empty","empty",
VLOOKUP(CI2113,MonsterGroupTable!$A:$A,1,0)))))))</f>
        <v/>
      </c>
    </row>
    <row r="2114" spans="1:88">
      <c r="A2114">
        <v>60017</v>
      </c>
      <c r="B2114">
        <f t="shared" ref="B2114:B2127" si="82">IF(MOD(A2114,10)=0,1.2,1.1)</f>
        <v>1.1000000000000001</v>
      </c>
      <c r="C2114">
        <f t="shared" ref="C2114:C2127" si="83">IF(MOD(B2114,10)=0,1.2,1.1)</f>
        <v>1.1000000000000001</v>
      </c>
      <c r="F2114">
        <v>82496</v>
      </c>
      <c r="G2114">
        <v>1</v>
      </c>
      <c r="H2114">
        <v>0</v>
      </c>
      <c r="I2114">
        <v>0</v>
      </c>
      <c r="J2114">
        <v>0</v>
      </c>
      <c r="K2114" t="s">
        <v>115</v>
      </c>
      <c r="L2114" t="s">
        <v>360</v>
      </c>
      <c r="M2114" t="s">
        <v>111</v>
      </c>
      <c r="N2114" t="s">
        <v>112</v>
      </c>
      <c r="O2114">
        <v>0</v>
      </c>
      <c r="P2114">
        <v>-4.75</v>
      </c>
      <c r="Q2114">
        <v>5</v>
      </c>
      <c r="R2114">
        <v>6.4</v>
      </c>
      <c r="S2114">
        <v>-8</v>
      </c>
      <c r="T2114">
        <v>-5</v>
      </c>
      <c r="U2114">
        <v>-6</v>
      </c>
      <c r="V2114">
        <v>-3</v>
      </c>
      <c r="W2114" t="str">
        <f t="shared" ref="W2114:W2127" si="84">Y2114&amp;IF(ISBLANK(Z2114),"",","&amp;Z2114)&amp;IF(ISBLANK(AA2114),"",","&amp;AA2114)&amp;IF(ISBLANK(AB2114),"",","&amp;AB2114)&amp;IF(ISBLANK(AC2114),"",","&amp;AC2114)&amp;IF(ISBLANK(AD2114),"",","&amp;AD2114)
&amp;IF(LEN(AF2114)=0,"",","&amp;AF2114)&amp;IF(ISBLANK(AG2114),"",","&amp;AG2114)&amp;IF(ISBLANK(AH2114),"",","&amp;AH2114)&amp;IF(ISBLANK(AI2114),"",","&amp;AI2114)&amp;IF(ISBLANK(AJ2114),"",","&amp;AJ2114)&amp;IF(ISBLANK(AK2114),"",","&amp;AK2114)
&amp;IF(LEN(AM2114)=0,"",","&amp;AM2114)&amp;IF(ISBLANK(AN2114),"",","&amp;AN2114)&amp;IF(ISBLANK(AO2114),"",","&amp;AO2114)&amp;IF(ISBLANK(AP2114),"",","&amp;AP2114)&amp;IF(ISBLANK(AQ2114),"",","&amp;AQ2114)&amp;IF(ISBLANK(AR2114),"",","&amp;AR2114)
&amp;IF(LEN(AT2114)=0,"",","&amp;AT2114)&amp;IF(ISBLANK(AU2114),"",","&amp;AU2114)&amp;IF(ISBLANK(AV2114),"",","&amp;AV2114)&amp;IF(ISBLANK(AW2114),"",","&amp;AW2114)&amp;IF(ISBLANK(AX2114),"",","&amp;AX2114)&amp;IF(ISBLANK(AY2114),"",","&amp;AY2114)
&amp;IF(LEN(BA2114)=0,"",","&amp;BA2114)&amp;IF(ISBLANK(BB2114),"",","&amp;BB2114)&amp;IF(ISBLANK(BC2114),"",","&amp;BC2114)&amp;IF(ISBLANK(BD2114),"",","&amp;BD2114)&amp;IF(ISBLANK(BE2114),"",","&amp;BE2114)&amp;IF(ISBLANK(BF2114),"",","&amp;BF2114)
&amp;IF(LEN(BH2114)=0,"",","&amp;BH2114)&amp;IF(ISBLANK(BI2114),"",","&amp;BI2114)&amp;IF(ISBLANK(BJ2114),"",","&amp;BJ2114)&amp;IF(ISBLANK(BK2114),"",","&amp;BK2114)&amp;IF(ISBLANK(BL2114),"",","&amp;BL2114)&amp;IF(ISBLANK(BM2114),"",","&amp;BM2114)
&amp;IF(LEN(BO2114)=0,"",","&amp;BO2114)&amp;IF(ISBLANK(BP2114),"",","&amp;BP2114)&amp;IF(ISBLANK(BQ2114),"",","&amp;BQ2114)&amp;IF(ISBLANK(BR2114),"",","&amp;BR2114)&amp;IF(ISBLANK(BS2114),"",","&amp;BS2114)&amp;IF(ISBLANK(BT2114),"",","&amp;BT2114)
&amp;IF(LEN(BV2114)=0,"",","&amp;BV2114)&amp;IF(ISBLANK(BW2114),"",","&amp;BW2114)&amp;IF(ISBLANK(BX2114),"",","&amp;BX2114)&amp;IF(ISBLANK(BY2114),"",","&amp;BY2114)&amp;IF(ISBLANK(BZ2114),"",","&amp;BZ2114)&amp;IF(ISBLANK(CA2114),"",","&amp;CA2114)
&amp;IF(LEN(CC2114)=0,"",","&amp;CC2114)&amp;IF(ISBLANK(CD2114),"",","&amp;CD2114)&amp;IF(ISBLANK(CE2114),"",","&amp;CE2114)&amp;IF(ISBLANK(CF2114),"",","&amp;CF2114)&amp;IF(ISBLANK(CG2114),"",","&amp;CG2114)&amp;IF(ISBLANK(CH2114),"",","&amp;CH2114)
&amp;IF(LEN(CJ2114)=0,"",","&amp;CJ2114)&amp;IF(ISBLANK(CK2114),"",","&amp;CK2114)&amp;IF(ISBLANK(CL2114),"",","&amp;CL2114)&amp;IF(ISBLANK(CM2114),"",","&amp;CM2114)&amp;IF(ISBLANK(CN2114),"",","&amp;CN2114)&amp;IF(ISBLANK(CO2114),"",","&amp;CO2114)</f>
        <v>g601,1</v>
      </c>
      <c r="X2114" s="1" t="s">
        <v>361</v>
      </c>
      <c r="Y2114" s="2" t="str">
        <f>IF(AND(ISBLANK(X2114),OR(NOT(ISBLANK(Z2114)),NOT(ISBLANK(AA2114)))),#N/A,
IF(ISBLANK(X2114),"",
IF(AND(NOT(ISERROR(VLOOKUP(X2114,MonsterTable!$A:$B,MATCH(MonsterTable!$B$1,MonsterTable!$A$1:$B$1,0),0))),OR(ISBLANK(Z2114),ISBLANK(AA2114))),#N/A,
IFERROR(VLOOKUP(X2114,MonsterTable!$A:$B,MATCH(MonsterTable!$B$1,MonsterTable!$A$1:$B$1,0),0),
IF(OR(NOT(ISBLANK(Z2114)),ISBLANK(AA2114)),#N/A,
IF(X2114="empty","empty",
VLOOKUP(X2114,MonsterGroupTable!$A:$A,1,0)))))))</f>
        <v>g601</v>
      </c>
      <c r="AA2114">
        <v>1</v>
      </c>
      <c r="AF2114" s="2" t="str">
        <f>IF(AND(ISBLANK(AE2114),OR(NOT(ISBLANK(AG2114)),NOT(ISBLANK(AH2114)))),#N/A,
IF(ISBLANK(AE2114),"",
IF(AND(NOT(ISERROR(VLOOKUP(AE2114,MonsterTable!$A:$B,MATCH(MonsterTable!$B$1,MonsterTable!$A$1:$B$1,0),0))),OR(ISBLANK(AG2114),ISBLANK(AH2114))),#N/A,
IFERROR(VLOOKUP(AE2114,MonsterTable!$A:$B,MATCH(MonsterTable!$B$1,MonsterTable!$A$1:$B$1,0),0),
IF(OR(NOT(ISBLANK(AG2114)),ISBLANK(AH2114)),#N/A,
IF(AE2114="empty","empty",
VLOOKUP(AE2114,MonsterGroupTable!$A:$A,1,0)))))))</f>
        <v/>
      </c>
      <c r="AM2114" s="2" t="str">
        <f>IF(AND(ISBLANK(AL2114),OR(NOT(ISBLANK(AN2114)),NOT(ISBLANK(AO2114)))),#N/A,
IF(ISBLANK(AL2114),"",
IF(AND(NOT(ISERROR(VLOOKUP(AL2114,MonsterTable!$A:$B,MATCH(MonsterTable!$B$1,MonsterTable!$A$1:$B$1,0),0))),OR(ISBLANK(AN2114),ISBLANK(AO2114))),#N/A,
IFERROR(VLOOKUP(AL2114,MonsterTable!$A:$B,MATCH(MonsterTable!$B$1,MonsterTable!$A$1:$B$1,0),0),
IF(OR(NOT(ISBLANK(AN2114)),ISBLANK(AO2114)),#N/A,
IF(AL2114="empty","empty",
VLOOKUP(AL2114,MonsterGroupTable!$A:$A,1,0)))))))</f>
        <v/>
      </c>
      <c r="AT2114" s="2" t="str">
        <f>IF(AND(ISBLANK(AS2114),OR(NOT(ISBLANK(AU2114)),NOT(ISBLANK(AV2114)))),#N/A,
IF(ISBLANK(AS2114),"",
IF(AND(NOT(ISERROR(VLOOKUP(AS2114,MonsterTable!$A:$B,MATCH(MonsterTable!$B$1,MonsterTable!$A$1:$B$1,0),0))),OR(ISBLANK(AU2114),ISBLANK(AV2114))),#N/A,
IFERROR(VLOOKUP(AS2114,MonsterTable!$A:$B,MATCH(MonsterTable!$B$1,MonsterTable!$A$1:$B$1,0),0),
IF(OR(NOT(ISBLANK(AU2114)),ISBLANK(AV2114)),#N/A,
IF(AS2114="empty","empty",
VLOOKUP(AS2114,MonsterGroupTable!$A:$A,1,0)))))))</f>
        <v/>
      </c>
      <c r="BA2114" s="2" t="str">
        <f>IF(AND(ISBLANK(AZ2114),OR(NOT(ISBLANK(BB2114)),NOT(ISBLANK(BC2114)))),#N/A,
IF(ISBLANK(AZ2114),"",
IF(AND(NOT(ISERROR(VLOOKUP(AZ2114,MonsterTable!$A:$B,MATCH(MonsterTable!$B$1,MonsterTable!$A$1:$B$1,0),0))),OR(ISBLANK(BB2114),ISBLANK(BC2114))),#N/A,
IFERROR(VLOOKUP(AZ2114,MonsterTable!$A:$B,MATCH(MonsterTable!$B$1,MonsterTable!$A$1:$B$1,0),0),
IF(OR(NOT(ISBLANK(BB2114)),ISBLANK(BC2114)),#N/A,
IF(AZ2114="empty","empty",
VLOOKUP(AZ2114,MonsterGroupTable!$A:$A,1,0)))))))</f>
        <v/>
      </c>
      <c r="BH2114" s="2" t="str">
        <f>IF(AND(ISBLANK(BG2114),OR(NOT(ISBLANK(BI2114)),NOT(ISBLANK(BJ2114)))),#N/A,
IF(ISBLANK(BG2114),"",
IF(AND(NOT(ISERROR(VLOOKUP(BG2114,MonsterTable!$A:$B,MATCH(MonsterTable!$B$1,MonsterTable!$A$1:$B$1,0),0))),OR(ISBLANK(BI2114),ISBLANK(BJ2114))),#N/A,
IFERROR(VLOOKUP(BG2114,MonsterTable!$A:$B,MATCH(MonsterTable!$B$1,MonsterTable!$A$1:$B$1,0),0),
IF(OR(NOT(ISBLANK(BI2114)),ISBLANK(BJ2114)),#N/A,
IF(BG2114="empty","empty",
VLOOKUP(BG2114,MonsterGroupTable!$A:$A,1,0)))))))</f>
        <v/>
      </c>
      <c r="BO2114" s="2" t="str">
        <f>IF(AND(ISBLANK(BN2114),OR(NOT(ISBLANK(BP2114)),NOT(ISBLANK(BQ2114)))),#N/A,
IF(ISBLANK(BN2114),"",
IF(AND(NOT(ISERROR(VLOOKUP(BN2114,MonsterTable!$A:$B,MATCH(MonsterTable!$B$1,MonsterTable!$A$1:$B$1,0),0))),OR(ISBLANK(BP2114),ISBLANK(BQ2114))),#N/A,
IFERROR(VLOOKUP(BN2114,MonsterTable!$A:$B,MATCH(MonsterTable!$B$1,MonsterTable!$A$1:$B$1,0),0),
IF(OR(NOT(ISBLANK(BP2114)),ISBLANK(BQ2114)),#N/A,
IF(BN2114="empty","empty",
VLOOKUP(BN2114,MonsterGroupTable!$A:$A,1,0)))))))</f>
        <v/>
      </c>
      <c r="BV2114" s="2" t="str">
        <f>IF(AND(ISBLANK(BU2114),OR(NOT(ISBLANK(BW2114)),NOT(ISBLANK(BX2114)))),#N/A,
IF(ISBLANK(BU2114),"",
IF(AND(NOT(ISERROR(VLOOKUP(BU2114,MonsterTable!$A:$B,MATCH(MonsterTable!$B$1,MonsterTable!$A$1:$B$1,0),0))),OR(ISBLANK(BW2114),ISBLANK(BX2114))),#N/A,
IFERROR(VLOOKUP(BU2114,MonsterTable!$A:$B,MATCH(MonsterTable!$B$1,MonsterTable!$A$1:$B$1,0),0),
IF(OR(NOT(ISBLANK(BW2114)),ISBLANK(BX2114)),#N/A,
IF(BU2114="empty","empty",
VLOOKUP(BU2114,MonsterGroupTable!$A:$A,1,0)))))))</f>
        <v/>
      </c>
      <c r="CC2114" s="2" t="str">
        <f>IF(AND(ISBLANK(CB2114),OR(NOT(ISBLANK(CD2114)),NOT(ISBLANK(CE2114)))),#N/A,
IF(ISBLANK(CB2114),"",
IF(AND(NOT(ISERROR(VLOOKUP(CB2114,MonsterTable!$A:$B,MATCH(MonsterTable!$B$1,MonsterTable!$A$1:$B$1,0),0))),OR(ISBLANK(CD2114),ISBLANK(CE2114))),#N/A,
IFERROR(VLOOKUP(CB2114,MonsterTable!$A:$B,MATCH(MonsterTable!$B$1,MonsterTable!$A$1:$B$1,0),0),
IF(OR(NOT(ISBLANK(CD2114)),ISBLANK(CE2114)),#N/A,
IF(CB2114="empty","empty",
VLOOKUP(CB2114,MonsterGroupTable!$A:$A,1,0)))))))</f>
        <v/>
      </c>
      <c r="CJ2114" s="2" t="str">
        <f>IF(AND(ISBLANK(CI2114),OR(NOT(ISBLANK(CK2114)),NOT(ISBLANK(CL2114)))),#N/A,
IF(ISBLANK(CI2114),"",
IF(AND(NOT(ISERROR(VLOOKUP(CI2114,MonsterTable!$A:$B,MATCH(MonsterTable!$B$1,MonsterTable!$A$1:$B$1,0),0))),OR(ISBLANK(CK2114),ISBLANK(CL2114))),#N/A,
IFERROR(VLOOKUP(CI2114,MonsterTable!$A:$B,MATCH(MonsterTable!$B$1,MonsterTable!$A$1:$B$1,0),0),
IF(OR(NOT(ISBLANK(CK2114)),ISBLANK(CL2114)),#N/A,
IF(CI2114="empty","empty",
VLOOKUP(CI2114,MonsterGroupTable!$A:$A,1,0)))))))</f>
        <v/>
      </c>
    </row>
    <row r="2115" spans="1:88">
      <c r="A2115">
        <v>60018</v>
      </c>
      <c r="B2115">
        <f t="shared" si="82"/>
        <v>1.1000000000000001</v>
      </c>
      <c r="C2115">
        <f t="shared" si="83"/>
        <v>1.1000000000000001</v>
      </c>
      <c r="F2115">
        <v>98544</v>
      </c>
      <c r="G2115">
        <v>1</v>
      </c>
      <c r="H2115">
        <v>0</v>
      </c>
      <c r="I2115">
        <v>0</v>
      </c>
      <c r="J2115">
        <v>0</v>
      </c>
      <c r="K2115" t="s">
        <v>115</v>
      </c>
      <c r="L2115" t="s">
        <v>360</v>
      </c>
      <c r="M2115" t="s">
        <v>111</v>
      </c>
      <c r="N2115" t="s">
        <v>112</v>
      </c>
      <c r="O2115">
        <v>0</v>
      </c>
      <c r="P2115">
        <v>-4.75</v>
      </c>
      <c r="Q2115">
        <v>5</v>
      </c>
      <c r="R2115">
        <v>6.4</v>
      </c>
      <c r="S2115">
        <v>-8</v>
      </c>
      <c r="T2115">
        <v>-5</v>
      </c>
      <c r="U2115">
        <v>-6</v>
      </c>
      <c r="V2115">
        <v>-3</v>
      </c>
      <c r="W2115" t="str">
        <f t="shared" si="84"/>
        <v>g601,1</v>
      </c>
      <c r="X2115" s="1" t="s">
        <v>361</v>
      </c>
      <c r="Y2115" s="2" t="str">
        <f>IF(AND(ISBLANK(X2115),OR(NOT(ISBLANK(Z2115)),NOT(ISBLANK(AA2115)))),#N/A,
IF(ISBLANK(X2115),"",
IF(AND(NOT(ISERROR(VLOOKUP(X2115,MonsterTable!$A:$B,MATCH(MonsterTable!$B$1,MonsterTable!$A$1:$B$1,0),0))),OR(ISBLANK(Z2115),ISBLANK(AA2115))),#N/A,
IFERROR(VLOOKUP(X2115,MonsterTable!$A:$B,MATCH(MonsterTable!$B$1,MonsterTable!$A$1:$B$1,0),0),
IF(OR(NOT(ISBLANK(Z2115)),ISBLANK(AA2115)),#N/A,
IF(X2115="empty","empty",
VLOOKUP(X2115,MonsterGroupTable!$A:$A,1,0)))))))</f>
        <v>g601</v>
      </c>
      <c r="AA2115">
        <v>1</v>
      </c>
      <c r="AF2115" s="2" t="str">
        <f>IF(AND(ISBLANK(AE2115),OR(NOT(ISBLANK(AG2115)),NOT(ISBLANK(AH2115)))),#N/A,
IF(ISBLANK(AE2115),"",
IF(AND(NOT(ISERROR(VLOOKUP(AE2115,MonsterTable!$A:$B,MATCH(MonsterTable!$B$1,MonsterTable!$A$1:$B$1,0),0))),OR(ISBLANK(AG2115),ISBLANK(AH2115))),#N/A,
IFERROR(VLOOKUP(AE2115,MonsterTable!$A:$B,MATCH(MonsterTable!$B$1,MonsterTable!$A$1:$B$1,0),0),
IF(OR(NOT(ISBLANK(AG2115)),ISBLANK(AH2115)),#N/A,
IF(AE2115="empty","empty",
VLOOKUP(AE2115,MonsterGroupTable!$A:$A,1,0)))))))</f>
        <v/>
      </c>
      <c r="AM2115" s="2" t="str">
        <f>IF(AND(ISBLANK(AL2115),OR(NOT(ISBLANK(AN2115)),NOT(ISBLANK(AO2115)))),#N/A,
IF(ISBLANK(AL2115),"",
IF(AND(NOT(ISERROR(VLOOKUP(AL2115,MonsterTable!$A:$B,MATCH(MonsterTable!$B$1,MonsterTable!$A$1:$B$1,0),0))),OR(ISBLANK(AN2115),ISBLANK(AO2115))),#N/A,
IFERROR(VLOOKUP(AL2115,MonsterTable!$A:$B,MATCH(MonsterTable!$B$1,MonsterTable!$A$1:$B$1,0),0),
IF(OR(NOT(ISBLANK(AN2115)),ISBLANK(AO2115)),#N/A,
IF(AL2115="empty","empty",
VLOOKUP(AL2115,MonsterGroupTable!$A:$A,1,0)))))))</f>
        <v/>
      </c>
      <c r="AT2115" s="2" t="str">
        <f>IF(AND(ISBLANK(AS2115),OR(NOT(ISBLANK(AU2115)),NOT(ISBLANK(AV2115)))),#N/A,
IF(ISBLANK(AS2115),"",
IF(AND(NOT(ISERROR(VLOOKUP(AS2115,MonsterTable!$A:$B,MATCH(MonsterTable!$B$1,MonsterTable!$A$1:$B$1,0),0))),OR(ISBLANK(AU2115),ISBLANK(AV2115))),#N/A,
IFERROR(VLOOKUP(AS2115,MonsterTable!$A:$B,MATCH(MonsterTable!$B$1,MonsterTable!$A$1:$B$1,0),0),
IF(OR(NOT(ISBLANK(AU2115)),ISBLANK(AV2115)),#N/A,
IF(AS2115="empty","empty",
VLOOKUP(AS2115,MonsterGroupTable!$A:$A,1,0)))))))</f>
        <v/>
      </c>
      <c r="BA2115" s="2" t="str">
        <f>IF(AND(ISBLANK(AZ2115),OR(NOT(ISBLANK(BB2115)),NOT(ISBLANK(BC2115)))),#N/A,
IF(ISBLANK(AZ2115),"",
IF(AND(NOT(ISERROR(VLOOKUP(AZ2115,MonsterTable!$A:$B,MATCH(MonsterTable!$B$1,MonsterTable!$A$1:$B$1,0),0))),OR(ISBLANK(BB2115),ISBLANK(BC2115))),#N/A,
IFERROR(VLOOKUP(AZ2115,MonsterTable!$A:$B,MATCH(MonsterTable!$B$1,MonsterTable!$A$1:$B$1,0),0),
IF(OR(NOT(ISBLANK(BB2115)),ISBLANK(BC2115)),#N/A,
IF(AZ2115="empty","empty",
VLOOKUP(AZ2115,MonsterGroupTable!$A:$A,1,0)))))))</f>
        <v/>
      </c>
      <c r="BH2115" s="2" t="str">
        <f>IF(AND(ISBLANK(BG2115),OR(NOT(ISBLANK(BI2115)),NOT(ISBLANK(BJ2115)))),#N/A,
IF(ISBLANK(BG2115),"",
IF(AND(NOT(ISERROR(VLOOKUP(BG2115,MonsterTable!$A:$B,MATCH(MonsterTable!$B$1,MonsterTable!$A$1:$B$1,0),0))),OR(ISBLANK(BI2115),ISBLANK(BJ2115))),#N/A,
IFERROR(VLOOKUP(BG2115,MonsterTable!$A:$B,MATCH(MonsterTable!$B$1,MonsterTable!$A$1:$B$1,0),0),
IF(OR(NOT(ISBLANK(BI2115)),ISBLANK(BJ2115)),#N/A,
IF(BG2115="empty","empty",
VLOOKUP(BG2115,MonsterGroupTable!$A:$A,1,0)))))))</f>
        <v/>
      </c>
      <c r="BO2115" s="2" t="str">
        <f>IF(AND(ISBLANK(BN2115),OR(NOT(ISBLANK(BP2115)),NOT(ISBLANK(BQ2115)))),#N/A,
IF(ISBLANK(BN2115),"",
IF(AND(NOT(ISERROR(VLOOKUP(BN2115,MonsterTable!$A:$B,MATCH(MonsterTable!$B$1,MonsterTable!$A$1:$B$1,0),0))),OR(ISBLANK(BP2115),ISBLANK(BQ2115))),#N/A,
IFERROR(VLOOKUP(BN2115,MonsterTable!$A:$B,MATCH(MonsterTable!$B$1,MonsterTable!$A$1:$B$1,0),0),
IF(OR(NOT(ISBLANK(BP2115)),ISBLANK(BQ2115)),#N/A,
IF(BN2115="empty","empty",
VLOOKUP(BN2115,MonsterGroupTable!$A:$A,1,0)))))))</f>
        <v/>
      </c>
      <c r="BV2115" s="2" t="str">
        <f>IF(AND(ISBLANK(BU2115),OR(NOT(ISBLANK(BW2115)),NOT(ISBLANK(BX2115)))),#N/A,
IF(ISBLANK(BU2115),"",
IF(AND(NOT(ISERROR(VLOOKUP(BU2115,MonsterTable!$A:$B,MATCH(MonsterTable!$B$1,MonsterTable!$A$1:$B$1,0),0))),OR(ISBLANK(BW2115),ISBLANK(BX2115))),#N/A,
IFERROR(VLOOKUP(BU2115,MonsterTable!$A:$B,MATCH(MonsterTable!$B$1,MonsterTable!$A$1:$B$1,0),0),
IF(OR(NOT(ISBLANK(BW2115)),ISBLANK(BX2115)),#N/A,
IF(BU2115="empty","empty",
VLOOKUP(BU2115,MonsterGroupTable!$A:$A,1,0)))))))</f>
        <v/>
      </c>
      <c r="CC2115" s="2" t="str">
        <f>IF(AND(ISBLANK(CB2115),OR(NOT(ISBLANK(CD2115)),NOT(ISBLANK(CE2115)))),#N/A,
IF(ISBLANK(CB2115),"",
IF(AND(NOT(ISERROR(VLOOKUP(CB2115,MonsterTable!$A:$B,MATCH(MonsterTable!$B$1,MonsterTable!$A$1:$B$1,0),0))),OR(ISBLANK(CD2115),ISBLANK(CE2115))),#N/A,
IFERROR(VLOOKUP(CB2115,MonsterTable!$A:$B,MATCH(MonsterTable!$B$1,MonsterTable!$A$1:$B$1,0),0),
IF(OR(NOT(ISBLANK(CD2115)),ISBLANK(CE2115)),#N/A,
IF(CB2115="empty","empty",
VLOOKUP(CB2115,MonsterGroupTable!$A:$A,1,0)))))))</f>
        <v/>
      </c>
      <c r="CJ2115" s="2" t="str">
        <f>IF(AND(ISBLANK(CI2115),OR(NOT(ISBLANK(CK2115)),NOT(ISBLANK(CL2115)))),#N/A,
IF(ISBLANK(CI2115),"",
IF(AND(NOT(ISERROR(VLOOKUP(CI2115,MonsterTable!$A:$B,MATCH(MonsterTable!$B$1,MonsterTable!$A$1:$B$1,0),0))),OR(ISBLANK(CK2115),ISBLANK(CL2115))),#N/A,
IFERROR(VLOOKUP(CI2115,MonsterTable!$A:$B,MATCH(MonsterTable!$B$1,MonsterTable!$A$1:$B$1,0),0),
IF(OR(NOT(ISBLANK(CK2115)),ISBLANK(CL2115)),#N/A,
IF(CI2115="empty","empty",
VLOOKUP(CI2115,MonsterGroupTable!$A:$A,1,0)))))))</f>
        <v/>
      </c>
    </row>
    <row r="2116" spans="1:88">
      <c r="A2116">
        <v>60019</v>
      </c>
      <c r="B2116">
        <f t="shared" si="82"/>
        <v>1.1000000000000001</v>
      </c>
      <c r="C2116">
        <f t="shared" si="83"/>
        <v>1.1000000000000001</v>
      </c>
      <c r="F2116">
        <v>115104</v>
      </c>
      <c r="G2116">
        <v>1</v>
      </c>
      <c r="H2116">
        <v>0</v>
      </c>
      <c r="I2116">
        <v>0</v>
      </c>
      <c r="J2116">
        <v>0</v>
      </c>
      <c r="K2116" t="s">
        <v>115</v>
      </c>
      <c r="L2116" t="s">
        <v>360</v>
      </c>
      <c r="M2116" t="s">
        <v>111</v>
      </c>
      <c r="N2116" t="s">
        <v>112</v>
      </c>
      <c r="O2116">
        <v>0</v>
      </c>
      <c r="P2116">
        <v>-4.75</v>
      </c>
      <c r="Q2116">
        <v>5</v>
      </c>
      <c r="R2116">
        <v>6.4</v>
      </c>
      <c r="S2116">
        <v>-8</v>
      </c>
      <c r="T2116">
        <v>-5</v>
      </c>
      <c r="U2116">
        <v>-6</v>
      </c>
      <c r="V2116">
        <v>-3</v>
      </c>
      <c r="W2116" t="str">
        <f t="shared" si="84"/>
        <v>g601,1</v>
      </c>
      <c r="X2116" s="1" t="s">
        <v>361</v>
      </c>
      <c r="Y2116" s="2" t="str">
        <f>IF(AND(ISBLANK(X2116),OR(NOT(ISBLANK(Z2116)),NOT(ISBLANK(AA2116)))),#N/A,
IF(ISBLANK(X2116),"",
IF(AND(NOT(ISERROR(VLOOKUP(X2116,MonsterTable!$A:$B,MATCH(MonsterTable!$B$1,MonsterTable!$A$1:$B$1,0),0))),OR(ISBLANK(Z2116),ISBLANK(AA2116))),#N/A,
IFERROR(VLOOKUP(X2116,MonsterTable!$A:$B,MATCH(MonsterTable!$B$1,MonsterTable!$A$1:$B$1,0),0),
IF(OR(NOT(ISBLANK(Z2116)),ISBLANK(AA2116)),#N/A,
IF(X2116="empty","empty",
VLOOKUP(X2116,MonsterGroupTable!$A:$A,1,0)))))))</f>
        <v>g601</v>
      </c>
      <c r="AA2116">
        <v>1</v>
      </c>
      <c r="AF2116" s="2" t="str">
        <f>IF(AND(ISBLANK(AE2116),OR(NOT(ISBLANK(AG2116)),NOT(ISBLANK(AH2116)))),#N/A,
IF(ISBLANK(AE2116),"",
IF(AND(NOT(ISERROR(VLOOKUP(AE2116,MonsterTable!$A:$B,MATCH(MonsterTable!$B$1,MonsterTable!$A$1:$B$1,0),0))),OR(ISBLANK(AG2116),ISBLANK(AH2116))),#N/A,
IFERROR(VLOOKUP(AE2116,MonsterTable!$A:$B,MATCH(MonsterTable!$B$1,MonsterTable!$A$1:$B$1,0),0),
IF(OR(NOT(ISBLANK(AG2116)),ISBLANK(AH2116)),#N/A,
IF(AE2116="empty","empty",
VLOOKUP(AE2116,MonsterGroupTable!$A:$A,1,0)))))))</f>
        <v/>
      </c>
      <c r="AM2116" s="2" t="str">
        <f>IF(AND(ISBLANK(AL2116),OR(NOT(ISBLANK(AN2116)),NOT(ISBLANK(AO2116)))),#N/A,
IF(ISBLANK(AL2116),"",
IF(AND(NOT(ISERROR(VLOOKUP(AL2116,MonsterTable!$A:$B,MATCH(MonsterTable!$B$1,MonsterTable!$A$1:$B$1,0),0))),OR(ISBLANK(AN2116),ISBLANK(AO2116))),#N/A,
IFERROR(VLOOKUP(AL2116,MonsterTable!$A:$B,MATCH(MonsterTable!$B$1,MonsterTable!$A$1:$B$1,0),0),
IF(OR(NOT(ISBLANK(AN2116)),ISBLANK(AO2116)),#N/A,
IF(AL2116="empty","empty",
VLOOKUP(AL2116,MonsterGroupTable!$A:$A,1,0)))))))</f>
        <v/>
      </c>
      <c r="AT2116" s="2" t="str">
        <f>IF(AND(ISBLANK(AS2116),OR(NOT(ISBLANK(AU2116)),NOT(ISBLANK(AV2116)))),#N/A,
IF(ISBLANK(AS2116),"",
IF(AND(NOT(ISERROR(VLOOKUP(AS2116,MonsterTable!$A:$B,MATCH(MonsterTable!$B$1,MonsterTable!$A$1:$B$1,0),0))),OR(ISBLANK(AU2116),ISBLANK(AV2116))),#N/A,
IFERROR(VLOOKUP(AS2116,MonsterTable!$A:$B,MATCH(MonsterTable!$B$1,MonsterTable!$A$1:$B$1,0),0),
IF(OR(NOT(ISBLANK(AU2116)),ISBLANK(AV2116)),#N/A,
IF(AS2116="empty","empty",
VLOOKUP(AS2116,MonsterGroupTable!$A:$A,1,0)))))))</f>
        <v/>
      </c>
      <c r="BA2116" s="2" t="str">
        <f>IF(AND(ISBLANK(AZ2116),OR(NOT(ISBLANK(BB2116)),NOT(ISBLANK(BC2116)))),#N/A,
IF(ISBLANK(AZ2116),"",
IF(AND(NOT(ISERROR(VLOOKUP(AZ2116,MonsterTable!$A:$B,MATCH(MonsterTable!$B$1,MonsterTable!$A$1:$B$1,0),0))),OR(ISBLANK(BB2116),ISBLANK(BC2116))),#N/A,
IFERROR(VLOOKUP(AZ2116,MonsterTable!$A:$B,MATCH(MonsterTable!$B$1,MonsterTable!$A$1:$B$1,0),0),
IF(OR(NOT(ISBLANK(BB2116)),ISBLANK(BC2116)),#N/A,
IF(AZ2116="empty","empty",
VLOOKUP(AZ2116,MonsterGroupTable!$A:$A,1,0)))))))</f>
        <v/>
      </c>
      <c r="BH2116" s="2" t="str">
        <f>IF(AND(ISBLANK(BG2116),OR(NOT(ISBLANK(BI2116)),NOT(ISBLANK(BJ2116)))),#N/A,
IF(ISBLANK(BG2116),"",
IF(AND(NOT(ISERROR(VLOOKUP(BG2116,MonsterTable!$A:$B,MATCH(MonsterTable!$B$1,MonsterTable!$A$1:$B$1,0),0))),OR(ISBLANK(BI2116),ISBLANK(BJ2116))),#N/A,
IFERROR(VLOOKUP(BG2116,MonsterTable!$A:$B,MATCH(MonsterTable!$B$1,MonsterTable!$A$1:$B$1,0),0),
IF(OR(NOT(ISBLANK(BI2116)),ISBLANK(BJ2116)),#N/A,
IF(BG2116="empty","empty",
VLOOKUP(BG2116,MonsterGroupTable!$A:$A,1,0)))))))</f>
        <v/>
      </c>
      <c r="BO2116" s="2" t="str">
        <f>IF(AND(ISBLANK(BN2116),OR(NOT(ISBLANK(BP2116)),NOT(ISBLANK(BQ2116)))),#N/A,
IF(ISBLANK(BN2116),"",
IF(AND(NOT(ISERROR(VLOOKUP(BN2116,MonsterTable!$A:$B,MATCH(MonsterTable!$B$1,MonsterTable!$A$1:$B$1,0),0))),OR(ISBLANK(BP2116),ISBLANK(BQ2116))),#N/A,
IFERROR(VLOOKUP(BN2116,MonsterTable!$A:$B,MATCH(MonsterTable!$B$1,MonsterTable!$A$1:$B$1,0),0),
IF(OR(NOT(ISBLANK(BP2116)),ISBLANK(BQ2116)),#N/A,
IF(BN2116="empty","empty",
VLOOKUP(BN2116,MonsterGroupTable!$A:$A,1,0)))))))</f>
        <v/>
      </c>
      <c r="BV2116" s="2" t="str">
        <f>IF(AND(ISBLANK(BU2116),OR(NOT(ISBLANK(BW2116)),NOT(ISBLANK(BX2116)))),#N/A,
IF(ISBLANK(BU2116),"",
IF(AND(NOT(ISERROR(VLOOKUP(BU2116,MonsterTable!$A:$B,MATCH(MonsterTable!$B$1,MonsterTable!$A$1:$B$1,0),0))),OR(ISBLANK(BW2116),ISBLANK(BX2116))),#N/A,
IFERROR(VLOOKUP(BU2116,MonsterTable!$A:$B,MATCH(MonsterTable!$B$1,MonsterTable!$A$1:$B$1,0),0),
IF(OR(NOT(ISBLANK(BW2116)),ISBLANK(BX2116)),#N/A,
IF(BU2116="empty","empty",
VLOOKUP(BU2116,MonsterGroupTable!$A:$A,1,0)))))))</f>
        <v/>
      </c>
      <c r="CC2116" s="2" t="str">
        <f>IF(AND(ISBLANK(CB2116),OR(NOT(ISBLANK(CD2116)),NOT(ISBLANK(CE2116)))),#N/A,
IF(ISBLANK(CB2116),"",
IF(AND(NOT(ISERROR(VLOOKUP(CB2116,MonsterTable!$A:$B,MATCH(MonsterTable!$B$1,MonsterTable!$A$1:$B$1,0),0))),OR(ISBLANK(CD2116),ISBLANK(CE2116))),#N/A,
IFERROR(VLOOKUP(CB2116,MonsterTable!$A:$B,MATCH(MonsterTable!$B$1,MonsterTable!$A$1:$B$1,0),0),
IF(OR(NOT(ISBLANK(CD2116)),ISBLANK(CE2116)),#N/A,
IF(CB2116="empty","empty",
VLOOKUP(CB2116,MonsterGroupTable!$A:$A,1,0)))))))</f>
        <v/>
      </c>
      <c r="CJ2116" s="2" t="str">
        <f>IF(AND(ISBLANK(CI2116),OR(NOT(ISBLANK(CK2116)),NOT(ISBLANK(CL2116)))),#N/A,
IF(ISBLANK(CI2116),"",
IF(AND(NOT(ISERROR(VLOOKUP(CI2116,MonsterTable!$A:$B,MATCH(MonsterTable!$B$1,MonsterTable!$A$1:$B$1,0),0))),OR(ISBLANK(CK2116),ISBLANK(CL2116))),#N/A,
IFERROR(VLOOKUP(CI2116,MonsterTable!$A:$B,MATCH(MonsterTable!$B$1,MonsterTable!$A$1:$B$1,0),0),
IF(OR(NOT(ISBLANK(CK2116)),ISBLANK(CL2116)),#N/A,
IF(CI2116="empty","empty",
VLOOKUP(CI2116,MonsterGroupTable!$A:$A,1,0)))))))</f>
        <v/>
      </c>
    </row>
    <row r="2117" spans="1:88">
      <c r="A2117">
        <v>60020</v>
      </c>
      <c r="B2117">
        <f t="shared" si="82"/>
        <v>1.2</v>
      </c>
      <c r="C2117">
        <f t="shared" si="83"/>
        <v>1.1000000000000001</v>
      </c>
      <c r="F2117">
        <v>134580</v>
      </c>
      <c r="G2117">
        <v>1</v>
      </c>
      <c r="H2117">
        <v>0</v>
      </c>
      <c r="I2117">
        <v>0</v>
      </c>
      <c r="J2117">
        <v>0</v>
      </c>
      <c r="K2117" t="s">
        <v>115</v>
      </c>
      <c r="L2117" t="s">
        <v>360</v>
      </c>
      <c r="M2117" t="s">
        <v>111</v>
      </c>
      <c r="N2117" t="s">
        <v>112</v>
      </c>
      <c r="O2117">
        <v>0</v>
      </c>
      <c r="P2117">
        <v>-4.75</v>
      </c>
      <c r="Q2117">
        <v>5</v>
      </c>
      <c r="R2117">
        <v>6.4</v>
      </c>
      <c r="S2117">
        <v>-8</v>
      </c>
      <c r="T2117">
        <v>-5</v>
      </c>
      <c r="U2117">
        <v>-6</v>
      </c>
      <c r="V2117">
        <v>-3</v>
      </c>
      <c r="W2117" t="str">
        <f t="shared" si="84"/>
        <v>g601,1</v>
      </c>
      <c r="X2117" s="1" t="s">
        <v>361</v>
      </c>
      <c r="Y2117" s="2" t="str">
        <f>IF(AND(ISBLANK(X2117),OR(NOT(ISBLANK(Z2117)),NOT(ISBLANK(AA2117)))),#N/A,
IF(ISBLANK(X2117),"",
IF(AND(NOT(ISERROR(VLOOKUP(X2117,MonsterTable!$A:$B,MATCH(MonsterTable!$B$1,MonsterTable!$A$1:$B$1,0),0))),OR(ISBLANK(Z2117),ISBLANK(AA2117))),#N/A,
IFERROR(VLOOKUP(X2117,MonsterTable!$A:$B,MATCH(MonsterTable!$B$1,MonsterTable!$A$1:$B$1,0),0),
IF(OR(NOT(ISBLANK(Z2117)),ISBLANK(AA2117)),#N/A,
IF(X2117="empty","empty",
VLOOKUP(X2117,MonsterGroupTable!$A:$A,1,0)))))))</f>
        <v>g601</v>
      </c>
      <c r="AA2117">
        <v>1</v>
      </c>
      <c r="AF2117" s="2" t="str">
        <f>IF(AND(ISBLANK(AE2117),OR(NOT(ISBLANK(AG2117)),NOT(ISBLANK(AH2117)))),#N/A,
IF(ISBLANK(AE2117),"",
IF(AND(NOT(ISERROR(VLOOKUP(AE2117,MonsterTable!$A:$B,MATCH(MonsterTable!$B$1,MonsterTable!$A$1:$B$1,0),0))),OR(ISBLANK(AG2117),ISBLANK(AH2117))),#N/A,
IFERROR(VLOOKUP(AE2117,MonsterTable!$A:$B,MATCH(MonsterTable!$B$1,MonsterTable!$A$1:$B$1,0),0),
IF(OR(NOT(ISBLANK(AG2117)),ISBLANK(AH2117)),#N/A,
IF(AE2117="empty","empty",
VLOOKUP(AE2117,MonsterGroupTable!$A:$A,1,0)))))))</f>
        <v/>
      </c>
      <c r="AM2117" s="2" t="str">
        <f>IF(AND(ISBLANK(AL2117),OR(NOT(ISBLANK(AN2117)),NOT(ISBLANK(AO2117)))),#N/A,
IF(ISBLANK(AL2117),"",
IF(AND(NOT(ISERROR(VLOOKUP(AL2117,MonsterTable!$A:$B,MATCH(MonsterTable!$B$1,MonsterTable!$A$1:$B$1,0),0))),OR(ISBLANK(AN2117),ISBLANK(AO2117))),#N/A,
IFERROR(VLOOKUP(AL2117,MonsterTable!$A:$B,MATCH(MonsterTable!$B$1,MonsterTable!$A$1:$B$1,0),0),
IF(OR(NOT(ISBLANK(AN2117)),ISBLANK(AO2117)),#N/A,
IF(AL2117="empty","empty",
VLOOKUP(AL2117,MonsterGroupTable!$A:$A,1,0)))))))</f>
        <v/>
      </c>
      <c r="AT2117" s="2" t="str">
        <f>IF(AND(ISBLANK(AS2117),OR(NOT(ISBLANK(AU2117)),NOT(ISBLANK(AV2117)))),#N/A,
IF(ISBLANK(AS2117),"",
IF(AND(NOT(ISERROR(VLOOKUP(AS2117,MonsterTable!$A:$B,MATCH(MonsterTable!$B$1,MonsterTable!$A$1:$B$1,0),0))),OR(ISBLANK(AU2117),ISBLANK(AV2117))),#N/A,
IFERROR(VLOOKUP(AS2117,MonsterTable!$A:$B,MATCH(MonsterTable!$B$1,MonsterTable!$A$1:$B$1,0),0),
IF(OR(NOT(ISBLANK(AU2117)),ISBLANK(AV2117)),#N/A,
IF(AS2117="empty","empty",
VLOOKUP(AS2117,MonsterGroupTable!$A:$A,1,0)))))))</f>
        <v/>
      </c>
      <c r="BA2117" s="2" t="str">
        <f>IF(AND(ISBLANK(AZ2117),OR(NOT(ISBLANK(BB2117)),NOT(ISBLANK(BC2117)))),#N/A,
IF(ISBLANK(AZ2117),"",
IF(AND(NOT(ISERROR(VLOOKUP(AZ2117,MonsterTable!$A:$B,MATCH(MonsterTable!$B$1,MonsterTable!$A$1:$B$1,0),0))),OR(ISBLANK(BB2117),ISBLANK(BC2117))),#N/A,
IFERROR(VLOOKUP(AZ2117,MonsterTable!$A:$B,MATCH(MonsterTable!$B$1,MonsterTable!$A$1:$B$1,0),0),
IF(OR(NOT(ISBLANK(BB2117)),ISBLANK(BC2117)),#N/A,
IF(AZ2117="empty","empty",
VLOOKUP(AZ2117,MonsterGroupTable!$A:$A,1,0)))))))</f>
        <v/>
      </c>
      <c r="BH2117" s="2" t="str">
        <f>IF(AND(ISBLANK(BG2117),OR(NOT(ISBLANK(BI2117)),NOT(ISBLANK(BJ2117)))),#N/A,
IF(ISBLANK(BG2117),"",
IF(AND(NOT(ISERROR(VLOOKUP(BG2117,MonsterTable!$A:$B,MATCH(MonsterTable!$B$1,MonsterTable!$A$1:$B$1,0),0))),OR(ISBLANK(BI2117),ISBLANK(BJ2117))),#N/A,
IFERROR(VLOOKUP(BG2117,MonsterTable!$A:$B,MATCH(MonsterTable!$B$1,MonsterTable!$A$1:$B$1,0),0),
IF(OR(NOT(ISBLANK(BI2117)),ISBLANK(BJ2117)),#N/A,
IF(BG2117="empty","empty",
VLOOKUP(BG2117,MonsterGroupTable!$A:$A,1,0)))))))</f>
        <v/>
      </c>
      <c r="BO2117" s="2" t="str">
        <f>IF(AND(ISBLANK(BN2117),OR(NOT(ISBLANK(BP2117)),NOT(ISBLANK(BQ2117)))),#N/A,
IF(ISBLANK(BN2117),"",
IF(AND(NOT(ISERROR(VLOOKUP(BN2117,MonsterTable!$A:$B,MATCH(MonsterTable!$B$1,MonsterTable!$A$1:$B$1,0),0))),OR(ISBLANK(BP2117),ISBLANK(BQ2117))),#N/A,
IFERROR(VLOOKUP(BN2117,MonsterTable!$A:$B,MATCH(MonsterTable!$B$1,MonsterTable!$A$1:$B$1,0),0),
IF(OR(NOT(ISBLANK(BP2117)),ISBLANK(BQ2117)),#N/A,
IF(BN2117="empty","empty",
VLOOKUP(BN2117,MonsterGroupTable!$A:$A,1,0)))))))</f>
        <v/>
      </c>
      <c r="BV2117" s="2" t="str">
        <f>IF(AND(ISBLANK(BU2117),OR(NOT(ISBLANK(BW2117)),NOT(ISBLANK(BX2117)))),#N/A,
IF(ISBLANK(BU2117),"",
IF(AND(NOT(ISERROR(VLOOKUP(BU2117,MonsterTable!$A:$B,MATCH(MonsterTable!$B$1,MonsterTable!$A$1:$B$1,0),0))),OR(ISBLANK(BW2117),ISBLANK(BX2117))),#N/A,
IFERROR(VLOOKUP(BU2117,MonsterTable!$A:$B,MATCH(MonsterTable!$B$1,MonsterTable!$A$1:$B$1,0),0),
IF(OR(NOT(ISBLANK(BW2117)),ISBLANK(BX2117)),#N/A,
IF(BU2117="empty","empty",
VLOOKUP(BU2117,MonsterGroupTable!$A:$A,1,0)))))))</f>
        <v/>
      </c>
      <c r="CC2117" s="2" t="str">
        <f>IF(AND(ISBLANK(CB2117),OR(NOT(ISBLANK(CD2117)),NOT(ISBLANK(CE2117)))),#N/A,
IF(ISBLANK(CB2117),"",
IF(AND(NOT(ISERROR(VLOOKUP(CB2117,MonsterTable!$A:$B,MATCH(MonsterTable!$B$1,MonsterTable!$A$1:$B$1,0),0))),OR(ISBLANK(CD2117),ISBLANK(CE2117))),#N/A,
IFERROR(VLOOKUP(CB2117,MonsterTable!$A:$B,MATCH(MonsterTable!$B$1,MonsterTable!$A$1:$B$1,0),0),
IF(OR(NOT(ISBLANK(CD2117)),ISBLANK(CE2117)),#N/A,
IF(CB2117="empty","empty",
VLOOKUP(CB2117,MonsterGroupTable!$A:$A,1,0)))))))</f>
        <v/>
      </c>
      <c r="CJ2117" s="2" t="str">
        <f>IF(AND(ISBLANK(CI2117),OR(NOT(ISBLANK(CK2117)),NOT(ISBLANK(CL2117)))),#N/A,
IF(ISBLANK(CI2117),"",
IF(AND(NOT(ISERROR(VLOOKUP(CI2117,MonsterTable!$A:$B,MATCH(MonsterTable!$B$1,MonsterTable!$A$1:$B$1,0),0))),OR(ISBLANK(CK2117),ISBLANK(CL2117))),#N/A,
IFERROR(VLOOKUP(CI2117,MonsterTable!$A:$B,MATCH(MonsterTable!$B$1,MonsterTable!$A$1:$B$1,0),0),
IF(OR(NOT(ISBLANK(CK2117)),ISBLANK(CL2117)),#N/A,
IF(CI2117="empty","empty",
VLOOKUP(CI2117,MonsterGroupTable!$A:$A,1,0)))))))</f>
        <v/>
      </c>
    </row>
    <row r="2118" spans="1:88">
      <c r="A2118">
        <v>60021</v>
      </c>
      <c r="B2118">
        <f t="shared" si="82"/>
        <v>1.1000000000000001</v>
      </c>
      <c r="C2118">
        <f t="shared" si="83"/>
        <v>1.1000000000000001</v>
      </c>
      <c r="F2118">
        <v>155280</v>
      </c>
      <c r="G2118">
        <v>1</v>
      </c>
      <c r="H2118">
        <v>0</v>
      </c>
      <c r="I2118">
        <v>0</v>
      </c>
      <c r="J2118">
        <v>0</v>
      </c>
      <c r="K2118" t="s">
        <v>115</v>
      </c>
      <c r="L2118" t="s">
        <v>360</v>
      </c>
      <c r="M2118" t="s">
        <v>111</v>
      </c>
      <c r="N2118" t="s">
        <v>112</v>
      </c>
      <c r="O2118">
        <v>0</v>
      </c>
      <c r="P2118">
        <v>-4.75</v>
      </c>
      <c r="Q2118">
        <v>5</v>
      </c>
      <c r="R2118">
        <v>6.4</v>
      </c>
      <c r="S2118">
        <v>-8</v>
      </c>
      <c r="T2118">
        <v>-5</v>
      </c>
      <c r="U2118">
        <v>-6</v>
      </c>
      <c r="V2118">
        <v>-3</v>
      </c>
      <c r="W2118" t="str">
        <f t="shared" si="84"/>
        <v>g601,1</v>
      </c>
      <c r="X2118" s="1" t="s">
        <v>361</v>
      </c>
      <c r="Y2118" s="2" t="str">
        <f>IF(AND(ISBLANK(X2118),OR(NOT(ISBLANK(Z2118)),NOT(ISBLANK(AA2118)))),#N/A,
IF(ISBLANK(X2118),"",
IF(AND(NOT(ISERROR(VLOOKUP(X2118,MonsterTable!$A:$B,MATCH(MonsterTable!$B$1,MonsterTable!$A$1:$B$1,0),0))),OR(ISBLANK(Z2118),ISBLANK(AA2118))),#N/A,
IFERROR(VLOOKUP(X2118,MonsterTable!$A:$B,MATCH(MonsterTable!$B$1,MonsterTable!$A$1:$B$1,0),0),
IF(OR(NOT(ISBLANK(Z2118)),ISBLANK(AA2118)),#N/A,
IF(X2118="empty","empty",
VLOOKUP(X2118,MonsterGroupTable!$A:$A,1,0)))))))</f>
        <v>g601</v>
      </c>
      <c r="AA2118">
        <v>1</v>
      </c>
      <c r="AF2118" s="2" t="str">
        <f>IF(AND(ISBLANK(AE2118),OR(NOT(ISBLANK(AG2118)),NOT(ISBLANK(AH2118)))),#N/A,
IF(ISBLANK(AE2118),"",
IF(AND(NOT(ISERROR(VLOOKUP(AE2118,MonsterTable!$A:$B,MATCH(MonsterTable!$B$1,MonsterTable!$A$1:$B$1,0),0))),OR(ISBLANK(AG2118),ISBLANK(AH2118))),#N/A,
IFERROR(VLOOKUP(AE2118,MonsterTable!$A:$B,MATCH(MonsterTable!$B$1,MonsterTable!$A$1:$B$1,0),0),
IF(OR(NOT(ISBLANK(AG2118)),ISBLANK(AH2118)),#N/A,
IF(AE2118="empty","empty",
VLOOKUP(AE2118,MonsterGroupTable!$A:$A,1,0)))))))</f>
        <v/>
      </c>
      <c r="AM2118" s="2" t="str">
        <f>IF(AND(ISBLANK(AL2118),OR(NOT(ISBLANK(AN2118)),NOT(ISBLANK(AO2118)))),#N/A,
IF(ISBLANK(AL2118),"",
IF(AND(NOT(ISERROR(VLOOKUP(AL2118,MonsterTable!$A:$B,MATCH(MonsterTable!$B$1,MonsterTable!$A$1:$B$1,0),0))),OR(ISBLANK(AN2118),ISBLANK(AO2118))),#N/A,
IFERROR(VLOOKUP(AL2118,MonsterTable!$A:$B,MATCH(MonsterTable!$B$1,MonsterTable!$A$1:$B$1,0),0),
IF(OR(NOT(ISBLANK(AN2118)),ISBLANK(AO2118)),#N/A,
IF(AL2118="empty","empty",
VLOOKUP(AL2118,MonsterGroupTable!$A:$A,1,0)))))))</f>
        <v/>
      </c>
      <c r="AT2118" s="2" t="str">
        <f>IF(AND(ISBLANK(AS2118),OR(NOT(ISBLANK(AU2118)),NOT(ISBLANK(AV2118)))),#N/A,
IF(ISBLANK(AS2118),"",
IF(AND(NOT(ISERROR(VLOOKUP(AS2118,MonsterTable!$A:$B,MATCH(MonsterTable!$B$1,MonsterTable!$A$1:$B$1,0),0))),OR(ISBLANK(AU2118),ISBLANK(AV2118))),#N/A,
IFERROR(VLOOKUP(AS2118,MonsterTable!$A:$B,MATCH(MonsterTable!$B$1,MonsterTable!$A$1:$B$1,0),0),
IF(OR(NOT(ISBLANK(AU2118)),ISBLANK(AV2118)),#N/A,
IF(AS2118="empty","empty",
VLOOKUP(AS2118,MonsterGroupTable!$A:$A,1,0)))))))</f>
        <v/>
      </c>
      <c r="BA2118" s="2" t="str">
        <f>IF(AND(ISBLANK(AZ2118),OR(NOT(ISBLANK(BB2118)),NOT(ISBLANK(BC2118)))),#N/A,
IF(ISBLANK(AZ2118),"",
IF(AND(NOT(ISERROR(VLOOKUP(AZ2118,MonsterTable!$A:$B,MATCH(MonsterTable!$B$1,MonsterTable!$A$1:$B$1,0),0))),OR(ISBLANK(BB2118),ISBLANK(BC2118))),#N/A,
IFERROR(VLOOKUP(AZ2118,MonsterTable!$A:$B,MATCH(MonsterTable!$B$1,MonsterTable!$A$1:$B$1,0),0),
IF(OR(NOT(ISBLANK(BB2118)),ISBLANK(BC2118)),#N/A,
IF(AZ2118="empty","empty",
VLOOKUP(AZ2118,MonsterGroupTable!$A:$A,1,0)))))))</f>
        <v/>
      </c>
      <c r="BH2118" s="2" t="str">
        <f>IF(AND(ISBLANK(BG2118),OR(NOT(ISBLANK(BI2118)),NOT(ISBLANK(BJ2118)))),#N/A,
IF(ISBLANK(BG2118),"",
IF(AND(NOT(ISERROR(VLOOKUP(BG2118,MonsterTable!$A:$B,MATCH(MonsterTable!$B$1,MonsterTable!$A$1:$B$1,0),0))),OR(ISBLANK(BI2118),ISBLANK(BJ2118))),#N/A,
IFERROR(VLOOKUP(BG2118,MonsterTable!$A:$B,MATCH(MonsterTable!$B$1,MonsterTable!$A$1:$B$1,0),0),
IF(OR(NOT(ISBLANK(BI2118)),ISBLANK(BJ2118)),#N/A,
IF(BG2118="empty","empty",
VLOOKUP(BG2118,MonsterGroupTable!$A:$A,1,0)))))))</f>
        <v/>
      </c>
      <c r="BO2118" s="2" t="str">
        <f>IF(AND(ISBLANK(BN2118),OR(NOT(ISBLANK(BP2118)),NOT(ISBLANK(BQ2118)))),#N/A,
IF(ISBLANK(BN2118),"",
IF(AND(NOT(ISERROR(VLOOKUP(BN2118,MonsterTable!$A:$B,MATCH(MonsterTable!$B$1,MonsterTable!$A$1:$B$1,0),0))),OR(ISBLANK(BP2118),ISBLANK(BQ2118))),#N/A,
IFERROR(VLOOKUP(BN2118,MonsterTable!$A:$B,MATCH(MonsterTable!$B$1,MonsterTable!$A$1:$B$1,0),0),
IF(OR(NOT(ISBLANK(BP2118)),ISBLANK(BQ2118)),#N/A,
IF(BN2118="empty","empty",
VLOOKUP(BN2118,MonsterGroupTable!$A:$A,1,0)))))))</f>
        <v/>
      </c>
      <c r="BV2118" s="2" t="str">
        <f>IF(AND(ISBLANK(BU2118),OR(NOT(ISBLANK(BW2118)),NOT(ISBLANK(BX2118)))),#N/A,
IF(ISBLANK(BU2118),"",
IF(AND(NOT(ISERROR(VLOOKUP(BU2118,MonsterTable!$A:$B,MATCH(MonsterTable!$B$1,MonsterTable!$A$1:$B$1,0),0))),OR(ISBLANK(BW2118),ISBLANK(BX2118))),#N/A,
IFERROR(VLOOKUP(BU2118,MonsterTable!$A:$B,MATCH(MonsterTable!$B$1,MonsterTable!$A$1:$B$1,0),0),
IF(OR(NOT(ISBLANK(BW2118)),ISBLANK(BX2118)),#N/A,
IF(BU2118="empty","empty",
VLOOKUP(BU2118,MonsterGroupTable!$A:$A,1,0)))))))</f>
        <v/>
      </c>
      <c r="CC2118" s="2" t="str">
        <f>IF(AND(ISBLANK(CB2118),OR(NOT(ISBLANK(CD2118)),NOT(ISBLANK(CE2118)))),#N/A,
IF(ISBLANK(CB2118),"",
IF(AND(NOT(ISERROR(VLOOKUP(CB2118,MonsterTable!$A:$B,MATCH(MonsterTable!$B$1,MonsterTable!$A$1:$B$1,0),0))),OR(ISBLANK(CD2118),ISBLANK(CE2118))),#N/A,
IFERROR(VLOOKUP(CB2118,MonsterTable!$A:$B,MATCH(MonsterTable!$B$1,MonsterTable!$A$1:$B$1,0),0),
IF(OR(NOT(ISBLANK(CD2118)),ISBLANK(CE2118)),#N/A,
IF(CB2118="empty","empty",
VLOOKUP(CB2118,MonsterGroupTable!$A:$A,1,0)))))))</f>
        <v/>
      </c>
      <c r="CJ2118" s="2" t="str">
        <f>IF(AND(ISBLANK(CI2118),OR(NOT(ISBLANK(CK2118)),NOT(ISBLANK(CL2118)))),#N/A,
IF(ISBLANK(CI2118),"",
IF(AND(NOT(ISERROR(VLOOKUP(CI2118,MonsterTable!$A:$B,MATCH(MonsterTable!$B$1,MonsterTable!$A$1:$B$1,0),0))),OR(ISBLANK(CK2118),ISBLANK(CL2118))),#N/A,
IFERROR(VLOOKUP(CI2118,MonsterTable!$A:$B,MATCH(MonsterTable!$B$1,MonsterTable!$A$1:$B$1,0),0),
IF(OR(NOT(ISBLANK(CK2118)),ISBLANK(CL2118)),#N/A,
IF(CI2118="empty","empty",
VLOOKUP(CI2118,MonsterGroupTable!$A:$A,1,0)))))))</f>
        <v/>
      </c>
    </row>
    <row r="2119" spans="1:88">
      <c r="A2119">
        <v>60022</v>
      </c>
      <c r="B2119">
        <f t="shared" si="82"/>
        <v>1.1000000000000001</v>
      </c>
      <c r="C2119">
        <f t="shared" si="83"/>
        <v>1.1000000000000001</v>
      </c>
      <c r="F2119">
        <v>178420</v>
      </c>
      <c r="G2119">
        <v>1</v>
      </c>
      <c r="H2119">
        <v>0</v>
      </c>
      <c r="I2119">
        <v>0</v>
      </c>
      <c r="J2119">
        <v>0</v>
      </c>
      <c r="K2119" t="s">
        <v>115</v>
      </c>
      <c r="L2119" t="s">
        <v>360</v>
      </c>
      <c r="M2119" t="s">
        <v>111</v>
      </c>
      <c r="N2119" t="s">
        <v>112</v>
      </c>
      <c r="O2119">
        <v>0</v>
      </c>
      <c r="P2119">
        <v>-4.75</v>
      </c>
      <c r="Q2119">
        <v>5</v>
      </c>
      <c r="R2119">
        <v>6.4</v>
      </c>
      <c r="S2119">
        <v>-8</v>
      </c>
      <c r="T2119">
        <v>-5</v>
      </c>
      <c r="U2119">
        <v>-6</v>
      </c>
      <c r="V2119">
        <v>-3</v>
      </c>
      <c r="W2119" t="str">
        <f t="shared" si="84"/>
        <v>g601,1</v>
      </c>
      <c r="X2119" s="1" t="s">
        <v>361</v>
      </c>
      <c r="Y2119" s="2" t="str">
        <f>IF(AND(ISBLANK(X2119),OR(NOT(ISBLANK(Z2119)),NOT(ISBLANK(AA2119)))),#N/A,
IF(ISBLANK(X2119),"",
IF(AND(NOT(ISERROR(VLOOKUP(X2119,MonsterTable!$A:$B,MATCH(MonsterTable!$B$1,MonsterTable!$A$1:$B$1,0),0))),OR(ISBLANK(Z2119),ISBLANK(AA2119))),#N/A,
IFERROR(VLOOKUP(X2119,MonsterTable!$A:$B,MATCH(MonsterTable!$B$1,MonsterTable!$A$1:$B$1,0),0),
IF(OR(NOT(ISBLANK(Z2119)),ISBLANK(AA2119)),#N/A,
IF(X2119="empty","empty",
VLOOKUP(X2119,MonsterGroupTable!$A:$A,1,0)))))))</f>
        <v>g601</v>
      </c>
      <c r="AA2119">
        <v>1</v>
      </c>
      <c r="AF2119" s="2" t="str">
        <f>IF(AND(ISBLANK(AE2119),OR(NOT(ISBLANK(AG2119)),NOT(ISBLANK(AH2119)))),#N/A,
IF(ISBLANK(AE2119),"",
IF(AND(NOT(ISERROR(VLOOKUP(AE2119,MonsterTable!$A:$B,MATCH(MonsterTable!$B$1,MonsterTable!$A$1:$B$1,0),0))),OR(ISBLANK(AG2119),ISBLANK(AH2119))),#N/A,
IFERROR(VLOOKUP(AE2119,MonsterTable!$A:$B,MATCH(MonsterTable!$B$1,MonsterTable!$A$1:$B$1,0),0),
IF(OR(NOT(ISBLANK(AG2119)),ISBLANK(AH2119)),#N/A,
IF(AE2119="empty","empty",
VLOOKUP(AE2119,MonsterGroupTable!$A:$A,1,0)))))))</f>
        <v/>
      </c>
      <c r="AM2119" s="2" t="str">
        <f>IF(AND(ISBLANK(AL2119),OR(NOT(ISBLANK(AN2119)),NOT(ISBLANK(AO2119)))),#N/A,
IF(ISBLANK(AL2119),"",
IF(AND(NOT(ISERROR(VLOOKUP(AL2119,MonsterTable!$A:$B,MATCH(MonsterTable!$B$1,MonsterTable!$A$1:$B$1,0),0))),OR(ISBLANK(AN2119),ISBLANK(AO2119))),#N/A,
IFERROR(VLOOKUP(AL2119,MonsterTable!$A:$B,MATCH(MonsterTable!$B$1,MonsterTable!$A$1:$B$1,0),0),
IF(OR(NOT(ISBLANK(AN2119)),ISBLANK(AO2119)),#N/A,
IF(AL2119="empty","empty",
VLOOKUP(AL2119,MonsterGroupTable!$A:$A,1,0)))))))</f>
        <v/>
      </c>
      <c r="AT2119" s="2" t="str">
        <f>IF(AND(ISBLANK(AS2119),OR(NOT(ISBLANK(AU2119)),NOT(ISBLANK(AV2119)))),#N/A,
IF(ISBLANK(AS2119),"",
IF(AND(NOT(ISERROR(VLOOKUP(AS2119,MonsterTable!$A:$B,MATCH(MonsterTable!$B$1,MonsterTable!$A$1:$B$1,0),0))),OR(ISBLANK(AU2119),ISBLANK(AV2119))),#N/A,
IFERROR(VLOOKUP(AS2119,MonsterTable!$A:$B,MATCH(MonsterTable!$B$1,MonsterTable!$A$1:$B$1,0),0),
IF(OR(NOT(ISBLANK(AU2119)),ISBLANK(AV2119)),#N/A,
IF(AS2119="empty","empty",
VLOOKUP(AS2119,MonsterGroupTable!$A:$A,1,0)))))))</f>
        <v/>
      </c>
      <c r="BA2119" s="2" t="str">
        <f>IF(AND(ISBLANK(AZ2119),OR(NOT(ISBLANK(BB2119)),NOT(ISBLANK(BC2119)))),#N/A,
IF(ISBLANK(AZ2119),"",
IF(AND(NOT(ISERROR(VLOOKUP(AZ2119,MonsterTable!$A:$B,MATCH(MonsterTable!$B$1,MonsterTable!$A$1:$B$1,0),0))),OR(ISBLANK(BB2119),ISBLANK(BC2119))),#N/A,
IFERROR(VLOOKUP(AZ2119,MonsterTable!$A:$B,MATCH(MonsterTable!$B$1,MonsterTable!$A$1:$B$1,0),0),
IF(OR(NOT(ISBLANK(BB2119)),ISBLANK(BC2119)),#N/A,
IF(AZ2119="empty","empty",
VLOOKUP(AZ2119,MonsterGroupTable!$A:$A,1,0)))))))</f>
        <v/>
      </c>
      <c r="BH2119" s="2" t="str">
        <f>IF(AND(ISBLANK(BG2119),OR(NOT(ISBLANK(BI2119)),NOT(ISBLANK(BJ2119)))),#N/A,
IF(ISBLANK(BG2119),"",
IF(AND(NOT(ISERROR(VLOOKUP(BG2119,MonsterTable!$A:$B,MATCH(MonsterTable!$B$1,MonsterTable!$A$1:$B$1,0),0))),OR(ISBLANK(BI2119),ISBLANK(BJ2119))),#N/A,
IFERROR(VLOOKUP(BG2119,MonsterTable!$A:$B,MATCH(MonsterTable!$B$1,MonsterTable!$A$1:$B$1,0),0),
IF(OR(NOT(ISBLANK(BI2119)),ISBLANK(BJ2119)),#N/A,
IF(BG2119="empty","empty",
VLOOKUP(BG2119,MonsterGroupTable!$A:$A,1,0)))))))</f>
        <v/>
      </c>
      <c r="BO2119" s="2" t="str">
        <f>IF(AND(ISBLANK(BN2119),OR(NOT(ISBLANK(BP2119)),NOT(ISBLANK(BQ2119)))),#N/A,
IF(ISBLANK(BN2119),"",
IF(AND(NOT(ISERROR(VLOOKUP(BN2119,MonsterTable!$A:$B,MATCH(MonsterTable!$B$1,MonsterTable!$A$1:$B$1,0),0))),OR(ISBLANK(BP2119),ISBLANK(BQ2119))),#N/A,
IFERROR(VLOOKUP(BN2119,MonsterTable!$A:$B,MATCH(MonsterTable!$B$1,MonsterTable!$A$1:$B$1,0),0),
IF(OR(NOT(ISBLANK(BP2119)),ISBLANK(BQ2119)),#N/A,
IF(BN2119="empty","empty",
VLOOKUP(BN2119,MonsterGroupTable!$A:$A,1,0)))))))</f>
        <v/>
      </c>
      <c r="BV2119" s="2" t="str">
        <f>IF(AND(ISBLANK(BU2119),OR(NOT(ISBLANK(BW2119)),NOT(ISBLANK(BX2119)))),#N/A,
IF(ISBLANK(BU2119),"",
IF(AND(NOT(ISERROR(VLOOKUP(BU2119,MonsterTable!$A:$B,MATCH(MonsterTable!$B$1,MonsterTable!$A$1:$B$1,0),0))),OR(ISBLANK(BW2119),ISBLANK(BX2119))),#N/A,
IFERROR(VLOOKUP(BU2119,MonsterTable!$A:$B,MATCH(MonsterTable!$B$1,MonsterTable!$A$1:$B$1,0),0),
IF(OR(NOT(ISBLANK(BW2119)),ISBLANK(BX2119)),#N/A,
IF(BU2119="empty","empty",
VLOOKUP(BU2119,MonsterGroupTable!$A:$A,1,0)))))))</f>
        <v/>
      </c>
      <c r="CC2119" s="2" t="str">
        <f>IF(AND(ISBLANK(CB2119),OR(NOT(ISBLANK(CD2119)),NOT(ISBLANK(CE2119)))),#N/A,
IF(ISBLANK(CB2119),"",
IF(AND(NOT(ISERROR(VLOOKUP(CB2119,MonsterTable!$A:$B,MATCH(MonsterTable!$B$1,MonsterTable!$A$1:$B$1,0),0))),OR(ISBLANK(CD2119),ISBLANK(CE2119))),#N/A,
IFERROR(VLOOKUP(CB2119,MonsterTable!$A:$B,MATCH(MonsterTable!$B$1,MonsterTable!$A$1:$B$1,0),0),
IF(OR(NOT(ISBLANK(CD2119)),ISBLANK(CE2119)),#N/A,
IF(CB2119="empty","empty",
VLOOKUP(CB2119,MonsterGroupTable!$A:$A,1,0)))))))</f>
        <v/>
      </c>
      <c r="CJ2119" s="2" t="str">
        <f>IF(AND(ISBLANK(CI2119),OR(NOT(ISBLANK(CK2119)),NOT(ISBLANK(CL2119)))),#N/A,
IF(ISBLANK(CI2119),"",
IF(AND(NOT(ISERROR(VLOOKUP(CI2119,MonsterTable!$A:$B,MATCH(MonsterTable!$B$1,MonsterTable!$A$1:$B$1,0),0))),OR(ISBLANK(CK2119),ISBLANK(CL2119))),#N/A,
IFERROR(VLOOKUP(CI2119,MonsterTable!$A:$B,MATCH(MonsterTable!$B$1,MonsterTable!$A$1:$B$1,0),0),
IF(OR(NOT(ISBLANK(CK2119)),ISBLANK(CL2119)),#N/A,
IF(CI2119="empty","empty",
VLOOKUP(CI2119,MonsterGroupTable!$A:$A,1,0)))))))</f>
        <v/>
      </c>
    </row>
    <row r="2120" spans="1:88">
      <c r="A2120">
        <v>60023</v>
      </c>
      <c r="B2120">
        <f t="shared" si="82"/>
        <v>1.1000000000000001</v>
      </c>
      <c r="C2120">
        <f t="shared" si="83"/>
        <v>1.1000000000000001</v>
      </c>
      <c r="F2120">
        <v>203720</v>
      </c>
      <c r="G2120">
        <v>1</v>
      </c>
      <c r="H2120">
        <v>0</v>
      </c>
      <c r="I2120">
        <v>0</v>
      </c>
      <c r="J2120">
        <v>0</v>
      </c>
      <c r="K2120" t="s">
        <v>115</v>
      </c>
      <c r="L2120" t="s">
        <v>360</v>
      </c>
      <c r="M2120" t="s">
        <v>111</v>
      </c>
      <c r="N2120" t="s">
        <v>112</v>
      </c>
      <c r="O2120">
        <v>0</v>
      </c>
      <c r="P2120">
        <v>-4.75</v>
      </c>
      <c r="Q2120">
        <v>5</v>
      </c>
      <c r="R2120">
        <v>6.4</v>
      </c>
      <c r="S2120">
        <v>-8</v>
      </c>
      <c r="T2120">
        <v>-5</v>
      </c>
      <c r="U2120">
        <v>-6</v>
      </c>
      <c r="V2120">
        <v>-3</v>
      </c>
      <c r="W2120" t="str">
        <f t="shared" si="84"/>
        <v>g601,1</v>
      </c>
      <c r="X2120" s="1" t="s">
        <v>361</v>
      </c>
      <c r="Y2120" s="2" t="str">
        <f>IF(AND(ISBLANK(X2120),OR(NOT(ISBLANK(Z2120)),NOT(ISBLANK(AA2120)))),#N/A,
IF(ISBLANK(X2120),"",
IF(AND(NOT(ISERROR(VLOOKUP(X2120,MonsterTable!$A:$B,MATCH(MonsterTable!$B$1,MonsterTable!$A$1:$B$1,0),0))),OR(ISBLANK(Z2120),ISBLANK(AA2120))),#N/A,
IFERROR(VLOOKUP(X2120,MonsterTable!$A:$B,MATCH(MonsterTable!$B$1,MonsterTable!$A$1:$B$1,0),0),
IF(OR(NOT(ISBLANK(Z2120)),ISBLANK(AA2120)),#N/A,
IF(X2120="empty","empty",
VLOOKUP(X2120,MonsterGroupTable!$A:$A,1,0)))))))</f>
        <v>g601</v>
      </c>
      <c r="AA2120">
        <v>1</v>
      </c>
      <c r="AF2120" s="2" t="str">
        <f>IF(AND(ISBLANK(AE2120),OR(NOT(ISBLANK(AG2120)),NOT(ISBLANK(AH2120)))),#N/A,
IF(ISBLANK(AE2120),"",
IF(AND(NOT(ISERROR(VLOOKUP(AE2120,MonsterTable!$A:$B,MATCH(MonsterTable!$B$1,MonsterTable!$A$1:$B$1,0),0))),OR(ISBLANK(AG2120),ISBLANK(AH2120))),#N/A,
IFERROR(VLOOKUP(AE2120,MonsterTable!$A:$B,MATCH(MonsterTable!$B$1,MonsterTable!$A$1:$B$1,0),0),
IF(OR(NOT(ISBLANK(AG2120)),ISBLANK(AH2120)),#N/A,
IF(AE2120="empty","empty",
VLOOKUP(AE2120,MonsterGroupTable!$A:$A,1,0)))))))</f>
        <v/>
      </c>
      <c r="AM2120" s="2" t="str">
        <f>IF(AND(ISBLANK(AL2120),OR(NOT(ISBLANK(AN2120)),NOT(ISBLANK(AO2120)))),#N/A,
IF(ISBLANK(AL2120),"",
IF(AND(NOT(ISERROR(VLOOKUP(AL2120,MonsterTable!$A:$B,MATCH(MonsterTable!$B$1,MonsterTable!$A$1:$B$1,0),0))),OR(ISBLANK(AN2120),ISBLANK(AO2120))),#N/A,
IFERROR(VLOOKUP(AL2120,MonsterTable!$A:$B,MATCH(MonsterTable!$B$1,MonsterTable!$A$1:$B$1,0),0),
IF(OR(NOT(ISBLANK(AN2120)),ISBLANK(AO2120)),#N/A,
IF(AL2120="empty","empty",
VLOOKUP(AL2120,MonsterGroupTable!$A:$A,1,0)))))))</f>
        <v/>
      </c>
      <c r="AT2120" s="2" t="str">
        <f>IF(AND(ISBLANK(AS2120),OR(NOT(ISBLANK(AU2120)),NOT(ISBLANK(AV2120)))),#N/A,
IF(ISBLANK(AS2120),"",
IF(AND(NOT(ISERROR(VLOOKUP(AS2120,MonsterTable!$A:$B,MATCH(MonsterTable!$B$1,MonsterTable!$A$1:$B$1,0),0))),OR(ISBLANK(AU2120),ISBLANK(AV2120))),#N/A,
IFERROR(VLOOKUP(AS2120,MonsterTable!$A:$B,MATCH(MonsterTable!$B$1,MonsterTable!$A$1:$B$1,0),0),
IF(OR(NOT(ISBLANK(AU2120)),ISBLANK(AV2120)),#N/A,
IF(AS2120="empty","empty",
VLOOKUP(AS2120,MonsterGroupTable!$A:$A,1,0)))))))</f>
        <v/>
      </c>
      <c r="BA2120" s="2" t="str">
        <f>IF(AND(ISBLANK(AZ2120),OR(NOT(ISBLANK(BB2120)),NOT(ISBLANK(BC2120)))),#N/A,
IF(ISBLANK(AZ2120),"",
IF(AND(NOT(ISERROR(VLOOKUP(AZ2120,MonsterTable!$A:$B,MATCH(MonsterTable!$B$1,MonsterTable!$A$1:$B$1,0),0))),OR(ISBLANK(BB2120),ISBLANK(BC2120))),#N/A,
IFERROR(VLOOKUP(AZ2120,MonsterTable!$A:$B,MATCH(MonsterTable!$B$1,MonsterTable!$A$1:$B$1,0),0),
IF(OR(NOT(ISBLANK(BB2120)),ISBLANK(BC2120)),#N/A,
IF(AZ2120="empty","empty",
VLOOKUP(AZ2120,MonsterGroupTable!$A:$A,1,0)))))))</f>
        <v/>
      </c>
      <c r="BH2120" s="2" t="str">
        <f>IF(AND(ISBLANK(BG2120),OR(NOT(ISBLANK(BI2120)),NOT(ISBLANK(BJ2120)))),#N/A,
IF(ISBLANK(BG2120),"",
IF(AND(NOT(ISERROR(VLOOKUP(BG2120,MonsterTable!$A:$B,MATCH(MonsterTable!$B$1,MonsterTable!$A$1:$B$1,0),0))),OR(ISBLANK(BI2120),ISBLANK(BJ2120))),#N/A,
IFERROR(VLOOKUP(BG2120,MonsterTable!$A:$B,MATCH(MonsterTable!$B$1,MonsterTable!$A$1:$B$1,0),0),
IF(OR(NOT(ISBLANK(BI2120)),ISBLANK(BJ2120)),#N/A,
IF(BG2120="empty","empty",
VLOOKUP(BG2120,MonsterGroupTable!$A:$A,1,0)))))))</f>
        <v/>
      </c>
      <c r="BO2120" s="2" t="str">
        <f>IF(AND(ISBLANK(BN2120),OR(NOT(ISBLANK(BP2120)),NOT(ISBLANK(BQ2120)))),#N/A,
IF(ISBLANK(BN2120),"",
IF(AND(NOT(ISERROR(VLOOKUP(BN2120,MonsterTable!$A:$B,MATCH(MonsterTable!$B$1,MonsterTable!$A$1:$B$1,0),0))),OR(ISBLANK(BP2120),ISBLANK(BQ2120))),#N/A,
IFERROR(VLOOKUP(BN2120,MonsterTable!$A:$B,MATCH(MonsterTable!$B$1,MonsterTable!$A$1:$B$1,0),0),
IF(OR(NOT(ISBLANK(BP2120)),ISBLANK(BQ2120)),#N/A,
IF(BN2120="empty","empty",
VLOOKUP(BN2120,MonsterGroupTable!$A:$A,1,0)))))))</f>
        <v/>
      </c>
      <c r="BV2120" s="2" t="str">
        <f>IF(AND(ISBLANK(BU2120),OR(NOT(ISBLANK(BW2120)),NOT(ISBLANK(BX2120)))),#N/A,
IF(ISBLANK(BU2120),"",
IF(AND(NOT(ISERROR(VLOOKUP(BU2120,MonsterTable!$A:$B,MATCH(MonsterTable!$B$1,MonsterTable!$A$1:$B$1,0),0))),OR(ISBLANK(BW2120),ISBLANK(BX2120))),#N/A,
IFERROR(VLOOKUP(BU2120,MonsterTable!$A:$B,MATCH(MonsterTable!$B$1,MonsterTable!$A$1:$B$1,0),0),
IF(OR(NOT(ISBLANK(BW2120)),ISBLANK(BX2120)),#N/A,
IF(BU2120="empty","empty",
VLOOKUP(BU2120,MonsterGroupTable!$A:$A,1,0)))))))</f>
        <v/>
      </c>
      <c r="CC2120" s="2" t="str">
        <f>IF(AND(ISBLANK(CB2120),OR(NOT(ISBLANK(CD2120)),NOT(ISBLANK(CE2120)))),#N/A,
IF(ISBLANK(CB2120),"",
IF(AND(NOT(ISERROR(VLOOKUP(CB2120,MonsterTable!$A:$B,MATCH(MonsterTable!$B$1,MonsterTable!$A$1:$B$1,0),0))),OR(ISBLANK(CD2120),ISBLANK(CE2120))),#N/A,
IFERROR(VLOOKUP(CB2120,MonsterTable!$A:$B,MATCH(MonsterTable!$B$1,MonsterTable!$A$1:$B$1,0),0),
IF(OR(NOT(ISBLANK(CD2120)),ISBLANK(CE2120)),#N/A,
IF(CB2120="empty","empty",
VLOOKUP(CB2120,MonsterGroupTable!$A:$A,1,0)))))))</f>
        <v/>
      </c>
      <c r="CJ2120" s="2" t="str">
        <f>IF(AND(ISBLANK(CI2120),OR(NOT(ISBLANK(CK2120)),NOT(ISBLANK(CL2120)))),#N/A,
IF(ISBLANK(CI2120),"",
IF(AND(NOT(ISERROR(VLOOKUP(CI2120,MonsterTable!$A:$B,MATCH(MonsterTable!$B$1,MonsterTable!$A$1:$B$1,0),0))),OR(ISBLANK(CK2120),ISBLANK(CL2120))),#N/A,
IFERROR(VLOOKUP(CI2120,MonsterTable!$A:$B,MATCH(MonsterTable!$B$1,MonsterTable!$A$1:$B$1,0),0),
IF(OR(NOT(ISBLANK(CK2120)),ISBLANK(CL2120)),#N/A,
IF(CI2120="empty","empty",
VLOOKUP(CI2120,MonsterGroupTable!$A:$A,1,0)))))))</f>
        <v/>
      </c>
    </row>
    <row r="2121" spans="1:88">
      <c r="A2121">
        <v>60024</v>
      </c>
      <c r="B2121">
        <f t="shared" si="82"/>
        <v>1.1000000000000001</v>
      </c>
      <c r="C2121">
        <f t="shared" si="83"/>
        <v>1.1000000000000001</v>
      </c>
      <c r="F2121">
        <v>230824</v>
      </c>
      <c r="G2121">
        <v>1</v>
      </c>
      <c r="H2121">
        <v>0</v>
      </c>
      <c r="I2121">
        <v>0</v>
      </c>
      <c r="J2121">
        <v>0</v>
      </c>
      <c r="K2121" t="s">
        <v>115</v>
      </c>
      <c r="L2121" t="s">
        <v>360</v>
      </c>
      <c r="M2121" t="s">
        <v>111</v>
      </c>
      <c r="N2121" t="s">
        <v>112</v>
      </c>
      <c r="O2121">
        <v>0</v>
      </c>
      <c r="P2121">
        <v>-4.75</v>
      </c>
      <c r="Q2121">
        <v>5</v>
      </c>
      <c r="R2121">
        <v>6.4</v>
      </c>
      <c r="S2121">
        <v>-8</v>
      </c>
      <c r="T2121">
        <v>-5</v>
      </c>
      <c r="U2121">
        <v>-6</v>
      </c>
      <c r="V2121">
        <v>-3</v>
      </c>
      <c r="W2121" t="str">
        <f t="shared" si="84"/>
        <v>g601,1</v>
      </c>
      <c r="X2121" s="1" t="s">
        <v>361</v>
      </c>
      <c r="Y2121" s="2" t="str">
        <f>IF(AND(ISBLANK(X2121),OR(NOT(ISBLANK(Z2121)),NOT(ISBLANK(AA2121)))),#N/A,
IF(ISBLANK(X2121),"",
IF(AND(NOT(ISERROR(VLOOKUP(X2121,MonsterTable!$A:$B,MATCH(MonsterTable!$B$1,MonsterTable!$A$1:$B$1,0),0))),OR(ISBLANK(Z2121),ISBLANK(AA2121))),#N/A,
IFERROR(VLOOKUP(X2121,MonsterTable!$A:$B,MATCH(MonsterTable!$B$1,MonsterTable!$A$1:$B$1,0),0),
IF(OR(NOT(ISBLANK(Z2121)),ISBLANK(AA2121)),#N/A,
IF(X2121="empty","empty",
VLOOKUP(X2121,MonsterGroupTable!$A:$A,1,0)))))))</f>
        <v>g601</v>
      </c>
      <c r="AA2121">
        <v>1</v>
      </c>
      <c r="AF2121" s="2" t="str">
        <f>IF(AND(ISBLANK(AE2121),OR(NOT(ISBLANK(AG2121)),NOT(ISBLANK(AH2121)))),#N/A,
IF(ISBLANK(AE2121),"",
IF(AND(NOT(ISERROR(VLOOKUP(AE2121,MonsterTable!$A:$B,MATCH(MonsterTable!$B$1,MonsterTable!$A$1:$B$1,0),0))),OR(ISBLANK(AG2121),ISBLANK(AH2121))),#N/A,
IFERROR(VLOOKUP(AE2121,MonsterTable!$A:$B,MATCH(MonsterTable!$B$1,MonsterTable!$A$1:$B$1,0),0),
IF(OR(NOT(ISBLANK(AG2121)),ISBLANK(AH2121)),#N/A,
IF(AE2121="empty","empty",
VLOOKUP(AE2121,MonsterGroupTable!$A:$A,1,0)))))))</f>
        <v/>
      </c>
      <c r="AM2121" s="2" t="str">
        <f>IF(AND(ISBLANK(AL2121),OR(NOT(ISBLANK(AN2121)),NOT(ISBLANK(AO2121)))),#N/A,
IF(ISBLANK(AL2121),"",
IF(AND(NOT(ISERROR(VLOOKUP(AL2121,MonsterTable!$A:$B,MATCH(MonsterTable!$B$1,MonsterTable!$A$1:$B$1,0),0))),OR(ISBLANK(AN2121),ISBLANK(AO2121))),#N/A,
IFERROR(VLOOKUP(AL2121,MonsterTable!$A:$B,MATCH(MonsterTable!$B$1,MonsterTable!$A$1:$B$1,0),0),
IF(OR(NOT(ISBLANK(AN2121)),ISBLANK(AO2121)),#N/A,
IF(AL2121="empty","empty",
VLOOKUP(AL2121,MonsterGroupTable!$A:$A,1,0)))))))</f>
        <v/>
      </c>
      <c r="AT2121" s="2" t="str">
        <f>IF(AND(ISBLANK(AS2121),OR(NOT(ISBLANK(AU2121)),NOT(ISBLANK(AV2121)))),#N/A,
IF(ISBLANK(AS2121),"",
IF(AND(NOT(ISERROR(VLOOKUP(AS2121,MonsterTable!$A:$B,MATCH(MonsterTable!$B$1,MonsterTable!$A$1:$B$1,0),0))),OR(ISBLANK(AU2121),ISBLANK(AV2121))),#N/A,
IFERROR(VLOOKUP(AS2121,MonsterTable!$A:$B,MATCH(MonsterTable!$B$1,MonsterTable!$A$1:$B$1,0),0),
IF(OR(NOT(ISBLANK(AU2121)),ISBLANK(AV2121)),#N/A,
IF(AS2121="empty","empty",
VLOOKUP(AS2121,MonsterGroupTable!$A:$A,1,0)))))))</f>
        <v/>
      </c>
      <c r="BA2121" s="2" t="str">
        <f>IF(AND(ISBLANK(AZ2121),OR(NOT(ISBLANK(BB2121)),NOT(ISBLANK(BC2121)))),#N/A,
IF(ISBLANK(AZ2121),"",
IF(AND(NOT(ISERROR(VLOOKUP(AZ2121,MonsterTable!$A:$B,MATCH(MonsterTable!$B$1,MonsterTable!$A$1:$B$1,0),0))),OR(ISBLANK(BB2121),ISBLANK(BC2121))),#N/A,
IFERROR(VLOOKUP(AZ2121,MonsterTable!$A:$B,MATCH(MonsterTable!$B$1,MonsterTable!$A$1:$B$1,0),0),
IF(OR(NOT(ISBLANK(BB2121)),ISBLANK(BC2121)),#N/A,
IF(AZ2121="empty","empty",
VLOOKUP(AZ2121,MonsterGroupTable!$A:$A,1,0)))))))</f>
        <v/>
      </c>
      <c r="BH2121" s="2" t="str">
        <f>IF(AND(ISBLANK(BG2121),OR(NOT(ISBLANK(BI2121)),NOT(ISBLANK(BJ2121)))),#N/A,
IF(ISBLANK(BG2121),"",
IF(AND(NOT(ISERROR(VLOOKUP(BG2121,MonsterTable!$A:$B,MATCH(MonsterTable!$B$1,MonsterTable!$A$1:$B$1,0),0))),OR(ISBLANK(BI2121),ISBLANK(BJ2121))),#N/A,
IFERROR(VLOOKUP(BG2121,MonsterTable!$A:$B,MATCH(MonsterTable!$B$1,MonsterTable!$A$1:$B$1,0),0),
IF(OR(NOT(ISBLANK(BI2121)),ISBLANK(BJ2121)),#N/A,
IF(BG2121="empty","empty",
VLOOKUP(BG2121,MonsterGroupTable!$A:$A,1,0)))))))</f>
        <v/>
      </c>
      <c r="BO2121" s="2" t="str">
        <f>IF(AND(ISBLANK(BN2121),OR(NOT(ISBLANK(BP2121)),NOT(ISBLANK(BQ2121)))),#N/A,
IF(ISBLANK(BN2121),"",
IF(AND(NOT(ISERROR(VLOOKUP(BN2121,MonsterTable!$A:$B,MATCH(MonsterTable!$B$1,MonsterTable!$A$1:$B$1,0),0))),OR(ISBLANK(BP2121),ISBLANK(BQ2121))),#N/A,
IFERROR(VLOOKUP(BN2121,MonsterTable!$A:$B,MATCH(MonsterTable!$B$1,MonsterTable!$A$1:$B$1,0),0),
IF(OR(NOT(ISBLANK(BP2121)),ISBLANK(BQ2121)),#N/A,
IF(BN2121="empty","empty",
VLOOKUP(BN2121,MonsterGroupTable!$A:$A,1,0)))))))</f>
        <v/>
      </c>
      <c r="BV2121" s="2" t="str">
        <f>IF(AND(ISBLANK(BU2121),OR(NOT(ISBLANK(BW2121)),NOT(ISBLANK(BX2121)))),#N/A,
IF(ISBLANK(BU2121),"",
IF(AND(NOT(ISERROR(VLOOKUP(BU2121,MonsterTable!$A:$B,MATCH(MonsterTable!$B$1,MonsterTable!$A$1:$B$1,0),0))),OR(ISBLANK(BW2121),ISBLANK(BX2121))),#N/A,
IFERROR(VLOOKUP(BU2121,MonsterTable!$A:$B,MATCH(MonsterTable!$B$1,MonsterTable!$A$1:$B$1,0),0),
IF(OR(NOT(ISBLANK(BW2121)),ISBLANK(BX2121)),#N/A,
IF(BU2121="empty","empty",
VLOOKUP(BU2121,MonsterGroupTable!$A:$A,1,0)))))))</f>
        <v/>
      </c>
      <c r="CC2121" s="2" t="str">
        <f>IF(AND(ISBLANK(CB2121),OR(NOT(ISBLANK(CD2121)),NOT(ISBLANK(CE2121)))),#N/A,
IF(ISBLANK(CB2121),"",
IF(AND(NOT(ISERROR(VLOOKUP(CB2121,MonsterTable!$A:$B,MATCH(MonsterTable!$B$1,MonsterTable!$A$1:$B$1,0),0))),OR(ISBLANK(CD2121),ISBLANK(CE2121))),#N/A,
IFERROR(VLOOKUP(CB2121,MonsterTable!$A:$B,MATCH(MonsterTable!$B$1,MonsterTable!$A$1:$B$1,0),0),
IF(OR(NOT(ISBLANK(CD2121)),ISBLANK(CE2121)),#N/A,
IF(CB2121="empty","empty",
VLOOKUP(CB2121,MonsterGroupTable!$A:$A,1,0)))))))</f>
        <v/>
      </c>
      <c r="CJ2121" s="2" t="str">
        <f>IF(AND(ISBLANK(CI2121),OR(NOT(ISBLANK(CK2121)),NOT(ISBLANK(CL2121)))),#N/A,
IF(ISBLANK(CI2121),"",
IF(AND(NOT(ISERROR(VLOOKUP(CI2121,MonsterTable!$A:$B,MATCH(MonsterTable!$B$1,MonsterTable!$A$1:$B$1,0),0))),OR(ISBLANK(CK2121),ISBLANK(CL2121))),#N/A,
IFERROR(VLOOKUP(CI2121,MonsterTable!$A:$B,MATCH(MonsterTable!$B$1,MonsterTable!$A$1:$B$1,0),0),
IF(OR(NOT(ISBLANK(CK2121)),ISBLANK(CL2121)),#N/A,
IF(CI2121="empty","empty",
VLOOKUP(CI2121,MonsterGroupTable!$A:$A,1,0)))))))</f>
        <v/>
      </c>
    </row>
    <row r="2122" spans="1:88">
      <c r="A2122">
        <v>60025</v>
      </c>
      <c r="B2122">
        <f t="shared" si="82"/>
        <v>1.1000000000000001</v>
      </c>
      <c r="C2122">
        <f t="shared" si="83"/>
        <v>1.1000000000000001</v>
      </c>
      <c r="F2122">
        <v>261184</v>
      </c>
      <c r="G2122">
        <v>1</v>
      </c>
      <c r="H2122">
        <v>0</v>
      </c>
      <c r="I2122">
        <v>0</v>
      </c>
      <c r="J2122">
        <v>0</v>
      </c>
      <c r="K2122" t="s">
        <v>115</v>
      </c>
      <c r="L2122" t="s">
        <v>360</v>
      </c>
      <c r="M2122" t="s">
        <v>111</v>
      </c>
      <c r="N2122" t="s">
        <v>112</v>
      </c>
      <c r="O2122">
        <v>0</v>
      </c>
      <c r="P2122">
        <v>-4.75</v>
      </c>
      <c r="Q2122">
        <v>5</v>
      </c>
      <c r="R2122">
        <v>6.4</v>
      </c>
      <c r="S2122">
        <v>-8</v>
      </c>
      <c r="T2122">
        <v>-5</v>
      </c>
      <c r="U2122">
        <v>-6</v>
      </c>
      <c r="V2122">
        <v>-3</v>
      </c>
      <c r="W2122" t="str">
        <f t="shared" si="84"/>
        <v>g601,1</v>
      </c>
      <c r="X2122" s="1" t="s">
        <v>361</v>
      </c>
      <c r="Y2122" s="2" t="str">
        <f>IF(AND(ISBLANK(X2122),OR(NOT(ISBLANK(Z2122)),NOT(ISBLANK(AA2122)))),#N/A,
IF(ISBLANK(X2122),"",
IF(AND(NOT(ISERROR(VLOOKUP(X2122,MonsterTable!$A:$B,MATCH(MonsterTable!$B$1,MonsterTable!$A$1:$B$1,0),0))),OR(ISBLANK(Z2122),ISBLANK(AA2122))),#N/A,
IFERROR(VLOOKUP(X2122,MonsterTable!$A:$B,MATCH(MonsterTable!$B$1,MonsterTable!$A$1:$B$1,0),0),
IF(OR(NOT(ISBLANK(Z2122)),ISBLANK(AA2122)),#N/A,
IF(X2122="empty","empty",
VLOOKUP(X2122,MonsterGroupTable!$A:$A,1,0)))))))</f>
        <v>g601</v>
      </c>
      <c r="AA2122">
        <v>1</v>
      </c>
      <c r="AF2122" s="2" t="str">
        <f>IF(AND(ISBLANK(AE2122),OR(NOT(ISBLANK(AG2122)),NOT(ISBLANK(AH2122)))),#N/A,
IF(ISBLANK(AE2122),"",
IF(AND(NOT(ISERROR(VLOOKUP(AE2122,MonsterTable!$A:$B,MATCH(MonsterTable!$B$1,MonsterTable!$A$1:$B$1,0),0))),OR(ISBLANK(AG2122),ISBLANK(AH2122))),#N/A,
IFERROR(VLOOKUP(AE2122,MonsterTable!$A:$B,MATCH(MonsterTable!$B$1,MonsterTable!$A$1:$B$1,0),0),
IF(OR(NOT(ISBLANK(AG2122)),ISBLANK(AH2122)),#N/A,
IF(AE2122="empty","empty",
VLOOKUP(AE2122,MonsterGroupTable!$A:$A,1,0)))))))</f>
        <v/>
      </c>
      <c r="AM2122" s="2" t="str">
        <f>IF(AND(ISBLANK(AL2122),OR(NOT(ISBLANK(AN2122)),NOT(ISBLANK(AO2122)))),#N/A,
IF(ISBLANK(AL2122),"",
IF(AND(NOT(ISERROR(VLOOKUP(AL2122,MonsterTable!$A:$B,MATCH(MonsterTable!$B$1,MonsterTable!$A$1:$B$1,0),0))),OR(ISBLANK(AN2122),ISBLANK(AO2122))),#N/A,
IFERROR(VLOOKUP(AL2122,MonsterTable!$A:$B,MATCH(MonsterTable!$B$1,MonsterTable!$A$1:$B$1,0),0),
IF(OR(NOT(ISBLANK(AN2122)),ISBLANK(AO2122)),#N/A,
IF(AL2122="empty","empty",
VLOOKUP(AL2122,MonsterGroupTable!$A:$A,1,0)))))))</f>
        <v/>
      </c>
      <c r="AT2122" s="2" t="str">
        <f>IF(AND(ISBLANK(AS2122),OR(NOT(ISBLANK(AU2122)),NOT(ISBLANK(AV2122)))),#N/A,
IF(ISBLANK(AS2122),"",
IF(AND(NOT(ISERROR(VLOOKUP(AS2122,MonsterTable!$A:$B,MATCH(MonsterTable!$B$1,MonsterTable!$A$1:$B$1,0),0))),OR(ISBLANK(AU2122),ISBLANK(AV2122))),#N/A,
IFERROR(VLOOKUP(AS2122,MonsterTable!$A:$B,MATCH(MonsterTable!$B$1,MonsterTable!$A$1:$B$1,0),0),
IF(OR(NOT(ISBLANK(AU2122)),ISBLANK(AV2122)),#N/A,
IF(AS2122="empty","empty",
VLOOKUP(AS2122,MonsterGroupTable!$A:$A,1,0)))))))</f>
        <v/>
      </c>
      <c r="BA2122" s="2" t="str">
        <f>IF(AND(ISBLANK(AZ2122),OR(NOT(ISBLANK(BB2122)),NOT(ISBLANK(BC2122)))),#N/A,
IF(ISBLANK(AZ2122),"",
IF(AND(NOT(ISERROR(VLOOKUP(AZ2122,MonsterTable!$A:$B,MATCH(MonsterTable!$B$1,MonsterTable!$A$1:$B$1,0),0))),OR(ISBLANK(BB2122),ISBLANK(BC2122))),#N/A,
IFERROR(VLOOKUP(AZ2122,MonsterTable!$A:$B,MATCH(MonsterTable!$B$1,MonsterTable!$A$1:$B$1,0),0),
IF(OR(NOT(ISBLANK(BB2122)),ISBLANK(BC2122)),#N/A,
IF(AZ2122="empty","empty",
VLOOKUP(AZ2122,MonsterGroupTable!$A:$A,1,0)))))))</f>
        <v/>
      </c>
      <c r="BH2122" s="2" t="str">
        <f>IF(AND(ISBLANK(BG2122),OR(NOT(ISBLANK(BI2122)),NOT(ISBLANK(BJ2122)))),#N/A,
IF(ISBLANK(BG2122),"",
IF(AND(NOT(ISERROR(VLOOKUP(BG2122,MonsterTable!$A:$B,MATCH(MonsterTable!$B$1,MonsterTable!$A$1:$B$1,0),0))),OR(ISBLANK(BI2122),ISBLANK(BJ2122))),#N/A,
IFERROR(VLOOKUP(BG2122,MonsterTable!$A:$B,MATCH(MonsterTable!$B$1,MonsterTable!$A$1:$B$1,0),0),
IF(OR(NOT(ISBLANK(BI2122)),ISBLANK(BJ2122)),#N/A,
IF(BG2122="empty","empty",
VLOOKUP(BG2122,MonsterGroupTable!$A:$A,1,0)))))))</f>
        <v/>
      </c>
      <c r="BO2122" s="2" t="str">
        <f>IF(AND(ISBLANK(BN2122),OR(NOT(ISBLANK(BP2122)),NOT(ISBLANK(BQ2122)))),#N/A,
IF(ISBLANK(BN2122),"",
IF(AND(NOT(ISERROR(VLOOKUP(BN2122,MonsterTable!$A:$B,MATCH(MonsterTable!$B$1,MonsterTable!$A$1:$B$1,0),0))),OR(ISBLANK(BP2122),ISBLANK(BQ2122))),#N/A,
IFERROR(VLOOKUP(BN2122,MonsterTable!$A:$B,MATCH(MonsterTable!$B$1,MonsterTable!$A$1:$B$1,0),0),
IF(OR(NOT(ISBLANK(BP2122)),ISBLANK(BQ2122)),#N/A,
IF(BN2122="empty","empty",
VLOOKUP(BN2122,MonsterGroupTable!$A:$A,1,0)))))))</f>
        <v/>
      </c>
      <c r="BV2122" s="2" t="str">
        <f>IF(AND(ISBLANK(BU2122),OR(NOT(ISBLANK(BW2122)),NOT(ISBLANK(BX2122)))),#N/A,
IF(ISBLANK(BU2122),"",
IF(AND(NOT(ISERROR(VLOOKUP(BU2122,MonsterTable!$A:$B,MATCH(MonsterTable!$B$1,MonsterTable!$A$1:$B$1,0),0))),OR(ISBLANK(BW2122),ISBLANK(BX2122))),#N/A,
IFERROR(VLOOKUP(BU2122,MonsterTable!$A:$B,MATCH(MonsterTable!$B$1,MonsterTable!$A$1:$B$1,0),0),
IF(OR(NOT(ISBLANK(BW2122)),ISBLANK(BX2122)),#N/A,
IF(BU2122="empty","empty",
VLOOKUP(BU2122,MonsterGroupTable!$A:$A,1,0)))))))</f>
        <v/>
      </c>
      <c r="CC2122" s="2" t="str">
        <f>IF(AND(ISBLANK(CB2122),OR(NOT(ISBLANK(CD2122)),NOT(ISBLANK(CE2122)))),#N/A,
IF(ISBLANK(CB2122),"",
IF(AND(NOT(ISERROR(VLOOKUP(CB2122,MonsterTable!$A:$B,MATCH(MonsterTable!$B$1,MonsterTable!$A$1:$B$1,0),0))),OR(ISBLANK(CD2122),ISBLANK(CE2122))),#N/A,
IFERROR(VLOOKUP(CB2122,MonsterTable!$A:$B,MATCH(MonsterTable!$B$1,MonsterTable!$A$1:$B$1,0),0),
IF(OR(NOT(ISBLANK(CD2122)),ISBLANK(CE2122)),#N/A,
IF(CB2122="empty","empty",
VLOOKUP(CB2122,MonsterGroupTable!$A:$A,1,0)))))))</f>
        <v/>
      </c>
      <c r="CJ2122" s="2" t="str">
        <f>IF(AND(ISBLANK(CI2122),OR(NOT(ISBLANK(CK2122)),NOT(ISBLANK(CL2122)))),#N/A,
IF(ISBLANK(CI2122),"",
IF(AND(NOT(ISERROR(VLOOKUP(CI2122,MonsterTable!$A:$B,MATCH(MonsterTable!$B$1,MonsterTable!$A$1:$B$1,0),0))),OR(ISBLANK(CK2122),ISBLANK(CL2122))),#N/A,
IFERROR(VLOOKUP(CI2122,MonsterTable!$A:$B,MATCH(MonsterTable!$B$1,MonsterTable!$A$1:$B$1,0),0),
IF(OR(NOT(ISBLANK(CK2122)),ISBLANK(CL2122)),#N/A,
IF(CI2122="empty","empty",
VLOOKUP(CI2122,MonsterGroupTable!$A:$A,1,0)))))))</f>
        <v/>
      </c>
    </row>
    <row r="2123" spans="1:88">
      <c r="A2123">
        <v>60026</v>
      </c>
      <c r="B2123">
        <f t="shared" si="82"/>
        <v>1.1000000000000001</v>
      </c>
      <c r="C2123">
        <f t="shared" si="83"/>
        <v>1.1000000000000001</v>
      </c>
      <c r="F2123">
        <v>292552</v>
      </c>
      <c r="G2123">
        <v>1</v>
      </c>
      <c r="H2123">
        <v>0</v>
      </c>
      <c r="I2123">
        <v>0</v>
      </c>
      <c r="J2123">
        <v>0</v>
      </c>
      <c r="K2123" t="s">
        <v>115</v>
      </c>
      <c r="L2123" t="s">
        <v>360</v>
      </c>
      <c r="M2123" t="s">
        <v>111</v>
      </c>
      <c r="N2123" t="s">
        <v>112</v>
      </c>
      <c r="O2123">
        <v>0</v>
      </c>
      <c r="P2123">
        <v>-4.75</v>
      </c>
      <c r="Q2123">
        <v>5</v>
      </c>
      <c r="R2123">
        <v>6.4</v>
      </c>
      <c r="S2123">
        <v>-8</v>
      </c>
      <c r="T2123">
        <v>-5</v>
      </c>
      <c r="U2123">
        <v>-6</v>
      </c>
      <c r="V2123">
        <v>-3</v>
      </c>
      <c r="W2123" t="str">
        <f t="shared" si="84"/>
        <v>g601,1</v>
      </c>
      <c r="X2123" s="1" t="s">
        <v>361</v>
      </c>
      <c r="Y2123" s="2" t="str">
        <f>IF(AND(ISBLANK(X2123),OR(NOT(ISBLANK(Z2123)),NOT(ISBLANK(AA2123)))),#N/A,
IF(ISBLANK(X2123),"",
IF(AND(NOT(ISERROR(VLOOKUP(X2123,MonsterTable!$A:$B,MATCH(MonsterTable!$B$1,MonsterTable!$A$1:$B$1,0),0))),OR(ISBLANK(Z2123),ISBLANK(AA2123))),#N/A,
IFERROR(VLOOKUP(X2123,MonsterTable!$A:$B,MATCH(MonsterTable!$B$1,MonsterTable!$A$1:$B$1,0),0),
IF(OR(NOT(ISBLANK(Z2123)),ISBLANK(AA2123)),#N/A,
IF(X2123="empty","empty",
VLOOKUP(X2123,MonsterGroupTable!$A:$A,1,0)))))))</f>
        <v>g601</v>
      </c>
      <c r="AA2123">
        <v>1</v>
      </c>
      <c r="AF2123" s="2" t="str">
        <f>IF(AND(ISBLANK(AE2123),OR(NOT(ISBLANK(AG2123)),NOT(ISBLANK(AH2123)))),#N/A,
IF(ISBLANK(AE2123),"",
IF(AND(NOT(ISERROR(VLOOKUP(AE2123,MonsterTable!$A:$B,MATCH(MonsterTable!$B$1,MonsterTable!$A$1:$B$1,0),0))),OR(ISBLANK(AG2123),ISBLANK(AH2123))),#N/A,
IFERROR(VLOOKUP(AE2123,MonsterTable!$A:$B,MATCH(MonsterTable!$B$1,MonsterTable!$A$1:$B$1,0),0),
IF(OR(NOT(ISBLANK(AG2123)),ISBLANK(AH2123)),#N/A,
IF(AE2123="empty","empty",
VLOOKUP(AE2123,MonsterGroupTable!$A:$A,1,0)))))))</f>
        <v/>
      </c>
      <c r="AM2123" s="2" t="str">
        <f>IF(AND(ISBLANK(AL2123),OR(NOT(ISBLANK(AN2123)),NOT(ISBLANK(AO2123)))),#N/A,
IF(ISBLANK(AL2123),"",
IF(AND(NOT(ISERROR(VLOOKUP(AL2123,MonsterTable!$A:$B,MATCH(MonsterTable!$B$1,MonsterTable!$A$1:$B$1,0),0))),OR(ISBLANK(AN2123),ISBLANK(AO2123))),#N/A,
IFERROR(VLOOKUP(AL2123,MonsterTable!$A:$B,MATCH(MonsterTable!$B$1,MonsterTable!$A$1:$B$1,0),0),
IF(OR(NOT(ISBLANK(AN2123)),ISBLANK(AO2123)),#N/A,
IF(AL2123="empty","empty",
VLOOKUP(AL2123,MonsterGroupTable!$A:$A,1,0)))))))</f>
        <v/>
      </c>
      <c r="AT2123" s="2" t="str">
        <f>IF(AND(ISBLANK(AS2123),OR(NOT(ISBLANK(AU2123)),NOT(ISBLANK(AV2123)))),#N/A,
IF(ISBLANK(AS2123),"",
IF(AND(NOT(ISERROR(VLOOKUP(AS2123,MonsterTable!$A:$B,MATCH(MonsterTable!$B$1,MonsterTable!$A$1:$B$1,0),0))),OR(ISBLANK(AU2123),ISBLANK(AV2123))),#N/A,
IFERROR(VLOOKUP(AS2123,MonsterTable!$A:$B,MATCH(MonsterTable!$B$1,MonsterTable!$A$1:$B$1,0),0),
IF(OR(NOT(ISBLANK(AU2123)),ISBLANK(AV2123)),#N/A,
IF(AS2123="empty","empty",
VLOOKUP(AS2123,MonsterGroupTable!$A:$A,1,0)))))))</f>
        <v/>
      </c>
      <c r="BA2123" s="2" t="str">
        <f>IF(AND(ISBLANK(AZ2123),OR(NOT(ISBLANK(BB2123)),NOT(ISBLANK(BC2123)))),#N/A,
IF(ISBLANK(AZ2123),"",
IF(AND(NOT(ISERROR(VLOOKUP(AZ2123,MonsterTable!$A:$B,MATCH(MonsterTable!$B$1,MonsterTable!$A$1:$B$1,0),0))),OR(ISBLANK(BB2123),ISBLANK(BC2123))),#N/A,
IFERROR(VLOOKUP(AZ2123,MonsterTable!$A:$B,MATCH(MonsterTable!$B$1,MonsterTable!$A$1:$B$1,0),0),
IF(OR(NOT(ISBLANK(BB2123)),ISBLANK(BC2123)),#N/A,
IF(AZ2123="empty","empty",
VLOOKUP(AZ2123,MonsterGroupTable!$A:$A,1,0)))))))</f>
        <v/>
      </c>
      <c r="BH2123" s="2" t="str">
        <f>IF(AND(ISBLANK(BG2123),OR(NOT(ISBLANK(BI2123)),NOT(ISBLANK(BJ2123)))),#N/A,
IF(ISBLANK(BG2123),"",
IF(AND(NOT(ISERROR(VLOOKUP(BG2123,MonsterTable!$A:$B,MATCH(MonsterTable!$B$1,MonsterTable!$A$1:$B$1,0),0))),OR(ISBLANK(BI2123),ISBLANK(BJ2123))),#N/A,
IFERROR(VLOOKUP(BG2123,MonsterTable!$A:$B,MATCH(MonsterTable!$B$1,MonsterTable!$A$1:$B$1,0),0),
IF(OR(NOT(ISBLANK(BI2123)),ISBLANK(BJ2123)),#N/A,
IF(BG2123="empty","empty",
VLOOKUP(BG2123,MonsterGroupTable!$A:$A,1,0)))))))</f>
        <v/>
      </c>
      <c r="BO2123" s="2" t="str">
        <f>IF(AND(ISBLANK(BN2123),OR(NOT(ISBLANK(BP2123)),NOT(ISBLANK(BQ2123)))),#N/A,
IF(ISBLANK(BN2123),"",
IF(AND(NOT(ISERROR(VLOOKUP(BN2123,MonsterTable!$A:$B,MATCH(MonsterTable!$B$1,MonsterTable!$A$1:$B$1,0),0))),OR(ISBLANK(BP2123),ISBLANK(BQ2123))),#N/A,
IFERROR(VLOOKUP(BN2123,MonsterTable!$A:$B,MATCH(MonsterTable!$B$1,MonsterTable!$A$1:$B$1,0),0),
IF(OR(NOT(ISBLANK(BP2123)),ISBLANK(BQ2123)),#N/A,
IF(BN2123="empty","empty",
VLOOKUP(BN2123,MonsterGroupTable!$A:$A,1,0)))))))</f>
        <v/>
      </c>
      <c r="BV2123" s="2" t="str">
        <f>IF(AND(ISBLANK(BU2123),OR(NOT(ISBLANK(BW2123)),NOT(ISBLANK(BX2123)))),#N/A,
IF(ISBLANK(BU2123),"",
IF(AND(NOT(ISERROR(VLOOKUP(BU2123,MonsterTable!$A:$B,MATCH(MonsterTable!$B$1,MonsterTable!$A$1:$B$1,0),0))),OR(ISBLANK(BW2123),ISBLANK(BX2123))),#N/A,
IFERROR(VLOOKUP(BU2123,MonsterTable!$A:$B,MATCH(MonsterTable!$B$1,MonsterTable!$A$1:$B$1,0),0),
IF(OR(NOT(ISBLANK(BW2123)),ISBLANK(BX2123)),#N/A,
IF(BU2123="empty","empty",
VLOOKUP(BU2123,MonsterGroupTable!$A:$A,1,0)))))))</f>
        <v/>
      </c>
      <c r="CC2123" s="2" t="str">
        <f>IF(AND(ISBLANK(CB2123),OR(NOT(ISBLANK(CD2123)),NOT(ISBLANK(CE2123)))),#N/A,
IF(ISBLANK(CB2123),"",
IF(AND(NOT(ISERROR(VLOOKUP(CB2123,MonsterTable!$A:$B,MATCH(MonsterTable!$B$1,MonsterTable!$A$1:$B$1,0),0))),OR(ISBLANK(CD2123),ISBLANK(CE2123))),#N/A,
IFERROR(VLOOKUP(CB2123,MonsterTable!$A:$B,MATCH(MonsterTable!$B$1,MonsterTable!$A$1:$B$1,0),0),
IF(OR(NOT(ISBLANK(CD2123)),ISBLANK(CE2123)),#N/A,
IF(CB2123="empty","empty",
VLOOKUP(CB2123,MonsterGroupTable!$A:$A,1,0)))))))</f>
        <v/>
      </c>
      <c r="CJ2123" s="2" t="str">
        <f>IF(AND(ISBLANK(CI2123),OR(NOT(ISBLANK(CK2123)),NOT(ISBLANK(CL2123)))),#N/A,
IF(ISBLANK(CI2123),"",
IF(AND(NOT(ISERROR(VLOOKUP(CI2123,MonsterTable!$A:$B,MATCH(MonsterTable!$B$1,MonsterTable!$A$1:$B$1,0),0))),OR(ISBLANK(CK2123),ISBLANK(CL2123))),#N/A,
IFERROR(VLOOKUP(CI2123,MonsterTable!$A:$B,MATCH(MonsterTable!$B$1,MonsterTable!$A$1:$B$1,0),0),
IF(OR(NOT(ISBLANK(CK2123)),ISBLANK(CL2123)),#N/A,
IF(CI2123="empty","empty",
VLOOKUP(CI2123,MonsterGroupTable!$A:$A,1,0)))))))</f>
        <v/>
      </c>
    </row>
    <row r="2124" spans="1:88">
      <c r="A2124">
        <v>60027</v>
      </c>
      <c r="B2124">
        <f t="shared" si="82"/>
        <v>1.1000000000000001</v>
      </c>
      <c r="C2124">
        <f t="shared" si="83"/>
        <v>1.1000000000000001</v>
      </c>
      <c r="F2124">
        <v>328432</v>
      </c>
      <c r="G2124">
        <v>1</v>
      </c>
      <c r="H2124">
        <v>0</v>
      </c>
      <c r="I2124">
        <v>0</v>
      </c>
      <c r="J2124">
        <v>0</v>
      </c>
      <c r="K2124" t="s">
        <v>115</v>
      </c>
      <c r="L2124" t="s">
        <v>360</v>
      </c>
      <c r="M2124" t="s">
        <v>111</v>
      </c>
      <c r="N2124" t="s">
        <v>112</v>
      </c>
      <c r="O2124">
        <v>0</v>
      </c>
      <c r="P2124">
        <v>-4.75</v>
      </c>
      <c r="Q2124">
        <v>5</v>
      </c>
      <c r="R2124">
        <v>6.4</v>
      </c>
      <c r="S2124">
        <v>-8</v>
      </c>
      <c r="T2124">
        <v>-5</v>
      </c>
      <c r="U2124">
        <v>-6</v>
      </c>
      <c r="V2124">
        <v>-3</v>
      </c>
      <c r="W2124" t="str">
        <f t="shared" si="84"/>
        <v>g601,1</v>
      </c>
      <c r="X2124" s="1" t="s">
        <v>361</v>
      </c>
      <c r="Y2124" s="2" t="str">
        <f>IF(AND(ISBLANK(X2124),OR(NOT(ISBLANK(Z2124)),NOT(ISBLANK(AA2124)))),#N/A,
IF(ISBLANK(X2124),"",
IF(AND(NOT(ISERROR(VLOOKUP(X2124,MonsterTable!$A:$B,MATCH(MonsterTable!$B$1,MonsterTable!$A$1:$B$1,0),0))),OR(ISBLANK(Z2124),ISBLANK(AA2124))),#N/A,
IFERROR(VLOOKUP(X2124,MonsterTable!$A:$B,MATCH(MonsterTable!$B$1,MonsterTable!$A$1:$B$1,0),0),
IF(OR(NOT(ISBLANK(Z2124)),ISBLANK(AA2124)),#N/A,
IF(X2124="empty","empty",
VLOOKUP(X2124,MonsterGroupTable!$A:$A,1,0)))))))</f>
        <v>g601</v>
      </c>
      <c r="AA2124">
        <v>1</v>
      </c>
      <c r="AF2124" s="2" t="str">
        <f>IF(AND(ISBLANK(AE2124),OR(NOT(ISBLANK(AG2124)),NOT(ISBLANK(AH2124)))),#N/A,
IF(ISBLANK(AE2124),"",
IF(AND(NOT(ISERROR(VLOOKUP(AE2124,MonsterTable!$A:$B,MATCH(MonsterTable!$B$1,MonsterTable!$A$1:$B$1,0),0))),OR(ISBLANK(AG2124),ISBLANK(AH2124))),#N/A,
IFERROR(VLOOKUP(AE2124,MonsterTable!$A:$B,MATCH(MonsterTable!$B$1,MonsterTable!$A$1:$B$1,0),0),
IF(OR(NOT(ISBLANK(AG2124)),ISBLANK(AH2124)),#N/A,
IF(AE2124="empty","empty",
VLOOKUP(AE2124,MonsterGroupTable!$A:$A,1,0)))))))</f>
        <v/>
      </c>
      <c r="AM2124" s="2" t="str">
        <f>IF(AND(ISBLANK(AL2124),OR(NOT(ISBLANK(AN2124)),NOT(ISBLANK(AO2124)))),#N/A,
IF(ISBLANK(AL2124),"",
IF(AND(NOT(ISERROR(VLOOKUP(AL2124,MonsterTable!$A:$B,MATCH(MonsterTable!$B$1,MonsterTable!$A$1:$B$1,0),0))),OR(ISBLANK(AN2124),ISBLANK(AO2124))),#N/A,
IFERROR(VLOOKUP(AL2124,MonsterTable!$A:$B,MATCH(MonsterTable!$B$1,MonsterTable!$A$1:$B$1,0),0),
IF(OR(NOT(ISBLANK(AN2124)),ISBLANK(AO2124)),#N/A,
IF(AL2124="empty","empty",
VLOOKUP(AL2124,MonsterGroupTable!$A:$A,1,0)))))))</f>
        <v/>
      </c>
      <c r="AT2124" s="2" t="str">
        <f>IF(AND(ISBLANK(AS2124),OR(NOT(ISBLANK(AU2124)),NOT(ISBLANK(AV2124)))),#N/A,
IF(ISBLANK(AS2124),"",
IF(AND(NOT(ISERROR(VLOOKUP(AS2124,MonsterTable!$A:$B,MATCH(MonsterTable!$B$1,MonsterTable!$A$1:$B$1,0),0))),OR(ISBLANK(AU2124),ISBLANK(AV2124))),#N/A,
IFERROR(VLOOKUP(AS2124,MonsterTable!$A:$B,MATCH(MonsterTable!$B$1,MonsterTable!$A$1:$B$1,0),0),
IF(OR(NOT(ISBLANK(AU2124)),ISBLANK(AV2124)),#N/A,
IF(AS2124="empty","empty",
VLOOKUP(AS2124,MonsterGroupTable!$A:$A,1,0)))))))</f>
        <v/>
      </c>
      <c r="BA2124" s="2" t="str">
        <f>IF(AND(ISBLANK(AZ2124),OR(NOT(ISBLANK(BB2124)),NOT(ISBLANK(BC2124)))),#N/A,
IF(ISBLANK(AZ2124),"",
IF(AND(NOT(ISERROR(VLOOKUP(AZ2124,MonsterTable!$A:$B,MATCH(MonsterTable!$B$1,MonsterTable!$A$1:$B$1,0),0))),OR(ISBLANK(BB2124),ISBLANK(BC2124))),#N/A,
IFERROR(VLOOKUP(AZ2124,MonsterTable!$A:$B,MATCH(MonsterTable!$B$1,MonsterTable!$A$1:$B$1,0),0),
IF(OR(NOT(ISBLANK(BB2124)),ISBLANK(BC2124)),#N/A,
IF(AZ2124="empty","empty",
VLOOKUP(AZ2124,MonsterGroupTable!$A:$A,1,0)))))))</f>
        <v/>
      </c>
      <c r="BH2124" s="2" t="str">
        <f>IF(AND(ISBLANK(BG2124),OR(NOT(ISBLANK(BI2124)),NOT(ISBLANK(BJ2124)))),#N/A,
IF(ISBLANK(BG2124),"",
IF(AND(NOT(ISERROR(VLOOKUP(BG2124,MonsterTable!$A:$B,MATCH(MonsterTable!$B$1,MonsterTable!$A$1:$B$1,0),0))),OR(ISBLANK(BI2124),ISBLANK(BJ2124))),#N/A,
IFERROR(VLOOKUP(BG2124,MonsterTable!$A:$B,MATCH(MonsterTable!$B$1,MonsterTable!$A$1:$B$1,0),0),
IF(OR(NOT(ISBLANK(BI2124)),ISBLANK(BJ2124)),#N/A,
IF(BG2124="empty","empty",
VLOOKUP(BG2124,MonsterGroupTable!$A:$A,1,0)))))))</f>
        <v/>
      </c>
      <c r="BO2124" s="2" t="str">
        <f>IF(AND(ISBLANK(BN2124),OR(NOT(ISBLANK(BP2124)),NOT(ISBLANK(BQ2124)))),#N/A,
IF(ISBLANK(BN2124),"",
IF(AND(NOT(ISERROR(VLOOKUP(BN2124,MonsterTable!$A:$B,MATCH(MonsterTable!$B$1,MonsterTable!$A$1:$B$1,0),0))),OR(ISBLANK(BP2124),ISBLANK(BQ2124))),#N/A,
IFERROR(VLOOKUP(BN2124,MonsterTable!$A:$B,MATCH(MonsterTable!$B$1,MonsterTable!$A$1:$B$1,0),0),
IF(OR(NOT(ISBLANK(BP2124)),ISBLANK(BQ2124)),#N/A,
IF(BN2124="empty","empty",
VLOOKUP(BN2124,MonsterGroupTable!$A:$A,1,0)))))))</f>
        <v/>
      </c>
      <c r="BV2124" s="2" t="str">
        <f>IF(AND(ISBLANK(BU2124),OR(NOT(ISBLANK(BW2124)),NOT(ISBLANK(BX2124)))),#N/A,
IF(ISBLANK(BU2124),"",
IF(AND(NOT(ISERROR(VLOOKUP(BU2124,MonsterTable!$A:$B,MATCH(MonsterTable!$B$1,MonsterTable!$A$1:$B$1,0),0))),OR(ISBLANK(BW2124),ISBLANK(BX2124))),#N/A,
IFERROR(VLOOKUP(BU2124,MonsterTable!$A:$B,MATCH(MonsterTable!$B$1,MonsterTable!$A$1:$B$1,0),0),
IF(OR(NOT(ISBLANK(BW2124)),ISBLANK(BX2124)),#N/A,
IF(BU2124="empty","empty",
VLOOKUP(BU2124,MonsterGroupTable!$A:$A,1,0)))))))</f>
        <v/>
      </c>
      <c r="CC2124" s="2" t="str">
        <f>IF(AND(ISBLANK(CB2124),OR(NOT(ISBLANK(CD2124)),NOT(ISBLANK(CE2124)))),#N/A,
IF(ISBLANK(CB2124),"",
IF(AND(NOT(ISERROR(VLOOKUP(CB2124,MonsterTable!$A:$B,MATCH(MonsterTable!$B$1,MonsterTable!$A$1:$B$1,0),0))),OR(ISBLANK(CD2124),ISBLANK(CE2124))),#N/A,
IFERROR(VLOOKUP(CB2124,MonsterTable!$A:$B,MATCH(MonsterTable!$B$1,MonsterTable!$A$1:$B$1,0),0),
IF(OR(NOT(ISBLANK(CD2124)),ISBLANK(CE2124)),#N/A,
IF(CB2124="empty","empty",
VLOOKUP(CB2124,MonsterGroupTable!$A:$A,1,0)))))))</f>
        <v/>
      </c>
      <c r="CJ2124" s="2" t="str">
        <f>IF(AND(ISBLANK(CI2124),OR(NOT(ISBLANK(CK2124)),NOT(ISBLANK(CL2124)))),#N/A,
IF(ISBLANK(CI2124),"",
IF(AND(NOT(ISERROR(VLOOKUP(CI2124,MonsterTable!$A:$B,MATCH(MonsterTable!$B$1,MonsterTable!$A$1:$B$1,0),0))),OR(ISBLANK(CK2124),ISBLANK(CL2124))),#N/A,
IFERROR(VLOOKUP(CI2124,MonsterTable!$A:$B,MATCH(MonsterTable!$B$1,MonsterTable!$A$1:$B$1,0),0),
IF(OR(NOT(ISBLANK(CK2124)),ISBLANK(CL2124)),#N/A,
IF(CI2124="empty","empty",
VLOOKUP(CI2124,MonsterGroupTable!$A:$A,1,0)))))))</f>
        <v/>
      </c>
    </row>
    <row r="2125" spans="1:88">
      <c r="A2125">
        <v>60028</v>
      </c>
      <c r="B2125">
        <f t="shared" si="82"/>
        <v>1.1000000000000001</v>
      </c>
      <c r="C2125">
        <f t="shared" si="83"/>
        <v>1.1000000000000001</v>
      </c>
      <c r="F2125">
        <v>364572</v>
      </c>
      <c r="G2125">
        <v>1</v>
      </c>
      <c r="H2125">
        <v>0</v>
      </c>
      <c r="I2125">
        <v>0</v>
      </c>
      <c r="J2125">
        <v>0</v>
      </c>
      <c r="K2125" t="s">
        <v>115</v>
      </c>
      <c r="L2125" t="s">
        <v>360</v>
      </c>
      <c r="M2125" t="s">
        <v>111</v>
      </c>
      <c r="N2125" t="s">
        <v>112</v>
      </c>
      <c r="O2125">
        <v>0</v>
      </c>
      <c r="P2125">
        <v>-4.75</v>
      </c>
      <c r="Q2125">
        <v>5</v>
      </c>
      <c r="R2125">
        <v>6.4</v>
      </c>
      <c r="S2125">
        <v>-8</v>
      </c>
      <c r="T2125">
        <v>-5</v>
      </c>
      <c r="U2125">
        <v>-6</v>
      </c>
      <c r="V2125">
        <v>-3</v>
      </c>
      <c r="W2125" t="str">
        <f t="shared" si="84"/>
        <v>g601,1</v>
      </c>
      <c r="X2125" s="1" t="s">
        <v>361</v>
      </c>
      <c r="Y2125" s="2" t="str">
        <f>IF(AND(ISBLANK(X2125),OR(NOT(ISBLANK(Z2125)),NOT(ISBLANK(AA2125)))),#N/A,
IF(ISBLANK(X2125),"",
IF(AND(NOT(ISERROR(VLOOKUP(X2125,MonsterTable!$A:$B,MATCH(MonsterTable!$B$1,MonsterTable!$A$1:$B$1,0),0))),OR(ISBLANK(Z2125),ISBLANK(AA2125))),#N/A,
IFERROR(VLOOKUP(X2125,MonsterTable!$A:$B,MATCH(MonsterTable!$B$1,MonsterTable!$A$1:$B$1,0),0),
IF(OR(NOT(ISBLANK(Z2125)),ISBLANK(AA2125)),#N/A,
IF(X2125="empty","empty",
VLOOKUP(X2125,MonsterGroupTable!$A:$A,1,0)))))))</f>
        <v>g601</v>
      </c>
      <c r="AA2125">
        <v>1</v>
      </c>
      <c r="AF2125" s="2" t="str">
        <f>IF(AND(ISBLANK(AE2125),OR(NOT(ISBLANK(AG2125)),NOT(ISBLANK(AH2125)))),#N/A,
IF(ISBLANK(AE2125),"",
IF(AND(NOT(ISERROR(VLOOKUP(AE2125,MonsterTable!$A:$B,MATCH(MonsterTable!$B$1,MonsterTable!$A$1:$B$1,0),0))),OR(ISBLANK(AG2125),ISBLANK(AH2125))),#N/A,
IFERROR(VLOOKUP(AE2125,MonsterTable!$A:$B,MATCH(MonsterTable!$B$1,MonsterTable!$A$1:$B$1,0),0),
IF(OR(NOT(ISBLANK(AG2125)),ISBLANK(AH2125)),#N/A,
IF(AE2125="empty","empty",
VLOOKUP(AE2125,MonsterGroupTable!$A:$A,1,0)))))))</f>
        <v/>
      </c>
      <c r="AM2125" s="2" t="str">
        <f>IF(AND(ISBLANK(AL2125),OR(NOT(ISBLANK(AN2125)),NOT(ISBLANK(AO2125)))),#N/A,
IF(ISBLANK(AL2125),"",
IF(AND(NOT(ISERROR(VLOOKUP(AL2125,MonsterTable!$A:$B,MATCH(MonsterTable!$B$1,MonsterTable!$A$1:$B$1,0),0))),OR(ISBLANK(AN2125),ISBLANK(AO2125))),#N/A,
IFERROR(VLOOKUP(AL2125,MonsterTable!$A:$B,MATCH(MonsterTable!$B$1,MonsterTable!$A$1:$B$1,0),0),
IF(OR(NOT(ISBLANK(AN2125)),ISBLANK(AO2125)),#N/A,
IF(AL2125="empty","empty",
VLOOKUP(AL2125,MonsterGroupTable!$A:$A,1,0)))))))</f>
        <v/>
      </c>
      <c r="AT2125" s="2" t="str">
        <f>IF(AND(ISBLANK(AS2125),OR(NOT(ISBLANK(AU2125)),NOT(ISBLANK(AV2125)))),#N/A,
IF(ISBLANK(AS2125),"",
IF(AND(NOT(ISERROR(VLOOKUP(AS2125,MonsterTable!$A:$B,MATCH(MonsterTable!$B$1,MonsterTable!$A$1:$B$1,0),0))),OR(ISBLANK(AU2125),ISBLANK(AV2125))),#N/A,
IFERROR(VLOOKUP(AS2125,MonsterTable!$A:$B,MATCH(MonsterTable!$B$1,MonsterTable!$A$1:$B$1,0),0),
IF(OR(NOT(ISBLANK(AU2125)),ISBLANK(AV2125)),#N/A,
IF(AS2125="empty","empty",
VLOOKUP(AS2125,MonsterGroupTable!$A:$A,1,0)))))))</f>
        <v/>
      </c>
      <c r="BA2125" s="2" t="str">
        <f>IF(AND(ISBLANK(AZ2125),OR(NOT(ISBLANK(BB2125)),NOT(ISBLANK(BC2125)))),#N/A,
IF(ISBLANK(AZ2125),"",
IF(AND(NOT(ISERROR(VLOOKUP(AZ2125,MonsterTable!$A:$B,MATCH(MonsterTable!$B$1,MonsterTable!$A$1:$B$1,0),0))),OR(ISBLANK(BB2125),ISBLANK(BC2125))),#N/A,
IFERROR(VLOOKUP(AZ2125,MonsterTable!$A:$B,MATCH(MonsterTable!$B$1,MonsterTable!$A$1:$B$1,0),0),
IF(OR(NOT(ISBLANK(BB2125)),ISBLANK(BC2125)),#N/A,
IF(AZ2125="empty","empty",
VLOOKUP(AZ2125,MonsterGroupTable!$A:$A,1,0)))))))</f>
        <v/>
      </c>
      <c r="BH2125" s="2" t="str">
        <f>IF(AND(ISBLANK(BG2125),OR(NOT(ISBLANK(BI2125)),NOT(ISBLANK(BJ2125)))),#N/A,
IF(ISBLANK(BG2125),"",
IF(AND(NOT(ISERROR(VLOOKUP(BG2125,MonsterTable!$A:$B,MATCH(MonsterTable!$B$1,MonsterTable!$A$1:$B$1,0),0))),OR(ISBLANK(BI2125),ISBLANK(BJ2125))),#N/A,
IFERROR(VLOOKUP(BG2125,MonsterTable!$A:$B,MATCH(MonsterTable!$B$1,MonsterTable!$A$1:$B$1,0),0),
IF(OR(NOT(ISBLANK(BI2125)),ISBLANK(BJ2125)),#N/A,
IF(BG2125="empty","empty",
VLOOKUP(BG2125,MonsterGroupTable!$A:$A,1,0)))))))</f>
        <v/>
      </c>
      <c r="BO2125" s="2" t="str">
        <f>IF(AND(ISBLANK(BN2125),OR(NOT(ISBLANK(BP2125)),NOT(ISBLANK(BQ2125)))),#N/A,
IF(ISBLANK(BN2125),"",
IF(AND(NOT(ISERROR(VLOOKUP(BN2125,MonsterTable!$A:$B,MATCH(MonsterTable!$B$1,MonsterTable!$A$1:$B$1,0),0))),OR(ISBLANK(BP2125),ISBLANK(BQ2125))),#N/A,
IFERROR(VLOOKUP(BN2125,MonsterTable!$A:$B,MATCH(MonsterTable!$B$1,MonsterTable!$A$1:$B$1,0),0),
IF(OR(NOT(ISBLANK(BP2125)),ISBLANK(BQ2125)),#N/A,
IF(BN2125="empty","empty",
VLOOKUP(BN2125,MonsterGroupTable!$A:$A,1,0)))))))</f>
        <v/>
      </c>
      <c r="BV2125" s="2" t="str">
        <f>IF(AND(ISBLANK(BU2125),OR(NOT(ISBLANK(BW2125)),NOT(ISBLANK(BX2125)))),#N/A,
IF(ISBLANK(BU2125),"",
IF(AND(NOT(ISERROR(VLOOKUP(BU2125,MonsterTable!$A:$B,MATCH(MonsterTable!$B$1,MonsterTable!$A$1:$B$1,0),0))),OR(ISBLANK(BW2125),ISBLANK(BX2125))),#N/A,
IFERROR(VLOOKUP(BU2125,MonsterTable!$A:$B,MATCH(MonsterTable!$B$1,MonsterTable!$A$1:$B$1,0),0),
IF(OR(NOT(ISBLANK(BW2125)),ISBLANK(BX2125)),#N/A,
IF(BU2125="empty","empty",
VLOOKUP(BU2125,MonsterGroupTable!$A:$A,1,0)))))))</f>
        <v/>
      </c>
      <c r="CC2125" s="2" t="str">
        <f>IF(AND(ISBLANK(CB2125),OR(NOT(ISBLANK(CD2125)),NOT(ISBLANK(CE2125)))),#N/A,
IF(ISBLANK(CB2125),"",
IF(AND(NOT(ISERROR(VLOOKUP(CB2125,MonsterTable!$A:$B,MATCH(MonsterTable!$B$1,MonsterTable!$A$1:$B$1,0),0))),OR(ISBLANK(CD2125),ISBLANK(CE2125))),#N/A,
IFERROR(VLOOKUP(CB2125,MonsterTable!$A:$B,MATCH(MonsterTable!$B$1,MonsterTable!$A$1:$B$1,0),0),
IF(OR(NOT(ISBLANK(CD2125)),ISBLANK(CE2125)),#N/A,
IF(CB2125="empty","empty",
VLOOKUP(CB2125,MonsterGroupTable!$A:$A,1,0)))))))</f>
        <v/>
      </c>
      <c r="CJ2125" s="2" t="str">
        <f>IF(AND(ISBLANK(CI2125),OR(NOT(ISBLANK(CK2125)),NOT(ISBLANK(CL2125)))),#N/A,
IF(ISBLANK(CI2125),"",
IF(AND(NOT(ISERROR(VLOOKUP(CI2125,MonsterTable!$A:$B,MATCH(MonsterTable!$B$1,MonsterTable!$A$1:$B$1,0),0))),OR(ISBLANK(CK2125),ISBLANK(CL2125))),#N/A,
IFERROR(VLOOKUP(CI2125,MonsterTable!$A:$B,MATCH(MonsterTable!$B$1,MonsterTable!$A$1:$B$1,0),0),
IF(OR(NOT(ISBLANK(CK2125)),ISBLANK(CL2125)),#N/A,
IF(CI2125="empty","empty",
VLOOKUP(CI2125,MonsterGroupTable!$A:$A,1,0)))))))</f>
        <v/>
      </c>
    </row>
    <row r="2126" spans="1:88">
      <c r="A2126">
        <v>60029</v>
      </c>
      <c r="B2126">
        <f t="shared" si="82"/>
        <v>1.1000000000000001</v>
      </c>
      <c r="C2126">
        <f t="shared" si="83"/>
        <v>1.1000000000000001</v>
      </c>
      <c r="F2126">
        <v>406224</v>
      </c>
      <c r="G2126">
        <v>1</v>
      </c>
      <c r="H2126">
        <v>0</v>
      </c>
      <c r="I2126">
        <v>0</v>
      </c>
      <c r="J2126">
        <v>0</v>
      </c>
      <c r="K2126" t="s">
        <v>115</v>
      </c>
      <c r="L2126" t="s">
        <v>360</v>
      </c>
      <c r="M2126" t="s">
        <v>111</v>
      </c>
      <c r="N2126" t="s">
        <v>112</v>
      </c>
      <c r="O2126">
        <v>0</v>
      </c>
      <c r="P2126">
        <v>-4.75</v>
      </c>
      <c r="Q2126">
        <v>5</v>
      </c>
      <c r="R2126">
        <v>6.4</v>
      </c>
      <c r="S2126">
        <v>-8</v>
      </c>
      <c r="T2126">
        <v>-5</v>
      </c>
      <c r="U2126">
        <v>-6</v>
      </c>
      <c r="V2126">
        <v>-3</v>
      </c>
      <c r="W2126" t="str">
        <f t="shared" si="84"/>
        <v>g601,1</v>
      </c>
      <c r="X2126" s="1" t="s">
        <v>361</v>
      </c>
      <c r="Y2126" s="2" t="str">
        <f>IF(AND(ISBLANK(X2126),OR(NOT(ISBLANK(Z2126)),NOT(ISBLANK(AA2126)))),#N/A,
IF(ISBLANK(X2126),"",
IF(AND(NOT(ISERROR(VLOOKUP(X2126,MonsterTable!$A:$B,MATCH(MonsterTable!$B$1,MonsterTable!$A$1:$B$1,0),0))),OR(ISBLANK(Z2126),ISBLANK(AA2126))),#N/A,
IFERROR(VLOOKUP(X2126,MonsterTable!$A:$B,MATCH(MonsterTable!$B$1,MonsterTable!$A$1:$B$1,0),0),
IF(OR(NOT(ISBLANK(Z2126)),ISBLANK(AA2126)),#N/A,
IF(X2126="empty","empty",
VLOOKUP(X2126,MonsterGroupTable!$A:$A,1,0)))))))</f>
        <v>g601</v>
      </c>
      <c r="AA2126">
        <v>1</v>
      </c>
      <c r="AF2126" s="2" t="str">
        <f>IF(AND(ISBLANK(AE2126),OR(NOT(ISBLANK(AG2126)),NOT(ISBLANK(AH2126)))),#N/A,
IF(ISBLANK(AE2126),"",
IF(AND(NOT(ISERROR(VLOOKUP(AE2126,MonsterTable!$A:$B,MATCH(MonsterTable!$B$1,MonsterTable!$A$1:$B$1,0),0))),OR(ISBLANK(AG2126),ISBLANK(AH2126))),#N/A,
IFERROR(VLOOKUP(AE2126,MonsterTable!$A:$B,MATCH(MonsterTable!$B$1,MonsterTable!$A$1:$B$1,0),0),
IF(OR(NOT(ISBLANK(AG2126)),ISBLANK(AH2126)),#N/A,
IF(AE2126="empty","empty",
VLOOKUP(AE2126,MonsterGroupTable!$A:$A,1,0)))))))</f>
        <v/>
      </c>
      <c r="AM2126" s="2" t="str">
        <f>IF(AND(ISBLANK(AL2126),OR(NOT(ISBLANK(AN2126)),NOT(ISBLANK(AO2126)))),#N/A,
IF(ISBLANK(AL2126),"",
IF(AND(NOT(ISERROR(VLOOKUP(AL2126,MonsterTable!$A:$B,MATCH(MonsterTable!$B$1,MonsterTable!$A$1:$B$1,0),0))),OR(ISBLANK(AN2126),ISBLANK(AO2126))),#N/A,
IFERROR(VLOOKUP(AL2126,MonsterTable!$A:$B,MATCH(MonsterTable!$B$1,MonsterTable!$A$1:$B$1,0),0),
IF(OR(NOT(ISBLANK(AN2126)),ISBLANK(AO2126)),#N/A,
IF(AL2126="empty","empty",
VLOOKUP(AL2126,MonsterGroupTable!$A:$A,1,0)))))))</f>
        <v/>
      </c>
      <c r="AT2126" s="2" t="str">
        <f>IF(AND(ISBLANK(AS2126),OR(NOT(ISBLANK(AU2126)),NOT(ISBLANK(AV2126)))),#N/A,
IF(ISBLANK(AS2126),"",
IF(AND(NOT(ISERROR(VLOOKUP(AS2126,MonsterTable!$A:$B,MATCH(MonsterTable!$B$1,MonsterTable!$A$1:$B$1,0),0))),OR(ISBLANK(AU2126),ISBLANK(AV2126))),#N/A,
IFERROR(VLOOKUP(AS2126,MonsterTable!$A:$B,MATCH(MonsterTable!$B$1,MonsterTable!$A$1:$B$1,0),0),
IF(OR(NOT(ISBLANK(AU2126)),ISBLANK(AV2126)),#N/A,
IF(AS2126="empty","empty",
VLOOKUP(AS2126,MonsterGroupTable!$A:$A,1,0)))))))</f>
        <v/>
      </c>
      <c r="BA2126" s="2" t="str">
        <f>IF(AND(ISBLANK(AZ2126),OR(NOT(ISBLANK(BB2126)),NOT(ISBLANK(BC2126)))),#N/A,
IF(ISBLANK(AZ2126),"",
IF(AND(NOT(ISERROR(VLOOKUP(AZ2126,MonsterTable!$A:$B,MATCH(MonsterTable!$B$1,MonsterTable!$A$1:$B$1,0),0))),OR(ISBLANK(BB2126),ISBLANK(BC2126))),#N/A,
IFERROR(VLOOKUP(AZ2126,MonsterTable!$A:$B,MATCH(MonsterTable!$B$1,MonsterTable!$A$1:$B$1,0),0),
IF(OR(NOT(ISBLANK(BB2126)),ISBLANK(BC2126)),#N/A,
IF(AZ2126="empty","empty",
VLOOKUP(AZ2126,MonsterGroupTable!$A:$A,1,0)))))))</f>
        <v/>
      </c>
      <c r="BH2126" s="2" t="str">
        <f>IF(AND(ISBLANK(BG2126),OR(NOT(ISBLANK(BI2126)),NOT(ISBLANK(BJ2126)))),#N/A,
IF(ISBLANK(BG2126),"",
IF(AND(NOT(ISERROR(VLOOKUP(BG2126,MonsterTable!$A:$B,MATCH(MonsterTable!$B$1,MonsterTable!$A$1:$B$1,0),0))),OR(ISBLANK(BI2126),ISBLANK(BJ2126))),#N/A,
IFERROR(VLOOKUP(BG2126,MonsterTable!$A:$B,MATCH(MonsterTable!$B$1,MonsterTable!$A$1:$B$1,0),0),
IF(OR(NOT(ISBLANK(BI2126)),ISBLANK(BJ2126)),#N/A,
IF(BG2126="empty","empty",
VLOOKUP(BG2126,MonsterGroupTable!$A:$A,1,0)))))))</f>
        <v/>
      </c>
      <c r="BO2126" s="2" t="str">
        <f>IF(AND(ISBLANK(BN2126),OR(NOT(ISBLANK(BP2126)),NOT(ISBLANK(BQ2126)))),#N/A,
IF(ISBLANK(BN2126),"",
IF(AND(NOT(ISERROR(VLOOKUP(BN2126,MonsterTable!$A:$B,MATCH(MonsterTable!$B$1,MonsterTable!$A$1:$B$1,0),0))),OR(ISBLANK(BP2126),ISBLANK(BQ2126))),#N/A,
IFERROR(VLOOKUP(BN2126,MonsterTable!$A:$B,MATCH(MonsterTable!$B$1,MonsterTable!$A$1:$B$1,0),0),
IF(OR(NOT(ISBLANK(BP2126)),ISBLANK(BQ2126)),#N/A,
IF(BN2126="empty","empty",
VLOOKUP(BN2126,MonsterGroupTable!$A:$A,1,0)))))))</f>
        <v/>
      </c>
      <c r="BV2126" s="2" t="str">
        <f>IF(AND(ISBLANK(BU2126),OR(NOT(ISBLANK(BW2126)),NOT(ISBLANK(BX2126)))),#N/A,
IF(ISBLANK(BU2126),"",
IF(AND(NOT(ISERROR(VLOOKUP(BU2126,MonsterTable!$A:$B,MATCH(MonsterTable!$B$1,MonsterTable!$A$1:$B$1,0),0))),OR(ISBLANK(BW2126),ISBLANK(BX2126))),#N/A,
IFERROR(VLOOKUP(BU2126,MonsterTable!$A:$B,MATCH(MonsterTable!$B$1,MonsterTable!$A$1:$B$1,0),0),
IF(OR(NOT(ISBLANK(BW2126)),ISBLANK(BX2126)),#N/A,
IF(BU2126="empty","empty",
VLOOKUP(BU2126,MonsterGroupTable!$A:$A,1,0)))))))</f>
        <v/>
      </c>
      <c r="CC2126" s="2" t="str">
        <f>IF(AND(ISBLANK(CB2126),OR(NOT(ISBLANK(CD2126)),NOT(ISBLANK(CE2126)))),#N/A,
IF(ISBLANK(CB2126),"",
IF(AND(NOT(ISERROR(VLOOKUP(CB2126,MonsterTable!$A:$B,MATCH(MonsterTable!$B$1,MonsterTable!$A$1:$B$1,0),0))),OR(ISBLANK(CD2126),ISBLANK(CE2126))),#N/A,
IFERROR(VLOOKUP(CB2126,MonsterTable!$A:$B,MATCH(MonsterTable!$B$1,MonsterTable!$A$1:$B$1,0),0),
IF(OR(NOT(ISBLANK(CD2126)),ISBLANK(CE2126)),#N/A,
IF(CB2126="empty","empty",
VLOOKUP(CB2126,MonsterGroupTable!$A:$A,1,0)))))))</f>
        <v/>
      </c>
      <c r="CJ2126" s="2" t="str">
        <f>IF(AND(ISBLANK(CI2126),OR(NOT(ISBLANK(CK2126)),NOT(ISBLANK(CL2126)))),#N/A,
IF(ISBLANK(CI2126),"",
IF(AND(NOT(ISERROR(VLOOKUP(CI2126,MonsterTable!$A:$B,MATCH(MonsterTable!$B$1,MonsterTable!$A$1:$B$1,0),0))),OR(ISBLANK(CK2126),ISBLANK(CL2126))),#N/A,
IFERROR(VLOOKUP(CI2126,MonsterTable!$A:$B,MATCH(MonsterTable!$B$1,MonsterTable!$A$1:$B$1,0),0),
IF(OR(NOT(ISBLANK(CK2126)),ISBLANK(CL2126)),#N/A,
IF(CI2126="empty","empty",
VLOOKUP(CI2126,MonsterGroupTable!$A:$A,1,0)))))))</f>
        <v/>
      </c>
    </row>
    <row r="2127" spans="1:88">
      <c r="A2127">
        <v>60030</v>
      </c>
      <c r="B2127">
        <f t="shared" si="82"/>
        <v>1.2</v>
      </c>
      <c r="C2127">
        <f t="shared" si="83"/>
        <v>1.1000000000000001</v>
      </c>
      <c r="F2127">
        <v>448140</v>
      </c>
      <c r="G2127">
        <v>1</v>
      </c>
      <c r="H2127">
        <v>0</v>
      </c>
      <c r="I2127">
        <v>0</v>
      </c>
      <c r="J2127">
        <v>0</v>
      </c>
      <c r="K2127" t="s">
        <v>115</v>
      </c>
      <c r="L2127" t="s">
        <v>360</v>
      </c>
      <c r="M2127" t="s">
        <v>111</v>
      </c>
      <c r="N2127" t="s">
        <v>112</v>
      </c>
      <c r="O2127">
        <v>0</v>
      </c>
      <c r="P2127">
        <v>-4.75</v>
      </c>
      <c r="Q2127">
        <v>5</v>
      </c>
      <c r="R2127">
        <v>6.4</v>
      </c>
      <c r="S2127">
        <v>-8</v>
      </c>
      <c r="T2127">
        <v>-5</v>
      </c>
      <c r="U2127">
        <v>-6</v>
      </c>
      <c r="V2127">
        <v>-3</v>
      </c>
      <c r="W2127" t="str">
        <f t="shared" si="84"/>
        <v>g601,1</v>
      </c>
      <c r="X2127" s="1" t="s">
        <v>361</v>
      </c>
      <c r="Y2127" s="2" t="str">
        <f>IF(AND(ISBLANK(X2127),OR(NOT(ISBLANK(Z2127)),NOT(ISBLANK(AA2127)))),#N/A,
IF(ISBLANK(X2127),"",
IF(AND(NOT(ISERROR(VLOOKUP(X2127,MonsterTable!$A:$B,MATCH(MonsterTable!$B$1,MonsterTable!$A$1:$B$1,0),0))),OR(ISBLANK(Z2127),ISBLANK(AA2127))),#N/A,
IFERROR(VLOOKUP(X2127,MonsterTable!$A:$B,MATCH(MonsterTable!$B$1,MonsterTable!$A$1:$B$1,0),0),
IF(OR(NOT(ISBLANK(Z2127)),ISBLANK(AA2127)),#N/A,
IF(X2127="empty","empty",
VLOOKUP(X2127,MonsterGroupTable!$A:$A,1,0)))))))</f>
        <v>g601</v>
      </c>
      <c r="AA2127">
        <v>1</v>
      </c>
      <c r="AF2127" s="2" t="str">
        <f>IF(AND(ISBLANK(AE2127),OR(NOT(ISBLANK(AG2127)),NOT(ISBLANK(AH2127)))),#N/A,
IF(ISBLANK(AE2127),"",
IF(AND(NOT(ISERROR(VLOOKUP(AE2127,MonsterTable!$A:$B,MATCH(MonsterTable!$B$1,MonsterTable!$A$1:$B$1,0),0))),OR(ISBLANK(AG2127),ISBLANK(AH2127))),#N/A,
IFERROR(VLOOKUP(AE2127,MonsterTable!$A:$B,MATCH(MonsterTable!$B$1,MonsterTable!$A$1:$B$1,0),0),
IF(OR(NOT(ISBLANK(AG2127)),ISBLANK(AH2127)),#N/A,
IF(AE2127="empty","empty",
VLOOKUP(AE2127,MonsterGroupTable!$A:$A,1,0)))))))</f>
        <v/>
      </c>
      <c r="AM2127" s="2" t="str">
        <f>IF(AND(ISBLANK(AL2127),OR(NOT(ISBLANK(AN2127)),NOT(ISBLANK(AO2127)))),#N/A,
IF(ISBLANK(AL2127),"",
IF(AND(NOT(ISERROR(VLOOKUP(AL2127,MonsterTable!$A:$B,MATCH(MonsterTable!$B$1,MonsterTable!$A$1:$B$1,0),0))),OR(ISBLANK(AN2127),ISBLANK(AO2127))),#N/A,
IFERROR(VLOOKUP(AL2127,MonsterTable!$A:$B,MATCH(MonsterTable!$B$1,MonsterTable!$A$1:$B$1,0),0),
IF(OR(NOT(ISBLANK(AN2127)),ISBLANK(AO2127)),#N/A,
IF(AL2127="empty","empty",
VLOOKUP(AL2127,MonsterGroupTable!$A:$A,1,0)))))))</f>
        <v/>
      </c>
      <c r="AT2127" s="2" t="str">
        <f>IF(AND(ISBLANK(AS2127),OR(NOT(ISBLANK(AU2127)),NOT(ISBLANK(AV2127)))),#N/A,
IF(ISBLANK(AS2127),"",
IF(AND(NOT(ISERROR(VLOOKUP(AS2127,MonsterTable!$A:$B,MATCH(MonsterTable!$B$1,MonsterTable!$A$1:$B$1,0),0))),OR(ISBLANK(AU2127),ISBLANK(AV2127))),#N/A,
IFERROR(VLOOKUP(AS2127,MonsterTable!$A:$B,MATCH(MonsterTable!$B$1,MonsterTable!$A$1:$B$1,0),0),
IF(OR(NOT(ISBLANK(AU2127)),ISBLANK(AV2127)),#N/A,
IF(AS2127="empty","empty",
VLOOKUP(AS2127,MonsterGroupTable!$A:$A,1,0)))))))</f>
        <v/>
      </c>
      <c r="BA2127" s="2" t="str">
        <f>IF(AND(ISBLANK(AZ2127),OR(NOT(ISBLANK(BB2127)),NOT(ISBLANK(BC2127)))),#N/A,
IF(ISBLANK(AZ2127),"",
IF(AND(NOT(ISERROR(VLOOKUP(AZ2127,MonsterTable!$A:$B,MATCH(MonsterTable!$B$1,MonsterTable!$A$1:$B$1,0),0))),OR(ISBLANK(BB2127),ISBLANK(BC2127))),#N/A,
IFERROR(VLOOKUP(AZ2127,MonsterTable!$A:$B,MATCH(MonsterTable!$B$1,MonsterTable!$A$1:$B$1,0),0),
IF(OR(NOT(ISBLANK(BB2127)),ISBLANK(BC2127)),#N/A,
IF(AZ2127="empty","empty",
VLOOKUP(AZ2127,MonsterGroupTable!$A:$A,1,0)))))))</f>
        <v/>
      </c>
      <c r="BH2127" s="2" t="str">
        <f>IF(AND(ISBLANK(BG2127),OR(NOT(ISBLANK(BI2127)),NOT(ISBLANK(BJ2127)))),#N/A,
IF(ISBLANK(BG2127),"",
IF(AND(NOT(ISERROR(VLOOKUP(BG2127,MonsterTable!$A:$B,MATCH(MonsterTable!$B$1,MonsterTable!$A$1:$B$1,0),0))),OR(ISBLANK(BI2127),ISBLANK(BJ2127))),#N/A,
IFERROR(VLOOKUP(BG2127,MonsterTable!$A:$B,MATCH(MonsterTable!$B$1,MonsterTable!$A$1:$B$1,0),0),
IF(OR(NOT(ISBLANK(BI2127)),ISBLANK(BJ2127)),#N/A,
IF(BG2127="empty","empty",
VLOOKUP(BG2127,MonsterGroupTable!$A:$A,1,0)))))))</f>
        <v/>
      </c>
      <c r="BO2127" s="2" t="str">
        <f>IF(AND(ISBLANK(BN2127),OR(NOT(ISBLANK(BP2127)),NOT(ISBLANK(BQ2127)))),#N/A,
IF(ISBLANK(BN2127),"",
IF(AND(NOT(ISERROR(VLOOKUP(BN2127,MonsterTable!$A:$B,MATCH(MonsterTable!$B$1,MonsterTable!$A$1:$B$1,0),0))),OR(ISBLANK(BP2127),ISBLANK(BQ2127))),#N/A,
IFERROR(VLOOKUP(BN2127,MonsterTable!$A:$B,MATCH(MonsterTable!$B$1,MonsterTable!$A$1:$B$1,0),0),
IF(OR(NOT(ISBLANK(BP2127)),ISBLANK(BQ2127)),#N/A,
IF(BN2127="empty","empty",
VLOOKUP(BN2127,MonsterGroupTable!$A:$A,1,0)))))))</f>
        <v/>
      </c>
      <c r="BV2127" s="2" t="str">
        <f>IF(AND(ISBLANK(BU2127),OR(NOT(ISBLANK(BW2127)),NOT(ISBLANK(BX2127)))),#N/A,
IF(ISBLANK(BU2127),"",
IF(AND(NOT(ISERROR(VLOOKUP(BU2127,MonsterTable!$A:$B,MATCH(MonsterTable!$B$1,MonsterTable!$A$1:$B$1,0),0))),OR(ISBLANK(BW2127),ISBLANK(BX2127))),#N/A,
IFERROR(VLOOKUP(BU2127,MonsterTable!$A:$B,MATCH(MonsterTable!$B$1,MonsterTable!$A$1:$B$1,0),0),
IF(OR(NOT(ISBLANK(BW2127)),ISBLANK(BX2127)),#N/A,
IF(BU2127="empty","empty",
VLOOKUP(BU2127,MonsterGroupTable!$A:$A,1,0)))))))</f>
        <v/>
      </c>
      <c r="CC2127" s="2" t="str">
        <f>IF(AND(ISBLANK(CB2127),OR(NOT(ISBLANK(CD2127)),NOT(ISBLANK(CE2127)))),#N/A,
IF(ISBLANK(CB2127),"",
IF(AND(NOT(ISERROR(VLOOKUP(CB2127,MonsterTable!$A:$B,MATCH(MonsterTable!$B$1,MonsterTable!$A$1:$B$1,0),0))),OR(ISBLANK(CD2127),ISBLANK(CE2127))),#N/A,
IFERROR(VLOOKUP(CB2127,MonsterTable!$A:$B,MATCH(MonsterTable!$B$1,MonsterTable!$A$1:$B$1,0),0),
IF(OR(NOT(ISBLANK(CD2127)),ISBLANK(CE2127)),#N/A,
IF(CB2127="empty","empty",
VLOOKUP(CB2127,MonsterGroupTable!$A:$A,1,0)))))))</f>
        <v/>
      </c>
      <c r="CJ2127" s="2" t="str">
        <f>IF(AND(ISBLANK(CI2127),OR(NOT(ISBLANK(CK2127)),NOT(ISBLANK(CL2127)))),#N/A,
IF(ISBLANK(CI2127),"",
IF(AND(NOT(ISERROR(VLOOKUP(CI2127,MonsterTable!$A:$B,MATCH(MonsterTable!$B$1,MonsterTable!$A$1:$B$1,0),0))),OR(ISBLANK(CK2127),ISBLANK(CL2127))),#N/A,
IFERROR(VLOOKUP(CI2127,MonsterTable!$A:$B,MATCH(MonsterTable!$B$1,MonsterTable!$A$1:$B$1,0),0),
IF(OR(NOT(ISBLANK(CK2127)),ISBLANK(CL2127)),#N/A,
IF(CI2127="empty","empty",
VLOOKUP(CI2127,MonsterGroupTable!$A:$A,1,0)))))))</f>
        <v/>
      </c>
    </row>
    <row r="2128" spans="1:88">
      <c r="A2128">
        <v>70001</v>
      </c>
      <c r="B2128">
        <f t="shared" ref="B2128:B2143" si="85">IF(MOD(A2128,10)=0,1.2,1.1)</f>
        <v>1.1000000000000001</v>
      </c>
      <c r="C2128">
        <f t="shared" ref="C2128:C2143" si="86">IF(MOD(B2128,10)=0,1.2,1.1)</f>
        <v>1.1000000000000001</v>
      </c>
      <c r="F2128">
        <v>100</v>
      </c>
      <c r="G2128">
        <v>9999999</v>
      </c>
      <c r="H2128">
        <v>0</v>
      </c>
      <c r="I2128">
        <v>0</v>
      </c>
      <c r="J2128">
        <v>0</v>
      </c>
      <c r="K2128" t="s">
        <v>199</v>
      </c>
      <c r="L2128" t="s">
        <v>200</v>
      </c>
      <c r="M2128" t="s">
        <v>201</v>
      </c>
      <c r="N2128" t="s">
        <v>202</v>
      </c>
      <c r="O2128">
        <v>0</v>
      </c>
      <c r="P2128">
        <v>-4.75</v>
      </c>
      <c r="Q2128">
        <v>-3.5</v>
      </c>
      <c r="R2128">
        <v>-7.4</v>
      </c>
      <c r="S2128">
        <v>2</v>
      </c>
      <c r="T2128">
        <v>-13.5</v>
      </c>
      <c r="U2128">
        <v>2.2000000000000002</v>
      </c>
      <c r="V2128">
        <v>-9</v>
      </c>
      <c r="W2128" t="str">
        <f t="shared" si="76"/>
        <v>701,1,1,0,702,1,1,0,703,1,1,0</v>
      </c>
      <c r="X2128" s="1" t="s">
        <v>203</v>
      </c>
      <c r="Y2128" s="2">
        <f>IF(AND(ISBLANK(X2128),OR(NOT(ISBLANK(Z2128)),NOT(ISBLANK(AA2128)))),#N/A,
IF(ISBLANK(X2128),"",
IF(AND(NOT(ISERROR(VLOOKUP(X2128,MonsterTable!$A:$B,MATCH(MonsterTable!$B$1,MonsterTable!$A$1:$B$1,0),0))),OR(ISBLANK(Z2128),ISBLANK(AA2128))),#N/A,
IFERROR(VLOOKUP(X2128,MonsterTable!$A:$B,MATCH(MonsterTable!$B$1,MonsterTable!$A$1:$B$1,0),0),
IF(OR(NOT(ISBLANK(Z2128)),ISBLANK(AA2128)),#N/A,
IF(X2128="empty","empty",
VLOOKUP(X2128,MonsterGroupTable!$A:$A,1,0)))))))</f>
        <v>701</v>
      </c>
      <c r="Z2128">
        <v>1</v>
      </c>
      <c r="AA2128">
        <v>1</v>
      </c>
      <c r="AB2128">
        <v>0</v>
      </c>
      <c r="AE2128" s="1" t="s">
        <v>204</v>
      </c>
      <c r="AF2128" s="2">
        <f>IF(AND(ISBLANK(AE2128),OR(NOT(ISBLANK(AG2128)),NOT(ISBLANK(AH2128)))),#N/A,
IF(ISBLANK(AE2128),"",
IF(AND(NOT(ISERROR(VLOOKUP(AE2128,MonsterTable!$A:$B,MATCH(MonsterTable!$B$1,MonsterTable!$A$1:$B$1,0),0))),OR(ISBLANK(AG2128),ISBLANK(AH2128))),#N/A,
IFERROR(VLOOKUP(AE2128,MonsterTable!$A:$B,MATCH(MonsterTable!$B$1,MonsterTable!$A$1:$B$1,0),0),
IF(OR(NOT(ISBLANK(AG2128)),ISBLANK(AH2128)),#N/A,
IF(AE2128="empty","empty",
VLOOKUP(AE2128,MonsterGroupTable!$A:$A,1,0)))))))</f>
        <v>702</v>
      </c>
      <c r="AG2128">
        <v>1</v>
      </c>
      <c r="AH2128">
        <v>1</v>
      </c>
      <c r="AI2128">
        <v>0</v>
      </c>
      <c r="AL2128" s="1" t="s">
        <v>205</v>
      </c>
      <c r="AM2128" s="2">
        <f>IF(AND(ISBLANK(AL2128),OR(NOT(ISBLANK(AN2128)),NOT(ISBLANK(AO2128)))),#N/A,
IF(ISBLANK(AL2128),"",
IF(AND(NOT(ISERROR(VLOOKUP(AL2128,MonsterTable!$A:$B,MATCH(MonsterTable!$B$1,MonsterTable!$A$1:$B$1,0),0))),OR(ISBLANK(AN2128),ISBLANK(AO2128))),#N/A,
IFERROR(VLOOKUP(AL2128,MonsterTable!$A:$B,MATCH(MonsterTable!$B$1,MonsterTable!$A$1:$B$1,0),0),
IF(OR(NOT(ISBLANK(AN2128)),ISBLANK(AO2128)),#N/A,
IF(AL2128="empty","empty",
VLOOKUP(AL2128,MonsterGroupTable!$A:$A,1,0)))))))</f>
        <v>703</v>
      </c>
      <c r="AN2128">
        <v>1</v>
      </c>
      <c r="AO2128">
        <v>1</v>
      </c>
      <c r="AP2128">
        <v>0</v>
      </c>
      <c r="AT2128" s="2" t="str">
        <f>IF(AND(ISBLANK(AS2128),OR(NOT(ISBLANK(AU2128)),NOT(ISBLANK(AV2128)))),#N/A,
IF(ISBLANK(AS2128),"",
IF(AND(NOT(ISERROR(VLOOKUP(AS2128,MonsterTable!$A:$B,MATCH(MonsterTable!$B$1,MonsterTable!$A$1:$B$1,0),0))),OR(ISBLANK(AU2128),ISBLANK(AV2128))),#N/A,
IFERROR(VLOOKUP(AS2128,MonsterTable!$A:$B,MATCH(MonsterTable!$B$1,MonsterTable!$A$1:$B$1,0),0),
IF(OR(NOT(ISBLANK(AU2128)),ISBLANK(AV2128)),#N/A,
IF(AS2128="empty","empty",
VLOOKUP(AS2128,MonsterGroupTable!$A:$A,1,0)))))))</f>
        <v/>
      </c>
      <c r="BA2128" s="2" t="str">
        <f>IF(AND(ISBLANK(AZ2128),OR(NOT(ISBLANK(BB2128)),NOT(ISBLANK(BC2128)))),#N/A,
IF(ISBLANK(AZ2128),"",
IF(AND(NOT(ISERROR(VLOOKUP(AZ2128,MonsterTable!$A:$B,MATCH(MonsterTable!$B$1,MonsterTable!$A$1:$B$1,0),0))),OR(ISBLANK(BB2128),ISBLANK(BC2128))),#N/A,
IFERROR(VLOOKUP(AZ2128,MonsterTable!$A:$B,MATCH(MonsterTable!$B$1,MonsterTable!$A$1:$B$1,0),0),
IF(OR(NOT(ISBLANK(BB2128)),ISBLANK(BC2128)),#N/A,
IF(AZ2128="empty","empty",
VLOOKUP(AZ2128,MonsterGroupTable!$A:$A,1,0)))))))</f>
        <v/>
      </c>
      <c r="BH2128" s="2" t="str">
        <f>IF(AND(ISBLANK(BG2128),OR(NOT(ISBLANK(BI2128)),NOT(ISBLANK(BJ2128)))),#N/A,
IF(ISBLANK(BG2128),"",
IF(AND(NOT(ISERROR(VLOOKUP(BG2128,MonsterTable!$A:$B,MATCH(MonsterTable!$B$1,MonsterTable!$A$1:$B$1,0),0))),OR(ISBLANK(BI2128),ISBLANK(BJ2128))),#N/A,
IFERROR(VLOOKUP(BG2128,MonsterTable!$A:$B,MATCH(MonsterTable!$B$1,MonsterTable!$A$1:$B$1,0),0),
IF(OR(NOT(ISBLANK(BI2128)),ISBLANK(BJ2128)),#N/A,
IF(BG2128="empty","empty",
VLOOKUP(BG2128,MonsterGroupTable!$A:$A,1,0)))))))</f>
        <v/>
      </c>
      <c r="BO2128" s="2" t="str">
        <f>IF(AND(ISBLANK(BN2128),OR(NOT(ISBLANK(BP2128)),NOT(ISBLANK(BQ2128)))),#N/A,
IF(ISBLANK(BN2128),"",
IF(AND(NOT(ISERROR(VLOOKUP(BN2128,MonsterTable!$A:$B,MATCH(MonsterTable!$B$1,MonsterTable!$A$1:$B$1,0),0))),OR(ISBLANK(BP2128),ISBLANK(BQ2128))),#N/A,
IFERROR(VLOOKUP(BN2128,MonsterTable!$A:$B,MATCH(MonsterTable!$B$1,MonsterTable!$A$1:$B$1,0),0),
IF(OR(NOT(ISBLANK(BP2128)),ISBLANK(BQ2128)),#N/A,
IF(BN2128="empty","empty",
VLOOKUP(BN2128,MonsterGroupTable!$A:$A,1,0)))))))</f>
        <v/>
      </c>
      <c r="BV2128" s="2" t="str">
        <f>IF(AND(ISBLANK(BU2128),OR(NOT(ISBLANK(BW2128)),NOT(ISBLANK(BX2128)))),#N/A,
IF(ISBLANK(BU2128),"",
IF(AND(NOT(ISERROR(VLOOKUP(BU2128,MonsterTable!$A:$B,MATCH(MonsterTable!$B$1,MonsterTable!$A$1:$B$1,0),0))),OR(ISBLANK(BW2128),ISBLANK(BX2128))),#N/A,
IFERROR(VLOOKUP(BU2128,MonsterTable!$A:$B,MATCH(MonsterTable!$B$1,MonsterTable!$A$1:$B$1,0),0),
IF(OR(NOT(ISBLANK(BW2128)),ISBLANK(BX2128)),#N/A,
IF(BU2128="empty","empty",
VLOOKUP(BU2128,MonsterGroupTable!$A:$A,1,0)))))))</f>
        <v/>
      </c>
      <c r="CC2128" s="2" t="str">
        <f>IF(AND(ISBLANK(CB2128),OR(NOT(ISBLANK(CD2128)),NOT(ISBLANK(CE2128)))),#N/A,
IF(ISBLANK(CB2128),"",
IF(AND(NOT(ISERROR(VLOOKUP(CB2128,MonsterTable!$A:$B,MATCH(MonsterTable!$B$1,MonsterTable!$A$1:$B$1,0),0))),OR(ISBLANK(CD2128),ISBLANK(CE2128))),#N/A,
IFERROR(VLOOKUP(CB2128,MonsterTable!$A:$B,MATCH(MonsterTable!$B$1,MonsterTable!$A$1:$B$1,0),0),
IF(OR(NOT(ISBLANK(CD2128)),ISBLANK(CE2128)),#N/A,
IF(CB2128="empty","empty",
VLOOKUP(CB2128,MonsterGroupTable!$A:$A,1,0)))))))</f>
        <v/>
      </c>
      <c r="CJ2128" s="2" t="str">
        <f>IF(AND(ISBLANK(CI2128),OR(NOT(ISBLANK(CK2128)),NOT(ISBLANK(CL2128)))),#N/A,
IF(ISBLANK(CI2128),"",
IF(AND(NOT(ISERROR(VLOOKUP(CI2128,MonsterTable!$A:$B,MATCH(MonsterTable!$B$1,MonsterTable!$A$1:$B$1,0),0))),OR(ISBLANK(CK2128),ISBLANK(CL2128))),#N/A,
IFERROR(VLOOKUP(CI2128,MonsterTable!$A:$B,MATCH(MonsterTable!$B$1,MonsterTable!$A$1:$B$1,0),0),
IF(OR(NOT(ISBLANK(CK2128)),ISBLANK(CL2128)),#N/A,
IF(CI2128="empty","empty",
VLOOKUP(CI2128,MonsterGroupTable!$A:$A,1,0)))))))</f>
        <v/>
      </c>
    </row>
    <row r="2129" spans="1:88">
      <c r="A2129">
        <v>70002</v>
      </c>
      <c r="B2129">
        <f t="shared" si="85"/>
        <v>1.1000000000000001</v>
      </c>
      <c r="C2129">
        <f t="shared" si="86"/>
        <v>1.1000000000000001</v>
      </c>
      <c r="F2129">
        <v>110</v>
      </c>
      <c r="G2129">
        <v>9999999</v>
      </c>
      <c r="H2129">
        <v>0</v>
      </c>
      <c r="I2129">
        <v>0</v>
      </c>
      <c r="J2129">
        <v>0</v>
      </c>
      <c r="K2129" t="s">
        <v>199</v>
      </c>
      <c r="L2129" t="s">
        <v>200</v>
      </c>
      <c r="M2129" t="s">
        <v>201</v>
      </c>
      <c r="N2129" t="s">
        <v>202</v>
      </c>
      <c r="O2129">
        <v>0</v>
      </c>
      <c r="P2129">
        <v>-4.75</v>
      </c>
      <c r="Q2129">
        <v>-3.5</v>
      </c>
      <c r="R2129">
        <v>-7.4</v>
      </c>
      <c r="S2129">
        <v>2</v>
      </c>
      <c r="T2129">
        <v>-13.5</v>
      </c>
      <c r="U2129">
        <v>2.2000000000000002</v>
      </c>
      <c r="V2129">
        <v>-9</v>
      </c>
      <c r="W2129" t="str">
        <f t="shared" si="76"/>
        <v>701,1,1,0,702,1,1,0,703,1,1,0</v>
      </c>
      <c r="X2129" s="1" t="s">
        <v>203</v>
      </c>
      <c r="Y2129" s="2">
        <f>IF(AND(ISBLANK(X2129),OR(NOT(ISBLANK(Z2129)),NOT(ISBLANK(AA2129)))),#N/A,
IF(ISBLANK(X2129),"",
IF(AND(NOT(ISERROR(VLOOKUP(X2129,MonsterTable!$A:$B,MATCH(MonsterTable!$B$1,MonsterTable!$A$1:$B$1,0),0))),OR(ISBLANK(Z2129),ISBLANK(AA2129))),#N/A,
IFERROR(VLOOKUP(X2129,MonsterTable!$A:$B,MATCH(MonsterTable!$B$1,MonsterTable!$A$1:$B$1,0),0),
IF(OR(NOT(ISBLANK(Z2129)),ISBLANK(AA2129)),#N/A,
IF(X2129="empty","empty",
VLOOKUP(X2129,MonsterGroupTable!$A:$A,1,0)))))))</f>
        <v>701</v>
      </c>
      <c r="Z2129">
        <v>1</v>
      </c>
      <c r="AA2129">
        <v>1</v>
      </c>
      <c r="AB2129">
        <v>0</v>
      </c>
      <c r="AE2129" s="1" t="s">
        <v>204</v>
      </c>
      <c r="AF2129" s="2">
        <f>IF(AND(ISBLANK(AE2129),OR(NOT(ISBLANK(AG2129)),NOT(ISBLANK(AH2129)))),#N/A,
IF(ISBLANK(AE2129),"",
IF(AND(NOT(ISERROR(VLOOKUP(AE2129,MonsterTable!$A:$B,MATCH(MonsterTable!$B$1,MonsterTable!$A$1:$B$1,0),0))),OR(ISBLANK(AG2129),ISBLANK(AH2129))),#N/A,
IFERROR(VLOOKUP(AE2129,MonsterTable!$A:$B,MATCH(MonsterTable!$B$1,MonsterTable!$A$1:$B$1,0),0),
IF(OR(NOT(ISBLANK(AG2129)),ISBLANK(AH2129)),#N/A,
IF(AE2129="empty","empty",
VLOOKUP(AE2129,MonsterGroupTable!$A:$A,1,0)))))))</f>
        <v>702</v>
      </c>
      <c r="AG2129">
        <v>1</v>
      </c>
      <c r="AH2129">
        <v>1</v>
      </c>
      <c r="AI2129">
        <v>0</v>
      </c>
      <c r="AL2129" s="1" t="s">
        <v>205</v>
      </c>
      <c r="AM2129" s="2">
        <f>IF(AND(ISBLANK(AL2129),OR(NOT(ISBLANK(AN2129)),NOT(ISBLANK(AO2129)))),#N/A,
IF(ISBLANK(AL2129),"",
IF(AND(NOT(ISERROR(VLOOKUP(AL2129,MonsterTable!$A:$B,MATCH(MonsterTable!$B$1,MonsterTable!$A$1:$B$1,0),0))),OR(ISBLANK(AN2129),ISBLANK(AO2129))),#N/A,
IFERROR(VLOOKUP(AL2129,MonsterTable!$A:$B,MATCH(MonsterTable!$B$1,MonsterTable!$A$1:$B$1,0),0),
IF(OR(NOT(ISBLANK(AN2129)),ISBLANK(AO2129)),#N/A,
IF(AL2129="empty","empty",
VLOOKUP(AL2129,MonsterGroupTable!$A:$A,1,0)))))))</f>
        <v>703</v>
      </c>
      <c r="AN2129">
        <v>1</v>
      </c>
      <c r="AO2129">
        <v>1</v>
      </c>
      <c r="AP2129">
        <v>0</v>
      </c>
      <c r="AT2129" s="2" t="str">
        <f>IF(AND(ISBLANK(AS2129),OR(NOT(ISBLANK(AU2129)),NOT(ISBLANK(AV2129)))),#N/A,
IF(ISBLANK(AS2129),"",
IF(AND(NOT(ISERROR(VLOOKUP(AS2129,MonsterTable!$A:$B,MATCH(MonsterTable!$B$1,MonsterTable!$A$1:$B$1,0),0))),OR(ISBLANK(AU2129),ISBLANK(AV2129))),#N/A,
IFERROR(VLOOKUP(AS2129,MonsterTable!$A:$B,MATCH(MonsterTable!$B$1,MonsterTable!$A$1:$B$1,0),0),
IF(OR(NOT(ISBLANK(AU2129)),ISBLANK(AV2129)),#N/A,
IF(AS2129="empty","empty",
VLOOKUP(AS2129,MonsterGroupTable!$A:$A,1,0)))))))</f>
        <v/>
      </c>
      <c r="BA2129" s="2" t="str">
        <f>IF(AND(ISBLANK(AZ2129),OR(NOT(ISBLANK(BB2129)),NOT(ISBLANK(BC2129)))),#N/A,
IF(ISBLANK(AZ2129),"",
IF(AND(NOT(ISERROR(VLOOKUP(AZ2129,MonsterTable!$A:$B,MATCH(MonsterTable!$B$1,MonsterTable!$A$1:$B$1,0),0))),OR(ISBLANK(BB2129),ISBLANK(BC2129))),#N/A,
IFERROR(VLOOKUP(AZ2129,MonsterTable!$A:$B,MATCH(MonsterTable!$B$1,MonsterTable!$A$1:$B$1,0),0),
IF(OR(NOT(ISBLANK(BB2129)),ISBLANK(BC2129)),#N/A,
IF(AZ2129="empty","empty",
VLOOKUP(AZ2129,MonsterGroupTable!$A:$A,1,0)))))))</f>
        <v/>
      </c>
      <c r="BH2129" s="2" t="str">
        <f>IF(AND(ISBLANK(BG2129),OR(NOT(ISBLANK(BI2129)),NOT(ISBLANK(BJ2129)))),#N/A,
IF(ISBLANK(BG2129),"",
IF(AND(NOT(ISERROR(VLOOKUP(BG2129,MonsterTable!$A:$B,MATCH(MonsterTable!$B$1,MonsterTable!$A$1:$B$1,0),0))),OR(ISBLANK(BI2129),ISBLANK(BJ2129))),#N/A,
IFERROR(VLOOKUP(BG2129,MonsterTable!$A:$B,MATCH(MonsterTable!$B$1,MonsterTable!$A$1:$B$1,0),0),
IF(OR(NOT(ISBLANK(BI2129)),ISBLANK(BJ2129)),#N/A,
IF(BG2129="empty","empty",
VLOOKUP(BG2129,MonsterGroupTable!$A:$A,1,0)))))))</f>
        <v/>
      </c>
      <c r="BO2129" s="2" t="str">
        <f>IF(AND(ISBLANK(BN2129),OR(NOT(ISBLANK(BP2129)),NOT(ISBLANK(BQ2129)))),#N/A,
IF(ISBLANK(BN2129),"",
IF(AND(NOT(ISERROR(VLOOKUP(BN2129,MonsterTable!$A:$B,MATCH(MonsterTable!$B$1,MonsterTable!$A$1:$B$1,0),0))),OR(ISBLANK(BP2129),ISBLANK(BQ2129))),#N/A,
IFERROR(VLOOKUP(BN2129,MonsterTable!$A:$B,MATCH(MonsterTable!$B$1,MonsterTable!$A$1:$B$1,0),0),
IF(OR(NOT(ISBLANK(BP2129)),ISBLANK(BQ2129)),#N/A,
IF(BN2129="empty","empty",
VLOOKUP(BN2129,MonsterGroupTable!$A:$A,1,0)))))))</f>
        <v/>
      </c>
      <c r="BV2129" s="2" t="str">
        <f>IF(AND(ISBLANK(BU2129),OR(NOT(ISBLANK(BW2129)),NOT(ISBLANK(BX2129)))),#N/A,
IF(ISBLANK(BU2129),"",
IF(AND(NOT(ISERROR(VLOOKUP(BU2129,MonsterTable!$A:$B,MATCH(MonsterTable!$B$1,MonsterTable!$A$1:$B$1,0),0))),OR(ISBLANK(BW2129),ISBLANK(BX2129))),#N/A,
IFERROR(VLOOKUP(BU2129,MonsterTable!$A:$B,MATCH(MonsterTable!$B$1,MonsterTable!$A$1:$B$1,0),0),
IF(OR(NOT(ISBLANK(BW2129)),ISBLANK(BX2129)),#N/A,
IF(BU2129="empty","empty",
VLOOKUP(BU2129,MonsterGroupTable!$A:$A,1,0)))))))</f>
        <v/>
      </c>
      <c r="CC2129" s="2" t="str">
        <f>IF(AND(ISBLANK(CB2129),OR(NOT(ISBLANK(CD2129)),NOT(ISBLANK(CE2129)))),#N/A,
IF(ISBLANK(CB2129),"",
IF(AND(NOT(ISERROR(VLOOKUP(CB2129,MonsterTable!$A:$B,MATCH(MonsterTable!$B$1,MonsterTable!$A$1:$B$1,0),0))),OR(ISBLANK(CD2129),ISBLANK(CE2129))),#N/A,
IFERROR(VLOOKUP(CB2129,MonsterTable!$A:$B,MATCH(MonsterTable!$B$1,MonsterTable!$A$1:$B$1,0),0),
IF(OR(NOT(ISBLANK(CD2129)),ISBLANK(CE2129)),#N/A,
IF(CB2129="empty","empty",
VLOOKUP(CB2129,MonsterGroupTable!$A:$A,1,0)))))))</f>
        <v/>
      </c>
      <c r="CJ2129" s="2" t="str">
        <f>IF(AND(ISBLANK(CI2129),OR(NOT(ISBLANK(CK2129)),NOT(ISBLANK(CL2129)))),#N/A,
IF(ISBLANK(CI2129),"",
IF(AND(NOT(ISERROR(VLOOKUP(CI2129,MonsterTable!$A:$B,MATCH(MonsterTable!$B$1,MonsterTable!$A$1:$B$1,0),0))),OR(ISBLANK(CK2129),ISBLANK(CL2129))),#N/A,
IFERROR(VLOOKUP(CI2129,MonsterTable!$A:$B,MATCH(MonsterTable!$B$1,MonsterTable!$A$1:$B$1,0),0),
IF(OR(NOT(ISBLANK(CK2129)),ISBLANK(CL2129)),#N/A,
IF(CI2129="empty","empty",
VLOOKUP(CI2129,MonsterGroupTable!$A:$A,1,0)))))))</f>
        <v/>
      </c>
    </row>
    <row r="2130" spans="1:88">
      <c r="A2130">
        <v>70003</v>
      </c>
      <c r="B2130">
        <f t="shared" si="85"/>
        <v>1.1000000000000001</v>
      </c>
      <c r="C2130">
        <f t="shared" si="86"/>
        <v>1.1000000000000001</v>
      </c>
      <c r="F2130">
        <v>120</v>
      </c>
      <c r="G2130">
        <v>9999999</v>
      </c>
      <c r="H2130">
        <v>0</v>
      </c>
      <c r="I2130">
        <v>0</v>
      </c>
      <c r="J2130">
        <v>0</v>
      </c>
      <c r="K2130" t="s">
        <v>199</v>
      </c>
      <c r="L2130" t="s">
        <v>200</v>
      </c>
      <c r="M2130" t="s">
        <v>201</v>
      </c>
      <c r="N2130" t="s">
        <v>202</v>
      </c>
      <c r="O2130">
        <v>0</v>
      </c>
      <c r="P2130">
        <v>-4.75</v>
      </c>
      <c r="Q2130">
        <v>-3.5</v>
      </c>
      <c r="R2130">
        <v>-7.4</v>
      </c>
      <c r="S2130">
        <v>2</v>
      </c>
      <c r="T2130">
        <v>-13.5</v>
      </c>
      <c r="U2130">
        <v>2.2000000000000002</v>
      </c>
      <c r="V2130">
        <v>-9</v>
      </c>
      <c r="W2130" t="str">
        <f t="shared" si="76"/>
        <v>701,1,1,0,702,1,1,0,703,1,1,0</v>
      </c>
      <c r="X2130" s="1" t="s">
        <v>203</v>
      </c>
      <c r="Y2130" s="2">
        <f>IF(AND(ISBLANK(X2130),OR(NOT(ISBLANK(Z2130)),NOT(ISBLANK(AA2130)))),#N/A,
IF(ISBLANK(X2130),"",
IF(AND(NOT(ISERROR(VLOOKUP(X2130,MonsterTable!$A:$B,MATCH(MonsterTable!$B$1,MonsterTable!$A$1:$B$1,0),0))),OR(ISBLANK(Z2130),ISBLANK(AA2130))),#N/A,
IFERROR(VLOOKUP(X2130,MonsterTable!$A:$B,MATCH(MonsterTable!$B$1,MonsterTable!$A$1:$B$1,0),0),
IF(OR(NOT(ISBLANK(Z2130)),ISBLANK(AA2130)),#N/A,
IF(X2130="empty","empty",
VLOOKUP(X2130,MonsterGroupTable!$A:$A,1,0)))))))</f>
        <v>701</v>
      </c>
      <c r="Z2130">
        <v>1</v>
      </c>
      <c r="AA2130">
        <v>1</v>
      </c>
      <c r="AB2130">
        <v>0</v>
      </c>
      <c r="AE2130" s="1" t="s">
        <v>204</v>
      </c>
      <c r="AF2130" s="2">
        <f>IF(AND(ISBLANK(AE2130),OR(NOT(ISBLANK(AG2130)),NOT(ISBLANK(AH2130)))),#N/A,
IF(ISBLANK(AE2130),"",
IF(AND(NOT(ISERROR(VLOOKUP(AE2130,MonsterTable!$A:$B,MATCH(MonsterTable!$B$1,MonsterTable!$A$1:$B$1,0),0))),OR(ISBLANK(AG2130),ISBLANK(AH2130))),#N/A,
IFERROR(VLOOKUP(AE2130,MonsterTable!$A:$B,MATCH(MonsterTable!$B$1,MonsterTable!$A$1:$B$1,0),0),
IF(OR(NOT(ISBLANK(AG2130)),ISBLANK(AH2130)),#N/A,
IF(AE2130="empty","empty",
VLOOKUP(AE2130,MonsterGroupTable!$A:$A,1,0)))))))</f>
        <v>702</v>
      </c>
      <c r="AG2130">
        <v>1</v>
      </c>
      <c r="AH2130">
        <v>1</v>
      </c>
      <c r="AI2130">
        <v>0</v>
      </c>
      <c r="AL2130" s="1" t="s">
        <v>205</v>
      </c>
      <c r="AM2130" s="2">
        <f>IF(AND(ISBLANK(AL2130),OR(NOT(ISBLANK(AN2130)),NOT(ISBLANK(AO2130)))),#N/A,
IF(ISBLANK(AL2130),"",
IF(AND(NOT(ISERROR(VLOOKUP(AL2130,MonsterTable!$A:$B,MATCH(MonsterTable!$B$1,MonsterTable!$A$1:$B$1,0),0))),OR(ISBLANK(AN2130),ISBLANK(AO2130))),#N/A,
IFERROR(VLOOKUP(AL2130,MonsterTable!$A:$B,MATCH(MonsterTable!$B$1,MonsterTable!$A$1:$B$1,0),0),
IF(OR(NOT(ISBLANK(AN2130)),ISBLANK(AO2130)),#N/A,
IF(AL2130="empty","empty",
VLOOKUP(AL2130,MonsterGroupTable!$A:$A,1,0)))))))</f>
        <v>703</v>
      </c>
      <c r="AN2130">
        <v>1</v>
      </c>
      <c r="AO2130">
        <v>1</v>
      </c>
      <c r="AP2130">
        <v>0</v>
      </c>
      <c r="AT2130" s="2" t="str">
        <f>IF(AND(ISBLANK(AS2130),OR(NOT(ISBLANK(AU2130)),NOT(ISBLANK(AV2130)))),#N/A,
IF(ISBLANK(AS2130),"",
IF(AND(NOT(ISERROR(VLOOKUP(AS2130,MonsterTable!$A:$B,MATCH(MonsterTable!$B$1,MonsterTable!$A$1:$B$1,0),0))),OR(ISBLANK(AU2130),ISBLANK(AV2130))),#N/A,
IFERROR(VLOOKUP(AS2130,MonsterTable!$A:$B,MATCH(MonsterTable!$B$1,MonsterTable!$A$1:$B$1,0),0),
IF(OR(NOT(ISBLANK(AU2130)),ISBLANK(AV2130)),#N/A,
IF(AS2130="empty","empty",
VLOOKUP(AS2130,MonsterGroupTable!$A:$A,1,0)))))))</f>
        <v/>
      </c>
      <c r="BA2130" s="2" t="str">
        <f>IF(AND(ISBLANK(AZ2130),OR(NOT(ISBLANK(BB2130)),NOT(ISBLANK(BC2130)))),#N/A,
IF(ISBLANK(AZ2130),"",
IF(AND(NOT(ISERROR(VLOOKUP(AZ2130,MonsterTable!$A:$B,MATCH(MonsterTable!$B$1,MonsterTable!$A$1:$B$1,0),0))),OR(ISBLANK(BB2130),ISBLANK(BC2130))),#N/A,
IFERROR(VLOOKUP(AZ2130,MonsterTable!$A:$B,MATCH(MonsterTable!$B$1,MonsterTable!$A$1:$B$1,0),0),
IF(OR(NOT(ISBLANK(BB2130)),ISBLANK(BC2130)),#N/A,
IF(AZ2130="empty","empty",
VLOOKUP(AZ2130,MonsterGroupTable!$A:$A,1,0)))))))</f>
        <v/>
      </c>
      <c r="BH2130" s="2" t="str">
        <f>IF(AND(ISBLANK(BG2130),OR(NOT(ISBLANK(BI2130)),NOT(ISBLANK(BJ2130)))),#N/A,
IF(ISBLANK(BG2130),"",
IF(AND(NOT(ISERROR(VLOOKUP(BG2130,MonsterTable!$A:$B,MATCH(MonsterTable!$B$1,MonsterTable!$A$1:$B$1,0),0))),OR(ISBLANK(BI2130),ISBLANK(BJ2130))),#N/A,
IFERROR(VLOOKUP(BG2130,MonsterTable!$A:$B,MATCH(MonsterTable!$B$1,MonsterTable!$A$1:$B$1,0),0),
IF(OR(NOT(ISBLANK(BI2130)),ISBLANK(BJ2130)),#N/A,
IF(BG2130="empty","empty",
VLOOKUP(BG2130,MonsterGroupTable!$A:$A,1,0)))))))</f>
        <v/>
      </c>
      <c r="BO2130" s="2" t="str">
        <f>IF(AND(ISBLANK(BN2130),OR(NOT(ISBLANK(BP2130)),NOT(ISBLANK(BQ2130)))),#N/A,
IF(ISBLANK(BN2130),"",
IF(AND(NOT(ISERROR(VLOOKUP(BN2130,MonsterTable!$A:$B,MATCH(MonsterTable!$B$1,MonsterTable!$A$1:$B$1,0),0))),OR(ISBLANK(BP2130),ISBLANK(BQ2130))),#N/A,
IFERROR(VLOOKUP(BN2130,MonsterTable!$A:$B,MATCH(MonsterTable!$B$1,MonsterTable!$A$1:$B$1,0),0),
IF(OR(NOT(ISBLANK(BP2130)),ISBLANK(BQ2130)),#N/A,
IF(BN2130="empty","empty",
VLOOKUP(BN2130,MonsterGroupTable!$A:$A,1,0)))))))</f>
        <v/>
      </c>
      <c r="BV2130" s="2" t="str">
        <f>IF(AND(ISBLANK(BU2130),OR(NOT(ISBLANK(BW2130)),NOT(ISBLANK(BX2130)))),#N/A,
IF(ISBLANK(BU2130),"",
IF(AND(NOT(ISERROR(VLOOKUP(BU2130,MonsterTable!$A:$B,MATCH(MonsterTable!$B$1,MonsterTable!$A$1:$B$1,0),0))),OR(ISBLANK(BW2130),ISBLANK(BX2130))),#N/A,
IFERROR(VLOOKUP(BU2130,MonsterTable!$A:$B,MATCH(MonsterTable!$B$1,MonsterTable!$A$1:$B$1,0),0),
IF(OR(NOT(ISBLANK(BW2130)),ISBLANK(BX2130)),#N/A,
IF(BU2130="empty","empty",
VLOOKUP(BU2130,MonsterGroupTable!$A:$A,1,0)))))))</f>
        <v/>
      </c>
      <c r="CC2130" s="2" t="str">
        <f>IF(AND(ISBLANK(CB2130),OR(NOT(ISBLANK(CD2130)),NOT(ISBLANK(CE2130)))),#N/A,
IF(ISBLANK(CB2130),"",
IF(AND(NOT(ISERROR(VLOOKUP(CB2130,MonsterTable!$A:$B,MATCH(MonsterTable!$B$1,MonsterTable!$A$1:$B$1,0),0))),OR(ISBLANK(CD2130),ISBLANK(CE2130))),#N/A,
IFERROR(VLOOKUP(CB2130,MonsterTable!$A:$B,MATCH(MonsterTable!$B$1,MonsterTable!$A$1:$B$1,0),0),
IF(OR(NOT(ISBLANK(CD2130)),ISBLANK(CE2130)),#N/A,
IF(CB2130="empty","empty",
VLOOKUP(CB2130,MonsterGroupTable!$A:$A,1,0)))))))</f>
        <v/>
      </c>
      <c r="CJ2130" s="2" t="str">
        <f>IF(AND(ISBLANK(CI2130),OR(NOT(ISBLANK(CK2130)),NOT(ISBLANK(CL2130)))),#N/A,
IF(ISBLANK(CI2130),"",
IF(AND(NOT(ISERROR(VLOOKUP(CI2130,MonsterTable!$A:$B,MATCH(MonsterTable!$B$1,MonsterTable!$A$1:$B$1,0),0))),OR(ISBLANK(CK2130),ISBLANK(CL2130))),#N/A,
IFERROR(VLOOKUP(CI2130,MonsterTable!$A:$B,MATCH(MonsterTable!$B$1,MonsterTable!$A$1:$B$1,0),0),
IF(OR(NOT(ISBLANK(CK2130)),ISBLANK(CL2130)),#N/A,
IF(CI2130="empty","empty",
VLOOKUP(CI2130,MonsterGroupTable!$A:$A,1,0)))))))</f>
        <v/>
      </c>
    </row>
    <row r="2131" spans="1:88">
      <c r="A2131">
        <v>70004</v>
      </c>
      <c r="B2131">
        <f t="shared" si="85"/>
        <v>1.1000000000000001</v>
      </c>
      <c r="C2131">
        <f t="shared" si="86"/>
        <v>1.1000000000000001</v>
      </c>
      <c r="F2131">
        <v>125</v>
      </c>
      <c r="G2131">
        <v>9999999</v>
      </c>
      <c r="H2131">
        <v>0</v>
      </c>
      <c r="I2131">
        <v>0</v>
      </c>
      <c r="J2131">
        <v>0</v>
      </c>
      <c r="K2131" t="s">
        <v>199</v>
      </c>
      <c r="L2131" t="s">
        <v>200</v>
      </c>
      <c r="M2131" t="s">
        <v>201</v>
      </c>
      <c r="N2131" t="s">
        <v>202</v>
      </c>
      <c r="O2131">
        <v>0</v>
      </c>
      <c r="P2131">
        <v>-4.75</v>
      </c>
      <c r="Q2131">
        <v>-3.5</v>
      </c>
      <c r="R2131">
        <v>-7.4</v>
      </c>
      <c r="S2131">
        <v>2</v>
      </c>
      <c r="T2131">
        <v>-13.5</v>
      </c>
      <c r="U2131">
        <v>2.2000000000000002</v>
      </c>
      <c r="V2131">
        <v>-9</v>
      </c>
      <c r="W2131" t="str">
        <f t="shared" si="76"/>
        <v>701,1,1,0,702,1,1,0,703,1,1,0</v>
      </c>
      <c r="X2131" s="1" t="s">
        <v>203</v>
      </c>
      <c r="Y2131" s="2">
        <f>IF(AND(ISBLANK(X2131),OR(NOT(ISBLANK(Z2131)),NOT(ISBLANK(AA2131)))),#N/A,
IF(ISBLANK(X2131),"",
IF(AND(NOT(ISERROR(VLOOKUP(X2131,MonsterTable!$A:$B,MATCH(MonsterTable!$B$1,MonsterTable!$A$1:$B$1,0),0))),OR(ISBLANK(Z2131),ISBLANK(AA2131))),#N/A,
IFERROR(VLOOKUP(X2131,MonsterTable!$A:$B,MATCH(MonsterTable!$B$1,MonsterTable!$A$1:$B$1,0),0),
IF(OR(NOT(ISBLANK(Z2131)),ISBLANK(AA2131)),#N/A,
IF(X2131="empty","empty",
VLOOKUP(X2131,MonsterGroupTable!$A:$A,1,0)))))))</f>
        <v>701</v>
      </c>
      <c r="Z2131">
        <v>1</v>
      </c>
      <c r="AA2131">
        <v>1</v>
      </c>
      <c r="AB2131">
        <v>0</v>
      </c>
      <c r="AE2131" s="1" t="s">
        <v>204</v>
      </c>
      <c r="AF2131" s="2">
        <f>IF(AND(ISBLANK(AE2131),OR(NOT(ISBLANK(AG2131)),NOT(ISBLANK(AH2131)))),#N/A,
IF(ISBLANK(AE2131),"",
IF(AND(NOT(ISERROR(VLOOKUP(AE2131,MonsterTable!$A:$B,MATCH(MonsterTable!$B$1,MonsterTable!$A$1:$B$1,0),0))),OR(ISBLANK(AG2131),ISBLANK(AH2131))),#N/A,
IFERROR(VLOOKUP(AE2131,MonsterTable!$A:$B,MATCH(MonsterTable!$B$1,MonsterTable!$A$1:$B$1,0),0),
IF(OR(NOT(ISBLANK(AG2131)),ISBLANK(AH2131)),#N/A,
IF(AE2131="empty","empty",
VLOOKUP(AE2131,MonsterGroupTable!$A:$A,1,0)))))))</f>
        <v>702</v>
      </c>
      <c r="AG2131">
        <v>1</v>
      </c>
      <c r="AH2131">
        <v>1</v>
      </c>
      <c r="AI2131">
        <v>0</v>
      </c>
      <c r="AL2131" s="1" t="s">
        <v>205</v>
      </c>
      <c r="AM2131" s="2">
        <f>IF(AND(ISBLANK(AL2131),OR(NOT(ISBLANK(AN2131)),NOT(ISBLANK(AO2131)))),#N/A,
IF(ISBLANK(AL2131),"",
IF(AND(NOT(ISERROR(VLOOKUP(AL2131,MonsterTable!$A:$B,MATCH(MonsterTable!$B$1,MonsterTable!$A$1:$B$1,0),0))),OR(ISBLANK(AN2131),ISBLANK(AO2131))),#N/A,
IFERROR(VLOOKUP(AL2131,MonsterTable!$A:$B,MATCH(MonsterTable!$B$1,MonsterTable!$A$1:$B$1,0),0),
IF(OR(NOT(ISBLANK(AN2131)),ISBLANK(AO2131)),#N/A,
IF(AL2131="empty","empty",
VLOOKUP(AL2131,MonsterGroupTable!$A:$A,1,0)))))))</f>
        <v>703</v>
      </c>
      <c r="AN2131">
        <v>1</v>
      </c>
      <c r="AO2131">
        <v>1</v>
      </c>
      <c r="AP2131">
        <v>0</v>
      </c>
      <c r="AT2131" s="2" t="str">
        <f>IF(AND(ISBLANK(AS2131),OR(NOT(ISBLANK(AU2131)),NOT(ISBLANK(AV2131)))),#N/A,
IF(ISBLANK(AS2131),"",
IF(AND(NOT(ISERROR(VLOOKUP(AS2131,MonsterTable!$A:$B,MATCH(MonsterTable!$B$1,MonsterTable!$A$1:$B$1,0),0))),OR(ISBLANK(AU2131),ISBLANK(AV2131))),#N/A,
IFERROR(VLOOKUP(AS2131,MonsterTable!$A:$B,MATCH(MonsterTable!$B$1,MonsterTable!$A$1:$B$1,0),0),
IF(OR(NOT(ISBLANK(AU2131)),ISBLANK(AV2131)),#N/A,
IF(AS2131="empty","empty",
VLOOKUP(AS2131,MonsterGroupTable!$A:$A,1,0)))))))</f>
        <v/>
      </c>
      <c r="BA2131" s="2" t="str">
        <f>IF(AND(ISBLANK(AZ2131),OR(NOT(ISBLANK(BB2131)),NOT(ISBLANK(BC2131)))),#N/A,
IF(ISBLANK(AZ2131),"",
IF(AND(NOT(ISERROR(VLOOKUP(AZ2131,MonsterTable!$A:$B,MATCH(MonsterTable!$B$1,MonsterTable!$A$1:$B$1,0),0))),OR(ISBLANK(BB2131),ISBLANK(BC2131))),#N/A,
IFERROR(VLOOKUP(AZ2131,MonsterTable!$A:$B,MATCH(MonsterTable!$B$1,MonsterTable!$A$1:$B$1,0),0),
IF(OR(NOT(ISBLANK(BB2131)),ISBLANK(BC2131)),#N/A,
IF(AZ2131="empty","empty",
VLOOKUP(AZ2131,MonsterGroupTable!$A:$A,1,0)))))))</f>
        <v/>
      </c>
      <c r="BH2131" s="2" t="str">
        <f>IF(AND(ISBLANK(BG2131),OR(NOT(ISBLANK(BI2131)),NOT(ISBLANK(BJ2131)))),#N/A,
IF(ISBLANK(BG2131),"",
IF(AND(NOT(ISERROR(VLOOKUP(BG2131,MonsterTable!$A:$B,MATCH(MonsterTable!$B$1,MonsterTable!$A$1:$B$1,0),0))),OR(ISBLANK(BI2131),ISBLANK(BJ2131))),#N/A,
IFERROR(VLOOKUP(BG2131,MonsterTable!$A:$B,MATCH(MonsterTable!$B$1,MonsterTable!$A$1:$B$1,0),0),
IF(OR(NOT(ISBLANK(BI2131)),ISBLANK(BJ2131)),#N/A,
IF(BG2131="empty","empty",
VLOOKUP(BG2131,MonsterGroupTable!$A:$A,1,0)))))))</f>
        <v/>
      </c>
      <c r="BO2131" s="2" t="str">
        <f>IF(AND(ISBLANK(BN2131),OR(NOT(ISBLANK(BP2131)),NOT(ISBLANK(BQ2131)))),#N/A,
IF(ISBLANK(BN2131),"",
IF(AND(NOT(ISERROR(VLOOKUP(BN2131,MonsterTable!$A:$B,MATCH(MonsterTable!$B$1,MonsterTable!$A$1:$B$1,0),0))),OR(ISBLANK(BP2131),ISBLANK(BQ2131))),#N/A,
IFERROR(VLOOKUP(BN2131,MonsterTable!$A:$B,MATCH(MonsterTable!$B$1,MonsterTable!$A$1:$B$1,0),0),
IF(OR(NOT(ISBLANK(BP2131)),ISBLANK(BQ2131)),#N/A,
IF(BN2131="empty","empty",
VLOOKUP(BN2131,MonsterGroupTable!$A:$A,1,0)))))))</f>
        <v/>
      </c>
      <c r="BV2131" s="2" t="str">
        <f>IF(AND(ISBLANK(BU2131),OR(NOT(ISBLANK(BW2131)),NOT(ISBLANK(BX2131)))),#N/A,
IF(ISBLANK(BU2131),"",
IF(AND(NOT(ISERROR(VLOOKUP(BU2131,MonsterTable!$A:$B,MATCH(MonsterTable!$B$1,MonsterTable!$A$1:$B$1,0),0))),OR(ISBLANK(BW2131),ISBLANK(BX2131))),#N/A,
IFERROR(VLOOKUP(BU2131,MonsterTable!$A:$B,MATCH(MonsterTable!$B$1,MonsterTable!$A$1:$B$1,0),0),
IF(OR(NOT(ISBLANK(BW2131)),ISBLANK(BX2131)),#N/A,
IF(BU2131="empty","empty",
VLOOKUP(BU2131,MonsterGroupTable!$A:$A,1,0)))))))</f>
        <v/>
      </c>
      <c r="CC2131" s="2" t="str">
        <f>IF(AND(ISBLANK(CB2131),OR(NOT(ISBLANK(CD2131)),NOT(ISBLANK(CE2131)))),#N/A,
IF(ISBLANK(CB2131),"",
IF(AND(NOT(ISERROR(VLOOKUP(CB2131,MonsterTable!$A:$B,MATCH(MonsterTable!$B$1,MonsterTable!$A$1:$B$1,0),0))),OR(ISBLANK(CD2131),ISBLANK(CE2131))),#N/A,
IFERROR(VLOOKUP(CB2131,MonsterTable!$A:$B,MATCH(MonsterTable!$B$1,MonsterTable!$A$1:$B$1,0),0),
IF(OR(NOT(ISBLANK(CD2131)),ISBLANK(CE2131)),#N/A,
IF(CB2131="empty","empty",
VLOOKUP(CB2131,MonsterGroupTable!$A:$A,1,0)))))))</f>
        <v/>
      </c>
      <c r="CJ2131" s="2" t="str">
        <f>IF(AND(ISBLANK(CI2131),OR(NOT(ISBLANK(CK2131)),NOT(ISBLANK(CL2131)))),#N/A,
IF(ISBLANK(CI2131),"",
IF(AND(NOT(ISERROR(VLOOKUP(CI2131,MonsterTable!$A:$B,MATCH(MonsterTable!$B$1,MonsterTable!$A$1:$B$1,0),0))),OR(ISBLANK(CK2131),ISBLANK(CL2131))),#N/A,
IFERROR(VLOOKUP(CI2131,MonsterTable!$A:$B,MATCH(MonsterTable!$B$1,MonsterTable!$A$1:$B$1,0),0),
IF(OR(NOT(ISBLANK(CK2131)),ISBLANK(CL2131)),#N/A,
IF(CI2131="empty","empty",
VLOOKUP(CI2131,MonsterGroupTable!$A:$A,1,0)))))))</f>
        <v/>
      </c>
    </row>
    <row r="2132" spans="1:88">
      <c r="A2132">
        <v>70005</v>
      </c>
      <c r="B2132">
        <f t="shared" si="85"/>
        <v>1.1000000000000001</v>
      </c>
      <c r="C2132">
        <f t="shared" si="86"/>
        <v>1.1000000000000001</v>
      </c>
      <c r="F2132">
        <v>130</v>
      </c>
      <c r="G2132">
        <v>9999999</v>
      </c>
      <c r="H2132">
        <v>0</v>
      </c>
      <c r="I2132">
        <v>0</v>
      </c>
      <c r="J2132">
        <v>0</v>
      </c>
      <c r="K2132" t="s">
        <v>199</v>
      </c>
      <c r="L2132" t="s">
        <v>200</v>
      </c>
      <c r="M2132" t="s">
        <v>201</v>
      </c>
      <c r="N2132" t="s">
        <v>202</v>
      </c>
      <c r="O2132">
        <v>0</v>
      </c>
      <c r="P2132">
        <v>-4.75</v>
      </c>
      <c r="Q2132">
        <v>-3.5</v>
      </c>
      <c r="R2132">
        <v>-7.4</v>
      </c>
      <c r="S2132">
        <v>2</v>
      </c>
      <c r="T2132">
        <v>-13.5</v>
      </c>
      <c r="U2132">
        <v>2.2000000000000002</v>
      </c>
      <c r="V2132">
        <v>-9</v>
      </c>
      <c r="W2132" t="str">
        <f t="shared" si="76"/>
        <v>701,1,1,0,702,1,1,0,703,1,1,0</v>
      </c>
      <c r="X2132" s="1" t="s">
        <v>203</v>
      </c>
      <c r="Y2132" s="2">
        <f>IF(AND(ISBLANK(X2132),OR(NOT(ISBLANK(Z2132)),NOT(ISBLANK(AA2132)))),#N/A,
IF(ISBLANK(X2132),"",
IF(AND(NOT(ISERROR(VLOOKUP(X2132,MonsterTable!$A:$B,MATCH(MonsterTable!$B$1,MonsterTable!$A$1:$B$1,0),0))),OR(ISBLANK(Z2132),ISBLANK(AA2132))),#N/A,
IFERROR(VLOOKUP(X2132,MonsterTable!$A:$B,MATCH(MonsterTable!$B$1,MonsterTable!$A$1:$B$1,0),0),
IF(OR(NOT(ISBLANK(Z2132)),ISBLANK(AA2132)),#N/A,
IF(X2132="empty","empty",
VLOOKUP(X2132,MonsterGroupTable!$A:$A,1,0)))))))</f>
        <v>701</v>
      </c>
      <c r="Z2132">
        <v>1</v>
      </c>
      <c r="AA2132">
        <v>1</v>
      </c>
      <c r="AB2132">
        <v>0</v>
      </c>
      <c r="AE2132" s="1" t="s">
        <v>204</v>
      </c>
      <c r="AF2132" s="2">
        <f>IF(AND(ISBLANK(AE2132),OR(NOT(ISBLANK(AG2132)),NOT(ISBLANK(AH2132)))),#N/A,
IF(ISBLANK(AE2132),"",
IF(AND(NOT(ISERROR(VLOOKUP(AE2132,MonsterTable!$A:$B,MATCH(MonsterTable!$B$1,MonsterTable!$A$1:$B$1,0),0))),OR(ISBLANK(AG2132),ISBLANK(AH2132))),#N/A,
IFERROR(VLOOKUP(AE2132,MonsterTable!$A:$B,MATCH(MonsterTable!$B$1,MonsterTable!$A$1:$B$1,0),0),
IF(OR(NOT(ISBLANK(AG2132)),ISBLANK(AH2132)),#N/A,
IF(AE2132="empty","empty",
VLOOKUP(AE2132,MonsterGroupTable!$A:$A,1,0)))))))</f>
        <v>702</v>
      </c>
      <c r="AG2132">
        <v>1</v>
      </c>
      <c r="AH2132">
        <v>1</v>
      </c>
      <c r="AI2132">
        <v>0</v>
      </c>
      <c r="AL2132" s="1" t="s">
        <v>205</v>
      </c>
      <c r="AM2132" s="2">
        <f>IF(AND(ISBLANK(AL2132),OR(NOT(ISBLANK(AN2132)),NOT(ISBLANK(AO2132)))),#N/A,
IF(ISBLANK(AL2132),"",
IF(AND(NOT(ISERROR(VLOOKUP(AL2132,MonsterTable!$A:$B,MATCH(MonsterTable!$B$1,MonsterTable!$A$1:$B$1,0),0))),OR(ISBLANK(AN2132),ISBLANK(AO2132))),#N/A,
IFERROR(VLOOKUP(AL2132,MonsterTable!$A:$B,MATCH(MonsterTable!$B$1,MonsterTable!$A$1:$B$1,0),0),
IF(OR(NOT(ISBLANK(AN2132)),ISBLANK(AO2132)),#N/A,
IF(AL2132="empty","empty",
VLOOKUP(AL2132,MonsterGroupTable!$A:$A,1,0)))))))</f>
        <v>703</v>
      </c>
      <c r="AN2132">
        <v>1</v>
      </c>
      <c r="AO2132">
        <v>1</v>
      </c>
      <c r="AP2132">
        <v>0</v>
      </c>
      <c r="AT2132" s="2" t="str">
        <f>IF(AND(ISBLANK(AS2132),OR(NOT(ISBLANK(AU2132)),NOT(ISBLANK(AV2132)))),#N/A,
IF(ISBLANK(AS2132),"",
IF(AND(NOT(ISERROR(VLOOKUP(AS2132,MonsterTable!$A:$B,MATCH(MonsterTable!$B$1,MonsterTable!$A$1:$B$1,0),0))),OR(ISBLANK(AU2132),ISBLANK(AV2132))),#N/A,
IFERROR(VLOOKUP(AS2132,MonsterTable!$A:$B,MATCH(MonsterTable!$B$1,MonsterTable!$A$1:$B$1,0),0),
IF(OR(NOT(ISBLANK(AU2132)),ISBLANK(AV2132)),#N/A,
IF(AS2132="empty","empty",
VLOOKUP(AS2132,MonsterGroupTable!$A:$A,1,0)))))))</f>
        <v/>
      </c>
      <c r="BA2132" s="2" t="str">
        <f>IF(AND(ISBLANK(AZ2132),OR(NOT(ISBLANK(BB2132)),NOT(ISBLANK(BC2132)))),#N/A,
IF(ISBLANK(AZ2132),"",
IF(AND(NOT(ISERROR(VLOOKUP(AZ2132,MonsterTable!$A:$B,MATCH(MonsterTable!$B$1,MonsterTable!$A$1:$B$1,0),0))),OR(ISBLANK(BB2132),ISBLANK(BC2132))),#N/A,
IFERROR(VLOOKUP(AZ2132,MonsterTable!$A:$B,MATCH(MonsterTable!$B$1,MonsterTable!$A$1:$B$1,0),0),
IF(OR(NOT(ISBLANK(BB2132)),ISBLANK(BC2132)),#N/A,
IF(AZ2132="empty","empty",
VLOOKUP(AZ2132,MonsterGroupTable!$A:$A,1,0)))))))</f>
        <v/>
      </c>
      <c r="BH2132" s="2" t="str">
        <f>IF(AND(ISBLANK(BG2132),OR(NOT(ISBLANK(BI2132)),NOT(ISBLANK(BJ2132)))),#N/A,
IF(ISBLANK(BG2132),"",
IF(AND(NOT(ISERROR(VLOOKUP(BG2132,MonsterTable!$A:$B,MATCH(MonsterTable!$B$1,MonsterTable!$A$1:$B$1,0),0))),OR(ISBLANK(BI2132),ISBLANK(BJ2132))),#N/A,
IFERROR(VLOOKUP(BG2132,MonsterTable!$A:$B,MATCH(MonsterTable!$B$1,MonsterTable!$A$1:$B$1,0),0),
IF(OR(NOT(ISBLANK(BI2132)),ISBLANK(BJ2132)),#N/A,
IF(BG2132="empty","empty",
VLOOKUP(BG2132,MonsterGroupTable!$A:$A,1,0)))))))</f>
        <v/>
      </c>
      <c r="BO2132" s="2" t="str">
        <f>IF(AND(ISBLANK(BN2132),OR(NOT(ISBLANK(BP2132)),NOT(ISBLANK(BQ2132)))),#N/A,
IF(ISBLANK(BN2132),"",
IF(AND(NOT(ISERROR(VLOOKUP(BN2132,MonsterTable!$A:$B,MATCH(MonsterTable!$B$1,MonsterTable!$A$1:$B$1,0),0))),OR(ISBLANK(BP2132),ISBLANK(BQ2132))),#N/A,
IFERROR(VLOOKUP(BN2132,MonsterTable!$A:$B,MATCH(MonsterTable!$B$1,MonsterTable!$A$1:$B$1,0),0),
IF(OR(NOT(ISBLANK(BP2132)),ISBLANK(BQ2132)),#N/A,
IF(BN2132="empty","empty",
VLOOKUP(BN2132,MonsterGroupTable!$A:$A,1,0)))))))</f>
        <v/>
      </c>
      <c r="BV2132" s="2" t="str">
        <f>IF(AND(ISBLANK(BU2132),OR(NOT(ISBLANK(BW2132)),NOT(ISBLANK(BX2132)))),#N/A,
IF(ISBLANK(BU2132),"",
IF(AND(NOT(ISERROR(VLOOKUP(BU2132,MonsterTable!$A:$B,MATCH(MonsterTable!$B$1,MonsterTable!$A$1:$B$1,0),0))),OR(ISBLANK(BW2132),ISBLANK(BX2132))),#N/A,
IFERROR(VLOOKUP(BU2132,MonsterTable!$A:$B,MATCH(MonsterTable!$B$1,MonsterTable!$A$1:$B$1,0),0),
IF(OR(NOT(ISBLANK(BW2132)),ISBLANK(BX2132)),#N/A,
IF(BU2132="empty","empty",
VLOOKUP(BU2132,MonsterGroupTable!$A:$A,1,0)))))))</f>
        <v/>
      </c>
      <c r="CC2132" s="2" t="str">
        <f>IF(AND(ISBLANK(CB2132),OR(NOT(ISBLANK(CD2132)),NOT(ISBLANK(CE2132)))),#N/A,
IF(ISBLANK(CB2132),"",
IF(AND(NOT(ISERROR(VLOOKUP(CB2132,MonsterTable!$A:$B,MATCH(MonsterTable!$B$1,MonsterTable!$A$1:$B$1,0),0))),OR(ISBLANK(CD2132),ISBLANK(CE2132))),#N/A,
IFERROR(VLOOKUP(CB2132,MonsterTable!$A:$B,MATCH(MonsterTable!$B$1,MonsterTable!$A$1:$B$1,0),0),
IF(OR(NOT(ISBLANK(CD2132)),ISBLANK(CE2132)),#N/A,
IF(CB2132="empty","empty",
VLOOKUP(CB2132,MonsterGroupTable!$A:$A,1,0)))))))</f>
        <v/>
      </c>
      <c r="CJ2132" s="2" t="str">
        <f>IF(AND(ISBLANK(CI2132),OR(NOT(ISBLANK(CK2132)),NOT(ISBLANK(CL2132)))),#N/A,
IF(ISBLANK(CI2132),"",
IF(AND(NOT(ISERROR(VLOOKUP(CI2132,MonsterTable!$A:$B,MATCH(MonsterTable!$B$1,MonsterTable!$A$1:$B$1,0),0))),OR(ISBLANK(CK2132),ISBLANK(CL2132))),#N/A,
IFERROR(VLOOKUP(CI2132,MonsterTable!$A:$B,MATCH(MonsterTable!$B$1,MonsterTable!$A$1:$B$1,0),0),
IF(OR(NOT(ISBLANK(CK2132)),ISBLANK(CL2132)),#N/A,
IF(CI2132="empty","empty",
VLOOKUP(CI2132,MonsterGroupTable!$A:$A,1,0)))))))</f>
        <v/>
      </c>
    </row>
    <row r="2133" spans="1:88">
      <c r="A2133">
        <v>70006</v>
      </c>
      <c r="B2133">
        <f t="shared" si="85"/>
        <v>1.1000000000000001</v>
      </c>
      <c r="C2133">
        <f t="shared" si="86"/>
        <v>1.1000000000000001</v>
      </c>
      <c r="F2133">
        <v>135</v>
      </c>
      <c r="G2133">
        <v>9999999</v>
      </c>
      <c r="H2133">
        <v>0</v>
      </c>
      <c r="I2133">
        <v>0</v>
      </c>
      <c r="J2133">
        <v>0</v>
      </c>
      <c r="K2133" t="s">
        <v>199</v>
      </c>
      <c r="L2133" t="s">
        <v>200</v>
      </c>
      <c r="M2133" t="s">
        <v>201</v>
      </c>
      <c r="N2133" t="s">
        <v>202</v>
      </c>
      <c r="O2133">
        <v>0</v>
      </c>
      <c r="P2133">
        <v>-4.75</v>
      </c>
      <c r="Q2133">
        <v>-3.5</v>
      </c>
      <c r="R2133">
        <v>-7.4</v>
      </c>
      <c r="S2133">
        <v>2</v>
      </c>
      <c r="T2133">
        <v>-13.5</v>
      </c>
      <c r="U2133">
        <v>2.2000000000000002</v>
      </c>
      <c r="V2133">
        <v>-9</v>
      </c>
      <c r="W2133" t="str">
        <f t="shared" si="76"/>
        <v>701,1,1,0,702,1,1,0,703,1,1,0</v>
      </c>
      <c r="X2133" s="1" t="s">
        <v>203</v>
      </c>
      <c r="Y2133" s="2">
        <f>IF(AND(ISBLANK(X2133),OR(NOT(ISBLANK(Z2133)),NOT(ISBLANK(AA2133)))),#N/A,
IF(ISBLANK(X2133),"",
IF(AND(NOT(ISERROR(VLOOKUP(X2133,MonsterTable!$A:$B,MATCH(MonsterTable!$B$1,MonsterTable!$A$1:$B$1,0),0))),OR(ISBLANK(Z2133),ISBLANK(AA2133))),#N/A,
IFERROR(VLOOKUP(X2133,MonsterTable!$A:$B,MATCH(MonsterTable!$B$1,MonsterTable!$A$1:$B$1,0),0),
IF(OR(NOT(ISBLANK(Z2133)),ISBLANK(AA2133)),#N/A,
IF(X2133="empty","empty",
VLOOKUP(X2133,MonsterGroupTable!$A:$A,1,0)))))))</f>
        <v>701</v>
      </c>
      <c r="Z2133">
        <v>1</v>
      </c>
      <c r="AA2133">
        <v>1</v>
      </c>
      <c r="AB2133">
        <v>0</v>
      </c>
      <c r="AE2133" s="1" t="s">
        <v>204</v>
      </c>
      <c r="AF2133" s="2">
        <f>IF(AND(ISBLANK(AE2133),OR(NOT(ISBLANK(AG2133)),NOT(ISBLANK(AH2133)))),#N/A,
IF(ISBLANK(AE2133),"",
IF(AND(NOT(ISERROR(VLOOKUP(AE2133,MonsterTable!$A:$B,MATCH(MonsterTable!$B$1,MonsterTable!$A$1:$B$1,0),0))),OR(ISBLANK(AG2133),ISBLANK(AH2133))),#N/A,
IFERROR(VLOOKUP(AE2133,MonsterTable!$A:$B,MATCH(MonsterTable!$B$1,MonsterTable!$A$1:$B$1,0),0),
IF(OR(NOT(ISBLANK(AG2133)),ISBLANK(AH2133)),#N/A,
IF(AE2133="empty","empty",
VLOOKUP(AE2133,MonsterGroupTable!$A:$A,1,0)))))))</f>
        <v>702</v>
      </c>
      <c r="AG2133">
        <v>1</v>
      </c>
      <c r="AH2133">
        <v>1</v>
      </c>
      <c r="AI2133">
        <v>0</v>
      </c>
      <c r="AL2133" s="1" t="s">
        <v>205</v>
      </c>
      <c r="AM2133" s="2">
        <f>IF(AND(ISBLANK(AL2133),OR(NOT(ISBLANK(AN2133)),NOT(ISBLANK(AO2133)))),#N/A,
IF(ISBLANK(AL2133),"",
IF(AND(NOT(ISERROR(VLOOKUP(AL2133,MonsterTable!$A:$B,MATCH(MonsterTable!$B$1,MonsterTable!$A$1:$B$1,0),0))),OR(ISBLANK(AN2133),ISBLANK(AO2133))),#N/A,
IFERROR(VLOOKUP(AL2133,MonsterTable!$A:$B,MATCH(MonsterTable!$B$1,MonsterTable!$A$1:$B$1,0),0),
IF(OR(NOT(ISBLANK(AN2133)),ISBLANK(AO2133)),#N/A,
IF(AL2133="empty","empty",
VLOOKUP(AL2133,MonsterGroupTable!$A:$A,1,0)))))))</f>
        <v>703</v>
      </c>
      <c r="AN2133">
        <v>1</v>
      </c>
      <c r="AO2133">
        <v>1</v>
      </c>
      <c r="AP2133">
        <v>0</v>
      </c>
      <c r="AT2133" s="2" t="str">
        <f>IF(AND(ISBLANK(AS2133),OR(NOT(ISBLANK(AU2133)),NOT(ISBLANK(AV2133)))),#N/A,
IF(ISBLANK(AS2133),"",
IF(AND(NOT(ISERROR(VLOOKUP(AS2133,MonsterTable!$A:$B,MATCH(MonsterTable!$B$1,MonsterTable!$A$1:$B$1,0),0))),OR(ISBLANK(AU2133),ISBLANK(AV2133))),#N/A,
IFERROR(VLOOKUP(AS2133,MonsterTable!$A:$B,MATCH(MonsterTable!$B$1,MonsterTable!$A$1:$B$1,0),0),
IF(OR(NOT(ISBLANK(AU2133)),ISBLANK(AV2133)),#N/A,
IF(AS2133="empty","empty",
VLOOKUP(AS2133,MonsterGroupTable!$A:$A,1,0)))))))</f>
        <v/>
      </c>
      <c r="BA2133" s="2" t="str">
        <f>IF(AND(ISBLANK(AZ2133),OR(NOT(ISBLANK(BB2133)),NOT(ISBLANK(BC2133)))),#N/A,
IF(ISBLANK(AZ2133),"",
IF(AND(NOT(ISERROR(VLOOKUP(AZ2133,MonsterTable!$A:$B,MATCH(MonsterTable!$B$1,MonsterTable!$A$1:$B$1,0),0))),OR(ISBLANK(BB2133),ISBLANK(BC2133))),#N/A,
IFERROR(VLOOKUP(AZ2133,MonsterTable!$A:$B,MATCH(MonsterTable!$B$1,MonsterTable!$A$1:$B$1,0),0),
IF(OR(NOT(ISBLANK(BB2133)),ISBLANK(BC2133)),#N/A,
IF(AZ2133="empty","empty",
VLOOKUP(AZ2133,MonsterGroupTable!$A:$A,1,0)))))))</f>
        <v/>
      </c>
      <c r="BH2133" s="2" t="str">
        <f>IF(AND(ISBLANK(BG2133),OR(NOT(ISBLANK(BI2133)),NOT(ISBLANK(BJ2133)))),#N/A,
IF(ISBLANK(BG2133),"",
IF(AND(NOT(ISERROR(VLOOKUP(BG2133,MonsterTable!$A:$B,MATCH(MonsterTable!$B$1,MonsterTable!$A$1:$B$1,0),0))),OR(ISBLANK(BI2133),ISBLANK(BJ2133))),#N/A,
IFERROR(VLOOKUP(BG2133,MonsterTable!$A:$B,MATCH(MonsterTable!$B$1,MonsterTable!$A$1:$B$1,0),0),
IF(OR(NOT(ISBLANK(BI2133)),ISBLANK(BJ2133)),#N/A,
IF(BG2133="empty","empty",
VLOOKUP(BG2133,MonsterGroupTable!$A:$A,1,0)))))))</f>
        <v/>
      </c>
      <c r="BO2133" s="2" t="str">
        <f>IF(AND(ISBLANK(BN2133),OR(NOT(ISBLANK(BP2133)),NOT(ISBLANK(BQ2133)))),#N/A,
IF(ISBLANK(BN2133),"",
IF(AND(NOT(ISERROR(VLOOKUP(BN2133,MonsterTable!$A:$B,MATCH(MonsterTable!$B$1,MonsterTable!$A$1:$B$1,0),0))),OR(ISBLANK(BP2133),ISBLANK(BQ2133))),#N/A,
IFERROR(VLOOKUP(BN2133,MonsterTable!$A:$B,MATCH(MonsterTable!$B$1,MonsterTable!$A$1:$B$1,0),0),
IF(OR(NOT(ISBLANK(BP2133)),ISBLANK(BQ2133)),#N/A,
IF(BN2133="empty","empty",
VLOOKUP(BN2133,MonsterGroupTable!$A:$A,1,0)))))))</f>
        <v/>
      </c>
      <c r="BV2133" s="2" t="str">
        <f>IF(AND(ISBLANK(BU2133),OR(NOT(ISBLANK(BW2133)),NOT(ISBLANK(BX2133)))),#N/A,
IF(ISBLANK(BU2133),"",
IF(AND(NOT(ISERROR(VLOOKUP(BU2133,MonsterTable!$A:$B,MATCH(MonsterTable!$B$1,MonsterTable!$A$1:$B$1,0),0))),OR(ISBLANK(BW2133),ISBLANK(BX2133))),#N/A,
IFERROR(VLOOKUP(BU2133,MonsterTable!$A:$B,MATCH(MonsterTable!$B$1,MonsterTable!$A$1:$B$1,0),0),
IF(OR(NOT(ISBLANK(BW2133)),ISBLANK(BX2133)),#N/A,
IF(BU2133="empty","empty",
VLOOKUP(BU2133,MonsterGroupTable!$A:$A,1,0)))))))</f>
        <v/>
      </c>
      <c r="CC2133" s="2" t="str">
        <f>IF(AND(ISBLANK(CB2133),OR(NOT(ISBLANK(CD2133)),NOT(ISBLANK(CE2133)))),#N/A,
IF(ISBLANK(CB2133),"",
IF(AND(NOT(ISERROR(VLOOKUP(CB2133,MonsterTable!$A:$B,MATCH(MonsterTable!$B$1,MonsterTable!$A$1:$B$1,0),0))),OR(ISBLANK(CD2133),ISBLANK(CE2133))),#N/A,
IFERROR(VLOOKUP(CB2133,MonsterTable!$A:$B,MATCH(MonsterTable!$B$1,MonsterTable!$A$1:$B$1,0),0),
IF(OR(NOT(ISBLANK(CD2133)),ISBLANK(CE2133)),#N/A,
IF(CB2133="empty","empty",
VLOOKUP(CB2133,MonsterGroupTable!$A:$A,1,0)))))))</f>
        <v/>
      </c>
      <c r="CJ2133" s="2" t="str">
        <f>IF(AND(ISBLANK(CI2133),OR(NOT(ISBLANK(CK2133)),NOT(ISBLANK(CL2133)))),#N/A,
IF(ISBLANK(CI2133),"",
IF(AND(NOT(ISERROR(VLOOKUP(CI2133,MonsterTable!$A:$B,MATCH(MonsterTable!$B$1,MonsterTable!$A$1:$B$1,0),0))),OR(ISBLANK(CK2133),ISBLANK(CL2133))),#N/A,
IFERROR(VLOOKUP(CI2133,MonsterTable!$A:$B,MATCH(MonsterTable!$B$1,MonsterTable!$A$1:$B$1,0),0),
IF(OR(NOT(ISBLANK(CK2133)),ISBLANK(CL2133)),#N/A,
IF(CI2133="empty","empty",
VLOOKUP(CI2133,MonsterGroupTable!$A:$A,1,0)))))))</f>
        <v/>
      </c>
    </row>
    <row r="2134" spans="1:88">
      <c r="A2134">
        <v>70007</v>
      </c>
      <c r="B2134">
        <f t="shared" si="85"/>
        <v>1.1000000000000001</v>
      </c>
      <c r="C2134">
        <f t="shared" si="86"/>
        <v>1.1000000000000001</v>
      </c>
      <c r="F2134">
        <v>140</v>
      </c>
      <c r="G2134">
        <v>9999999</v>
      </c>
      <c r="H2134">
        <v>0</v>
      </c>
      <c r="I2134">
        <v>0</v>
      </c>
      <c r="J2134">
        <v>0</v>
      </c>
      <c r="K2134" t="s">
        <v>199</v>
      </c>
      <c r="L2134" t="s">
        <v>200</v>
      </c>
      <c r="M2134" t="s">
        <v>201</v>
      </c>
      <c r="N2134" t="s">
        <v>202</v>
      </c>
      <c r="O2134">
        <v>0</v>
      </c>
      <c r="P2134">
        <v>-4.75</v>
      </c>
      <c r="Q2134">
        <v>-3.5</v>
      </c>
      <c r="R2134">
        <v>-7.4</v>
      </c>
      <c r="S2134">
        <v>2</v>
      </c>
      <c r="T2134">
        <v>-13.5</v>
      </c>
      <c r="U2134">
        <v>2.2000000000000002</v>
      </c>
      <c r="V2134">
        <v>-9</v>
      </c>
      <c r="W2134" t="str">
        <f t="shared" si="76"/>
        <v>701,1,1,0,702,1,1,0,703,1,1,0</v>
      </c>
      <c r="X2134" s="1" t="s">
        <v>203</v>
      </c>
      <c r="Y2134" s="2">
        <f>IF(AND(ISBLANK(X2134),OR(NOT(ISBLANK(Z2134)),NOT(ISBLANK(AA2134)))),#N/A,
IF(ISBLANK(X2134),"",
IF(AND(NOT(ISERROR(VLOOKUP(X2134,MonsterTable!$A:$B,MATCH(MonsterTable!$B$1,MonsterTable!$A$1:$B$1,0),0))),OR(ISBLANK(Z2134),ISBLANK(AA2134))),#N/A,
IFERROR(VLOOKUP(X2134,MonsterTable!$A:$B,MATCH(MonsterTable!$B$1,MonsterTable!$A$1:$B$1,0),0),
IF(OR(NOT(ISBLANK(Z2134)),ISBLANK(AA2134)),#N/A,
IF(X2134="empty","empty",
VLOOKUP(X2134,MonsterGroupTable!$A:$A,1,0)))))))</f>
        <v>701</v>
      </c>
      <c r="Z2134">
        <v>1</v>
      </c>
      <c r="AA2134">
        <v>1</v>
      </c>
      <c r="AB2134">
        <v>0</v>
      </c>
      <c r="AE2134" s="1" t="s">
        <v>204</v>
      </c>
      <c r="AF2134" s="2">
        <f>IF(AND(ISBLANK(AE2134),OR(NOT(ISBLANK(AG2134)),NOT(ISBLANK(AH2134)))),#N/A,
IF(ISBLANK(AE2134),"",
IF(AND(NOT(ISERROR(VLOOKUP(AE2134,MonsterTable!$A:$B,MATCH(MonsterTable!$B$1,MonsterTable!$A$1:$B$1,0),0))),OR(ISBLANK(AG2134),ISBLANK(AH2134))),#N/A,
IFERROR(VLOOKUP(AE2134,MonsterTable!$A:$B,MATCH(MonsterTable!$B$1,MonsterTable!$A$1:$B$1,0),0),
IF(OR(NOT(ISBLANK(AG2134)),ISBLANK(AH2134)),#N/A,
IF(AE2134="empty","empty",
VLOOKUP(AE2134,MonsterGroupTable!$A:$A,1,0)))))))</f>
        <v>702</v>
      </c>
      <c r="AG2134">
        <v>1</v>
      </c>
      <c r="AH2134">
        <v>1</v>
      </c>
      <c r="AI2134">
        <v>0</v>
      </c>
      <c r="AL2134" s="1" t="s">
        <v>205</v>
      </c>
      <c r="AM2134" s="2">
        <f>IF(AND(ISBLANK(AL2134),OR(NOT(ISBLANK(AN2134)),NOT(ISBLANK(AO2134)))),#N/A,
IF(ISBLANK(AL2134),"",
IF(AND(NOT(ISERROR(VLOOKUP(AL2134,MonsterTable!$A:$B,MATCH(MonsterTable!$B$1,MonsterTable!$A$1:$B$1,0),0))),OR(ISBLANK(AN2134),ISBLANK(AO2134))),#N/A,
IFERROR(VLOOKUP(AL2134,MonsterTable!$A:$B,MATCH(MonsterTable!$B$1,MonsterTable!$A$1:$B$1,0),0),
IF(OR(NOT(ISBLANK(AN2134)),ISBLANK(AO2134)),#N/A,
IF(AL2134="empty","empty",
VLOOKUP(AL2134,MonsterGroupTable!$A:$A,1,0)))))))</f>
        <v>703</v>
      </c>
      <c r="AN2134">
        <v>1</v>
      </c>
      <c r="AO2134">
        <v>1</v>
      </c>
      <c r="AP2134">
        <v>0</v>
      </c>
      <c r="AT2134" s="2" t="str">
        <f>IF(AND(ISBLANK(AS2134),OR(NOT(ISBLANK(AU2134)),NOT(ISBLANK(AV2134)))),#N/A,
IF(ISBLANK(AS2134),"",
IF(AND(NOT(ISERROR(VLOOKUP(AS2134,MonsterTable!$A:$B,MATCH(MonsterTable!$B$1,MonsterTable!$A$1:$B$1,0),0))),OR(ISBLANK(AU2134),ISBLANK(AV2134))),#N/A,
IFERROR(VLOOKUP(AS2134,MonsterTable!$A:$B,MATCH(MonsterTable!$B$1,MonsterTable!$A$1:$B$1,0),0),
IF(OR(NOT(ISBLANK(AU2134)),ISBLANK(AV2134)),#N/A,
IF(AS2134="empty","empty",
VLOOKUP(AS2134,MonsterGroupTable!$A:$A,1,0)))))))</f>
        <v/>
      </c>
      <c r="BA2134" s="2" t="str">
        <f>IF(AND(ISBLANK(AZ2134),OR(NOT(ISBLANK(BB2134)),NOT(ISBLANK(BC2134)))),#N/A,
IF(ISBLANK(AZ2134),"",
IF(AND(NOT(ISERROR(VLOOKUP(AZ2134,MonsterTable!$A:$B,MATCH(MonsterTable!$B$1,MonsterTable!$A$1:$B$1,0),0))),OR(ISBLANK(BB2134),ISBLANK(BC2134))),#N/A,
IFERROR(VLOOKUP(AZ2134,MonsterTable!$A:$B,MATCH(MonsterTable!$B$1,MonsterTable!$A$1:$B$1,0),0),
IF(OR(NOT(ISBLANK(BB2134)),ISBLANK(BC2134)),#N/A,
IF(AZ2134="empty","empty",
VLOOKUP(AZ2134,MonsterGroupTable!$A:$A,1,0)))))))</f>
        <v/>
      </c>
      <c r="BH2134" s="2" t="str">
        <f>IF(AND(ISBLANK(BG2134),OR(NOT(ISBLANK(BI2134)),NOT(ISBLANK(BJ2134)))),#N/A,
IF(ISBLANK(BG2134),"",
IF(AND(NOT(ISERROR(VLOOKUP(BG2134,MonsterTable!$A:$B,MATCH(MonsterTable!$B$1,MonsterTable!$A$1:$B$1,0),0))),OR(ISBLANK(BI2134),ISBLANK(BJ2134))),#N/A,
IFERROR(VLOOKUP(BG2134,MonsterTable!$A:$B,MATCH(MonsterTable!$B$1,MonsterTable!$A$1:$B$1,0),0),
IF(OR(NOT(ISBLANK(BI2134)),ISBLANK(BJ2134)),#N/A,
IF(BG2134="empty","empty",
VLOOKUP(BG2134,MonsterGroupTable!$A:$A,1,0)))))))</f>
        <v/>
      </c>
      <c r="BO2134" s="2" t="str">
        <f>IF(AND(ISBLANK(BN2134),OR(NOT(ISBLANK(BP2134)),NOT(ISBLANK(BQ2134)))),#N/A,
IF(ISBLANK(BN2134),"",
IF(AND(NOT(ISERROR(VLOOKUP(BN2134,MonsterTable!$A:$B,MATCH(MonsterTable!$B$1,MonsterTable!$A$1:$B$1,0),0))),OR(ISBLANK(BP2134),ISBLANK(BQ2134))),#N/A,
IFERROR(VLOOKUP(BN2134,MonsterTable!$A:$B,MATCH(MonsterTable!$B$1,MonsterTable!$A$1:$B$1,0),0),
IF(OR(NOT(ISBLANK(BP2134)),ISBLANK(BQ2134)),#N/A,
IF(BN2134="empty","empty",
VLOOKUP(BN2134,MonsterGroupTable!$A:$A,1,0)))))))</f>
        <v/>
      </c>
      <c r="BV2134" s="2" t="str">
        <f>IF(AND(ISBLANK(BU2134),OR(NOT(ISBLANK(BW2134)),NOT(ISBLANK(BX2134)))),#N/A,
IF(ISBLANK(BU2134),"",
IF(AND(NOT(ISERROR(VLOOKUP(BU2134,MonsterTable!$A:$B,MATCH(MonsterTable!$B$1,MonsterTable!$A$1:$B$1,0),0))),OR(ISBLANK(BW2134),ISBLANK(BX2134))),#N/A,
IFERROR(VLOOKUP(BU2134,MonsterTable!$A:$B,MATCH(MonsterTable!$B$1,MonsterTable!$A$1:$B$1,0),0),
IF(OR(NOT(ISBLANK(BW2134)),ISBLANK(BX2134)),#N/A,
IF(BU2134="empty","empty",
VLOOKUP(BU2134,MonsterGroupTable!$A:$A,1,0)))))))</f>
        <v/>
      </c>
      <c r="CC2134" s="2" t="str">
        <f>IF(AND(ISBLANK(CB2134),OR(NOT(ISBLANK(CD2134)),NOT(ISBLANK(CE2134)))),#N/A,
IF(ISBLANK(CB2134),"",
IF(AND(NOT(ISERROR(VLOOKUP(CB2134,MonsterTable!$A:$B,MATCH(MonsterTable!$B$1,MonsterTable!$A$1:$B$1,0),0))),OR(ISBLANK(CD2134),ISBLANK(CE2134))),#N/A,
IFERROR(VLOOKUP(CB2134,MonsterTable!$A:$B,MATCH(MonsterTable!$B$1,MonsterTable!$A$1:$B$1,0),0),
IF(OR(NOT(ISBLANK(CD2134)),ISBLANK(CE2134)),#N/A,
IF(CB2134="empty","empty",
VLOOKUP(CB2134,MonsterGroupTable!$A:$A,1,0)))))))</f>
        <v/>
      </c>
      <c r="CJ2134" s="2" t="str">
        <f>IF(AND(ISBLANK(CI2134),OR(NOT(ISBLANK(CK2134)),NOT(ISBLANK(CL2134)))),#N/A,
IF(ISBLANK(CI2134),"",
IF(AND(NOT(ISERROR(VLOOKUP(CI2134,MonsterTable!$A:$B,MATCH(MonsterTable!$B$1,MonsterTable!$A$1:$B$1,0),0))),OR(ISBLANK(CK2134),ISBLANK(CL2134))),#N/A,
IFERROR(VLOOKUP(CI2134,MonsterTable!$A:$B,MATCH(MonsterTable!$B$1,MonsterTable!$A$1:$B$1,0),0),
IF(OR(NOT(ISBLANK(CK2134)),ISBLANK(CL2134)),#N/A,
IF(CI2134="empty","empty",
VLOOKUP(CI2134,MonsterGroupTable!$A:$A,1,0)))))))</f>
        <v/>
      </c>
    </row>
    <row r="2135" spans="1:88">
      <c r="A2135">
        <v>70008</v>
      </c>
      <c r="B2135">
        <f t="shared" si="85"/>
        <v>1.1000000000000001</v>
      </c>
      <c r="C2135">
        <f t="shared" si="86"/>
        <v>1.1000000000000001</v>
      </c>
      <c r="F2135">
        <v>145</v>
      </c>
      <c r="G2135">
        <v>9999999</v>
      </c>
      <c r="H2135">
        <v>0</v>
      </c>
      <c r="I2135">
        <v>0</v>
      </c>
      <c r="J2135">
        <v>0</v>
      </c>
      <c r="K2135" t="s">
        <v>199</v>
      </c>
      <c r="L2135" t="s">
        <v>200</v>
      </c>
      <c r="M2135" t="s">
        <v>201</v>
      </c>
      <c r="N2135" t="s">
        <v>202</v>
      </c>
      <c r="O2135">
        <v>0</v>
      </c>
      <c r="P2135">
        <v>-4.75</v>
      </c>
      <c r="Q2135">
        <v>-3.5</v>
      </c>
      <c r="R2135">
        <v>-7.4</v>
      </c>
      <c r="S2135">
        <v>2</v>
      </c>
      <c r="T2135">
        <v>-13.5</v>
      </c>
      <c r="U2135">
        <v>2.2000000000000002</v>
      </c>
      <c r="V2135">
        <v>-9</v>
      </c>
      <c r="W2135" t="str">
        <f t="shared" si="76"/>
        <v>701,1,1,0,702,1,1,0,703,1,1,0</v>
      </c>
      <c r="X2135" s="1" t="s">
        <v>203</v>
      </c>
      <c r="Y2135" s="2">
        <f>IF(AND(ISBLANK(X2135),OR(NOT(ISBLANK(Z2135)),NOT(ISBLANK(AA2135)))),#N/A,
IF(ISBLANK(X2135),"",
IF(AND(NOT(ISERROR(VLOOKUP(X2135,MonsterTable!$A:$B,MATCH(MonsterTable!$B$1,MonsterTable!$A$1:$B$1,0),0))),OR(ISBLANK(Z2135),ISBLANK(AA2135))),#N/A,
IFERROR(VLOOKUP(X2135,MonsterTable!$A:$B,MATCH(MonsterTable!$B$1,MonsterTable!$A$1:$B$1,0),0),
IF(OR(NOT(ISBLANK(Z2135)),ISBLANK(AA2135)),#N/A,
IF(X2135="empty","empty",
VLOOKUP(X2135,MonsterGroupTable!$A:$A,1,0)))))))</f>
        <v>701</v>
      </c>
      <c r="Z2135">
        <v>1</v>
      </c>
      <c r="AA2135">
        <v>1</v>
      </c>
      <c r="AB2135">
        <v>0</v>
      </c>
      <c r="AE2135" s="1" t="s">
        <v>204</v>
      </c>
      <c r="AF2135" s="2">
        <f>IF(AND(ISBLANK(AE2135),OR(NOT(ISBLANK(AG2135)),NOT(ISBLANK(AH2135)))),#N/A,
IF(ISBLANK(AE2135),"",
IF(AND(NOT(ISERROR(VLOOKUP(AE2135,MonsterTable!$A:$B,MATCH(MonsterTable!$B$1,MonsterTable!$A$1:$B$1,0),0))),OR(ISBLANK(AG2135),ISBLANK(AH2135))),#N/A,
IFERROR(VLOOKUP(AE2135,MonsterTable!$A:$B,MATCH(MonsterTable!$B$1,MonsterTable!$A$1:$B$1,0),0),
IF(OR(NOT(ISBLANK(AG2135)),ISBLANK(AH2135)),#N/A,
IF(AE2135="empty","empty",
VLOOKUP(AE2135,MonsterGroupTable!$A:$A,1,0)))))))</f>
        <v>702</v>
      </c>
      <c r="AG2135">
        <v>1</v>
      </c>
      <c r="AH2135">
        <v>1</v>
      </c>
      <c r="AI2135">
        <v>0</v>
      </c>
      <c r="AL2135" s="1" t="s">
        <v>205</v>
      </c>
      <c r="AM2135" s="2">
        <f>IF(AND(ISBLANK(AL2135),OR(NOT(ISBLANK(AN2135)),NOT(ISBLANK(AO2135)))),#N/A,
IF(ISBLANK(AL2135),"",
IF(AND(NOT(ISERROR(VLOOKUP(AL2135,MonsterTable!$A:$B,MATCH(MonsterTable!$B$1,MonsterTable!$A$1:$B$1,0),0))),OR(ISBLANK(AN2135),ISBLANK(AO2135))),#N/A,
IFERROR(VLOOKUP(AL2135,MonsterTable!$A:$B,MATCH(MonsterTable!$B$1,MonsterTable!$A$1:$B$1,0),0),
IF(OR(NOT(ISBLANK(AN2135)),ISBLANK(AO2135)),#N/A,
IF(AL2135="empty","empty",
VLOOKUP(AL2135,MonsterGroupTable!$A:$A,1,0)))))))</f>
        <v>703</v>
      </c>
      <c r="AN2135">
        <v>1</v>
      </c>
      <c r="AO2135">
        <v>1</v>
      </c>
      <c r="AP2135">
        <v>0</v>
      </c>
      <c r="AT2135" s="2" t="str">
        <f>IF(AND(ISBLANK(AS2135),OR(NOT(ISBLANK(AU2135)),NOT(ISBLANK(AV2135)))),#N/A,
IF(ISBLANK(AS2135),"",
IF(AND(NOT(ISERROR(VLOOKUP(AS2135,MonsterTable!$A:$B,MATCH(MonsterTable!$B$1,MonsterTable!$A$1:$B$1,0),0))),OR(ISBLANK(AU2135),ISBLANK(AV2135))),#N/A,
IFERROR(VLOOKUP(AS2135,MonsterTable!$A:$B,MATCH(MonsterTable!$B$1,MonsterTable!$A$1:$B$1,0),0),
IF(OR(NOT(ISBLANK(AU2135)),ISBLANK(AV2135)),#N/A,
IF(AS2135="empty","empty",
VLOOKUP(AS2135,MonsterGroupTable!$A:$A,1,0)))))))</f>
        <v/>
      </c>
      <c r="BA2135" s="2" t="str">
        <f>IF(AND(ISBLANK(AZ2135),OR(NOT(ISBLANK(BB2135)),NOT(ISBLANK(BC2135)))),#N/A,
IF(ISBLANK(AZ2135),"",
IF(AND(NOT(ISERROR(VLOOKUP(AZ2135,MonsterTable!$A:$B,MATCH(MonsterTable!$B$1,MonsterTable!$A$1:$B$1,0),0))),OR(ISBLANK(BB2135),ISBLANK(BC2135))),#N/A,
IFERROR(VLOOKUP(AZ2135,MonsterTable!$A:$B,MATCH(MonsterTable!$B$1,MonsterTable!$A$1:$B$1,0),0),
IF(OR(NOT(ISBLANK(BB2135)),ISBLANK(BC2135)),#N/A,
IF(AZ2135="empty","empty",
VLOOKUP(AZ2135,MonsterGroupTable!$A:$A,1,0)))))))</f>
        <v/>
      </c>
      <c r="BH2135" s="2" t="str">
        <f>IF(AND(ISBLANK(BG2135),OR(NOT(ISBLANK(BI2135)),NOT(ISBLANK(BJ2135)))),#N/A,
IF(ISBLANK(BG2135),"",
IF(AND(NOT(ISERROR(VLOOKUP(BG2135,MonsterTable!$A:$B,MATCH(MonsterTable!$B$1,MonsterTable!$A$1:$B$1,0),0))),OR(ISBLANK(BI2135),ISBLANK(BJ2135))),#N/A,
IFERROR(VLOOKUP(BG2135,MonsterTable!$A:$B,MATCH(MonsterTable!$B$1,MonsterTable!$A$1:$B$1,0),0),
IF(OR(NOT(ISBLANK(BI2135)),ISBLANK(BJ2135)),#N/A,
IF(BG2135="empty","empty",
VLOOKUP(BG2135,MonsterGroupTable!$A:$A,1,0)))))))</f>
        <v/>
      </c>
      <c r="BO2135" s="2" t="str">
        <f>IF(AND(ISBLANK(BN2135),OR(NOT(ISBLANK(BP2135)),NOT(ISBLANK(BQ2135)))),#N/A,
IF(ISBLANK(BN2135),"",
IF(AND(NOT(ISERROR(VLOOKUP(BN2135,MonsterTable!$A:$B,MATCH(MonsterTable!$B$1,MonsterTable!$A$1:$B$1,0),0))),OR(ISBLANK(BP2135),ISBLANK(BQ2135))),#N/A,
IFERROR(VLOOKUP(BN2135,MonsterTable!$A:$B,MATCH(MonsterTable!$B$1,MonsterTable!$A$1:$B$1,0),0),
IF(OR(NOT(ISBLANK(BP2135)),ISBLANK(BQ2135)),#N/A,
IF(BN2135="empty","empty",
VLOOKUP(BN2135,MonsterGroupTable!$A:$A,1,0)))))))</f>
        <v/>
      </c>
      <c r="BV2135" s="2" t="str">
        <f>IF(AND(ISBLANK(BU2135),OR(NOT(ISBLANK(BW2135)),NOT(ISBLANK(BX2135)))),#N/A,
IF(ISBLANK(BU2135),"",
IF(AND(NOT(ISERROR(VLOOKUP(BU2135,MonsterTable!$A:$B,MATCH(MonsterTable!$B$1,MonsterTable!$A$1:$B$1,0),0))),OR(ISBLANK(BW2135),ISBLANK(BX2135))),#N/A,
IFERROR(VLOOKUP(BU2135,MonsterTable!$A:$B,MATCH(MonsterTable!$B$1,MonsterTable!$A$1:$B$1,0),0),
IF(OR(NOT(ISBLANK(BW2135)),ISBLANK(BX2135)),#N/A,
IF(BU2135="empty","empty",
VLOOKUP(BU2135,MonsterGroupTable!$A:$A,1,0)))))))</f>
        <v/>
      </c>
      <c r="CC2135" s="2" t="str">
        <f>IF(AND(ISBLANK(CB2135),OR(NOT(ISBLANK(CD2135)),NOT(ISBLANK(CE2135)))),#N/A,
IF(ISBLANK(CB2135),"",
IF(AND(NOT(ISERROR(VLOOKUP(CB2135,MonsterTable!$A:$B,MATCH(MonsterTable!$B$1,MonsterTable!$A$1:$B$1,0),0))),OR(ISBLANK(CD2135),ISBLANK(CE2135))),#N/A,
IFERROR(VLOOKUP(CB2135,MonsterTable!$A:$B,MATCH(MonsterTable!$B$1,MonsterTable!$A$1:$B$1,0),0),
IF(OR(NOT(ISBLANK(CD2135)),ISBLANK(CE2135)),#N/A,
IF(CB2135="empty","empty",
VLOOKUP(CB2135,MonsterGroupTable!$A:$A,1,0)))))))</f>
        <v/>
      </c>
      <c r="CJ2135" s="2" t="str">
        <f>IF(AND(ISBLANK(CI2135),OR(NOT(ISBLANK(CK2135)),NOT(ISBLANK(CL2135)))),#N/A,
IF(ISBLANK(CI2135),"",
IF(AND(NOT(ISERROR(VLOOKUP(CI2135,MonsterTable!$A:$B,MATCH(MonsterTable!$B$1,MonsterTable!$A$1:$B$1,0),0))),OR(ISBLANK(CK2135),ISBLANK(CL2135))),#N/A,
IFERROR(VLOOKUP(CI2135,MonsterTable!$A:$B,MATCH(MonsterTable!$B$1,MonsterTable!$A$1:$B$1,0),0),
IF(OR(NOT(ISBLANK(CK2135)),ISBLANK(CL2135)),#N/A,
IF(CI2135="empty","empty",
VLOOKUP(CI2135,MonsterGroupTable!$A:$A,1,0)))))))</f>
        <v/>
      </c>
    </row>
    <row r="2136" spans="1:88">
      <c r="A2136">
        <v>70009</v>
      </c>
      <c r="B2136">
        <f t="shared" si="85"/>
        <v>1.1000000000000001</v>
      </c>
      <c r="C2136">
        <f t="shared" si="86"/>
        <v>1.1000000000000001</v>
      </c>
      <c r="F2136">
        <v>150</v>
      </c>
      <c r="G2136">
        <v>9999999</v>
      </c>
      <c r="H2136">
        <v>0</v>
      </c>
      <c r="I2136">
        <v>0</v>
      </c>
      <c r="J2136">
        <v>0</v>
      </c>
      <c r="K2136" t="s">
        <v>199</v>
      </c>
      <c r="L2136" t="s">
        <v>200</v>
      </c>
      <c r="M2136" t="s">
        <v>201</v>
      </c>
      <c r="N2136" t="s">
        <v>202</v>
      </c>
      <c r="O2136">
        <v>0</v>
      </c>
      <c r="P2136">
        <v>-4.75</v>
      </c>
      <c r="Q2136">
        <v>-3.5</v>
      </c>
      <c r="R2136">
        <v>-7.4</v>
      </c>
      <c r="S2136">
        <v>2</v>
      </c>
      <c r="T2136">
        <v>-13.5</v>
      </c>
      <c r="U2136">
        <v>2.2000000000000002</v>
      </c>
      <c r="V2136">
        <v>-9</v>
      </c>
      <c r="W2136" t="str">
        <f t="shared" si="76"/>
        <v>701,1,1,0,702,1,1,0,703,1,1,0</v>
      </c>
      <c r="X2136" s="1" t="s">
        <v>203</v>
      </c>
      <c r="Y2136" s="2">
        <f>IF(AND(ISBLANK(X2136),OR(NOT(ISBLANK(Z2136)),NOT(ISBLANK(AA2136)))),#N/A,
IF(ISBLANK(X2136),"",
IF(AND(NOT(ISERROR(VLOOKUP(X2136,MonsterTable!$A:$B,MATCH(MonsterTable!$B$1,MonsterTable!$A$1:$B$1,0),0))),OR(ISBLANK(Z2136),ISBLANK(AA2136))),#N/A,
IFERROR(VLOOKUP(X2136,MonsterTable!$A:$B,MATCH(MonsterTable!$B$1,MonsterTable!$A$1:$B$1,0),0),
IF(OR(NOT(ISBLANK(Z2136)),ISBLANK(AA2136)),#N/A,
IF(X2136="empty","empty",
VLOOKUP(X2136,MonsterGroupTable!$A:$A,1,0)))))))</f>
        <v>701</v>
      </c>
      <c r="Z2136">
        <v>1</v>
      </c>
      <c r="AA2136">
        <v>1</v>
      </c>
      <c r="AB2136">
        <v>0</v>
      </c>
      <c r="AE2136" s="1" t="s">
        <v>204</v>
      </c>
      <c r="AF2136" s="2">
        <f>IF(AND(ISBLANK(AE2136),OR(NOT(ISBLANK(AG2136)),NOT(ISBLANK(AH2136)))),#N/A,
IF(ISBLANK(AE2136),"",
IF(AND(NOT(ISERROR(VLOOKUP(AE2136,MonsterTable!$A:$B,MATCH(MonsterTable!$B$1,MonsterTable!$A$1:$B$1,0),0))),OR(ISBLANK(AG2136),ISBLANK(AH2136))),#N/A,
IFERROR(VLOOKUP(AE2136,MonsterTable!$A:$B,MATCH(MonsterTable!$B$1,MonsterTable!$A$1:$B$1,0),0),
IF(OR(NOT(ISBLANK(AG2136)),ISBLANK(AH2136)),#N/A,
IF(AE2136="empty","empty",
VLOOKUP(AE2136,MonsterGroupTable!$A:$A,1,0)))))))</f>
        <v>702</v>
      </c>
      <c r="AG2136">
        <v>1</v>
      </c>
      <c r="AH2136">
        <v>1</v>
      </c>
      <c r="AI2136">
        <v>0</v>
      </c>
      <c r="AL2136" s="1" t="s">
        <v>205</v>
      </c>
      <c r="AM2136" s="2">
        <f>IF(AND(ISBLANK(AL2136),OR(NOT(ISBLANK(AN2136)),NOT(ISBLANK(AO2136)))),#N/A,
IF(ISBLANK(AL2136),"",
IF(AND(NOT(ISERROR(VLOOKUP(AL2136,MonsterTable!$A:$B,MATCH(MonsterTable!$B$1,MonsterTable!$A$1:$B$1,0),0))),OR(ISBLANK(AN2136),ISBLANK(AO2136))),#N/A,
IFERROR(VLOOKUP(AL2136,MonsterTable!$A:$B,MATCH(MonsterTable!$B$1,MonsterTable!$A$1:$B$1,0),0),
IF(OR(NOT(ISBLANK(AN2136)),ISBLANK(AO2136)),#N/A,
IF(AL2136="empty","empty",
VLOOKUP(AL2136,MonsterGroupTable!$A:$A,1,0)))))))</f>
        <v>703</v>
      </c>
      <c r="AN2136">
        <v>1</v>
      </c>
      <c r="AO2136">
        <v>1</v>
      </c>
      <c r="AP2136">
        <v>0</v>
      </c>
      <c r="AT2136" s="2" t="str">
        <f>IF(AND(ISBLANK(AS2136),OR(NOT(ISBLANK(AU2136)),NOT(ISBLANK(AV2136)))),#N/A,
IF(ISBLANK(AS2136),"",
IF(AND(NOT(ISERROR(VLOOKUP(AS2136,MonsterTable!$A:$B,MATCH(MonsterTable!$B$1,MonsterTable!$A$1:$B$1,0),0))),OR(ISBLANK(AU2136),ISBLANK(AV2136))),#N/A,
IFERROR(VLOOKUP(AS2136,MonsterTable!$A:$B,MATCH(MonsterTable!$B$1,MonsterTable!$A$1:$B$1,0),0),
IF(OR(NOT(ISBLANK(AU2136)),ISBLANK(AV2136)),#N/A,
IF(AS2136="empty","empty",
VLOOKUP(AS2136,MonsterGroupTable!$A:$A,1,0)))))))</f>
        <v/>
      </c>
      <c r="BA2136" s="2" t="str">
        <f>IF(AND(ISBLANK(AZ2136),OR(NOT(ISBLANK(BB2136)),NOT(ISBLANK(BC2136)))),#N/A,
IF(ISBLANK(AZ2136),"",
IF(AND(NOT(ISERROR(VLOOKUP(AZ2136,MonsterTable!$A:$B,MATCH(MonsterTable!$B$1,MonsterTable!$A$1:$B$1,0),0))),OR(ISBLANK(BB2136),ISBLANK(BC2136))),#N/A,
IFERROR(VLOOKUP(AZ2136,MonsterTable!$A:$B,MATCH(MonsterTable!$B$1,MonsterTable!$A$1:$B$1,0),0),
IF(OR(NOT(ISBLANK(BB2136)),ISBLANK(BC2136)),#N/A,
IF(AZ2136="empty","empty",
VLOOKUP(AZ2136,MonsterGroupTable!$A:$A,1,0)))))))</f>
        <v/>
      </c>
      <c r="BH2136" s="2" t="str">
        <f>IF(AND(ISBLANK(BG2136),OR(NOT(ISBLANK(BI2136)),NOT(ISBLANK(BJ2136)))),#N/A,
IF(ISBLANK(BG2136),"",
IF(AND(NOT(ISERROR(VLOOKUP(BG2136,MonsterTable!$A:$B,MATCH(MonsterTable!$B$1,MonsterTable!$A$1:$B$1,0),0))),OR(ISBLANK(BI2136),ISBLANK(BJ2136))),#N/A,
IFERROR(VLOOKUP(BG2136,MonsterTable!$A:$B,MATCH(MonsterTable!$B$1,MonsterTable!$A$1:$B$1,0),0),
IF(OR(NOT(ISBLANK(BI2136)),ISBLANK(BJ2136)),#N/A,
IF(BG2136="empty","empty",
VLOOKUP(BG2136,MonsterGroupTable!$A:$A,1,0)))))))</f>
        <v/>
      </c>
      <c r="BO2136" s="2" t="str">
        <f>IF(AND(ISBLANK(BN2136),OR(NOT(ISBLANK(BP2136)),NOT(ISBLANK(BQ2136)))),#N/A,
IF(ISBLANK(BN2136),"",
IF(AND(NOT(ISERROR(VLOOKUP(BN2136,MonsterTable!$A:$B,MATCH(MonsterTable!$B$1,MonsterTable!$A$1:$B$1,0),0))),OR(ISBLANK(BP2136),ISBLANK(BQ2136))),#N/A,
IFERROR(VLOOKUP(BN2136,MonsterTable!$A:$B,MATCH(MonsterTable!$B$1,MonsterTable!$A$1:$B$1,0),0),
IF(OR(NOT(ISBLANK(BP2136)),ISBLANK(BQ2136)),#N/A,
IF(BN2136="empty","empty",
VLOOKUP(BN2136,MonsterGroupTable!$A:$A,1,0)))))))</f>
        <v/>
      </c>
      <c r="BV2136" s="2" t="str">
        <f>IF(AND(ISBLANK(BU2136),OR(NOT(ISBLANK(BW2136)),NOT(ISBLANK(BX2136)))),#N/A,
IF(ISBLANK(BU2136),"",
IF(AND(NOT(ISERROR(VLOOKUP(BU2136,MonsterTable!$A:$B,MATCH(MonsterTable!$B$1,MonsterTable!$A$1:$B$1,0),0))),OR(ISBLANK(BW2136),ISBLANK(BX2136))),#N/A,
IFERROR(VLOOKUP(BU2136,MonsterTable!$A:$B,MATCH(MonsterTable!$B$1,MonsterTable!$A$1:$B$1,0),0),
IF(OR(NOT(ISBLANK(BW2136)),ISBLANK(BX2136)),#N/A,
IF(BU2136="empty","empty",
VLOOKUP(BU2136,MonsterGroupTable!$A:$A,1,0)))))))</f>
        <v/>
      </c>
      <c r="CC2136" s="2" t="str">
        <f>IF(AND(ISBLANK(CB2136),OR(NOT(ISBLANK(CD2136)),NOT(ISBLANK(CE2136)))),#N/A,
IF(ISBLANK(CB2136),"",
IF(AND(NOT(ISERROR(VLOOKUP(CB2136,MonsterTable!$A:$B,MATCH(MonsterTable!$B$1,MonsterTable!$A$1:$B$1,0),0))),OR(ISBLANK(CD2136),ISBLANK(CE2136))),#N/A,
IFERROR(VLOOKUP(CB2136,MonsterTable!$A:$B,MATCH(MonsterTable!$B$1,MonsterTable!$A$1:$B$1,0),0),
IF(OR(NOT(ISBLANK(CD2136)),ISBLANK(CE2136)),#N/A,
IF(CB2136="empty","empty",
VLOOKUP(CB2136,MonsterGroupTable!$A:$A,1,0)))))))</f>
        <v/>
      </c>
      <c r="CJ2136" s="2" t="str">
        <f>IF(AND(ISBLANK(CI2136),OR(NOT(ISBLANK(CK2136)),NOT(ISBLANK(CL2136)))),#N/A,
IF(ISBLANK(CI2136),"",
IF(AND(NOT(ISERROR(VLOOKUP(CI2136,MonsterTable!$A:$B,MATCH(MonsterTable!$B$1,MonsterTable!$A$1:$B$1,0),0))),OR(ISBLANK(CK2136),ISBLANK(CL2136))),#N/A,
IFERROR(VLOOKUP(CI2136,MonsterTable!$A:$B,MATCH(MonsterTable!$B$1,MonsterTable!$A$1:$B$1,0),0),
IF(OR(NOT(ISBLANK(CK2136)),ISBLANK(CL2136)),#N/A,
IF(CI2136="empty","empty",
VLOOKUP(CI2136,MonsterGroupTable!$A:$A,1,0)))))))</f>
        <v/>
      </c>
    </row>
    <row r="2137" spans="1:88">
      <c r="A2137">
        <v>70010</v>
      </c>
      <c r="B2137">
        <f t="shared" si="85"/>
        <v>1.2</v>
      </c>
      <c r="C2137">
        <f t="shared" si="86"/>
        <v>1.1000000000000001</v>
      </c>
      <c r="F2137">
        <v>155</v>
      </c>
      <c r="G2137">
        <v>9999999</v>
      </c>
      <c r="H2137">
        <v>0</v>
      </c>
      <c r="I2137">
        <v>0</v>
      </c>
      <c r="J2137">
        <v>0</v>
      </c>
      <c r="K2137" t="s">
        <v>199</v>
      </c>
      <c r="L2137" t="s">
        <v>200</v>
      </c>
      <c r="M2137" t="s">
        <v>201</v>
      </c>
      <c r="N2137" t="s">
        <v>202</v>
      </c>
      <c r="O2137">
        <v>0</v>
      </c>
      <c r="P2137">
        <v>-4.75</v>
      </c>
      <c r="Q2137">
        <v>-3.5</v>
      </c>
      <c r="R2137">
        <v>-7.4</v>
      </c>
      <c r="S2137">
        <v>2</v>
      </c>
      <c r="T2137">
        <v>-13.5</v>
      </c>
      <c r="U2137">
        <v>2.2000000000000002</v>
      </c>
      <c r="V2137">
        <v>-9</v>
      </c>
      <c r="W2137" t="str">
        <f t="shared" si="76"/>
        <v>701,1,1,0,702,1,1,0,703,1,1,0</v>
      </c>
      <c r="X2137" s="1" t="s">
        <v>203</v>
      </c>
      <c r="Y2137" s="2">
        <f>IF(AND(ISBLANK(X2137),OR(NOT(ISBLANK(Z2137)),NOT(ISBLANK(AA2137)))),#N/A,
IF(ISBLANK(X2137),"",
IF(AND(NOT(ISERROR(VLOOKUP(X2137,MonsterTable!$A:$B,MATCH(MonsterTable!$B$1,MonsterTable!$A$1:$B$1,0),0))),OR(ISBLANK(Z2137),ISBLANK(AA2137))),#N/A,
IFERROR(VLOOKUP(X2137,MonsterTable!$A:$B,MATCH(MonsterTable!$B$1,MonsterTable!$A$1:$B$1,0),0),
IF(OR(NOT(ISBLANK(Z2137)),ISBLANK(AA2137)),#N/A,
IF(X2137="empty","empty",
VLOOKUP(X2137,MonsterGroupTable!$A:$A,1,0)))))))</f>
        <v>701</v>
      </c>
      <c r="Z2137">
        <v>1</v>
      </c>
      <c r="AA2137">
        <v>1</v>
      </c>
      <c r="AB2137">
        <v>0</v>
      </c>
      <c r="AE2137" s="1" t="s">
        <v>204</v>
      </c>
      <c r="AF2137" s="2">
        <f>IF(AND(ISBLANK(AE2137),OR(NOT(ISBLANK(AG2137)),NOT(ISBLANK(AH2137)))),#N/A,
IF(ISBLANK(AE2137),"",
IF(AND(NOT(ISERROR(VLOOKUP(AE2137,MonsterTable!$A:$B,MATCH(MonsterTable!$B$1,MonsterTable!$A$1:$B$1,0),0))),OR(ISBLANK(AG2137),ISBLANK(AH2137))),#N/A,
IFERROR(VLOOKUP(AE2137,MonsterTable!$A:$B,MATCH(MonsterTable!$B$1,MonsterTable!$A$1:$B$1,0),0),
IF(OR(NOT(ISBLANK(AG2137)),ISBLANK(AH2137)),#N/A,
IF(AE2137="empty","empty",
VLOOKUP(AE2137,MonsterGroupTable!$A:$A,1,0)))))))</f>
        <v>702</v>
      </c>
      <c r="AG2137">
        <v>1</v>
      </c>
      <c r="AH2137">
        <v>1</v>
      </c>
      <c r="AI2137">
        <v>0</v>
      </c>
      <c r="AL2137" s="1" t="s">
        <v>205</v>
      </c>
      <c r="AM2137" s="2">
        <f>IF(AND(ISBLANK(AL2137),OR(NOT(ISBLANK(AN2137)),NOT(ISBLANK(AO2137)))),#N/A,
IF(ISBLANK(AL2137),"",
IF(AND(NOT(ISERROR(VLOOKUP(AL2137,MonsterTable!$A:$B,MATCH(MonsterTable!$B$1,MonsterTable!$A$1:$B$1,0),0))),OR(ISBLANK(AN2137),ISBLANK(AO2137))),#N/A,
IFERROR(VLOOKUP(AL2137,MonsterTable!$A:$B,MATCH(MonsterTable!$B$1,MonsterTable!$A$1:$B$1,0),0),
IF(OR(NOT(ISBLANK(AN2137)),ISBLANK(AO2137)),#N/A,
IF(AL2137="empty","empty",
VLOOKUP(AL2137,MonsterGroupTable!$A:$A,1,0)))))))</f>
        <v>703</v>
      </c>
      <c r="AN2137">
        <v>1</v>
      </c>
      <c r="AO2137">
        <v>1</v>
      </c>
      <c r="AP2137">
        <v>0</v>
      </c>
      <c r="AT2137" s="2" t="str">
        <f>IF(AND(ISBLANK(AS2137),OR(NOT(ISBLANK(AU2137)),NOT(ISBLANK(AV2137)))),#N/A,
IF(ISBLANK(AS2137),"",
IF(AND(NOT(ISERROR(VLOOKUP(AS2137,MonsterTable!$A:$B,MATCH(MonsterTable!$B$1,MonsterTable!$A$1:$B$1,0),0))),OR(ISBLANK(AU2137),ISBLANK(AV2137))),#N/A,
IFERROR(VLOOKUP(AS2137,MonsterTable!$A:$B,MATCH(MonsterTable!$B$1,MonsterTable!$A$1:$B$1,0),0),
IF(OR(NOT(ISBLANK(AU2137)),ISBLANK(AV2137)),#N/A,
IF(AS2137="empty","empty",
VLOOKUP(AS2137,MonsterGroupTable!$A:$A,1,0)))))))</f>
        <v/>
      </c>
      <c r="BA2137" s="2" t="str">
        <f>IF(AND(ISBLANK(AZ2137),OR(NOT(ISBLANK(BB2137)),NOT(ISBLANK(BC2137)))),#N/A,
IF(ISBLANK(AZ2137),"",
IF(AND(NOT(ISERROR(VLOOKUP(AZ2137,MonsterTable!$A:$B,MATCH(MonsterTable!$B$1,MonsterTable!$A$1:$B$1,0),0))),OR(ISBLANK(BB2137),ISBLANK(BC2137))),#N/A,
IFERROR(VLOOKUP(AZ2137,MonsterTable!$A:$B,MATCH(MonsterTable!$B$1,MonsterTable!$A$1:$B$1,0),0),
IF(OR(NOT(ISBLANK(BB2137)),ISBLANK(BC2137)),#N/A,
IF(AZ2137="empty","empty",
VLOOKUP(AZ2137,MonsterGroupTable!$A:$A,1,0)))))))</f>
        <v/>
      </c>
      <c r="BH2137" s="2" t="str">
        <f>IF(AND(ISBLANK(BG2137),OR(NOT(ISBLANK(BI2137)),NOT(ISBLANK(BJ2137)))),#N/A,
IF(ISBLANK(BG2137),"",
IF(AND(NOT(ISERROR(VLOOKUP(BG2137,MonsterTable!$A:$B,MATCH(MonsterTable!$B$1,MonsterTable!$A$1:$B$1,0),0))),OR(ISBLANK(BI2137),ISBLANK(BJ2137))),#N/A,
IFERROR(VLOOKUP(BG2137,MonsterTable!$A:$B,MATCH(MonsterTable!$B$1,MonsterTable!$A$1:$B$1,0),0),
IF(OR(NOT(ISBLANK(BI2137)),ISBLANK(BJ2137)),#N/A,
IF(BG2137="empty","empty",
VLOOKUP(BG2137,MonsterGroupTable!$A:$A,1,0)))))))</f>
        <v/>
      </c>
      <c r="BO2137" s="2" t="str">
        <f>IF(AND(ISBLANK(BN2137),OR(NOT(ISBLANK(BP2137)),NOT(ISBLANK(BQ2137)))),#N/A,
IF(ISBLANK(BN2137),"",
IF(AND(NOT(ISERROR(VLOOKUP(BN2137,MonsterTable!$A:$B,MATCH(MonsterTable!$B$1,MonsterTable!$A$1:$B$1,0),0))),OR(ISBLANK(BP2137),ISBLANK(BQ2137))),#N/A,
IFERROR(VLOOKUP(BN2137,MonsterTable!$A:$B,MATCH(MonsterTable!$B$1,MonsterTable!$A$1:$B$1,0),0),
IF(OR(NOT(ISBLANK(BP2137)),ISBLANK(BQ2137)),#N/A,
IF(BN2137="empty","empty",
VLOOKUP(BN2137,MonsterGroupTable!$A:$A,1,0)))))))</f>
        <v/>
      </c>
      <c r="BV2137" s="2" t="str">
        <f>IF(AND(ISBLANK(BU2137),OR(NOT(ISBLANK(BW2137)),NOT(ISBLANK(BX2137)))),#N/A,
IF(ISBLANK(BU2137),"",
IF(AND(NOT(ISERROR(VLOOKUP(BU2137,MonsterTable!$A:$B,MATCH(MonsterTable!$B$1,MonsterTable!$A$1:$B$1,0),0))),OR(ISBLANK(BW2137),ISBLANK(BX2137))),#N/A,
IFERROR(VLOOKUP(BU2137,MonsterTable!$A:$B,MATCH(MonsterTable!$B$1,MonsterTable!$A$1:$B$1,0),0),
IF(OR(NOT(ISBLANK(BW2137)),ISBLANK(BX2137)),#N/A,
IF(BU2137="empty","empty",
VLOOKUP(BU2137,MonsterGroupTable!$A:$A,1,0)))))))</f>
        <v/>
      </c>
      <c r="CC2137" s="2" t="str">
        <f>IF(AND(ISBLANK(CB2137),OR(NOT(ISBLANK(CD2137)),NOT(ISBLANK(CE2137)))),#N/A,
IF(ISBLANK(CB2137),"",
IF(AND(NOT(ISERROR(VLOOKUP(CB2137,MonsterTable!$A:$B,MATCH(MonsterTable!$B$1,MonsterTable!$A$1:$B$1,0),0))),OR(ISBLANK(CD2137),ISBLANK(CE2137))),#N/A,
IFERROR(VLOOKUP(CB2137,MonsterTable!$A:$B,MATCH(MonsterTable!$B$1,MonsterTable!$A$1:$B$1,0),0),
IF(OR(NOT(ISBLANK(CD2137)),ISBLANK(CE2137)),#N/A,
IF(CB2137="empty","empty",
VLOOKUP(CB2137,MonsterGroupTable!$A:$A,1,0)))))))</f>
        <v/>
      </c>
      <c r="CJ2137" s="2" t="str">
        <f>IF(AND(ISBLANK(CI2137),OR(NOT(ISBLANK(CK2137)),NOT(ISBLANK(CL2137)))),#N/A,
IF(ISBLANK(CI2137),"",
IF(AND(NOT(ISERROR(VLOOKUP(CI2137,MonsterTable!$A:$B,MATCH(MonsterTable!$B$1,MonsterTable!$A$1:$B$1,0),0))),OR(ISBLANK(CK2137),ISBLANK(CL2137))),#N/A,
IFERROR(VLOOKUP(CI2137,MonsterTable!$A:$B,MATCH(MonsterTable!$B$1,MonsterTable!$A$1:$B$1,0),0),
IF(OR(NOT(ISBLANK(CK2137)),ISBLANK(CL2137)),#N/A,
IF(CI2137="empty","empty",
VLOOKUP(CI2137,MonsterGroupTable!$A:$A,1,0)))))))</f>
        <v/>
      </c>
    </row>
    <row r="2138" spans="1:88">
      <c r="A2138">
        <v>70011</v>
      </c>
      <c r="B2138">
        <f t="shared" si="85"/>
        <v>1.1000000000000001</v>
      </c>
      <c r="C2138">
        <f t="shared" si="86"/>
        <v>1.1000000000000001</v>
      </c>
      <c r="F2138">
        <v>160</v>
      </c>
      <c r="G2138">
        <v>9999999</v>
      </c>
      <c r="H2138">
        <v>0</v>
      </c>
      <c r="I2138">
        <v>0</v>
      </c>
      <c r="J2138">
        <v>0</v>
      </c>
      <c r="K2138" t="s">
        <v>199</v>
      </c>
      <c r="L2138" t="s">
        <v>200</v>
      </c>
      <c r="M2138" t="s">
        <v>201</v>
      </c>
      <c r="N2138" t="s">
        <v>202</v>
      </c>
      <c r="O2138">
        <v>0</v>
      </c>
      <c r="P2138">
        <v>-4.75</v>
      </c>
      <c r="Q2138">
        <v>-3.5</v>
      </c>
      <c r="R2138">
        <v>-7.4</v>
      </c>
      <c r="S2138">
        <v>2</v>
      </c>
      <c r="T2138">
        <v>-13.5</v>
      </c>
      <c r="U2138">
        <v>2.2000000000000002</v>
      </c>
      <c r="V2138">
        <v>-9</v>
      </c>
      <c r="W2138" t="str">
        <f t="shared" si="76"/>
        <v>701,1,1,0,702,1,1,0,703,1,1,0</v>
      </c>
      <c r="X2138" s="1" t="s">
        <v>203</v>
      </c>
      <c r="Y2138" s="2">
        <f>IF(AND(ISBLANK(X2138),OR(NOT(ISBLANK(Z2138)),NOT(ISBLANK(AA2138)))),#N/A,
IF(ISBLANK(X2138),"",
IF(AND(NOT(ISERROR(VLOOKUP(X2138,MonsterTable!$A:$B,MATCH(MonsterTable!$B$1,MonsterTable!$A$1:$B$1,0),0))),OR(ISBLANK(Z2138),ISBLANK(AA2138))),#N/A,
IFERROR(VLOOKUP(X2138,MonsterTable!$A:$B,MATCH(MonsterTable!$B$1,MonsterTable!$A$1:$B$1,0),0),
IF(OR(NOT(ISBLANK(Z2138)),ISBLANK(AA2138)),#N/A,
IF(X2138="empty","empty",
VLOOKUP(X2138,MonsterGroupTable!$A:$A,1,0)))))))</f>
        <v>701</v>
      </c>
      <c r="Z2138">
        <v>1</v>
      </c>
      <c r="AA2138">
        <v>1</v>
      </c>
      <c r="AB2138">
        <v>0</v>
      </c>
      <c r="AE2138" s="1" t="s">
        <v>204</v>
      </c>
      <c r="AF2138" s="2">
        <f>IF(AND(ISBLANK(AE2138),OR(NOT(ISBLANK(AG2138)),NOT(ISBLANK(AH2138)))),#N/A,
IF(ISBLANK(AE2138),"",
IF(AND(NOT(ISERROR(VLOOKUP(AE2138,MonsterTable!$A:$B,MATCH(MonsterTable!$B$1,MonsterTable!$A$1:$B$1,0),0))),OR(ISBLANK(AG2138),ISBLANK(AH2138))),#N/A,
IFERROR(VLOOKUP(AE2138,MonsterTable!$A:$B,MATCH(MonsterTable!$B$1,MonsterTable!$A$1:$B$1,0),0),
IF(OR(NOT(ISBLANK(AG2138)),ISBLANK(AH2138)),#N/A,
IF(AE2138="empty","empty",
VLOOKUP(AE2138,MonsterGroupTable!$A:$A,1,0)))))))</f>
        <v>702</v>
      </c>
      <c r="AG2138">
        <v>1</v>
      </c>
      <c r="AH2138">
        <v>1</v>
      </c>
      <c r="AI2138">
        <v>0</v>
      </c>
      <c r="AL2138" s="1" t="s">
        <v>205</v>
      </c>
      <c r="AM2138" s="2">
        <f>IF(AND(ISBLANK(AL2138),OR(NOT(ISBLANK(AN2138)),NOT(ISBLANK(AO2138)))),#N/A,
IF(ISBLANK(AL2138),"",
IF(AND(NOT(ISERROR(VLOOKUP(AL2138,MonsterTable!$A:$B,MATCH(MonsterTable!$B$1,MonsterTable!$A$1:$B$1,0),0))),OR(ISBLANK(AN2138),ISBLANK(AO2138))),#N/A,
IFERROR(VLOOKUP(AL2138,MonsterTable!$A:$B,MATCH(MonsterTable!$B$1,MonsterTable!$A$1:$B$1,0),0),
IF(OR(NOT(ISBLANK(AN2138)),ISBLANK(AO2138)),#N/A,
IF(AL2138="empty","empty",
VLOOKUP(AL2138,MonsterGroupTable!$A:$A,1,0)))))))</f>
        <v>703</v>
      </c>
      <c r="AN2138">
        <v>1</v>
      </c>
      <c r="AO2138">
        <v>1</v>
      </c>
      <c r="AP2138">
        <v>0</v>
      </c>
      <c r="AT2138" s="2" t="str">
        <f>IF(AND(ISBLANK(AS2138),OR(NOT(ISBLANK(AU2138)),NOT(ISBLANK(AV2138)))),#N/A,
IF(ISBLANK(AS2138),"",
IF(AND(NOT(ISERROR(VLOOKUP(AS2138,MonsterTable!$A:$B,MATCH(MonsterTable!$B$1,MonsterTable!$A$1:$B$1,0),0))),OR(ISBLANK(AU2138),ISBLANK(AV2138))),#N/A,
IFERROR(VLOOKUP(AS2138,MonsterTable!$A:$B,MATCH(MonsterTable!$B$1,MonsterTable!$A$1:$B$1,0),0),
IF(OR(NOT(ISBLANK(AU2138)),ISBLANK(AV2138)),#N/A,
IF(AS2138="empty","empty",
VLOOKUP(AS2138,MonsterGroupTable!$A:$A,1,0)))))))</f>
        <v/>
      </c>
      <c r="BA2138" s="2" t="str">
        <f>IF(AND(ISBLANK(AZ2138),OR(NOT(ISBLANK(BB2138)),NOT(ISBLANK(BC2138)))),#N/A,
IF(ISBLANK(AZ2138),"",
IF(AND(NOT(ISERROR(VLOOKUP(AZ2138,MonsterTable!$A:$B,MATCH(MonsterTable!$B$1,MonsterTable!$A$1:$B$1,0),0))),OR(ISBLANK(BB2138),ISBLANK(BC2138))),#N/A,
IFERROR(VLOOKUP(AZ2138,MonsterTable!$A:$B,MATCH(MonsterTable!$B$1,MonsterTable!$A$1:$B$1,0),0),
IF(OR(NOT(ISBLANK(BB2138)),ISBLANK(BC2138)),#N/A,
IF(AZ2138="empty","empty",
VLOOKUP(AZ2138,MonsterGroupTable!$A:$A,1,0)))))))</f>
        <v/>
      </c>
      <c r="BH2138" s="2" t="str">
        <f>IF(AND(ISBLANK(BG2138),OR(NOT(ISBLANK(BI2138)),NOT(ISBLANK(BJ2138)))),#N/A,
IF(ISBLANK(BG2138),"",
IF(AND(NOT(ISERROR(VLOOKUP(BG2138,MonsterTable!$A:$B,MATCH(MonsterTable!$B$1,MonsterTable!$A$1:$B$1,0),0))),OR(ISBLANK(BI2138),ISBLANK(BJ2138))),#N/A,
IFERROR(VLOOKUP(BG2138,MonsterTable!$A:$B,MATCH(MonsterTable!$B$1,MonsterTable!$A$1:$B$1,0),0),
IF(OR(NOT(ISBLANK(BI2138)),ISBLANK(BJ2138)),#N/A,
IF(BG2138="empty","empty",
VLOOKUP(BG2138,MonsterGroupTable!$A:$A,1,0)))))))</f>
        <v/>
      </c>
      <c r="BO2138" s="2" t="str">
        <f>IF(AND(ISBLANK(BN2138),OR(NOT(ISBLANK(BP2138)),NOT(ISBLANK(BQ2138)))),#N/A,
IF(ISBLANK(BN2138),"",
IF(AND(NOT(ISERROR(VLOOKUP(BN2138,MonsterTable!$A:$B,MATCH(MonsterTable!$B$1,MonsterTable!$A$1:$B$1,0),0))),OR(ISBLANK(BP2138),ISBLANK(BQ2138))),#N/A,
IFERROR(VLOOKUP(BN2138,MonsterTable!$A:$B,MATCH(MonsterTable!$B$1,MonsterTable!$A$1:$B$1,0),0),
IF(OR(NOT(ISBLANK(BP2138)),ISBLANK(BQ2138)),#N/A,
IF(BN2138="empty","empty",
VLOOKUP(BN2138,MonsterGroupTable!$A:$A,1,0)))))))</f>
        <v/>
      </c>
      <c r="BV2138" s="2" t="str">
        <f>IF(AND(ISBLANK(BU2138),OR(NOT(ISBLANK(BW2138)),NOT(ISBLANK(BX2138)))),#N/A,
IF(ISBLANK(BU2138),"",
IF(AND(NOT(ISERROR(VLOOKUP(BU2138,MonsterTable!$A:$B,MATCH(MonsterTable!$B$1,MonsterTable!$A$1:$B$1,0),0))),OR(ISBLANK(BW2138),ISBLANK(BX2138))),#N/A,
IFERROR(VLOOKUP(BU2138,MonsterTable!$A:$B,MATCH(MonsterTable!$B$1,MonsterTable!$A$1:$B$1,0),0),
IF(OR(NOT(ISBLANK(BW2138)),ISBLANK(BX2138)),#N/A,
IF(BU2138="empty","empty",
VLOOKUP(BU2138,MonsterGroupTable!$A:$A,1,0)))))))</f>
        <v/>
      </c>
      <c r="CC2138" s="2" t="str">
        <f>IF(AND(ISBLANK(CB2138),OR(NOT(ISBLANK(CD2138)),NOT(ISBLANK(CE2138)))),#N/A,
IF(ISBLANK(CB2138),"",
IF(AND(NOT(ISERROR(VLOOKUP(CB2138,MonsterTable!$A:$B,MATCH(MonsterTable!$B$1,MonsterTable!$A$1:$B$1,0),0))),OR(ISBLANK(CD2138),ISBLANK(CE2138))),#N/A,
IFERROR(VLOOKUP(CB2138,MonsterTable!$A:$B,MATCH(MonsterTable!$B$1,MonsterTable!$A$1:$B$1,0),0),
IF(OR(NOT(ISBLANK(CD2138)),ISBLANK(CE2138)),#N/A,
IF(CB2138="empty","empty",
VLOOKUP(CB2138,MonsterGroupTable!$A:$A,1,0)))))))</f>
        <v/>
      </c>
      <c r="CJ2138" s="2" t="str">
        <f>IF(AND(ISBLANK(CI2138),OR(NOT(ISBLANK(CK2138)),NOT(ISBLANK(CL2138)))),#N/A,
IF(ISBLANK(CI2138),"",
IF(AND(NOT(ISERROR(VLOOKUP(CI2138,MonsterTable!$A:$B,MATCH(MonsterTable!$B$1,MonsterTable!$A$1:$B$1,0),0))),OR(ISBLANK(CK2138),ISBLANK(CL2138))),#N/A,
IFERROR(VLOOKUP(CI2138,MonsterTable!$A:$B,MATCH(MonsterTable!$B$1,MonsterTable!$A$1:$B$1,0),0),
IF(OR(NOT(ISBLANK(CK2138)),ISBLANK(CL2138)),#N/A,
IF(CI2138="empty","empty",
VLOOKUP(CI2138,MonsterGroupTable!$A:$A,1,0)))))))</f>
        <v/>
      </c>
    </row>
    <row r="2139" spans="1:88">
      <c r="A2139">
        <v>70012</v>
      </c>
      <c r="B2139">
        <f t="shared" si="85"/>
        <v>1.1000000000000001</v>
      </c>
      <c r="C2139">
        <f t="shared" si="86"/>
        <v>1.1000000000000001</v>
      </c>
      <c r="F2139">
        <v>165</v>
      </c>
      <c r="G2139">
        <v>9999999</v>
      </c>
      <c r="H2139">
        <v>0</v>
      </c>
      <c r="I2139">
        <v>0</v>
      </c>
      <c r="J2139">
        <v>0</v>
      </c>
      <c r="K2139" t="s">
        <v>199</v>
      </c>
      <c r="L2139" t="s">
        <v>200</v>
      </c>
      <c r="M2139" t="s">
        <v>201</v>
      </c>
      <c r="N2139" t="s">
        <v>202</v>
      </c>
      <c r="O2139">
        <v>0</v>
      </c>
      <c r="P2139">
        <v>-4.75</v>
      </c>
      <c r="Q2139">
        <v>-3.5</v>
      </c>
      <c r="R2139">
        <v>-7.4</v>
      </c>
      <c r="S2139">
        <v>2</v>
      </c>
      <c r="T2139">
        <v>-13.5</v>
      </c>
      <c r="U2139">
        <v>2.2000000000000002</v>
      </c>
      <c r="V2139">
        <v>-9</v>
      </c>
      <c r="W2139" t="str">
        <f t="shared" si="76"/>
        <v>701,1,1,0,702,1,1,0,703,1,1,0</v>
      </c>
      <c r="X2139" s="1" t="s">
        <v>203</v>
      </c>
      <c r="Y2139" s="2">
        <f>IF(AND(ISBLANK(X2139),OR(NOT(ISBLANK(Z2139)),NOT(ISBLANK(AA2139)))),#N/A,
IF(ISBLANK(X2139),"",
IF(AND(NOT(ISERROR(VLOOKUP(X2139,MonsterTable!$A:$B,MATCH(MonsterTable!$B$1,MonsterTable!$A$1:$B$1,0),0))),OR(ISBLANK(Z2139),ISBLANK(AA2139))),#N/A,
IFERROR(VLOOKUP(X2139,MonsterTable!$A:$B,MATCH(MonsterTable!$B$1,MonsterTable!$A$1:$B$1,0),0),
IF(OR(NOT(ISBLANK(Z2139)),ISBLANK(AA2139)),#N/A,
IF(X2139="empty","empty",
VLOOKUP(X2139,MonsterGroupTable!$A:$A,1,0)))))))</f>
        <v>701</v>
      </c>
      <c r="Z2139">
        <v>1</v>
      </c>
      <c r="AA2139">
        <v>1</v>
      </c>
      <c r="AB2139">
        <v>0</v>
      </c>
      <c r="AE2139" s="1" t="s">
        <v>204</v>
      </c>
      <c r="AF2139" s="2">
        <f>IF(AND(ISBLANK(AE2139),OR(NOT(ISBLANK(AG2139)),NOT(ISBLANK(AH2139)))),#N/A,
IF(ISBLANK(AE2139),"",
IF(AND(NOT(ISERROR(VLOOKUP(AE2139,MonsterTable!$A:$B,MATCH(MonsterTable!$B$1,MonsterTable!$A$1:$B$1,0),0))),OR(ISBLANK(AG2139),ISBLANK(AH2139))),#N/A,
IFERROR(VLOOKUP(AE2139,MonsterTable!$A:$B,MATCH(MonsterTable!$B$1,MonsterTable!$A$1:$B$1,0),0),
IF(OR(NOT(ISBLANK(AG2139)),ISBLANK(AH2139)),#N/A,
IF(AE2139="empty","empty",
VLOOKUP(AE2139,MonsterGroupTable!$A:$A,1,0)))))))</f>
        <v>702</v>
      </c>
      <c r="AG2139">
        <v>1</v>
      </c>
      <c r="AH2139">
        <v>1</v>
      </c>
      <c r="AI2139">
        <v>0</v>
      </c>
      <c r="AL2139" s="1" t="s">
        <v>205</v>
      </c>
      <c r="AM2139" s="2">
        <f>IF(AND(ISBLANK(AL2139),OR(NOT(ISBLANK(AN2139)),NOT(ISBLANK(AO2139)))),#N/A,
IF(ISBLANK(AL2139),"",
IF(AND(NOT(ISERROR(VLOOKUP(AL2139,MonsterTable!$A:$B,MATCH(MonsterTable!$B$1,MonsterTable!$A$1:$B$1,0),0))),OR(ISBLANK(AN2139),ISBLANK(AO2139))),#N/A,
IFERROR(VLOOKUP(AL2139,MonsterTable!$A:$B,MATCH(MonsterTable!$B$1,MonsterTable!$A$1:$B$1,0),0),
IF(OR(NOT(ISBLANK(AN2139)),ISBLANK(AO2139)),#N/A,
IF(AL2139="empty","empty",
VLOOKUP(AL2139,MonsterGroupTable!$A:$A,1,0)))))))</f>
        <v>703</v>
      </c>
      <c r="AN2139">
        <v>1</v>
      </c>
      <c r="AO2139">
        <v>1</v>
      </c>
      <c r="AP2139">
        <v>0</v>
      </c>
      <c r="AT2139" s="2" t="str">
        <f>IF(AND(ISBLANK(AS2139),OR(NOT(ISBLANK(AU2139)),NOT(ISBLANK(AV2139)))),#N/A,
IF(ISBLANK(AS2139),"",
IF(AND(NOT(ISERROR(VLOOKUP(AS2139,MonsterTable!$A:$B,MATCH(MonsterTable!$B$1,MonsterTable!$A$1:$B$1,0),0))),OR(ISBLANK(AU2139),ISBLANK(AV2139))),#N/A,
IFERROR(VLOOKUP(AS2139,MonsterTable!$A:$B,MATCH(MonsterTable!$B$1,MonsterTable!$A$1:$B$1,0),0),
IF(OR(NOT(ISBLANK(AU2139)),ISBLANK(AV2139)),#N/A,
IF(AS2139="empty","empty",
VLOOKUP(AS2139,MonsterGroupTable!$A:$A,1,0)))))))</f>
        <v/>
      </c>
      <c r="BA2139" s="2" t="str">
        <f>IF(AND(ISBLANK(AZ2139),OR(NOT(ISBLANK(BB2139)),NOT(ISBLANK(BC2139)))),#N/A,
IF(ISBLANK(AZ2139),"",
IF(AND(NOT(ISERROR(VLOOKUP(AZ2139,MonsterTable!$A:$B,MATCH(MonsterTable!$B$1,MonsterTable!$A$1:$B$1,0),0))),OR(ISBLANK(BB2139),ISBLANK(BC2139))),#N/A,
IFERROR(VLOOKUP(AZ2139,MonsterTable!$A:$B,MATCH(MonsterTable!$B$1,MonsterTable!$A$1:$B$1,0),0),
IF(OR(NOT(ISBLANK(BB2139)),ISBLANK(BC2139)),#N/A,
IF(AZ2139="empty","empty",
VLOOKUP(AZ2139,MonsterGroupTable!$A:$A,1,0)))))))</f>
        <v/>
      </c>
      <c r="BH2139" s="2" t="str">
        <f>IF(AND(ISBLANK(BG2139),OR(NOT(ISBLANK(BI2139)),NOT(ISBLANK(BJ2139)))),#N/A,
IF(ISBLANK(BG2139),"",
IF(AND(NOT(ISERROR(VLOOKUP(BG2139,MonsterTable!$A:$B,MATCH(MonsterTable!$B$1,MonsterTable!$A$1:$B$1,0),0))),OR(ISBLANK(BI2139),ISBLANK(BJ2139))),#N/A,
IFERROR(VLOOKUP(BG2139,MonsterTable!$A:$B,MATCH(MonsterTable!$B$1,MonsterTable!$A$1:$B$1,0),0),
IF(OR(NOT(ISBLANK(BI2139)),ISBLANK(BJ2139)),#N/A,
IF(BG2139="empty","empty",
VLOOKUP(BG2139,MonsterGroupTable!$A:$A,1,0)))))))</f>
        <v/>
      </c>
      <c r="BO2139" s="2" t="str">
        <f>IF(AND(ISBLANK(BN2139),OR(NOT(ISBLANK(BP2139)),NOT(ISBLANK(BQ2139)))),#N/A,
IF(ISBLANK(BN2139),"",
IF(AND(NOT(ISERROR(VLOOKUP(BN2139,MonsterTable!$A:$B,MATCH(MonsterTable!$B$1,MonsterTable!$A$1:$B$1,0),0))),OR(ISBLANK(BP2139),ISBLANK(BQ2139))),#N/A,
IFERROR(VLOOKUP(BN2139,MonsterTable!$A:$B,MATCH(MonsterTable!$B$1,MonsterTable!$A$1:$B$1,0),0),
IF(OR(NOT(ISBLANK(BP2139)),ISBLANK(BQ2139)),#N/A,
IF(BN2139="empty","empty",
VLOOKUP(BN2139,MonsterGroupTable!$A:$A,1,0)))))))</f>
        <v/>
      </c>
      <c r="BV2139" s="2" t="str">
        <f>IF(AND(ISBLANK(BU2139),OR(NOT(ISBLANK(BW2139)),NOT(ISBLANK(BX2139)))),#N/A,
IF(ISBLANK(BU2139),"",
IF(AND(NOT(ISERROR(VLOOKUP(BU2139,MonsterTable!$A:$B,MATCH(MonsterTable!$B$1,MonsterTable!$A$1:$B$1,0),0))),OR(ISBLANK(BW2139),ISBLANK(BX2139))),#N/A,
IFERROR(VLOOKUP(BU2139,MonsterTable!$A:$B,MATCH(MonsterTable!$B$1,MonsterTable!$A$1:$B$1,0),0),
IF(OR(NOT(ISBLANK(BW2139)),ISBLANK(BX2139)),#N/A,
IF(BU2139="empty","empty",
VLOOKUP(BU2139,MonsterGroupTable!$A:$A,1,0)))))))</f>
        <v/>
      </c>
      <c r="CC2139" s="2" t="str">
        <f>IF(AND(ISBLANK(CB2139),OR(NOT(ISBLANK(CD2139)),NOT(ISBLANK(CE2139)))),#N/A,
IF(ISBLANK(CB2139),"",
IF(AND(NOT(ISERROR(VLOOKUP(CB2139,MonsterTable!$A:$B,MATCH(MonsterTable!$B$1,MonsterTable!$A$1:$B$1,0),0))),OR(ISBLANK(CD2139),ISBLANK(CE2139))),#N/A,
IFERROR(VLOOKUP(CB2139,MonsterTable!$A:$B,MATCH(MonsterTable!$B$1,MonsterTable!$A$1:$B$1,0),0),
IF(OR(NOT(ISBLANK(CD2139)),ISBLANK(CE2139)),#N/A,
IF(CB2139="empty","empty",
VLOOKUP(CB2139,MonsterGroupTable!$A:$A,1,0)))))))</f>
        <v/>
      </c>
      <c r="CJ2139" s="2" t="str">
        <f>IF(AND(ISBLANK(CI2139),OR(NOT(ISBLANK(CK2139)),NOT(ISBLANK(CL2139)))),#N/A,
IF(ISBLANK(CI2139),"",
IF(AND(NOT(ISERROR(VLOOKUP(CI2139,MonsterTable!$A:$B,MATCH(MonsterTable!$B$1,MonsterTable!$A$1:$B$1,0),0))),OR(ISBLANK(CK2139),ISBLANK(CL2139))),#N/A,
IFERROR(VLOOKUP(CI2139,MonsterTable!$A:$B,MATCH(MonsterTable!$B$1,MonsterTable!$A$1:$B$1,0),0),
IF(OR(NOT(ISBLANK(CK2139)),ISBLANK(CL2139)),#N/A,
IF(CI2139="empty","empty",
VLOOKUP(CI2139,MonsterGroupTable!$A:$A,1,0)))))))</f>
        <v/>
      </c>
    </row>
    <row r="2140" spans="1:88">
      <c r="A2140">
        <v>70013</v>
      </c>
      <c r="B2140">
        <f t="shared" si="85"/>
        <v>1.1000000000000001</v>
      </c>
      <c r="C2140">
        <f t="shared" si="86"/>
        <v>1.1000000000000001</v>
      </c>
      <c r="F2140">
        <v>170</v>
      </c>
      <c r="G2140">
        <v>9999999</v>
      </c>
      <c r="H2140">
        <v>0</v>
      </c>
      <c r="I2140">
        <v>0</v>
      </c>
      <c r="J2140">
        <v>0</v>
      </c>
      <c r="K2140" t="s">
        <v>199</v>
      </c>
      <c r="L2140" t="s">
        <v>200</v>
      </c>
      <c r="M2140" t="s">
        <v>201</v>
      </c>
      <c r="N2140" t="s">
        <v>202</v>
      </c>
      <c r="O2140">
        <v>0</v>
      </c>
      <c r="P2140">
        <v>-4.75</v>
      </c>
      <c r="Q2140">
        <v>-3.5</v>
      </c>
      <c r="R2140">
        <v>-7.4</v>
      </c>
      <c r="S2140">
        <v>2</v>
      </c>
      <c r="T2140">
        <v>-13.5</v>
      </c>
      <c r="U2140">
        <v>2.2000000000000002</v>
      </c>
      <c r="V2140">
        <v>-9</v>
      </c>
      <c r="W2140" t="str">
        <f t="shared" si="76"/>
        <v>701,1,1,0,702,1,1,0,703,1,1,0</v>
      </c>
      <c r="X2140" s="1" t="s">
        <v>203</v>
      </c>
      <c r="Y2140" s="2">
        <f>IF(AND(ISBLANK(X2140),OR(NOT(ISBLANK(Z2140)),NOT(ISBLANK(AA2140)))),#N/A,
IF(ISBLANK(X2140),"",
IF(AND(NOT(ISERROR(VLOOKUP(X2140,MonsterTable!$A:$B,MATCH(MonsterTable!$B$1,MonsterTable!$A$1:$B$1,0),0))),OR(ISBLANK(Z2140),ISBLANK(AA2140))),#N/A,
IFERROR(VLOOKUP(X2140,MonsterTable!$A:$B,MATCH(MonsterTable!$B$1,MonsterTable!$A$1:$B$1,0),0),
IF(OR(NOT(ISBLANK(Z2140)),ISBLANK(AA2140)),#N/A,
IF(X2140="empty","empty",
VLOOKUP(X2140,MonsterGroupTable!$A:$A,1,0)))))))</f>
        <v>701</v>
      </c>
      <c r="Z2140">
        <v>1</v>
      </c>
      <c r="AA2140">
        <v>1</v>
      </c>
      <c r="AB2140">
        <v>0</v>
      </c>
      <c r="AE2140" s="1" t="s">
        <v>204</v>
      </c>
      <c r="AF2140" s="2">
        <f>IF(AND(ISBLANK(AE2140),OR(NOT(ISBLANK(AG2140)),NOT(ISBLANK(AH2140)))),#N/A,
IF(ISBLANK(AE2140),"",
IF(AND(NOT(ISERROR(VLOOKUP(AE2140,MonsterTable!$A:$B,MATCH(MonsterTable!$B$1,MonsterTable!$A$1:$B$1,0),0))),OR(ISBLANK(AG2140),ISBLANK(AH2140))),#N/A,
IFERROR(VLOOKUP(AE2140,MonsterTable!$A:$B,MATCH(MonsterTable!$B$1,MonsterTable!$A$1:$B$1,0),0),
IF(OR(NOT(ISBLANK(AG2140)),ISBLANK(AH2140)),#N/A,
IF(AE2140="empty","empty",
VLOOKUP(AE2140,MonsterGroupTable!$A:$A,1,0)))))))</f>
        <v>702</v>
      </c>
      <c r="AG2140">
        <v>1</v>
      </c>
      <c r="AH2140">
        <v>1</v>
      </c>
      <c r="AI2140">
        <v>0</v>
      </c>
      <c r="AL2140" s="1" t="s">
        <v>205</v>
      </c>
      <c r="AM2140" s="2">
        <f>IF(AND(ISBLANK(AL2140),OR(NOT(ISBLANK(AN2140)),NOT(ISBLANK(AO2140)))),#N/A,
IF(ISBLANK(AL2140),"",
IF(AND(NOT(ISERROR(VLOOKUP(AL2140,MonsterTable!$A:$B,MATCH(MonsterTable!$B$1,MonsterTable!$A$1:$B$1,0),0))),OR(ISBLANK(AN2140),ISBLANK(AO2140))),#N/A,
IFERROR(VLOOKUP(AL2140,MonsterTable!$A:$B,MATCH(MonsterTable!$B$1,MonsterTable!$A$1:$B$1,0),0),
IF(OR(NOT(ISBLANK(AN2140)),ISBLANK(AO2140)),#N/A,
IF(AL2140="empty","empty",
VLOOKUP(AL2140,MonsterGroupTable!$A:$A,1,0)))))))</f>
        <v>703</v>
      </c>
      <c r="AN2140">
        <v>1</v>
      </c>
      <c r="AO2140">
        <v>1</v>
      </c>
      <c r="AP2140">
        <v>0</v>
      </c>
      <c r="AT2140" s="2" t="str">
        <f>IF(AND(ISBLANK(AS2140),OR(NOT(ISBLANK(AU2140)),NOT(ISBLANK(AV2140)))),#N/A,
IF(ISBLANK(AS2140),"",
IF(AND(NOT(ISERROR(VLOOKUP(AS2140,MonsterTable!$A:$B,MATCH(MonsterTable!$B$1,MonsterTable!$A$1:$B$1,0),0))),OR(ISBLANK(AU2140),ISBLANK(AV2140))),#N/A,
IFERROR(VLOOKUP(AS2140,MonsterTable!$A:$B,MATCH(MonsterTable!$B$1,MonsterTable!$A$1:$B$1,0),0),
IF(OR(NOT(ISBLANK(AU2140)),ISBLANK(AV2140)),#N/A,
IF(AS2140="empty","empty",
VLOOKUP(AS2140,MonsterGroupTable!$A:$A,1,0)))))))</f>
        <v/>
      </c>
      <c r="BA2140" s="2" t="str">
        <f>IF(AND(ISBLANK(AZ2140),OR(NOT(ISBLANK(BB2140)),NOT(ISBLANK(BC2140)))),#N/A,
IF(ISBLANK(AZ2140),"",
IF(AND(NOT(ISERROR(VLOOKUP(AZ2140,MonsterTable!$A:$B,MATCH(MonsterTable!$B$1,MonsterTable!$A$1:$B$1,0),0))),OR(ISBLANK(BB2140),ISBLANK(BC2140))),#N/A,
IFERROR(VLOOKUP(AZ2140,MonsterTable!$A:$B,MATCH(MonsterTable!$B$1,MonsterTable!$A$1:$B$1,0),0),
IF(OR(NOT(ISBLANK(BB2140)),ISBLANK(BC2140)),#N/A,
IF(AZ2140="empty","empty",
VLOOKUP(AZ2140,MonsterGroupTable!$A:$A,1,0)))))))</f>
        <v/>
      </c>
      <c r="BH2140" s="2" t="str">
        <f>IF(AND(ISBLANK(BG2140),OR(NOT(ISBLANK(BI2140)),NOT(ISBLANK(BJ2140)))),#N/A,
IF(ISBLANK(BG2140),"",
IF(AND(NOT(ISERROR(VLOOKUP(BG2140,MonsterTable!$A:$B,MATCH(MonsterTable!$B$1,MonsterTable!$A$1:$B$1,0),0))),OR(ISBLANK(BI2140),ISBLANK(BJ2140))),#N/A,
IFERROR(VLOOKUP(BG2140,MonsterTable!$A:$B,MATCH(MonsterTable!$B$1,MonsterTable!$A$1:$B$1,0),0),
IF(OR(NOT(ISBLANK(BI2140)),ISBLANK(BJ2140)),#N/A,
IF(BG2140="empty","empty",
VLOOKUP(BG2140,MonsterGroupTable!$A:$A,1,0)))))))</f>
        <v/>
      </c>
      <c r="BO2140" s="2" t="str">
        <f>IF(AND(ISBLANK(BN2140),OR(NOT(ISBLANK(BP2140)),NOT(ISBLANK(BQ2140)))),#N/A,
IF(ISBLANK(BN2140),"",
IF(AND(NOT(ISERROR(VLOOKUP(BN2140,MonsterTable!$A:$B,MATCH(MonsterTable!$B$1,MonsterTable!$A$1:$B$1,0),0))),OR(ISBLANK(BP2140),ISBLANK(BQ2140))),#N/A,
IFERROR(VLOOKUP(BN2140,MonsterTable!$A:$B,MATCH(MonsterTable!$B$1,MonsterTable!$A$1:$B$1,0),0),
IF(OR(NOT(ISBLANK(BP2140)),ISBLANK(BQ2140)),#N/A,
IF(BN2140="empty","empty",
VLOOKUP(BN2140,MonsterGroupTable!$A:$A,1,0)))))))</f>
        <v/>
      </c>
      <c r="BV2140" s="2" t="str">
        <f>IF(AND(ISBLANK(BU2140),OR(NOT(ISBLANK(BW2140)),NOT(ISBLANK(BX2140)))),#N/A,
IF(ISBLANK(BU2140),"",
IF(AND(NOT(ISERROR(VLOOKUP(BU2140,MonsterTable!$A:$B,MATCH(MonsterTable!$B$1,MonsterTable!$A$1:$B$1,0),0))),OR(ISBLANK(BW2140),ISBLANK(BX2140))),#N/A,
IFERROR(VLOOKUP(BU2140,MonsterTable!$A:$B,MATCH(MonsterTable!$B$1,MonsterTable!$A$1:$B$1,0),0),
IF(OR(NOT(ISBLANK(BW2140)),ISBLANK(BX2140)),#N/A,
IF(BU2140="empty","empty",
VLOOKUP(BU2140,MonsterGroupTable!$A:$A,1,0)))))))</f>
        <v/>
      </c>
      <c r="CC2140" s="2" t="str">
        <f>IF(AND(ISBLANK(CB2140),OR(NOT(ISBLANK(CD2140)),NOT(ISBLANK(CE2140)))),#N/A,
IF(ISBLANK(CB2140),"",
IF(AND(NOT(ISERROR(VLOOKUP(CB2140,MonsterTable!$A:$B,MATCH(MonsterTable!$B$1,MonsterTable!$A$1:$B$1,0),0))),OR(ISBLANK(CD2140),ISBLANK(CE2140))),#N/A,
IFERROR(VLOOKUP(CB2140,MonsterTable!$A:$B,MATCH(MonsterTable!$B$1,MonsterTable!$A$1:$B$1,0),0),
IF(OR(NOT(ISBLANK(CD2140)),ISBLANK(CE2140)),#N/A,
IF(CB2140="empty","empty",
VLOOKUP(CB2140,MonsterGroupTable!$A:$A,1,0)))))))</f>
        <v/>
      </c>
      <c r="CJ2140" s="2" t="str">
        <f>IF(AND(ISBLANK(CI2140),OR(NOT(ISBLANK(CK2140)),NOT(ISBLANK(CL2140)))),#N/A,
IF(ISBLANK(CI2140),"",
IF(AND(NOT(ISERROR(VLOOKUP(CI2140,MonsterTable!$A:$B,MATCH(MonsterTable!$B$1,MonsterTable!$A$1:$B$1,0),0))),OR(ISBLANK(CK2140),ISBLANK(CL2140))),#N/A,
IFERROR(VLOOKUP(CI2140,MonsterTable!$A:$B,MATCH(MonsterTable!$B$1,MonsterTable!$A$1:$B$1,0),0),
IF(OR(NOT(ISBLANK(CK2140)),ISBLANK(CL2140)),#N/A,
IF(CI2140="empty","empty",
VLOOKUP(CI2140,MonsterGroupTable!$A:$A,1,0)))))))</f>
        <v/>
      </c>
    </row>
    <row r="2141" spans="1:88">
      <c r="A2141">
        <v>70014</v>
      </c>
      <c r="B2141">
        <f t="shared" si="85"/>
        <v>1.1000000000000001</v>
      </c>
      <c r="C2141">
        <f t="shared" si="86"/>
        <v>1.1000000000000001</v>
      </c>
      <c r="F2141">
        <v>175</v>
      </c>
      <c r="G2141">
        <v>9999999</v>
      </c>
      <c r="H2141">
        <v>0</v>
      </c>
      <c r="I2141">
        <v>0</v>
      </c>
      <c r="J2141">
        <v>0</v>
      </c>
      <c r="K2141" t="s">
        <v>199</v>
      </c>
      <c r="L2141" t="s">
        <v>200</v>
      </c>
      <c r="M2141" t="s">
        <v>201</v>
      </c>
      <c r="N2141" t="s">
        <v>202</v>
      </c>
      <c r="O2141">
        <v>0</v>
      </c>
      <c r="P2141">
        <v>-4.75</v>
      </c>
      <c r="Q2141">
        <v>-3.5</v>
      </c>
      <c r="R2141">
        <v>-7.4</v>
      </c>
      <c r="S2141">
        <v>2</v>
      </c>
      <c r="T2141">
        <v>-13.5</v>
      </c>
      <c r="U2141">
        <v>2.2000000000000002</v>
      </c>
      <c r="V2141">
        <v>-9</v>
      </c>
      <c r="W2141" t="str">
        <f t="shared" si="76"/>
        <v>701,1,1,0,702,1,1,0,703,1,1,0</v>
      </c>
      <c r="X2141" s="1" t="s">
        <v>203</v>
      </c>
      <c r="Y2141" s="2">
        <f>IF(AND(ISBLANK(X2141),OR(NOT(ISBLANK(Z2141)),NOT(ISBLANK(AA2141)))),#N/A,
IF(ISBLANK(X2141),"",
IF(AND(NOT(ISERROR(VLOOKUP(X2141,MonsterTable!$A:$B,MATCH(MonsterTable!$B$1,MonsterTable!$A$1:$B$1,0),0))),OR(ISBLANK(Z2141),ISBLANK(AA2141))),#N/A,
IFERROR(VLOOKUP(X2141,MonsterTable!$A:$B,MATCH(MonsterTable!$B$1,MonsterTable!$A$1:$B$1,0),0),
IF(OR(NOT(ISBLANK(Z2141)),ISBLANK(AA2141)),#N/A,
IF(X2141="empty","empty",
VLOOKUP(X2141,MonsterGroupTable!$A:$A,1,0)))))))</f>
        <v>701</v>
      </c>
      <c r="Z2141">
        <v>1</v>
      </c>
      <c r="AA2141">
        <v>1</v>
      </c>
      <c r="AB2141">
        <v>0</v>
      </c>
      <c r="AE2141" s="1" t="s">
        <v>204</v>
      </c>
      <c r="AF2141" s="2">
        <f>IF(AND(ISBLANK(AE2141),OR(NOT(ISBLANK(AG2141)),NOT(ISBLANK(AH2141)))),#N/A,
IF(ISBLANK(AE2141),"",
IF(AND(NOT(ISERROR(VLOOKUP(AE2141,MonsterTable!$A:$B,MATCH(MonsterTable!$B$1,MonsterTable!$A$1:$B$1,0),0))),OR(ISBLANK(AG2141),ISBLANK(AH2141))),#N/A,
IFERROR(VLOOKUP(AE2141,MonsterTable!$A:$B,MATCH(MonsterTable!$B$1,MonsterTable!$A$1:$B$1,0),0),
IF(OR(NOT(ISBLANK(AG2141)),ISBLANK(AH2141)),#N/A,
IF(AE2141="empty","empty",
VLOOKUP(AE2141,MonsterGroupTable!$A:$A,1,0)))))))</f>
        <v>702</v>
      </c>
      <c r="AG2141">
        <v>1</v>
      </c>
      <c r="AH2141">
        <v>1</v>
      </c>
      <c r="AI2141">
        <v>0</v>
      </c>
      <c r="AL2141" s="1" t="s">
        <v>205</v>
      </c>
      <c r="AM2141" s="2">
        <f>IF(AND(ISBLANK(AL2141),OR(NOT(ISBLANK(AN2141)),NOT(ISBLANK(AO2141)))),#N/A,
IF(ISBLANK(AL2141),"",
IF(AND(NOT(ISERROR(VLOOKUP(AL2141,MonsterTable!$A:$B,MATCH(MonsterTable!$B$1,MonsterTable!$A$1:$B$1,0),0))),OR(ISBLANK(AN2141),ISBLANK(AO2141))),#N/A,
IFERROR(VLOOKUP(AL2141,MonsterTable!$A:$B,MATCH(MonsterTable!$B$1,MonsterTable!$A$1:$B$1,0),0),
IF(OR(NOT(ISBLANK(AN2141)),ISBLANK(AO2141)),#N/A,
IF(AL2141="empty","empty",
VLOOKUP(AL2141,MonsterGroupTable!$A:$A,1,0)))))))</f>
        <v>703</v>
      </c>
      <c r="AN2141">
        <v>1</v>
      </c>
      <c r="AO2141">
        <v>1</v>
      </c>
      <c r="AP2141">
        <v>0</v>
      </c>
      <c r="AT2141" s="2" t="str">
        <f>IF(AND(ISBLANK(AS2141),OR(NOT(ISBLANK(AU2141)),NOT(ISBLANK(AV2141)))),#N/A,
IF(ISBLANK(AS2141),"",
IF(AND(NOT(ISERROR(VLOOKUP(AS2141,MonsterTable!$A:$B,MATCH(MonsterTable!$B$1,MonsterTable!$A$1:$B$1,0),0))),OR(ISBLANK(AU2141),ISBLANK(AV2141))),#N/A,
IFERROR(VLOOKUP(AS2141,MonsterTable!$A:$B,MATCH(MonsterTable!$B$1,MonsterTable!$A$1:$B$1,0),0),
IF(OR(NOT(ISBLANK(AU2141)),ISBLANK(AV2141)),#N/A,
IF(AS2141="empty","empty",
VLOOKUP(AS2141,MonsterGroupTable!$A:$A,1,0)))))))</f>
        <v/>
      </c>
      <c r="BA2141" s="2" t="str">
        <f>IF(AND(ISBLANK(AZ2141),OR(NOT(ISBLANK(BB2141)),NOT(ISBLANK(BC2141)))),#N/A,
IF(ISBLANK(AZ2141),"",
IF(AND(NOT(ISERROR(VLOOKUP(AZ2141,MonsterTable!$A:$B,MATCH(MonsterTable!$B$1,MonsterTable!$A$1:$B$1,0),0))),OR(ISBLANK(BB2141),ISBLANK(BC2141))),#N/A,
IFERROR(VLOOKUP(AZ2141,MonsterTable!$A:$B,MATCH(MonsterTable!$B$1,MonsterTable!$A$1:$B$1,0),0),
IF(OR(NOT(ISBLANK(BB2141)),ISBLANK(BC2141)),#N/A,
IF(AZ2141="empty","empty",
VLOOKUP(AZ2141,MonsterGroupTable!$A:$A,1,0)))))))</f>
        <v/>
      </c>
      <c r="BH2141" s="2" t="str">
        <f>IF(AND(ISBLANK(BG2141),OR(NOT(ISBLANK(BI2141)),NOT(ISBLANK(BJ2141)))),#N/A,
IF(ISBLANK(BG2141),"",
IF(AND(NOT(ISERROR(VLOOKUP(BG2141,MonsterTable!$A:$B,MATCH(MonsterTable!$B$1,MonsterTable!$A$1:$B$1,0),0))),OR(ISBLANK(BI2141),ISBLANK(BJ2141))),#N/A,
IFERROR(VLOOKUP(BG2141,MonsterTable!$A:$B,MATCH(MonsterTable!$B$1,MonsterTable!$A$1:$B$1,0),0),
IF(OR(NOT(ISBLANK(BI2141)),ISBLANK(BJ2141)),#N/A,
IF(BG2141="empty","empty",
VLOOKUP(BG2141,MonsterGroupTable!$A:$A,1,0)))))))</f>
        <v/>
      </c>
      <c r="BO2141" s="2" t="str">
        <f>IF(AND(ISBLANK(BN2141),OR(NOT(ISBLANK(BP2141)),NOT(ISBLANK(BQ2141)))),#N/A,
IF(ISBLANK(BN2141),"",
IF(AND(NOT(ISERROR(VLOOKUP(BN2141,MonsterTable!$A:$B,MATCH(MonsterTable!$B$1,MonsterTable!$A$1:$B$1,0),0))),OR(ISBLANK(BP2141),ISBLANK(BQ2141))),#N/A,
IFERROR(VLOOKUP(BN2141,MonsterTable!$A:$B,MATCH(MonsterTable!$B$1,MonsterTable!$A$1:$B$1,0),0),
IF(OR(NOT(ISBLANK(BP2141)),ISBLANK(BQ2141)),#N/A,
IF(BN2141="empty","empty",
VLOOKUP(BN2141,MonsterGroupTable!$A:$A,1,0)))))))</f>
        <v/>
      </c>
      <c r="BV2141" s="2" t="str">
        <f>IF(AND(ISBLANK(BU2141),OR(NOT(ISBLANK(BW2141)),NOT(ISBLANK(BX2141)))),#N/A,
IF(ISBLANK(BU2141),"",
IF(AND(NOT(ISERROR(VLOOKUP(BU2141,MonsterTable!$A:$B,MATCH(MonsterTable!$B$1,MonsterTable!$A$1:$B$1,0),0))),OR(ISBLANK(BW2141),ISBLANK(BX2141))),#N/A,
IFERROR(VLOOKUP(BU2141,MonsterTable!$A:$B,MATCH(MonsterTable!$B$1,MonsterTable!$A$1:$B$1,0),0),
IF(OR(NOT(ISBLANK(BW2141)),ISBLANK(BX2141)),#N/A,
IF(BU2141="empty","empty",
VLOOKUP(BU2141,MonsterGroupTable!$A:$A,1,0)))))))</f>
        <v/>
      </c>
      <c r="CC2141" s="2" t="str">
        <f>IF(AND(ISBLANK(CB2141),OR(NOT(ISBLANK(CD2141)),NOT(ISBLANK(CE2141)))),#N/A,
IF(ISBLANK(CB2141),"",
IF(AND(NOT(ISERROR(VLOOKUP(CB2141,MonsterTable!$A:$B,MATCH(MonsterTable!$B$1,MonsterTable!$A$1:$B$1,0),0))),OR(ISBLANK(CD2141),ISBLANK(CE2141))),#N/A,
IFERROR(VLOOKUP(CB2141,MonsterTable!$A:$B,MATCH(MonsterTable!$B$1,MonsterTable!$A$1:$B$1,0),0),
IF(OR(NOT(ISBLANK(CD2141)),ISBLANK(CE2141)),#N/A,
IF(CB2141="empty","empty",
VLOOKUP(CB2141,MonsterGroupTable!$A:$A,1,0)))))))</f>
        <v/>
      </c>
      <c r="CJ2141" s="2" t="str">
        <f>IF(AND(ISBLANK(CI2141),OR(NOT(ISBLANK(CK2141)),NOT(ISBLANK(CL2141)))),#N/A,
IF(ISBLANK(CI2141),"",
IF(AND(NOT(ISERROR(VLOOKUP(CI2141,MonsterTable!$A:$B,MATCH(MonsterTable!$B$1,MonsterTable!$A$1:$B$1,0),0))),OR(ISBLANK(CK2141),ISBLANK(CL2141))),#N/A,
IFERROR(VLOOKUP(CI2141,MonsterTable!$A:$B,MATCH(MonsterTable!$B$1,MonsterTable!$A$1:$B$1,0),0),
IF(OR(NOT(ISBLANK(CK2141)),ISBLANK(CL2141)),#N/A,
IF(CI2141="empty","empty",
VLOOKUP(CI2141,MonsterGroupTable!$A:$A,1,0)))))))</f>
        <v/>
      </c>
    </row>
    <row r="2142" spans="1:88">
      <c r="A2142">
        <v>70015</v>
      </c>
      <c r="B2142">
        <f t="shared" si="85"/>
        <v>1.1000000000000001</v>
      </c>
      <c r="C2142">
        <f t="shared" si="86"/>
        <v>1.1000000000000001</v>
      </c>
      <c r="F2142">
        <v>180</v>
      </c>
      <c r="G2142">
        <v>9999999</v>
      </c>
      <c r="H2142">
        <v>0</v>
      </c>
      <c r="I2142">
        <v>0</v>
      </c>
      <c r="J2142">
        <v>0</v>
      </c>
      <c r="K2142" t="s">
        <v>199</v>
      </c>
      <c r="L2142" t="s">
        <v>200</v>
      </c>
      <c r="M2142" t="s">
        <v>201</v>
      </c>
      <c r="N2142" t="s">
        <v>202</v>
      </c>
      <c r="O2142">
        <v>0</v>
      </c>
      <c r="P2142">
        <v>-4.75</v>
      </c>
      <c r="Q2142">
        <v>-3.5</v>
      </c>
      <c r="R2142">
        <v>-7.4</v>
      </c>
      <c r="S2142">
        <v>2</v>
      </c>
      <c r="T2142">
        <v>-13.5</v>
      </c>
      <c r="U2142">
        <v>2.2000000000000002</v>
      </c>
      <c r="V2142">
        <v>-9</v>
      </c>
      <c r="W2142" t="str">
        <f t="shared" si="76"/>
        <v>701,1,1,0,702,1,1,0,703,1,1,0</v>
      </c>
      <c r="X2142" s="1" t="s">
        <v>203</v>
      </c>
      <c r="Y2142" s="2">
        <f>IF(AND(ISBLANK(X2142),OR(NOT(ISBLANK(Z2142)),NOT(ISBLANK(AA2142)))),#N/A,
IF(ISBLANK(X2142),"",
IF(AND(NOT(ISERROR(VLOOKUP(X2142,MonsterTable!$A:$B,MATCH(MonsterTable!$B$1,MonsterTable!$A$1:$B$1,0),0))),OR(ISBLANK(Z2142),ISBLANK(AA2142))),#N/A,
IFERROR(VLOOKUP(X2142,MonsterTable!$A:$B,MATCH(MonsterTable!$B$1,MonsterTable!$A$1:$B$1,0),0),
IF(OR(NOT(ISBLANK(Z2142)),ISBLANK(AA2142)),#N/A,
IF(X2142="empty","empty",
VLOOKUP(X2142,MonsterGroupTable!$A:$A,1,0)))))))</f>
        <v>701</v>
      </c>
      <c r="Z2142">
        <v>1</v>
      </c>
      <c r="AA2142">
        <v>1</v>
      </c>
      <c r="AB2142">
        <v>0</v>
      </c>
      <c r="AE2142" s="1" t="s">
        <v>204</v>
      </c>
      <c r="AF2142" s="2">
        <f>IF(AND(ISBLANK(AE2142),OR(NOT(ISBLANK(AG2142)),NOT(ISBLANK(AH2142)))),#N/A,
IF(ISBLANK(AE2142),"",
IF(AND(NOT(ISERROR(VLOOKUP(AE2142,MonsterTable!$A:$B,MATCH(MonsterTable!$B$1,MonsterTable!$A$1:$B$1,0),0))),OR(ISBLANK(AG2142),ISBLANK(AH2142))),#N/A,
IFERROR(VLOOKUP(AE2142,MonsterTable!$A:$B,MATCH(MonsterTable!$B$1,MonsterTable!$A$1:$B$1,0),0),
IF(OR(NOT(ISBLANK(AG2142)),ISBLANK(AH2142)),#N/A,
IF(AE2142="empty","empty",
VLOOKUP(AE2142,MonsterGroupTable!$A:$A,1,0)))))))</f>
        <v>702</v>
      </c>
      <c r="AG2142">
        <v>1</v>
      </c>
      <c r="AH2142">
        <v>1</v>
      </c>
      <c r="AI2142">
        <v>0</v>
      </c>
      <c r="AL2142" s="1" t="s">
        <v>205</v>
      </c>
      <c r="AM2142" s="2">
        <f>IF(AND(ISBLANK(AL2142),OR(NOT(ISBLANK(AN2142)),NOT(ISBLANK(AO2142)))),#N/A,
IF(ISBLANK(AL2142),"",
IF(AND(NOT(ISERROR(VLOOKUP(AL2142,MonsterTable!$A:$B,MATCH(MonsterTable!$B$1,MonsterTable!$A$1:$B$1,0),0))),OR(ISBLANK(AN2142),ISBLANK(AO2142))),#N/A,
IFERROR(VLOOKUP(AL2142,MonsterTable!$A:$B,MATCH(MonsterTable!$B$1,MonsterTable!$A$1:$B$1,0),0),
IF(OR(NOT(ISBLANK(AN2142)),ISBLANK(AO2142)),#N/A,
IF(AL2142="empty","empty",
VLOOKUP(AL2142,MonsterGroupTable!$A:$A,1,0)))))))</f>
        <v>703</v>
      </c>
      <c r="AN2142">
        <v>1</v>
      </c>
      <c r="AO2142">
        <v>1</v>
      </c>
      <c r="AP2142">
        <v>0</v>
      </c>
      <c r="AT2142" s="2" t="str">
        <f>IF(AND(ISBLANK(AS2142),OR(NOT(ISBLANK(AU2142)),NOT(ISBLANK(AV2142)))),#N/A,
IF(ISBLANK(AS2142),"",
IF(AND(NOT(ISERROR(VLOOKUP(AS2142,MonsterTable!$A:$B,MATCH(MonsterTable!$B$1,MonsterTable!$A$1:$B$1,0),0))),OR(ISBLANK(AU2142),ISBLANK(AV2142))),#N/A,
IFERROR(VLOOKUP(AS2142,MonsterTable!$A:$B,MATCH(MonsterTable!$B$1,MonsterTable!$A$1:$B$1,0),0),
IF(OR(NOT(ISBLANK(AU2142)),ISBLANK(AV2142)),#N/A,
IF(AS2142="empty","empty",
VLOOKUP(AS2142,MonsterGroupTable!$A:$A,1,0)))))))</f>
        <v/>
      </c>
      <c r="BA2142" s="2" t="str">
        <f>IF(AND(ISBLANK(AZ2142),OR(NOT(ISBLANK(BB2142)),NOT(ISBLANK(BC2142)))),#N/A,
IF(ISBLANK(AZ2142),"",
IF(AND(NOT(ISERROR(VLOOKUP(AZ2142,MonsterTable!$A:$B,MATCH(MonsterTable!$B$1,MonsterTable!$A$1:$B$1,0),0))),OR(ISBLANK(BB2142),ISBLANK(BC2142))),#N/A,
IFERROR(VLOOKUP(AZ2142,MonsterTable!$A:$B,MATCH(MonsterTable!$B$1,MonsterTable!$A$1:$B$1,0),0),
IF(OR(NOT(ISBLANK(BB2142)),ISBLANK(BC2142)),#N/A,
IF(AZ2142="empty","empty",
VLOOKUP(AZ2142,MonsterGroupTable!$A:$A,1,0)))))))</f>
        <v/>
      </c>
      <c r="BH2142" s="2" t="str">
        <f>IF(AND(ISBLANK(BG2142),OR(NOT(ISBLANK(BI2142)),NOT(ISBLANK(BJ2142)))),#N/A,
IF(ISBLANK(BG2142),"",
IF(AND(NOT(ISERROR(VLOOKUP(BG2142,MonsterTable!$A:$B,MATCH(MonsterTable!$B$1,MonsterTable!$A$1:$B$1,0),0))),OR(ISBLANK(BI2142),ISBLANK(BJ2142))),#N/A,
IFERROR(VLOOKUP(BG2142,MonsterTable!$A:$B,MATCH(MonsterTable!$B$1,MonsterTable!$A$1:$B$1,0),0),
IF(OR(NOT(ISBLANK(BI2142)),ISBLANK(BJ2142)),#N/A,
IF(BG2142="empty","empty",
VLOOKUP(BG2142,MonsterGroupTable!$A:$A,1,0)))))))</f>
        <v/>
      </c>
      <c r="BO2142" s="2" t="str">
        <f>IF(AND(ISBLANK(BN2142),OR(NOT(ISBLANK(BP2142)),NOT(ISBLANK(BQ2142)))),#N/A,
IF(ISBLANK(BN2142),"",
IF(AND(NOT(ISERROR(VLOOKUP(BN2142,MonsterTable!$A:$B,MATCH(MonsterTable!$B$1,MonsterTable!$A$1:$B$1,0),0))),OR(ISBLANK(BP2142),ISBLANK(BQ2142))),#N/A,
IFERROR(VLOOKUP(BN2142,MonsterTable!$A:$B,MATCH(MonsterTable!$B$1,MonsterTable!$A$1:$B$1,0),0),
IF(OR(NOT(ISBLANK(BP2142)),ISBLANK(BQ2142)),#N/A,
IF(BN2142="empty","empty",
VLOOKUP(BN2142,MonsterGroupTable!$A:$A,1,0)))))))</f>
        <v/>
      </c>
      <c r="BV2142" s="2" t="str">
        <f>IF(AND(ISBLANK(BU2142),OR(NOT(ISBLANK(BW2142)),NOT(ISBLANK(BX2142)))),#N/A,
IF(ISBLANK(BU2142),"",
IF(AND(NOT(ISERROR(VLOOKUP(BU2142,MonsterTable!$A:$B,MATCH(MonsterTable!$B$1,MonsterTable!$A$1:$B$1,0),0))),OR(ISBLANK(BW2142),ISBLANK(BX2142))),#N/A,
IFERROR(VLOOKUP(BU2142,MonsterTable!$A:$B,MATCH(MonsterTable!$B$1,MonsterTable!$A$1:$B$1,0),0),
IF(OR(NOT(ISBLANK(BW2142)),ISBLANK(BX2142)),#N/A,
IF(BU2142="empty","empty",
VLOOKUP(BU2142,MonsterGroupTable!$A:$A,1,0)))))))</f>
        <v/>
      </c>
      <c r="CC2142" s="2" t="str">
        <f>IF(AND(ISBLANK(CB2142),OR(NOT(ISBLANK(CD2142)),NOT(ISBLANK(CE2142)))),#N/A,
IF(ISBLANK(CB2142),"",
IF(AND(NOT(ISERROR(VLOOKUP(CB2142,MonsterTable!$A:$B,MATCH(MonsterTable!$B$1,MonsterTable!$A$1:$B$1,0),0))),OR(ISBLANK(CD2142),ISBLANK(CE2142))),#N/A,
IFERROR(VLOOKUP(CB2142,MonsterTable!$A:$B,MATCH(MonsterTable!$B$1,MonsterTable!$A$1:$B$1,0),0),
IF(OR(NOT(ISBLANK(CD2142)),ISBLANK(CE2142)),#N/A,
IF(CB2142="empty","empty",
VLOOKUP(CB2142,MonsterGroupTable!$A:$A,1,0)))))))</f>
        <v/>
      </c>
      <c r="CJ2142" s="2" t="str">
        <f>IF(AND(ISBLANK(CI2142),OR(NOT(ISBLANK(CK2142)),NOT(ISBLANK(CL2142)))),#N/A,
IF(ISBLANK(CI2142),"",
IF(AND(NOT(ISERROR(VLOOKUP(CI2142,MonsterTable!$A:$B,MATCH(MonsterTable!$B$1,MonsterTable!$A$1:$B$1,0),0))),OR(ISBLANK(CK2142),ISBLANK(CL2142))),#N/A,
IFERROR(VLOOKUP(CI2142,MonsterTable!$A:$B,MATCH(MonsterTable!$B$1,MonsterTable!$A$1:$B$1,0),0),
IF(OR(NOT(ISBLANK(CK2142)),ISBLANK(CL2142)),#N/A,
IF(CI2142="empty","empty",
VLOOKUP(CI2142,MonsterGroupTable!$A:$A,1,0)))))))</f>
        <v/>
      </c>
    </row>
    <row r="2143" spans="1:88">
      <c r="A2143">
        <v>70016</v>
      </c>
      <c r="B2143">
        <f t="shared" si="85"/>
        <v>1.1000000000000001</v>
      </c>
      <c r="C2143">
        <f t="shared" si="86"/>
        <v>1.1000000000000001</v>
      </c>
      <c r="F2143">
        <v>185</v>
      </c>
      <c r="G2143">
        <v>9999999</v>
      </c>
      <c r="H2143">
        <v>0</v>
      </c>
      <c r="I2143">
        <v>0</v>
      </c>
      <c r="J2143">
        <v>0</v>
      </c>
      <c r="K2143" t="s">
        <v>199</v>
      </c>
      <c r="L2143" t="s">
        <v>200</v>
      </c>
      <c r="M2143" t="s">
        <v>201</v>
      </c>
      <c r="N2143" t="s">
        <v>202</v>
      </c>
      <c r="O2143">
        <v>0</v>
      </c>
      <c r="P2143">
        <v>-4.75</v>
      </c>
      <c r="Q2143">
        <v>-3.5</v>
      </c>
      <c r="R2143">
        <v>-7.4</v>
      </c>
      <c r="S2143">
        <v>2</v>
      </c>
      <c r="T2143">
        <v>-13.5</v>
      </c>
      <c r="U2143">
        <v>2.2000000000000002</v>
      </c>
      <c r="V2143">
        <v>-9</v>
      </c>
      <c r="W2143" t="str">
        <f t="shared" si="76"/>
        <v>701,1,1,0,702,1,1,0,703,1,1,0</v>
      </c>
      <c r="X2143" s="1" t="s">
        <v>203</v>
      </c>
      <c r="Y2143" s="2">
        <f>IF(AND(ISBLANK(X2143),OR(NOT(ISBLANK(Z2143)),NOT(ISBLANK(AA2143)))),#N/A,
IF(ISBLANK(X2143),"",
IF(AND(NOT(ISERROR(VLOOKUP(X2143,MonsterTable!$A:$B,MATCH(MonsterTable!$B$1,MonsterTable!$A$1:$B$1,0),0))),OR(ISBLANK(Z2143),ISBLANK(AA2143))),#N/A,
IFERROR(VLOOKUP(X2143,MonsterTable!$A:$B,MATCH(MonsterTable!$B$1,MonsterTable!$A$1:$B$1,0),0),
IF(OR(NOT(ISBLANK(Z2143)),ISBLANK(AA2143)),#N/A,
IF(X2143="empty","empty",
VLOOKUP(X2143,MonsterGroupTable!$A:$A,1,0)))))))</f>
        <v>701</v>
      </c>
      <c r="Z2143">
        <v>1</v>
      </c>
      <c r="AA2143">
        <v>1</v>
      </c>
      <c r="AB2143">
        <v>0</v>
      </c>
      <c r="AE2143" s="1" t="s">
        <v>204</v>
      </c>
      <c r="AF2143" s="2">
        <f>IF(AND(ISBLANK(AE2143),OR(NOT(ISBLANK(AG2143)),NOT(ISBLANK(AH2143)))),#N/A,
IF(ISBLANK(AE2143),"",
IF(AND(NOT(ISERROR(VLOOKUP(AE2143,MonsterTable!$A:$B,MATCH(MonsterTable!$B$1,MonsterTable!$A$1:$B$1,0),0))),OR(ISBLANK(AG2143),ISBLANK(AH2143))),#N/A,
IFERROR(VLOOKUP(AE2143,MonsterTable!$A:$B,MATCH(MonsterTable!$B$1,MonsterTable!$A$1:$B$1,0),0),
IF(OR(NOT(ISBLANK(AG2143)),ISBLANK(AH2143)),#N/A,
IF(AE2143="empty","empty",
VLOOKUP(AE2143,MonsterGroupTable!$A:$A,1,0)))))))</f>
        <v>702</v>
      </c>
      <c r="AG2143">
        <v>1</v>
      </c>
      <c r="AH2143">
        <v>1</v>
      </c>
      <c r="AI2143">
        <v>0</v>
      </c>
      <c r="AL2143" s="1" t="s">
        <v>205</v>
      </c>
      <c r="AM2143" s="2">
        <f>IF(AND(ISBLANK(AL2143),OR(NOT(ISBLANK(AN2143)),NOT(ISBLANK(AO2143)))),#N/A,
IF(ISBLANK(AL2143),"",
IF(AND(NOT(ISERROR(VLOOKUP(AL2143,MonsterTable!$A:$B,MATCH(MonsterTable!$B$1,MonsterTable!$A$1:$B$1,0),0))),OR(ISBLANK(AN2143),ISBLANK(AO2143))),#N/A,
IFERROR(VLOOKUP(AL2143,MonsterTable!$A:$B,MATCH(MonsterTable!$B$1,MonsterTable!$A$1:$B$1,0),0),
IF(OR(NOT(ISBLANK(AN2143)),ISBLANK(AO2143)),#N/A,
IF(AL2143="empty","empty",
VLOOKUP(AL2143,MonsterGroupTable!$A:$A,1,0)))))))</f>
        <v>703</v>
      </c>
      <c r="AN2143">
        <v>1</v>
      </c>
      <c r="AO2143">
        <v>1</v>
      </c>
      <c r="AP2143">
        <v>0</v>
      </c>
      <c r="AT2143" s="2" t="str">
        <f>IF(AND(ISBLANK(AS2143),OR(NOT(ISBLANK(AU2143)),NOT(ISBLANK(AV2143)))),#N/A,
IF(ISBLANK(AS2143),"",
IF(AND(NOT(ISERROR(VLOOKUP(AS2143,MonsterTable!$A:$B,MATCH(MonsterTable!$B$1,MonsterTable!$A$1:$B$1,0),0))),OR(ISBLANK(AU2143),ISBLANK(AV2143))),#N/A,
IFERROR(VLOOKUP(AS2143,MonsterTable!$A:$B,MATCH(MonsterTable!$B$1,MonsterTable!$A$1:$B$1,0),0),
IF(OR(NOT(ISBLANK(AU2143)),ISBLANK(AV2143)),#N/A,
IF(AS2143="empty","empty",
VLOOKUP(AS2143,MonsterGroupTable!$A:$A,1,0)))))))</f>
        <v/>
      </c>
      <c r="BA2143" s="2" t="str">
        <f>IF(AND(ISBLANK(AZ2143),OR(NOT(ISBLANK(BB2143)),NOT(ISBLANK(BC2143)))),#N/A,
IF(ISBLANK(AZ2143),"",
IF(AND(NOT(ISERROR(VLOOKUP(AZ2143,MonsterTable!$A:$B,MATCH(MonsterTable!$B$1,MonsterTable!$A$1:$B$1,0),0))),OR(ISBLANK(BB2143),ISBLANK(BC2143))),#N/A,
IFERROR(VLOOKUP(AZ2143,MonsterTable!$A:$B,MATCH(MonsterTable!$B$1,MonsterTable!$A$1:$B$1,0),0),
IF(OR(NOT(ISBLANK(BB2143)),ISBLANK(BC2143)),#N/A,
IF(AZ2143="empty","empty",
VLOOKUP(AZ2143,MonsterGroupTable!$A:$A,1,0)))))))</f>
        <v/>
      </c>
      <c r="BH2143" s="2" t="str">
        <f>IF(AND(ISBLANK(BG2143),OR(NOT(ISBLANK(BI2143)),NOT(ISBLANK(BJ2143)))),#N/A,
IF(ISBLANK(BG2143),"",
IF(AND(NOT(ISERROR(VLOOKUP(BG2143,MonsterTable!$A:$B,MATCH(MonsterTable!$B$1,MonsterTable!$A$1:$B$1,0),0))),OR(ISBLANK(BI2143),ISBLANK(BJ2143))),#N/A,
IFERROR(VLOOKUP(BG2143,MonsterTable!$A:$B,MATCH(MonsterTable!$B$1,MonsterTable!$A$1:$B$1,0),0),
IF(OR(NOT(ISBLANK(BI2143)),ISBLANK(BJ2143)),#N/A,
IF(BG2143="empty","empty",
VLOOKUP(BG2143,MonsterGroupTable!$A:$A,1,0)))))))</f>
        <v/>
      </c>
      <c r="BO2143" s="2" t="str">
        <f>IF(AND(ISBLANK(BN2143),OR(NOT(ISBLANK(BP2143)),NOT(ISBLANK(BQ2143)))),#N/A,
IF(ISBLANK(BN2143),"",
IF(AND(NOT(ISERROR(VLOOKUP(BN2143,MonsterTable!$A:$B,MATCH(MonsterTable!$B$1,MonsterTable!$A$1:$B$1,0),0))),OR(ISBLANK(BP2143),ISBLANK(BQ2143))),#N/A,
IFERROR(VLOOKUP(BN2143,MonsterTable!$A:$B,MATCH(MonsterTable!$B$1,MonsterTable!$A$1:$B$1,0),0),
IF(OR(NOT(ISBLANK(BP2143)),ISBLANK(BQ2143)),#N/A,
IF(BN2143="empty","empty",
VLOOKUP(BN2143,MonsterGroupTable!$A:$A,1,0)))))))</f>
        <v/>
      </c>
      <c r="BV2143" s="2" t="str">
        <f>IF(AND(ISBLANK(BU2143),OR(NOT(ISBLANK(BW2143)),NOT(ISBLANK(BX2143)))),#N/A,
IF(ISBLANK(BU2143),"",
IF(AND(NOT(ISERROR(VLOOKUP(BU2143,MonsterTable!$A:$B,MATCH(MonsterTable!$B$1,MonsterTable!$A$1:$B$1,0),0))),OR(ISBLANK(BW2143),ISBLANK(BX2143))),#N/A,
IFERROR(VLOOKUP(BU2143,MonsterTable!$A:$B,MATCH(MonsterTable!$B$1,MonsterTable!$A$1:$B$1,0),0),
IF(OR(NOT(ISBLANK(BW2143)),ISBLANK(BX2143)),#N/A,
IF(BU2143="empty","empty",
VLOOKUP(BU2143,MonsterGroupTable!$A:$A,1,0)))))))</f>
        <v/>
      </c>
      <c r="CC2143" s="2" t="str">
        <f>IF(AND(ISBLANK(CB2143),OR(NOT(ISBLANK(CD2143)),NOT(ISBLANK(CE2143)))),#N/A,
IF(ISBLANK(CB2143),"",
IF(AND(NOT(ISERROR(VLOOKUP(CB2143,MonsterTable!$A:$B,MATCH(MonsterTable!$B$1,MonsterTable!$A$1:$B$1,0),0))),OR(ISBLANK(CD2143),ISBLANK(CE2143))),#N/A,
IFERROR(VLOOKUP(CB2143,MonsterTable!$A:$B,MATCH(MonsterTable!$B$1,MonsterTable!$A$1:$B$1,0),0),
IF(OR(NOT(ISBLANK(CD2143)),ISBLANK(CE2143)),#N/A,
IF(CB2143="empty","empty",
VLOOKUP(CB2143,MonsterGroupTable!$A:$A,1,0)))))))</f>
        <v/>
      </c>
      <c r="CJ2143" s="2" t="str">
        <f>IF(AND(ISBLANK(CI2143),OR(NOT(ISBLANK(CK2143)),NOT(ISBLANK(CL2143)))),#N/A,
IF(ISBLANK(CI2143),"",
IF(AND(NOT(ISERROR(VLOOKUP(CI2143,MonsterTable!$A:$B,MATCH(MonsterTable!$B$1,MonsterTable!$A$1:$B$1,0),0))),OR(ISBLANK(CK2143),ISBLANK(CL2143))),#N/A,
IFERROR(VLOOKUP(CI2143,MonsterTable!$A:$B,MATCH(MonsterTable!$B$1,MonsterTable!$A$1:$B$1,0),0),
IF(OR(NOT(ISBLANK(CK2143)),ISBLANK(CL2143)),#N/A,
IF(CI2143="empty","empty",
VLOOKUP(CI2143,MonsterGroupTable!$A:$A,1,0)))))))</f>
        <v/>
      </c>
    </row>
    <row r="2144" spans="1:88">
      <c r="A2144">
        <v>70017</v>
      </c>
      <c r="B2144">
        <f t="shared" ref="B2144:B2157" si="87">IF(MOD(A2144,10)=0,1.2,1.1)</f>
        <v>1.1000000000000001</v>
      </c>
      <c r="C2144">
        <f t="shared" ref="C2144:C2157" si="88">IF(MOD(B2144,10)=0,1.2,1.1)</f>
        <v>1.1000000000000001</v>
      </c>
      <c r="F2144">
        <v>190</v>
      </c>
      <c r="G2144">
        <v>9999999</v>
      </c>
      <c r="H2144">
        <v>0</v>
      </c>
      <c r="I2144">
        <v>0</v>
      </c>
      <c r="J2144">
        <v>0</v>
      </c>
      <c r="K2144" t="s">
        <v>199</v>
      </c>
      <c r="L2144" t="s">
        <v>200</v>
      </c>
      <c r="M2144" t="s">
        <v>201</v>
      </c>
      <c r="N2144" t="s">
        <v>202</v>
      </c>
      <c r="O2144">
        <v>0</v>
      </c>
      <c r="P2144">
        <v>-4.75</v>
      </c>
      <c r="Q2144">
        <v>-3.5</v>
      </c>
      <c r="R2144">
        <v>-7.4</v>
      </c>
      <c r="S2144">
        <v>2</v>
      </c>
      <c r="T2144">
        <v>-13.5</v>
      </c>
      <c r="U2144">
        <v>2.2000000000000002</v>
      </c>
      <c r="V2144">
        <v>-9</v>
      </c>
      <c r="W2144" t="str">
        <f t="shared" ref="W2144:W2157" si="89">Y2144&amp;IF(ISBLANK(Z2144),"",","&amp;Z2144)&amp;IF(ISBLANK(AA2144),"",","&amp;AA2144)&amp;IF(ISBLANK(AB2144),"",","&amp;AB2144)&amp;IF(ISBLANK(AC2144),"",","&amp;AC2144)&amp;IF(ISBLANK(AD2144),"",","&amp;AD2144)
&amp;IF(LEN(AF2144)=0,"",","&amp;AF2144)&amp;IF(ISBLANK(AG2144),"",","&amp;AG2144)&amp;IF(ISBLANK(AH2144),"",","&amp;AH2144)&amp;IF(ISBLANK(AI2144),"",","&amp;AI2144)&amp;IF(ISBLANK(AJ2144),"",","&amp;AJ2144)&amp;IF(ISBLANK(AK2144),"",","&amp;AK2144)
&amp;IF(LEN(AM2144)=0,"",","&amp;AM2144)&amp;IF(ISBLANK(AN2144),"",","&amp;AN2144)&amp;IF(ISBLANK(AO2144),"",","&amp;AO2144)&amp;IF(ISBLANK(AP2144),"",","&amp;AP2144)&amp;IF(ISBLANK(AQ2144),"",","&amp;AQ2144)&amp;IF(ISBLANK(AR2144),"",","&amp;AR2144)
&amp;IF(LEN(AT2144)=0,"",","&amp;AT2144)&amp;IF(ISBLANK(AU2144),"",","&amp;AU2144)&amp;IF(ISBLANK(AV2144),"",","&amp;AV2144)&amp;IF(ISBLANK(AW2144),"",","&amp;AW2144)&amp;IF(ISBLANK(AX2144),"",","&amp;AX2144)&amp;IF(ISBLANK(AY2144),"",","&amp;AY2144)
&amp;IF(LEN(BA2144)=0,"",","&amp;BA2144)&amp;IF(ISBLANK(BB2144),"",","&amp;BB2144)&amp;IF(ISBLANK(BC2144),"",","&amp;BC2144)&amp;IF(ISBLANK(BD2144),"",","&amp;BD2144)&amp;IF(ISBLANK(BE2144),"",","&amp;BE2144)&amp;IF(ISBLANK(BF2144),"",","&amp;BF2144)
&amp;IF(LEN(BH2144)=0,"",","&amp;BH2144)&amp;IF(ISBLANK(BI2144),"",","&amp;BI2144)&amp;IF(ISBLANK(BJ2144),"",","&amp;BJ2144)&amp;IF(ISBLANK(BK2144),"",","&amp;BK2144)&amp;IF(ISBLANK(BL2144),"",","&amp;BL2144)&amp;IF(ISBLANK(BM2144),"",","&amp;BM2144)
&amp;IF(LEN(BO2144)=0,"",","&amp;BO2144)&amp;IF(ISBLANK(BP2144),"",","&amp;BP2144)&amp;IF(ISBLANK(BQ2144),"",","&amp;BQ2144)&amp;IF(ISBLANK(BR2144),"",","&amp;BR2144)&amp;IF(ISBLANK(BS2144),"",","&amp;BS2144)&amp;IF(ISBLANK(BT2144),"",","&amp;BT2144)
&amp;IF(LEN(BV2144)=0,"",","&amp;BV2144)&amp;IF(ISBLANK(BW2144),"",","&amp;BW2144)&amp;IF(ISBLANK(BX2144),"",","&amp;BX2144)&amp;IF(ISBLANK(BY2144),"",","&amp;BY2144)&amp;IF(ISBLANK(BZ2144),"",","&amp;BZ2144)&amp;IF(ISBLANK(CA2144),"",","&amp;CA2144)
&amp;IF(LEN(CC2144)=0,"",","&amp;CC2144)&amp;IF(ISBLANK(CD2144),"",","&amp;CD2144)&amp;IF(ISBLANK(CE2144),"",","&amp;CE2144)&amp;IF(ISBLANK(CF2144),"",","&amp;CF2144)&amp;IF(ISBLANK(CG2144),"",","&amp;CG2144)&amp;IF(ISBLANK(CH2144),"",","&amp;CH2144)
&amp;IF(LEN(CJ2144)=0,"",","&amp;CJ2144)&amp;IF(ISBLANK(CK2144),"",","&amp;CK2144)&amp;IF(ISBLANK(CL2144),"",","&amp;CL2144)&amp;IF(ISBLANK(CM2144),"",","&amp;CM2144)&amp;IF(ISBLANK(CN2144),"",","&amp;CN2144)&amp;IF(ISBLANK(CO2144),"",","&amp;CO2144)</f>
        <v>701,1,1,0,702,1,1,0,703,1,1,0</v>
      </c>
      <c r="X2144" s="1" t="s">
        <v>173</v>
      </c>
      <c r="Y2144" s="2">
        <f>IF(AND(ISBLANK(X2144),OR(NOT(ISBLANK(Z2144)),NOT(ISBLANK(AA2144)))),#N/A,
IF(ISBLANK(X2144),"",
IF(AND(NOT(ISERROR(VLOOKUP(X2144,MonsterTable!$A:$B,MATCH(MonsterTable!$B$1,MonsterTable!$A$1:$B$1,0),0))),OR(ISBLANK(Z2144),ISBLANK(AA2144))),#N/A,
IFERROR(VLOOKUP(X2144,MonsterTable!$A:$B,MATCH(MonsterTable!$B$1,MonsterTable!$A$1:$B$1,0),0),
IF(OR(NOT(ISBLANK(Z2144)),ISBLANK(AA2144)),#N/A,
IF(X2144="empty","empty",
VLOOKUP(X2144,MonsterGroupTable!$A:$A,1,0)))))))</f>
        <v>701</v>
      </c>
      <c r="Z2144">
        <v>1</v>
      </c>
      <c r="AA2144">
        <v>1</v>
      </c>
      <c r="AB2144">
        <v>0</v>
      </c>
      <c r="AE2144" s="1" t="s">
        <v>174</v>
      </c>
      <c r="AF2144" s="2">
        <f>IF(AND(ISBLANK(AE2144),OR(NOT(ISBLANK(AG2144)),NOT(ISBLANK(AH2144)))),#N/A,
IF(ISBLANK(AE2144),"",
IF(AND(NOT(ISERROR(VLOOKUP(AE2144,MonsterTable!$A:$B,MATCH(MonsterTable!$B$1,MonsterTable!$A$1:$B$1,0),0))),OR(ISBLANK(AG2144),ISBLANK(AH2144))),#N/A,
IFERROR(VLOOKUP(AE2144,MonsterTable!$A:$B,MATCH(MonsterTable!$B$1,MonsterTable!$A$1:$B$1,0),0),
IF(OR(NOT(ISBLANK(AG2144)),ISBLANK(AH2144)),#N/A,
IF(AE2144="empty","empty",
VLOOKUP(AE2144,MonsterGroupTable!$A:$A,1,0)))))))</f>
        <v>702</v>
      </c>
      <c r="AG2144">
        <v>1</v>
      </c>
      <c r="AH2144">
        <v>1</v>
      </c>
      <c r="AI2144">
        <v>0</v>
      </c>
      <c r="AL2144" s="1" t="s">
        <v>175</v>
      </c>
      <c r="AM2144" s="2">
        <f>IF(AND(ISBLANK(AL2144),OR(NOT(ISBLANK(AN2144)),NOT(ISBLANK(AO2144)))),#N/A,
IF(ISBLANK(AL2144),"",
IF(AND(NOT(ISERROR(VLOOKUP(AL2144,MonsterTable!$A:$B,MATCH(MonsterTable!$B$1,MonsterTable!$A$1:$B$1,0),0))),OR(ISBLANK(AN2144),ISBLANK(AO2144))),#N/A,
IFERROR(VLOOKUP(AL2144,MonsterTable!$A:$B,MATCH(MonsterTable!$B$1,MonsterTable!$A$1:$B$1,0),0),
IF(OR(NOT(ISBLANK(AN2144)),ISBLANK(AO2144)),#N/A,
IF(AL2144="empty","empty",
VLOOKUP(AL2144,MonsterGroupTable!$A:$A,1,0)))))))</f>
        <v>703</v>
      </c>
      <c r="AN2144">
        <v>1</v>
      </c>
      <c r="AO2144">
        <v>1</v>
      </c>
      <c r="AP2144">
        <v>0</v>
      </c>
      <c r="AT2144" s="2" t="str">
        <f>IF(AND(ISBLANK(AS2144),OR(NOT(ISBLANK(AU2144)),NOT(ISBLANK(AV2144)))),#N/A,
IF(ISBLANK(AS2144),"",
IF(AND(NOT(ISERROR(VLOOKUP(AS2144,MonsterTable!$A:$B,MATCH(MonsterTable!$B$1,MonsterTable!$A$1:$B$1,0),0))),OR(ISBLANK(AU2144),ISBLANK(AV2144))),#N/A,
IFERROR(VLOOKUP(AS2144,MonsterTable!$A:$B,MATCH(MonsterTable!$B$1,MonsterTable!$A$1:$B$1,0),0),
IF(OR(NOT(ISBLANK(AU2144)),ISBLANK(AV2144)),#N/A,
IF(AS2144="empty","empty",
VLOOKUP(AS2144,MonsterGroupTable!$A:$A,1,0)))))))</f>
        <v/>
      </c>
      <c r="BA2144" s="2" t="str">
        <f>IF(AND(ISBLANK(AZ2144),OR(NOT(ISBLANK(BB2144)),NOT(ISBLANK(BC2144)))),#N/A,
IF(ISBLANK(AZ2144),"",
IF(AND(NOT(ISERROR(VLOOKUP(AZ2144,MonsterTable!$A:$B,MATCH(MonsterTable!$B$1,MonsterTable!$A$1:$B$1,0),0))),OR(ISBLANK(BB2144),ISBLANK(BC2144))),#N/A,
IFERROR(VLOOKUP(AZ2144,MonsterTable!$A:$B,MATCH(MonsterTable!$B$1,MonsterTable!$A$1:$B$1,0),0),
IF(OR(NOT(ISBLANK(BB2144)),ISBLANK(BC2144)),#N/A,
IF(AZ2144="empty","empty",
VLOOKUP(AZ2144,MonsterGroupTable!$A:$A,1,0)))))))</f>
        <v/>
      </c>
      <c r="BH2144" s="2" t="str">
        <f>IF(AND(ISBLANK(BG2144),OR(NOT(ISBLANK(BI2144)),NOT(ISBLANK(BJ2144)))),#N/A,
IF(ISBLANK(BG2144),"",
IF(AND(NOT(ISERROR(VLOOKUP(BG2144,MonsterTable!$A:$B,MATCH(MonsterTable!$B$1,MonsterTable!$A$1:$B$1,0),0))),OR(ISBLANK(BI2144),ISBLANK(BJ2144))),#N/A,
IFERROR(VLOOKUP(BG2144,MonsterTable!$A:$B,MATCH(MonsterTable!$B$1,MonsterTable!$A$1:$B$1,0),0),
IF(OR(NOT(ISBLANK(BI2144)),ISBLANK(BJ2144)),#N/A,
IF(BG2144="empty","empty",
VLOOKUP(BG2144,MonsterGroupTable!$A:$A,1,0)))))))</f>
        <v/>
      </c>
      <c r="BO2144" s="2" t="str">
        <f>IF(AND(ISBLANK(BN2144),OR(NOT(ISBLANK(BP2144)),NOT(ISBLANK(BQ2144)))),#N/A,
IF(ISBLANK(BN2144),"",
IF(AND(NOT(ISERROR(VLOOKUP(BN2144,MonsterTable!$A:$B,MATCH(MonsterTable!$B$1,MonsterTable!$A$1:$B$1,0),0))),OR(ISBLANK(BP2144),ISBLANK(BQ2144))),#N/A,
IFERROR(VLOOKUP(BN2144,MonsterTable!$A:$B,MATCH(MonsterTable!$B$1,MonsterTable!$A$1:$B$1,0),0),
IF(OR(NOT(ISBLANK(BP2144)),ISBLANK(BQ2144)),#N/A,
IF(BN2144="empty","empty",
VLOOKUP(BN2144,MonsterGroupTable!$A:$A,1,0)))))))</f>
        <v/>
      </c>
      <c r="BV2144" s="2" t="str">
        <f>IF(AND(ISBLANK(BU2144),OR(NOT(ISBLANK(BW2144)),NOT(ISBLANK(BX2144)))),#N/A,
IF(ISBLANK(BU2144),"",
IF(AND(NOT(ISERROR(VLOOKUP(BU2144,MonsterTable!$A:$B,MATCH(MonsterTable!$B$1,MonsterTable!$A$1:$B$1,0),0))),OR(ISBLANK(BW2144),ISBLANK(BX2144))),#N/A,
IFERROR(VLOOKUP(BU2144,MonsterTable!$A:$B,MATCH(MonsterTable!$B$1,MonsterTable!$A$1:$B$1,0),0),
IF(OR(NOT(ISBLANK(BW2144)),ISBLANK(BX2144)),#N/A,
IF(BU2144="empty","empty",
VLOOKUP(BU2144,MonsterGroupTable!$A:$A,1,0)))))))</f>
        <v/>
      </c>
      <c r="CC2144" s="2" t="str">
        <f>IF(AND(ISBLANK(CB2144),OR(NOT(ISBLANK(CD2144)),NOT(ISBLANK(CE2144)))),#N/A,
IF(ISBLANK(CB2144),"",
IF(AND(NOT(ISERROR(VLOOKUP(CB2144,MonsterTable!$A:$B,MATCH(MonsterTable!$B$1,MonsterTable!$A$1:$B$1,0),0))),OR(ISBLANK(CD2144),ISBLANK(CE2144))),#N/A,
IFERROR(VLOOKUP(CB2144,MonsterTable!$A:$B,MATCH(MonsterTable!$B$1,MonsterTable!$A$1:$B$1,0),0),
IF(OR(NOT(ISBLANK(CD2144)),ISBLANK(CE2144)),#N/A,
IF(CB2144="empty","empty",
VLOOKUP(CB2144,MonsterGroupTable!$A:$A,1,0)))))))</f>
        <v/>
      </c>
      <c r="CJ2144" s="2" t="str">
        <f>IF(AND(ISBLANK(CI2144),OR(NOT(ISBLANK(CK2144)),NOT(ISBLANK(CL2144)))),#N/A,
IF(ISBLANK(CI2144),"",
IF(AND(NOT(ISERROR(VLOOKUP(CI2144,MonsterTable!$A:$B,MATCH(MonsterTable!$B$1,MonsterTable!$A$1:$B$1,0),0))),OR(ISBLANK(CK2144),ISBLANK(CL2144))),#N/A,
IFERROR(VLOOKUP(CI2144,MonsterTable!$A:$B,MATCH(MonsterTable!$B$1,MonsterTable!$A$1:$B$1,0),0),
IF(OR(NOT(ISBLANK(CK2144)),ISBLANK(CL2144)),#N/A,
IF(CI2144="empty","empty",
VLOOKUP(CI2144,MonsterGroupTable!$A:$A,1,0)))))))</f>
        <v/>
      </c>
    </row>
    <row r="2145" spans="1:88">
      <c r="A2145">
        <v>70018</v>
      </c>
      <c r="B2145">
        <f t="shared" si="87"/>
        <v>1.1000000000000001</v>
      </c>
      <c r="C2145">
        <f t="shared" si="88"/>
        <v>1.1000000000000001</v>
      </c>
      <c r="F2145">
        <v>195</v>
      </c>
      <c r="G2145">
        <v>9999999</v>
      </c>
      <c r="H2145">
        <v>0</v>
      </c>
      <c r="I2145">
        <v>0</v>
      </c>
      <c r="J2145">
        <v>0</v>
      </c>
      <c r="K2145" t="s">
        <v>199</v>
      </c>
      <c r="L2145" t="s">
        <v>200</v>
      </c>
      <c r="M2145" t="s">
        <v>201</v>
      </c>
      <c r="N2145" t="s">
        <v>202</v>
      </c>
      <c r="O2145">
        <v>0</v>
      </c>
      <c r="P2145">
        <v>-4.75</v>
      </c>
      <c r="Q2145">
        <v>-3.5</v>
      </c>
      <c r="R2145">
        <v>-7.4</v>
      </c>
      <c r="S2145">
        <v>2</v>
      </c>
      <c r="T2145">
        <v>-13.5</v>
      </c>
      <c r="U2145">
        <v>2.2000000000000002</v>
      </c>
      <c r="V2145">
        <v>-9</v>
      </c>
      <c r="W2145" t="str">
        <f t="shared" si="89"/>
        <v>701,1,1,0,702,1,1,0,703,1,1,0</v>
      </c>
      <c r="X2145" s="1" t="s">
        <v>173</v>
      </c>
      <c r="Y2145" s="2">
        <f>IF(AND(ISBLANK(X2145),OR(NOT(ISBLANK(Z2145)),NOT(ISBLANK(AA2145)))),#N/A,
IF(ISBLANK(X2145),"",
IF(AND(NOT(ISERROR(VLOOKUP(X2145,MonsterTable!$A:$B,MATCH(MonsterTable!$B$1,MonsterTable!$A$1:$B$1,0),0))),OR(ISBLANK(Z2145),ISBLANK(AA2145))),#N/A,
IFERROR(VLOOKUP(X2145,MonsterTable!$A:$B,MATCH(MonsterTable!$B$1,MonsterTable!$A$1:$B$1,0),0),
IF(OR(NOT(ISBLANK(Z2145)),ISBLANK(AA2145)),#N/A,
IF(X2145="empty","empty",
VLOOKUP(X2145,MonsterGroupTable!$A:$A,1,0)))))))</f>
        <v>701</v>
      </c>
      <c r="Z2145">
        <v>1</v>
      </c>
      <c r="AA2145">
        <v>1</v>
      </c>
      <c r="AB2145">
        <v>0</v>
      </c>
      <c r="AE2145" s="1" t="s">
        <v>174</v>
      </c>
      <c r="AF2145" s="2">
        <f>IF(AND(ISBLANK(AE2145),OR(NOT(ISBLANK(AG2145)),NOT(ISBLANK(AH2145)))),#N/A,
IF(ISBLANK(AE2145),"",
IF(AND(NOT(ISERROR(VLOOKUP(AE2145,MonsterTable!$A:$B,MATCH(MonsterTable!$B$1,MonsterTable!$A$1:$B$1,0),0))),OR(ISBLANK(AG2145),ISBLANK(AH2145))),#N/A,
IFERROR(VLOOKUP(AE2145,MonsterTable!$A:$B,MATCH(MonsterTable!$B$1,MonsterTable!$A$1:$B$1,0),0),
IF(OR(NOT(ISBLANK(AG2145)),ISBLANK(AH2145)),#N/A,
IF(AE2145="empty","empty",
VLOOKUP(AE2145,MonsterGroupTable!$A:$A,1,0)))))))</f>
        <v>702</v>
      </c>
      <c r="AG2145">
        <v>1</v>
      </c>
      <c r="AH2145">
        <v>1</v>
      </c>
      <c r="AI2145">
        <v>0</v>
      </c>
      <c r="AL2145" s="1" t="s">
        <v>175</v>
      </c>
      <c r="AM2145" s="2">
        <f>IF(AND(ISBLANK(AL2145),OR(NOT(ISBLANK(AN2145)),NOT(ISBLANK(AO2145)))),#N/A,
IF(ISBLANK(AL2145),"",
IF(AND(NOT(ISERROR(VLOOKUP(AL2145,MonsterTable!$A:$B,MATCH(MonsterTable!$B$1,MonsterTable!$A$1:$B$1,0),0))),OR(ISBLANK(AN2145),ISBLANK(AO2145))),#N/A,
IFERROR(VLOOKUP(AL2145,MonsterTable!$A:$B,MATCH(MonsterTable!$B$1,MonsterTable!$A$1:$B$1,0),0),
IF(OR(NOT(ISBLANK(AN2145)),ISBLANK(AO2145)),#N/A,
IF(AL2145="empty","empty",
VLOOKUP(AL2145,MonsterGroupTable!$A:$A,1,0)))))))</f>
        <v>703</v>
      </c>
      <c r="AN2145">
        <v>1</v>
      </c>
      <c r="AO2145">
        <v>1</v>
      </c>
      <c r="AP2145">
        <v>0</v>
      </c>
      <c r="AT2145" s="2" t="str">
        <f>IF(AND(ISBLANK(AS2145),OR(NOT(ISBLANK(AU2145)),NOT(ISBLANK(AV2145)))),#N/A,
IF(ISBLANK(AS2145),"",
IF(AND(NOT(ISERROR(VLOOKUP(AS2145,MonsterTable!$A:$B,MATCH(MonsterTable!$B$1,MonsterTable!$A$1:$B$1,0),0))),OR(ISBLANK(AU2145),ISBLANK(AV2145))),#N/A,
IFERROR(VLOOKUP(AS2145,MonsterTable!$A:$B,MATCH(MonsterTable!$B$1,MonsterTable!$A$1:$B$1,0),0),
IF(OR(NOT(ISBLANK(AU2145)),ISBLANK(AV2145)),#N/A,
IF(AS2145="empty","empty",
VLOOKUP(AS2145,MonsterGroupTable!$A:$A,1,0)))))))</f>
        <v/>
      </c>
      <c r="BA2145" s="2" t="str">
        <f>IF(AND(ISBLANK(AZ2145),OR(NOT(ISBLANK(BB2145)),NOT(ISBLANK(BC2145)))),#N/A,
IF(ISBLANK(AZ2145),"",
IF(AND(NOT(ISERROR(VLOOKUP(AZ2145,MonsterTable!$A:$B,MATCH(MonsterTable!$B$1,MonsterTable!$A$1:$B$1,0),0))),OR(ISBLANK(BB2145),ISBLANK(BC2145))),#N/A,
IFERROR(VLOOKUP(AZ2145,MonsterTable!$A:$B,MATCH(MonsterTable!$B$1,MonsterTable!$A$1:$B$1,0),0),
IF(OR(NOT(ISBLANK(BB2145)),ISBLANK(BC2145)),#N/A,
IF(AZ2145="empty","empty",
VLOOKUP(AZ2145,MonsterGroupTable!$A:$A,1,0)))))))</f>
        <v/>
      </c>
      <c r="BH2145" s="2" t="str">
        <f>IF(AND(ISBLANK(BG2145),OR(NOT(ISBLANK(BI2145)),NOT(ISBLANK(BJ2145)))),#N/A,
IF(ISBLANK(BG2145),"",
IF(AND(NOT(ISERROR(VLOOKUP(BG2145,MonsterTable!$A:$B,MATCH(MonsterTable!$B$1,MonsterTable!$A$1:$B$1,0),0))),OR(ISBLANK(BI2145),ISBLANK(BJ2145))),#N/A,
IFERROR(VLOOKUP(BG2145,MonsterTable!$A:$B,MATCH(MonsterTable!$B$1,MonsterTable!$A$1:$B$1,0),0),
IF(OR(NOT(ISBLANK(BI2145)),ISBLANK(BJ2145)),#N/A,
IF(BG2145="empty","empty",
VLOOKUP(BG2145,MonsterGroupTable!$A:$A,1,0)))))))</f>
        <v/>
      </c>
      <c r="BO2145" s="2" t="str">
        <f>IF(AND(ISBLANK(BN2145),OR(NOT(ISBLANK(BP2145)),NOT(ISBLANK(BQ2145)))),#N/A,
IF(ISBLANK(BN2145),"",
IF(AND(NOT(ISERROR(VLOOKUP(BN2145,MonsterTable!$A:$B,MATCH(MonsterTable!$B$1,MonsterTable!$A$1:$B$1,0),0))),OR(ISBLANK(BP2145),ISBLANK(BQ2145))),#N/A,
IFERROR(VLOOKUP(BN2145,MonsterTable!$A:$B,MATCH(MonsterTable!$B$1,MonsterTable!$A$1:$B$1,0),0),
IF(OR(NOT(ISBLANK(BP2145)),ISBLANK(BQ2145)),#N/A,
IF(BN2145="empty","empty",
VLOOKUP(BN2145,MonsterGroupTable!$A:$A,1,0)))))))</f>
        <v/>
      </c>
      <c r="BV2145" s="2" t="str">
        <f>IF(AND(ISBLANK(BU2145),OR(NOT(ISBLANK(BW2145)),NOT(ISBLANK(BX2145)))),#N/A,
IF(ISBLANK(BU2145),"",
IF(AND(NOT(ISERROR(VLOOKUP(BU2145,MonsterTable!$A:$B,MATCH(MonsterTable!$B$1,MonsterTable!$A$1:$B$1,0),0))),OR(ISBLANK(BW2145),ISBLANK(BX2145))),#N/A,
IFERROR(VLOOKUP(BU2145,MonsterTable!$A:$B,MATCH(MonsterTable!$B$1,MonsterTable!$A$1:$B$1,0),0),
IF(OR(NOT(ISBLANK(BW2145)),ISBLANK(BX2145)),#N/A,
IF(BU2145="empty","empty",
VLOOKUP(BU2145,MonsterGroupTable!$A:$A,1,0)))))))</f>
        <v/>
      </c>
      <c r="CC2145" s="2" t="str">
        <f>IF(AND(ISBLANK(CB2145),OR(NOT(ISBLANK(CD2145)),NOT(ISBLANK(CE2145)))),#N/A,
IF(ISBLANK(CB2145),"",
IF(AND(NOT(ISERROR(VLOOKUP(CB2145,MonsterTable!$A:$B,MATCH(MonsterTable!$B$1,MonsterTable!$A$1:$B$1,0),0))),OR(ISBLANK(CD2145),ISBLANK(CE2145))),#N/A,
IFERROR(VLOOKUP(CB2145,MonsterTable!$A:$B,MATCH(MonsterTable!$B$1,MonsterTable!$A$1:$B$1,0),0),
IF(OR(NOT(ISBLANK(CD2145)),ISBLANK(CE2145)),#N/A,
IF(CB2145="empty","empty",
VLOOKUP(CB2145,MonsterGroupTable!$A:$A,1,0)))))))</f>
        <v/>
      </c>
      <c r="CJ2145" s="2" t="str">
        <f>IF(AND(ISBLANK(CI2145),OR(NOT(ISBLANK(CK2145)),NOT(ISBLANK(CL2145)))),#N/A,
IF(ISBLANK(CI2145),"",
IF(AND(NOT(ISERROR(VLOOKUP(CI2145,MonsterTable!$A:$B,MATCH(MonsterTable!$B$1,MonsterTable!$A$1:$B$1,0),0))),OR(ISBLANK(CK2145),ISBLANK(CL2145))),#N/A,
IFERROR(VLOOKUP(CI2145,MonsterTable!$A:$B,MATCH(MonsterTable!$B$1,MonsterTable!$A$1:$B$1,0),0),
IF(OR(NOT(ISBLANK(CK2145)),ISBLANK(CL2145)),#N/A,
IF(CI2145="empty","empty",
VLOOKUP(CI2145,MonsterGroupTable!$A:$A,1,0)))))))</f>
        <v/>
      </c>
    </row>
    <row r="2146" spans="1:88">
      <c r="A2146">
        <v>70019</v>
      </c>
      <c r="B2146">
        <f t="shared" si="87"/>
        <v>1.1000000000000001</v>
      </c>
      <c r="C2146">
        <f t="shared" si="88"/>
        <v>1.1000000000000001</v>
      </c>
      <c r="F2146">
        <v>200</v>
      </c>
      <c r="G2146">
        <v>9999999</v>
      </c>
      <c r="H2146">
        <v>0</v>
      </c>
      <c r="I2146">
        <v>0</v>
      </c>
      <c r="J2146">
        <v>0</v>
      </c>
      <c r="K2146" t="s">
        <v>199</v>
      </c>
      <c r="L2146" t="s">
        <v>200</v>
      </c>
      <c r="M2146" t="s">
        <v>201</v>
      </c>
      <c r="N2146" t="s">
        <v>202</v>
      </c>
      <c r="O2146">
        <v>0</v>
      </c>
      <c r="P2146">
        <v>-4.75</v>
      </c>
      <c r="Q2146">
        <v>-3.5</v>
      </c>
      <c r="R2146">
        <v>-7.4</v>
      </c>
      <c r="S2146">
        <v>2</v>
      </c>
      <c r="T2146">
        <v>-13.5</v>
      </c>
      <c r="U2146">
        <v>2.2000000000000002</v>
      </c>
      <c r="V2146">
        <v>-9</v>
      </c>
      <c r="W2146" t="str">
        <f t="shared" si="89"/>
        <v>701,1,1,0,702,1,1,0,703,1,1,0</v>
      </c>
      <c r="X2146" s="1" t="s">
        <v>173</v>
      </c>
      <c r="Y2146" s="2">
        <f>IF(AND(ISBLANK(X2146),OR(NOT(ISBLANK(Z2146)),NOT(ISBLANK(AA2146)))),#N/A,
IF(ISBLANK(X2146),"",
IF(AND(NOT(ISERROR(VLOOKUP(X2146,MonsterTable!$A:$B,MATCH(MonsterTable!$B$1,MonsterTable!$A$1:$B$1,0),0))),OR(ISBLANK(Z2146),ISBLANK(AA2146))),#N/A,
IFERROR(VLOOKUP(X2146,MonsterTable!$A:$B,MATCH(MonsterTable!$B$1,MonsterTable!$A$1:$B$1,0),0),
IF(OR(NOT(ISBLANK(Z2146)),ISBLANK(AA2146)),#N/A,
IF(X2146="empty","empty",
VLOOKUP(X2146,MonsterGroupTable!$A:$A,1,0)))))))</f>
        <v>701</v>
      </c>
      <c r="Z2146">
        <v>1</v>
      </c>
      <c r="AA2146">
        <v>1</v>
      </c>
      <c r="AB2146">
        <v>0</v>
      </c>
      <c r="AE2146" s="1" t="s">
        <v>174</v>
      </c>
      <c r="AF2146" s="2">
        <f>IF(AND(ISBLANK(AE2146),OR(NOT(ISBLANK(AG2146)),NOT(ISBLANK(AH2146)))),#N/A,
IF(ISBLANK(AE2146),"",
IF(AND(NOT(ISERROR(VLOOKUP(AE2146,MonsterTable!$A:$B,MATCH(MonsterTable!$B$1,MonsterTable!$A$1:$B$1,0),0))),OR(ISBLANK(AG2146),ISBLANK(AH2146))),#N/A,
IFERROR(VLOOKUP(AE2146,MonsterTable!$A:$B,MATCH(MonsterTable!$B$1,MonsterTable!$A$1:$B$1,0),0),
IF(OR(NOT(ISBLANK(AG2146)),ISBLANK(AH2146)),#N/A,
IF(AE2146="empty","empty",
VLOOKUP(AE2146,MonsterGroupTable!$A:$A,1,0)))))))</f>
        <v>702</v>
      </c>
      <c r="AG2146">
        <v>1</v>
      </c>
      <c r="AH2146">
        <v>1</v>
      </c>
      <c r="AI2146">
        <v>0</v>
      </c>
      <c r="AL2146" s="1" t="s">
        <v>175</v>
      </c>
      <c r="AM2146" s="2">
        <f>IF(AND(ISBLANK(AL2146),OR(NOT(ISBLANK(AN2146)),NOT(ISBLANK(AO2146)))),#N/A,
IF(ISBLANK(AL2146),"",
IF(AND(NOT(ISERROR(VLOOKUP(AL2146,MonsterTable!$A:$B,MATCH(MonsterTable!$B$1,MonsterTable!$A$1:$B$1,0),0))),OR(ISBLANK(AN2146),ISBLANK(AO2146))),#N/A,
IFERROR(VLOOKUP(AL2146,MonsterTable!$A:$B,MATCH(MonsterTable!$B$1,MonsterTable!$A$1:$B$1,0),0),
IF(OR(NOT(ISBLANK(AN2146)),ISBLANK(AO2146)),#N/A,
IF(AL2146="empty","empty",
VLOOKUP(AL2146,MonsterGroupTable!$A:$A,1,0)))))))</f>
        <v>703</v>
      </c>
      <c r="AN2146">
        <v>1</v>
      </c>
      <c r="AO2146">
        <v>1</v>
      </c>
      <c r="AP2146">
        <v>0</v>
      </c>
      <c r="AT2146" s="2" t="str">
        <f>IF(AND(ISBLANK(AS2146),OR(NOT(ISBLANK(AU2146)),NOT(ISBLANK(AV2146)))),#N/A,
IF(ISBLANK(AS2146),"",
IF(AND(NOT(ISERROR(VLOOKUP(AS2146,MonsterTable!$A:$B,MATCH(MonsterTable!$B$1,MonsterTable!$A$1:$B$1,0),0))),OR(ISBLANK(AU2146),ISBLANK(AV2146))),#N/A,
IFERROR(VLOOKUP(AS2146,MonsterTable!$A:$B,MATCH(MonsterTable!$B$1,MonsterTable!$A$1:$B$1,0),0),
IF(OR(NOT(ISBLANK(AU2146)),ISBLANK(AV2146)),#N/A,
IF(AS2146="empty","empty",
VLOOKUP(AS2146,MonsterGroupTable!$A:$A,1,0)))))))</f>
        <v/>
      </c>
      <c r="BA2146" s="2" t="str">
        <f>IF(AND(ISBLANK(AZ2146),OR(NOT(ISBLANK(BB2146)),NOT(ISBLANK(BC2146)))),#N/A,
IF(ISBLANK(AZ2146),"",
IF(AND(NOT(ISERROR(VLOOKUP(AZ2146,MonsterTable!$A:$B,MATCH(MonsterTable!$B$1,MonsterTable!$A$1:$B$1,0),0))),OR(ISBLANK(BB2146),ISBLANK(BC2146))),#N/A,
IFERROR(VLOOKUP(AZ2146,MonsterTable!$A:$B,MATCH(MonsterTable!$B$1,MonsterTable!$A$1:$B$1,0),0),
IF(OR(NOT(ISBLANK(BB2146)),ISBLANK(BC2146)),#N/A,
IF(AZ2146="empty","empty",
VLOOKUP(AZ2146,MonsterGroupTable!$A:$A,1,0)))))))</f>
        <v/>
      </c>
      <c r="BH2146" s="2" t="str">
        <f>IF(AND(ISBLANK(BG2146),OR(NOT(ISBLANK(BI2146)),NOT(ISBLANK(BJ2146)))),#N/A,
IF(ISBLANK(BG2146),"",
IF(AND(NOT(ISERROR(VLOOKUP(BG2146,MonsterTable!$A:$B,MATCH(MonsterTable!$B$1,MonsterTable!$A$1:$B$1,0),0))),OR(ISBLANK(BI2146),ISBLANK(BJ2146))),#N/A,
IFERROR(VLOOKUP(BG2146,MonsterTable!$A:$B,MATCH(MonsterTable!$B$1,MonsterTable!$A$1:$B$1,0),0),
IF(OR(NOT(ISBLANK(BI2146)),ISBLANK(BJ2146)),#N/A,
IF(BG2146="empty","empty",
VLOOKUP(BG2146,MonsterGroupTable!$A:$A,1,0)))))))</f>
        <v/>
      </c>
      <c r="BO2146" s="2" t="str">
        <f>IF(AND(ISBLANK(BN2146),OR(NOT(ISBLANK(BP2146)),NOT(ISBLANK(BQ2146)))),#N/A,
IF(ISBLANK(BN2146),"",
IF(AND(NOT(ISERROR(VLOOKUP(BN2146,MonsterTable!$A:$B,MATCH(MonsterTable!$B$1,MonsterTable!$A$1:$B$1,0),0))),OR(ISBLANK(BP2146),ISBLANK(BQ2146))),#N/A,
IFERROR(VLOOKUP(BN2146,MonsterTable!$A:$B,MATCH(MonsterTable!$B$1,MonsterTable!$A$1:$B$1,0),0),
IF(OR(NOT(ISBLANK(BP2146)),ISBLANK(BQ2146)),#N/A,
IF(BN2146="empty","empty",
VLOOKUP(BN2146,MonsterGroupTable!$A:$A,1,0)))))))</f>
        <v/>
      </c>
      <c r="BV2146" s="2" t="str">
        <f>IF(AND(ISBLANK(BU2146),OR(NOT(ISBLANK(BW2146)),NOT(ISBLANK(BX2146)))),#N/A,
IF(ISBLANK(BU2146),"",
IF(AND(NOT(ISERROR(VLOOKUP(BU2146,MonsterTable!$A:$B,MATCH(MonsterTable!$B$1,MonsterTable!$A$1:$B$1,0),0))),OR(ISBLANK(BW2146),ISBLANK(BX2146))),#N/A,
IFERROR(VLOOKUP(BU2146,MonsterTable!$A:$B,MATCH(MonsterTable!$B$1,MonsterTable!$A$1:$B$1,0),0),
IF(OR(NOT(ISBLANK(BW2146)),ISBLANK(BX2146)),#N/A,
IF(BU2146="empty","empty",
VLOOKUP(BU2146,MonsterGroupTable!$A:$A,1,0)))))))</f>
        <v/>
      </c>
      <c r="CC2146" s="2" t="str">
        <f>IF(AND(ISBLANK(CB2146),OR(NOT(ISBLANK(CD2146)),NOT(ISBLANK(CE2146)))),#N/A,
IF(ISBLANK(CB2146),"",
IF(AND(NOT(ISERROR(VLOOKUP(CB2146,MonsterTable!$A:$B,MATCH(MonsterTable!$B$1,MonsterTable!$A$1:$B$1,0),0))),OR(ISBLANK(CD2146),ISBLANK(CE2146))),#N/A,
IFERROR(VLOOKUP(CB2146,MonsterTable!$A:$B,MATCH(MonsterTable!$B$1,MonsterTable!$A$1:$B$1,0),0),
IF(OR(NOT(ISBLANK(CD2146)),ISBLANK(CE2146)),#N/A,
IF(CB2146="empty","empty",
VLOOKUP(CB2146,MonsterGroupTable!$A:$A,1,0)))))))</f>
        <v/>
      </c>
      <c r="CJ2146" s="2" t="str">
        <f>IF(AND(ISBLANK(CI2146),OR(NOT(ISBLANK(CK2146)),NOT(ISBLANK(CL2146)))),#N/A,
IF(ISBLANK(CI2146),"",
IF(AND(NOT(ISERROR(VLOOKUP(CI2146,MonsterTable!$A:$B,MATCH(MonsterTable!$B$1,MonsterTable!$A$1:$B$1,0),0))),OR(ISBLANK(CK2146),ISBLANK(CL2146))),#N/A,
IFERROR(VLOOKUP(CI2146,MonsterTable!$A:$B,MATCH(MonsterTable!$B$1,MonsterTable!$A$1:$B$1,0),0),
IF(OR(NOT(ISBLANK(CK2146)),ISBLANK(CL2146)),#N/A,
IF(CI2146="empty","empty",
VLOOKUP(CI2146,MonsterGroupTable!$A:$A,1,0)))))))</f>
        <v/>
      </c>
    </row>
    <row r="2147" spans="1:88">
      <c r="A2147">
        <v>70020</v>
      </c>
      <c r="B2147">
        <f t="shared" si="87"/>
        <v>1.2</v>
      </c>
      <c r="C2147">
        <f t="shared" si="88"/>
        <v>1.1000000000000001</v>
      </c>
      <c r="F2147">
        <v>205</v>
      </c>
      <c r="G2147">
        <v>9999999</v>
      </c>
      <c r="H2147">
        <v>0</v>
      </c>
      <c r="I2147">
        <v>0</v>
      </c>
      <c r="J2147">
        <v>0</v>
      </c>
      <c r="K2147" t="s">
        <v>199</v>
      </c>
      <c r="L2147" t="s">
        <v>200</v>
      </c>
      <c r="M2147" t="s">
        <v>201</v>
      </c>
      <c r="N2147" t="s">
        <v>202</v>
      </c>
      <c r="O2147">
        <v>0</v>
      </c>
      <c r="P2147">
        <v>-4.75</v>
      </c>
      <c r="Q2147">
        <v>-3.5</v>
      </c>
      <c r="R2147">
        <v>-7.4</v>
      </c>
      <c r="S2147">
        <v>2</v>
      </c>
      <c r="T2147">
        <v>-13.5</v>
      </c>
      <c r="U2147">
        <v>2.2000000000000002</v>
      </c>
      <c r="V2147">
        <v>-9</v>
      </c>
      <c r="W2147" t="str">
        <f t="shared" si="89"/>
        <v>701,1,1,0,702,1,1,0,703,1,1,0</v>
      </c>
      <c r="X2147" s="1" t="s">
        <v>173</v>
      </c>
      <c r="Y2147" s="2">
        <f>IF(AND(ISBLANK(X2147),OR(NOT(ISBLANK(Z2147)),NOT(ISBLANK(AA2147)))),#N/A,
IF(ISBLANK(X2147),"",
IF(AND(NOT(ISERROR(VLOOKUP(X2147,MonsterTable!$A:$B,MATCH(MonsterTable!$B$1,MonsterTable!$A$1:$B$1,0),0))),OR(ISBLANK(Z2147),ISBLANK(AA2147))),#N/A,
IFERROR(VLOOKUP(X2147,MonsterTable!$A:$B,MATCH(MonsterTable!$B$1,MonsterTable!$A$1:$B$1,0),0),
IF(OR(NOT(ISBLANK(Z2147)),ISBLANK(AA2147)),#N/A,
IF(X2147="empty","empty",
VLOOKUP(X2147,MonsterGroupTable!$A:$A,1,0)))))))</f>
        <v>701</v>
      </c>
      <c r="Z2147">
        <v>1</v>
      </c>
      <c r="AA2147">
        <v>1</v>
      </c>
      <c r="AB2147">
        <v>0</v>
      </c>
      <c r="AE2147" s="1" t="s">
        <v>174</v>
      </c>
      <c r="AF2147" s="2">
        <f>IF(AND(ISBLANK(AE2147),OR(NOT(ISBLANK(AG2147)),NOT(ISBLANK(AH2147)))),#N/A,
IF(ISBLANK(AE2147),"",
IF(AND(NOT(ISERROR(VLOOKUP(AE2147,MonsterTable!$A:$B,MATCH(MonsterTable!$B$1,MonsterTable!$A$1:$B$1,0),0))),OR(ISBLANK(AG2147),ISBLANK(AH2147))),#N/A,
IFERROR(VLOOKUP(AE2147,MonsterTable!$A:$B,MATCH(MonsterTable!$B$1,MonsterTable!$A$1:$B$1,0),0),
IF(OR(NOT(ISBLANK(AG2147)),ISBLANK(AH2147)),#N/A,
IF(AE2147="empty","empty",
VLOOKUP(AE2147,MonsterGroupTable!$A:$A,1,0)))))))</f>
        <v>702</v>
      </c>
      <c r="AG2147">
        <v>1</v>
      </c>
      <c r="AH2147">
        <v>1</v>
      </c>
      <c r="AI2147">
        <v>0</v>
      </c>
      <c r="AL2147" s="1" t="s">
        <v>175</v>
      </c>
      <c r="AM2147" s="2">
        <f>IF(AND(ISBLANK(AL2147),OR(NOT(ISBLANK(AN2147)),NOT(ISBLANK(AO2147)))),#N/A,
IF(ISBLANK(AL2147),"",
IF(AND(NOT(ISERROR(VLOOKUP(AL2147,MonsterTable!$A:$B,MATCH(MonsterTable!$B$1,MonsterTable!$A$1:$B$1,0),0))),OR(ISBLANK(AN2147),ISBLANK(AO2147))),#N/A,
IFERROR(VLOOKUP(AL2147,MonsterTable!$A:$B,MATCH(MonsterTable!$B$1,MonsterTable!$A$1:$B$1,0),0),
IF(OR(NOT(ISBLANK(AN2147)),ISBLANK(AO2147)),#N/A,
IF(AL2147="empty","empty",
VLOOKUP(AL2147,MonsterGroupTable!$A:$A,1,0)))))))</f>
        <v>703</v>
      </c>
      <c r="AN2147">
        <v>1</v>
      </c>
      <c r="AO2147">
        <v>1</v>
      </c>
      <c r="AP2147">
        <v>0</v>
      </c>
      <c r="AT2147" s="2" t="str">
        <f>IF(AND(ISBLANK(AS2147),OR(NOT(ISBLANK(AU2147)),NOT(ISBLANK(AV2147)))),#N/A,
IF(ISBLANK(AS2147),"",
IF(AND(NOT(ISERROR(VLOOKUP(AS2147,MonsterTable!$A:$B,MATCH(MonsterTable!$B$1,MonsterTable!$A$1:$B$1,0),0))),OR(ISBLANK(AU2147),ISBLANK(AV2147))),#N/A,
IFERROR(VLOOKUP(AS2147,MonsterTable!$A:$B,MATCH(MonsterTable!$B$1,MonsterTable!$A$1:$B$1,0),0),
IF(OR(NOT(ISBLANK(AU2147)),ISBLANK(AV2147)),#N/A,
IF(AS2147="empty","empty",
VLOOKUP(AS2147,MonsterGroupTable!$A:$A,1,0)))))))</f>
        <v/>
      </c>
      <c r="BA2147" s="2" t="str">
        <f>IF(AND(ISBLANK(AZ2147),OR(NOT(ISBLANK(BB2147)),NOT(ISBLANK(BC2147)))),#N/A,
IF(ISBLANK(AZ2147),"",
IF(AND(NOT(ISERROR(VLOOKUP(AZ2147,MonsterTable!$A:$B,MATCH(MonsterTable!$B$1,MonsterTable!$A$1:$B$1,0),0))),OR(ISBLANK(BB2147),ISBLANK(BC2147))),#N/A,
IFERROR(VLOOKUP(AZ2147,MonsterTable!$A:$B,MATCH(MonsterTable!$B$1,MonsterTable!$A$1:$B$1,0),0),
IF(OR(NOT(ISBLANK(BB2147)),ISBLANK(BC2147)),#N/A,
IF(AZ2147="empty","empty",
VLOOKUP(AZ2147,MonsterGroupTable!$A:$A,1,0)))))))</f>
        <v/>
      </c>
      <c r="BH2147" s="2" t="str">
        <f>IF(AND(ISBLANK(BG2147),OR(NOT(ISBLANK(BI2147)),NOT(ISBLANK(BJ2147)))),#N/A,
IF(ISBLANK(BG2147),"",
IF(AND(NOT(ISERROR(VLOOKUP(BG2147,MonsterTable!$A:$B,MATCH(MonsterTable!$B$1,MonsterTable!$A$1:$B$1,0),0))),OR(ISBLANK(BI2147),ISBLANK(BJ2147))),#N/A,
IFERROR(VLOOKUP(BG2147,MonsterTable!$A:$B,MATCH(MonsterTable!$B$1,MonsterTable!$A$1:$B$1,0),0),
IF(OR(NOT(ISBLANK(BI2147)),ISBLANK(BJ2147)),#N/A,
IF(BG2147="empty","empty",
VLOOKUP(BG2147,MonsterGroupTable!$A:$A,1,0)))))))</f>
        <v/>
      </c>
      <c r="BO2147" s="2" t="str">
        <f>IF(AND(ISBLANK(BN2147),OR(NOT(ISBLANK(BP2147)),NOT(ISBLANK(BQ2147)))),#N/A,
IF(ISBLANK(BN2147),"",
IF(AND(NOT(ISERROR(VLOOKUP(BN2147,MonsterTable!$A:$B,MATCH(MonsterTable!$B$1,MonsterTable!$A$1:$B$1,0),0))),OR(ISBLANK(BP2147),ISBLANK(BQ2147))),#N/A,
IFERROR(VLOOKUP(BN2147,MonsterTable!$A:$B,MATCH(MonsterTable!$B$1,MonsterTable!$A$1:$B$1,0),0),
IF(OR(NOT(ISBLANK(BP2147)),ISBLANK(BQ2147)),#N/A,
IF(BN2147="empty","empty",
VLOOKUP(BN2147,MonsterGroupTable!$A:$A,1,0)))))))</f>
        <v/>
      </c>
      <c r="BV2147" s="2" t="str">
        <f>IF(AND(ISBLANK(BU2147),OR(NOT(ISBLANK(BW2147)),NOT(ISBLANK(BX2147)))),#N/A,
IF(ISBLANK(BU2147),"",
IF(AND(NOT(ISERROR(VLOOKUP(BU2147,MonsterTable!$A:$B,MATCH(MonsterTable!$B$1,MonsterTable!$A$1:$B$1,0),0))),OR(ISBLANK(BW2147),ISBLANK(BX2147))),#N/A,
IFERROR(VLOOKUP(BU2147,MonsterTable!$A:$B,MATCH(MonsterTable!$B$1,MonsterTable!$A$1:$B$1,0),0),
IF(OR(NOT(ISBLANK(BW2147)),ISBLANK(BX2147)),#N/A,
IF(BU2147="empty","empty",
VLOOKUP(BU2147,MonsterGroupTable!$A:$A,1,0)))))))</f>
        <v/>
      </c>
      <c r="CC2147" s="2" t="str">
        <f>IF(AND(ISBLANK(CB2147),OR(NOT(ISBLANK(CD2147)),NOT(ISBLANK(CE2147)))),#N/A,
IF(ISBLANK(CB2147),"",
IF(AND(NOT(ISERROR(VLOOKUP(CB2147,MonsterTable!$A:$B,MATCH(MonsterTable!$B$1,MonsterTable!$A$1:$B$1,0),0))),OR(ISBLANK(CD2147),ISBLANK(CE2147))),#N/A,
IFERROR(VLOOKUP(CB2147,MonsterTable!$A:$B,MATCH(MonsterTable!$B$1,MonsterTable!$A$1:$B$1,0),0),
IF(OR(NOT(ISBLANK(CD2147)),ISBLANK(CE2147)),#N/A,
IF(CB2147="empty","empty",
VLOOKUP(CB2147,MonsterGroupTable!$A:$A,1,0)))))))</f>
        <v/>
      </c>
      <c r="CJ2147" s="2" t="str">
        <f>IF(AND(ISBLANK(CI2147),OR(NOT(ISBLANK(CK2147)),NOT(ISBLANK(CL2147)))),#N/A,
IF(ISBLANK(CI2147),"",
IF(AND(NOT(ISERROR(VLOOKUP(CI2147,MonsterTable!$A:$B,MATCH(MonsterTable!$B$1,MonsterTable!$A$1:$B$1,0),0))),OR(ISBLANK(CK2147),ISBLANK(CL2147))),#N/A,
IFERROR(VLOOKUP(CI2147,MonsterTable!$A:$B,MATCH(MonsterTable!$B$1,MonsterTable!$A$1:$B$1,0),0),
IF(OR(NOT(ISBLANK(CK2147)),ISBLANK(CL2147)),#N/A,
IF(CI2147="empty","empty",
VLOOKUP(CI2147,MonsterGroupTable!$A:$A,1,0)))))))</f>
        <v/>
      </c>
    </row>
    <row r="2148" spans="1:88">
      <c r="A2148">
        <v>70021</v>
      </c>
      <c r="B2148">
        <f t="shared" si="87"/>
        <v>1.1000000000000001</v>
      </c>
      <c r="C2148">
        <f t="shared" si="88"/>
        <v>1.1000000000000001</v>
      </c>
      <c r="F2148">
        <v>210</v>
      </c>
      <c r="G2148">
        <v>9999999</v>
      </c>
      <c r="H2148">
        <v>0</v>
      </c>
      <c r="I2148">
        <v>0</v>
      </c>
      <c r="J2148">
        <v>0</v>
      </c>
      <c r="K2148" t="s">
        <v>199</v>
      </c>
      <c r="L2148" t="s">
        <v>200</v>
      </c>
      <c r="M2148" t="s">
        <v>201</v>
      </c>
      <c r="N2148" t="s">
        <v>202</v>
      </c>
      <c r="O2148">
        <v>0</v>
      </c>
      <c r="P2148">
        <v>-4.75</v>
      </c>
      <c r="Q2148">
        <v>-3.5</v>
      </c>
      <c r="R2148">
        <v>-7.4</v>
      </c>
      <c r="S2148">
        <v>2</v>
      </c>
      <c r="T2148">
        <v>-13.5</v>
      </c>
      <c r="U2148">
        <v>2.2000000000000002</v>
      </c>
      <c r="V2148">
        <v>-9</v>
      </c>
      <c r="W2148" t="str">
        <f t="shared" si="89"/>
        <v>701,1,1,0,702,1,1,0,703,1,1,0</v>
      </c>
      <c r="X2148" s="1" t="s">
        <v>173</v>
      </c>
      <c r="Y2148" s="2">
        <f>IF(AND(ISBLANK(X2148),OR(NOT(ISBLANK(Z2148)),NOT(ISBLANK(AA2148)))),#N/A,
IF(ISBLANK(X2148),"",
IF(AND(NOT(ISERROR(VLOOKUP(X2148,MonsterTable!$A:$B,MATCH(MonsterTable!$B$1,MonsterTable!$A$1:$B$1,0),0))),OR(ISBLANK(Z2148),ISBLANK(AA2148))),#N/A,
IFERROR(VLOOKUP(X2148,MonsterTable!$A:$B,MATCH(MonsterTable!$B$1,MonsterTable!$A$1:$B$1,0),0),
IF(OR(NOT(ISBLANK(Z2148)),ISBLANK(AA2148)),#N/A,
IF(X2148="empty","empty",
VLOOKUP(X2148,MonsterGroupTable!$A:$A,1,0)))))))</f>
        <v>701</v>
      </c>
      <c r="Z2148">
        <v>1</v>
      </c>
      <c r="AA2148">
        <v>1</v>
      </c>
      <c r="AB2148">
        <v>0</v>
      </c>
      <c r="AE2148" s="1" t="s">
        <v>174</v>
      </c>
      <c r="AF2148" s="2">
        <f>IF(AND(ISBLANK(AE2148),OR(NOT(ISBLANK(AG2148)),NOT(ISBLANK(AH2148)))),#N/A,
IF(ISBLANK(AE2148),"",
IF(AND(NOT(ISERROR(VLOOKUP(AE2148,MonsterTable!$A:$B,MATCH(MonsterTable!$B$1,MonsterTable!$A$1:$B$1,0),0))),OR(ISBLANK(AG2148),ISBLANK(AH2148))),#N/A,
IFERROR(VLOOKUP(AE2148,MonsterTable!$A:$B,MATCH(MonsterTable!$B$1,MonsterTable!$A$1:$B$1,0),0),
IF(OR(NOT(ISBLANK(AG2148)),ISBLANK(AH2148)),#N/A,
IF(AE2148="empty","empty",
VLOOKUP(AE2148,MonsterGroupTable!$A:$A,1,0)))))))</f>
        <v>702</v>
      </c>
      <c r="AG2148">
        <v>1</v>
      </c>
      <c r="AH2148">
        <v>1</v>
      </c>
      <c r="AI2148">
        <v>0</v>
      </c>
      <c r="AL2148" s="1" t="s">
        <v>175</v>
      </c>
      <c r="AM2148" s="2">
        <f>IF(AND(ISBLANK(AL2148),OR(NOT(ISBLANK(AN2148)),NOT(ISBLANK(AO2148)))),#N/A,
IF(ISBLANK(AL2148),"",
IF(AND(NOT(ISERROR(VLOOKUP(AL2148,MonsterTable!$A:$B,MATCH(MonsterTable!$B$1,MonsterTable!$A$1:$B$1,0),0))),OR(ISBLANK(AN2148),ISBLANK(AO2148))),#N/A,
IFERROR(VLOOKUP(AL2148,MonsterTable!$A:$B,MATCH(MonsterTable!$B$1,MonsterTable!$A$1:$B$1,0),0),
IF(OR(NOT(ISBLANK(AN2148)),ISBLANK(AO2148)),#N/A,
IF(AL2148="empty","empty",
VLOOKUP(AL2148,MonsterGroupTable!$A:$A,1,0)))))))</f>
        <v>703</v>
      </c>
      <c r="AN2148">
        <v>1</v>
      </c>
      <c r="AO2148">
        <v>1</v>
      </c>
      <c r="AP2148">
        <v>0</v>
      </c>
      <c r="AT2148" s="2" t="str">
        <f>IF(AND(ISBLANK(AS2148),OR(NOT(ISBLANK(AU2148)),NOT(ISBLANK(AV2148)))),#N/A,
IF(ISBLANK(AS2148),"",
IF(AND(NOT(ISERROR(VLOOKUP(AS2148,MonsterTable!$A:$B,MATCH(MonsterTable!$B$1,MonsterTable!$A$1:$B$1,0),0))),OR(ISBLANK(AU2148),ISBLANK(AV2148))),#N/A,
IFERROR(VLOOKUP(AS2148,MonsterTable!$A:$B,MATCH(MonsterTable!$B$1,MonsterTable!$A$1:$B$1,0),0),
IF(OR(NOT(ISBLANK(AU2148)),ISBLANK(AV2148)),#N/A,
IF(AS2148="empty","empty",
VLOOKUP(AS2148,MonsterGroupTable!$A:$A,1,0)))))))</f>
        <v/>
      </c>
      <c r="BA2148" s="2" t="str">
        <f>IF(AND(ISBLANK(AZ2148),OR(NOT(ISBLANK(BB2148)),NOT(ISBLANK(BC2148)))),#N/A,
IF(ISBLANK(AZ2148),"",
IF(AND(NOT(ISERROR(VLOOKUP(AZ2148,MonsterTable!$A:$B,MATCH(MonsterTable!$B$1,MonsterTable!$A$1:$B$1,0),0))),OR(ISBLANK(BB2148),ISBLANK(BC2148))),#N/A,
IFERROR(VLOOKUP(AZ2148,MonsterTable!$A:$B,MATCH(MonsterTable!$B$1,MonsterTable!$A$1:$B$1,0),0),
IF(OR(NOT(ISBLANK(BB2148)),ISBLANK(BC2148)),#N/A,
IF(AZ2148="empty","empty",
VLOOKUP(AZ2148,MonsterGroupTable!$A:$A,1,0)))))))</f>
        <v/>
      </c>
      <c r="BH2148" s="2" t="str">
        <f>IF(AND(ISBLANK(BG2148),OR(NOT(ISBLANK(BI2148)),NOT(ISBLANK(BJ2148)))),#N/A,
IF(ISBLANK(BG2148),"",
IF(AND(NOT(ISERROR(VLOOKUP(BG2148,MonsterTable!$A:$B,MATCH(MonsterTable!$B$1,MonsterTable!$A$1:$B$1,0),0))),OR(ISBLANK(BI2148),ISBLANK(BJ2148))),#N/A,
IFERROR(VLOOKUP(BG2148,MonsterTable!$A:$B,MATCH(MonsterTable!$B$1,MonsterTable!$A$1:$B$1,0),0),
IF(OR(NOT(ISBLANK(BI2148)),ISBLANK(BJ2148)),#N/A,
IF(BG2148="empty","empty",
VLOOKUP(BG2148,MonsterGroupTable!$A:$A,1,0)))))))</f>
        <v/>
      </c>
      <c r="BO2148" s="2" t="str">
        <f>IF(AND(ISBLANK(BN2148),OR(NOT(ISBLANK(BP2148)),NOT(ISBLANK(BQ2148)))),#N/A,
IF(ISBLANK(BN2148),"",
IF(AND(NOT(ISERROR(VLOOKUP(BN2148,MonsterTable!$A:$B,MATCH(MonsterTable!$B$1,MonsterTable!$A$1:$B$1,0),0))),OR(ISBLANK(BP2148),ISBLANK(BQ2148))),#N/A,
IFERROR(VLOOKUP(BN2148,MonsterTable!$A:$B,MATCH(MonsterTable!$B$1,MonsterTable!$A$1:$B$1,0),0),
IF(OR(NOT(ISBLANK(BP2148)),ISBLANK(BQ2148)),#N/A,
IF(BN2148="empty","empty",
VLOOKUP(BN2148,MonsterGroupTable!$A:$A,1,0)))))))</f>
        <v/>
      </c>
      <c r="BV2148" s="2" t="str">
        <f>IF(AND(ISBLANK(BU2148),OR(NOT(ISBLANK(BW2148)),NOT(ISBLANK(BX2148)))),#N/A,
IF(ISBLANK(BU2148),"",
IF(AND(NOT(ISERROR(VLOOKUP(BU2148,MonsterTable!$A:$B,MATCH(MonsterTable!$B$1,MonsterTable!$A$1:$B$1,0),0))),OR(ISBLANK(BW2148),ISBLANK(BX2148))),#N/A,
IFERROR(VLOOKUP(BU2148,MonsterTable!$A:$B,MATCH(MonsterTable!$B$1,MonsterTable!$A$1:$B$1,0),0),
IF(OR(NOT(ISBLANK(BW2148)),ISBLANK(BX2148)),#N/A,
IF(BU2148="empty","empty",
VLOOKUP(BU2148,MonsterGroupTable!$A:$A,1,0)))))))</f>
        <v/>
      </c>
      <c r="CC2148" s="2" t="str">
        <f>IF(AND(ISBLANK(CB2148),OR(NOT(ISBLANK(CD2148)),NOT(ISBLANK(CE2148)))),#N/A,
IF(ISBLANK(CB2148),"",
IF(AND(NOT(ISERROR(VLOOKUP(CB2148,MonsterTable!$A:$B,MATCH(MonsterTable!$B$1,MonsterTable!$A$1:$B$1,0),0))),OR(ISBLANK(CD2148),ISBLANK(CE2148))),#N/A,
IFERROR(VLOOKUP(CB2148,MonsterTable!$A:$B,MATCH(MonsterTable!$B$1,MonsterTable!$A$1:$B$1,0),0),
IF(OR(NOT(ISBLANK(CD2148)),ISBLANK(CE2148)),#N/A,
IF(CB2148="empty","empty",
VLOOKUP(CB2148,MonsterGroupTable!$A:$A,1,0)))))))</f>
        <v/>
      </c>
      <c r="CJ2148" s="2" t="str">
        <f>IF(AND(ISBLANK(CI2148),OR(NOT(ISBLANK(CK2148)),NOT(ISBLANK(CL2148)))),#N/A,
IF(ISBLANK(CI2148),"",
IF(AND(NOT(ISERROR(VLOOKUP(CI2148,MonsterTable!$A:$B,MATCH(MonsterTable!$B$1,MonsterTable!$A$1:$B$1,0),0))),OR(ISBLANK(CK2148),ISBLANK(CL2148))),#N/A,
IFERROR(VLOOKUP(CI2148,MonsterTable!$A:$B,MATCH(MonsterTable!$B$1,MonsterTable!$A$1:$B$1,0),0),
IF(OR(NOT(ISBLANK(CK2148)),ISBLANK(CL2148)),#N/A,
IF(CI2148="empty","empty",
VLOOKUP(CI2148,MonsterGroupTable!$A:$A,1,0)))))))</f>
        <v/>
      </c>
    </row>
    <row r="2149" spans="1:88">
      <c r="A2149">
        <v>70022</v>
      </c>
      <c r="B2149">
        <f t="shared" si="87"/>
        <v>1.1000000000000001</v>
      </c>
      <c r="C2149">
        <f t="shared" si="88"/>
        <v>1.1000000000000001</v>
      </c>
      <c r="F2149">
        <v>215</v>
      </c>
      <c r="G2149">
        <v>9999999</v>
      </c>
      <c r="H2149">
        <v>0</v>
      </c>
      <c r="I2149">
        <v>0</v>
      </c>
      <c r="J2149">
        <v>0</v>
      </c>
      <c r="K2149" t="s">
        <v>199</v>
      </c>
      <c r="L2149" t="s">
        <v>200</v>
      </c>
      <c r="M2149" t="s">
        <v>201</v>
      </c>
      <c r="N2149" t="s">
        <v>202</v>
      </c>
      <c r="O2149">
        <v>0</v>
      </c>
      <c r="P2149">
        <v>-4.75</v>
      </c>
      <c r="Q2149">
        <v>-3.5</v>
      </c>
      <c r="R2149">
        <v>-7.4</v>
      </c>
      <c r="S2149">
        <v>2</v>
      </c>
      <c r="T2149">
        <v>-13.5</v>
      </c>
      <c r="U2149">
        <v>2.2000000000000002</v>
      </c>
      <c r="V2149">
        <v>-9</v>
      </c>
      <c r="W2149" t="str">
        <f t="shared" si="89"/>
        <v>701,1,1,0,702,1,1,0,703,1,1,0</v>
      </c>
      <c r="X2149" s="1" t="s">
        <v>173</v>
      </c>
      <c r="Y2149" s="2">
        <f>IF(AND(ISBLANK(X2149),OR(NOT(ISBLANK(Z2149)),NOT(ISBLANK(AA2149)))),#N/A,
IF(ISBLANK(X2149),"",
IF(AND(NOT(ISERROR(VLOOKUP(X2149,MonsterTable!$A:$B,MATCH(MonsterTable!$B$1,MonsterTable!$A$1:$B$1,0),0))),OR(ISBLANK(Z2149),ISBLANK(AA2149))),#N/A,
IFERROR(VLOOKUP(X2149,MonsterTable!$A:$B,MATCH(MonsterTable!$B$1,MonsterTable!$A$1:$B$1,0),0),
IF(OR(NOT(ISBLANK(Z2149)),ISBLANK(AA2149)),#N/A,
IF(X2149="empty","empty",
VLOOKUP(X2149,MonsterGroupTable!$A:$A,1,0)))))))</f>
        <v>701</v>
      </c>
      <c r="Z2149">
        <v>1</v>
      </c>
      <c r="AA2149">
        <v>1</v>
      </c>
      <c r="AB2149">
        <v>0</v>
      </c>
      <c r="AE2149" s="1" t="s">
        <v>174</v>
      </c>
      <c r="AF2149" s="2">
        <f>IF(AND(ISBLANK(AE2149),OR(NOT(ISBLANK(AG2149)),NOT(ISBLANK(AH2149)))),#N/A,
IF(ISBLANK(AE2149),"",
IF(AND(NOT(ISERROR(VLOOKUP(AE2149,MonsterTable!$A:$B,MATCH(MonsterTable!$B$1,MonsterTable!$A$1:$B$1,0),0))),OR(ISBLANK(AG2149),ISBLANK(AH2149))),#N/A,
IFERROR(VLOOKUP(AE2149,MonsterTable!$A:$B,MATCH(MonsterTable!$B$1,MonsterTable!$A$1:$B$1,0),0),
IF(OR(NOT(ISBLANK(AG2149)),ISBLANK(AH2149)),#N/A,
IF(AE2149="empty","empty",
VLOOKUP(AE2149,MonsterGroupTable!$A:$A,1,0)))))))</f>
        <v>702</v>
      </c>
      <c r="AG2149">
        <v>1</v>
      </c>
      <c r="AH2149">
        <v>1</v>
      </c>
      <c r="AI2149">
        <v>0</v>
      </c>
      <c r="AL2149" s="1" t="s">
        <v>175</v>
      </c>
      <c r="AM2149" s="2">
        <f>IF(AND(ISBLANK(AL2149),OR(NOT(ISBLANK(AN2149)),NOT(ISBLANK(AO2149)))),#N/A,
IF(ISBLANK(AL2149),"",
IF(AND(NOT(ISERROR(VLOOKUP(AL2149,MonsterTable!$A:$B,MATCH(MonsterTable!$B$1,MonsterTable!$A$1:$B$1,0),0))),OR(ISBLANK(AN2149),ISBLANK(AO2149))),#N/A,
IFERROR(VLOOKUP(AL2149,MonsterTable!$A:$B,MATCH(MonsterTable!$B$1,MonsterTable!$A$1:$B$1,0),0),
IF(OR(NOT(ISBLANK(AN2149)),ISBLANK(AO2149)),#N/A,
IF(AL2149="empty","empty",
VLOOKUP(AL2149,MonsterGroupTable!$A:$A,1,0)))))))</f>
        <v>703</v>
      </c>
      <c r="AN2149">
        <v>1</v>
      </c>
      <c r="AO2149">
        <v>1</v>
      </c>
      <c r="AP2149">
        <v>0</v>
      </c>
      <c r="AT2149" s="2" t="str">
        <f>IF(AND(ISBLANK(AS2149),OR(NOT(ISBLANK(AU2149)),NOT(ISBLANK(AV2149)))),#N/A,
IF(ISBLANK(AS2149),"",
IF(AND(NOT(ISERROR(VLOOKUP(AS2149,MonsterTable!$A:$B,MATCH(MonsterTable!$B$1,MonsterTable!$A$1:$B$1,0),0))),OR(ISBLANK(AU2149),ISBLANK(AV2149))),#N/A,
IFERROR(VLOOKUP(AS2149,MonsterTable!$A:$B,MATCH(MonsterTable!$B$1,MonsterTable!$A$1:$B$1,0),0),
IF(OR(NOT(ISBLANK(AU2149)),ISBLANK(AV2149)),#N/A,
IF(AS2149="empty","empty",
VLOOKUP(AS2149,MonsterGroupTable!$A:$A,1,0)))))))</f>
        <v/>
      </c>
      <c r="BA2149" s="2" t="str">
        <f>IF(AND(ISBLANK(AZ2149),OR(NOT(ISBLANK(BB2149)),NOT(ISBLANK(BC2149)))),#N/A,
IF(ISBLANK(AZ2149),"",
IF(AND(NOT(ISERROR(VLOOKUP(AZ2149,MonsterTable!$A:$B,MATCH(MonsterTable!$B$1,MonsterTable!$A$1:$B$1,0),0))),OR(ISBLANK(BB2149),ISBLANK(BC2149))),#N/A,
IFERROR(VLOOKUP(AZ2149,MonsterTable!$A:$B,MATCH(MonsterTable!$B$1,MonsterTable!$A$1:$B$1,0),0),
IF(OR(NOT(ISBLANK(BB2149)),ISBLANK(BC2149)),#N/A,
IF(AZ2149="empty","empty",
VLOOKUP(AZ2149,MonsterGroupTable!$A:$A,1,0)))))))</f>
        <v/>
      </c>
      <c r="BH2149" s="2" t="str">
        <f>IF(AND(ISBLANK(BG2149),OR(NOT(ISBLANK(BI2149)),NOT(ISBLANK(BJ2149)))),#N/A,
IF(ISBLANK(BG2149),"",
IF(AND(NOT(ISERROR(VLOOKUP(BG2149,MonsterTable!$A:$B,MATCH(MonsterTable!$B$1,MonsterTable!$A$1:$B$1,0),0))),OR(ISBLANK(BI2149),ISBLANK(BJ2149))),#N/A,
IFERROR(VLOOKUP(BG2149,MonsterTable!$A:$B,MATCH(MonsterTable!$B$1,MonsterTable!$A$1:$B$1,0),0),
IF(OR(NOT(ISBLANK(BI2149)),ISBLANK(BJ2149)),#N/A,
IF(BG2149="empty","empty",
VLOOKUP(BG2149,MonsterGroupTable!$A:$A,1,0)))))))</f>
        <v/>
      </c>
      <c r="BO2149" s="2" t="str">
        <f>IF(AND(ISBLANK(BN2149),OR(NOT(ISBLANK(BP2149)),NOT(ISBLANK(BQ2149)))),#N/A,
IF(ISBLANK(BN2149),"",
IF(AND(NOT(ISERROR(VLOOKUP(BN2149,MonsterTable!$A:$B,MATCH(MonsterTable!$B$1,MonsterTable!$A$1:$B$1,0),0))),OR(ISBLANK(BP2149),ISBLANK(BQ2149))),#N/A,
IFERROR(VLOOKUP(BN2149,MonsterTable!$A:$B,MATCH(MonsterTable!$B$1,MonsterTable!$A$1:$B$1,0),0),
IF(OR(NOT(ISBLANK(BP2149)),ISBLANK(BQ2149)),#N/A,
IF(BN2149="empty","empty",
VLOOKUP(BN2149,MonsterGroupTable!$A:$A,1,0)))))))</f>
        <v/>
      </c>
      <c r="BV2149" s="2" t="str">
        <f>IF(AND(ISBLANK(BU2149),OR(NOT(ISBLANK(BW2149)),NOT(ISBLANK(BX2149)))),#N/A,
IF(ISBLANK(BU2149),"",
IF(AND(NOT(ISERROR(VLOOKUP(BU2149,MonsterTable!$A:$B,MATCH(MonsterTable!$B$1,MonsterTable!$A$1:$B$1,0),0))),OR(ISBLANK(BW2149),ISBLANK(BX2149))),#N/A,
IFERROR(VLOOKUP(BU2149,MonsterTable!$A:$B,MATCH(MonsterTable!$B$1,MonsterTable!$A$1:$B$1,0),0),
IF(OR(NOT(ISBLANK(BW2149)),ISBLANK(BX2149)),#N/A,
IF(BU2149="empty","empty",
VLOOKUP(BU2149,MonsterGroupTable!$A:$A,1,0)))))))</f>
        <v/>
      </c>
      <c r="CC2149" s="2" t="str">
        <f>IF(AND(ISBLANK(CB2149),OR(NOT(ISBLANK(CD2149)),NOT(ISBLANK(CE2149)))),#N/A,
IF(ISBLANK(CB2149),"",
IF(AND(NOT(ISERROR(VLOOKUP(CB2149,MonsterTable!$A:$B,MATCH(MonsterTable!$B$1,MonsterTable!$A$1:$B$1,0),0))),OR(ISBLANK(CD2149),ISBLANK(CE2149))),#N/A,
IFERROR(VLOOKUP(CB2149,MonsterTable!$A:$B,MATCH(MonsterTable!$B$1,MonsterTable!$A$1:$B$1,0),0),
IF(OR(NOT(ISBLANK(CD2149)),ISBLANK(CE2149)),#N/A,
IF(CB2149="empty","empty",
VLOOKUP(CB2149,MonsterGroupTable!$A:$A,1,0)))))))</f>
        <v/>
      </c>
      <c r="CJ2149" s="2" t="str">
        <f>IF(AND(ISBLANK(CI2149),OR(NOT(ISBLANK(CK2149)),NOT(ISBLANK(CL2149)))),#N/A,
IF(ISBLANK(CI2149),"",
IF(AND(NOT(ISERROR(VLOOKUP(CI2149,MonsterTable!$A:$B,MATCH(MonsterTable!$B$1,MonsterTable!$A$1:$B$1,0),0))),OR(ISBLANK(CK2149),ISBLANK(CL2149))),#N/A,
IFERROR(VLOOKUP(CI2149,MonsterTable!$A:$B,MATCH(MonsterTable!$B$1,MonsterTable!$A$1:$B$1,0),0),
IF(OR(NOT(ISBLANK(CK2149)),ISBLANK(CL2149)),#N/A,
IF(CI2149="empty","empty",
VLOOKUP(CI2149,MonsterGroupTable!$A:$A,1,0)))))))</f>
        <v/>
      </c>
    </row>
    <row r="2150" spans="1:88">
      <c r="A2150">
        <v>70023</v>
      </c>
      <c r="B2150">
        <f t="shared" si="87"/>
        <v>1.1000000000000001</v>
      </c>
      <c r="C2150">
        <f t="shared" si="88"/>
        <v>1.1000000000000001</v>
      </c>
      <c r="F2150">
        <v>220</v>
      </c>
      <c r="G2150">
        <v>9999999</v>
      </c>
      <c r="H2150">
        <v>0</v>
      </c>
      <c r="I2150">
        <v>0</v>
      </c>
      <c r="J2150">
        <v>0</v>
      </c>
      <c r="K2150" t="s">
        <v>199</v>
      </c>
      <c r="L2150" t="s">
        <v>200</v>
      </c>
      <c r="M2150" t="s">
        <v>201</v>
      </c>
      <c r="N2150" t="s">
        <v>202</v>
      </c>
      <c r="O2150">
        <v>0</v>
      </c>
      <c r="P2150">
        <v>-4.75</v>
      </c>
      <c r="Q2150">
        <v>-3.5</v>
      </c>
      <c r="R2150">
        <v>-7.4</v>
      </c>
      <c r="S2150">
        <v>2</v>
      </c>
      <c r="T2150">
        <v>-13.5</v>
      </c>
      <c r="U2150">
        <v>2.2000000000000002</v>
      </c>
      <c r="V2150">
        <v>-9</v>
      </c>
      <c r="W2150" t="str">
        <f t="shared" si="89"/>
        <v>701,1,1,0,702,1,1,0,703,1,1,0</v>
      </c>
      <c r="X2150" s="1" t="s">
        <v>173</v>
      </c>
      <c r="Y2150" s="2">
        <f>IF(AND(ISBLANK(X2150),OR(NOT(ISBLANK(Z2150)),NOT(ISBLANK(AA2150)))),#N/A,
IF(ISBLANK(X2150),"",
IF(AND(NOT(ISERROR(VLOOKUP(X2150,MonsterTable!$A:$B,MATCH(MonsterTable!$B$1,MonsterTable!$A$1:$B$1,0),0))),OR(ISBLANK(Z2150),ISBLANK(AA2150))),#N/A,
IFERROR(VLOOKUP(X2150,MonsterTable!$A:$B,MATCH(MonsterTable!$B$1,MonsterTable!$A$1:$B$1,0),0),
IF(OR(NOT(ISBLANK(Z2150)),ISBLANK(AA2150)),#N/A,
IF(X2150="empty","empty",
VLOOKUP(X2150,MonsterGroupTable!$A:$A,1,0)))))))</f>
        <v>701</v>
      </c>
      <c r="Z2150">
        <v>1</v>
      </c>
      <c r="AA2150">
        <v>1</v>
      </c>
      <c r="AB2150">
        <v>0</v>
      </c>
      <c r="AE2150" s="1" t="s">
        <v>174</v>
      </c>
      <c r="AF2150" s="2">
        <f>IF(AND(ISBLANK(AE2150),OR(NOT(ISBLANK(AG2150)),NOT(ISBLANK(AH2150)))),#N/A,
IF(ISBLANK(AE2150),"",
IF(AND(NOT(ISERROR(VLOOKUP(AE2150,MonsterTable!$A:$B,MATCH(MonsterTable!$B$1,MonsterTable!$A$1:$B$1,0),0))),OR(ISBLANK(AG2150),ISBLANK(AH2150))),#N/A,
IFERROR(VLOOKUP(AE2150,MonsterTable!$A:$B,MATCH(MonsterTable!$B$1,MonsterTable!$A$1:$B$1,0),0),
IF(OR(NOT(ISBLANK(AG2150)),ISBLANK(AH2150)),#N/A,
IF(AE2150="empty","empty",
VLOOKUP(AE2150,MonsterGroupTable!$A:$A,1,0)))))))</f>
        <v>702</v>
      </c>
      <c r="AG2150">
        <v>1</v>
      </c>
      <c r="AH2150">
        <v>1</v>
      </c>
      <c r="AI2150">
        <v>0</v>
      </c>
      <c r="AL2150" s="1" t="s">
        <v>175</v>
      </c>
      <c r="AM2150" s="2">
        <f>IF(AND(ISBLANK(AL2150),OR(NOT(ISBLANK(AN2150)),NOT(ISBLANK(AO2150)))),#N/A,
IF(ISBLANK(AL2150),"",
IF(AND(NOT(ISERROR(VLOOKUP(AL2150,MonsterTable!$A:$B,MATCH(MonsterTable!$B$1,MonsterTable!$A$1:$B$1,0),0))),OR(ISBLANK(AN2150),ISBLANK(AO2150))),#N/A,
IFERROR(VLOOKUP(AL2150,MonsterTable!$A:$B,MATCH(MonsterTable!$B$1,MonsterTable!$A$1:$B$1,0),0),
IF(OR(NOT(ISBLANK(AN2150)),ISBLANK(AO2150)),#N/A,
IF(AL2150="empty","empty",
VLOOKUP(AL2150,MonsterGroupTable!$A:$A,1,0)))))))</f>
        <v>703</v>
      </c>
      <c r="AN2150">
        <v>1</v>
      </c>
      <c r="AO2150">
        <v>1</v>
      </c>
      <c r="AP2150">
        <v>0</v>
      </c>
      <c r="AT2150" s="2" t="str">
        <f>IF(AND(ISBLANK(AS2150),OR(NOT(ISBLANK(AU2150)),NOT(ISBLANK(AV2150)))),#N/A,
IF(ISBLANK(AS2150),"",
IF(AND(NOT(ISERROR(VLOOKUP(AS2150,MonsterTable!$A:$B,MATCH(MonsterTable!$B$1,MonsterTable!$A$1:$B$1,0),0))),OR(ISBLANK(AU2150),ISBLANK(AV2150))),#N/A,
IFERROR(VLOOKUP(AS2150,MonsterTable!$A:$B,MATCH(MonsterTable!$B$1,MonsterTable!$A$1:$B$1,0),0),
IF(OR(NOT(ISBLANK(AU2150)),ISBLANK(AV2150)),#N/A,
IF(AS2150="empty","empty",
VLOOKUP(AS2150,MonsterGroupTable!$A:$A,1,0)))))))</f>
        <v/>
      </c>
      <c r="BA2150" s="2" t="str">
        <f>IF(AND(ISBLANK(AZ2150),OR(NOT(ISBLANK(BB2150)),NOT(ISBLANK(BC2150)))),#N/A,
IF(ISBLANK(AZ2150),"",
IF(AND(NOT(ISERROR(VLOOKUP(AZ2150,MonsterTable!$A:$B,MATCH(MonsterTable!$B$1,MonsterTable!$A$1:$B$1,0),0))),OR(ISBLANK(BB2150),ISBLANK(BC2150))),#N/A,
IFERROR(VLOOKUP(AZ2150,MonsterTable!$A:$B,MATCH(MonsterTable!$B$1,MonsterTable!$A$1:$B$1,0),0),
IF(OR(NOT(ISBLANK(BB2150)),ISBLANK(BC2150)),#N/A,
IF(AZ2150="empty","empty",
VLOOKUP(AZ2150,MonsterGroupTable!$A:$A,1,0)))))))</f>
        <v/>
      </c>
      <c r="BH2150" s="2" t="str">
        <f>IF(AND(ISBLANK(BG2150),OR(NOT(ISBLANK(BI2150)),NOT(ISBLANK(BJ2150)))),#N/A,
IF(ISBLANK(BG2150),"",
IF(AND(NOT(ISERROR(VLOOKUP(BG2150,MonsterTable!$A:$B,MATCH(MonsterTable!$B$1,MonsterTable!$A$1:$B$1,0),0))),OR(ISBLANK(BI2150),ISBLANK(BJ2150))),#N/A,
IFERROR(VLOOKUP(BG2150,MonsterTable!$A:$B,MATCH(MonsterTable!$B$1,MonsterTable!$A$1:$B$1,0),0),
IF(OR(NOT(ISBLANK(BI2150)),ISBLANK(BJ2150)),#N/A,
IF(BG2150="empty","empty",
VLOOKUP(BG2150,MonsterGroupTable!$A:$A,1,0)))))))</f>
        <v/>
      </c>
      <c r="BO2150" s="2" t="str">
        <f>IF(AND(ISBLANK(BN2150),OR(NOT(ISBLANK(BP2150)),NOT(ISBLANK(BQ2150)))),#N/A,
IF(ISBLANK(BN2150),"",
IF(AND(NOT(ISERROR(VLOOKUP(BN2150,MonsterTable!$A:$B,MATCH(MonsterTable!$B$1,MonsterTable!$A$1:$B$1,0),0))),OR(ISBLANK(BP2150),ISBLANK(BQ2150))),#N/A,
IFERROR(VLOOKUP(BN2150,MonsterTable!$A:$B,MATCH(MonsterTable!$B$1,MonsterTable!$A$1:$B$1,0),0),
IF(OR(NOT(ISBLANK(BP2150)),ISBLANK(BQ2150)),#N/A,
IF(BN2150="empty","empty",
VLOOKUP(BN2150,MonsterGroupTable!$A:$A,1,0)))))))</f>
        <v/>
      </c>
      <c r="BV2150" s="2" t="str">
        <f>IF(AND(ISBLANK(BU2150),OR(NOT(ISBLANK(BW2150)),NOT(ISBLANK(BX2150)))),#N/A,
IF(ISBLANK(BU2150),"",
IF(AND(NOT(ISERROR(VLOOKUP(BU2150,MonsterTable!$A:$B,MATCH(MonsterTable!$B$1,MonsterTable!$A$1:$B$1,0),0))),OR(ISBLANK(BW2150),ISBLANK(BX2150))),#N/A,
IFERROR(VLOOKUP(BU2150,MonsterTable!$A:$B,MATCH(MonsterTable!$B$1,MonsterTable!$A$1:$B$1,0),0),
IF(OR(NOT(ISBLANK(BW2150)),ISBLANK(BX2150)),#N/A,
IF(BU2150="empty","empty",
VLOOKUP(BU2150,MonsterGroupTable!$A:$A,1,0)))))))</f>
        <v/>
      </c>
      <c r="CC2150" s="2" t="str">
        <f>IF(AND(ISBLANK(CB2150),OR(NOT(ISBLANK(CD2150)),NOT(ISBLANK(CE2150)))),#N/A,
IF(ISBLANK(CB2150),"",
IF(AND(NOT(ISERROR(VLOOKUP(CB2150,MonsterTable!$A:$B,MATCH(MonsterTable!$B$1,MonsterTable!$A$1:$B$1,0),0))),OR(ISBLANK(CD2150),ISBLANK(CE2150))),#N/A,
IFERROR(VLOOKUP(CB2150,MonsterTable!$A:$B,MATCH(MonsterTable!$B$1,MonsterTable!$A$1:$B$1,0),0),
IF(OR(NOT(ISBLANK(CD2150)),ISBLANK(CE2150)),#N/A,
IF(CB2150="empty","empty",
VLOOKUP(CB2150,MonsterGroupTable!$A:$A,1,0)))))))</f>
        <v/>
      </c>
      <c r="CJ2150" s="2" t="str">
        <f>IF(AND(ISBLANK(CI2150),OR(NOT(ISBLANK(CK2150)),NOT(ISBLANK(CL2150)))),#N/A,
IF(ISBLANK(CI2150),"",
IF(AND(NOT(ISERROR(VLOOKUP(CI2150,MonsterTable!$A:$B,MATCH(MonsterTable!$B$1,MonsterTable!$A$1:$B$1,0),0))),OR(ISBLANK(CK2150),ISBLANK(CL2150))),#N/A,
IFERROR(VLOOKUP(CI2150,MonsterTable!$A:$B,MATCH(MonsterTable!$B$1,MonsterTable!$A$1:$B$1,0),0),
IF(OR(NOT(ISBLANK(CK2150)),ISBLANK(CL2150)),#N/A,
IF(CI2150="empty","empty",
VLOOKUP(CI2150,MonsterGroupTable!$A:$A,1,0)))))))</f>
        <v/>
      </c>
    </row>
    <row r="2151" spans="1:88">
      <c r="A2151">
        <v>70024</v>
      </c>
      <c r="B2151">
        <f t="shared" si="87"/>
        <v>1.1000000000000001</v>
      </c>
      <c r="C2151">
        <f t="shared" si="88"/>
        <v>1.1000000000000001</v>
      </c>
      <c r="F2151">
        <v>230</v>
      </c>
      <c r="G2151">
        <v>9999999</v>
      </c>
      <c r="H2151">
        <v>0</v>
      </c>
      <c r="I2151">
        <v>0</v>
      </c>
      <c r="J2151">
        <v>0</v>
      </c>
      <c r="K2151" t="s">
        <v>199</v>
      </c>
      <c r="L2151" t="s">
        <v>200</v>
      </c>
      <c r="M2151" t="s">
        <v>201</v>
      </c>
      <c r="N2151" t="s">
        <v>202</v>
      </c>
      <c r="O2151">
        <v>0</v>
      </c>
      <c r="P2151">
        <v>-4.75</v>
      </c>
      <c r="Q2151">
        <v>-3.5</v>
      </c>
      <c r="R2151">
        <v>-7.4</v>
      </c>
      <c r="S2151">
        <v>2</v>
      </c>
      <c r="T2151">
        <v>-13.5</v>
      </c>
      <c r="U2151">
        <v>2.2000000000000002</v>
      </c>
      <c r="V2151">
        <v>-9</v>
      </c>
      <c r="W2151" t="str">
        <f t="shared" si="89"/>
        <v>701,1,1,0,702,1,1,0,703,1,1,0</v>
      </c>
      <c r="X2151" s="1" t="s">
        <v>173</v>
      </c>
      <c r="Y2151" s="2">
        <f>IF(AND(ISBLANK(X2151),OR(NOT(ISBLANK(Z2151)),NOT(ISBLANK(AA2151)))),#N/A,
IF(ISBLANK(X2151),"",
IF(AND(NOT(ISERROR(VLOOKUP(X2151,MonsterTable!$A:$B,MATCH(MonsterTable!$B$1,MonsterTable!$A$1:$B$1,0),0))),OR(ISBLANK(Z2151),ISBLANK(AA2151))),#N/A,
IFERROR(VLOOKUP(X2151,MonsterTable!$A:$B,MATCH(MonsterTable!$B$1,MonsterTable!$A$1:$B$1,0),0),
IF(OR(NOT(ISBLANK(Z2151)),ISBLANK(AA2151)),#N/A,
IF(X2151="empty","empty",
VLOOKUP(X2151,MonsterGroupTable!$A:$A,1,0)))))))</f>
        <v>701</v>
      </c>
      <c r="Z2151">
        <v>1</v>
      </c>
      <c r="AA2151">
        <v>1</v>
      </c>
      <c r="AB2151">
        <v>0</v>
      </c>
      <c r="AE2151" s="1" t="s">
        <v>174</v>
      </c>
      <c r="AF2151" s="2">
        <f>IF(AND(ISBLANK(AE2151),OR(NOT(ISBLANK(AG2151)),NOT(ISBLANK(AH2151)))),#N/A,
IF(ISBLANK(AE2151),"",
IF(AND(NOT(ISERROR(VLOOKUP(AE2151,MonsterTable!$A:$B,MATCH(MonsterTable!$B$1,MonsterTable!$A$1:$B$1,0),0))),OR(ISBLANK(AG2151),ISBLANK(AH2151))),#N/A,
IFERROR(VLOOKUP(AE2151,MonsterTable!$A:$B,MATCH(MonsterTable!$B$1,MonsterTable!$A$1:$B$1,0),0),
IF(OR(NOT(ISBLANK(AG2151)),ISBLANK(AH2151)),#N/A,
IF(AE2151="empty","empty",
VLOOKUP(AE2151,MonsterGroupTable!$A:$A,1,0)))))))</f>
        <v>702</v>
      </c>
      <c r="AG2151">
        <v>1</v>
      </c>
      <c r="AH2151">
        <v>1</v>
      </c>
      <c r="AI2151">
        <v>0</v>
      </c>
      <c r="AL2151" s="1" t="s">
        <v>175</v>
      </c>
      <c r="AM2151" s="2">
        <f>IF(AND(ISBLANK(AL2151),OR(NOT(ISBLANK(AN2151)),NOT(ISBLANK(AO2151)))),#N/A,
IF(ISBLANK(AL2151),"",
IF(AND(NOT(ISERROR(VLOOKUP(AL2151,MonsterTable!$A:$B,MATCH(MonsterTable!$B$1,MonsterTable!$A$1:$B$1,0),0))),OR(ISBLANK(AN2151),ISBLANK(AO2151))),#N/A,
IFERROR(VLOOKUP(AL2151,MonsterTable!$A:$B,MATCH(MonsterTable!$B$1,MonsterTable!$A$1:$B$1,0),0),
IF(OR(NOT(ISBLANK(AN2151)),ISBLANK(AO2151)),#N/A,
IF(AL2151="empty","empty",
VLOOKUP(AL2151,MonsterGroupTable!$A:$A,1,0)))))))</f>
        <v>703</v>
      </c>
      <c r="AN2151">
        <v>1</v>
      </c>
      <c r="AO2151">
        <v>1</v>
      </c>
      <c r="AP2151">
        <v>0</v>
      </c>
      <c r="AT2151" s="2" t="str">
        <f>IF(AND(ISBLANK(AS2151),OR(NOT(ISBLANK(AU2151)),NOT(ISBLANK(AV2151)))),#N/A,
IF(ISBLANK(AS2151),"",
IF(AND(NOT(ISERROR(VLOOKUP(AS2151,MonsterTable!$A:$B,MATCH(MonsterTable!$B$1,MonsterTable!$A$1:$B$1,0),0))),OR(ISBLANK(AU2151),ISBLANK(AV2151))),#N/A,
IFERROR(VLOOKUP(AS2151,MonsterTable!$A:$B,MATCH(MonsterTable!$B$1,MonsterTable!$A$1:$B$1,0),0),
IF(OR(NOT(ISBLANK(AU2151)),ISBLANK(AV2151)),#N/A,
IF(AS2151="empty","empty",
VLOOKUP(AS2151,MonsterGroupTable!$A:$A,1,0)))))))</f>
        <v/>
      </c>
      <c r="BA2151" s="2" t="str">
        <f>IF(AND(ISBLANK(AZ2151),OR(NOT(ISBLANK(BB2151)),NOT(ISBLANK(BC2151)))),#N/A,
IF(ISBLANK(AZ2151),"",
IF(AND(NOT(ISERROR(VLOOKUP(AZ2151,MonsterTable!$A:$B,MATCH(MonsterTable!$B$1,MonsterTable!$A$1:$B$1,0),0))),OR(ISBLANK(BB2151),ISBLANK(BC2151))),#N/A,
IFERROR(VLOOKUP(AZ2151,MonsterTable!$A:$B,MATCH(MonsterTable!$B$1,MonsterTable!$A$1:$B$1,0),0),
IF(OR(NOT(ISBLANK(BB2151)),ISBLANK(BC2151)),#N/A,
IF(AZ2151="empty","empty",
VLOOKUP(AZ2151,MonsterGroupTable!$A:$A,1,0)))))))</f>
        <v/>
      </c>
      <c r="BH2151" s="2" t="str">
        <f>IF(AND(ISBLANK(BG2151),OR(NOT(ISBLANK(BI2151)),NOT(ISBLANK(BJ2151)))),#N/A,
IF(ISBLANK(BG2151),"",
IF(AND(NOT(ISERROR(VLOOKUP(BG2151,MonsterTable!$A:$B,MATCH(MonsterTable!$B$1,MonsterTable!$A$1:$B$1,0),0))),OR(ISBLANK(BI2151),ISBLANK(BJ2151))),#N/A,
IFERROR(VLOOKUP(BG2151,MonsterTable!$A:$B,MATCH(MonsterTable!$B$1,MonsterTable!$A$1:$B$1,0),0),
IF(OR(NOT(ISBLANK(BI2151)),ISBLANK(BJ2151)),#N/A,
IF(BG2151="empty","empty",
VLOOKUP(BG2151,MonsterGroupTable!$A:$A,1,0)))))))</f>
        <v/>
      </c>
      <c r="BO2151" s="2" t="str">
        <f>IF(AND(ISBLANK(BN2151),OR(NOT(ISBLANK(BP2151)),NOT(ISBLANK(BQ2151)))),#N/A,
IF(ISBLANK(BN2151),"",
IF(AND(NOT(ISERROR(VLOOKUP(BN2151,MonsterTable!$A:$B,MATCH(MonsterTable!$B$1,MonsterTable!$A$1:$B$1,0),0))),OR(ISBLANK(BP2151),ISBLANK(BQ2151))),#N/A,
IFERROR(VLOOKUP(BN2151,MonsterTable!$A:$B,MATCH(MonsterTable!$B$1,MonsterTable!$A$1:$B$1,0),0),
IF(OR(NOT(ISBLANK(BP2151)),ISBLANK(BQ2151)),#N/A,
IF(BN2151="empty","empty",
VLOOKUP(BN2151,MonsterGroupTable!$A:$A,1,0)))))))</f>
        <v/>
      </c>
      <c r="BV2151" s="2" t="str">
        <f>IF(AND(ISBLANK(BU2151),OR(NOT(ISBLANK(BW2151)),NOT(ISBLANK(BX2151)))),#N/A,
IF(ISBLANK(BU2151),"",
IF(AND(NOT(ISERROR(VLOOKUP(BU2151,MonsterTable!$A:$B,MATCH(MonsterTable!$B$1,MonsterTable!$A$1:$B$1,0),0))),OR(ISBLANK(BW2151),ISBLANK(BX2151))),#N/A,
IFERROR(VLOOKUP(BU2151,MonsterTable!$A:$B,MATCH(MonsterTable!$B$1,MonsterTable!$A$1:$B$1,0),0),
IF(OR(NOT(ISBLANK(BW2151)),ISBLANK(BX2151)),#N/A,
IF(BU2151="empty","empty",
VLOOKUP(BU2151,MonsterGroupTable!$A:$A,1,0)))))))</f>
        <v/>
      </c>
      <c r="CC2151" s="2" t="str">
        <f>IF(AND(ISBLANK(CB2151),OR(NOT(ISBLANK(CD2151)),NOT(ISBLANK(CE2151)))),#N/A,
IF(ISBLANK(CB2151),"",
IF(AND(NOT(ISERROR(VLOOKUP(CB2151,MonsterTable!$A:$B,MATCH(MonsterTable!$B$1,MonsterTable!$A$1:$B$1,0),0))),OR(ISBLANK(CD2151),ISBLANK(CE2151))),#N/A,
IFERROR(VLOOKUP(CB2151,MonsterTable!$A:$B,MATCH(MonsterTable!$B$1,MonsterTable!$A$1:$B$1,0),0),
IF(OR(NOT(ISBLANK(CD2151)),ISBLANK(CE2151)),#N/A,
IF(CB2151="empty","empty",
VLOOKUP(CB2151,MonsterGroupTable!$A:$A,1,0)))))))</f>
        <v/>
      </c>
      <c r="CJ2151" s="2" t="str">
        <f>IF(AND(ISBLANK(CI2151),OR(NOT(ISBLANK(CK2151)),NOT(ISBLANK(CL2151)))),#N/A,
IF(ISBLANK(CI2151),"",
IF(AND(NOT(ISERROR(VLOOKUP(CI2151,MonsterTable!$A:$B,MATCH(MonsterTable!$B$1,MonsterTable!$A$1:$B$1,0),0))),OR(ISBLANK(CK2151),ISBLANK(CL2151))),#N/A,
IFERROR(VLOOKUP(CI2151,MonsterTable!$A:$B,MATCH(MonsterTable!$B$1,MonsterTable!$A$1:$B$1,0),0),
IF(OR(NOT(ISBLANK(CK2151)),ISBLANK(CL2151)),#N/A,
IF(CI2151="empty","empty",
VLOOKUP(CI2151,MonsterGroupTable!$A:$A,1,0)))))))</f>
        <v/>
      </c>
    </row>
    <row r="2152" spans="1:88">
      <c r="A2152">
        <v>70025</v>
      </c>
      <c r="B2152">
        <f t="shared" si="87"/>
        <v>1.1000000000000001</v>
      </c>
      <c r="C2152">
        <f t="shared" si="88"/>
        <v>1.1000000000000001</v>
      </c>
      <c r="F2152">
        <v>240</v>
      </c>
      <c r="G2152">
        <v>9999999</v>
      </c>
      <c r="H2152">
        <v>0</v>
      </c>
      <c r="I2152">
        <v>0</v>
      </c>
      <c r="J2152">
        <v>0</v>
      </c>
      <c r="K2152" t="s">
        <v>199</v>
      </c>
      <c r="L2152" t="s">
        <v>200</v>
      </c>
      <c r="M2152" t="s">
        <v>201</v>
      </c>
      <c r="N2152" t="s">
        <v>202</v>
      </c>
      <c r="O2152">
        <v>0</v>
      </c>
      <c r="P2152">
        <v>-4.75</v>
      </c>
      <c r="Q2152">
        <v>-3.5</v>
      </c>
      <c r="R2152">
        <v>-7.4</v>
      </c>
      <c r="S2152">
        <v>2</v>
      </c>
      <c r="T2152">
        <v>-13.5</v>
      </c>
      <c r="U2152">
        <v>2.2000000000000002</v>
      </c>
      <c r="V2152">
        <v>-9</v>
      </c>
      <c r="W2152" t="str">
        <f t="shared" si="89"/>
        <v>701,1,1,0,702,1,1,0,703,1,1,0</v>
      </c>
      <c r="X2152" s="1" t="s">
        <v>173</v>
      </c>
      <c r="Y2152" s="2">
        <f>IF(AND(ISBLANK(X2152),OR(NOT(ISBLANK(Z2152)),NOT(ISBLANK(AA2152)))),#N/A,
IF(ISBLANK(X2152),"",
IF(AND(NOT(ISERROR(VLOOKUP(X2152,MonsterTable!$A:$B,MATCH(MonsterTable!$B$1,MonsterTable!$A$1:$B$1,0),0))),OR(ISBLANK(Z2152),ISBLANK(AA2152))),#N/A,
IFERROR(VLOOKUP(X2152,MonsterTable!$A:$B,MATCH(MonsterTable!$B$1,MonsterTable!$A$1:$B$1,0),0),
IF(OR(NOT(ISBLANK(Z2152)),ISBLANK(AA2152)),#N/A,
IF(X2152="empty","empty",
VLOOKUP(X2152,MonsterGroupTable!$A:$A,1,0)))))))</f>
        <v>701</v>
      </c>
      <c r="Z2152">
        <v>1</v>
      </c>
      <c r="AA2152">
        <v>1</v>
      </c>
      <c r="AB2152">
        <v>0</v>
      </c>
      <c r="AE2152" s="1" t="s">
        <v>174</v>
      </c>
      <c r="AF2152" s="2">
        <f>IF(AND(ISBLANK(AE2152),OR(NOT(ISBLANK(AG2152)),NOT(ISBLANK(AH2152)))),#N/A,
IF(ISBLANK(AE2152),"",
IF(AND(NOT(ISERROR(VLOOKUP(AE2152,MonsterTable!$A:$B,MATCH(MonsterTable!$B$1,MonsterTable!$A$1:$B$1,0),0))),OR(ISBLANK(AG2152),ISBLANK(AH2152))),#N/A,
IFERROR(VLOOKUP(AE2152,MonsterTable!$A:$B,MATCH(MonsterTable!$B$1,MonsterTable!$A$1:$B$1,0),0),
IF(OR(NOT(ISBLANK(AG2152)),ISBLANK(AH2152)),#N/A,
IF(AE2152="empty","empty",
VLOOKUP(AE2152,MonsterGroupTable!$A:$A,1,0)))))))</f>
        <v>702</v>
      </c>
      <c r="AG2152">
        <v>1</v>
      </c>
      <c r="AH2152">
        <v>1</v>
      </c>
      <c r="AI2152">
        <v>0</v>
      </c>
      <c r="AL2152" s="1" t="s">
        <v>175</v>
      </c>
      <c r="AM2152" s="2">
        <f>IF(AND(ISBLANK(AL2152),OR(NOT(ISBLANK(AN2152)),NOT(ISBLANK(AO2152)))),#N/A,
IF(ISBLANK(AL2152),"",
IF(AND(NOT(ISERROR(VLOOKUP(AL2152,MonsterTable!$A:$B,MATCH(MonsterTable!$B$1,MonsterTable!$A$1:$B$1,0),0))),OR(ISBLANK(AN2152),ISBLANK(AO2152))),#N/A,
IFERROR(VLOOKUP(AL2152,MonsterTable!$A:$B,MATCH(MonsterTable!$B$1,MonsterTable!$A$1:$B$1,0),0),
IF(OR(NOT(ISBLANK(AN2152)),ISBLANK(AO2152)),#N/A,
IF(AL2152="empty","empty",
VLOOKUP(AL2152,MonsterGroupTable!$A:$A,1,0)))))))</f>
        <v>703</v>
      </c>
      <c r="AN2152">
        <v>1</v>
      </c>
      <c r="AO2152">
        <v>1</v>
      </c>
      <c r="AP2152">
        <v>0</v>
      </c>
      <c r="AT2152" s="2" t="str">
        <f>IF(AND(ISBLANK(AS2152),OR(NOT(ISBLANK(AU2152)),NOT(ISBLANK(AV2152)))),#N/A,
IF(ISBLANK(AS2152),"",
IF(AND(NOT(ISERROR(VLOOKUP(AS2152,MonsterTable!$A:$B,MATCH(MonsterTable!$B$1,MonsterTable!$A$1:$B$1,0),0))),OR(ISBLANK(AU2152),ISBLANK(AV2152))),#N/A,
IFERROR(VLOOKUP(AS2152,MonsterTable!$A:$B,MATCH(MonsterTable!$B$1,MonsterTable!$A$1:$B$1,0),0),
IF(OR(NOT(ISBLANK(AU2152)),ISBLANK(AV2152)),#N/A,
IF(AS2152="empty","empty",
VLOOKUP(AS2152,MonsterGroupTable!$A:$A,1,0)))))))</f>
        <v/>
      </c>
      <c r="BA2152" s="2" t="str">
        <f>IF(AND(ISBLANK(AZ2152),OR(NOT(ISBLANK(BB2152)),NOT(ISBLANK(BC2152)))),#N/A,
IF(ISBLANK(AZ2152),"",
IF(AND(NOT(ISERROR(VLOOKUP(AZ2152,MonsterTable!$A:$B,MATCH(MonsterTable!$B$1,MonsterTable!$A$1:$B$1,0),0))),OR(ISBLANK(BB2152),ISBLANK(BC2152))),#N/A,
IFERROR(VLOOKUP(AZ2152,MonsterTable!$A:$B,MATCH(MonsterTable!$B$1,MonsterTable!$A$1:$B$1,0),0),
IF(OR(NOT(ISBLANK(BB2152)),ISBLANK(BC2152)),#N/A,
IF(AZ2152="empty","empty",
VLOOKUP(AZ2152,MonsterGroupTable!$A:$A,1,0)))))))</f>
        <v/>
      </c>
      <c r="BH2152" s="2" t="str">
        <f>IF(AND(ISBLANK(BG2152),OR(NOT(ISBLANK(BI2152)),NOT(ISBLANK(BJ2152)))),#N/A,
IF(ISBLANK(BG2152),"",
IF(AND(NOT(ISERROR(VLOOKUP(BG2152,MonsterTable!$A:$B,MATCH(MonsterTable!$B$1,MonsterTable!$A$1:$B$1,0),0))),OR(ISBLANK(BI2152),ISBLANK(BJ2152))),#N/A,
IFERROR(VLOOKUP(BG2152,MonsterTable!$A:$B,MATCH(MonsterTable!$B$1,MonsterTable!$A$1:$B$1,0),0),
IF(OR(NOT(ISBLANK(BI2152)),ISBLANK(BJ2152)),#N/A,
IF(BG2152="empty","empty",
VLOOKUP(BG2152,MonsterGroupTable!$A:$A,1,0)))))))</f>
        <v/>
      </c>
      <c r="BO2152" s="2" t="str">
        <f>IF(AND(ISBLANK(BN2152),OR(NOT(ISBLANK(BP2152)),NOT(ISBLANK(BQ2152)))),#N/A,
IF(ISBLANK(BN2152),"",
IF(AND(NOT(ISERROR(VLOOKUP(BN2152,MonsterTable!$A:$B,MATCH(MonsterTable!$B$1,MonsterTable!$A$1:$B$1,0),0))),OR(ISBLANK(BP2152),ISBLANK(BQ2152))),#N/A,
IFERROR(VLOOKUP(BN2152,MonsterTable!$A:$B,MATCH(MonsterTable!$B$1,MonsterTable!$A$1:$B$1,0),0),
IF(OR(NOT(ISBLANK(BP2152)),ISBLANK(BQ2152)),#N/A,
IF(BN2152="empty","empty",
VLOOKUP(BN2152,MonsterGroupTable!$A:$A,1,0)))))))</f>
        <v/>
      </c>
      <c r="BV2152" s="2" t="str">
        <f>IF(AND(ISBLANK(BU2152),OR(NOT(ISBLANK(BW2152)),NOT(ISBLANK(BX2152)))),#N/A,
IF(ISBLANK(BU2152),"",
IF(AND(NOT(ISERROR(VLOOKUP(BU2152,MonsterTable!$A:$B,MATCH(MonsterTable!$B$1,MonsterTable!$A$1:$B$1,0),0))),OR(ISBLANK(BW2152),ISBLANK(BX2152))),#N/A,
IFERROR(VLOOKUP(BU2152,MonsterTable!$A:$B,MATCH(MonsterTable!$B$1,MonsterTable!$A$1:$B$1,0),0),
IF(OR(NOT(ISBLANK(BW2152)),ISBLANK(BX2152)),#N/A,
IF(BU2152="empty","empty",
VLOOKUP(BU2152,MonsterGroupTable!$A:$A,1,0)))))))</f>
        <v/>
      </c>
      <c r="CC2152" s="2" t="str">
        <f>IF(AND(ISBLANK(CB2152),OR(NOT(ISBLANK(CD2152)),NOT(ISBLANK(CE2152)))),#N/A,
IF(ISBLANK(CB2152),"",
IF(AND(NOT(ISERROR(VLOOKUP(CB2152,MonsterTable!$A:$B,MATCH(MonsterTable!$B$1,MonsterTable!$A$1:$B$1,0),0))),OR(ISBLANK(CD2152),ISBLANK(CE2152))),#N/A,
IFERROR(VLOOKUP(CB2152,MonsterTable!$A:$B,MATCH(MonsterTable!$B$1,MonsterTable!$A$1:$B$1,0),0),
IF(OR(NOT(ISBLANK(CD2152)),ISBLANK(CE2152)),#N/A,
IF(CB2152="empty","empty",
VLOOKUP(CB2152,MonsterGroupTable!$A:$A,1,0)))))))</f>
        <v/>
      </c>
      <c r="CJ2152" s="2" t="str">
        <f>IF(AND(ISBLANK(CI2152),OR(NOT(ISBLANK(CK2152)),NOT(ISBLANK(CL2152)))),#N/A,
IF(ISBLANK(CI2152),"",
IF(AND(NOT(ISERROR(VLOOKUP(CI2152,MonsterTable!$A:$B,MATCH(MonsterTable!$B$1,MonsterTable!$A$1:$B$1,0),0))),OR(ISBLANK(CK2152),ISBLANK(CL2152))),#N/A,
IFERROR(VLOOKUP(CI2152,MonsterTable!$A:$B,MATCH(MonsterTable!$B$1,MonsterTable!$A$1:$B$1,0),0),
IF(OR(NOT(ISBLANK(CK2152)),ISBLANK(CL2152)),#N/A,
IF(CI2152="empty","empty",
VLOOKUP(CI2152,MonsterGroupTable!$A:$A,1,0)))))))</f>
        <v/>
      </c>
    </row>
    <row r="2153" spans="1:88">
      <c r="A2153">
        <v>70026</v>
      </c>
      <c r="B2153">
        <f t="shared" si="87"/>
        <v>1.1000000000000001</v>
      </c>
      <c r="C2153">
        <f t="shared" si="88"/>
        <v>1.1000000000000001</v>
      </c>
      <c r="F2153">
        <v>250</v>
      </c>
      <c r="G2153">
        <v>9999999</v>
      </c>
      <c r="H2153">
        <v>0</v>
      </c>
      <c r="I2153">
        <v>0</v>
      </c>
      <c r="J2153">
        <v>0</v>
      </c>
      <c r="K2153" t="s">
        <v>199</v>
      </c>
      <c r="L2153" t="s">
        <v>200</v>
      </c>
      <c r="M2153" t="s">
        <v>201</v>
      </c>
      <c r="N2153" t="s">
        <v>202</v>
      </c>
      <c r="O2153">
        <v>0</v>
      </c>
      <c r="P2153">
        <v>-4.75</v>
      </c>
      <c r="Q2153">
        <v>-3.5</v>
      </c>
      <c r="R2153">
        <v>-7.4</v>
      </c>
      <c r="S2153">
        <v>2</v>
      </c>
      <c r="T2153">
        <v>-13.5</v>
      </c>
      <c r="U2153">
        <v>2.2000000000000002</v>
      </c>
      <c r="V2153">
        <v>-9</v>
      </c>
      <c r="W2153" t="str">
        <f t="shared" si="89"/>
        <v>701,1,1,0,702,1,1,0,703,1,1,0</v>
      </c>
      <c r="X2153" s="1" t="s">
        <v>173</v>
      </c>
      <c r="Y2153" s="2">
        <f>IF(AND(ISBLANK(X2153),OR(NOT(ISBLANK(Z2153)),NOT(ISBLANK(AA2153)))),#N/A,
IF(ISBLANK(X2153),"",
IF(AND(NOT(ISERROR(VLOOKUP(X2153,MonsterTable!$A:$B,MATCH(MonsterTable!$B$1,MonsterTable!$A$1:$B$1,0),0))),OR(ISBLANK(Z2153),ISBLANK(AA2153))),#N/A,
IFERROR(VLOOKUP(X2153,MonsterTable!$A:$B,MATCH(MonsterTable!$B$1,MonsterTable!$A$1:$B$1,0),0),
IF(OR(NOT(ISBLANK(Z2153)),ISBLANK(AA2153)),#N/A,
IF(X2153="empty","empty",
VLOOKUP(X2153,MonsterGroupTable!$A:$A,1,0)))))))</f>
        <v>701</v>
      </c>
      <c r="Z2153">
        <v>1</v>
      </c>
      <c r="AA2153">
        <v>1</v>
      </c>
      <c r="AB2153">
        <v>0</v>
      </c>
      <c r="AE2153" s="1" t="s">
        <v>174</v>
      </c>
      <c r="AF2153" s="2">
        <f>IF(AND(ISBLANK(AE2153),OR(NOT(ISBLANK(AG2153)),NOT(ISBLANK(AH2153)))),#N/A,
IF(ISBLANK(AE2153),"",
IF(AND(NOT(ISERROR(VLOOKUP(AE2153,MonsterTable!$A:$B,MATCH(MonsterTable!$B$1,MonsterTable!$A$1:$B$1,0),0))),OR(ISBLANK(AG2153),ISBLANK(AH2153))),#N/A,
IFERROR(VLOOKUP(AE2153,MonsterTable!$A:$B,MATCH(MonsterTable!$B$1,MonsterTable!$A$1:$B$1,0),0),
IF(OR(NOT(ISBLANK(AG2153)),ISBLANK(AH2153)),#N/A,
IF(AE2153="empty","empty",
VLOOKUP(AE2153,MonsterGroupTable!$A:$A,1,0)))))))</f>
        <v>702</v>
      </c>
      <c r="AG2153">
        <v>1</v>
      </c>
      <c r="AH2153">
        <v>1</v>
      </c>
      <c r="AI2153">
        <v>0</v>
      </c>
      <c r="AL2153" s="1" t="s">
        <v>175</v>
      </c>
      <c r="AM2153" s="2">
        <f>IF(AND(ISBLANK(AL2153),OR(NOT(ISBLANK(AN2153)),NOT(ISBLANK(AO2153)))),#N/A,
IF(ISBLANK(AL2153),"",
IF(AND(NOT(ISERROR(VLOOKUP(AL2153,MonsterTable!$A:$B,MATCH(MonsterTable!$B$1,MonsterTable!$A$1:$B$1,0),0))),OR(ISBLANK(AN2153),ISBLANK(AO2153))),#N/A,
IFERROR(VLOOKUP(AL2153,MonsterTable!$A:$B,MATCH(MonsterTable!$B$1,MonsterTable!$A$1:$B$1,0),0),
IF(OR(NOT(ISBLANK(AN2153)),ISBLANK(AO2153)),#N/A,
IF(AL2153="empty","empty",
VLOOKUP(AL2153,MonsterGroupTable!$A:$A,1,0)))))))</f>
        <v>703</v>
      </c>
      <c r="AN2153">
        <v>1</v>
      </c>
      <c r="AO2153">
        <v>1</v>
      </c>
      <c r="AP2153">
        <v>0</v>
      </c>
      <c r="AT2153" s="2" t="str">
        <f>IF(AND(ISBLANK(AS2153),OR(NOT(ISBLANK(AU2153)),NOT(ISBLANK(AV2153)))),#N/A,
IF(ISBLANK(AS2153),"",
IF(AND(NOT(ISERROR(VLOOKUP(AS2153,MonsterTable!$A:$B,MATCH(MonsterTable!$B$1,MonsterTable!$A$1:$B$1,0),0))),OR(ISBLANK(AU2153),ISBLANK(AV2153))),#N/A,
IFERROR(VLOOKUP(AS2153,MonsterTable!$A:$B,MATCH(MonsterTable!$B$1,MonsterTable!$A$1:$B$1,0),0),
IF(OR(NOT(ISBLANK(AU2153)),ISBLANK(AV2153)),#N/A,
IF(AS2153="empty","empty",
VLOOKUP(AS2153,MonsterGroupTable!$A:$A,1,0)))))))</f>
        <v/>
      </c>
      <c r="BA2153" s="2" t="str">
        <f>IF(AND(ISBLANK(AZ2153),OR(NOT(ISBLANK(BB2153)),NOT(ISBLANK(BC2153)))),#N/A,
IF(ISBLANK(AZ2153),"",
IF(AND(NOT(ISERROR(VLOOKUP(AZ2153,MonsterTable!$A:$B,MATCH(MonsterTable!$B$1,MonsterTable!$A$1:$B$1,0),0))),OR(ISBLANK(BB2153),ISBLANK(BC2153))),#N/A,
IFERROR(VLOOKUP(AZ2153,MonsterTable!$A:$B,MATCH(MonsterTable!$B$1,MonsterTable!$A$1:$B$1,0),0),
IF(OR(NOT(ISBLANK(BB2153)),ISBLANK(BC2153)),#N/A,
IF(AZ2153="empty","empty",
VLOOKUP(AZ2153,MonsterGroupTable!$A:$A,1,0)))))))</f>
        <v/>
      </c>
      <c r="BH2153" s="2" t="str">
        <f>IF(AND(ISBLANK(BG2153),OR(NOT(ISBLANK(BI2153)),NOT(ISBLANK(BJ2153)))),#N/A,
IF(ISBLANK(BG2153),"",
IF(AND(NOT(ISERROR(VLOOKUP(BG2153,MonsterTable!$A:$B,MATCH(MonsterTable!$B$1,MonsterTable!$A$1:$B$1,0),0))),OR(ISBLANK(BI2153),ISBLANK(BJ2153))),#N/A,
IFERROR(VLOOKUP(BG2153,MonsterTable!$A:$B,MATCH(MonsterTable!$B$1,MonsterTable!$A$1:$B$1,0),0),
IF(OR(NOT(ISBLANK(BI2153)),ISBLANK(BJ2153)),#N/A,
IF(BG2153="empty","empty",
VLOOKUP(BG2153,MonsterGroupTable!$A:$A,1,0)))))))</f>
        <v/>
      </c>
      <c r="BO2153" s="2" t="str">
        <f>IF(AND(ISBLANK(BN2153),OR(NOT(ISBLANK(BP2153)),NOT(ISBLANK(BQ2153)))),#N/A,
IF(ISBLANK(BN2153),"",
IF(AND(NOT(ISERROR(VLOOKUP(BN2153,MonsterTable!$A:$B,MATCH(MonsterTable!$B$1,MonsterTable!$A$1:$B$1,0),0))),OR(ISBLANK(BP2153),ISBLANK(BQ2153))),#N/A,
IFERROR(VLOOKUP(BN2153,MonsterTable!$A:$B,MATCH(MonsterTable!$B$1,MonsterTable!$A$1:$B$1,0),0),
IF(OR(NOT(ISBLANK(BP2153)),ISBLANK(BQ2153)),#N/A,
IF(BN2153="empty","empty",
VLOOKUP(BN2153,MonsterGroupTable!$A:$A,1,0)))))))</f>
        <v/>
      </c>
      <c r="BV2153" s="2" t="str">
        <f>IF(AND(ISBLANK(BU2153),OR(NOT(ISBLANK(BW2153)),NOT(ISBLANK(BX2153)))),#N/A,
IF(ISBLANK(BU2153),"",
IF(AND(NOT(ISERROR(VLOOKUP(BU2153,MonsterTable!$A:$B,MATCH(MonsterTable!$B$1,MonsterTable!$A$1:$B$1,0),0))),OR(ISBLANK(BW2153),ISBLANK(BX2153))),#N/A,
IFERROR(VLOOKUP(BU2153,MonsterTable!$A:$B,MATCH(MonsterTable!$B$1,MonsterTable!$A$1:$B$1,0),0),
IF(OR(NOT(ISBLANK(BW2153)),ISBLANK(BX2153)),#N/A,
IF(BU2153="empty","empty",
VLOOKUP(BU2153,MonsterGroupTable!$A:$A,1,0)))))))</f>
        <v/>
      </c>
      <c r="CC2153" s="2" t="str">
        <f>IF(AND(ISBLANK(CB2153),OR(NOT(ISBLANK(CD2153)),NOT(ISBLANK(CE2153)))),#N/A,
IF(ISBLANK(CB2153),"",
IF(AND(NOT(ISERROR(VLOOKUP(CB2153,MonsterTable!$A:$B,MATCH(MonsterTable!$B$1,MonsterTable!$A$1:$B$1,0),0))),OR(ISBLANK(CD2153),ISBLANK(CE2153))),#N/A,
IFERROR(VLOOKUP(CB2153,MonsterTable!$A:$B,MATCH(MonsterTable!$B$1,MonsterTable!$A$1:$B$1,0),0),
IF(OR(NOT(ISBLANK(CD2153)),ISBLANK(CE2153)),#N/A,
IF(CB2153="empty","empty",
VLOOKUP(CB2153,MonsterGroupTable!$A:$A,1,0)))))))</f>
        <v/>
      </c>
      <c r="CJ2153" s="2" t="str">
        <f>IF(AND(ISBLANK(CI2153),OR(NOT(ISBLANK(CK2153)),NOT(ISBLANK(CL2153)))),#N/A,
IF(ISBLANK(CI2153),"",
IF(AND(NOT(ISERROR(VLOOKUP(CI2153,MonsterTable!$A:$B,MATCH(MonsterTable!$B$1,MonsterTable!$A$1:$B$1,0),0))),OR(ISBLANK(CK2153),ISBLANK(CL2153))),#N/A,
IFERROR(VLOOKUP(CI2153,MonsterTable!$A:$B,MATCH(MonsterTable!$B$1,MonsterTable!$A$1:$B$1,0),0),
IF(OR(NOT(ISBLANK(CK2153)),ISBLANK(CL2153)),#N/A,
IF(CI2153="empty","empty",
VLOOKUP(CI2153,MonsterGroupTable!$A:$A,1,0)))))))</f>
        <v/>
      </c>
    </row>
    <row r="2154" spans="1:88">
      <c r="A2154">
        <v>70027</v>
      </c>
      <c r="B2154">
        <f t="shared" si="87"/>
        <v>1.1000000000000001</v>
      </c>
      <c r="C2154">
        <f t="shared" si="88"/>
        <v>1.1000000000000001</v>
      </c>
      <c r="F2154">
        <v>260</v>
      </c>
      <c r="G2154">
        <v>9999999</v>
      </c>
      <c r="H2154">
        <v>0</v>
      </c>
      <c r="I2154">
        <v>0</v>
      </c>
      <c r="J2154">
        <v>0</v>
      </c>
      <c r="K2154" t="s">
        <v>199</v>
      </c>
      <c r="L2154" t="s">
        <v>200</v>
      </c>
      <c r="M2154" t="s">
        <v>201</v>
      </c>
      <c r="N2154" t="s">
        <v>202</v>
      </c>
      <c r="O2154">
        <v>0</v>
      </c>
      <c r="P2154">
        <v>-4.75</v>
      </c>
      <c r="Q2154">
        <v>-3.5</v>
      </c>
      <c r="R2154">
        <v>-7.4</v>
      </c>
      <c r="S2154">
        <v>2</v>
      </c>
      <c r="T2154">
        <v>-13.5</v>
      </c>
      <c r="U2154">
        <v>2.2000000000000002</v>
      </c>
      <c r="V2154">
        <v>-9</v>
      </c>
      <c r="W2154" t="str">
        <f t="shared" si="89"/>
        <v>701,1,1,0,702,1,1,0,703,1,1,0</v>
      </c>
      <c r="X2154" s="1" t="s">
        <v>173</v>
      </c>
      <c r="Y2154" s="2">
        <f>IF(AND(ISBLANK(X2154),OR(NOT(ISBLANK(Z2154)),NOT(ISBLANK(AA2154)))),#N/A,
IF(ISBLANK(X2154),"",
IF(AND(NOT(ISERROR(VLOOKUP(X2154,MonsterTable!$A:$B,MATCH(MonsterTable!$B$1,MonsterTable!$A$1:$B$1,0),0))),OR(ISBLANK(Z2154),ISBLANK(AA2154))),#N/A,
IFERROR(VLOOKUP(X2154,MonsterTable!$A:$B,MATCH(MonsterTable!$B$1,MonsterTable!$A$1:$B$1,0),0),
IF(OR(NOT(ISBLANK(Z2154)),ISBLANK(AA2154)),#N/A,
IF(X2154="empty","empty",
VLOOKUP(X2154,MonsterGroupTable!$A:$A,1,0)))))))</f>
        <v>701</v>
      </c>
      <c r="Z2154">
        <v>1</v>
      </c>
      <c r="AA2154">
        <v>1</v>
      </c>
      <c r="AB2154">
        <v>0</v>
      </c>
      <c r="AE2154" s="1" t="s">
        <v>174</v>
      </c>
      <c r="AF2154" s="2">
        <f>IF(AND(ISBLANK(AE2154),OR(NOT(ISBLANK(AG2154)),NOT(ISBLANK(AH2154)))),#N/A,
IF(ISBLANK(AE2154),"",
IF(AND(NOT(ISERROR(VLOOKUP(AE2154,MonsterTable!$A:$B,MATCH(MonsterTable!$B$1,MonsterTable!$A$1:$B$1,0),0))),OR(ISBLANK(AG2154),ISBLANK(AH2154))),#N/A,
IFERROR(VLOOKUP(AE2154,MonsterTable!$A:$B,MATCH(MonsterTable!$B$1,MonsterTable!$A$1:$B$1,0),0),
IF(OR(NOT(ISBLANK(AG2154)),ISBLANK(AH2154)),#N/A,
IF(AE2154="empty","empty",
VLOOKUP(AE2154,MonsterGroupTable!$A:$A,1,0)))))))</f>
        <v>702</v>
      </c>
      <c r="AG2154">
        <v>1</v>
      </c>
      <c r="AH2154">
        <v>1</v>
      </c>
      <c r="AI2154">
        <v>0</v>
      </c>
      <c r="AL2154" s="1" t="s">
        <v>175</v>
      </c>
      <c r="AM2154" s="2">
        <f>IF(AND(ISBLANK(AL2154),OR(NOT(ISBLANK(AN2154)),NOT(ISBLANK(AO2154)))),#N/A,
IF(ISBLANK(AL2154),"",
IF(AND(NOT(ISERROR(VLOOKUP(AL2154,MonsterTable!$A:$B,MATCH(MonsterTable!$B$1,MonsterTable!$A$1:$B$1,0),0))),OR(ISBLANK(AN2154),ISBLANK(AO2154))),#N/A,
IFERROR(VLOOKUP(AL2154,MonsterTable!$A:$B,MATCH(MonsterTable!$B$1,MonsterTable!$A$1:$B$1,0),0),
IF(OR(NOT(ISBLANK(AN2154)),ISBLANK(AO2154)),#N/A,
IF(AL2154="empty","empty",
VLOOKUP(AL2154,MonsterGroupTable!$A:$A,1,0)))))))</f>
        <v>703</v>
      </c>
      <c r="AN2154">
        <v>1</v>
      </c>
      <c r="AO2154">
        <v>1</v>
      </c>
      <c r="AP2154">
        <v>0</v>
      </c>
      <c r="AT2154" s="2" t="str">
        <f>IF(AND(ISBLANK(AS2154),OR(NOT(ISBLANK(AU2154)),NOT(ISBLANK(AV2154)))),#N/A,
IF(ISBLANK(AS2154),"",
IF(AND(NOT(ISERROR(VLOOKUP(AS2154,MonsterTable!$A:$B,MATCH(MonsterTable!$B$1,MonsterTable!$A$1:$B$1,0),0))),OR(ISBLANK(AU2154),ISBLANK(AV2154))),#N/A,
IFERROR(VLOOKUP(AS2154,MonsterTable!$A:$B,MATCH(MonsterTable!$B$1,MonsterTable!$A$1:$B$1,0),0),
IF(OR(NOT(ISBLANK(AU2154)),ISBLANK(AV2154)),#N/A,
IF(AS2154="empty","empty",
VLOOKUP(AS2154,MonsterGroupTable!$A:$A,1,0)))))))</f>
        <v/>
      </c>
      <c r="BA2154" s="2" t="str">
        <f>IF(AND(ISBLANK(AZ2154),OR(NOT(ISBLANK(BB2154)),NOT(ISBLANK(BC2154)))),#N/A,
IF(ISBLANK(AZ2154),"",
IF(AND(NOT(ISERROR(VLOOKUP(AZ2154,MonsterTable!$A:$B,MATCH(MonsterTable!$B$1,MonsterTable!$A$1:$B$1,0),0))),OR(ISBLANK(BB2154),ISBLANK(BC2154))),#N/A,
IFERROR(VLOOKUP(AZ2154,MonsterTable!$A:$B,MATCH(MonsterTable!$B$1,MonsterTable!$A$1:$B$1,0),0),
IF(OR(NOT(ISBLANK(BB2154)),ISBLANK(BC2154)),#N/A,
IF(AZ2154="empty","empty",
VLOOKUP(AZ2154,MonsterGroupTable!$A:$A,1,0)))))))</f>
        <v/>
      </c>
      <c r="BH2154" s="2" t="str">
        <f>IF(AND(ISBLANK(BG2154),OR(NOT(ISBLANK(BI2154)),NOT(ISBLANK(BJ2154)))),#N/A,
IF(ISBLANK(BG2154),"",
IF(AND(NOT(ISERROR(VLOOKUP(BG2154,MonsterTable!$A:$B,MATCH(MonsterTable!$B$1,MonsterTable!$A$1:$B$1,0),0))),OR(ISBLANK(BI2154),ISBLANK(BJ2154))),#N/A,
IFERROR(VLOOKUP(BG2154,MonsterTable!$A:$B,MATCH(MonsterTable!$B$1,MonsterTable!$A$1:$B$1,0),0),
IF(OR(NOT(ISBLANK(BI2154)),ISBLANK(BJ2154)),#N/A,
IF(BG2154="empty","empty",
VLOOKUP(BG2154,MonsterGroupTable!$A:$A,1,0)))))))</f>
        <v/>
      </c>
      <c r="BO2154" s="2" t="str">
        <f>IF(AND(ISBLANK(BN2154),OR(NOT(ISBLANK(BP2154)),NOT(ISBLANK(BQ2154)))),#N/A,
IF(ISBLANK(BN2154),"",
IF(AND(NOT(ISERROR(VLOOKUP(BN2154,MonsterTable!$A:$B,MATCH(MonsterTable!$B$1,MonsterTable!$A$1:$B$1,0),0))),OR(ISBLANK(BP2154),ISBLANK(BQ2154))),#N/A,
IFERROR(VLOOKUP(BN2154,MonsterTable!$A:$B,MATCH(MonsterTable!$B$1,MonsterTable!$A$1:$B$1,0),0),
IF(OR(NOT(ISBLANK(BP2154)),ISBLANK(BQ2154)),#N/A,
IF(BN2154="empty","empty",
VLOOKUP(BN2154,MonsterGroupTable!$A:$A,1,0)))))))</f>
        <v/>
      </c>
      <c r="BV2154" s="2" t="str">
        <f>IF(AND(ISBLANK(BU2154),OR(NOT(ISBLANK(BW2154)),NOT(ISBLANK(BX2154)))),#N/A,
IF(ISBLANK(BU2154),"",
IF(AND(NOT(ISERROR(VLOOKUP(BU2154,MonsterTable!$A:$B,MATCH(MonsterTable!$B$1,MonsterTable!$A$1:$B$1,0),0))),OR(ISBLANK(BW2154),ISBLANK(BX2154))),#N/A,
IFERROR(VLOOKUP(BU2154,MonsterTable!$A:$B,MATCH(MonsterTable!$B$1,MonsterTable!$A$1:$B$1,0),0),
IF(OR(NOT(ISBLANK(BW2154)),ISBLANK(BX2154)),#N/A,
IF(BU2154="empty","empty",
VLOOKUP(BU2154,MonsterGroupTable!$A:$A,1,0)))))))</f>
        <v/>
      </c>
      <c r="CC2154" s="2" t="str">
        <f>IF(AND(ISBLANK(CB2154),OR(NOT(ISBLANK(CD2154)),NOT(ISBLANK(CE2154)))),#N/A,
IF(ISBLANK(CB2154),"",
IF(AND(NOT(ISERROR(VLOOKUP(CB2154,MonsterTable!$A:$B,MATCH(MonsterTable!$B$1,MonsterTable!$A$1:$B$1,0),0))),OR(ISBLANK(CD2154),ISBLANK(CE2154))),#N/A,
IFERROR(VLOOKUP(CB2154,MonsterTable!$A:$B,MATCH(MonsterTable!$B$1,MonsterTable!$A$1:$B$1,0),0),
IF(OR(NOT(ISBLANK(CD2154)),ISBLANK(CE2154)),#N/A,
IF(CB2154="empty","empty",
VLOOKUP(CB2154,MonsterGroupTable!$A:$A,1,0)))))))</f>
        <v/>
      </c>
      <c r="CJ2154" s="2" t="str">
        <f>IF(AND(ISBLANK(CI2154),OR(NOT(ISBLANK(CK2154)),NOT(ISBLANK(CL2154)))),#N/A,
IF(ISBLANK(CI2154),"",
IF(AND(NOT(ISERROR(VLOOKUP(CI2154,MonsterTable!$A:$B,MATCH(MonsterTable!$B$1,MonsterTable!$A$1:$B$1,0),0))),OR(ISBLANK(CK2154),ISBLANK(CL2154))),#N/A,
IFERROR(VLOOKUP(CI2154,MonsterTable!$A:$B,MATCH(MonsterTable!$B$1,MonsterTable!$A$1:$B$1,0),0),
IF(OR(NOT(ISBLANK(CK2154)),ISBLANK(CL2154)),#N/A,
IF(CI2154="empty","empty",
VLOOKUP(CI2154,MonsterGroupTable!$A:$A,1,0)))))))</f>
        <v/>
      </c>
    </row>
    <row r="2155" spans="1:88">
      <c r="A2155">
        <v>70028</v>
      </c>
      <c r="B2155">
        <f t="shared" si="87"/>
        <v>1.1000000000000001</v>
      </c>
      <c r="C2155">
        <f t="shared" si="88"/>
        <v>1.1000000000000001</v>
      </c>
      <c r="F2155">
        <v>270</v>
      </c>
      <c r="G2155">
        <v>9999999</v>
      </c>
      <c r="H2155">
        <v>0</v>
      </c>
      <c r="I2155">
        <v>0</v>
      </c>
      <c r="J2155">
        <v>0</v>
      </c>
      <c r="K2155" t="s">
        <v>199</v>
      </c>
      <c r="L2155" t="s">
        <v>200</v>
      </c>
      <c r="M2155" t="s">
        <v>201</v>
      </c>
      <c r="N2155" t="s">
        <v>202</v>
      </c>
      <c r="O2155">
        <v>0</v>
      </c>
      <c r="P2155">
        <v>-4.75</v>
      </c>
      <c r="Q2155">
        <v>-3.5</v>
      </c>
      <c r="R2155">
        <v>-7.4</v>
      </c>
      <c r="S2155">
        <v>2</v>
      </c>
      <c r="T2155">
        <v>-13.5</v>
      </c>
      <c r="U2155">
        <v>2.2000000000000002</v>
      </c>
      <c r="V2155">
        <v>-9</v>
      </c>
      <c r="W2155" t="str">
        <f t="shared" si="89"/>
        <v>701,1,1,0,702,1,1,0,703,1,1,0</v>
      </c>
      <c r="X2155" s="1" t="s">
        <v>173</v>
      </c>
      <c r="Y2155" s="2">
        <f>IF(AND(ISBLANK(X2155),OR(NOT(ISBLANK(Z2155)),NOT(ISBLANK(AA2155)))),#N/A,
IF(ISBLANK(X2155),"",
IF(AND(NOT(ISERROR(VLOOKUP(X2155,MonsterTable!$A:$B,MATCH(MonsterTable!$B$1,MonsterTable!$A$1:$B$1,0),0))),OR(ISBLANK(Z2155),ISBLANK(AA2155))),#N/A,
IFERROR(VLOOKUP(X2155,MonsterTable!$A:$B,MATCH(MonsterTable!$B$1,MonsterTable!$A$1:$B$1,0),0),
IF(OR(NOT(ISBLANK(Z2155)),ISBLANK(AA2155)),#N/A,
IF(X2155="empty","empty",
VLOOKUP(X2155,MonsterGroupTable!$A:$A,1,0)))))))</f>
        <v>701</v>
      </c>
      <c r="Z2155">
        <v>1</v>
      </c>
      <c r="AA2155">
        <v>1</v>
      </c>
      <c r="AB2155">
        <v>0</v>
      </c>
      <c r="AE2155" s="1" t="s">
        <v>174</v>
      </c>
      <c r="AF2155" s="2">
        <f>IF(AND(ISBLANK(AE2155),OR(NOT(ISBLANK(AG2155)),NOT(ISBLANK(AH2155)))),#N/A,
IF(ISBLANK(AE2155),"",
IF(AND(NOT(ISERROR(VLOOKUP(AE2155,MonsterTable!$A:$B,MATCH(MonsterTable!$B$1,MonsterTable!$A$1:$B$1,0),0))),OR(ISBLANK(AG2155),ISBLANK(AH2155))),#N/A,
IFERROR(VLOOKUP(AE2155,MonsterTable!$A:$B,MATCH(MonsterTable!$B$1,MonsterTable!$A$1:$B$1,0),0),
IF(OR(NOT(ISBLANK(AG2155)),ISBLANK(AH2155)),#N/A,
IF(AE2155="empty","empty",
VLOOKUP(AE2155,MonsterGroupTable!$A:$A,1,0)))))))</f>
        <v>702</v>
      </c>
      <c r="AG2155">
        <v>1</v>
      </c>
      <c r="AH2155">
        <v>1</v>
      </c>
      <c r="AI2155">
        <v>0</v>
      </c>
      <c r="AL2155" s="1" t="s">
        <v>175</v>
      </c>
      <c r="AM2155" s="2">
        <f>IF(AND(ISBLANK(AL2155),OR(NOT(ISBLANK(AN2155)),NOT(ISBLANK(AO2155)))),#N/A,
IF(ISBLANK(AL2155),"",
IF(AND(NOT(ISERROR(VLOOKUP(AL2155,MonsterTable!$A:$B,MATCH(MonsterTable!$B$1,MonsterTable!$A$1:$B$1,0),0))),OR(ISBLANK(AN2155),ISBLANK(AO2155))),#N/A,
IFERROR(VLOOKUP(AL2155,MonsterTable!$A:$B,MATCH(MonsterTable!$B$1,MonsterTable!$A$1:$B$1,0),0),
IF(OR(NOT(ISBLANK(AN2155)),ISBLANK(AO2155)),#N/A,
IF(AL2155="empty","empty",
VLOOKUP(AL2155,MonsterGroupTable!$A:$A,1,0)))))))</f>
        <v>703</v>
      </c>
      <c r="AN2155">
        <v>1</v>
      </c>
      <c r="AO2155">
        <v>1</v>
      </c>
      <c r="AP2155">
        <v>0</v>
      </c>
      <c r="AT2155" s="2" t="str">
        <f>IF(AND(ISBLANK(AS2155),OR(NOT(ISBLANK(AU2155)),NOT(ISBLANK(AV2155)))),#N/A,
IF(ISBLANK(AS2155),"",
IF(AND(NOT(ISERROR(VLOOKUP(AS2155,MonsterTable!$A:$B,MATCH(MonsterTable!$B$1,MonsterTable!$A$1:$B$1,0),0))),OR(ISBLANK(AU2155),ISBLANK(AV2155))),#N/A,
IFERROR(VLOOKUP(AS2155,MonsterTable!$A:$B,MATCH(MonsterTable!$B$1,MonsterTable!$A$1:$B$1,0),0),
IF(OR(NOT(ISBLANK(AU2155)),ISBLANK(AV2155)),#N/A,
IF(AS2155="empty","empty",
VLOOKUP(AS2155,MonsterGroupTable!$A:$A,1,0)))))))</f>
        <v/>
      </c>
      <c r="BA2155" s="2" t="str">
        <f>IF(AND(ISBLANK(AZ2155),OR(NOT(ISBLANK(BB2155)),NOT(ISBLANK(BC2155)))),#N/A,
IF(ISBLANK(AZ2155),"",
IF(AND(NOT(ISERROR(VLOOKUP(AZ2155,MonsterTable!$A:$B,MATCH(MonsterTable!$B$1,MonsterTable!$A$1:$B$1,0),0))),OR(ISBLANK(BB2155),ISBLANK(BC2155))),#N/A,
IFERROR(VLOOKUP(AZ2155,MonsterTable!$A:$B,MATCH(MonsterTable!$B$1,MonsterTable!$A$1:$B$1,0),0),
IF(OR(NOT(ISBLANK(BB2155)),ISBLANK(BC2155)),#N/A,
IF(AZ2155="empty","empty",
VLOOKUP(AZ2155,MonsterGroupTable!$A:$A,1,0)))))))</f>
        <v/>
      </c>
      <c r="BH2155" s="2" t="str">
        <f>IF(AND(ISBLANK(BG2155),OR(NOT(ISBLANK(BI2155)),NOT(ISBLANK(BJ2155)))),#N/A,
IF(ISBLANK(BG2155),"",
IF(AND(NOT(ISERROR(VLOOKUP(BG2155,MonsterTable!$A:$B,MATCH(MonsterTable!$B$1,MonsterTable!$A$1:$B$1,0),0))),OR(ISBLANK(BI2155),ISBLANK(BJ2155))),#N/A,
IFERROR(VLOOKUP(BG2155,MonsterTable!$A:$B,MATCH(MonsterTable!$B$1,MonsterTable!$A$1:$B$1,0),0),
IF(OR(NOT(ISBLANK(BI2155)),ISBLANK(BJ2155)),#N/A,
IF(BG2155="empty","empty",
VLOOKUP(BG2155,MonsterGroupTable!$A:$A,1,0)))))))</f>
        <v/>
      </c>
      <c r="BO2155" s="2" t="str">
        <f>IF(AND(ISBLANK(BN2155),OR(NOT(ISBLANK(BP2155)),NOT(ISBLANK(BQ2155)))),#N/A,
IF(ISBLANK(BN2155),"",
IF(AND(NOT(ISERROR(VLOOKUP(BN2155,MonsterTable!$A:$B,MATCH(MonsterTable!$B$1,MonsterTable!$A$1:$B$1,0),0))),OR(ISBLANK(BP2155),ISBLANK(BQ2155))),#N/A,
IFERROR(VLOOKUP(BN2155,MonsterTable!$A:$B,MATCH(MonsterTable!$B$1,MonsterTable!$A$1:$B$1,0),0),
IF(OR(NOT(ISBLANK(BP2155)),ISBLANK(BQ2155)),#N/A,
IF(BN2155="empty","empty",
VLOOKUP(BN2155,MonsterGroupTable!$A:$A,1,0)))))))</f>
        <v/>
      </c>
      <c r="BV2155" s="2" t="str">
        <f>IF(AND(ISBLANK(BU2155),OR(NOT(ISBLANK(BW2155)),NOT(ISBLANK(BX2155)))),#N/A,
IF(ISBLANK(BU2155),"",
IF(AND(NOT(ISERROR(VLOOKUP(BU2155,MonsterTable!$A:$B,MATCH(MonsterTable!$B$1,MonsterTable!$A$1:$B$1,0),0))),OR(ISBLANK(BW2155),ISBLANK(BX2155))),#N/A,
IFERROR(VLOOKUP(BU2155,MonsterTable!$A:$B,MATCH(MonsterTable!$B$1,MonsterTable!$A$1:$B$1,0),0),
IF(OR(NOT(ISBLANK(BW2155)),ISBLANK(BX2155)),#N/A,
IF(BU2155="empty","empty",
VLOOKUP(BU2155,MonsterGroupTable!$A:$A,1,0)))))))</f>
        <v/>
      </c>
      <c r="CC2155" s="2" t="str">
        <f>IF(AND(ISBLANK(CB2155),OR(NOT(ISBLANK(CD2155)),NOT(ISBLANK(CE2155)))),#N/A,
IF(ISBLANK(CB2155),"",
IF(AND(NOT(ISERROR(VLOOKUP(CB2155,MonsterTable!$A:$B,MATCH(MonsterTable!$B$1,MonsterTable!$A$1:$B$1,0),0))),OR(ISBLANK(CD2155),ISBLANK(CE2155))),#N/A,
IFERROR(VLOOKUP(CB2155,MonsterTable!$A:$B,MATCH(MonsterTable!$B$1,MonsterTable!$A$1:$B$1,0),0),
IF(OR(NOT(ISBLANK(CD2155)),ISBLANK(CE2155)),#N/A,
IF(CB2155="empty","empty",
VLOOKUP(CB2155,MonsterGroupTable!$A:$A,1,0)))))))</f>
        <v/>
      </c>
      <c r="CJ2155" s="2" t="str">
        <f>IF(AND(ISBLANK(CI2155),OR(NOT(ISBLANK(CK2155)),NOT(ISBLANK(CL2155)))),#N/A,
IF(ISBLANK(CI2155),"",
IF(AND(NOT(ISERROR(VLOOKUP(CI2155,MonsterTable!$A:$B,MATCH(MonsterTable!$B$1,MonsterTable!$A$1:$B$1,0),0))),OR(ISBLANK(CK2155),ISBLANK(CL2155))),#N/A,
IFERROR(VLOOKUP(CI2155,MonsterTable!$A:$B,MATCH(MonsterTable!$B$1,MonsterTable!$A$1:$B$1,0),0),
IF(OR(NOT(ISBLANK(CK2155)),ISBLANK(CL2155)),#N/A,
IF(CI2155="empty","empty",
VLOOKUP(CI2155,MonsterGroupTable!$A:$A,1,0)))))))</f>
        <v/>
      </c>
    </row>
    <row r="2156" spans="1:88">
      <c r="A2156">
        <v>70029</v>
      </c>
      <c r="B2156">
        <f t="shared" si="87"/>
        <v>1.1000000000000001</v>
      </c>
      <c r="C2156">
        <f t="shared" si="88"/>
        <v>1.1000000000000001</v>
      </c>
      <c r="F2156">
        <v>280</v>
      </c>
      <c r="G2156">
        <v>9999999</v>
      </c>
      <c r="H2156">
        <v>0</v>
      </c>
      <c r="I2156">
        <v>0</v>
      </c>
      <c r="J2156">
        <v>0</v>
      </c>
      <c r="K2156" t="s">
        <v>199</v>
      </c>
      <c r="L2156" t="s">
        <v>200</v>
      </c>
      <c r="M2156" t="s">
        <v>201</v>
      </c>
      <c r="N2156" t="s">
        <v>202</v>
      </c>
      <c r="O2156">
        <v>0</v>
      </c>
      <c r="P2156">
        <v>-4.75</v>
      </c>
      <c r="Q2156">
        <v>-3.5</v>
      </c>
      <c r="R2156">
        <v>-7.4</v>
      </c>
      <c r="S2156">
        <v>2</v>
      </c>
      <c r="T2156">
        <v>-13.5</v>
      </c>
      <c r="U2156">
        <v>2.2000000000000002</v>
      </c>
      <c r="V2156">
        <v>-9</v>
      </c>
      <c r="W2156" t="str">
        <f t="shared" si="89"/>
        <v>701,1,1,0,702,1,1,0,703,1,1,0</v>
      </c>
      <c r="X2156" s="1" t="s">
        <v>173</v>
      </c>
      <c r="Y2156" s="2">
        <f>IF(AND(ISBLANK(X2156),OR(NOT(ISBLANK(Z2156)),NOT(ISBLANK(AA2156)))),#N/A,
IF(ISBLANK(X2156),"",
IF(AND(NOT(ISERROR(VLOOKUP(X2156,MonsterTable!$A:$B,MATCH(MonsterTable!$B$1,MonsterTable!$A$1:$B$1,0),0))),OR(ISBLANK(Z2156),ISBLANK(AA2156))),#N/A,
IFERROR(VLOOKUP(X2156,MonsterTable!$A:$B,MATCH(MonsterTable!$B$1,MonsterTable!$A$1:$B$1,0),0),
IF(OR(NOT(ISBLANK(Z2156)),ISBLANK(AA2156)),#N/A,
IF(X2156="empty","empty",
VLOOKUP(X2156,MonsterGroupTable!$A:$A,1,0)))))))</f>
        <v>701</v>
      </c>
      <c r="Z2156">
        <v>1</v>
      </c>
      <c r="AA2156">
        <v>1</v>
      </c>
      <c r="AB2156">
        <v>0</v>
      </c>
      <c r="AE2156" s="1" t="s">
        <v>174</v>
      </c>
      <c r="AF2156" s="2">
        <f>IF(AND(ISBLANK(AE2156),OR(NOT(ISBLANK(AG2156)),NOT(ISBLANK(AH2156)))),#N/A,
IF(ISBLANK(AE2156),"",
IF(AND(NOT(ISERROR(VLOOKUP(AE2156,MonsterTable!$A:$B,MATCH(MonsterTable!$B$1,MonsterTable!$A$1:$B$1,0),0))),OR(ISBLANK(AG2156),ISBLANK(AH2156))),#N/A,
IFERROR(VLOOKUP(AE2156,MonsterTable!$A:$B,MATCH(MonsterTable!$B$1,MonsterTable!$A$1:$B$1,0),0),
IF(OR(NOT(ISBLANK(AG2156)),ISBLANK(AH2156)),#N/A,
IF(AE2156="empty","empty",
VLOOKUP(AE2156,MonsterGroupTable!$A:$A,1,0)))))))</f>
        <v>702</v>
      </c>
      <c r="AG2156">
        <v>1</v>
      </c>
      <c r="AH2156">
        <v>1</v>
      </c>
      <c r="AI2156">
        <v>0</v>
      </c>
      <c r="AL2156" s="1" t="s">
        <v>175</v>
      </c>
      <c r="AM2156" s="2">
        <f>IF(AND(ISBLANK(AL2156),OR(NOT(ISBLANK(AN2156)),NOT(ISBLANK(AO2156)))),#N/A,
IF(ISBLANK(AL2156),"",
IF(AND(NOT(ISERROR(VLOOKUP(AL2156,MonsterTable!$A:$B,MATCH(MonsterTable!$B$1,MonsterTable!$A$1:$B$1,0),0))),OR(ISBLANK(AN2156),ISBLANK(AO2156))),#N/A,
IFERROR(VLOOKUP(AL2156,MonsterTable!$A:$B,MATCH(MonsterTable!$B$1,MonsterTable!$A$1:$B$1,0),0),
IF(OR(NOT(ISBLANK(AN2156)),ISBLANK(AO2156)),#N/A,
IF(AL2156="empty","empty",
VLOOKUP(AL2156,MonsterGroupTable!$A:$A,1,0)))))))</f>
        <v>703</v>
      </c>
      <c r="AN2156">
        <v>1</v>
      </c>
      <c r="AO2156">
        <v>1</v>
      </c>
      <c r="AP2156">
        <v>0</v>
      </c>
      <c r="AT2156" s="2" t="str">
        <f>IF(AND(ISBLANK(AS2156),OR(NOT(ISBLANK(AU2156)),NOT(ISBLANK(AV2156)))),#N/A,
IF(ISBLANK(AS2156),"",
IF(AND(NOT(ISERROR(VLOOKUP(AS2156,MonsterTable!$A:$B,MATCH(MonsterTable!$B$1,MonsterTable!$A$1:$B$1,0),0))),OR(ISBLANK(AU2156),ISBLANK(AV2156))),#N/A,
IFERROR(VLOOKUP(AS2156,MonsterTable!$A:$B,MATCH(MonsterTable!$B$1,MonsterTable!$A$1:$B$1,0),0),
IF(OR(NOT(ISBLANK(AU2156)),ISBLANK(AV2156)),#N/A,
IF(AS2156="empty","empty",
VLOOKUP(AS2156,MonsterGroupTable!$A:$A,1,0)))))))</f>
        <v/>
      </c>
      <c r="BA2156" s="2" t="str">
        <f>IF(AND(ISBLANK(AZ2156),OR(NOT(ISBLANK(BB2156)),NOT(ISBLANK(BC2156)))),#N/A,
IF(ISBLANK(AZ2156),"",
IF(AND(NOT(ISERROR(VLOOKUP(AZ2156,MonsterTable!$A:$B,MATCH(MonsterTable!$B$1,MonsterTable!$A$1:$B$1,0),0))),OR(ISBLANK(BB2156),ISBLANK(BC2156))),#N/A,
IFERROR(VLOOKUP(AZ2156,MonsterTable!$A:$B,MATCH(MonsterTable!$B$1,MonsterTable!$A$1:$B$1,0),0),
IF(OR(NOT(ISBLANK(BB2156)),ISBLANK(BC2156)),#N/A,
IF(AZ2156="empty","empty",
VLOOKUP(AZ2156,MonsterGroupTable!$A:$A,1,0)))))))</f>
        <v/>
      </c>
      <c r="BH2156" s="2" t="str">
        <f>IF(AND(ISBLANK(BG2156),OR(NOT(ISBLANK(BI2156)),NOT(ISBLANK(BJ2156)))),#N/A,
IF(ISBLANK(BG2156),"",
IF(AND(NOT(ISERROR(VLOOKUP(BG2156,MonsterTable!$A:$B,MATCH(MonsterTable!$B$1,MonsterTable!$A$1:$B$1,0),0))),OR(ISBLANK(BI2156),ISBLANK(BJ2156))),#N/A,
IFERROR(VLOOKUP(BG2156,MonsterTable!$A:$B,MATCH(MonsterTable!$B$1,MonsterTable!$A$1:$B$1,0),0),
IF(OR(NOT(ISBLANK(BI2156)),ISBLANK(BJ2156)),#N/A,
IF(BG2156="empty","empty",
VLOOKUP(BG2156,MonsterGroupTable!$A:$A,1,0)))))))</f>
        <v/>
      </c>
      <c r="BO2156" s="2" t="str">
        <f>IF(AND(ISBLANK(BN2156),OR(NOT(ISBLANK(BP2156)),NOT(ISBLANK(BQ2156)))),#N/A,
IF(ISBLANK(BN2156),"",
IF(AND(NOT(ISERROR(VLOOKUP(BN2156,MonsterTable!$A:$B,MATCH(MonsterTable!$B$1,MonsterTable!$A$1:$B$1,0),0))),OR(ISBLANK(BP2156),ISBLANK(BQ2156))),#N/A,
IFERROR(VLOOKUP(BN2156,MonsterTable!$A:$B,MATCH(MonsterTable!$B$1,MonsterTable!$A$1:$B$1,0),0),
IF(OR(NOT(ISBLANK(BP2156)),ISBLANK(BQ2156)),#N/A,
IF(BN2156="empty","empty",
VLOOKUP(BN2156,MonsterGroupTable!$A:$A,1,0)))))))</f>
        <v/>
      </c>
      <c r="BV2156" s="2" t="str">
        <f>IF(AND(ISBLANK(BU2156),OR(NOT(ISBLANK(BW2156)),NOT(ISBLANK(BX2156)))),#N/A,
IF(ISBLANK(BU2156),"",
IF(AND(NOT(ISERROR(VLOOKUP(BU2156,MonsterTable!$A:$B,MATCH(MonsterTable!$B$1,MonsterTable!$A$1:$B$1,0),0))),OR(ISBLANK(BW2156),ISBLANK(BX2156))),#N/A,
IFERROR(VLOOKUP(BU2156,MonsterTable!$A:$B,MATCH(MonsterTable!$B$1,MonsterTable!$A$1:$B$1,0),0),
IF(OR(NOT(ISBLANK(BW2156)),ISBLANK(BX2156)),#N/A,
IF(BU2156="empty","empty",
VLOOKUP(BU2156,MonsterGroupTable!$A:$A,1,0)))))))</f>
        <v/>
      </c>
      <c r="CC2156" s="2" t="str">
        <f>IF(AND(ISBLANK(CB2156),OR(NOT(ISBLANK(CD2156)),NOT(ISBLANK(CE2156)))),#N/A,
IF(ISBLANK(CB2156),"",
IF(AND(NOT(ISERROR(VLOOKUP(CB2156,MonsterTable!$A:$B,MATCH(MonsterTable!$B$1,MonsterTable!$A$1:$B$1,0),0))),OR(ISBLANK(CD2156),ISBLANK(CE2156))),#N/A,
IFERROR(VLOOKUP(CB2156,MonsterTable!$A:$B,MATCH(MonsterTable!$B$1,MonsterTable!$A$1:$B$1,0),0),
IF(OR(NOT(ISBLANK(CD2156)),ISBLANK(CE2156)),#N/A,
IF(CB2156="empty","empty",
VLOOKUP(CB2156,MonsterGroupTable!$A:$A,1,0)))))))</f>
        <v/>
      </c>
      <c r="CJ2156" s="2" t="str">
        <f>IF(AND(ISBLANK(CI2156),OR(NOT(ISBLANK(CK2156)),NOT(ISBLANK(CL2156)))),#N/A,
IF(ISBLANK(CI2156),"",
IF(AND(NOT(ISERROR(VLOOKUP(CI2156,MonsterTable!$A:$B,MATCH(MonsterTable!$B$1,MonsterTable!$A$1:$B$1,0),0))),OR(ISBLANK(CK2156),ISBLANK(CL2156))),#N/A,
IFERROR(VLOOKUP(CI2156,MonsterTable!$A:$B,MATCH(MonsterTable!$B$1,MonsterTable!$A$1:$B$1,0),0),
IF(OR(NOT(ISBLANK(CK2156)),ISBLANK(CL2156)),#N/A,
IF(CI2156="empty","empty",
VLOOKUP(CI2156,MonsterGroupTable!$A:$A,1,0)))))))</f>
        <v/>
      </c>
    </row>
    <row r="2157" spans="1:88">
      <c r="A2157">
        <v>70030</v>
      </c>
      <c r="B2157">
        <f t="shared" si="87"/>
        <v>1.2</v>
      </c>
      <c r="C2157">
        <f t="shared" si="88"/>
        <v>1.1000000000000001</v>
      </c>
      <c r="F2157">
        <v>290</v>
      </c>
      <c r="G2157">
        <v>9999999</v>
      </c>
      <c r="H2157">
        <v>0</v>
      </c>
      <c r="I2157">
        <v>0</v>
      </c>
      <c r="J2157">
        <v>0</v>
      </c>
      <c r="K2157" t="s">
        <v>199</v>
      </c>
      <c r="L2157" t="s">
        <v>200</v>
      </c>
      <c r="M2157" t="s">
        <v>201</v>
      </c>
      <c r="N2157" t="s">
        <v>202</v>
      </c>
      <c r="O2157">
        <v>0</v>
      </c>
      <c r="P2157">
        <v>-4.75</v>
      </c>
      <c r="Q2157">
        <v>-3.5</v>
      </c>
      <c r="R2157">
        <v>-7.4</v>
      </c>
      <c r="S2157">
        <v>2</v>
      </c>
      <c r="T2157">
        <v>-13.5</v>
      </c>
      <c r="U2157">
        <v>2.2000000000000002</v>
      </c>
      <c r="V2157">
        <v>-9</v>
      </c>
      <c r="W2157" t="str">
        <f t="shared" si="89"/>
        <v>701,1,1,0,702,1,1,0,703,1,1,0</v>
      </c>
      <c r="X2157" s="1" t="s">
        <v>173</v>
      </c>
      <c r="Y2157" s="2">
        <f>IF(AND(ISBLANK(X2157),OR(NOT(ISBLANK(Z2157)),NOT(ISBLANK(AA2157)))),#N/A,
IF(ISBLANK(X2157),"",
IF(AND(NOT(ISERROR(VLOOKUP(X2157,MonsterTable!$A:$B,MATCH(MonsterTable!$B$1,MonsterTable!$A$1:$B$1,0),0))),OR(ISBLANK(Z2157),ISBLANK(AA2157))),#N/A,
IFERROR(VLOOKUP(X2157,MonsterTable!$A:$B,MATCH(MonsterTable!$B$1,MonsterTable!$A$1:$B$1,0),0),
IF(OR(NOT(ISBLANK(Z2157)),ISBLANK(AA2157)),#N/A,
IF(X2157="empty","empty",
VLOOKUP(X2157,MonsterGroupTable!$A:$A,1,0)))))))</f>
        <v>701</v>
      </c>
      <c r="Z2157">
        <v>1</v>
      </c>
      <c r="AA2157">
        <v>1</v>
      </c>
      <c r="AB2157">
        <v>0</v>
      </c>
      <c r="AE2157" s="1" t="s">
        <v>174</v>
      </c>
      <c r="AF2157" s="2">
        <f>IF(AND(ISBLANK(AE2157),OR(NOT(ISBLANK(AG2157)),NOT(ISBLANK(AH2157)))),#N/A,
IF(ISBLANK(AE2157),"",
IF(AND(NOT(ISERROR(VLOOKUP(AE2157,MonsterTable!$A:$B,MATCH(MonsterTable!$B$1,MonsterTable!$A$1:$B$1,0),0))),OR(ISBLANK(AG2157),ISBLANK(AH2157))),#N/A,
IFERROR(VLOOKUP(AE2157,MonsterTable!$A:$B,MATCH(MonsterTable!$B$1,MonsterTable!$A$1:$B$1,0),0),
IF(OR(NOT(ISBLANK(AG2157)),ISBLANK(AH2157)),#N/A,
IF(AE2157="empty","empty",
VLOOKUP(AE2157,MonsterGroupTable!$A:$A,1,0)))))))</f>
        <v>702</v>
      </c>
      <c r="AG2157">
        <v>1</v>
      </c>
      <c r="AH2157">
        <v>1</v>
      </c>
      <c r="AI2157">
        <v>0</v>
      </c>
      <c r="AL2157" s="1" t="s">
        <v>175</v>
      </c>
      <c r="AM2157" s="2">
        <f>IF(AND(ISBLANK(AL2157),OR(NOT(ISBLANK(AN2157)),NOT(ISBLANK(AO2157)))),#N/A,
IF(ISBLANK(AL2157),"",
IF(AND(NOT(ISERROR(VLOOKUP(AL2157,MonsterTable!$A:$B,MATCH(MonsterTable!$B$1,MonsterTable!$A$1:$B$1,0),0))),OR(ISBLANK(AN2157),ISBLANK(AO2157))),#N/A,
IFERROR(VLOOKUP(AL2157,MonsterTable!$A:$B,MATCH(MonsterTable!$B$1,MonsterTable!$A$1:$B$1,0),0),
IF(OR(NOT(ISBLANK(AN2157)),ISBLANK(AO2157)),#N/A,
IF(AL2157="empty","empty",
VLOOKUP(AL2157,MonsterGroupTable!$A:$A,1,0)))))))</f>
        <v>703</v>
      </c>
      <c r="AN2157">
        <v>1</v>
      </c>
      <c r="AO2157">
        <v>1</v>
      </c>
      <c r="AP2157">
        <v>0</v>
      </c>
      <c r="AT2157" s="2" t="str">
        <f>IF(AND(ISBLANK(AS2157),OR(NOT(ISBLANK(AU2157)),NOT(ISBLANK(AV2157)))),#N/A,
IF(ISBLANK(AS2157),"",
IF(AND(NOT(ISERROR(VLOOKUP(AS2157,MonsterTable!$A:$B,MATCH(MonsterTable!$B$1,MonsterTable!$A$1:$B$1,0),0))),OR(ISBLANK(AU2157),ISBLANK(AV2157))),#N/A,
IFERROR(VLOOKUP(AS2157,MonsterTable!$A:$B,MATCH(MonsterTable!$B$1,MonsterTable!$A$1:$B$1,0),0),
IF(OR(NOT(ISBLANK(AU2157)),ISBLANK(AV2157)),#N/A,
IF(AS2157="empty","empty",
VLOOKUP(AS2157,MonsterGroupTable!$A:$A,1,0)))))))</f>
        <v/>
      </c>
      <c r="BA2157" s="2" t="str">
        <f>IF(AND(ISBLANK(AZ2157),OR(NOT(ISBLANK(BB2157)),NOT(ISBLANK(BC2157)))),#N/A,
IF(ISBLANK(AZ2157),"",
IF(AND(NOT(ISERROR(VLOOKUP(AZ2157,MonsterTable!$A:$B,MATCH(MonsterTable!$B$1,MonsterTable!$A$1:$B$1,0),0))),OR(ISBLANK(BB2157),ISBLANK(BC2157))),#N/A,
IFERROR(VLOOKUP(AZ2157,MonsterTable!$A:$B,MATCH(MonsterTable!$B$1,MonsterTable!$A$1:$B$1,0),0),
IF(OR(NOT(ISBLANK(BB2157)),ISBLANK(BC2157)),#N/A,
IF(AZ2157="empty","empty",
VLOOKUP(AZ2157,MonsterGroupTable!$A:$A,1,0)))))))</f>
        <v/>
      </c>
      <c r="BH2157" s="2" t="str">
        <f>IF(AND(ISBLANK(BG2157),OR(NOT(ISBLANK(BI2157)),NOT(ISBLANK(BJ2157)))),#N/A,
IF(ISBLANK(BG2157),"",
IF(AND(NOT(ISERROR(VLOOKUP(BG2157,MonsterTable!$A:$B,MATCH(MonsterTable!$B$1,MonsterTable!$A$1:$B$1,0),0))),OR(ISBLANK(BI2157),ISBLANK(BJ2157))),#N/A,
IFERROR(VLOOKUP(BG2157,MonsterTable!$A:$B,MATCH(MonsterTable!$B$1,MonsterTable!$A$1:$B$1,0),0),
IF(OR(NOT(ISBLANK(BI2157)),ISBLANK(BJ2157)),#N/A,
IF(BG2157="empty","empty",
VLOOKUP(BG2157,MonsterGroupTable!$A:$A,1,0)))))))</f>
        <v/>
      </c>
      <c r="BO2157" s="2" t="str">
        <f>IF(AND(ISBLANK(BN2157),OR(NOT(ISBLANK(BP2157)),NOT(ISBLANK(BQ2157)))),#N/A,
IF(ISBLANK(BN2157),"",
IF(AND(NOT(ISERROR(VLOOKUP(BN2157,MonsterTable!$A:$B,MATCH(MonsterTable!$B$1,MonsterTable!$A$1:$B$1,0),0))),OR(ISBLANK(BP2157),ISBLANK(BQ2157))),#N/A,
IFERROR(VLOOKUP(BN2157,MonsterTable!$A:$B,MATCH(MonsterTable!$B$1,MonsterTable!$A$1:$B$1,0),0),
IF(OR(NOT(ISBLANK(BP2157)),ISBLANK(BQ2157)),#N/A,
IF(BN2157="empty","empty",
VLOOKUP(BN2157,MonsterGroupTable!$A:$A,1,0)))))))</f>
        <v/>
      </c>
      <c r="BV2157" s="2" t="str">
        <f>IF(AND(ISBLANK(BU2157),OR(NOT(ISBLANK(BW2157)),NOT(ISBLANK(BX2157)))),#N/A,
IF(ISBLANK(BU2157),"",
IF(AND(NOT(ISERROR(VLOOKUP(BU2157,MonsterTable!$A:$B,MATCH(MonsterTable!$B$1,MonsterTable!$A$1:$B$1,0),0))),OR(ISBLANK(BW2157),ISBLANK(BX2157))),#N/A,
IFERROR(VLOOKUP(BU2157,MonsterTable!$A:$B,MATCH(MonsterTable!$B$1,MonsterTable!$A$1:$B$1,0),0),
IF(OR(NOT(ISBLANK(BW2157)),ISBLANK(BX2157)),#N/A,
IF(BU2157="empty","empty",
VLOOKUP(BU2157,MonsterGroupTable!$A:$A,1,0)))))))</f>
        <v/>
      </c>
      <c r="CC2157" s="2" t="str">
        <f>IF(AND(ISBLANK(CB2157),OR(NOT(ISBLANK(CD2157)),NOT(ISBLANK(CE2157)))),#N/A,
IF(ISBLANK(CB2157),"",
IF(AND(NOT(ISERROR(VLOOKUP(CB2157,MonsterTable!$A:$B,MATCH(MonsterTable!$B$1,MonsterTable!$A$1:$B$1,0),0))),OR(ISBLANK(CD2157),ISBLANK(CE2157))),#N/A,
IFERROR(VLOOKUP(CB2157,MonsterTable!$A:$B,MATCH(MonsterTable!$B$1,MonsterTable!$A$1:$B$1,0),0),
IF(OR(NOT(ISBLANK(CD2157)),ISBLANK(CE2157)),#N/A,
IF(CB2157="empty","empty",
VLOOKUP(CB2157,MonsterGroupTable!$A:$A,1,0)))))))</f>
        <v/>
      </c>
      <c r="CJ2157" s="2" t="str">
        <f>IF(AND(ISBLANK(CI2157),OR(NOT(ISBLANK(CK2157)),NOT(ISBLANK(CL2157)))),#N/A,
IF(ISBLANK(CI2157),"",
IF(AND(NOT(ISERROR(VLOOKUP(CI2157,MonsterTable!$A:$B,MATCH(MonsterTable!$B$1,MonsterTable!$A$1:$B$1,0),0))),OR(ISBLANK(CK2157),ISBLANK(CL2157))),#N/A,
IFERROR(VLOOKUP(CI2157,MonsterTable!$A:$B,MATCH(MonsterTable!$B$1,MonsterTable!$A$1:$B$1,0),0),
IF(OR(NOT(ISBLANK(CK2157)),ISBLANK(CL2157)),#N/A,
IF(CI2157="empty","empty",
VLOOKUP(CI2157,MonsterGroupTable!$A:$A,1,0)))))))</f>
        <v/>
      </c>
    </row>
    <row r="2158" spans="1:88">
      <c r="A2158">
        <v>80001</v>
      </c>
      <c r="B2158">
        <f t="shared" ref="B2158:B2173" si="90">IF(MOD(A2158,10)=0,1.2,1.1)</f>
        <v>1.1000000000000001</v>
      </c>
      <c r="C2158">
        <f t="shared" ref="C2158:C2173" si="91">IF(MOD(B2158,10)=0,1.2,1.1)</f>
        <v>1.1000000000000001</v>
      </c>
      <c r="F2158">
        <v>999999</v>
      </c>
      <c r="G2158">
        <v>999999</v>
      </c>
      <c r="H2158">
        <v>0</v>
      </c>
      <c r="I2158">
        <v>0</v>
      </c>
      <c r="J2158">
        <v>0</v>
      </c>
      <c r="K2158" t="s">
        <v>28</v>
      </c>
      <c r="L2158" t="s">
        <v>127</v>
      </c>
      <c r="M2158" t="s">
        <v>129</v>
      </c>
      <c r="N2158" t="s">
        <v>130</v>
      </c>
      <c r="O2158">
        <v>0</v>
      </c>
      <c r="P2158">
        <v>-4.75</v>
      </c>
      <c r="Q2158">
        <v>0</v>
      </c>
      <c r="R2158">
        <v>2.5</v>
      </c>
      <c r="S2158">
        <v>0</v>
      </c>
      <c r="T2158">
        <v>0</v>
      </c>
      <c r="U2158">
        <v>-20</v>
      </c>
      <c r="V2158">
        <v>0</v>
      </c>
      <c r="W2158" t="str">
        <f t="shared" si="76"/>
        <v>801,1,0.1,0</v>
      </c>
      <c r="X2158" s="1" t="s">
        <v>131</v>
      </c>
      <c r="Y2158" s="2">
        <f>IF(AND(ISBLANK(X2158),OR(NOT(ISBLANK(Z2158)),NOT(ISBLANK(AA2158)))),#N/A,
IF(ISBLANK(X2158),"",
IF(AND(NOT(ISERROR(VLOOKUP(X2158,MonsterTable!$A:$B,MATCH(MonsterTable!$B$1,MonsterTable!$A$1:$B$1,0),0))),OR(ISBLANK(Z2158),ISBLANK(AA2158))),#N/A,
IFERROR(VLOOKUP(X2158,MonsterTable!$A:$B,MATCH(MonsterTable!$B$1,MonsterTable!$A$1:$B$1,0),0),
IF(OR(NOT(ISBLANK(Z2158)),ISBLANK(AA2158)),#N/A,
IF(X2158="empty","empty",
VLOOKUP(X2158,MonsterGroupTable!$A:$A,1,0)))))))</f>
        <v>801</v>
      </c>
      <c r="Z2158">
        <v>1</v>
      </c>
      <c r="AA2158">
        <v>0.1</v>
      </c>
      <c r="AB2158">
        <v>0</v>
      </c>
      <c r="AF2158" s="2" t="str">
        <f>IF(AND(ISBLANK(AE2158),OR(NOT(ISBLANK(AG2158)),NOT(ISBLANK(AH2158)))),#N/A,
IF(ISBLANK(AE2158),"",
IF(AND(NOT(ISERROR(VLOOKUP(AE2158,MonsterTable!$A:$B,MATCH(MonsterTable!$B$1,MonsterTable!$A$1:$B$1,0),0))),OR(ISBLANK(AG2158),ISBLANK(AH2158))),#N/A,
IFERROR(VLOOKUP(AE2158,MonsterTable!$A:$B,MATCH(MonsterTable!$B$1,MonsterTable!$A$1:$B$1,0),0),
IF(OR(NOT(ISBLANK(AG2158)),ISBLANK(AH2158)),#N/A,
IF(AE2158="empty","empty",
VLOOKUP(AE2158,MonsterGroupTable!$A:$A,1,0)))))))</f>
        <v/>
      </c>
      <c r="AM2158" s="2" t="str">
        <f>IF(AND(ISBLANK(AL2158),OR(NOT(ISBLANK(AN2158)),NOT(ISBLANK(AO2158)))),#N/A,
IF(ISBLANK(AL2158),"",
IF(AND(NOT(ISERROR(VLOOKUP(AL2158,MonsterTable!$A:$B,MATCH(MonsterTable!$B$1,MonsterTable!$A$1:$B$1,0),0))),OR(ISBLANK(AN2158),ISBLANK(AO2158))),#N/A,
IFERROR(VLOOKUP(AL2158,MonsterTable!$A:$B,MATCH(MonsterTable!$B$1,MonsterTable!$A$1:$B$1,0),0),
IF(OR(NOT(ISBLANK(AN2158)),ISBLANK(AO2158)),#N/A,
IF(AL2158="empty","empty",
VLOOKUP(AL2158,MonsterGroupTable!$A:$A,1,0)))))))</f>
        <v/>
      </c>
      <c r="AT2158" s="2" t="str">
        <f>IF(AND(ISBLANK(AS2158),OR(NOT(ISBLANK(AU2158)),NOT(ISBLANK(AV2158)))),#N/A,
IF(ISBLANK(AS2158),"",
IF(AND(NOT(ISERROR(VLOOKUP(AS2158,MonsterTable!$A:$B,MATCH(MonsterTable!$B$1,MonsterTable!$A$1:$B$1,0),0))),OR(ISBLANK(AU2158),ISBLANK(AV2158))),#N/A,
IFERROR(VLOOKUP(AS2158,MonsterTable!$A:$B,MATCH(MonsterTable!$B$1,MonsterTable!$A$1:$B$1,0),0),
IF(OR(NOT(ISBLANK(AU2158)),ISBLANK(AV2158)),#N/A,
IF(AS2158="empty","empty",
VLOOKUP(AS2158,MonsterGroupTable!$A:$A,1,0)))))))</f>
        <v/>
      </c>
      <c r="BA2158" s="2" t="str">
        <f>IF(AND(ISBLANK(AZ2158),OR(NOT(ISBLANK(BB2158)),NOT(ISBLANK(BC2158)))),#N/A,
IF(ISBLANK(AZ2158),"",
IF(AND(NOT(ISERROR(VLOOKUP(AZ2158,MonsterTable!$A:$B,MATCH(MonsterTable!$B$1,MonsterTable!$A$1:$B$1,0),0))),OR(ISBLANK(BB2158),ISBLANK(BC2158))),#N/A,
IFERROR(VLOOKUP(AZ2158,MonsterTable!$A:$B,MATCH(MonsterTable!$B$1,MonsterTable!$A$1:$B$1,0),0),
IF(OR(NOT(ISBLANK(BB2158)),ISBLANK(BC2158)),#N/A,
IF(AZ2158="empty","empty",
VLOOKUP(AZ2158,MonsterGroupTable!$A:$A,1,0)))))))</f>
        <v/>
      </c>
      <c r="BH2158" s="2" t="str">
        <f>IF(AND(ISBLANK(BG2158),OR(NOT(ISBLANK(BI2158)),NOT(ISBLANK(BJ2158)))),#N/A,
IF(ISBLANK(BG2158),"",
IF(AND(NOT(ISERROR(VLOOKUP(BG2158,MonsterTable!$A:$B,MATCH(MonsterTable!$B$1,MonsterTable!$A$1:$B$1,0),0))),OR(ISBLANK(BI2158),ISBLANK(BJ2158))),#N/A,
IFERROR(VLOOKUP(BG2158,MonsterTable!$A:$B,MATCH(MonsterTable!$B$1,MonsterTable!$A$1:$B$1,0),0),
IF(OR(NOT(ISBLANK(BI2158)),ISBLANK(BJ2158)),#N/A,
IF(BG2158="empty","empty",
VLOOKUP(BG2158,MonsterGroupTable!$A:$A,1,0)))))))</f>
        <v/>
      </c>
      <c r="BO2158" s="2" t="str">
        <f>IF(AND(ISBLANK(BN2158),OR(NOT(ISBLANK(BP2158)),NOT(ISBLANK(BQ2158)))),#N/A,
IF(ISBLANK(BN2158),"",
IF(AND(NOT(ISERROR(VLOOKUP(BN2158,MonsterTable!$A:$B,MATCH(MonsterTable!$B$1,MonsterTable!$A$1:$B$1,0),0))),OR(ISBLANK(BP2158),ISBLANK(BQ2158))),#N/A,
IFERROR(VLOOKUP(BN2158,MonsterTable!$A:$B,MATCH(MonsterTable!$B$1,MonsterTable!$A$1:$B$1,0),0),
IF(OR(NOT(ISBLANK(BP2158)),ISBLANK(BQ2158)),#N/A,
IF(BN2158="empty","empty",
VLOOKUP(BN2158,MonsterGroupTable!$A:$A,1,0)))))))</f>
        <v/>
      </c>
      <c r="BV2158" s="2" t="str">
        <f>IF(AND(ISBLANK(BU2158),OR(NOT(ISBLANK(BW2158)),NOT(ISBLANK(BX2158)))),#N/A,
IF(ISBLANK(BU2158),"",
IF(AND(NOT(ISERROR(VLOOKUP(BU2158,MonsterTable!$A:$B,MATCH(MonsterTable!$B$1,MonsterTable!$A$1:$B$1,0),0))),OR(ISBLANK(BW2158),ISBLANK(BX2158))),#N/A,
IFERROR(VLOOKUP(BU2158,MonsterTable!$A:$B,MATCH(MonsterTable!$B$1,MonsterTable!$A$1:$B$1,0),0),
IF(OR(NOT(ISBLANK(BW2158)),ISBLANK(BX2158)),#N/A,
IF(BU2158="empty","empty",
VLOOKUP(BU2158,MonsterGroupTable!$A:$A,1,0)))))))</f>
        <v/>
      </c>
      <c r="CC2158" s="2" t="str">
        <f>IF(AND(ISBLANK(CB2158),OR(NOT(ISBLANK(CD2158)),NOT(ISBLANK(CE2158)))),#N/A,
IF(ISBLANK(CB2158),"",
IF(AND(NOT(ISERROR(VLOOKUP(CB2158,MonsterTable!$A:$B,MATCH(MonsterTable!$B$1,MonsterTable!$A$1:$B$1,0),0))),OR(ISBLANK(CD2158),ISBLANK(CE2158))),#N/A,
IFERROR(VLOOKUP(CB2158,MonsterTable!$A:$B,MATCH(MonsterTable!$B$1,MonsterTable!$A$1:$B$1,0),0),
IF(OR(NOT(ISBLANK(CD2158)),ISBLANK(CE2158)),#N/A,
IF(CB2158="empty","empty",
VLOOKUP(CB2158,MonsterGroupTable!$A:$A,1,0)))))))</f>
        <v/>
      </c>
      <c r="CJ2158" s="2" t="str">
        <f>IF(AND(ISBLANK(CI2158),OR(NOT(ISBLANK(CK2158)),NOT(ISBLANK(CL2158)))),#N/A,
IF(ISBLANK(CI2158),"",
IF(AND(NOT(ISERROR(VLOOKUP(CI2158,MonsterTable!$A:$B,MATCH(MonsterTable!$B$1,MonsterTable!$A$1:$B$1,0),0))),OR(ISBLANK(CK2158),ISBLANK(CL2158))),#N/A,
IFERROR(VLOOKUP(CI2158,MonsterTable!$A:$B,MATCH(MonsterTable!$B$1,MonsterTable!$A$1:$B$1,0),0),
IF(OR(NOT(ISBLANK(CK2158)),ISBLANK(CL2158)),#N/A,
IF(CI2158="empty","empty",
VLOOKUP(CI2158,MonsterGroupTable!$A:$A,1,0)))))))</f>
        <v/>
      </c>
    </row>
    <row r="2159" spans="1:88">
      <c r="A2159">
        <v>80002</v>
      </c>
      <c r="B2159">
        <f t="shared" si="90"/>
        <v>1.1000000000000001</v>
      </c>
      <c r="C2159">
        <f t="shared" si="91"/>
        <v>1.1000000000000001</v>
      </c>
      <c r="F2159">
        <v>999999</v>
      </c>
      <c r="G2159">
        <v>999999</v>
      </c>
      <c r="H2159">
        <v>0</v>
      </c>
      <c r="I2159">
        <v>0</v>
      </c>
      <c r="J2159">
        <v>0</v>
      </c>
      <c r="K2159" t="s">
        <v>28</v>
      </c>
      <c r="L2159" t="s">
        <v>128</v>
      </c>
      <c r="M2159" t="s">
        <v>129</v>
      </c>
      <c r="N2159" t="s">
        <v>130</v>
      </c>
      <c r="O2159">
        <v>0</v>
      </c>
      <c r="P2159">
        <v>-4.75</v>
      </c>
      <c r="Q2159">
        <v>0</v>
      </c>
      <c r="R2159">
        <v>4</v>
      </c>
      <c r="S2159">
        <v>0</v>
      </c>
      <c r="T2159">
        <v>0</v>
      </c>
      <c r="U2159">
        <v>-20</v>
      </c>
      <c r="V2159">
        <v>0</v>
      </c>
      <c r="W2159" t="str">
        <f t="shared" si="76"/>
        <v>806,1,0.1,0</v>
      </c>
      <c r="X2159" s="1" t="s">
        <v>143</v>
      </c>
      <c r="Y2159" s="2">
        <f>IF(AND(ISBLANK(X2159),OR(NOT(ISBLANK(Z2159)),NOT(ISBLANK(AA2159)))),#N/A,
IF(ISBLANK(X2159),"",
IF(AND(NOT(ISERROR(VLOOKUP(X2159,MonsterTable!$A:$B,MATCH(MonsterTable!$B$1,MonsterTable!$A$1:$B$1,0),0))),OR(ISBLANK(Z2159),ISBLANK(AA2159))),#N/A,
IFERROR(VLOOKUP(X2159,MonsterTable!$A:$B,MATCH(MonsterTable!$B$1,MonsterTable!$A$1:$B$1,0),0),
IF(OR(NOT(ISBLANK(Z2159)),ISBLANK(AA2159)),#N/A,
IF(X2159="empty","empty",
VLOOKUP(X2159,MonsterGroupTable!$A:$A,1,0)))))))</f>
        <v>806</v>
      </c>
      <c r="Z2159">
        <v>1</v>
      </c>
      <c r="AA2159">
        <v>0.1</v>
      </c>
      <c r="AB2159">
        <v>0</v>
      </c>
      <c r="AF2159" s="2" t="str">
        <f>IF(AND(ISBLANK(AE2159),OR(NOT(ISBLANK(AG2159)),NOT(ISBLANK(AH2159)))),#N/A,
IF(ISBLANK(AE2159),"",
IF(AND(NOT(ISERROR(VLOOKUP(AE2159,MonsterTable!$A:$B,MATCH(MonsterTable!$B$1,MonsterTable!$A$1:$B$1,0),0))),OR(ISBLANK(AG2159),ISBLANK(AH2159))),#N/A,
IFERROR(VLOOKUP(AE2159,MonsterTable!$A:$B,MATCH(MonsterTable!$B$1,MonsterTable!$A$1:$B$1,0),0),
IF(OR(NOT(ISBLANK(AG2159)),ISBLANK(AH2159)),#N/A,
IF(AE2159="empty","empty",
VLOOKUP(AE2159,MonsterGroupTable!$A:$A,1,0)))))))</f>
        <v/>
      </c>
      <c r="AM2159" s="2" t="str">
        <f>IF(AND(ISBLANK(AL2159),OR(NOT(ISBLANK(AN2159)),NOT(ISBLANK(AO2159)))),#N/A,
IF(ISBLANK(AL2159),"",
IF(AND(NOT(ISERROR(VLOOKUP(AL2159,MonsterTable!$A:$B,MATCH(MonsterTable!$B$1,MonsterTable!$A$1:$B$1,0),0))),OR(ISBLANK(AN2159),ISBLANK(AO2159))),#N/A,
IFERROR(VLOOKUP(AL2159,MonsterTable!$A:$B,MATCH(MonsterTable!$B$1,MonsterTable!$A$1:$B$1,0),0),
IF(OR(NOT(ISBLANK(AN2159)),ISBLANK(AO2159)),#N/A,
IF(AL2159="empty","empty",
VLOOKUP(AL2159,MonsterGroupTable!$A:$A,1,0)))))))</f>
        <v/>
      </c>
      <c r="AT2159" s="2" t="str">
        <f>IF(AND(ISBLANK(AS2159),OR(NOT(ISBLANK(AU2159)),NOT(ISBLANK(AV2159)))),#N/A,
IF(ISBLANK(AS2159),"",
IF(AND(NOT(ISERROR(VLOOKUP(AS2159,MonsterTable!$A:$B,MATCH(MonsterTable!$B$1,MonsterTable!$A$1:$B$1,0),0))),OR(ISBLANK(AU2159),ISBLANK(AV2159))),#N/A,
IFERROR(VLOOKUP(AS2159,MonsterTable!$A:$B,MATCH(MonsterTable!$B$1,MonsterTable!$A$1:$B$1,0),0),
IF(OR(NOT(ISBLANK(AU2159)),ISBLANK(AV2159)),#N/A,
IF(AS2159="empty","empty",
VLOOKUP(AS2159,MonsterGroupTable!$A:$A,1,0)))))))</f>
        <v/>
      </c>
      <c r="BA2159" s="2" t="str">
        <f>IF(AND(ISBLANK(AZ2159),OR(NOT(ISBLANK(BB2159)),NOT(ISBLANK(BC2159)))),#N/A,
IF(ISBLANK(AZ2159),"",
IF(AND(NOT(ISERROR(VLOOKUP(AZ2159,MonsterTable!$A:$B,MATCH(MonsterTable!$B$1,MonsterTable!$A$1:$B$1,0),0))),OR(ISBLANK(BB2159),ISBLANK(BC2159))),#N/A,
IFERROR(VLOOKUP(AZ2159,MonsterTable!$A:$B,MATCH(MonsterTable!$B$1,MonsterTable!$A$1:$B$1,0),0),
IF(OR(NOT(ISBLANK(BB2159)),ISBLANK(BC2159)),#N/A,
IF(AZ2159="empty","empty",
VLOOKUP(AZ2159,MonsterGroupTable!$A:$A,1,0)))))))</f>
        <v/>
      </c>
      <c r="BH2159" s="2" t="str">
        <f>IF(AND(ISBLANK(BG2159),OR(NOT(ISBLANK(BI2159)),NOT(ISBLANK(BJ2159)))),#N/A,
IF(ISBLANK(BG2159),"",
IF(AND(NOT(ISERROR(VLOOKUP(BG2159,MonsterTable!$A:$B,MATCH(MonsterTable!$B$1,MonsterTable!$A$1:$B$1,0),0))),OR(ISBLANK(BI2159),ISBLANK(BJ2159))),#N/A,
IFERROR(VLOOKUP(BG2159,MonsterTable!$A:$B,MATCH(MonsterTable!$B$1,MonsterTable!$A$1:$B$1,0),0),
IF(OR(NOT(ISBLANK(BI2159)),ISBLANK(BJ2159)),#N/A,
IF(BG2159="empty","empty",
VLOOKUP(BG2159,MonsterGroupTable!$A:$A,1,0)))))))</f>
        <v/>
      </c>
      <c r="BO2159" s="2" t="str">
        <f>IF(AND(ISBLANK(BN2159),OR(NOT(ISBLANK(BP2159)),NOT(ISBLANK(BQ2159)))),#N/A,
IF(ISBLANK(BN2159),"",
IF(AND(NOT(ISERROR(VLOOKUP(BN2159,MonsterTable!$A:$B,MATCH(MonsterTable!$B$1,MonsterTable!$A$1:$B$1,0),0))),OR(ISBLANK(BP2159),ISBLANK(BQ2159))),#N/A,
IFERROR(VLOOKUP(BN2159,MonsterTable!$A:$B,MATCH(MonsterTable!$B$1,MonsterTable!$A$1:$B$1,0),0),
IF(OR(NOT(ISBLANK(BP2159)),ISBLANK(BQ2159)),#N/A,
IF(BN2159="empty","empty",
VLOOKUP(BN2159,MonsterGroupTable!$A:$A,1,0)))))))</f>
        <v/>
      </c>
      <c r="BV2159" s="2" t="str">
        <f>IF(AND(ISBLANK(BU2159),OR(NOT(ISBLANK(BW2159)),NOT(ISBLANK(BX2159)))),#N/A,
IF(ISBLANK(BU2159),"",
IF(AND(NOT(ISERROR(VLOOKUP(BU2159,MonsterTable!$A:$B,MATCH(MonsterTable!$B$1,MonsterTable!$A$1:$B$1,0),0))),OR(ISBLANK(BW2159),ISBLANK(BX2159))),#N/A,
IFERROR(VLOOKUP(BU2159,MonsterTable!$A:$B,MATCH(MonsterTable!$B$1,MonsterTable!$A$1:$B$1,0),0),
IF(OR(NOT(ISBLANK(BW2159)),ISBLANK(BX2159)),#N/A,
IF(BU2159="empty","empty",
VLOOKUP(BU2159,MonsterGroupTable!$A:$A,1,0)))))))</f>
        <v/>
      </c>
      <c r="CC2159" s="2" t="str">
        <f>IF(AND(ISBLANK(CB2159),OR(NOT(ISBLANK(CD2159)),NOT(ISBLANK(CE2159)))),#N/A,
IF(ISBLANK(CB2159),"",
IF(AND(NOT(ISERROR(VLOOKUP(CB2159,MonsterTable!$A:$B,MATCH(MonsterTable!$B$1,MonsterTable!$A$1:$B$1,0),0))),OR(ISBLANK(CD2159),ISBLANK(CE2159))),#N/A,
IFERROR(VLOOKUP(CB2159,MonsterTable!$A:$B,MATCH(MonsterTable!$B$1,MonsterTable!$A$1:$B$1,0),0),
IF(OR(NOT(ISBLANK(CD2159)),ISBLANK(CE2159)),#N/A,
IF(CB2159="empty","empty",
VLOOKUP(CB2159,MonsterGroupTable!$A:$A,1,0)))))))</f>
        <v/>
      </c>
      <c r="CJ2159" s="2" t="str">
        <f>IF(AND(ISBLANK(CI2159),OR(NOT(ISBLANK(CK2159)),NOT(ISBLANK(CL2159)))),#N/A,
IF(ISBLANK(CI2159),"",
IF(AND(NOT(ISERROR(VLOOKUP(CI2159,MonsterTable!$A:$B,MATCH(MonsterTable!$B$1,MonsterTable!$A$1:$B$1,0),0))),OR(ISBLANK(CK2159),ISBLANK(CL2159))),#N/A,
IFERROR(VLOOKUP(CI2159,MonsterTable!$A:$B,MATCH(MonsterTable!$B$1,MonsterTable!$A$1:$B$1,0),0),
IF(OR(NOT(ISBLANK(CK2159)),ISBLANK(CL2159)),#N/A,
IF(CI2159="empty","empty",
VLOOKUP(CI2159,MonsterGroupTable!$A:$A,1,0)))))))</f>
        <v/>
      </c>
    </row>
    <row r="2160" spans="1:88">
      <c r="A2160">
        <v>80003</v>
      </c>
      <c r="B2160">
        <f t="shared" si="90"/>
        <v>1.1000000000000001</v>
      </c>
      <c r="C2160">
        <f t="shared" si="91"/>
        <v>1.1000000000000001</v>
      </c>
      <c r="F2160">
        <v>999999</v>
      </c>
      <c r="G2160">
        <v>999999</v>
      </c>
      <c r="H2160">
        <v>0</v>
      </c>
      <c r="I2160">
        <v>0</v>
      </c>
      <c r="J2160">
        <v>0</v>
      </c>
      <c r="K2160" t="s">
        <v>28</v>
      </c>
      <c r="L2160" t="s">
        <v>265</v>
      </c>
      <c r="M2160" t="s">
        <v>264</v>
      </c>
      <c r="N2160" t="s">
        <v>130</v>
      </c>
      <c r="O2160">
        <v>0</v>
      </c>
      <c r="P2160">
        <v>-4.75</v>
      </c>
      <c r="Q2160">
        <v>0</v>
      </c>
      <c r="R2160">
        <v>4</v>
      </c>
      <c r="S2160">
        <v>0</v>
      </c>
      <c r="T2160">
        <v>0</v>
      </c>
      <c r="U2160">
        <v>-20</v>
      </c>
      <c r="V2160">
        <v>0</v>
      </c>
      <c r="W2160" t="str">
        <f t="shared" si="76"/>
        <v>803,1,0.1,1,2,7,804,1,0.1,1,0,2,805,1,0.1,1,-2,4</v>
      </c>
      <c r="X2160" s="1" t="s">
        <v>172</v>
      </c>
      <c r="Y2160" s="2">
        <f>IF(AND(ISBLANK(X2160),OR(NOT(ISBLANK(Z2160)),NOT(ISBLANK(AA2160)))),#N/A,
IF(ISBLANK(X2160),"",
IF(AND(NOT(ISERROR(VLOOKUP(X2160,MonsterTable!$A:$B,MATCH(MonsterTable!$B$1,MonsterTable!$A$1:$B$1,0),0))),OR(ISBLANK(Z2160),ISBLANK(AA2160))),#N/A,
IFERROR(VLOOKUP(X2160,MonsterTable!$A:$B,MATCH(MonsterTable!$B$1,MonsterTable!$A$1:$B$1,0),0),
IF(OR(NOT(ISBLANK(Z2160)),ISBLANK(AA2160)),#N/A,
IF(X2160="empty","empty",
VLOOKUP(X2160,MonsterGroupTable!$A:$A,1,0)))))))</f>
        <v>803</v>
      </c>
      <c r="Z2160">
        <v>1</v>
      </c>
      <c r="AA2160">
        <v>0.1</v>
      </c>
      <c r="AB2160">
        <v>1</v>
      </c>
      <c r="AC2160">
        <v>2</v>
      </c>
      <c r="AD2160">
        <v>7</v>
      </c>
      <c r="AE2160" s="1" t="s">
        <v>133</v>
      </c>
      <c r="AF2160" s="2">
        <f>IF(AND(ISBLANK(AE2160),OR(NOT(ISBLANK(AG2160)),NOT(ISBLANK(AH2160)))),#N/A,
IF(ISBLANK(AE2160),"",
IF(AND(NOT(ISERROR(VLOOKUP(AE2160,MonsterTable!$A:$B,MATCH(MonsterTable!$B$1,MonsterTable!$A$1:$B$1,0),0))),OR(ISBLANK(AG2160),ISBLANK(AH2160))),#N/A,
IFERROR(VLOOKUP(AE2160,MonsterTable!$A:$B,MATCH(MonsterTable!$B$1,MonsterTable!$A$1:$B$1,0),0),
IF(OR(NOT(ISBLANK(AG2160)),ISBLANK(AH2160)),#N/A,
IF(AE2160="empty","empty",
VLOOKUP(AE2160,MonsterGroupTable!$A:$A,1,0)))))))</f>
        <v>804</v>
      </c>
      <c r="AG2160">
        <v>1</v>
      </c>
      <c r="AH2160">
        <v>0.1</v>
      </c>
      <c r="AI2160">
        <v>1</v>
      </c>
      <c r="AJ2160">
        <v>0</v>
      </c>
      <c r="AK2160">
        <v>2</v>
      </c>
      <c r="AL2160" s="1" t="s">
        <v>206</v>
      </c>
      <c r="AM2160" s="2">
        <f>IF(AND(ISBLANK(AL2160),OR(NOT(ISBLANK(AN2160)),NOT(ISBLANK(AO2160)))),#N/A,
IF(ISBLANK(AL2160),"",
IF(AND(NOT(ISERROR(VLOOKUP(AL2160,MonsterTable!$A:$B,MATCH(MonsterTable!$B$1,MonsterTable!$A$1:$B$1,0),0))),OR(ISBLANK(AN2160),ISBLANK(AO2160))),#N/A,
IFERROR(VLOOKUP(AL2160,MonsterTable!$A:$B,MATCH(MonsterTable!$B$1,MonsterTable!$A$1:$B$1,0),0),
IF(OR(NOT(ISBLANK(AN2160)),ISBLANK(AO2160)),#N/A,
IF(AL2160="empty","empty",
VLOOKUP(AL2160,MonsterGroupTable!$A:$A,1,0)))))))</f>
        <v>805</v>
      </c>
      <c r="AN2160">
        <v>1</v>
      </c>
      <c r="AO2160">
        <v>0.1</v>
      </c>
      <c r="AP2160">
        <v>1</v>
      </c>
      <c r="AQ2160">
        <v>-2</v>
      </c>
      <c r="AR2160">
        <v>4</v>
      </c>
      <c r="AT2160" s="2" t="str">
        <f>IF(AND(ISBLANK(AS2160),OR(NOT(ISBLANK(AU2160)),NOT(ISBLANK(AV2160)))),#N/A,
IF(ISBLANK(AS2160),"",
IF(AND(NOT(ISERROR(VLOOKUP(AS2160,MonsterTable!$A:$B,MATCH(MonsterTable!$B$1,MonsterTable!$A$1:$B$1,0),0))),OR(ISBLANK(AU2160),ISBLANK(AV2160))),#N/A,
IFERROR(VLOOKUP(AS2160,MonsterTable!$A:$B,MATCH(MonsterTable!$B$1,MonsterTable!$A$1:$B$1,0),0),
IF(OR(NOT(ISBLANK(AU2160)),ISBLANK(AV2160)),#N/A,
IF(AS2160="empty","empty",
VLOOKUP(AS2160,MonsterGroupTable!$A:$A,1,0)))))))</f>
        <v/>
      </c>
      <c r="BA2160" s="2" t="str">
        <f>IF(AND(ISBLANK(AZ2160),OR(NOT(ISBLANK(BB2160)),NOT(ISBLANK(BC2160)))),#N/A,
IF(ISBLANK(AZ2160),"",
IF(AND(NOT(ISERROR(VLOOKUP(AZ2160,MonsterTable!$A:$B,MATCH(MonsterTable!$B$1,MonsterTable!$A$1:$B$1,0),0))),OR(ISBLANK(BB2160),ISBLANK(BC2160))),#N/A,
IFERROR(VLOOKUP(AZ2160,MonsterTable!$A:$B,MATCH(MonsterTable!$B$1,MonsterTable!$A$1:$B$1,0),0),
IF(OR(NOT(ISBLANK(BB2160)),ISBLANK(BC2160)),#N/A,
IF(AZ2160="empty","empty",
VLOOKUP(AZ2160,MonsterGroupTable!$A:$A,1,0)))))))</f>
        <v/>
      </c>
      <c r="BH2160" s="2" t="str">
        <f>IF(AND(ISBLANK(BG2160),OR(NOT(ISBLANK(BI2160)),NOT(ISBLANK(BJ2160)))),#N/A,
IF(ISBLANK(BG2160),"",
IF(AND(NOT(ISERROR(VLOOKUP(BG2160,MonsterTable!$A:$B,MATCH(MonsterTable!$B$1,MonsterTable!$A$1:$B$1,0),0))),OR(ISBLANK(BI2160),ISBLANK(BJ2160))),#N/A,
IFERROR(VLOOKUP(BG2160,MonsterTable!$A:$B,MATCH(MonsterTable!$B$1,MonsterTable!$A$1:$B$1,0),0),
IF(OR(NOT(ISBLANK(BI2160)),ISBLANK(BJ2160)),#N/A,
IF(BG2160="empty","empty",
VLOOKUP(BG2160,MonsterGroupTable!$A:$A,1,0)))))))</f>
        <v/>
      </c>
      <c r="BO2160" s="2" t="str">
        <f>IF(AND(ISBLANK(BN2160),OR(NOT(ISBLANK(BP2160)),NOT(ISBLANK(BQ2160)))),#N/A,
IF(ISBLANK(BN2160),"",
IF(AND(NOT(ISERROR(VLOOKUP(BN2160,MonsterTable!$A:$B,MATCH(MonsterTable!$B$1,MonsterTable!$A$1:$B$1,0),0))),OR(ISBLANK(BP2160),ISBLANK(BQ2160))),#N/A,
IFERROR(VLOOKUP(BN2160,MonsterTable!$A:$B,MATCH(MonsterTable!$B$1,MonsterTable!$A$1:$B$1,0),0),
IF(OR(NOT(ISBLANK(BP2160)),ISBLANK(BQ2160)),#N/A,
IF(BN2160="empty","empty",
VLOOKUP(BN2160,MonsterGroupTable!$A:$A,1,0)))))))</f>
        <v/>
      </c>
      <c r="BV2160" s="2" t="str">
        <f>IF(AND(ISBLANK(BU2160),OR(NOT(ISBLANK(BW2160)),NOT(ISBLANK(BX2160)))),#N/A,
IF(ISBLANK(BU2160),"",
IF(AND(NOT(ISERROR(VLOOKUP(BU2160,MonsterTable!$A:$B,MATCH(MonsterTable!$B$1,MonsterTable!$A$1:$B$1,0),0))),OR(ISBLANK(BW2160),ISBLANK(BX2160))),#N/A,
IFERROR(VLOOKUP(BU2160,MonsterTable!$A:$B,MATCH(MonsterTable!$B$1,MonsterTable!$A$1:$B$1,0),0),
IF(OR(NOT(ISBLANK(BW2160)),ISBLANK(BX2160)),#N/A,
IF(BU2160="empty","empty",
VLOOKUP(BU2160,MonsterGroupTable!$A:$A,1,0)))))))</f>
        <v/>
      </c>
      <c r="CC2160" s="2" t="str">
        <f>IF(AND(ISBLANK(CB2160),OR(NOT(ISBLANK(CD2160)),NOT(ISBLANK(CE2160)))),#N/A,
IF(ISBLANK(CB2160),"",
IF(AND(NOT(ISERROR(VLOOKUP(CB2160,MonsterTable!$A:$B,MATCH(MonsterTable!$B$1,MonsterTable!$A$1:$B$1,0),0))),OR(ISBLANK(CD2160),ISBLANK(CE2160))),#N/A,
IFERROR(VLOOKUP(CB2160,MonsterTable!$A:$B,MATCH(MonsterTable!$B$1,MonsterTable!$A$1:$B$1,0),0),
IF(OR(NOT(ISBLANK(CD2160)),ISBLANK(CE2160)),#N/A,
IF(CB2160="empty","empty",
VLOOKUP(CB2160,MonsterGroupTable!$A:$A,1,0)))))))</f>
        <v/>
      </c>
      <c r="CJ2160" s="2" t="str">
        <f>IF(AND(ISBLANK(CI2160),OR(NOT(ISBLANK(CK2160)),NOT(ISBLANK(CL2160)))),#N/A,
IF(ISBLANK(CI2160),"",
IF(AND(NOT(ISERROR(VLOOKUP(CI2160,MonsterTable!$A:$B,MATCH(MonsterTable!$B$1,MonsterTable!$A$1:$B$1,0),0))),OR(ISBLANK(CK2160),ISBLANK(CL2160))),#N/A,
IFERROR(VLOOKUP(CI2160,MonsterTable!$A:$B,MATCH(MonsterTable!$B$1,MonsterTable!$A$1:$B$1,0),0),
IF(OR(NOT(ISBLANK(CK2160)),ISBLANK(CL2160)),#N/A,
IF(CI2160="empty","empty",
VLOOKUP(CI2160,MonsterGroupTable!$A:$A,1,0)))))))</f>
        <v/>
      </c>
    </row>
    <row r="2161" spans="1:88">
      <c r="A2161">
        <v>80004</v>
      </c>
      <c r="B2161">
        <f t="shared" si="90"/>
        <v>1.1000000000000001</v>
      </c>
      <c r="C2161">
        <f t="shared" si="91"/>
        <v>1.1000000000000001</v>
      </c>
      <c r="F2161">
        <v>999999</v>
      </c>
      <c r="G2161">
        <v>999999</v>
      </c>
      <c r="H2161">
        <v>0</v>
      </c>
      <c r="I2161">
        <v>0</v>
      </c>
      <c r="J2161">
        <v>0</v>
      </c>
      <c r="K2161" t="s">
        <v>28</v>
      </c>
      <c r="L2161" t="s">
        <v>266</v>
      </c>
      <c r="M2161" t="s">
        <v>129</v>
      </c>
      <c r="N2161" t="s">
        <v>130</v>
      </c>
      <c r="O2161">
        <v>0</v>
      </c>
      <c r="P2161">
        <v>-4.75</v>
      </c>
      <c r="Q2161">
        <v>0</v>
      </c>
      <c r="R2161">
        <v>4</v>
      </c>
      <c r="S2161">
        <v>0</v>
      </c>
      <c r="T2161">
        <v>0</v>
      </c>
      <c r="U2161">
        <v>-20</v>
      </c>
      <c r="V2161">
        <v>0</v>
      </c>
      <c r="W2161" t="str">
        <f t="shared" si="76"/>
        <v>808,1,0.1,0</v>
      </c>
      <c r="X2161" s="1" t="s">
        <v>142</v>
      </c>
      <c r="Y2161" s="2">
        <f>IF(AND(ISBLANK(X2161),OR(NOT(ISBLANK(Z2161)),NOT(ISBLANK(AA2161)))),#N/A,
IF(ISBLANK(X2161),"",
IF(AND(NOT(ISERROR(VLOOKUP(X2161,MonsterTable!$A:$B,MATCH(MonsterTable!$B$1,MonsterTable!$A$1:$B$1,0),0))),OR(ISBLANK(Z2161),ISBLANK(AA2161))),#N/A,
IFERROR(VLOOKUP(X2161,MonsterTable!$A:$B,MATCH(MonsterTable!$B$1,MonsterTable!$A$1:$B$1,0),0),
IF(OR(NOT(ISBLANK(Z2161)),ISBLANK(AA2161)),#N/A,
IF(X2161="empty","empty",
VLOOKUP(X2161,MonsterGroupTable!$A:$A,1,0)))))))</f>
        <v>808</v>
      </c>
      <c r="Z2161">
        <v>1</v>
      </c>
      <c r="AA2161">
        <v>0.1</v>
      </c>
      <c r="AB2161">
        <v>0</v>
      </c>
      <c r="AF2161" s="2" t="str">
        <f>IF(AND(ISBLANK(AE2161),OR(NOT(ISBLANK(AG2161)),NOT(ISBLANK(AH2161)))),#N/A,
IF(ISBLANK(AE2161),"",
IF(AND(NOT(ISERROR(VLOOKUP(AE2161,MonsterTable!$A:$B,MATCH(MonsterTable!$B$1,MonsterTable!$A$1:$B$1,0),0))),OR(ISBLANK(AG2161),ISBLANK(AH2161))),#N/A,
IFERROR(VLOOKUP(AE2161,MonsterTable!$A:$B,MATCH(MonsterTable!$B$1,MonsterTable!$A$1:$B$1,0),0),
IF(OR(NOT(ISBLANK(AG2161)),ISBLANK(AH2161)),#N/A,
IF(AE2161="empty","empty",
VLOOKUP(AE2161,MonsterGroupTable!$A:$A,1,0)))))))</f>
        <v/>
      </c>
      <c r="AM2161" s="2" t="str">
        <f>IF(AND(ISBLANK(AL2161),OR(NOT(ISBLANK(AN2161)),NOT(ISBLANK(AO2161)))),#N/A,
IF(ISBLANK(AL2161),"",
IF(AND(NOT(ISERROR(VLOOKUP(AL2161,MonsterTable!$A:$B,MATCH(MonsterTable!$B$1,MonsterTable!$A$1:$B$1,0),0))),OR(ISBLANK(AN2161),ISBLANK(AO2161))),#N/A,
IFERROR(VLOOKUP(AL2161,MonsterTable!$A:$B,MATCH(MonsterTable!$B$1,MonsterTable!$A$1:$B$1,0),0),
IF(OR(NOT(ISBLANK(AN2161)),ISBLANK(AO2161)),#N/A,
IF(AL2161="empty","empty",
VLOOKUP(AL2161,MonsterGroupTable!$A:$A,1,0)))))))</f>
        <v/>
      </c>
      <c r="AT2161" s="2" t="str">
        <f>IF(AND(ISBLANK(AS2161),OR(NOT(ISBLANK(AU2161)),NOT(ISBLANK(AV2161)))),#N/A,
IF(ISBLANK(AS2161),"",
IF(AND(NOT(ISERROR(VLOOKUP(AS2161,MonsterTable!$A:$B,MATCH(MonsterTable!$B$1,MonsterTable!$A$1:$B$1,0),0))),OR(ISBLANK(AU2161),ISBLANK(AV2161))),#N/A,
IFERROR(VLOOKUP(AS2161,MonsterTable!$A:$B,MATCH(MonsterTable!$B$1,MonsterTable!$A$1:$B$1,0),0),
IF(OR(NOT(ISBLANK(AU2161)),ISBLANK(AV2161)),#N/A,
IF(AS2161="empty","empty",
VLOOKUP(AS2161,MonsterGroupTable!$A:$A,1,0)))))))</f>
        <v/>
      </c>
      <c r="BA2161" s="2" t="str">
        <f>IF(AND(ISBLANK(AZ2161),OR(NOT(ISBLANK(BB2161)),NOT(ISBLANK(BC2161)))),#N/A,
IF(ISBLANK(AZ2161),"",
IF(AND(NOT(ISERROR(VLOOKUP(AZ2161,MonsterTable!$A:$B,MATCH(MonsterTable!$B$1,MonsterTable!$A$1:$B$1,0),0))),OR(ISBLANK(BB2161),ISBLANK(BC2161))),#N/A,
IFERROR(VLOOKUP(AZ2161,MonsterTable!$A:$B,MATCH(MonsterTable!$B$1,MonsterTable!$A$1:$B$1,0),0),
IF(OR(NOT(ISBLANK(BB2161)),ISBLANK(BC2161)),#N/A,
IF(AZ2161="empty","empty",
VLOOKUP(AZ2161,MonsterGroupTable!$A:$A,1,0)))))))</f>
        <v/>
      </c>
      <c r="BH2161" s="2" t="str">
        <f>IF(AND(ISBLANK(BG2161),OR(NOT(ISBLANK(BI2161)),NOT(ISBLANK(BJ2161)))),#N/A,
IF(ISBLANK(BG2161),"",
IF(AND(NOT(ISERROR(VLOOKUP(BG2161,MonsterTable!$A:$B,MATCH(MonsterTable!$B$1,MonsterTable!$A$1:$B$1,0),0))),OR(ISBLANK(BI2161),ISBLANK(BJ2161))),#N/A,
IFERROR(VLOOKUP(BG2161,MonsterTable!$A:$B,MATCH(MonsterTable!$B$1,MonsterTable!$A$1:$B$1,0),0),
IF(OR(NOT(ISBLANK(BI2161)),ISBLANK(BJ2161)),#N/A,
IF(BG2161="empty","empty",
VLOOKUP(BG2161,MonsterGroupTable!$A:$A,1,0)))))))</f>
        <v/>
      </c>
      <c r="BO2161" s="2" t="str">
        <f>IF(AND(ISBLANK(BN2161),OR(NOT(ISBLANK(BP2161)),NOT(ISBLANK(BQ2161)))),#N/A,
IF(ISBLANK(BN2161),"",
IF(AND(NOT(ISERROR(VLOOKUP(BN2161,MonsterTable!$A:$B,MATCH(MonsterTable!$B$1,MonsterTable!$A$1:$B$1,0),0))),OR(ISBLANK(BP2161),ISBLANK(BQ2161))),#N/A,
IFERROR(VLOOKUP(BN2161,MonsterTable!$A:$B,MATCH(MonsterTable!$B$1,MonsterTable!$A$1:$B$1,0),0),
IF(OR(NOT(ISBLANK(BP2161)),ISBLANK(BQ2161)),#N/A,
IF(BN2161="empty","empty",
VLOOKUP(BN2161,MonsterGroupTable!$A:$A,1,0)))))))</f>
        <v/>
      </c>
      <c r="BV2161" s="2" t="str">
        <f>IF(AND(ISBLANK(BU2161),OR(NOT(ISBLANK(BW2161)),NOT(ISBLANK(BX2161)))),#N/A,
IF(ISBLANK(BU2161),"",
IF(AND(NOT(ISERROR(VLOOKUP(BU2161,MonsterTable!$A:$B,MATCH(MonsterTable!$B$1,MonsterTable!$A$1:$B$1,0),0))),OR(ISBLANK(BW2161),ISBLANK(BX2161))),#N/A,
IFERROR(VLOOKUP(BU2161,MonsterTable!$A:$B,MATCH(MonsterTable!$B$1,MonsterTable!$A$1:$B$1,0),0),
IF(OR(NOT(ISBLANK(BW2161)),ISBLANK(BX2161)),#N/A,
IF(BU2161="empty","empty",
VLOOKUP(BU2161,MonsterGroupTable!$A:$A,1,0)))))))</f>
        <v/>
      </c>
      <c r="CC2161" s="2" t="str">
        <f>IF(AND(ISBLANK(CB2161),OR(NOT(ISBLANK(CD2161)),NOT(ISBLANK(CE2161)))),#N/A,
IF(ISBLANK(CB2161),"",
IF(AND(NOT(ISERROR(VLOOKUP(CB2161,MonsterTable!$A:$B,MATCH(MonsterTable!$B$1,MonsterTable!$A$1:$B$1,0),0))),OR(ISBLANK(CD2161),ISBLANK(CE2161))),#N/A,
IFERROR(VLOOKUP(CB2161,MonsterTable!$A:$B,MATCH(MonsterTable!$B$1,MonsterTable!$A$1:$B$1,0),0),
IF(OR(NOT(ISBLANK(CD2161)),ISBLANK(CE2161)),#N/A,
IF(CB2161="empty","empty",
VLOOKUP(CB2161,MonsterGroupTable!$A:$A,1,0)))))))</f>
        <v/>
      </c>
      <c r="CJ2161" s="2" t="str">
        <f>IF(AND(ISBLANK(CI2161),OR(NOT(ISBLANK(CK2161)),NOT(ISBLANK(CL2161)))),#N/A,
IF(ISBLANK(CI2161),"",
IF(AND(NOT(ISERROR(VLOOKUP(CI2161,MonsterTable!$A:$B,MATCH(MonsterTable!$B$1,MonsterTable!$A$1:$B$1,0),0))),OR(ISBLANK(CK2161),ISBLANK(CL2161))),#N/A,
IFERROR(VLOOKUP(CI2161,MonsterTable!$A:$B,MATCH(MonsterTable!$B$1,MonsterTable!$A$1:$B$1,0),0),
IF(OR(NOT(ISBLANK(CK2161)),ISBLANK(CL2161)),#N/A,
IF(CI2161="empty","empty",
VLOOKUP(CI2161,MonsterGroupTable!$A:$A,1,0)))))))</f>
        <v/>
      </c>
    </row>
    <row r="2162" spans="1:88">
      <c r="A2162">
        <v>80005</v>
      </c>
      <c r="B2162">
        <f t="shared" si="90"/>
        <v>1.1000000000000001</v>
      </c>
      <c r="C2162">
        <f t="shared" si="91"/>
        <v>1.1000000000000001</v>
      </c>
      <c r="F2162">
        <v>999999</v>
      </c>
      <c r="G2162">
        <v>999999</v>
      </c>
      <c r="H2162">
        <v>0</v>
      </c>
      <c r="I2162">
        <v>0</v>
      </c>
      <c r="J2162">
        <v>0</v>
      </c>
      <c r="K2162" t="s">
        <v>28</v>
      </c>
      <c r="L2162" t="s">
        <v>267</v>
      </c>
      <c r="M2162" t="s">
        <v>129</v>
      </c>
      <c r="N2162" t="s">
        <v>130</v>
      </c>
      <c r="O2162">
        <v>0</v>
      </c>
      <c r="P2162">
        <v>-4.75</v>
      </c>
      <c r="Q2162">
        <v>0</v>
      </c>
      <c r="R2162">
        <v>4</v>
      </c>
      <c r="S2162">
        <v>0</v>
      </c>
      <c r="T2162">
        <v>0</v>
      </c>
      <c r="U2162">
        <v>-20</v>
      </c>
      <c r="V2162">
        <v>0</v>
      </c>
      <c r="W2162" t="str">
        <f t="shared" si="76"/>
        <v>809,1,0.1,1,-2,1,809,1,0.1,1,2.5,4</v>
      </c>
      <c r="X2162" s="1" t="s">
        <v>139</v>
      </c>
      <c r="Y2162" s="2">
        <f>IF(AND(ISBLANK(X2162),OR(NOT(ISBLANK(Z2162)),NOT(ISBLANK(AA2162)))),#N/A,
IF(ISBLANK(X2162),"",
IF(AND(NOT(ISERROR(VLOOKUP(X2162,MonsterTable!$A:$B,MATCH(MonsterTable!$B$1,MonsterTable!$A$1:$B$1,0),0))),OR(ISBLANK(Z2162),ISBLANK(AA2162))),#N/A,
IFERROR(VLOOKUP(X2162,MonsterTable!$A:$B,MATCH(MonsterTable!$B$1,MonsterTable!$A$1:$B$1,0),0),
IF(OR(NOT(ISBLANK(Z2162)),ISBLANK(AA2162)),#N/A,
IF(X2162="empty","empty",
VLOOKUP(X2162,MonsterGroupTable!$A:$A,1,0)))))))</f>
        <v>809</v>
      </c>
      <c r="Z2162">
        <v>1</v>
      </c>
      <c r="AA2162">
        <v>0.1</v>
      </c>
      <c r="AB2162">
        <v>1</v>
      </c>
      <c r="AC2162">
        <v>-2</v>
      </c>
      <c r="AD2162">
        <v>1</v>
      </c>
      <c r="AE2162" s="1" t="s">
        <v>139</v>
      </c>
      <c r="AF2162" s="2">
        <f>IF(AND(ISBLANK(AE2162),OR(NOT(ISBLANK(AG2162)),NOT(ISBLANK(AH2162)))),#N/A,
IF(ISBLANK(AE2162),"",
IF(AND(NOT(ISERROR(VLOOKUP(AE2162,MonsterTable!$A:$B,MATCH(MonsterTable!$B$1,MonsterTable!$A$1:$B$1,0),0))),OR(ISBLANK(AG2162),ISBLANK(AH2162))),#N/A,
IFERROR(VLOOKUP(AE2162,MonsterTable!$A:$B,MATCH(MonsterTable!$B$1,MonsterTable!$A$1:$B$1,0),0),
IF(OR(NOT(ISBLANK(AG2162)),ISBLANK(AH2162)),#N/A,
IF(AE2162="empty","empty",
VLOOKUP(AE2162,MonsterGroupTable!$A:$A,1,0)))))))</f>
        <v>809</v>
      </c>
      <c r="AG2162">
        <v>1</v>
      </c>
      <c r="AH2162">
        <v>0.1</v>
      </c>
      <c r="AI2162">
        <v>1</v>
      </c>
      <c r="AJ2162">
        <v>2.5</v>
      </c>
      <c r="AK2162">
        <v>4</v>
      </c>
      <c r="AM2162" s="2" t="str">
        <f>IF(AND(ISBLANK(AL2162),OR(NOT(ISBLANK(AN2162)),NOT(ISBLANK(AO2162)))),#N/A,
IF(ISBLANK(AL2162),"",
IF(AND(NOT(ISERROR(VLOOKUP(AL2162,MonsterTable!$A:$B,MATCH(MonsterTable!$B$1,MonsterTable!$A$1:$B$1,0),0))),OR(ISBLANK(AN2162),ISBLANK(AO2162))),#N/A,
IFERROR(VLOOKUP(AL2162,MonsterTable!$A:$B,MATCH(MonsterTable!$B$1,MonsterTable!$A$1:$B$1,0),0),
IF(OR(NOT(ISBLANK(AN2162)),ISBLANK(AO2162)),#N/A,
IF(AL2162="empty","empty",
VLOOKUP(AL2162,MonsterGroupTable!$A:$A,1,0)))))))</f>
        <v/>
      </c>
      <c r="AT2162" s="2" t="str">
        <f>IF(AND(ISBLANK(AS2162),OR(NOT(ISBLANK(AU2162)),NOT(ISBLANK(AV2162)))),#N/A,
IF(ISBLANK(AS2162),"",
IF(AND(NOT(ISERROR(VLOOKUP(AS2162,MonsterTable!$A:$B,MATCH(MonsterTable!$B$1,MonsterTable!$A$1:$B$1,0),0))),OR(ISBLANK(AU2162),ISBLANK(AV2162))),#N/A,
IFERROR(VLOOKUP(AS2162,MonsterTable!$A:$B,MATCH(MonsterTable!$B$1,MonsterTable!$A$1:$B$1,0),0),
IF(OR(NOT(ISBLANK(AU2162)),ISBLANK(AV2162)),#N/A,
IF(AS2162="empty","empty",
VLOOKUP(AS2162,MonsterGroupTable!$A:$A,1,0)))))))</f>
        <v/>
      </c>
      <c r="BA2162" s="2" t="str">
        <f>IF(AND(ISBLANK(AZ2162),OR(NOT(ISBLANK(BB2162)),NOT(ISBLANK(BC2162)))),#N/A,
IF(ISBLANK(AZ2162),"",
IF(AND(NOT(ISERROR(VLOOKUP(AZ2162,MonsterTable!$A:$B,MATCH(MonsterTable!$B$1,MonsterTable!$A$1:$B$1,0),0))),OR(ISBLANK(BB2162),ISBLANK(BC2162))),#N/A,
IFERROR(VLOOKUP(AZ2162,MonsterTable!$A:$B,MATCH(MonsterTable!$B$1,MonsterTable!$A$1:$B$1,0),0),
IF(OR(NOT(ISBLANK(BB2162)),ISBLANK(BC2162)),#N/A,
IF(AZ2162="empty","empty",
VLOOKUP(AZ2162,MonsterGroupTable!$A:$A,1,0)))))))</f>
        <v/>
      </c>
      <c r="BH2162" s="2" t="str">
        <f>IF(AND(ISBLANK(BG2162),OR(NOT(ISBLANK(BI2162)),NOT(ISBLANK(BJ2162)))),#N/A,
IF(ISBLANK(BG2162),"",
IF(AND(NOT(ISERROR(VLOOKUP(BG2162,MonsterTable!$A:$B,MATCH(MonsterTable!$B$1,MonsterTable!$A$1:$B$1,0),0))),OR(ISBLANK(BI2162),ISBLANK(BJ2162))),#N/A,
IFERROR(VLOOKUP(BG2162,MonsterTable!$A:$B,MATCH(MonsterTable!$B$1,MonsterTable!$A$1:$B$1,0),0),
IF(OR(NOT(ISBLANK(BI2162)),ISBLANK(BJ2162)),#N/A,
IF(BG2162="empty","empty",
VLOOKUP(BG2162,MonsterGroupTable!$A:$A,1,0)))))))</f>
        <v/>
      </c>
      <c r="BO2162" s="2" t="str">
        <f>IF(AND(ISBLANK(BN2162),OR(NOT(ISBLANK(BP2162)),NOT(ISBLANK(BQ2162)))),#N/A,
IF(ISBLANK(BN2162),"",
IF(AND(NOT(ISERROR(VLOOKUP(BN2162,MonsterTable!$A:$B,MATCH(MonsterTable!$B$1,MonsterTable!$A$1:$B$1,0),0))),OR(ISBLANK(BP2162),ISBLANK(BQ2162))),#N/A,
IFERROR(VLOOKUP(BN2162,MonsterTable!$A:$B,MATCH(MonsterTable!$B$1,MonsterTable!$A$1:$B$1,0),0),
IF(OR(NOT(ISBLANK(BP2162)),ISBLANK(BQ2162)),#N/A,
IF(BN2162="empty","empty",
VLOOKUP(BN2162,MonsterGroupTable!$A:$A,1,0)))))))</f>
        <v/>
      </c>
      <c r="BV2162" s="2" t="str">
        <f>IF(AND(ISBLANK(BU2162),OR(NOT(ISBLANK(BW2162)),NOT(ISBLANK(BX2162)))),#N/A,
IF(ISBLANK(BU2162),"",
IF(AND(NOT(ISERROR(VLOOKUP(BU2162,MonsterTable!$A:$B,MATCH(MonsterTable!$B$1,MonsterTable!$A$1:$B$1,0),0))),OR(ISBLANK(BW2162),ISBLANK(BX2162))),#N/A,
IFERROR(VLOOKUP(BU2162,MonsterTable!$A:$B,MATCH(MonsterTable!$B$1,MonsterTable!$A$1:$B$1,0),0),
IF(OR(NOT(ISBLANK(BW2162)),ISBLANK(BX2162)),#N/A,
IF(BU2162="empty","empty",
VLOOKUP(BU2162,MonsterGroupTable!$A:$A,1,0)))))))</f>
        <v/>
      </c>
      <c r="CC2162" s="2" t="str">
        <f>IF(AND(ISBLANK(CB2162),OR(NOT(ISBLANK(CD2162)),NOT(ISBLANK(CE2162)))),#N/A,
IF(ISBLANK(CB2162),"",
IF(AND(NOT(ISERROR(VLOOKUP(CB2162,MonsterTable!$A:$B,MATCH(MonsterTable!$B$1,MonsterTable!$A$1:$B$1,0),0))),OR(ISBLANK(CD2162),ISBLANK(CE2162))),#N/A,
IFERROR(VLOOKUP(CB2162,MonsterTable!$A:$B,MATCH(MonsterTable!$B$1,MonsterTable!$A$1:$B$1,0),0),
IF(OR(NOT(ISBLANK(CD2162)),ISBLANK(CE2162)),#N/A,
IF(CB2162="empty","empty",
VLOOKUP(CB2162,MonsterGroupTable!$A:$A,1,0)))))))</f>
        <v/>
      </c>
      <c r="CJ2162" s="2" t="str">
        <f>IF(AND(ISBLANK(CI2162),OR(NOT(ISBLANK(CK2162)),NOT(ISBLANK(CL2162)))),#N/A,
IF(ISBLANK(CI2162),"",
IF(AND(NOT(ISERROR(VLOOKUP(CI2162,MonsterTable!$A:$B,MATCH(MonsterTable!$B$1,MonsterTable!$A$1:$B$1,0),0))),OR(ISBLANK(CK2162),ISBLANK(CL2162))),#N/A,
IFERROR(VLOOKUP(CI2162,MonsterTable!$A:$B,MATCH(MonsterTable!$B$1,MonsterTable!$A$1:$B$1,0),0),
IF(OR(NOT(ISBLANK(CK2162)),ISBLANK(CL2162)),#N/A,
IF(CI2162="empty","empty",
VLOOKUP(CI2162,MonsterGroupTable!$A:$A,1,0)))))))</f>
        <v/>
      </c>
    </row>
    <row r="2163" spans="1:88">
      <c r="A2163">
        <v>80006</v>
      </c>
      <c r="B2163">
        <f t="shared" si="90"/>
        <v>1.1000000000000001</v>
      </c>
      <c r="C2163">
        <f t="shared" si="91"/>
        <v>1.1000000000000001</v>
      </c>
      <c r="F2163">
        <v>999999</v>
      </c>
      <c r="G2163">
        <v>999999</v>
      </c>
      <c r="H2163">
        <v>0</v>
      </c>
      <c r="I2163">
        <v>0</v>
      </c>
      <c r="J2163">
        <v>0</v>
      </c>
      <c r="K2163" t="s">
        <v>28</v>
      </c>
      <c r="L2163" t="s">
        <v>268</v>
      </c>
      <c r="M2163" t="s">
        <v>129</v>
      </c>
      <c r="N2163" t="s">
        <v>130</v>
      </c>
      <c r="O2163">
        <v>0</v>
      </c>
      <c r="P2163">
        <v>-4.75</v>
      </c>
      <c r="Q2163">
        <v>0</v>
      </c>
      <c r="R2163">
        <v>4</v>
      </c>
      <c r="S2163">
        <v>0</v>
      </c>
      <c r="T2163">
        <v>0</v>
      </c>
      <c r="U2163">
        <v>-20</v>
      </c>
      <c r="V2163">
        <v>0</v>
      </c>
      <c r="W2163" t="str">
        <f t="shared" si="76"/>
        <v>810,1,0.1,0</v>
      </c>
      <c r="X2163" s="1" t="s">
        <v>138</v>
      </c>
      <c r="Y2163" s="2">
        <f>IF(AND(ISBLANK(X2163),OR(NOT(ISBLANK(Z2163)),NOT(ISBLANK(AA2163)))),#N/A,
IF(ISBLANK(X2163),"",
IF(AND(NOT(ISERROR(VLOOKUP(X2163,MonsterTable!$A:$B,MATCH(MonsterTable!$B$1,MonsterTable!$A$1:$B$1,0),0))),OR(ISBLANK(Z2163),ISBLANK(AA2163))),#N/A,
IFERROR(VLOOKUP(X2163,MonsterTable!$A:$B,MATCH(MonsterTable!$B$1,MonsterTable!$A$1:$B$1,0),0),
IF(OR(NOT(ISBLANK(Z2163)),ISBLANK(AA2163)),#N/A,
IF(X2163="empty","empty",
VLOOKUP(X2163,MonsterGroupTable!$A:$A,1,0)))))))</f>
        <v>810</v>
      </c>
      <c r="Z2163">
        <v>1</v>
      </c>
      <c r="AA2163">
        <v>0.1</v>
      </c>
      <c r="AB2163">
        <v>0</v>
      </c>
      <c r="AF2163" s="2" t="str">
        <f>IF(AND(ISBLANK(AE2163),OR(NOT(ISBLANK(AG2163)),NOT(ISBLANK(AH2163)))),#N/A,
IF(ISBLANK(AE2163),"",
IF(AND(NOT(ISERROR(VLOOKUP(AE2163,MonsterTable!$A:$B,MATCH(MonsterTable!$B$1,MonsterTable!$A$1:$B$1,0),0))),OR(ISBLANK(AG2163),ISBLANK(AH2163))),#N/A,
IFERROR(VLOOKUP(AE2163,MonsterTable!$A:$B,MATCH(MonsterTable!$B$1,MonsterTable!$A$1:$B$1,0),0),
IF(OR(NOT(ISBLANK(AG2163)),ISBLANK(AH2163)),#N/A,
IF(AE2163="empty","empty",
VLOOKUP(AE2163,MonsterGroupTable!$A:$A,1,0)))))))</f>
        <v/>
      </c>
      <c r="AM2163" s="2" t="str">
        <f>IF(AND(ISBLANK(AL2163),OR(NOT(ISBLANK(AN2163)),NOT(ISBLANK(AO2163)))),#N/A,
IF(ISBLANK(AL2163),"",
IF(AND(NOT(ISERROR(VLOOKUP(AL2163,MonsterTable!$A:$B,MATCH(MonsterTable!$B$1,MonsterTable!$A$1:$B$1,0),0))),OR(ISBLANK(AN2163),ISBLANK(AO2163))),#N/A,
IFERROR(VLOOKUP(AL2163,MonsterTable!$A:$B,MATCH(MonsterTable!$B$1,MonsterTable!$A$1:$B$1,0),0),
IF(OR(NOT(ISBLANK(AN2163)),ISBLANK(AO2163)),#N/A,
IF(AL2163="empty","empty",
VLOOKUP(AL2163,MonsterGroupTable!$A:$A,1,0)))))))</f>
        <v/>
      </c>
      <c r="AT2163" s="2" t="str">
        <f>IF(AND(ISBLANK(AS2163),OR(NOT(ISBLANK(AU2163)),NOT(ISBLANK(AV2163)))),#N/A,
IF(ISBLANK(AS2163),"",
IF(AND(NOT(ISERROR(VLOOKUP(AS2163,MonsterTable!$A:$B,MATCH(MonsterTable!$B$1,MonsterTable!$A$1:$B$1,0),0))),OR(ISBLANK(AU2163),ISBLANK(AV2163))),#N/A,
IFERROR(VLOOKUP(AS2163,MonsterTable!$A:$B,MATCH(MonsterTable!$B$1,MonsterTable!$A$1:$B$1,0),0),
IF(OR(NOT(ISBLANK(AU2163)),ISBLANK(AV2163)),#N/A,
IF(AS2163="empty","empty",
VLOOKUP(AS2163,MonsterGroupTable!$A:$A,1,0)))))))</f>
        <v/>
      </c>
      <c r="BA2163" s="2" t="str">
        <f>IF(AND(ISBLANK(AZ2163),OR(NOT(ISBLANK(BB2163)),NOT(ISBLANK(BC2163)))),#N/A,
IF(ISBLANK(AZ2163),"",
IF(AND(NOT(ISERROR(VLOOKUP(AZ2163,MonsterTable!$A:$B,MATCH(MonsterTable!$B$1,MonsterTable!$A$1:$B$1,0),0))),OR(ISBLANK(BB2163),ISBLANK(BC2163))),#N/A,
IFERROR(VLOOKUP(AZ2163,MonsterTable!$A:$B,MATCH(MonsterTable!$B$1,MonsterTable!$A$1:$B$1,0),0),
IF(OR(NOT(ISBLANK(BB2163)),ISBLANK(BC2163)),#N/A,
IF(AZ2163="empty","empty",
VLOOKUP(AZ2163,MonsterGroupTable!$A:$A,1,0)))))))</f>
        <v/>
      </c>
      <c r="BH2163" s="2" t="str">
        <f>IF(AND(ISBLANK(BG2163),OR(NOT(ISBLANK(BI2163)),NOT(ISBLANK(BJ2163)))),#N/A,
IF(ISBLANK(BG2163),"",
IF(AND(NOT(ISERROR(VLOOKUP(BG2163,MonsterTable!$A:$B,MATCH(MonsterTable!$B$1,MonsterTable!$A$1:$B$1,0),0))),OR(ISBLANK(BI2163),ISBLANK(BJ2163))),#N/A,
IFERROR(VLOOKUP(BG2163,MonsterTable!$A:$B,MATCH(MonsterTable!$B$1,MonsterTable!$A$1:$B$1,0),0),
IF(OR(NOT(ISBLANK(BI2163)),ISBLANK(BJ2163)),#N/A,
IF(BG2163="empty","empty",
VLOOKUP(BG2163,MonsterGroupTable!$A:$A,1,0)))))))</f>
        <v/>
      </c>
      <c r="BO2163" s="2" t="str">
        <f>IF(AND(ISBLANK(BN2163),OR(NOT(ISBLANK(BP2163)),NOT(ISBLANK(BQ2163)))),#N/A,
IF(ISBLANK(BN2163),"",
IF(AND(NOT(ISERROR(VLOOKUP(BN2163,MonsterTable!$A:$B,MATCH(MonsterTable!$B$1,MonsterTable!$A$1:$B$1,0),0))),OR(ISBLANK(BP2163),ISBLANK(BQ2163))),#N/A,
IFERROR(VLOOKUP(BN2163,MonsterTable!$A:$B,MATCH(MonsterTable!$B$1,MonsterTable!$A$1:$B$1,0),0),
IF(OR(NOT(ISBLANK(BP2163)),ISBLANK(BQ2163)),#N/A,
IF(BN2163="empty","empty",
VLOOKUP(BN2163,MonsterGroupTable!$A:$A,1,0)))))))</f>
        <v/>
      </c>
      <c r="BV2163" s="2" t="str">
        <f>IF(AND(ISBLANK(BU2163),OR(NOT(ISBLANK(BW2163)),NOT(ISBLANK(BX2163)))),#N/A,
IF(ISBLANK(BU2163),"",
IF(AND(NOT(ISERROR(VLOOKUP(BU2163,MonsterTable!$A:$B,MATCH(MonsterTable!$B$1,MonsterTable!$A$1:$B$1,0),0))),OR(ISBLANK(BW2163),ISBLANK(BX2163))),#N/A,
IFERROR(VLOOKUP(BU2163,MonsterTable!$A:$B,MATCH(MonsterTable!$B$1,MonsterTable!$A$1:$B$1,0),0),
IF(OR(NOT(ISBLANK(BW2163)),ISBLANK(BX2163)),#N/A,
IF(BU2163="empty","empty",
VLOOKUP(BU2163,MonsterGroupTable!$A:$A,1,0)))))))</f>
        <v/>
      </c>
      <c r="CC2163" s="2" t="str">
        <f>IF(AND(ISBLANK(CB2163),OR(NOT(ISBLANK(CD2163)),NOT(ISBLANK(CE2163)))),#N/A,
IF(ISBLANK(CB2163),"",
IF(AND(NOT(ISERROR(VLOOKUP(CB2163,MonsterTable!$A:$B,MATCH(MonsterTable!$B$1,MonsterTable!$A$1:$B$1,0),0))),OR(ISBLANK(CD2163),ISBLANK(CE2163))),#N/A,
IFERROR(VLOOKUP(CB2163,MonsterTable!$A:$B,MATCH(MonsterTable!$B$1,MonsterTable!$A$1:$B$1,0),0),
IF(OR(NOT(ISBLANK(CD2163)),ISBLANK(CE2163)),#N/A,
IF(CB2163="empty","empty",
VLOOKUP(CB2163,MonsterGroupTable!$A:$A,1,0)))))))</f>
        <v/>
      </c>
      <c r="CJ2163" s="2" t="str">
        <f>IF(AND(ISBLANK(CI2163),OR(NOT(ISBLANK(CK2163)),NOT(ISBLANK(CL2163)))),#N/A,
IF(ISBLANK(CI2163),"",
IF(AND(NOT(ISERROR(VLOOKUP(CI2163,MonsterTable!$A:$B,MATCH(MonsterTable!$B$1,MonsterTable!$A$1:$B$1,0),0))),OR(ISBLANK(CK2163),ISBLANK(CL2163))),#N/A,
IFERROR(VLOOKUP(CI2163,MonsterTable!$A:$B,MATCH(MonsterTable!$B$1,MonsterTable!$A$1:$B$1,0),0),
IF(OR(NOT(ISBLANK(CK2163)),ISBLANK(CL2163)),#N/A,
IF(CI2163="empty","empty",
VLOOKUP(CI2163,MonsterGroupTable!$A:$A,1,0)))))))</f>
        <v/>
      </c>
    </row>
    <row r="2164" spans="1:88">
      <c r="A2164">
        <v>80007</v>
      </c>
      <c r="B2164">
        <f t="shared" si="90"/>
        <v>1.1000000000000001</v>
      </c>
      <c r="C2164">
        <f t="shared" si="91"/>
        <v>1.1000000000000001</v>
      </c>
      <c r="F2164">
        <v>999999</v>
      </c>
      <c r="G2164">
        <v>999999</v>
      </c>
      <c r="H2164">
        <v>0</v>
      </c>
      <c r="I2164">
        <v>0</v>
      </c>
      <c r="J2164">
        <v>0</v>
      </c>
      <c r="K2164" t="s">
        <v>28</v>
      </c>
      <c r="L2164" t="s">
        <v>269</v>
      </c>
      <c r="M2164" t="s">
        <v>129</v>
      </c>
      <c r="N2164" t="s">
        <v>130</v>
      </c>
      <c r="O2164">
        <v>0</v>
      </c>
      <c r="P2164">
        <v>-4.75</v>
      </c>
      <c r="Q2164">
        <v>0</v>
      </c>
      <c r="R2164">
        <v>4</v>
      </c>
      <c r="S2164">
        <v>0</v>
      </c>
      <c r="T2164">
        <v>0</v>
      </c>
      <c r="U2164">
        <v>-20</v>
      </c>
      <c r="V2164">
        <v>0</v>
      </c>
      <c r="W2164" t="str">
        <f t="shared" si="76"/>
        <v>811,1,0.1,0</v>
      </c>
      <c r="X2164" s="1" t="s">
        <v>145</v>
      </c>
      <c r="Y2164" s="2">
        <f>IF(AND(ISBLANK(X2164),OR(NOT(ISBLANK(Z2164)),NOT(ISBLANK(AA2164)))),#N/A,
IF(ISBLANK(X2164),"",
IF(AND(NOT(ISERROR(VLOOKUP(X2164,MonsterTable!$A:$B,MATCH(MonsterTable!$B$1,MonsterTable!$A$1:$B$1,0),0))),OR(ISBLANK(Z2164),ISBLANK(AA2164))),#N/A,
IFERROR(VLOOKUP(X2164,MonsterTable!$A:$B,MATCH(MonsterTable!$B$1,MonsterTable!$A$1:$B$1,0),0),
IF(OR(NOT(ISBLANK(Z2164)),ISBLANK(AA2164)),#N/A,
IF(X2164="empty","empty",
VLOOKUP(X2164,MonsterGroupTable!$A:$A,1,0)))))))</f>
        <v>811</v>
      </c>
      <c r="Z2164">
        <v>1</v>
      </c>
      <c r="AA2164">
        <v>0.1</v>
      </c>
      <c r="AB2164">
        <v>0</v>
      </c>
      <c r="AF2164" s="2" t="str">
        <f>IF(AND(ISBLANK(AE2164),OR(NOT(ISBLANK(AG2164)),NOT(ISBLANK(AH2164)))),#N/A,
IF(ISBLANK(AE2164),"",
IF(AND(NOT(ISERROR(VLOOKUP(AE2164,MonsterTable!$A:$B,MATCH(MonsterTable!$B$1,MonsterTable!$A$1:$B$1,0),0))),OR(ISBLANK(AG2164),ISBLANK(AH2164))),#N/A,
IFERROR(VLOOKUP(AE2164,MonsterTable!$A:$B,MATCH(MonsterTable!$B$1,MonsterTable!$A$1:$B$1,0),0),
IF(OR(NOT(ISBLANK(AG2164)),ISBLANK(AH2164)),#N/A,
IF(AE2164="empty","empty",
VLOOKUP(AE2164,MonsterGroupTable!$A:$A,1,0)))))))</f>
        <v/>
      </c>
      <c r="AM2164" s="2" t="str">
        <f>IF(AND(ISBLANK(AL2164),OR(NOT(ISBLANK(AN2164)),NOT(ISBLANK(AO2164)))),#N/A,
IF(ISBLANK(AL2164),"",
IF(AND(NOT(ISERROR(VLOOKUP(AL2164,MonsterTable!$A:$B,MATCH(MonsterTable!$B$1,MonsterTable!$A$1:$B$1,0),0))),OR(ISBLANK(AN2164),ISBLANK(AO2164))),#N/A,
IFERROR(VLOOKUP(AL2164,MonsterTable!$A:$B,MATCH(MonsterTable!$B$1,MonsterTable!$A$1:$B$1,0),0),
IF(OR(NOT(ISBLANK(AN2164)),ISBLANK(AO2164)),#N/A,
IF(AL2164="empty","empty",
VLOOKUP(AL2164,MonsterGroupTable!$A:$A,1,0)))))))</f>
        <v/>
      </c>
      <c r="AT2164" s="2" t="str">
        <f>IF(AND(ISBLANK(AS2164),OR(NOT(ISBLANK(AU2164)),NOT(ISBLANK(AV2164)))),#N/A,
IF(ISBLANK(AS2164),"",
IF(AND(NOT(ISERROR(VLOOKUP(AS2164,MonsterTable!$A:$B,MATCH(MonsterTable!$B$1,MonsterTable!$A$1:$B$1,0),0))),OR(ISBLANK(AU2164),ISBLANK(AV2164))),#N/A,
IFERROR(VLOOKUP(AS2164,MonsterTable!$A:$B,MATCH(MonsterTable!$B$1,MonsterTable!$A$1:$B$1,0),0),
IF(OR(NOT(ISBLANK(AU2164)),ISBLANK(AV2164)),#N/A,
IF(AS2164="empty","empty",
VLOOKUP(AS2164,MonsterGroupTable!$A:$A,1,0)))))))</f>
        <v/>
      </c>
      <c r="BA2164" s="2" t="str">
        <f>IF(AND(ISBLANK(AZ2164),OR(NOT(ISBLANK(BB2164)),NOT(ISBLANK(BC2164)))),#N/A,
IF(ISBLANK(AZ2164),"",
IF(AND(NOT(ISERROR(VLOOKUP(AZ2164,MonsterTable!$A:$B,MATCH(MonsterTable!$B$1,MonsterTable!$A$1:$B$1,0),0))),OR(ISBLANK(BB2164),ISBLANK(BC2164))),#N/A,
IFERROR(VLOOKUP(AZ2164,MonsterTable!$A:$B,MATCH(MonsterTable!$B$1,MonsterTable!$A$1:$B$1,0),0),
IF(OR(NOT(ISBLANK(BB2164)),ISBLANK(BC2164)),#N/A,
IF(AZ2164="empty","empty",
VLOOKUP(AZ2164,MonsterGroupTable!$A:$A,1,0)))))))</f>
        <v/>
      </c>
      <c r="BH2164" s="2" t="str">
        <f>IF(AND(ISBLANK(BG2164),OR(NOT(ISBLANK(BI2164)),NOT(ISBLANK(BJ2164)))),#N/A,
IF(ISBLANK(BG2164),"",
IF(AND(NOT(ISERROR(VLOOKUP(BG2164,MonsterTable!$A:$B,MATCH(MonsterTable!$B$1,MonsterTable!$A$1:$B$1,0),0))),OR(ISBLANK(BI2164),ISBLANK(BJ2164))),#N/A,
IFERROR(VLOOKUP(BG2164,MonsterTable!$A:$B,MATCH(MonsterTable!$B$1,MonsterTable!$A$1:$B$1,0),0),
IF(OR(NOT(ISBLANK(BI2164)),ISBLANK(BJ2164)),#N/A,
IF(BG2164="empty","empty",
VLOOKUP(BG2164,MonsterGroupTable!$A:$A,1,0)))))))</f>
        <v/>
      </c>
      <c r="BO2164" s="2" t="str">
        <f>IF(AND(ISBLANK(BN2164),OR(NOT(ISBLANK(BP2164)),NOT(ISBLANK(BQ2164)))),#N/A,
IF(ISBLANK(BN2164),"",
IF(AND(NOT(ISERROR(VLOOKUP(BN2164,MonsterTable!$A:$B,MATCH(MonsterTable!$B$1,MonsterTable!$A$1:$B$1,0),0))),OR(ISBLANK(BP2164),ISBLANK(BQ2164))),#N/A,
IFERROR(VLOOKUP(BN2164,MonsterTable!$A:$B,MATCH(MonsterTable!$B$1,MonsterTable!$A$1:$B$1,0),0),
IF(OR(NOT(ISBLANK(BP2164)),ISBLANK(BQ2164)),#N/A,
IF(BN2164="empty","empty",
VLOOKUP(BN2164,MonsterGroupTable!$A:$A,1,0)))))))</f>
        <v/>
      </c>
      <c r="BV2164" s="2" t="str">
        <f>IF(AND(ISBLANK(BU2164),OR(NOT(ISBLANK(BW2164)),NOT(ISBLANK(BX2164)))),#N/A,
IF(ISBLANK(BU2164),"",
IF(AND(NOT(ISERROR(VLOOKUP(BU2164,MonsterTable!$A:$B,MATCH(MonsterTable!$B$1,MonsterTable!$A$1:$B$1,0),0))),OR(ISBLANK(BW2164),ISBLANK(BX2164))),#N/A,
IFERROR(VLOOKUP(BU2164,MonsterTable!$A:$B,MATCH(MonsterTable!$B$1,MonsterTable!$A$1:$B$1,0),0),
IF(OR(NOT(ISBLANK(BW2164)),ISBLANK(BX2164)),#N/A,
IF(BU2164="empty","empty",
VLOOKUP(BU2164,MonsterGroupTable!$A:$A,1,0)))))))</f>
        <v/>
      </c>
      <c r="CC2164" s="2" t="str">
        <f>IF(AND(ISBLANK(CB2164),OR(NOT(ISBLANK(CD2164)),NOT(ISBLANK(CE2164)))),#N/A,
IF(ISBLANK(CB2164),"",
IF(AND(NOT(ISERROR(VLOOKUP(CB2164,MonsterTable!$A:$B,MATCH(MonsterTable!$B$1,MonsterTable!$A$1:$B$1,0),0))),OR(ISBLANK(CD2164),ISBLANK(CE2164))),#N/A,
IFERROR(VLOOKUP(CB2164,MonsterTable!$A:$B,MATCH(MonsterTable!$B$1,MonsterTable!$A$1:$B$1,0),0),
IF(OR(NOT(ISBLANK(CD2164)),ISBLANK(CE2164)),#N/A,
IF(CB2164="empty","empty",
VLOOKUP(CB2164,MonsterGroupTable!$A:$A,1,0)))))))</f>
        <v/>
      </c>
      <c r="CJ2164" s="2" t="str">
        <f>IF(AND(ISBLANK(CI2164),OR(NOT(ISBLANK(CK2164)),NOT(ISBLANK(CL2164)))),#N/A,
IF(ISBLANK(CI2164),"",
IF(AND(NOT(ISERROR(VLOOKUP(CI2164,MonsterTable!$A:$B,MATCH(MonsterTable!$B$1,MonsterTable!$A$1:$B$1,0),0))),OR(ISBLANK(CK2164),ISBLANK(CL2164))),#N/A,
IFERROR(VLOOKUP(CI2164,MonsterTable!$A:$B,MATCH(MonsterTable!$B$1,MonsterTable!$A$1:$B$1,0),0),
IF(OR(NOT(ISBLANK(CK2164)),ISBLANK(CL2164)),#N/A,
IF(CI2164="empty","empty",
VLOOKUP(CI2164,MonsterGroupTable!$A:$A,1,0)))))))</f>
        <v/>
      </c>
    </row>
    <row r="2165" spans="1:88">
      <c r="A2165">
        <v>80008</v>
      </c>
      <c r="B2165">
        <f t="shared" si="90"/>
        <v>1.1000000000000001</v>
      </c>
      <c r="C2165">
        <f t="shared" si="91"/>
        <v>1.1000000000000001</v>
      </c>
      <c r="F2165">
        <v>999999</v>
      </c>
      <c r="G2165">
        <v>999999</v>
      </c>
      <c r="H2165">
        <v>0</v>
      </c>
      <c r="I2165">
        <v>0</v>
      </c>
      <c r="J2165">
        <v>0</v>
      </c>
      <c r="K2165" t="s">
        <v>28</v>
      </c>
      <c r="L2165" t="s">
        <v>256</v>
      </c>
      <c r="M2165" t="s">
        <v>129</v>
      </c>
      <c r="N2165" t="s">
        <v>261</v>
      </c>
      <c r="O2165">
        <v>0</v>
      </c>
      <c r="P2165">
        <v>-4.75</v>
      </c>
      <c r="Q2165">
        <v>0</v>
      </c>
      <c r="R2165">
        <v>4</v>
      </c>
      <c r="S2165">
        <v>0</v>
      </c>
      <c r="T2165">
        <v>0</v>
      </c>
      <c r="U2165">
        <v>-20</v>
      </c>
      <c r="V2165">
        <v>0</v>
      </c>
      <c r="W2165" t="str">
        <f t="shared" si="76"/>
        <v>812,1,0.1,0</v>
      </c>
      <c r="X2165" s="1" t="s">
        <v>146</v>
      </c>
      <c r="Y2165" s="2">
        <f>IF(AND(ISBLANK(X2165),OR(NOT(ISBLANK(Z2165)),NOT(ISBLANK(AA2165)))),#N/A,
IF(ISBLANK(X2165),"",
IF(AND(NOT(ISERROR(VLOOKUP(X2165,MonsterTable!$A:$B,MATCH(MonsterTable!$B$1,MonsterTable!$A$1:$B$1,0),0))),OR(ISBLANK(Z2165),ISBLANK(AA2165))),#N/A,
IFERROR(VLOOKUP(X2165,MonsterTable!$A:$B,MATCH(MonsterTable!$B$1,MonsterTable!$A$1:$B$1,0),0),
IF(OR(NOT(ISBLANK(Z2165)),ISBLANK(AA2165)),#N/A,
IF(X2165="empty","empty",
VLOOKUP(X2165,MonsterGroupTable!$A:$A,1,0)))))))</f>
        <v>812</v>
      </c>
      <c r="Z2165">
        <v>1</v>
      </c>
      <c r="AA2165">
        <v>0.1</v>
      </c>
      <c r="AB2165">
        <v>0</v>
      </c>
      <c r="AF2165" s="2" t="str">
        <f>IF(AND(ISBLANK(AE2165),OR(NOT(ISBLANK(AG2165)),NOT(ISBLANK(AH2165)))),#N/A,
IF(ISBLANK(AE2165),"",
IF(AND(NOT(ISERROR(VLOOKUP(AE2165,MonsterTable!$A:$B,MATCH(MonsterTable!$B$1,MonsterTable!$A$1:$B$1,0),0))),OR(ISBLANK(AG2165),ISBLANK(AH2165))),#N/A,
IFERROR(VLOOKUP(AE2165,MonsterTable!$A:$B,MATCH(MonsterTable!$B$1,MonsterTable!$A$1:$B$1,0),0),
IF(OR(NOT(ISBLANK(AG2165)),ISBLANK(AH2165)),#N/A,
IF(AE2165="empty","empty",
VLOOKUP(AE2165,MonsterGroupTable!$A:$A,1,0)))))))</f>
        <v/>
      </c>
      <c r="AM2165" s="2" t="str">
        <f>IF(AND(ISBLANK(AL2165),OR(NOT(ISBLANK(AN2165)),NOT(ISBLANK(AO2165)))),#N/A,
IF(ISBLANK(AL2165),"",
IF(AND(NOT(ISERROR(VLOOKUP(AL2165,MonsterTable!$A:$B,MATCH(MonsterTable!$B$1,MonsterTable!$A$1:$B$1,0),0))),OR(ISBLANK(AN2165),ISBLANK(AO2165))),#N/A,
IFERROR(VLOOKUP(AL2165,MonsterTable!$A:$B,MATCH(MonsterTable!$B$1,MonsterTable!$A$1:$B$1,0),0),
IF(OR(NOT(ISBLANK(AN2165)),ISBLANK(AO2165)),#N/A,
IF(AL2165="empty","empty",
VLOOKUP(AL2165,MonsterGroupTable!$A:$A,1,0)))))))</f>
        <v/>
      </c>
      <c r="AT2165" s="2" t="str">
        <f>IF(AND(ISBLANK(AS2165),OR(NOT(ISBLANK(AU2165)),NOT(ISBLANK(AV2165)))),#N/A,
IF(ISBLANK(AS2165),"",
IF(AND(NOT(ISERROR(VLOOKUP(AS2165,MonsterTable!$A:$B,MATCH(MonsterTable!$B$1,MonsterTable!$A$1:$B$1,0),0))),OR(ISBLANK(AU2165),ISBLANK(AV2165))),#N/A,
IFERROR(VLOOKUP(AS2165,MonsterTable!$A:$B,MATCH(MonsterTable!$B$1,MonsterTable!$A$1:$B$1,0),0),
IF(OR(NOT(ISBLANK(AU2165)),ISBLANK(AV2165)),#N/A,
IF(AS2165="empty","empty",
VLOOKUP(AS2165,MonsterGroupTable!$A:$A,1,0)))))))</f>
        <v/>
      </c>
      <c r="BA2165" s="2" t="str">
        <f>IF(AND(ISBLANK(AZ2165),OR(NOT(ISBLANK(BB2165)),NOT(ISBLANK(BC2165)))),#N/A,
IF(ISBLANK(AZ2165),"",
IF(AND(NOT(ISERROR(VLOOKUP(AZ2165,MonsterTable!$A:$B,MATCH(MonsterTable!$B$1,MonsterTable!$A$1:$B$1,0),0))),OR(ISBLANK(BB2165),ISBLANK(BC2165))),#N/A,
IFERROR(VLOOKUP(AZ2165,MonsterTable!$A:$B,MATCH(MonsterTable!$B$1,MonsterTable!$A$1:$B$1,0),0),
IF(OR(NOT(ISBLANK(BB2165)),ISBLANK(BC2165)),#N/A,
IF(AZ2165="empty","empty",
VLOOKUP(AZ2165,MonsterGroupTable!$A:$A,1,0)))))))</f>
        <v/>
      </c>
      <c r="BH2165" s="2" t="str">
        <f>IF(AND(ISBLANK(BG2165),OR(NOT(ISBLANK(BI2165)),NOT(ISBLANK(BJ2165)))),#N/A,
IF(ISBLANK(BG2165),"",
IF(AND(NOT(ISERROR(VLOOKUP(BG2165,MonsterTable!$A:$B,MATCH(MonsterTable!$B$1,MonsterTable!$A$1:$B$1,0),0))),OR(ISBLANK(BI2165),ISBLANK(BJ2165))),#N/A,
IFERROR(VLOOKUP(BG2165,MonsterTable!$A:$B,MATCH(MonsterTable!$B$1,MonsterTable!$A$1:$B$1,0),0),
IF(OR(NOT(ISBLANK(BI2165)),ISBLANK(BJ2165)),#N/A,
IF(BG2165="empty","empty",
VLOOKUP(BG2165,MonsterGroupTable!$A:$A,1,0)))))))</f>
        <v/>
      </c>
      <c r="BO2165" s="2" t="str">
        <f>IF(AND(ISBLANK(BN2165),OR(NOT(ISBLANK(BP2165)),NOT(ISBLANK(BQ2165)))),#N/A,
IF(ISBLANK(BN2165),"",
IF(AND(NOT(ISERROR(VLOOKUP(BN2165,MonsterTable!$A:$B,MATCH(MonsterTable!$B$1,MonsterTable!$A$1:$B$1,0),0))),OR(ISBLANK(BP2165),ISBLANK(BQ2165))),#N/A,
IFERROR(VLOOKUP(BN2165,MonsterTable!$A:$B,MATCH(MonsterTable!$B$1,MonsterTable!$A$1:$B$1,0),0),
IF(OR(NOT(ISBLANK(BP2165)),ISBLANK(BQ2165)),#N/A,
IF(BN2165="empty","empty",
VLOOKUP(BN2165,MonsterGroupTable!$A:$A,1,0)))))))</f>
        <v/>
      </c>
      <c r="BV2165" s="2" t="str">
        <f>IF(AND(ISBLANK(BU2165),OR(NOT(ISBLANK(BW2165)),NOT(ISBLANK(BX2165)))),#N/A,
IF(ISBLANK(BU2165),"",
IF(AND(NOT(ISERROR(VLOOKUP(BU2165,MonsterTable!$A:$B,MATCH(MonsterTable!$B$1,MonsterTable!$A$1:$B$1,0),0))),OR(ISBLANK(BW2165),ISBLANK(BX2165))),#N/A,
IFERROR(VLOOKUP(BU2165,MonsterTable!$A:$B,MATCH(MonsterTable!$B$1,MonsterTable!$A$1:$B$1,0),0),
IF(OR(NOT(ISBLANK(BW2165)),ISBLANK(BX2165)),#N/A,
IF(BU2165="empty","empty",
VLOOKUP(BU2165,MonsterGroupTable!$A:$A,1,0)))))))</f>
        <v/>
      </c>
      <c r="CC2165" s="2" t="str">
        <f>IF(AND(ISBLANK(CB2165),OR(NOT(ISBLANK(CD2165)),NOT(ISBLANK(CE2165)))),#N/A,
IF(ISBLANK(CB2165),"",
IF(AND(NOT(ISERROR(VLOOKUP(CB2165,MonsterTable!$A:$B,MATCH(MonsterTable!$B$1,MonsterTable!$A$1:$B$1,0),0))),OR(ISBLANK(CD2165),ISBLANK(CE2165))),#N/A,
IFERROR(VLOOKUP(CB2165,MonsterTable!$A:$B,MATCH(MonsterTable!$B$1,MonsterTable!$A$1:$B$1,0),0),
IF(OR(NOT(ISBLANK(CD2165)),ISBLANK(CE2165)),#N/A,
IF(CB2165="empty","empty",
VLOOKUP(CB2165,MonsterGroupTable!$A:$A,1,0)))))))</f>
        <v/>
      </c>
      <c r="CJ2165" s="2" t="str">
        <f>IF(AND(ISBLANK(CI2165),OR(NOT(ISBLANK(CK2165)),NOT(ISBLANK(CL2165)))),#N/A,
IF(ISBLANK(CI2165),"",
IF(AND(NOT(ISERROR(VLOOKUP(CI2165,MonsterTable!$A:$B,MATCH(MonsterTable!$B$1,MonsterTable!$A$1:$B$1,0),0))),OR(ISBLANK(CK2165),ISBLANK(CL2165))),#N/A,
IFERROR(VLOOKUP(CI2165,MonsterTable!$A:$B,MATCH(MonsterTable!$B$1,MonsterTable!$A$1:$B$1,0),0),
IF(OR(NOT(ISBLANK(CK2165)),ISBLANK(CL2165)),#N/A,
IF(CI2165="empty","empty",
VLOOKUP(CI2165,MonsterGroupTable!$A:$A,1,0)))))))</f>
        <v/>
      </c>
    </row>
    <row r="2166" spans="1:88">
      <c r="A2166">
        <v>80009</v>
      </c>
      <c r="B2166">
        <f t="shared" si="90"/>
        <v>1.1000000000000001</v>
      </c>
      <c r="C2166">
        <f t="shared" si="91"/>
        <v>1.1000000000000001</v>
      </c>
      <c r="F2166">
        <v>999999</v>
      </c>
      <c r="G2166">
        <v>999999</v>
      </c>
      <c r="H2166">
        <v>0</v>
      </c>
      <c r="I2166">
        <v>0</v>
      </c>
      <c r="J2166">
        <v>0</v>
      </c>
      <c r="K2166" t="s">
        <v>28</v>
      </c>
      <c r="L2166" t="s">
        <v>270</v>
      </c>
      <c r="M2166" t="s">
        <v>129</v>
      </c>
      <c r="N2166" t="s">
        <v>262</v>
      </c>
      <c r="O2166">
        <v>0</v>
      </c>
      <c r="P2166">
        <v>-4.75</v>
      </c>
      <c r="Q2166">
        <v>0</v>
      </c>
      <c r="R2166">
        <v>4</v>
      </c>
      <c r="S2166">
        <v>0</v>
      </c>
      <c r="T2166">
        <v>0</v>
      </c>
      <c r="U2166">
        <v>-20</v>
      </c>
      <c r="V2166">
        <v>0</v>
      </c>
      <c r="W2166" t="str">
        <f t="shared" si="76"/>
        <v>802,1,0.1,0</v>
      </c>
      <c r="X2166" s="1" t="s">
        <v>125</v>
      </c>
      <c r="Y2166" s="2">
        <f>IF(AND(ISBLANK(X2166),OR(NOT(ISBLANK(Z2166)),NOT(ISBLANK(AA2166)))),#N/A,
IF(ISBLANK(X2166),"",
IF(AND(NOT(ISERROR(VLOOKUP(X2166,MonsterTable!$A:$B,MATCH(MonsterTable!$B$1,MonsterTable!$A$1:$B$1,0),0))),OR(ISBLANK(Z2166),ISBLANK(AA2166))),#N/A,
IFERROR(VLOOKUP(X2166,MonsterTable!$A:$B,MATCH(MonsterTable!$B$1,MonsterTable!$A$1:$B$1,0),0),
IF(OR(NOT(ISBLANK(Z2166)),ISBLANK(AA2166)),#N/A,
IF(X2166="empty","empty",
VLOOKUP(X2166,MonsterGroupTable!$A:$A,1,0)))))))</f>
        <v>802</v>
      </c>
      <c r="Z2166">
        <v>1</v>
      </c>
      <c r="AA2166">
        <v>0.1</v>
      </c>
      <c r="AB2166">
        <v>0</v>
      </c>
      <c r="AF2166" s="2" t="str">
        <f>IF(AND(ISBLANK(AE2166),OR(NOT(ISBLANK(AG2166)),NOT(ISBLANK(AH2166)))),#N/A,
IF(ISBLANK(AE2166),"",
IF(AND(NOT(ISERROR(VLOOKUP(AE2166,MonsterTable!$A:$B,MATCH(MonsterTable!$B$1,MonsterTable!$A$1:$B$1,0),0))),OR(ISBLANK(AG2166),ISBLANK(AH2166))),#N/A,
IFERROR(VLOOKUP(AE2166,MonsterTable!$A:$B,MATCH(MonsterTable!$B$1,MonsterTable!$A$1:$B$1,0),0),
IF(OR(NOT(ISBLANK(AG2166)),ISBLANK(AH2166)),#N/A,
IF(AE2166="empty","empty",
VLOOKUP(AE2166,MonsterGroupTable!$A:$A,1,0)))))))</f>
        <v/>
      </c>
      <c r="AM2166" s="2" t="str">
        <f>IF(AND(ISBLANK(AL2166),OR(NOT(ISBLANK(AN2166)),NOT(ISBLANK(AO2166)))),#N/A,
IF(ISBLANK(AL2166),"",
IF(AND(NOT(ISERROR(VLOOKUP(AL2166,MonsterTable!$A:$B,MATCH(MonsterTable!$B$1,MonsterTable!$A$1:$B$1,0),0))),OR(ISBLANK(AN2166),ISBLANK(AO2166))),#N/A,
IFERROR(VLOOKUP(AL2166,MonsterTable!$A:$B,MATCH(MonsterTable!$B$1,MonsterTable!$A$1:$B$1,0),0),
IF(OR(NOT(ISBLANK(AN2166)),ISBLANK(AO2166)),#N/A,
IF(AL2166="empty","empty",
VLOOKUP(AL2166,MonsterGroupTable!$A:$A,1,0)))))))</f>
        <v/>
      </c>
      <c r="AT2166" s="2" t="str">
        <f>IF(AND(ISBLANK(AS2166),OR(NOT(ISBLANK(AU2166)),NOT(ISBLANK(AV2166)))),#N/A,
IF(ISBLANK(AS2166),"",
IF(AND(NOT(ISERROR(VLOOKUP(AS2166,MonsterTable!$A:$B,MATCH(MonsterTable!$B$1,MonsterTable!$A$1:$B$1,0),0))),OR(ISBLANK(AU2166),ISBLANK(AV2166))),#N/A,
IFERROR(VLOOKUP(AS2166,MonsterTable!$A:$B,MATCH(MonsterTable!$B$1,MonsterTable!$A$1:$B$1,0),0),
IF(OR(NOT(ISBLANK(AU2166)),ISBLANK(AV2166)),#N/A,
IF(AS2166="empty","empty",
VLOOKUP(AS2166,MonsterGroupTable!$A:$A,1,0)))))))</f>
        <v/>
      </c>
      <c r="BA2166" s="2" t="str">
        <f>IF(AND(ISBLANK(AZ2166),OR(NOT(ISBLANK(BB2166)),NOT(ISBLANK(BC2166)))),#N/A,
IF(ISBLANK(AZ2166),"",
IF(AND(NOT(ISERROR(VLOOKUP(AZ2166,MonsterTable!$A:$B,MATCH(MonsterTable!$B$1,MonsterTable!$A$1:$B$1,0),0))),OR(ISBLANK(BB2166),ISBLANK(BC2166))),#N/A,
IFERROR(VLOOKUP(AZ2166,MonsterTable!$A:$B,MATCH(MonsterTable!$B$1,MonsterTable!$A$1:$B$1,0),0),
IF(OR(NOT(ISBLANK(BB2166)),ISBLANK(BC2166)),#N/A,
IF(AZ2166="empty","empty",
VLOOKUP(AZ2166,MonsterGroupTable!$A:$A,1,0)))))))</f>
        <v/>
      </c>
      <c r="BH2166" s="2" t="str">
        <f>IF(AND(ISBLANK(BG2166),OR(NOT(ISBLANK(BI2166)),NOT(ISBLANK(BJ2166)))),#N/A,
IF(ISBLANK(BG2166),"",
IF(AND(NOT(ISERROR(VLOOKUP(BG2166,MonsterTable!$A:$B,MATCH(MonsterTable!$B$1,MonsterTable!$A$1:$B$1,0),0))),OR(ISBLANK(BI2166),ISBLANK(BJ2166))),#N/A,
IFERROR(VLOOKUP(BG2166,MonsterTable!$A:$B,MATCH(MonsterTable!$B$1,MonsterTable!$A$1:$B$1,0),0),
IF(OR(NOT(ISBLANK(BI2166)),ISBLANK(BJ2166)),#N/A,
IF(BG2166="empty","empty",
VLOOKUP(BG2166,MonsterGroupTable!$A:$A,1,0)))))))</f>
        <v/>
      </c>
      <c r="BO2166" s="2" t="str">
        <f>IF(AND(ISBLANK(BN2166),OR(NOT(ISBLANK(BP2166)),NOT(ISBLANK(BQ2166)))),#N/A,
IF(ISBLANK(BN2166),"",
IF(AND(NOT(ISERROR(VLOOKUP(BN2166,MonsterTable!$A:$B,MATCH(MonsterTable!$B$1,MonsterTable!$A$1:$B$1,0),0))),OR(ISBLANK(BP2166),ISBLANK(BQ2166))),#N/A,
IFERROR(VLOOKUP(BN2166,MonsterTable!$A:$B,MATCH(MonsterTable!$B$1,MonsterTable!$A$1:$B$1,0),0),
IF(OR(NOT(ISBLANK(BP2166)),ISBLANK(BQ2166)),#N/A,
IF(BN2166="empty","empty",
VLOOKUP(BN2166,MonsterGroupTable!$A:$A,1,0)))))))</f>
        <v/>
      </c>
      <c r="BV2166" s="2" t="str">
        <f>IF(AND(ISBLANK(BU2166),OR(NOT(ISBLANK(BW2166)),NOT(ISBLANK(BX2166)))),#N/A,
IF(ISBLANK(BU2166),"",
IF(AND(NOT(ISERROR(VLOOKUP(BU2166,MonsterTable!$A:$B,MATCH(MonsterTable!$B$1,MonsterTable!$A$1:$B$1,0),0))),OR(ISBLANK(BW2166),ISBLANK(BX2166))),#N/A,
IFERROR(VLOOKUP(BU2166,MonsterTable!$A:$B,MATCH(MonsterTable!$B$1,MonsterTable!$A$1:$B$1,0),0),
IF(OR(NOT(ISBLANK(BW2166)),ISBLANK(BX2166)),#N/A,
IF(BU2166="empty","empty",
VLOOKUP(BU2166,MonsterGroupTable!$A:$A,1,0)))))))</f>
        <v/>
      </c>
      <c r="CC2166" s="2" t="str">
        <f>IF(AND(ISBLANK(CB2166),OR(NOT(ISBLANK(CD2166)),NOT(ISBLANK(CE2166)))),#N/A,
IF(ISBLANK(CB2166),"",
IF(AND(NOT(ISERROR(VLOOKUP(CB2166,MonsterTable!$A:$B,MATCH(MonsterTable!$B$1,MonsterTable!$A$1:$B$1,0),0))),OR(ISBLANK(CD2166),ISBLANK(CE2166))),#N/A,
IFERROR(VLOOKUP(CB2166,MonsterTable!$A:$B,MATCH(MonsterTable!$B$1,MonsterTable!$A$1:$B$1,0),0),
IF(OR(NOT(ISBLANK(CD2166)),ISBLANK(CE2166)),#N/A,
IF(CB2166="empty","empty",
VLOOKUP(CB2166,MonsterGroupTable!$A:$A,1,0)))))))</f>
        <v/>
      </c>
      <c r="CJ2166" s="2" t="str">
        <f>IF(AND(ISBLANK(CI2166),OR(NOT(ISBLANK(CK2166)),NOT(ISBLANK(CL2166)))),#N/A,
IF(ISBLANK(CI2166),"",
IF(AND(NOT(ISERROR(VLOOKUP(CI2166,MonsterTable!$A:$B,MATCH(MonsterTable!$B$1,MonsterTable!$A$1:$B$1,0),0))),OR(ISBLANK(CK2166),ISBLANK(CL2166))),#N/A,
IFERROR(VLOOKUP(CI2166,MonsterTable!$A:$B,MATCH(MonsterTable!$B$1,MonsterTable!$A$1:$B$1,0),0),
IF(OR(NOT(ISBLANK(CK2166)),ISBLANK(CL2166)),#N/A,
IF(CI2166="empty","empty",
VLOOKUP(CI2166,MonsterGroupTable!$A:$A,1,0)))))))</f>
        <v/>
      </c>
    </row>
    <row r="2167" spans="1:88">
      <c r="A2167">
        <v>80010</v>
      </c>
      <c r="B2167">
        <f t="shared" si="90"/>
        <v>1.2</v>
      </c>
      <c r="C2167">
        <f t="shared" si="91"/>
        <v>1.1000000000000001</v>
      </c>
      <c r="F2167">
        <v>999999</v>
      </c>
      <c r="G2167">
        <v>999999</v>
      </c>
      <c r="H2167">
        <v>0</v>
      </c>
      <c r="I2167">
        <v>0</v>
      </c>
      <c r="J2167">
        <v>0</v>
      </c>
      <c r="K2167" t="s">
        <v>28</v>
      </c>
      <c r="L2167" t="s">
        <v>271</v>
      </c>
      <c r="M2167" t="s">
        <v>129</v>
      </c>
      <c r="N2167" t="s">
        <v>263</v>
      </c>
      <c r="O2167">
        <v>0</v>
      </c>
      <c r="P2167">
        <v>-4.75</v>
      </c>
      <c r="Q2167">
        <v>0</v>
      </c>
      <c r="R2167">
        <v>4</v>
      </c>
      <c r="S2167">
        <v>0</v>
      </c>
      <c r="T2167">
        <v>0</v>
      </c>
      <c r="U2167">
        <v>-20</v>
      </c>
      <c r="V2167">
        <v>0</v>
      </c>
      <c r="W2167" t="str">
        <f t="shared" si="76"/>
        <v>813,1,0.1,0</v>
      </c>
      <c r="X2167" s="1" t="s">
        <v>140</v>
      </c>
      <c r="Y2167" s="2">
        <f>IF(AND(ISBLANK(X2167),OR(NOT(ISBLANK(Z2167)),NOT(ISBLANK(AA2167)))),#N/A,
IF(ISBLANK(X2167),"",
IF(AND(NOT(ISERROR(VLOOKUP(X2167,MonsterTable!$A:$B,MATCH(MonsterTable!$B$1,MonsterTable!$A$1:$B$1,0),0))),OR(ISBLANK(Z2167),ISBLANK(AA2167))),#N/A,
IFERROR(VLOOKUP(X2167,MonsterTable!$A:$B,MATCH(MonsterTable!$B$1,MonsterTable!$A$1:$B$1,0),0),
IF(OR(NOT(ISBLANK(Z2167)),ISBLANK(AA2167)),#N/A,
IF(X2167="empty","empty",
VLOOKUP(X2167,MonsterGroupTable!$A:$A,1,0)))))))</f>
        <v>813</v>
      </c>
      <c r="Z2167">
        <v>1</v>
      </c>
      <c r="AA2167">
        <v>0.1</v>
      </c>
      <c r="AB2167">
        <v>0</v>
      </c>
      <c r="AF2167" s="2" t="str">
        <f>IF(AND(ISBLANK(AE2167),OR(NOT(ISBLANK(AG2167)),NOT(ISBLANK(AH2167)))),#N/A,
IF(ISBLANK(AE2167),"",
IF(AND(NOT(ISERROR(VLOOKUP(AE2167,MonsterTable!$A:$B,MATCH(MonsterTable!$B$1,MonsterTable!$A$1:$B$1,0),0))),OR(ISBLANK(AG2167),ISBLANK(AH2167))),#N/A,
IFERROR(VLOOKUP(AE2167,MonsterTable!$A:$B,MATCH(MonsterTable!$B$1,MonsterTable!$A$1:$B$1,0),0),
IF(OR(NOT(ISBLANK(AG2167)),ISBLANK(AH2167)),#N/A,
IF(AE2167="empty","empty",
VLOOKUP(AE2167,MonsterGroupTable!$A:$A,1,0)))))))</f>
        <v/>
      </c>
      <c r="AM2167" s="2" t="str">
        <f>IF(AND(ISBLANK(AL2167),OR(NOT(ISBLANK(AN2167)),NOT(ISBLANK(AO2167)))),#N/A,
IF(ISBLANK(AL2167),"",
IF(AND(NOT(ISERROR(VLOOKUP(AL2167,MonsterTable!$A:$B,MATCH(MonsterTable!$B$1,MonsterTable!$A$1:$B$1,0),0))),OR(ISBLANK(AN2167),ISBLANK(AO2167))),#N/A,
IFERROR(VLOOKUP(AL2167,MonsterTable!$A:$B,MATCH(MonsterTable!$B$1,MonsterTable!$A$1:$B$1,0),0),
IF(OR(NOT(ISBLANK(AN2167)),ISBLANK(AO2167)),#N/A,
IF(AL2167="empty","empty",
VLOOKUP(AL2167,MonsterGroupTable!$A:$A,1,0)))))))</f>
        <v/>
      </c>
      <c r="AT2167" s="2" t="str">
        <f>IF(AND(ISBLANK(AS2167),OR(NOT(ISBLANK(AU2167)),NOT(ISBLANK(AV2167)))),#N/A,
IF(ISBLANK(AS2167),"",
IF(AND(NOT(ISERROR(VLOOKUP(AS2167,MonsterTable!$A:$B,MATCH(MonsterTable!$B$1,MonsterTable!$A$1:$B$1,0),0))),OR(ISBLANK(AU2167),ISBLANK(AV2167))),#N/A,
IFERROR(VLOOKUP(AS2167,MonsterTable!$A:$B,MATCH(MonsterTable!$B$1,MonsterTable!$A$1:$B$1,0),0),
IF(OR(NOT(ISBLANK(AU2167)),ISBLANK(AV2167)),#N/A,
IF(AS2167="empty","empty",
VLOOKUP(AS2167,MonsterGroupTable!$A:$A,1,0)))))))</f>
        <v/>
      </c>
      <c r="BA2167" s="2" t="str">
        <f>IF(AND(ISBLANK(AZ2167),OR(NOT(ISBLANK(BB2167)),NOT(ISBLANK(BC2167)))),#N/A,
IF(ISBLANK(AZ2167),"",
IF(AND(NOT(ISERROR(VLOOKUP(AZ2167,MonsterTable!$A:$B,MATCH(MonsterTable!$B$1,MonsterTable!$A$1:$B$1,0),0))),OR(ISBLANK(BB2167),ISBLANK(BC2167))),#N/A,
IFERROR(VLOOKUP(AZ2167,MonsterTable!$A:$B,MATCH(MonsterTable!$B$1,MonsterTable!$A$1:$B$1,0),0),
IF(OR(NOT(ISBLANK(BB2167)),ISBLANK(BC2167)),#N/A,
IF(AZ2167="empty","empty",
VLOOKUP(AZ2167,MonsterGroupTable!$A:$A,1,0)))))))</f>
        <v/>
      </c>
      <c r="BH2167" s="2" t="str">
        <f>IF(AND(ISBLANK(BG2167),OR(NOT(ISBLANK(BI2167)),NOT(ISBLANK(BJ2167)))),#N/A,
IF(ISBLANK(BG2167),"",
IF(AND(NOT(ISERROR(VLOOKUP(BG2167,MonsterTable!$A:$B,MATCH(MonsterTable!$B$1,MonsterTable!$A$1:$B$1,0),0))),OR(ISBLANK(BI2167),ISBLANK(BJ2167))),#N/A,
IFERROR(VLOOKUP(BG2167,MonsterTable!$A:$B,MATCH(MonsterTable!$B$1,MonsterTable!$A$1:$B$1,0),0),
IF(OR(NOT(ISBLANK(BI2167)),ISBLANK(BJ2167)),#N/A,
IF(BG2167="empty","empty",
VLOOKUP(BG2167,MonsterGroupTable!$A:$A,1,0)))))))</f>
        <v/>
      </c>
      <c r="BO2167" s="2" t="str">
        <f>IF(AND(ISBLANK(BN2167),OR(NOT(ISBLANK(BP2167)),NOT(ISBLANK(BQ2167)))),#N/A,
IF(ISBLANK(BN2167),"",
IF(AND(NOT(ISERROR(VLOOKUP(BN2167,MonsterTable!$A:$B,MATCH(MonsterTable!$B$1,MonsterTable!$A$1:$B$1,0),0))),OR(ISBLANK(BP2167),ISBLANK(BQ2167))),#N/A,
IFERROR(VLOOKUP(BN2167,MonsterTable!$A:$B,MATCH(MonsterTable!$B$1,MonsterTable!$A$1:$B$1,0),0),
IF(OR(NOT(ISBLANK(BP2167)),ISBLANK(BQ2167)),#N/A,
IF(BN2167="empty","empty",
VLOOKUP(BN2167,MonsterGroupTable!$A:$A,1,0)))))))</f>
        <v/>
      </c>
      <c r="BV2167" s="2" t="str">
        <f>IF(AND(ISBLANK(BU2167),OR(NOT(ISBLANK(BW2167)),NOT(ISBLANK(BX2167)))),#N/A,
IF(ISBLANK(BU2167),"",
IF(AND(NOT(ISERROR(VLOOKUP(BU2167,MonsterTable!$A:$B,MATCH(MonsterTable!$B$1,MonsterTable!$A$1:$B$1,0),0))),OR(ISBLANK(BW2167),ISBLANK(BX2167))),#N/A,
IFERROR(VLOOKUP(BU2167,MonsterTable!$A:$B,MATCH(MonsterTable!$B$1,MonsterTable!$A$1:$B$1,0),0),
IF(OR(NOT(ISBLANK(BW2167)),ISBLANK(BX2167)),#N/A,
IF(BU2167="empty","empty",
VLOOKUP(BU2167,MonsterGroupTable!$A:$A,1,0)))))))</f>
        <v/>
      </c>
      <c r="CC2167" s="2" t="str">
        <f>IF(AND(ISBLANK(CB2167),OR(NOT(ISBLANK(CD2167)),NOT(ISBLANK(CE2167)))),#N/A,
IF(ISBLANK(CB2167),"",
IF(AND(NOT(ISERROR(VLOOKUP(CB2167,MonsterTable!$A:$B,MATCH(MonsterTable!$B$1,MonsterTable!$A$1:$B$1,0),0))),OR(ISBLANK(CD2167),ISBLANK(CE2167))),#N/A,
IFERROR(VLOOKUP(CB2167,MonsterTable!$A:$B,MATCH(MonsterTable!$B$1,MonsterTable!$A$1:$B$1,0),0),
IF(OR(NOT(ISBLANK(CD2167)),ISBLANK(CE2167)),#N/A,
IF(CB2167="empty","empty",
VLOOKUP(CB2167,MonsterGroupTable!$A:$A,1,0)))))))</f>
        <v/>
      </c>
      <c r="CJ2167" s="2" t="str">
        <f>IF(AND(ISBLANK(CI2167),OR(NOT(ISBLANK(CK2167)),NOT(ISBLANK(CL2167)))),#N/A,
IF(ISBLANK(CI2167),"",
IF(AND(NOT(ISERROR(VLOOKUP(CI2167,MonsterTable!$A:$B,MATCH(MonsterTable!$B$1,MonsterTable!$A$1:$B$1,0),0))),OR(ISBLANK(CK2167),ISBLANK(CL2167))),#N/A,
IFERROR(VLOOKUP(CI2167,MonsterTable!$A:$B,MATCH(MonsterTable!$B$1,MonsterTable!$A$1:$B$1,0),0),
IF(OR(NOT(ISBLANK(CK2167)),ISBLANK(CL2167)),#N/A,
IF(CI2167="empty","empty",
VLOOKUP(CI2167,MonsterGroupTable!$A:$A,1,0)))))))</f>
        <v/>
      </c>
    </row>
    <row r="2168" spans="1:88">
      <c r="A2168">
        <v>80011</v>
      </c>
      <c r="B2168">
        <f t="shared" si="90"/>
        <v>1.1000000000000001</v>
      </c>
      <c r="C2168">
        <f t="shared" si="91"/>
        <v>1.1000000000000001</v>
      </c>
      <c r="F2168">
        <v>999999</v>
      </c>
      <c r="G2168">
        <v>999999</v>
      </c>
      <c r="H2168">
        <v>0</v>
      </c>
      <c r="I2168">
        <v>0</v>
      </c>
      <c r="J2168">
        <v>0</v>
      </c>
      <c r="K2168" t="s">
        <v>28</v>
      </c>
      <c r="L2168" t="s">
        <v>272</v>
      </c>
      <c r="M2168" t="s">
        <v>273</v>
      </c>
      <c r="N2168" t="s">
        <v>130</v>
      </c>
      <c r="O2168">
        <v>0</v>
      </c>
      <c r="P2168">
        <v>-4</v>
      </c>
      <c r="Q2168">
        <v>0</v>
      </c>
      <c r="R2168">
        <v>2.5</v>
      </c>
      <c r="S2168">
        <v>0</v>
      </c>
      <c r="T2168">
        <v>0</v>
      </c>
      <c r="U2168">
        <v>-20</v>
      </c>
      <c r="V2168">
        <v>0</v>
      </c>
      <c r="W2168" t="str">
        <f t="shared" si="76"/>
        <v>814,1,0.1,0</v>
      </c>
      <c r="X2168" s="1" t="s">
        <v>147</v>
      </c>
      <c r="Y2168" s="2">
        <f>IF(AND(ISBLANK(X2168),OR(NOT(ISBLANK(Z2168)),NOT(ISBLANK(AA2168)))),#N/A,
IF(ISBLANK(X2168),"",
IF(AND(NOT(ISERROR(VLOOKUP(X2168,MonsterTable!$A:$B,MATCH(MonsterTable!$B$1,MonsterTable!$A$1:$B$1,0),0))),OR(ISBLANK(Z2168),ISBLANK(AA2168))),#N/A,
IFERROR(VLOOKUP(X2168,MonsterTable!$A:$B,MATCH(MonsterTable!$B$1,MonsterTable!$A$1:$B$1,0),0),
IF(OR(NOT(ISBLANK(Z2168)),ISBLANK(AA2168)),#N/A,
IF(X2168="empty","empty",
VLOOKUP(X2168,MonsterGroupTable!$A:$A,1,0)))))))</f>
        <v>814</v>
      </c>
      <c r="Z2168">
        <v>1</v>
      </c>
      <c r="AA2168">
        <v>0.1</v>
      </c>
      <c r="AB2168">
        <v>0</v>
      </c>
      <c r="AF2168" s="2" t="str">
        <f>IF(AND(ISBLANK(AE2168),OR(NOT(ISBLANK(AG2168)),NOT(ISBLANK(AH2168)))),#N/A,
IF(ISBLANK(AE2168),"",
IF(AND(NOT(ISERROR(VLOOKUP(AE2168,MonsterTable!$A:$B,MATCH(MonsterTable!$B$1,MonsterTable!$A$1:$B$1,0),0))),OR(ISBLANK(AG2168),ISBLANK(AH2168))),#N/A,
IFERROR(VLOOKUP(AE2168,MonsterTable!$A:$B,MATCH(MonsterTable!$B$1,MonsterTable!$A$1:$B$1,0),0),
IF(OR(NOT(ISBLANK(AG2168)),ISBLANK(AH2168)),#N/A,
IF(AE2168="empty","empty",
VLOOKUP(AE2168,MonsterGroupTable!$A:$A,1,0)))))))</f>
        <v/>
      </c>
      <c r="AM2168" s="2" t="str">
        <f>IF(AND(ISBLANK(AL2168),OR(NOT(ISBLANK(AN2168)),NOT(ISBLANK(AO2168)))),#N/A,
IF(ISBLANK(AL2168),"",
IF(AND(NOT(ISERROR(VLOOKUP(AL2168,MonsterTable!$A:$B,MATCH(MonsterTable!$B$1,MonsterTable!$A$1:$B$1,0),0))),OR(ISBLANK(AN2168),ISBLANK(AO2168))),#N/A,
IFERROR(VLOOKUP(AL2168,MonsterTable!$A:$B,MATCH(MonsterTable!$B$1,MonsterTable!$A$1:$B$1,0),0),
IF(OR(NOT(ISBLANK(AN2168)),ISBLANK(AO2168)),#N/A,
IF(AL2168="empty","empty",
VLOOKUP(AL2168,MonsterGroupTable!$A:$A,1,0)))))))</f>
        <v/>
      </c>
      <c r="AT2168" s="2" t="str">
        <f>IF(AND(ISBLANK(AS2168),OR(NOT(ISBLANK(AU2168)),NOT(ISBLANK(AV2168)))),#N/A,
IF(ISBLANK(AS2168),"",
IF(AND(NOT(ISERROR(VLOOKUP(AS2168,MonsterTable!$A:$B,MATCH(MonsterTable!$B$1,MonsterTable!$A$1:$B$1,0),0))),OR(ISBLANK(AU2168),ISBLANK(AV2168))),#N/A,
IFERROR(VLOOKUP(AS2168,MonsterTable!$A:$B,MATCH(MonsterTable!$B$1,MonsterTable!$A$1:$B$1,0),0),
IF(OR(NOT(ISBLANK(AU2168)),ISBLANK(AV2168)),#N/A,
IF(AS2168="empty","empty",
VLOOKUP(AS2168,MonsterGroupTable!$A:$A,1,0)))))))</f>
        <v/>
      </c>
      <c r="BA2168" s="2" t="str">
        <f>IF(AND(ISBLANK(AZ2168),OR(NOT(ISBLANK(BB2168)),NOT(ISBLANK(BC2168)))),#N/A,
IF(ISBLANK(AZ2168),"",
IF(AND(NOT(ISERROR(VLOOKUP(AZ2168,MonsterTable!$A:$B,MATCH(MonsterTable!$B$1,MonsterTable!$A$1:$B$1,0),0))),OR(ISBLANK(BB2168),ISBLANK(BC2168))),#N/A,
IFERROR(VLOOKUP(AZ2168,MonsterTable!$A:$B,MATCH(MonsterTable!$B$1,MonsterTable!$A$1:$B$1,0),0),
IF(OR(NOT(ISBLANK(BB2168)),ISBLANK(BC2168)),#N/A,
IF(AZ2168="empty","empty",
VLOOKUP(AZ2168,MonsterGroupTable!$A:$A,1,0)))))))</f>
        <v/>
      </c>
      <c r="BH2168" s="2" t="str">
        <f>IF(AND(ISBLANK(BG2168),OR(NOT(ISBLANK(BI2168)),NOT(ISBLANK(BJ2168)))),#N/A,
IF(ISBLANK(BG2168),"",
IF(AND(NOT(ISERROR(VLOOKUP(BG2168,MonsterTable!$A:$B,MATCH(MonsterTable!$B$1,MonsterTable!$A$1:$B$1,0),0))),OR(ISBLANK(BI2168),ISBLANK(BJ2168))),#N/A,
IFERROR(VLOOKUP(BG2168,MonsterTable!$A:$B,MATCH(MonsterTable!$B$1,MonsterTable!$A$1:$B$1,0),0),
IF(OR(NOT(ISBLANK(BI2168)),ISBLANK(BJ2168)),#N/A,
IF(BG2168="empty","empty",
VLOOKUP(BG2168,MonsterGroupTable!$A:$A,1,0)))))))</f>
        <v/>
      </c>
      <c r="BO2168" s="2" t="str">
        <f>IF(AND(ISBLANK(BN2168),OR(NOT(ISBLANK(BP2168)),NOT(ISBLANK(BQ2168)))),#N/A,
IF(ISBLANK(BN2168),"",
IF(AND(NOT(ISERROR(VLOOKUP(BN2168,MonsterTable!$A:$B,MATCH(MonsterTable!$B$1,MonsterTable!$A$1:$B$1,0),0))),OR(ISBLANK(BP2168),ISBLANK(BQ2168))),#N/A,
IFERROR(VLOOKUP(BN2168,MonsterTable!$A:$B,MATCH(MonsterTable!$B$1,MonsterTable!$A$1:$B$1,0),0),
IF(OR(NOT(ISBLANK(BP2168)),ISBLANK(BQ2168)),#N/A,
IF(BN2168="empty","empty",
VLOOKUP(BN2168,MonsterGroupTable!$A:$A,1,0)))))))</f>
        <v/>
      </c>
      <c r="BV2168" s="2" t="str">
        <f>IF(AND(ISBLANK(BU2168),OR(NOT(ISBLANK(BW2168)),NOT(ISBLANK(BX2168)))),#N/A,
IF(ISBLANK(BU2168),"",
IF(AND(NOT(ISERROR(VLOOKUP(BU2168,MonsterTable!$A:$B,MATCH(MonsterTable!$B$1,MonsterTable!$A$1:$B$1,0),0))),OR(ISBLANK(BW2168),ISBLANK(BX2168))),#N/A,
IFERROR(VLOOKUP(BU2168,MonsterTable!$A:$B,MATCH(MonsterTable!$B$1,MonsterTable!$A$1:$B$1,0),0),
IF(OR(NOT(ISBLANK(BW2168)),ISBLANK(BX2168)),#N/A,
IF(BU2168="empty","empty",
VLOOKUP(BU2168,MonsterGroupTable!$A:$A,1,0)))))))</f>
        <v/>
      </c>
      <c r="CC2168" s="2" t="str">
        <f>IF(AND(ISBLANK(CB2168),OR(NOT(ISBLANK(CD2168)),NOT(ISBLANK(CE2168)))),#N/A,
IF(ISBLANK(CB2168),"",
IF(AND(NOT(ISERROR(VLOOKUP(CB2168,MonsterTable!$A:$B,MATCH(MonsterTable!$B$1,MonsterTable!$A$1:$B$1,0),0))),OR(ISBLANK(CD2168),ISBLANK(CE2168))),#N/A,
IFERROR(VLOOKUP(CB2168,MonsterTable!$A:$B,MATCH(MonsterTable!$B$1,MonsterTable!$A$1:$B$1,0),0),
IF(OR(NOT(ISBLANK(CD2168)),ISBLANK(CE2168)),#N/A,
IF(CB2168="empty","empty",
VLOOKUP(CB2168,MonsterGroupTable!$A:$A,1,0)))))))</f>
        <v/>
      </c>
      <c r="CJ2168" s="2" t="str">
        <f>IF(AND(ISBLANK(CI2168),OR(NOT(ISBLANK(CK2168)),NOT(ISBLANK(CL2168)))),#N/A,
IF(ISBLANK(CI2168),"",
IF(AND(NOT(ISERROR(VLOOKUP(CI2168,MonsterTable!$A:$B,MATCH(MonsterTable!$B$1,MonsterTable!$A$1:$B$1,0),0))),OR(ISBLANK(CK2168),ISBLANK(CL2168))),#N/A,
IFERROR(VLOOKUP(CI2168,MonsterTable!$A:$B,MATCH(MonsterTable!$B$1,MonsterTable!$A$1:$B$1,0),0),
IF(OR(NOT(ISBLANK(CK2168)),ISBLANK(CL2168)),#N/A,
IF(CI2168="empty","empty",
VLOOKUP(CI2168,MonsterGroupTable!$A:$A,1,0)))))))</f>
        <v/>
      </c>
    </row>
    <row r="2169" spans="1:88">
      <c r="A2169">
        <v>80012</v>
      </c>
      <c r="B2169">
        <f t="shared" si="90"/>
        <v>1.1000000000000001</v>
      </c>
      <c r="C2169">
        <f t="shared" si="91"/>
        <v>1.1000000000000001</v>
      </c>
      <c r="F2169">
        <v>999999</v>
      </c>
      <c r="G2169">
        <v>999999</v>
      </c>
      <c r="H2169">
        <v>0</v>
      </c>
      <c r="I2169">
        <v>0</v>
      </c>
      <c r="J2169">
        <v>0</v>
      </c>
      <c r="K2169" t="s">
        <v>28</v>
      </c>
      <c r="L2169" t="s">
        <v>274</v>
      </c>
      <c r="M2169" t="s">
        <v>275</v>
      </c>
      <c r="N2169" t="s">
        <v>276</v>
      </c>
      <c r="O2169">
        <v>0</v>
      </c>
      <c r="P2169">
        <v>-4.75</v>
      </c>
      <c r="Q2169">
        <v>0</v>
      </c>
      <c r="R2169">
        <v>4</v>
      </c>
      <c r="S2169">
        <v>0</v>
      </c>
      <c r="T2169">
        <v>0</v>
      </c>
      <c r="U2169">
        <v>-20</v>
      </c>
      <c r="V2169">
        <v>0</v>
      </c>
      <c r="W2169" t="str">
        <f t="shared" si="76"/>
        <v>815,1,0.1,0</v>
      </c>
      <c r="X2169" s="1" t="s">
        <v>148</v>
      </c>
      <c r="Y2169" s="2">
        <f>IF(AND(ISBLANK(X2169),OR(NOT(ISBLANK(Z2169)),NOT(ISBLANK(AA2169)))),#N/A,
IF(ISBLANK(X2169),"",
IF(AND(NOT(ISERROR(VLOOKUP(X2169,MonsterTable!$A:$B,MATCH(MonsterTable!$B$1,MonsterTable!$A$1:$B$1,0),0))),OR(ISBLANK(Z2169),ISBLANK(AA2169))),#N/A,
IFERROR(VLOOKUP(X2169,MonsterTable!$A:$B,MATCH(MonsterTable!$B$1,MonsterTable!$A$1:$B$1,0),0),
IF(OR(NOT(ISBLANK(Z2169)),ISBLANK(AA2169)),#N/A,
IF(X2169="empty","empty",
VLOOKUP(X2169,MonsterGroupTable!$A:$A,1,0)))))))</f>
        <v>815</v>
      </c>
      <c r="Z2169">
        <v>1</v>
      </c>
      <c r="AA2169">
        <v>0.1</v>
      </c>
      <c r="AB2169">
        <v>0</v>
      </c>
      <c r="AF2169" s="2" t="str">
        <f>IF(AND(ISBLANK(AE2169),OR(NOT(ISBLANK(AG2169)),NOT(ISBLANK(AH2169)))),#N/A,
IF(ISBLANK(AE2169),"",
IF(AND(NOT(ISERROR(VLOOKUP(AE2169,MonsterTable!$A:$B,MATCH(MonsterTable!$B$1,MonsterTable!$A$1:$B$1,0),0))),OR(ISBLANK(AG2169),ISBLANK(AH2169))),#N/A,
IFERROR(VLOOKUP(AE2169,MonsterTable!$A:$B,MATCH(MonsterTable!$B$1,MonsterTable!$A$1:$B$1,0),0),
IF(OR(NOT(ISBLANK(AG2169)),ISBLANK(AH2169)),#N/A,
IF(AE2169="empty","empty",
VLOOKUP(AE2169,MonsterGroupTable!$A:$A,1,0)))))))</f>
        <v/>
      </c>
      <c r="AM2169" s="2" t="str">
        <f>IF(AND(ISBLANK(AL2169),OR(NOT(ISBLANK(AN2169)),NOT(ISBLANK(AO2169)))),#N/A,
IF(ISBLANK(AL2169),"",
IF(AND(NOT(ISERROR(VLOOKUP(AL2169,MonsterTable!$A:$B,MATCH(MonsterTable!$B$1,MonsterTable!$A$1:$B$1,0),0))),OR(ISBLANK(AN2169),ISBLANK(AO2169))),#N/A,
IFERROR(VLOOKUP(AL2169,MonsterTable!$A:$B,MATCH(MonsterTable!$B$1,MonsterTable!$A$1:$B$1,0),0),
IF(OR(NOT(ISBLANK(AN2169)),ISBLANK(AO2169)),#N/A,
IF(AL2169="empty","empty",
VLOOKUP(AL2169,MonsterGroupTable!$A:$A,1,0)))))))</f>
        <v/>
      </c>
      <c r="AT2169" s="2" t="str">
        <f>IF(AND(ISBLANK(AS2169),OR(NOT(ISBLANK(AU2169)),NOT(ISBLANK(AV2169)))),#N/A,
IF(ISBLANK(AS2169),"",
IF(AND(NOT(ISERROR(VLOOKUP(AS2169,MonsterTable!$A:$B,MATCH(MonsterTable!$B$1,MonsterTable!$A$1:$B$1,0),0))),OR(ISBLANK(AU2169),ISBLANK(AV2169))),#N/A,
IFERROR(VLOOKUP(AS2169,MonsterTable!$A:$B,MATCH(MonsterTable!$B$1,MonsterTable!$A$1:$B$1,0),0),
IF(OR(NOT(ISBLANK(AU2169)),ISBLANK(AV2169)),#N/A,
IF(AS2169="empty","empty",
VLOOKUP(AS2169,MonsterGroupTable!$A:$A,1,0)))))))</f>
        <v/>
      </c>
      <c r="BA2169" s="2" t="str">
        <f>IF(AND(ISBLANK(AZ2169),OR(NOT(ISBLANK(BB2169)),NOT(ISBLANK(BC2169)))),#N/A,
IF(ISBLANK(AZ2169),"",
IF(AND(NOT(ISERROR(VLOOKUP(AZ2169,MonsterTable!$A:$B,MATCH(MonsterTable!$B$1,MonsterTable!$A$1:$B$1,0),0))),OR(ISBLANK(BB2169),ISBLANK(BC2169))),#N/A,
IFERROR(VLOOKUP(AZ2169,MonsterTable!$A:$B,MATCH(MonsterTable!$B$1,MonsterTable!$A$1:$B$1,0),0),
IF(OR(NOT(ISBLANK(BB2169)),ISBLANK(BC2169)),#N/A,
IF(AZ2169="empty","empty",
VLOOKUP(AZ2169,MonsterGroupTable!$A:$A,1,0)))))))</f>
        <v/>
      </c>
      <c r="BH2169" s="2" t="str">
        <f>IF(AND(ISBLANK(BG2169),OR(NOT(ISBLANK(BI2169)),NOT(ISBLANK(BJ2169)))),#N/A,
IF(ISBLANK(BG2169),"",
IF(AND(NOT(ISERROR(VLOOKUP(BG2169,MonsterTable!$A:$B,MATCH(MonsterTable!$B$1,MonsterTable!$A$1:$B$1,0),0))),OR(ISBLANK(BI2169),ISBLANK(BJ2169))),#N/A,
IFERROR(VLOOKUP(BG2169,MonsterTable!$A:$B,MATCH(MonsterTable!$B$1,MonsterTable!$A$1:$B$1,0),0),
IF(OR(NOT(ISBLANK(BI2169)),ISBLANK(BJ2169)),#N/A,
IF(BG2169="empty","empty",
VLOOKUP(BG2169,MonsterGroupTable!$A:$A,1,0)))))))</f>
        <v/>
      </c>
      <c r="BO2169" s="2" t="str">
        <f>IF(AND(ISBLANK(BN2169),OR(NOT(ISBLANK(BP2169)),NOT(ISBLANK(BQ2169)))),#N/A,
IF(ISBLANK(BN2169),"",
IF(AND(NOT(ISERROR(VLOOKUP(BN2169,MonsterTable!$A:$B,MATCH(MonsterTable!$B$1,MonsterTable!$A$1:$B$1,0),0))),OR(ISBLANK(BP2169),ISBLANK(BQ2169))),#N/A,
IFERROR(VLOOKUP(BN2169,MonsterTable!$A:$B,MATCH(MonsterTable!$B$1,MonsterTable!$A$1:$B$1,0),0),
IF(OR(NOT(ISBLANK(BP2169)),ISBLANK(BQ2169)),#N/A,
IF(BN2169="empty","empty",
VLOOKUP(BN2169,MonsterGroupTable!$A:$A,1,0)))))))</f>
        <v/>
      </c>
      <c r="BV2169" s="2" t="str">
        <f>IF(AND(ISBLANK(BU2169),OR(NOT(ISBLANK(BW2169)),NOT(ISBLANK(BX2169)))),#N/A,
IF(ISBLANK(BU2169),"",
IF(AND(NOT(ISERROR(VLOOKUP(BU2169,MonsterTable!$A:$B,MATCH(MonsterTable!$B$1,MonsterTable!$A$1:$B$1,0),0))),OR(ISBLANK(BW2169),ISBLANK(BX2169))),#N/A,
IFERROR(VLOOKUP(BU2169,MonsterTable!$A:$B,MATCH(MonsterTable!$B$1,MonsterTable!$A$1:$B$1,0),0),
IF(OR(NOT(ISBLANK(BW2169)),ISBLANK(BX2169)),#N/A,
IF(BU2169="empty","empty",
VLOOKUP(BU2169,MonsterGroupTable!$A:$A,1,0)))))))</f>
        <v/>
      </c>
      <c r="CC2169" s="2" t="str">
        <f>IF(AND(ISBLANK(CB2169),OR(NOT(ISBLANK(CD2169)),NOT(ISBLANK(CE2169)))),#N/A,
IF(ISBLANK(CB2169),"",
IF(AND(NOT(ISERROR(VLOOKUP(CB2169,MonsterTable!$A:$B,MATCH(MonsterTable!$B$1,MonsterTable!$A$1:$B$1,0),0))),OR(ISBLANK(CD2169),ISBLANK(CE2169))),#N/A,
IFERROR(VLOOKUP(CB2169,MonsterTable!$A:$B,MATCH(MonsterTable!$B$1,MonsterTable!$A$1:$B$1,0),0),
IF(OR(NOT(ISBLANK(CD2169)),ISBLANK(CE2169)),#N/A,
IF(CB2169="empty","empty",
VLOOKUP(CB2169,MonsterGroupTable!$A:$A,1,0)))))))</f>
        <v/>
      </c>
      <c r="CJ2169" s="2" t="str">
        <f>IF(AND(ISBLANK(CI2169),OR(NOT(ISBLANK(CK2169)),NOT(ISBLANK(CL2169)))),#N/A,
IF(ISBLANK(CI2169),"",
IF(AND(NOT(ISERROR(VLOOKUP(CI2169,MonsterTable!$A:$B,MATCH(MonsterTable!$B$1,MonsterTable!$A$1:$B$1,0),0))),OR(ISBLANK(CK2169),ISBLANK(CL2169))),#N/A,
IFERROR(VLOOKUP(CI2169,MonsterTable!$A:$B,MATCH(MonsterTable!$B$1,MonsterTable!$A$1:$B$1,0),0),
IF(OR(NOT(ISBLANK(CK2169)),ISBLANK(CL2169)),#N/A,
IF(CI2169="empty","empty",
VLOOKUP(CI2169,MonsterGroupTable!$A:$A,1,0)))))))</f>
        <v/>
      </c>
    </row>
    <row r="2170" spans="1:88">
      <c r="A2170">
        <v>80013</v>
      </c>
      <c r="B2170">
        <f t="shared" si="90"/>
        <v>1.1000000000000001</v>
      </c>
      <c r="C2170">
        <f t="shared" si="91"/>
        <v>1.1000000000000001</v>
      </c>
      <c r="F2170">
        <v>999999</v>
      </c>
      <c r="G2170">
        <v>999999</v>
      </c>
      <c r="H2170">
        <v>0</v>
      </c>
      <c r="I2170">
        <v>0</v>
      </c>
      <c r="J2170">
        <v>0</v>
      </c>
      <c r="K2170" t="s">
        <v>28</v>
      </c>
      <c r="L2170" t="s">
        <v>277</v>
      </c>
      <c r="M2170" t="s">
        <v>273</v>
      </c>
      <c r="N2170" t="s">
        <v>130</v>
      </c>
      <c r="O2170">
        <v>0</v>
      </c>
      <c r="P2170">
        <v>-4.75</v>
      </c>
      <c r="Q2170">
        <v>0</v>
      </c>
      <c r="R2170">
        <v>4</v>
      </c>
      <c r="S2170">
        <v>0</v>
      </c>
      <c r="T2170">
        <v>0</v>
      </c>
      <c r="U2170">
        <v>-20</v>
      </c>
      <c r="V2170">
        <v>0</v>
      </c>
      <c r="W2170" t="str">
        <f t="shared" si="76"/>
        <v>816,1,0.1,1,-1.5,3,816,1,0.1,1,1.5,3</v>
      </c>
      <c r="X2170" s="1" t="s">
        <v>149</v>
      </c>
      <c r="Y2170" s="2">
        <f>IF(AND(ISBLANK(X2170),OR(NOT(ISBLANK(Z2170)),NOT(ISBLANK(AA2170)))),#N/A,
IF(ISBLANK(X2170),"",
IF(AND(NOT(ISERROR(VLOOKUP(X2170,MonsterTable!$A:$B,MATCH(MonsterTable!$B$1,MonsterTable!$A$1:$B$1,0),0))),OR(ISBLANK(Z2170),ISBLANK(AA2170))),#N/A,
IFERROR(VLOOKUP(X2170,MonsterTable!$A:$B,MATCH(MonsterTable!$B$1,MonsterTable!$A$1:$B$1,0),0),
IF(OR(NOT(ISBLANK(Z2170)),ISBLANK(AA2170)),#N/A,
IF(X2170="empty","empty",
VLOOKUP(X2170,MonsterGroupTable!$A:$A,1,0)))))))</f>
        <v>816</v>
      </c>
      <c r="Z2170">
        <v>1</v>
      </c>
      <c r="AA2170">
        <v>0.1</v>
      </c>
      <c r="AB2170">
        <v>1</v>
      </c>
      <c r="AC2170">
        <v>-1.5</v>
      </c>
      <c r="AD2170">
        <v>3</v>
      </c>
      <c r="AE2170" s="1" t="s">
        <v>149</v>
      </c>
      <c r="AF2170" s="2">
        <f>IF(AND(ISBLANK(AE2170),OR(NOT(ISBLANK(AG2170)),NOT(ISBLANK(AH2170)))),#N/A,
IF(ISBLANK(AE2170),"",
IF(AND(NOT(ISERROR(VLOOKUP(AE2170,MonsterTable!$A:$B,MATCH(MonsterTable!$B$1,MonsterTable!$A$1:$B$1,0),0))),OR(ISBLANK(AG2170),ISBLANK(AH2170))),#N/A,
IFERROR(VLOOKUP(AE2170,MonsterTable!$A:$B,MATCH(MonsterTable!$B$1,MonsterTable!$A$1:$B$1,0),0),
IF(OR(NOT(ISBLANK(AG2170)),ISBLANK(AH2170)),#N/A,
IF(AE2170="empty","empty",
VLOOKUP(AE2170,MonsterGroupTable!$A:$A,1,0)))))))</f>
        <v>816</v>
      </c>
      <c r="AG2170">
        <v>1</v>
      </c>
      <c r="AH2170">
        <v>0.1</v>
      </c>
      <c r="AI2170">
        <v>1</v>
      </c>
      <c r="AJ2170">
        <v>1.5</v>
      </c>
      <c r="AK2170">
        <v>3</v>
      </c>
      <c r="AM2170" s="2" t="str">
        <f>IF(AND(ISBLANK(AL2170),OR(NOT(ISBLANK(AN2170)),NOT(ISBLANK(AO2170)))),#N/A,
IF(ISBLANK(AL2170),"",
IF(AND(NOT(ISERROR(VLOOKUP(AL2170,MonsterTable!$A:$B,MATCH(MonsterTable!$B$1,MonsterTable!$A$1:$B$1,0),0))),OR(ISBLANK(AN2170),ISBLANK(AO2170))),#N/A,
IFERROR(VLOOKUP(AL2170,MonsterTable!$A:$B,MATCH(MonsterTable!$B$1,MonsterTable!$A$1:$B$1,0),0),
IF(OR(NOT(ISBLANK(AN2170)),ISBLANK(AO2170)),#N/A,
IF(AL2170="empty","empty",
VLOOKUP(AL2170,MonsterGroupTable!$A:$A,1,0)))))))</f>
        <v/>
      </c>
      <c r="AT2170" s="2" t="str">
        <f>IF(AND(ISBLANK(AS2170),OR(NOT(ISBLANK(AU2170)),NOT(ISBLANK(AV2170)))),#N/A,
IF(ISBLANK(AS2170),"",
IF(AND(NOT(ISERROR(VLOOKUP(AS2170,MonsterTable!$A:$B,MATCH(MonsterTable!$B$1,MonsterTable!$A$1:$B$1,0),0))),OR(ISBLANK(AU2170),ISBLANK(AV2170))),#N/A,
IFERROR(VLOOKUP(AS2170,MonsterTable!$A:$B,MATCH(MonsterTable!$B$1,MonsterTable!$A$1:$B$1,0),0),
IF(OR(NOT(ISBLANK(AU2170)),ISBLANK(AV2170)),#N/A,
IF(AS2170="empty","empty",
VLOOKUP(AS2170,MonsterGroupTable!$A:$A,1,0)))))))</f>
        <v/>
      </c>
      <c r="BA2170" s="2" t="str">
        <f>IF(AND(ISBLANK(AZ2170),OR(NOT(ISBLANK(BB2170)),NOT(ISBLANK(BC2170)))),#N/A,
IF(ISBLANK(AZ2170),"",
IF(AND(NOT(ISERROR(VLOOKUP(AZ2170,MonsterTable!$A:$B,MATCH(MonsterTable!$B$1,MonsterTable!$A$1:$B$1,0),0))),OR(ISBLANK(BB2170),ISBLANK(BC2170))),#N/A,
IFERROR(VLOOKUP(AZ2170,MonsterTable!$A:$B,MATCH(MonsterTable!$B$1,MonsterTable!$A$1:$B$1,0),0),
IF(OR(NOT(ISBLANK(BB2170)),ISBLANK(BC2170)),#N/A,
IF(AZ2170="empty","empty",
VLOOKUP(AZ2170,MonsterGroupTable!$A:$A,1,0)))))))</f>
        <v/>
      </c>
      <c r="BH2170" s="2" t="str">
        <f>IF(AND(ISBLANK(BG2170),OR(NOT(ISBLANK(BI2170)),NOT(ISBLANK(BJ2170)))),#N/A,
IF(ISBLANK(BG2170),"",
IF(AND(NOT(ISERROR(VLOOKUP(BG2170,MonsterTable!$A:$B,MATCH(MonsterTable!$B$1,MonsterTable!$A$1:$B$1,0),0))),OR(ISBLANK(BI2170),ISBLANK(BJ2170))),#N/A,
IFERROR(VLOOKUP(BG2170,MonsterTable!$A:$B,MATCH(MonsterTable!$B$1,MonsterTable!$A$1:$B$1,0),0),
IF(OR(NOT(ISBLANK(BI2170)),ISBLANK(BJ2170)),#N/A,
IF(BG2170="empty","empty",
VLOOKUP(BG2170,MonsterGroupTable!$A:$A,1,0)))))))</f>
        <v/>
      </c>
      <c r="BO2170" s="2" t="str">
        <f>IF(AND(ISBLANK(BN2170),OR(NOT(ISBLANK(BP2170)),NOT(ISBLANK(BQ2170)))),#N/A,
IF(ISBLANK(BN2170),"",
IF(AND(NOT(ISERROR(VLOOKUP(BN2170,MonsterTable!$A:$B,MATCH(MonsterTable!$B$1,MonsterTable!$A$1:$B$1,0),0))),OR(ISBLANK(BP2170),ISBLANK(BQ2170))),#N/A,
IFERROR(VLOOKUP(BN2170,MonsterTable!$A:$B,MATCH(MonsterTable!$B$1,MonsterTable!$A$1:$B$1,0),0),
IF(OR(NOT(ISBLANK(BP2170)),ISBLANK(BQ2170)),#N/A,
IF(BN2170="empty","empty",
VLOOKUP(BN2170,MonsterGroupTable!$A:$A,1,0)))))))</f>
        <v/>
      </c>
      <c r="BV2170" s="2" t="str">
        <f>IF(AND(ISBLANK(BU2170),OR(NOT(ISBLANK(BW2170)),NOT(ISBLANK(BX2170)))),#N/A,
IF(ISBLANK(BU2170),"",
IF(AND(NOT(ISERROR(VLOOKUP(BU2170,MonsterTable!$A:$B,MATCH(MonsterTable!$B$1,MonsterTable!$A$1:$B$1,0),0))),OR(ISBLANK(BW2170),ISBLANK(BX2170))),#N/A,
IFERROR(VLOOKUP(BU2170,MonsterTable!$A:$B,MATCH(MonsterTable!$B$1,MonsterTable!$A$1:$B$1,0),0),
IF(OR(NOT(ISBLANK(BW2170)),ISBLANK(BX2170)),#N/A,
IF(BU2170="empty","empty",
VLOOKUP(BU2170,MonsterGroupTable!$A:$A,1,0)))))))</f>
        <v/>
      </c>
      <c r="CC2170" s="2" t="str">
        <f>IF(AND(ISBLANK(CB2170),OR(NOT(ISBLANK(CD2170)),NOT(ISBLANK(CE2170)))),#N/A,
IF(ISBLANK(CB2170),"",
IF(AND(NOT(ISERROR(VLOOKUP(CB2170,MonsterTable!$A:$B,MATCH(MonsterTable!$B$1,MonsterTable!$A$1:$B$1,0),0))),OR(ISBLANK(CD2170),ISBLANK(CE2170))),#N/A,
IFERROR(VLOOKUP(CB2170,MonsterTable!$A:$B,MATCH(MonsterTable!$B$1,MonsterTable!$A$1:$B$1,0),0),
IF(OR(NOT(ISBLANK(CD2170)),ISBLANK(CE2170)),#N/A,
IF(CB2170="empty","empty",
VLOOKUP(CB2170,MonsterGroupTable!$A:$A,1,0)))))))</f>
        <v/>
      </c>
      <c r="CJ2170" s="2" t="str">
        <f>IF(AND(ISBLANK(CI2170),OR(NOT(ISBLANK(CK2170)),NOT(ISBLANK(CL2170)))),#N/A,
IF(ISBLANK(CI2170),"",
IF(AND(NOT(ISERROR(VLOOKUP(CI2170,MonsterTable!$A:$B,MATCH(MonsterTable!$B$1,MonsterTable!$A$1:$B$1,0),0))),OR(ISBLANK(CK2170),ISBLANK(CL2170))),#N/A,
IFERROR(VLOOKUP(CI2170,MonsterTable!$A:$B,MATCH(MonsterTable!$B$1,MonsterTable!$A$1:$B$1,0),0),
IF(OR(NOT(ISBLANK(CK2170)),ISBLANK(CL2170)),#N/A,
IF(CI2170="empty","empty",
VLOOKUP(CI2170,MonsterGroupTable!$A:$A,1,0)))))))</f>
        <v/>
      </c>
    </row>
    <row r="2171" spans="1:88">
      <c r="A2171">
        <v>80014</v>
      </c>
      <c r="B2171">
        <f t="shared" si="90"/>
        <v>1.1000000000000001</v>
      </c>
      <c r="C2171">
        <f t="shared" si="91"/>
        <v>1.1000000000000001</v>
      </c>
      <c r="F2171">
        <v>999999</v>
      </c>
      <c r="G2171">
        <v>999999</v>
      </c>
      <c r="H2171">
        <v>0</v>
      </c>
      <c r="I2171">
        <v>0</v>
      </c>
      <c r="J2171">
        <v>0</v>
      </c>
      <c r="K2171" t="s">
        <v>28</v>
      </c>
      <c r="L2171" t="s">
        <v>127</v>
      </c>
      <c r="M2171" t="s">
        <v>129</v>
      </c>
      <c r="N2171" t="s">
        <v>130</v>
      </c>
      <c r="O2171">
        <v>0</v>
      </c>
      <c r="P2171">
        <v>-4.75</v>
      </c>
      <c r="Q2171">
        <v>0</v>
      </c>
      <c r="R2171">
        <v>4</v>
      </c>
      <c r="S2171">
        <v>0</v>
      </c>
      <c r="T2171">
        <v>0</v>
      </c>
      <c r="U2171">
        <v>-20</v>
      </c>
      <c r="V2171">
        <v>0</v>
      </c>
      <c r="W2171" t="str">
        <f t="shared" si="76"/>
        <v>817,1,0.1,0</v>
      </c>
      <c r="X2171" s="1" t="s">
        <v>150</v>
      </c>
      <c r="Y2171" s="2">
        <f>IF(AND(ISBLANK(X2171),OR(NOT(ISBLANK(Z2171)),NOT(ISBLANK(AA2171)))),#N/A,
IF(ISBLANK(X2171),"",
IF(AND(NOT(ISERROR(VLOOKUP(X2171,MonsterTable!$A:$B,MATCH(MonsterTable!$B$1,MonsterTable!$A$1:$B$1,0),0))),OR(ISBLANK(Z2171),ISBLANK(AA2171))),#N/A,
IFERROR(VLOOKUP(X2171,MonsterTable!$A:$B,MATCH(MonsterTable!$B$1,MonsterTable!$A$1:$B$1,0),0),
IF(OR(NOT(ISBLANK(Z2171)),ISBLANK(AA2171)),#N/A,
IF(X2171="empty","empty",
VLOOKUP(X2171,MonsterGroupTable!$A:$A,1,0)))))))</f>
        <v>817</v>
      </c>
      <c r="Z2171">
        <v>1</v>
      </c>
      <c r="AA2171">
        <v>0.1</v>
      </c>
      <c r="AB2171">
        <v>0</v>
      </c>
      <c r="AF2171" s="2" t="str">
        <f>IF(AND(ISBLANK(AE2171),OR(NOT(ISBLANK(AG2171)),NOT(ISBLANK(AH2171)))),#N/A,
IF(ISBLANK(AE2171),"",
IF(AND(NOT(ISERROR(VLOOKUP(AE2171,MonsterTable!$A:$B,MATCH(MonsterTable!$B$1,MonsterTable!$A$1:$B$1,0),0))),OR(ISBLANK(AG2171),ISBLANK(AH2171))),#N/A,
IFERROR(VLOOKUP(AE2171,MonsterTable!$A:$B,MATCH(MonsterTable!$B$1,MonsterTable!$A$1:$B$1,0),0),
IF(OR(NOT(ISBLANK(AG2171)),ISBLANK(AH2171)),#N/A,
IF(AE2171="empty","empty",
VLOOKUP(AE2171,MonsterGroupTable!$A:$A,1,0)))))))</f>
        <v/>
      </c>
      <c r="AM2171" s="2" t="str">
        <f>IF(AND(ISBLANK(AL2171),OR(NOT(ISBLANK(AN2171)),NOT(ISBLANK(AO2171)))),#N/A,
IF(ISBLANK(AL2171),"",
IF(AND(NOT(ISERROR(VLOOKUP(AL2171,MonsterTable!$A:$B,MATCH(MonsterTable!$B$1,MonsterTable!$A$1:$B$1,0),0))),OR(ISBLANK(AN2171),ISBLANK(AO2171))),#N/A,
IFERROR(VLOOKUP(AL2171,MonsterTable!$A:$B,MATCH(MonsterTable!$B$1,MonsterTable!$A$1:$B$1,0),0),
IF(OR(NOT(ISBLANK(AN2171)),ISBLANK(AO2171)),#N/A,
IF(AL2171="empty","empty",
VLOOKUP(AL2171,MonsterGroupTable!$A:$A,1,0)))))))</f>
        <v/>
      </c>
      <c r="AT2171" s="2" t="str">
        <f>IF(AND(ISBLANK(AS2171),OR(NOT(ISBLANK(AU2171)),NOT(ISBLANK(AV2171)))),#N/A,
IF(ISBLANK(AS2171),"",
IF(AND(NOT(ISERROR(VLOOKUP(AS2171,MonsterTable!$A:$B,MATCH(MonsterTable!$B$1,MonsterTable!$A$1:$B$1,0),0))),OR(ISBLANK(AU2171),ISBLANK(AV2171))),#N/A,
IFERROR(VLOOKUP(AS2171,MonsterTable!$A:$B,MATCH(MonsterTable!$B$1,MonsterTable!$A$1:$B$1,0),0),
IF(OR(NOT(ISBLANK(AU2171)),ISBLANK(AV2171)),#N/A,
IF(AS2171="empty","empty",
VLOOKUP(AS2171,MonsterGroupTable!$A:$A,1,0)))))))</f>
        <v/>
      </c>
      <c r="BA2171" s="2" t="str">
        <f>IF(AND(ISBLANK(AZ2171),OR(NOT(ISBLANK(BB2171)),NOT(ISBLANK(BC2171)))),#N/A,
IF(ISBLANK(AZ2171),"",
IF(AND(NOT(ISERROR(VLOOKUP(AZ2171,MonsterTable!$A:$B,MATCH(MonsterTable!$B$1,MonsterTable!$A$1:$B$1,0),0))),OR(ISBLANK(BB2171),ISBLANK(BC2171))),#N/A,
IFERROR(VLOOKUP(AZ2171,MonsterTable!$A:$B,MATCH(MonsterTable!$B$1,MonsterTable!$A$1:$B$1,0),0),
IF(OR(NOT(ISBLANK(BB2171)),ISBLANK(BC2171)),#N/A,
IF(AZ2171="empty","empty",
VLOOKUP(AZ2171,MonsterGroupTable!$A:$A,1,0)))))))</f>
        <v/>
      </c>
      <c r="BH2171" s="2" t="str">
        <f>IF(AND(ISBLANK(BG2171),OR(NOT(ISBLANK(BI2171)),NOT(ISBLANK(BJ2171)))),#N/A,
IF(ISBLANK(BG2171),"",
IF(AND(NOT(ISERROR(VLOOKUP(BG2171,MonsterTable!$A:$B,MATCH(MonsterTable!$B$1,MonsterTable!$A$1:$B$1,0),0))),OR(ISBLANK(BI2171),ISBLANK(BJ2171))),#N/A,
IFERROR(VLOOKUP(BG2171,MonsterTable!$A:$B,MATCH(MonsterTable!$B$1,MonsterTable!$A$1:$B$1,0),0),
IF(OR(NOT(ISBLANK(BI2171)),ISBLANK(BJ2171)),#N/A,
IF(BG2171="empty","empty",
VLOOKUP(BG2171,MonsterGroupTable!$A:$A,1,0)))))))</f>
        <v/>
      </c>
      <c r="BO2171" s="2" t="str">
        <f>IF(AND(ISBLANK(BN2171),OR(NOT(ISBLANK(BP2171)),NOT(ISBLANK(BQ2171)))),#N/A,
IF(ISBLANK(BN2171),"",
IF(AND(NOT(ISERROR(VLOOKUP(BN2171,MonsterTable!$A:$B,MATCH(MonsterTable!$B$1,MonsterTable!$A$1:$B$1,0),0))),OR(ISBLANK(BP2171),ISBLANK(BQ2171))),#N/A,
IFERROR(VLOOKUP(BN2171,MonsterTable!$A:$B,MATCH(MonsterTable!$B$1,MonsterTable!$A$1:$B$1,0),0),
IF(OR(NOT(ISBLANK(BP2171)),ISBLANK(BQ2171)),#N/A,
IF(BN2171="empty","empty",
VLOOKUP(BN2171,MonsterGroupTable!$A:$A,1,0)))))))</f>
        <v/>
      </c>
      <c r="BV2171" s="2" t="str">
        <f>IF(AND(ISBLANK(BU2171),OR(NOT(ISBLANK(BW2171)),NOT(ISBLANK(BX2171)))),#N/A,
IF(ISBLANK(BU2171),"",
IF(AND(NOT(ISERROR(VLOOKUP(BU2171,MonsterTable!$A:$B,MATCH(MonsterTable!$B$1,MonsterTable!$A$1:$B$1,0),0))),OR(ISBLANK(BW2171),ISBLANK(BX2171))),#N/A,
IFERROR(VLOOKUP(BU2171,MonsterTable!$A:$B,MATCH(MonsterTable!$B$1,MonsterTable!$A$1:$B$1,0),0),
IF(OR(NOT(ISBLANK(BW2171)),ISBLANK(BX2171)),#N/A,
IF(BU2171="empty","empty",
VLOOKUP(BU2171,MonsterGroupTable!$A:$A,1,0)))))))</f>
        <v/>
      </c>
      <c r="CC2171" s="2" t="str">
        <f>IF(AND(ISBLANK(CB2171),OR(NOT(ISBLANK(CD2171)),NOT(ISBLANK(CE2171)))),#N/A,
IF(ISBLANK(CB2171),"",
IF(AND(NOT(ISERROR(VLOOKUP(CB2171,MonsterTable!$A:$B,MATCH(MonsterTable!$B$1,MonsterTable!$A$1:$B$1,0),0))),OR(ISBLANK(CD2171),ISBLANK(CE2171))),#N/A,
IFERROR(VLOOKUP(CB2171,MonsterTable!$A:$B,MATCH(MonsterTable!$B$1,MonsterTable!$A$1:$B$1,0),0),
IF(OR(NOT(ISBLANK(CD2171)),ISBLANK(CE2171)),#N/A,
IF(CB2171="empty","empty",
VLOOKUP(CB2171,MonsterGroupTable!$A:$A,1,0)))))))</f>
        <v/>
      </c>
      <c r="CJ2171" s="2" t="str">
        <f>IF(AND(ISBLANK(CI2171),OR(NOT(ISBLANK(CK2171)),NOT(ISBLANK(CL2171)))),#N/A,
IF(ISBLANK(CI2171),"",
IF(AND(NOT(ISERROR(VLOOKUP(CI2171,MonsterTable!$A:$B,MATCH(MonsterTable!$B$1,MonsterTable!$A$1:$B$1,0),0))),OR(ISBLANK(CK2171),ISBLANK(CL2171))),#N/A,
IFERROR(VLOOKUP(CI2171,MonsterTable!$A:$B,MATCH(MonsterTable!$B$1,MonsterTable!$A$1:$B$1,0),0),
IF(OR(NOT(ISBLANK(CK2171)),ISBLANK(CL2171)),#N/A,
IF(CI2171="empty","empty",
VLOOKUP(CI2171,MonsterGroupTable!$A:$A,1,0)))))))</f>
        <v/>
      </c>
    </row>
    <row r="2172" spans="1:88">
      <c r="A2172">
        <v>80015</v>
      </c>
      <c r="B2172">
        <f t="shared" si="90"/>
        <v>1.1000000000000001</v>
      </c>
      <c r="C2172">
        <f t="shared" si="91"/>
        <v>1.1000000000000001</v>
      </c>
      <c r="F2172">
        <v>999999</v>
      </c>
      <c r="G2172">
        <v>999999</v>
      </c>
      <c r="H2172">
        <v>0</v>
      </c>
      <c r="I2172">
        <v>0</v>
      </c>
      <c r="J2172">
        <v>0</v>
      </c>
      <c r="K2172" t="s">
        <v>28</v>
      </c>
      <c r="L2172" t="s">
        <v>277</v>
      </c>
      <c r="M2172" t="s">
        <v>278</v>
      </c>
      <c r="N2172" t="s">
        <v>130</v>
      </c>
      <c r="O2172">
        <v>0</v>
      </c>
      <c r="P2172">
        <v>-4.75</v>
      </c>
      <c r="Q2172">
        <v>0</v>
      </c>
      <c r="R2172">
        <v>4</v>
      </c>
      <c r="S2172">
        <v>0</v>
      </c>
      <c r="T2172">
        <v>0</v>
      </c>
      <c r="U2172">
        <v>-20</v>
      </c>
      <c r="V2172">
        <v>0</v>
      </c>
      <c r="W2172" t="str">
        <f t="shared" si="76"/>
        <v>818,1,0.1,0</v>
      </c>
      <c r="X2172" s="1" t="s">
        <v>151</v>
      </c>
      <c r="Y2172" s="2">
        <f>IF(AND(ISBLANK(X2172),OR(NOT(ISBLANK(Z2172)),NOT(ISBLANK(AA2172)))),#N/A,
IF(ISBLANK(X2172),"",
IF(AND(NOT(ISERROR(VLOOKUP(X2172,MonsterTable!$A:$B,MATCH(MonsterTable!$B$1,MonsterTable!$A$1:$B$1,0),0))),OR(ISBLANK(Z2172),ISBLANK(AA2172))),#N/A,
IFERROR(VLOOKUP(X2172,MonsterTable!$A:$B,MATCH(MonsterTable!$B$1,MonsterTable!$A$1:$B$1,0),0),
IF(OR(NOT(ISBLANK(Z2172)),ISBLANK(AA2172)),#N/A,
IF(X2172="empty","empty",
VLOOKUP(X2172,MonsterGroupTable!$A:$A,1,0)))))))</f>
        <v>818</v>
      </c>
      <c r="Z2172">
        <v>1</v>
      </c>
      <c r="AA2172">
        <v>0.1</v>
      </c>
      <c r="AB2172">
        <v>0</v>
      </c>
      <c r="AF2172" s="2" t="str">
        <f>IF(AND(ISBLANK(AE2172),OR(NOT(ISBLANK(AG2172)),NOT(ISBLANK(AH2172)))),#N/A,
IF(ISBLANK(AE2172),"",
IF(AND(NOT(ISERROR(VLOOKUP(AE2172,MonsterTable!$A:$B,MATCH(MonsterTable!$B$1,MonsterTable!$A$1:$B$1,0),0))),OR(ISBLANK(AG2172),ISBLANK(AH2172))),#N/A,
IFERROR(VLOOKUP(AE2172,MonsterTable!$A:$B,MATCH(MonsterTable!$B$1,MonsterTable!$A$1:$B$1,0),0),
IF(OR(NOT(ISBLANK(AG2172)),ISBLANK(AH2172)),#N/A,
IF(AE2172="empty","empty",
VLOOKUP(AE2172,MonsterGroupTable!$A:$A,1,0)))))))</f>
        <v/>
      </c>
      <c r="AM2172" s="2" t="str">
        <f>IF(AND(ISBLANK(AL2172),OR(NOT(ISBLANK(AN2172)),NOT(ISBLANK(AO2172)))),#N/A,
IF(ISBLANK(AL2172),"",
IF(AND(NOT(ISERROR(VLOOKUP(AL2172,MonsterTable!$A:$B,MATCH(MonsterTable!$B$1,MonsterTable!$A$1:$B$1,0),0))),OR(ISBLANK(AN2172),ISBLANK(AO2172))),#N/A,
IFERROR(VLOOKUP(AL2172,MonsterTable!$A:$B,MATCH(MonsterTable!$B$1,MonsterTable!$A$1:$B$1,0),0),
IF(OR(NOT(ISBLANK(AN2172)),ISBLANK(AO2172)),#N/A,
IF(AL2172="empty","empty",
VLOOKUP(AL2172,MonsterGroupTable!$A:$A,1,0)))))))</f>
        <v/>
      </c>
      <c r="AT2172" s="2" t="str">
        <f>IF(AND(ISBLANK(AS2172),OR(NOT(ISBLANK(AU2172)),NOT(ISBLANK(AV2172)))),#N/A,
IF(ISBLANK(AS2172),"",
IF(AND(NOT(ISERROR(VLOOKUP(AS2172,MonsterTable!$A:$B,MATCH(MonsterTable!$B$1,MonsterTable!$A$1:$B$1,0),0))),OR(ISBLANK(AU2172),ISBLANK(AV2172))),#N/A,
IFERROR(VLOOKUP(AS2172,MonsterTable!$A:$B,MATCH(MonsterTable!$B$1,MonsterTable!$A$1:$B$1,0),0),
IF(OR(NOT(ISBLANK(AU2172)),ISBLANK(AV2172)),#N/A,
IF(AS2172="empty","empty",
VLOOKUP(AS2172,MonsterGroupTable!$A:$A,1,0)))))))</f>
        <v/>
      </c>
      <c r="BA2172" s="2" t="str">
        <f>IF(AND(ISBLANK(AZ2172),OR(NOT(ISBLANK(BB2172)),NOT(ISBLANK(BC2172)))),#N/A,
IF(ISBLANK(AZ2172),"",
IF(AND(NOT(ISERROR(VLOOKUP(AZ2172,MonsterTable!$A:$B,MATCH(MonsterTable!$B$1,MonsterTable!$A$1:$B$1,0),0))),OR(ISBLANK(BB2172),ISBLANK(BC2172))),#N/A,
IFERROR(VLOOKUP(AZ2172,MonsterTable!$A:$B,MATCH(MonsterTable!$B$1,MonsterTable!$A$1:$B$1,0),0),
IF(OR(NOT(ISBLANK(BB2172)),ISBLANK(BC2172)),#N/A,
IF(AZ2172="empty","empty",
VLOOKUP(AZ2172,MonsterGroupTable!$A:$A,1,0)))))))</f>
        <v/>
      </c>
      <c r="BH2172" s="2" t="str">
        <f>IF(AND(ISBLANK(BG2172),OR(NOT(ISBLANK(BI2172)),NOT(ISBLANK(BJ2172)))),#N/A,
IF(ISBLANK(BG2172),"",
IF(AND(NOT(ISERROR(VLOOKUP(BG2172,MonsterTable!$A:$B,MATCH(MonsterTable!$B$1,MonsterTable!$A$1:$B$1,0),0))),OR(ISBLANK(BI2172),ISBLANK(BJ2172))),#N/A,
IFERROR(VLOOKUP(BG2172,MonsterTable!$A:$B,MATCH(MonsterTable!$B$1,MonsterTable!$A$1:$B$1,0),0),
IF(OR(NOT(ISBLANK(BI2172)),ISBLANK(BJ2172)),#N/A,
IF(BG2172="empty","empty",
VLOOKUP(BG2172,MonsterGroupTable!$A:$A,1,0)))))))</f>
        <v/>
      </c>
      <c r="BO2172" s="2" t="str">
        <f>IF(AND(ISBLANK(BN2172),OR(NOT(ISBLANK(BP2172)),NOT(ISBLANK(BQ2172)))),#N/A,
IF(ISBLANK(BN2172),"",
IF(AND(NOT(ISERROR(VLOOKUP(BN2172,MonsterTable!$A:$B,MATCH(MonsterTable!$B$1,MonsterTable!$A$1:$B$1,0),0))),OR(ISBLANK(BP2172),ISBLANK(BQ2172))),#N/A,
IFERROR(VLOOKUP(BN2172,MonsterTable!$A:$B,MATCH(MonsterTable!$B$1,MonsterTable!$A$1:$B$1,0),0),
IF(OR(NOT(ISBLANK(BP2172)),ISBLANK(BQ2172)),#N/A,
IF(BN2172="empty","empty",
VLOOKUP(BN2172,MonsterGroupTable!$A:$A,1,0)))))))</f>
        <v/>
      </c>
      <c r="BV2172" s="2" t="str">
        <f>IF(AND(ISBLANK(BU2172),OR(NOT(ISBLANK(BW2172)),NOT(ISBLANK(BX2172)))),#N/A,
IF(ISBLANK(BU2172),"",
IF(AND(NOT(ISERROR(VLOOKUP(BU2172,MonsterTable!$A:$B,MATCH(MonsterTable!$B$1,MonsterTable!$A$1:$B$1,0),0))),OR(ISBLANK(BW2172),ISBLANK(BX2172))),#N/A,
IFERROR(VLOOKUP(BU2172,MonsterTable!$A:$B,MATCH(MonsterTable!$B$1,MonsterTable!$A$1:$B$1,0),0),
IF(OR(NOT(ISBLANK(BW2172)),ISBLANK(BX2172)),#N/A,
IF(BU2172="empty","empty",
VLOOKUP(BU2172,MonsterGroupTable!$A:$A,1,0)))))))</f>
        <v/>
      </c>
      <c r="CC2172" s="2" t="str">
        <f>IF(AND(ISBLANK(CB2172),OR(NOT(ISBLANK(CD2172)),NOT(ISBLANK(CE2172)))),#N/A,
IF(ISBLANK(CB2172),"",
IF(AND(NOT(ISERROR(VLOOKUP(CB2172,MonsterTable!$A:$B,MATCH(MonsterTable!$B$1,MonsterTable!$A$1:$B$1,0),0))),OR(ISBLANK(CD2172),ISBLANK(CE2172))),#N/A,
IFERROR(VLOOKUP(CB2172,MonsterTable!$A:$B,MATCH(MonsterTable!$B$1,MonsterTable!$A$1:$B$1,0),0),
IF(OR(NOT(ISBLANK(CD2172)),ISBLANK(CE2172)),#N/A,
IF(CB2172="empty","empty",
VLOOKUP(CB2172,MonsterGroupTable!$A:$A,1,0)))))))</f>
        <v/>
      </c>
      <c r="CJ2172" s="2" t="str">
        <f>IF(AND(ISBLANK(CI2172),OR(NOT(ISBLANK(CK2172)),NOT(ISBLANK(CL2172)))),#N/A,
IF(ISBLANK(CI2172),"",
IF(AND(NOT(ISERROR(VLOOKUP(CI2172,MonsterTable!$A:$B,MATCH(MonsterTable!$B$1,MonsterTable!$A$1:$B$1,0),0))),OR(ISBLANK(CK2172),ISBLANK(CL2172))),#N/A,
IFERROR(VLOOKUP(CI2172,MonsterTable!$A:$B,MATCH(MonsterTable!$B$1,MonsterTable!$A$1:$B$1,0),0),
IF(OR(NOT(ISBLANK(CK2172)),ISBLANK(CL2172)),#N/A,
IF(CI2172="empty","empty",
VLOOKUP(CI2172,MonsterGroupTable!$A:$A,1,0)))))))</f>
        <v/>
      </c>
    </row>
    <row r="2173" spans="1:88">
      <c r="A2173">
        <v>80016</v>
      </c>
      <c r="B2173">
        <f t="shared" si="90"/>
        <v>1.1000000000000001</v>
      </c>
      <c r="C2173">
        <f t="shared" si="91"/>
        <v>1.1000000000000001</v>
      </c>
      <c r="F2173">
        <v>999999</v>
      </c>
      <c r="G2173">
        <v>999999</v>
      </c>
      <c r="H2173">
        <v>0</v>
      </c>
      <c r="I2173">
        <v>0</v>
      </c>
      <c r="J2173">
        <v>0</v>
      </c>
      <c r="K2173" t="s">
        <v>28</v>
      </c>
      <c r="L2173" t="s">
        <v>277</v>
      </c>
      <c r="M2173" t="s">
        <v>275</v>
      </c>
      <c r="N2173" t="s">
        <v>279</v>
      </c>
      <c r="O2173">
        <v>0</v>
      </c>
      <c r="P2173">
        <v>-4.75</v>
      </c>
      <c r="Q2173">
        <v>0</v>
      </c>
      <c r="R2173">
        <v>4</v>
      </c>
      <c r="S2173">
        <v>0</v>
      </c>
      <c r="T2173">
        <v>0</v>
      </c>
      <c r="U2173">
        <v>-20</v>
      </c>
      <c r="V2173">
        <v>0</v>
      </c>
      <c r="W2173" t="str">
        <f t="shared" si="76"/>
        <v>819,1,0.1,0</v>
      </c>
      <c r="X2173" s="1" t="s">
        <v>152</v>
      </c>
      <c r="Y2173" s="2">
        <f>IF(AND(ISBLANK(X2173),OR(NOT(ISBLANK(Z2173)),NOT(ISBLANK(AA2173)))),#N/A,
IF(ISBLANK(X2173),"",
IF(AND(NOT(ISERROR(VLOOKUP(X2173,MonsterTable!$A:$B,MATCH(MonsterTable!$B$1,MonsterTable!$A$1:$B$1,0),0))),OR(ISBLANK(Z2173),ISBLANK(AA2173))),#N/A,
IFERROR(VLOOKUP(X2173,MonsterTable!$A:$B,MATCH(MonsterTable!$B$1,MonsterTable!$A$1:$B$1,0),0),
IF(OR(NOT(ISBLANK(Z2173)),ISBLANK(AA2173)),#N/A,
IF(X2173="empty","empty",
VLOOKUP(X2173,MonsterGroupTable!$A:$A,1,0)))))))</f>
        <v>819</v>
      </c>
      <c r="Z2173">
        <v>1</v>
      </c>
      <c r="AA2173">
        <v>0.1</v>
      </c>
      <c r="AB2173">
        <v>0</v>
      </c>
      <c r="AF2173" s="2" t="str">
        <f>IF(AND(ISBLANK(AE2173),OR(NOT(ISBLANK(AG2173)),NOT(ISBLANK(AH2173)))),#N/A,
IF(ISBLANK(AE2173),"",
IF(AND(NOT(ISERROR(VLOOKUP(AE2173,MonsterTable!$A:$B,MATCH(MonsterTable!$B$1,MonsterTable!$A$1:$B$1,0),0))),OR(ISBLANK(AG2173),ISBLANK(AH2173))),#N/A,
IFERROR(VLOOKUP(AE2173,MonsterTable!$A:$B,MATCH(MonsterTable!$B$1,MonsterTable!$A$1:$B$1,0),0),
IF(OR(NOT(ISBLANK(AG2173)),ISBLANK(AH2173)),#N/A,
IF(AE2173="empty","empty",
VLOOKUP(AE2173,MonsterGroupTable!$A:$A,1,0)))))))</f>
        <v/>
      </c>
      <c r="AM2173" s="2" t="str">
        <f>IF(AND(ISBLANK(AL2173),OR(NOT(ISBLANK(AN2173)),NOT(ISBLANK(AO2173)))),#N/A,
IF(ISBLANK(AL2173),"",
IF(AND(NOT(ISERROR(VLOOKUP(AL2173,MonsterTable!$A:$B,MATCH(MonsterTable!$B$1,MonsterTable!$A$1:$B$1,0),0))),OR(ISBLANK(AN2173),ISBLANK(AO2173))),#N/A,
IFERROR(VLOOKUP(AL2173,MonsterTable!$A:$B,MATCH(MonsterTable!$B$1,MonsterTable!$A$1:$B$1,0),0),
IF(OR(NOT(ISBLANK(AN2173)),ISBLANK(AO2173)),#N/A,
IF(AL2173="empty","empty",
VLOOKUP(AL2173,MonsterGroupTable!$A:$A,1,0)))))))</f>
        <v/>
      </c>
      <c r="AT2173" s="2" t="str">
        <f>IF(AND(ISBLANK(AS2173),OR(NOT(ISBLANK(AU2173)),NOT(ISBLANK(AV2173)))),#N/A,
IF(ISBLANK(AS2173),"",
IF(AND(NOT(ISERROR(VLOOKUP(AS2173,MonsterTable!$A:$B,MATCH(MonsterTable!$B$1,MonsterTable!$A$1:$B$1,0),0))),OR(ISBLANK(AU2173),ISBLANK(AV2173))),#N/A,
IFERROR(VLOOKUP(AS2173,MonsterTable!$A:$B,MATCH(MonsterTable!$B$1,MonsterTable!$A$1:$B$1,0),0),
IF(OR(NOT(ISBLANK(AU2173)),ISBLANK(AV2173)),#N/A,
IF(AS2173="empty","empty",
VLOOKUP(AS2173,MonsterGroupTable!$A:$A,1,0)))))))</f>
        <v/>
      </c>
      <c r="BA2173" s="2" t="str">
        <f>IF(AND(ISBLANK(AZ2173),OR(NOT(ISBLANK(BB2173)),NOT(ISBLANK(BC2173)))),#N/A,
IF(ISBLANK(AZ2173),"",
IF(AND(NOT(ISERROR(VLOOKUP(AZ2173,MonsterTable!$A:$B,MATCH(MonsterTable!$B$1,MonsterTable!$A$1:$B$1,0),0))),OR(ISBLANK(BB2173),ISBLANK(BC2173))),#N/A,
IFERROR(VLOOKUP(AZ2173,MonsterTable!$A:$B,MATCH(MonsterTable!$B$1,MonsterTable!$A$1:$B$1,0),0),
IF(OR(NOT(ISBLANK(BB2173)),ISBLANK(BC2173)),#N/A,
IF(AZ2173="empty","empty",
VLOOKUP(AZ2173,MonsterGroupTable!$A:$A,1,0)))))))</f>
        <v/>
      </c>
      <c r="BH2173" s="2" t="str">
        <f>IF(AND(ISBLANK(BG2173),OR(NOT(ISBLANK(BI2173)),NOT(ISBLANK(BJ2173)))),#N/A,
IF(ISBLANK(BG2173),"",
IF(AND(NOT(ISERROR(VLOOKUP(BG2173,MonsterTable!$A:$B,MATCH(MonsterTable!$B$1,MonsterTable!$A$1:$B$1,0),0))),OR(ISBLANK(BI2173),ISBLANK(BJ2173))),#N/A,
IFERROR(VLOOKUP(BG2173,MonsterTable!$A:$B,MATCH(MonsterTable!$B$1,MonsterTable!$A$1:$B$1,0),0),
IF(OR(NOT(ISBLANK(BI2173)),ISBLANK(BJ2173)),#N/A,
IF(BG2173="empty","empty",
VLOOKUP(BG2173,MonsterGroupTable!$A:$A,1,0)))))))</f>
        <v/>
      </c>
      <c r="BO2173" s="2" t="str">
        <f>IF(AND(ISBLANK(BN2173),OR(NOT(ISBLANK(BP2173)),NOT(ISBLANK(BQ2173)))),#N/A,
IF(ISBLANK(BN2173),"",
IF(AND(NOT(ISERROR(VLOOKUP(BN2173,MonsterTable!$A:$B,MATCH(MonsterTable!$B$1,MonsterTable!$A$1:$B$1,0),0))),OR(ISBLANK(BP2173),ISBLANK(BQ2173))),#N/A,
IFERROR(VLOOKUP(BN2173,MonsterTable!$A:$B,MATCH(MonsterTable!$B$1,MonsterTable!$A$1:$B$1,0),0),
IF(OR(NOT(ISBLANK(BP2173)),ISBLANK(BQ2173)),#N/A,
IF(BN2173="empty","empty",
VLOOKUP(BN2173,MonsterGroupTable!$A:$A,1,0)))))))</f>
        <v/>
      </c>
      <c r="BV2173" s="2" t="str">
        <f>IF(AND(ISBLANK(BU2173),OR(NOT(ISBLANK(BW2173)),NOT(ISBLANK(BX2173)))),#N/A,
IF(ISBLANK(BU2173),"",
IF(AND(NOT(ISERROR(VLOOKUP(BU2173,MonsterTable!$A:$B,MATCH(MonsterTable!$B$1,MonsterTable!$A$1:$B$1,0),0))),OR(ISBLANK(BW2173),ISBLANK(BX2173))),#N/A,
IFERROR(VLOOKUP(BU2173,MonsterTable!$A:$B,MATCH(MonsterTable!$B$1,MonsterTable!$A$1:$B$1,0),0),
IF(OR(NOT(ISBLANK(BW2173)),ISBLANK(BX2173)),#N/A,
IF(BU2173="empty","empty",
VLOOKUP(BU2173,MonsterGroupTable!$A:$A,1,0)))))))</f>
        <v/>
      </c>
      <c r="CC2173" s="2" t="str">
        <f>IF(AND(ISBLANK(CB2173),OR(NOT(ISBLANK(CD2173)),NOT(ISBLANK(CE2173)))),#N/A,
IF(ISBLANK(CB2173),"",
IF(AND(NOT(ISERROR(VLOOKUP(CB2173,MonsterTable!$A:$B,MATCH(MonsterTable!$B$1,MonsterTable!$A$1:$B$1,0),0))),OR(ISBLANK(CD2173),ISBLANK(CE2173))),#N/A,
IFERROR(VLOOKUP(CB2173,MonsterTable!$A:$B,MATCH(MonsterTable!$B$1,MonsterTable!$A$1:$B$1,0),0),
IF(OR(NOT(ISBLANK(CD2173)),ISBLANK(CE2173)),#N/A,
IF(CB2173="empty","empty",
VLOOKUP(CB2173,MonsterGroupTable!$A:$A,1,0)))))))</f>
        <v/>
      </c>
      <c r="CJ2173" s="2" t="str">
        <f>IF(AND(ISBLANK(CI2173),OR(NOT(ISBLANK(CK2173)),NOT(ISBLANK(CL2173)))),#N/A,
IF(ISBLANK(CI2173),"",
IF(AND(NOT(ISERROR(VLOOKUP(CI2173,MonsterTable!$A:$B,MATCH(MonsterTable!$B$1,MonsterTable!$A$1:$B$1,0),0))),OR(ISBLANK(CK2173),ISBLANK(CL2173))),#N/A,
IFERROR(VLOOKUP(CI2173,MonsterTable!$A:$B,MATCH(MonsterTable!$B$1,MonsterTable!$A$1:$B$1,0),0),
IF(OR(NOT(ISBLANK(CK2173)),ISBLANK(CL2173)),#N/A,
IF(CI2173="empty","empty",
VLOOKUP(CI2173,MonsterGroupTable!$A:$A,1,0)))))))</f>
        <v/>
      </c>
    </row>
    <row r="2174" spans="1:88">
      <c r="A2174">
        <v>80017</v>
      </c>
      <c r="B2174">
        <f t="shared" ref="B2174:B2182" si="92">IF(MOD(A2174,10)=0,1.2,1.1)</f>
        <v>1.1000000000000001</v>
      </c>
      <c r="C2174">
        <f t="shared" ref="C2174:C2182" si="93">IF(MOD(B2174,10)=0,1.2,1.1)</f>
        <v>1.1000000000000001</v>
      </c>
      <c r="F2174">
        <v>999999</v>
      </c>
      <c r="G2174">
        <v>999999</v>
      </c>
      <c r="H2174">
        <v>0</v>
      </c>
      <c r="I2174">
        <v>0</v>
      </c>
      <c r="J2174">
        <v>0</v>
      </c>
      <c r="K2174" t="s">
        <v>362</v>
      </c>
      <c r="L2174" t="s">
        <v>363</v>
      </c>
      <c r="M2174" t="s">
        <v>275</v>
      </c>
      <c r="N2174" t="s">
        <v>276</v>
      </c>
      <c r="O2174">
        <v>0</v>
      </c>
      <c r="P2174">
        <v>-4.75</v>
      </c>
      <c r="Q2174">
        <v>0</v>
      </c>
      <c r="R2174">
        <v>4</v>
      </c>
      <c r="S2174">
        <v>0</v>
      </c>
      <c r="T2174">
        <v>0</v>
      </c>
      <c r="U2174">
        <v>-20</v>
      </c>
      <c r="V2174">
        <v>0</v>
      </c>
      <c r="W2174" t="str">
        <f t="shared" ref="W2174:W2182" si="94">Y2174&amp;IF(ISBLANK(Z2174),"",","&amp;Z2174)&amp;IF(ISBLANK(AA2174),"",","&amp;AA2174)&amp;IF(ISBLANK(AB2174),"",","&amp;AB2174)&amp;IF(ISBLANK(AC2174),"",","&amp;AC2174)&amp;IF(ISBLANK(AD2174),"",","&amp;AD2174)
&amp;IF(LEN(AF2174)=0,"",","&amp;AF2174)&amp;IF(ISBLANK(AG2174),"",","&amp;AG2174)&amp;IF(ISBLANK(AH2174),"",","&amp;AH2174)&amp;IF(ISBLANK(AI2174),"",","&amp;AI2174)&amp;IF(ISBLANK(AJ2174),"",","&amp;AJ2174)&amp;IF(ISBLANK(AK2174),"",","&amp;AK2174)
&amp;IF(LEN(AM2174)=0,"",","&amp;AM2174)&amp;IF(ISBLANK(AN2174),"",","&amp;AN2174)&amp;IF(ISBLANK(AO2174),"",","&amp;AO2174)&amp;IF(ISBLANK(AP2174),"",","&amp;AP2174)&amp;IF(ISBLANK(AQ2174),"",","&amp;AQ2174)&amp;IF(ISBLANK(AR2174),"",","&amp;AR2174)
&amp;IF(LEN(AT2174)=0,"",","&amp;AT2174)&amp;IF(ISBLANK(AU2174),"",","&amp;AU2174)&amp;IF(ISBLANK(AV2174),"",","&amp;AV2174)&amp;IF(ISBLANK(AW2174),"",","&amp;AW2174)&amp;IF(ISBLANK(AX2174),"",","&amp;AX2174)&amp;IF(ISBLANK(AY2174),"",","&amp;AY2174)
&amp;IF(LEN(BA2174)=0,"",","&amp;BA2174)&amp;IF(ISBLANK(BB2174),"",","&amp;BB2174)&amp;IF(ISBLANK(BC2174),"",","&amp;BC2174)&amp;IF(ISBLANK(BD2174),"",","&amp;BD2174)&amp;IF(ISBLANK(BE2174),"",","&amp;BE2174)&amp;IF(ISBLANK(BF2174),"",","&amp;BF2174)
&amp;IF(LEN(BH2174)=0,"",","&amp;BH2174)&amp;IF(ISBLANK(BI2174),"",","&amp;BI2174)&amp;IF(ISBLANK(BJ2174),"",","&amp;BJ2174)&amp;IF(ISBLANK(BK2174),"",","&amp;BK2174)&amp;IF(ISBLANK(BL2174),"",","&amp;BL2174)&amp;IF(ISBLANK(BM2174),"",","&amp;BM2174)
&amp;IF(LEN(BO2174)=0,"",","&amp;BO2174)&amp;IF(ISBLANK(BP2174),"",","&amp;BP2174)&amp;IF(ISBLANK(BQ2174),"",","&amp;BQ2174)&amp;IF(ISBLANK(BR2174),"",","&amp;BR2174)&amp;IF(ISBLANK(BS2174),"",","&amp;BS2174)&amp;IF(ISBLANK(BT2174),"",","&amp;BT2174)
&amp;IF(LEN(BV2174)=0,"",","&amp;BV2174)&amp;IF(ISBLANK(BW2174),"",","&amp;BW2174)&amp;IF(ISBLANK(BX2174),"",","&amp;BX2174)&amp;IF(ISBLANK(BY2174),"",","&amp;BY2174)&amp;IF(ISBLANK(BZ2174),"",","&amp;BZ2174)&amp;IF(ISBLANK(CA2174),"",","&amp;CA2174)
&amp;IF(LEN(CC2174)=0,"",","&amp;CC2174)&amp;IF(ISBLANK(CD2174),"",","&amp;CD2174)&amp;IF(ISBLANK(CE2174),"",","&amp;CE2174)&amp;IF(ISBLANK(CF2174),"",","&amp;CF2174)&amp;IF(ISBLANK(CG2174),"",","&amp;CG2174)&amp;IF(ISBLANK(CH2174),"",","&amp;CH2174)
&amp;IF(LEN(CJ2174)=0,"",","&amp;CJ2174)&amp;IF(ISBLANK(CK2174),"",","&amp;CK2174)&amp;IF(ISBLANK(CL2174),"",","&amp;CL2174)&amp;IF(ISBLANK(CM2174),"",","&amp;CM2174)&amp;IF(ISBLANK(CN2174),"",","&amp;CN2174)&amp;IF(ISBLANK(CO2174),"",","&amp;CO2174)</f>
        <v>807,1,0.1,0</v>
      </c>
      <c r="X2174" s="1" t="s">
        <v>144</v>
      </c>
      <c r="Y2174" s="2">
        <f>IF(AND(ISBLANK(X2174),OR(NOT(ISBLANK(Z2174)),NOT(ISBLANK(AA2174)))),#N/A,
IF(ISBLANK(X2174),"",
IF(AND(NOT(ISERROR(VLOOKUP(X2174,MonsterTable!$A:$B,MATCH(MonsterTable!$B$1,MonsterTable!$A$1:$B$1,0),0))),OR(ISBLANK(Z2174),ISBLANK(AA2174))),#N/A,
IFERROR(VLOOKUP(X2174,MonsterTable!$A:$B,MATCH(MonsterTable!$B$1,MonsterTable!$A$1:$B$1,0),0),
IF(OR(NOT(ISBLANK(Z2174)),ISBLANK(AA2174)),#N/A,
IF(X2174="empty","empty",
VLOOKUP(X2174,MonsterGroupTable!$A:$A,1,0)))))))</f>
        <v>807</v>
      </c>
      <c r="Z2174">
        <v>1</v>
      </c>
      <c r="AA2174">
        <v>0.1</v>
      </c>
      <c r="AB2174">
        <v>0</v>
      </c>
      <c r="AF2174" s="2" t="str">
        <f>IF(AND(ISBLANK(AE2174),OR(NOT(ISBLANK(AG2174)),NOT(ISBLANK(AH2174)))),#N/A,
IF(ISBLANK(AE2174),"",
IF(AND(NOT(ISERROR(VLOOKUP(AE2174,MonsterTable!$A:$B,MATCH(MonsterTable!$B$1,MonsterTable!$A$1:$B$1,0),0))),OR(ISBLANK(AG2174),ISBLANK(AH2174))),#N/A,
IFERROR(VLOOKUP(AE2174,MonsterTable!$A:$B,MATCH(MonsterTable!$B$1,MonsterTable!$A$1:$B$1,0),0),
IF(OR(NOT(ISBLANK(AG2174)),ISBLANK(AH2174)),#N/A,
IF(AE2174="empty","empty",
VLOOKUP(AE2174,MonsterGroupTable!$A:$A,1,0)))))))</f>
        <v/>
      </c>
      <c r="AM2174" s="2" t="str">
        <f>IF(AND(ISBLANK(AL2174),OR(NOT(ISBLANK(AN2174)),NOT(ISBLANK(AO2174)))),#N/A,
IF(ISBLANK(AL2174),"",
IF(AND(NOT(ISERROR(VLOOKUP(AL2174,MonsterTable!$A:$B,MATCH(MonsterTable!$B$1,MonsterTable!$A$1:$B$1,0),0))),OR(ISBLANK(AN2174),ISBLANK(AO2174))),#N/A,
IFERROR(VLOOKUP(AL2174,MonsterTable!$A:$B,MATCH(MonsterTable!$B$1,MonsterTable!$A$1:$B$1,0),0),
IF(OR(NOT(ISBLANK(AN2174)),ISBLANK(AO2174)),#N/A,
IF(AL2174="empty","empty",
VLOOKUP(AL2174,MonsterGroupTable!$A:$A,1,0)))))))</f>
        <v/>
      </c>
      <c r="AT2174" s="2" t="str">
        <f>IF(AND(ISBLANK(AS2174),OR(NOT(ISBLANK(AU2174)),NOT(ISBLANK(AV2174)))),#N/A,
IF(ISBLANK(AS2174),"",
IF(AND(NOT(ISERROR(VLOOKUP(AS2174,MonsterTable!$A:$B,MATCH(MonsterTable!$B$1,MonsterTable!$A$1:$B$1,0),0))),OR(ISBLANK(AU2174),ISBLANK(AV2174))),#N/A,
IFERROR(VLOOKUP(AS2174,MonsterTable!$A:$B,MATCH(MonsterTable!$B$1,MonsterTable!$A$1:$B$1,0),0),
IF(OR(NOT(ISBLANK(AU2174)),ISBLANK(AV2174)),#N/A,
IF(AS2174="empty","empty",
VLOOKUP(AS2174,MonsterGroupTable!$A:$A,1,0)))))))</f>
        <v/>
      </c>
      <c r="BA2174" s="2" t="str">
        <f>IF(AND(ISBLANK(AZ2174),OR(NOT(ISBLANK(BB2174)),NOT(ISBLANK(BC2174)))),#N/A,
IF(ISBLANK(AZ2174),"",
IF(AND(NOT(ISERROR(VLOOKUP(AZ2174,MonsterTable!$A:$B,MATCH(MonsterTable!$B$1,MonsterTable!$A$1:$B$1,0),0))),OR(ISBLANK(BB2174),ISBLANK(BC2174))),#N/A,
IFERROR(VLOOKUP(AZ2174,MonsterTable!$A:$B,MATCH(MonsterTable!$B$1,MonsterTable!$A$1:$B$1,0),0),
IF(OR(NOT(ISBLANK(BB2174)),ISBLANK(BC2174)),#N/A,
IF(AZ2174="empty","empty",
VLOOKUP(AZ2174,MonsterGroupTable!$A:$A,1,0)))))))</f>
        <v/>
      </c>
      <c r="BH2174" s="2" t="str">
        <f>IF(AND(ISBLANK(BG2174),OR(NOT(ISBLANK(BI2174)),NOT(ISBLANK(BJ2174)))),#N/A,
IF(ISBLANK(BG2174),"",
IF(AND(NOT(ISERROR(VLOOKUP(BG2174,MonsterTable!$A:$B,MATCH(MonsterTable!$B$1,MonsterTable!$A$1:$B$1,0),0))),OR(ISBLANK(BI2174),ISBLANK(BJ2174))),#N/A,
IFERROR(VLOOKUP(BG2174,MonsterTable!$A:$B,MATCH(MonsterTable!$B$1,MonsterTable!$A$1:$B$1,0),0),
IF(OR(NOT(ISBLANK(BI2174)),ISBLANK(BJ2174)),#N/A,
IF(BG2174="empty","empty",
VLOOKUP(BG2174,MonsterGroupTable!$A:$A,1,0)))))))</f>
        <v/>
      </c>
      <c r="BO2174" s="2" t="str">
        <f>IF(AND(ISBLANK(BN2174),OR(NOT(ISBLANK(BP2174)),NOT(ISBLANK(BQ2174)))),#N/A,
IF(ISBLANK(BN2174),"",
IF(AND(NOT(ISERROR(VLOOKUP(BN2174,MonsterTable!$A:$B,MATCH(MonsterTable!$B$1,MonsterTable!$A$1:$B$1,0),0))),OR(ISBLANK(BP2174),ISBLANK(BQ2174))),#N/A,
IFERROR(VLOOKUP(BN2174,MonsterTable!$A:$B,MATCH(MonsterTable!$B$1,MonsterTable!$A$1:$B$1,0),0),
IF(OR(NOT(ISBLANK(BP2174)),ISBLANK(BQ2174)),#N/A,
IF(BN2174="empty","empty",
VLOOKUP(BN2174,MonsterGroupTable!$A:$A,1,0)))))))</f>
        <v/>
      </c>
      <c r="BV2174" s="2" t="str">
        <f>IF(AND(ISBLANK(BU2174),OR(NOT(ISBLANK(BW2174)),NOT(ISBLANK(BX2174)))),#N/A,
IF(ISBLANK(BU2174),"",
IF(AND(NOT(ISERROR(VLOOKUP(BU2174,MonsterTable!$A:$B,MATCH(MonsterTable!$B$1,MonsterTable!$A$1:$B$1,0),0))),OR(ISBLANK(BW2174),ISBLANK(BX2174))),#N/A,
IFERROR(VLOOKUP(BU2174,MonsterTable!$A:$B,MATCH(MonsterTable!$B$1,MonsterTable!$A$1:$B$1,0),0),
IF(OR(NOT(ISBLANK(BW2174)),ISBLANK(BX2174)),#N/A,
IF(BU2174="empty","empty",
VLOOKUP(BU2174,MonsterGroupTable!$A:$A,1,0)))))))</f>
        <v/>
      </c>
      <c r="CC2174" s="2" t="str">
        <f>IF(AND(ISBLANK(CB2174),OR(NOT(ISBLANK(CD2174)),NOT(ISBLANK(CE2174)))),#N/A,
IF(ISBLANK(CB2174),"",
IF(AND(NOT(ISERROR(VLOOKUP(CB2174,MonsterTable!$A:$B,MATCH(MonsterTable!$B$1,MonsterTable!$A$1:$B$1,0),0))),OR(ISBLANK(CD2174),ISBLANK(CE2174))),#N/A,
IFERROR(VLOOKUP(CB2174,MonsterTable!$A:$B,MATCH(MonsterTable!$B$1,MonsterTable!$A$1:$B$1,0),0),
IF(OR(NOT(ISBLANK(CD2174)),ISBLANK(CE2174)),#N/A,
IF(CB2174="empty","empty",
VLOOKUP(CB2174,MonsterGroupTable!$A:$A,1,0)))))))</f>
        <v/>
      </c>
      <c r="CJ2174" s="2" t="str">
        <f>IF(AND(ISBLANK(CI2174),OR(NOT(ISBLANK(CK2174)),NOT(ISBLANK(CL2174)))),#N/A,
IF(ISBLANK(CI2174),"",
IF(AND(NOT(ISERROR(VLOOKUP(CI2174,MonsterTable!$A:$B,MATCH(MonsterTable!$B$1,MonsterTable!$A$1:$B$1,0),0))),OR(ISBLANK(CK2174),ISBLANK(CL2174))),#N/A,
IFERROR(VLOOKUP(CI2174,MonsterTable!$A:$B,MATCH(MonsterTable!$B$1,MonsterTable!$A$1:$B$1,0),0),
IF(OR(NOT(ISBLANK(CK2174)),ISBLANK(CL2174)),#N/A,
IF(CI2174="empty","empty",
VLOOKUP(CI2174,MonsterGroupTable!$A:$A,1,0)))))))</f>
        <v/>
      </c>
    </row>
    <row r="2175" spans="1:88">
      <c r="A2175">
        <v>80018</v>
      </c>
      <c r="B2175">
        <f t="shared" si="92"/>
        <v>1.1000000000000001</v>
      </c>
      <c r="C2175">
        <f t="shared" si="93"/>
        <v>1.1000000000000001</v>
      </c>
      <c r="F2175">
        <v>999999</v>
      </c>
      <c r="G2175">
        <v>999999</v>
      </c>
      <c r="H2175">
        <v>0</v>
      </c>
      <c r="I2175">
        <v>0</v>
      </c>
      <c r="J2175">
        <v>0</v>
      </c>
      <c r="K2175" t="s">
        <v>362</v>
      </c>
      <c r="L2175" t="s">
        <v>364</v>
      </c>
      <c r="M2175" t="s">
        <v>275</v>
      </c>
      <c r="N2175" t="s">
        <v>365</v>
      </c>
      <c r="O2175">
        <v>0</v>
      </c>
      <c r="P2175">
        <v>-4.75</v>
      </c>
      <c r="Q2175">
        <v>0</v>
      </c>
      <c r="R2175">
        <v>4</v>
      </c>
      <c r="S2175">
        <v>0</v>
      </c>
      <c r="T2175">
        <v>0</v>
      </c>
      <c r="U2175">
        <v>-20</v>
      </c>
      <c r="V2175">
        <v>0</v>
      </c>
      <c r="W2175" t="str">
        <f t="shared" si="94"/>
        <v>821,1,0.1,0</v>
      </c>
      <c r="X2175" s="1" t="s">
        <v>153</v>
      </c>
      <c r="Y2175" s="2">
        <f>IF(AND(ISBLANK(X2175),OR(NOT(ISBLANK(Z2175)),NOT(ISBLANK(AA2175)))),#N/A,
IF(ISBLANK(X2175),"",
IF(AND(NOT(ISERROR(VLOOKUP(X2175,MonsterTable!$A:$B,MATCH(MonsterTable!$B$1,MonsterTable!$A$1:$B$1,0),0))),OR(ISBLANK(Z2175),ISBLANK(AA2175))),#N/A,
IFERROR(VLOOKUP(X2175,MonsterTable!$A:$B,MATCH(MonsterTable!$B$1,MonsterTable!$A$1:$B$1,0),0),
IF(OR(NOT(ISBLANK(Z2175)),ISBLANK(AA2175)),#N/A,
IF(X2175="empty","empty",
VLOOKUP(X2175,MonsterGroupTable!$A:$A,1,0)))))))</f>
        <v>821</v>
      </c>
      <c r="Z2175">
        <v>1</v>
      </c>
      <c r="AA2175">
        <v>0.1</v>
      </c>
      <c r="AB2175">
        <v>0</v>
      </c>
      <c r="AF2175" s="2" t="str">
        <f>IF(AND(ISBLANK(AE2175),OR(NOT(ISBLANK(AG2175)),NOT(ISBLANK(AH2175)))),#N/A,
IF(ISBLANK(AE2175),"",
IF(AND(NOT(ISERROR(VLOOKUP(AE2175,MonsterTable!$A:$B,MATCH(MonsterTable!$B$1,MonsterTable!$A$1:$B$1,0),0))),OR(ISBLANK(AG2175),ISBLANK(AH2175))),#N/A,
IFERROR(VLOOKUP(AE2175,MonsterTable!$A:$B,MATCH(MonsterTable!$B$1,MonsterTable!$A$1:$B$1,0),0),
IF(OR(NOT(ISBLANK(AG2175)),ISBLANK(AH2175)),#N/A,
IF(AE2175="empty","empty",
VLOOKUP(AE2175,MonsterGroupTable!$A:$A,1,0)))))))</f>
        <v/>
      </c>
      <c r="AM2175" s="2" t="str">
        <f>IF(AND(ISBLANK(AL2175),OR(NOT(ISBLANK(AN2175)),NOT(ISBLANK(AO2175)))),#N/A,
IF(ISBLANK(AL2175),"",
IF(AND(NOT(ISERROR(VLOOKUP(AL2175,MonsterTable!$A:$B,MATCH(MonsterTable!$B$1,MonsterTable!$A$1:$B$1,0),0))),OR(ISBLANK(AN2175),ISBLANK(AO2175))),#N/A,
IFERROR(VLOOKUP(AL2175,MonsterTable!$A:$B,MATCH(MonsterTable!$B$1,MonsterTable!$A$1:$B$1,0),0),
IF(OR(NOT(ISBLANK(AN2175)),ISBLANK(AO2175)),#N/A,
IF(AL2175="empty","empty",
VLOOKUP(AL2175,MonsterGroupTable!$A:$A,1,0)))))))</f>
        <v/>
      </c>
      <c r="AT2175" s="2" t="str">
        <f>IF(AND(ISBLANK(AS2175),OR(NOT(ISBLANK(AU2175)),NOT(ISBLANK(AV2175)))),#N/A,
IF(ISBLANK(AS2175),"",
IF(AND(NOT(ISERROR(VLOOKUP(AS2175,MonsterTable!$A:$B,MATCH(MonsterTable!$B$1,MonsterTable!$A$1:$B$1,0),0))),OR(ISBLANK(AU2175),ISBLANK(AV2175))),#N/A,
IFERROR(VLOOKUP(AS2175,MonsterTable!$A:$B,MATCH(MonsterTable!$B$1,MonsterTable!$A$1:$B$1,0),0),
IF(OR(NOT(ISBLANK(AU2175)),ISBLANK(AV2175)),#N/A,
IF(AS2175="empty","empty",
VLOOKUP(AS2175,MonsterGroupTable!$A:$A,1,0)))))))</f>
        <v/>
      </c>
      <c r="BA2175" s="2" t="str">
        <f>IF(AND(ISBLANK(AZ2175),OR(NOT(ISBLANK(BB2175)),NOT(ISBLANK(BC2175)))),#N/A,
IF(ISBLANK(AZ2175),"",
IF(AND(NOT(ISERROR(VLOOKUP(AZ2175,MonsterTable!$A:$B,MATCH(MonsterTable!$B$1,MonsterTable!$A$1:$B$1,0),0))),OR(ISBLANK(BB2175),ISBLANK(BC2175))),#N/A,
IFERROR(VLOOKUP(AZ2175,MonsterTable!$A:$B,MATCH(MonsterTable!$B$1,MonsterTable!$A$1:$B$1,0),0),
IF(OR(NOT(ISBLANK(BB2175)),ISBLANK(BC2175)),#N/A,
IF(AZ2175="empty","empty",
VLOOKUP(AZ2175,MonsterGroupTable!$A:$A,1,0)))))))</f>
        <v/>
      </c>
      <c r="BH2175" s="2" t="str">
        <f>IF(AND(ISBLANK(BG2175),OR(NOT(ISBLANK(BI2175)),NOT(ISBLANK(BJ2175)))),#N/A,
IF(ISBLANK(BG2175),"",
IF(AND(NOT(ISERROR(VLOOKUP(BG2175,MonsterTable!$A:$B,MATCH(MonsterTable!$B$1,MonsterTable!$A$1:$B$1,0),0))),OR(ISBLANK(BI2175),ISBLANK(BJ2175))),#N/A,
IFERROR(VLOOKUP(BG2175,MonsterTable!$A:$B,MATCH(MonsterTable!$B$1,MonsterTable!$A$1:$B$1,0),0),
IF(OR(NOT(ISBLANK(BI2175)),ISBLANK(BJ2175)),#N/A,
IF(BG2175="empty","empty",
VLOOKUP(BG2175,MonsterGroupTable!$A:$A,1,0)))))))</f>
        <v/>
      </c>
      <c r="BO2175" s="2" t="str">
        <f>IF(AND(ISBLANK(BN2175),OR(NOT(ISBLANK(BP2175)),NOT(ISBLANK(BQ2175)))),#N/A,
IF(ISBLANK(BN2175),"",
IF(AND(NOT(ISERROR(VLOOKUP(BN2175,MonsterTable!$A:$B,MATCH(MonsterTable!$B$1,MonsterTable!$A$1:$B$1,0),0))),OR(ISBLANK(BP2175),ISBLANK(BQ2175))),#N/A,
IFERROR(VLOOKUP(BN2175,MonsterTable!$A:$B,MATCH(MonsterTable!$B$1,MonsterTable!$A$1:$B$1,0),0),
IF(OR(NOT(ISBLANK(BP2175)),ISBLANK(BQ2175)),#N/A,
IF(BN2175="empty","empty",
VLOOKUP(BN2175,MonsterGroupTable!$A:$A,1,0)))))))</f>
        <v/>
      </c>
      <c r="BV2175" s="2" t="str">
        <f>IF(AND(ISBLANK(BU2175),OR(NOT(ISBLANK(BW2175)),NOT(ISBLANK(BX2175)))),#N/A,
IF(ISBLANK(BU2175),"",
IF(AND(NOT(ISERROR(VLOOKUP(BU2175,MonsterTable!$A:$B,MATCH(MonsterTable!$B$1,MonsterTable!$A$1:$B$1,0),0))),OR(ISBLANK(BW2175),ISBLANK(BX2175))),#N/A,
IFERROR(VLOOKUP(BU2175,MonsterTable!$A:$B,MATCH(MonsterTable!$B$1,MonsterTable!$A$1:$B$1,0),0),
IF(OR(NOT(ISBLANK(BW2175)),ISBLANK(BX2175)),#N/A,
IF(BU2175="empty","empty",
VLOOKUP(BU2175,MonsterGroupTable!$A:$A,1,0)))))))</f>
        <v/>
      </c>
      <c r="CC2175" s="2" t="str">
        <f>IF(AND(ISBLANK(CB2175),OR(NOT(ISBLANK(CD2175)),NOT(ISBLANK(CE2175)))),#N/A,
IF(ISBLANK(CB2175),"",
IF(AND(NOT(ISERROR(VLOOKUP(CB2175,MonsterTable!$A:$B,MATCH(MonsterTable!$B$1,MonsterTable!$A$1:$B$1,0),0))),OR(ISBLANK(CD2175),ISBLANK(CE2175))),#N/A,
IFERROR(VLOOKUP(CB2175,MonsterTable!$A:$B,MATCH(MonsterTable!$B$1,MonsterTable!$A$1:$B$1,0),0),
IF(OR(NOT(ISBLANK(CD2175)),ISBLANK(CE2175)),#N/A,
IF(CB2175="empty","empty",
VLOOKUP(CB2175,MonsterGroupTable!$A:$A,1,0)))))))</f>
        <v/>
      </c>
      <c r="CJ2175" s="2" t="str">
        <f>IF(AND(ISBLANK(CI2175),OR(NOT(ISBLANK(CK2175)),NOT(ISBLANK(CL2175)))),#N/A,
IF(ISBLANK(CI2175),"",
IF(AND(NOT(ISERROR(VLOOKUP(CI2175,MonsterTable!$A:$B,MATCH(MonsterTable!$B$1,MonsterTable!$A$1:$B$1,0),0))),OR(ISBLANK(CK2175),ISBLANK(CL2175))),#N/A,
IFERROR(VLOOKUP(CI2175,MonsterTable!$A:$B,MATCH(MonsterTable!$B$1,MonsterTable!$A$1:$B$1,0),0),
IF(OR(NOT(ISBLANK(CK2175)),ISBLANK(CL2175)),#N/A,
IF(CI2175="empty","empty",
VLOOKUP(CI2175,MonsterGroupTable!$A:$A,1,0)))))))</f>
        <v/>
      </c>
    </row>
    <row r="2176" spans="1:88">
      <c r="A2176">
        <v>80019</v>
      </c>
      <c r="B2176">
        <f t="shared" si="92"/>
        <v>1.1000000000000001</v>
      </c>
      <c r="C2176">
        <f t="shared" si="93"/>
        <v>1.1000000000000001</v>
      </c>
      <c r="F2176">
        <v>999999</v>
      </c>
      <c r="G2176">
        <v>999999</v>
      </c>
      <c r="H2176">
        <v>0</v>
      </c>
      <c r="I2176">
        <v>0</v>
      </c>
      <c r="J2176">
        <v>0</v>
      </c>
      <c r="K2176" t="s">
        <v>362</v>
      </c>
      <c r="L2176" t="s">
        <v>366</v>
      </c>
      <c r="M2176" t="s">
        <v>275</v>
      </c>
      <c r="N2176" t="s">
        <v>276</v>
      </c>
      <c r="O2176">
        <v>0</v>
      </c>
      <c r="P2176">
        <v>-4.75</v>
      </c>
      <c r="Q2176">
        <v>0</v>
      </c>
      <c r="R2176">
        <v>4</v>
      </c>
      <c r="S2176">
        <v>0</v>
      </c>
      <c r="T2176">
        <v>0</v>
      </c>
      <c r="U2176">
        <v>-20</v>
      </c>
      <c r="V2176">
        <v>0</v>
      </c>
      <c r="W2176" t="str">
        <f t="shared" si="94"/>
        <v>822,1,0.1,0</v>
      </c>
      <c r="X2176" s="1" t="s">
        <v>154</v>
      </c>
      <c r="Y2176" s="2">
        <f>IF(AND(ISBLANK(X2176),OR(NOT(ISBLANK(Z2176)),NOT(ISBLANK(AA2176)))),#N/A,
IF(ISBLANK(X2176),"",
IF(AND(NOT(ISERROR(VLOOKUP(X2176,MonsterTable!$A:$B,MATCH(MonsterTable!$B$1,MonsterTable!$A$1:$B$1,0),0))),OR(ISBLANK(Z2176),ISBLANK(AA2176))),#N/A,
IFERROR(VLOOKUP(X2176,MonsterTable!$A:$B,MATCH(MonsterTable!$B$1,MonsterTable!$A$1:$B$1,0),0),
IF(OR(NOT(ISBLANK(Z2176)),ISBLANK(AA2176)),#N/A,
IF(X2176="empty","empty",
VLOOKUP(X2176,MonsterGroupTable!$A:$A,1,0)))))))</f>
        <v>822</v>
      </c>
      <c r="Z2176">
        <v>1</v>
      </c>
      <c r="AA2176">
        <v>0.1</v>
      </c>
      <c r="AB2176">
        <v>0</v>
      </c>
      <c r="AF2176" s="2" t="str">
        <f>IF(AND(ISBLANK(AE2176),OR(NOT(ISBLANK(AG2176)),NOT(ISBLANK(AH2176)))),#N/A,
IF(ISBLANK(AE2176),"",
IF(AND(NOT(ISERROR(VLOOKUP(AE2176,MonsterTable!$A:$B,MATCH(MonsterTable!$B$1,MonsterTable!$A$1:$B$1,0),0))),OR(ISBLANK(AG2176),ISBLANK(AH2176))),#N/A,
IFERROR(VLOOKUP(AE2176,MonsterTable!$A:$B,MATCH(MonsterTable!$B$1,MonsterTable!$A$1:$B$1,0),0),
IF(OR(NOT(ISBLANK(AG2176)),ISBLANK(AH2176)),#N/A,
IF(AE2176="empty","empty",
VLOOKUP(AE2176,MonsterGroupTable!$A:$A,1,0)))))))</f>
        <v/>
      </c>
      <c r="AM2176" s="2" t="str">
        <f>IF(AND(ISBLANK(AL2176),OR(NOT(ISBLANK(AN2176)),NOT(ISBLANK(AO2176)))),#N/A,
IF(ISBLANK(AL2176),"",
IF(AND(NOT(ISERROR(VLOOKUP(AL2176,MonsterTable!$A:$B,MATCH(MonsterTable!$B$1,MonsterTable!$A$1:$B$1,0),0))),OR(ISBLANK(AN2176),ISBLANK(AO2176))),#N/A,
IFERROR(VLOOKUP(AL2176,MonsterTable!$A:$B,MATCH(MonsterTable!$B$1,MonsterTable!$A$1:$B$1,0),0),
IF(OR(NOT(ISBLANK(AN2176)),ISBLANK(AO2176)),#N/A,
IF(AL2176="empty","empty",
VLOOKUP(AL2176,MonsterGroupTable!$A:$A,1,0)))))))</f>
        <v/>
      </c>
      <c r="AT2176" s="2" t="str">
        <f>IF(AND(ISBLANK(AS2176),OR(NOT(ISBLANK(AU2176)),NOT(ISBLANK(AV2176)))),#N/A,
IF(ISBLANK(AS2176),"",
IF(AND(NOT(ISERROR(VLOOKUP(AS2176,MonsterTable!$A:$B,MATCH(MonsterTable!$B$1,MonsterTable!$A$1:$B$1,0),0))),OR(ISBLANK(AU2176),ISBLANK(AV2176))),#N/A,
IFERROR(VLOOKUP(AS2176,MonsterTable!$A:$B,MATCH(MonsterTable!$B$1,MonsterTable!$A$1:$B$1,0),0),
IF(OR(NOT(ISBLANK(AU2176)),ISBLANK(AV2176)),#N/A,
IF(AS2176="empty","empty",
VLOOKUP(AS2176,MonsterGroupTable!$A:$A,1,0)))))))</f>
        <v/>
      </c>
      <c r="BA2176" s="2" t="str">
        <f>IF(AND(ISBLANK(AZ2176),OR(NOT(ISBLANK(BB2176)),NOT(ISBLANK(BC2176)))),#N/A,
IF(ISBLANK(AZ2176),"",
IF(AND(NOT(ISERROR(VLOOKUP(AZ2176,MonsterTable!$A:$B,MATCH(MonsterTable!$B$1,MonsterTable!$A$1:$B$1,0),0))),OR(ISBLANK(BB2176),ISBLANK(BC2176))),#N/A,
IFERROR(VLOOKUP(AZ2176,MonsterTable!$A:$B,MATCH(MonsterTable!$B$1,MonsterTable!$A$1:$B$1,0),0),
IF(OR(NOT(ISBLANK(BB2176)),ISBLANK(BC2176)),#N/A,
IF(AZ2176="empty","empty",
VLOOKUP(AZ2176,MonsterGroupTable!$A:$A,1,0)))))))</f>
        <v/>
      </c>
      <c r="BH2176" s="2" t="str">
        <f>IF(AND(ISBLANK(BG2176),OR(NOT(ISBLANK(BI2176)),NOT(ISBLANK(BJ2176)))),#N/A,
IF(ISBLANK(BG2176),"",
IF(AND(NOT(ISERROR(VLOOKUP(BG2176,MonsterTable!$A:$B,MATCH(MonsterTable!$B$1,MonsterTable!$A$1:$B$1,0),0))),OR(ISBLANK(BI2176),ISBLANK(BJ2176))),#N/A,
IFERROR(VLOOKUP(BG2176,MonsterTable!$A:$B,MATCH(MonsterTable!$B$1,MonsterTable!$A$1:$B$1,0),0),
IF(OR(NOT(ISBLANK(BI2176)),ISBLANK(BJ2176)),#N/A,
IF(BG2176="empty","empty",
VLOOKUP(BG2176,MonsterGroupTable!$A:$A,1,0)))))))</f>
        <v/>
      </c>
      <c r="BO2176" s="2" t="str">
        <f>IF(AND(ISBLANK(BN2176),OR(NOT(ISBLANK(BP2176)),NOT(ISBLANK(BQ2176)))),#N/A,
IF(ISBLANK(BN2176),"",
IF(AND(NOT(ISERROR(VLOOKUP(BN2176,MonsterTable!$A:$B,MATCH(MonsterTable!$B$1,MonsterTable!$A$1:$B$1,0),0))),OR(ISBLANK(BP2176),ISBLANK(BQ2176))),#N/A,
IFERROR(VLOOKUP(BN2176,MonsterTable!$A:$B,MATCH(MonsterTable!$B$1,MonsterTable!$A$1:$B$1,0),0),
IF(OR(NOT(ISBLANK(BP2176)),ISBLANK(BQ2176)),#N/A,
IF(BN2176="empty","empty",
VLOOKUP(BN2176,MonsterGroupTable!$A:$A,1,0)))))))</f>
        <v/>
      </c>
      <c r="BV2176" s="2" t="str">
        <f>IF(AND(ISBLANK(BU2176),OR(NOT(ISBLANK(BW2176)),NOT(ISBLANK(BX2176)))),#N/A,
IF(ISBLANK(BU2176),"",
IF(AND(NOT(ISERROR(VLOOKUP(BU2176,MonsterTable!$A:$B,MATCH(MonsterTable!$B$1,MonsterTable!$A$1:$B$1,0),0))),OR(ISBLANK(BW2176),ISBLANK(BX2176))),#N/A,
IFERROR(VLOOKUP(BU2176,MonsterTable!$A:$B,MATCH(MonsterTable!$B$1,MonsterTable!$A$1:$B$1,0),0),
IF(OR(NOT(ISBLANK(BW2176)),ISBLANK(BX2176)),#N/A,
IF(BU2176="empty","empty",
VLOOKUP(BU2176,MonsterGroupTable!$A:$A,1,0)))))))</f>
        <v/>
      </c>
      <c r="CC2176" s="2" t="str">
        <f>IF(AND(ISBLANK(CB2176),OR(NOT(ISBLANK(CD2176)),NOT(ISBLANK(CE2176)))),#N/A,
IF(ISBLANK(CB2176),"",
IF(AND(NOT(ISERROR(VLOOKUP(CB2176,MonsterTable!$A:$B,MATCH(MonsterTable!$B$1,MonsterTable!$A$1:$B$1,0),0))),OR(ISBLANK(CD2176),ISBLANK(CE2176))),#N/A,
IFERROR(VLOOKUP(CB2176,MonsterTable!$A:$B,MATCH(MonsterTable!$B$1,MonsterTable!$A$1:$B$1,0),0),
IF(OR(NOT(ISBLANK(CD2176)),ISBLANK(CE2176)),#N/A,
IF(CB2176="empty","empty",
VLOOKUP(CB2176,MonsterGroupTable!$A:$A,1,0)))))))</f>
        <v/>
      </c>
      <c r="CJ2176" s="2" t="str">
        <f>IF(AND(ISBLANK(CI2176),OR(NOT(ISBLANK(CK2176)),NOT(ISBLANK(CL2176)))),#N/A,
IF(ISBLANK(CI2176),"",
IF(AND(NOT(ISERROR(VLOOKUP(CI2176,MonsterTable!$A:$B,MATCH(MonsterTable!$B$1,MonsterTable!$A$1:$B$1,0),0))),OR(ISBLANK(CK2176),ISBLANK(CL2176))),#N/A,
IFERROR(VLOOKUP(CI2176,MonsterTable!$A:$B,MATCH(MonsterTable!$B$1,MonsterTable!$A$1:$B$1,0),0),
IF(OR(NOT(ISBLANK(CK2176)),ISBLANK(CL2176)),#N/A,
IF(CI2176="empty","empty",
VLOOKUP(CI2176,MonsterGroupTable!$A:$A,1,0)))))))</f>
        <v/>
      </c>
    </row>
    <row r="2177" spans="1:88">
      <c r="A2177">
        <v>80020</v>
      </c>
      <c r="B2177">
        <f t="shared" si="92"/>
        <v>1.2</v>
      </c>
      <c r="C2177">
        <f t="shared" si="93"/>
        <v>1.1000000000000001</v>
      </c>
      <c r="F2177">
        <v>999999</v>
      </c>
      <c r="G2177">
        <v>999999</v>
      </c>
      <c r="H2177">
        <v>0</v>
      </c>
      <c r="I2177">
        <v>0</v>
      </c>
      <c r="J2177">
        <v>0</v>
      </c>
      <c r="K2177" t="s">
        <v>362</v>
      </c>
      <c r="L2177" t="s">
        <v>367</v>
      </c>
      <c r="M2177" t="s">
        <v>275</v>
      </c>
      <c r="N2177" t="s">
        <v>276</v>
      </c>
      <c r="O2177">
        <v>0</v>
      </c>
      <c r="P2177">
        <v>-4.75</v>
      </c>
      <c r="Q2177">
        <v>0</v>
      </c>
      <c r="R2177">
        <v>4</v>
      </c>
      <c r="S2177">
        <v>0</v>
      </c>
      <c r="T2177">
        <v>0</v>
      </c>
      <c r="U2177">
        <v>-20</v>
      </c>
      <c r="V2177">
        <v>0</v>
      </c>
      <c r="W2177" t="str">
        <f t="shared" si="94"/>
        <v>823,1,0.1,0</v>
      </c>
      <c r="X2177" s="1" t="s">
        <v>155</v>
      </c>
      <c r="Y2177" s="2">
        <f>IF(AND(ISBLANK(X2177),OR(NOT(ISBLANK(Z2177)),NOT(ISBLANK(AA2177)))),#N/A,
IF(ISBLANK(X2177),"",
IF(AND(NOT(ISERROR(VLOOKUP(X2177,MonsterTable!$A:$B,MATCH(MonsterTable!$B$1,MonsterTable!$A$1:$B$1,0),0))),OR(ISBLANK(Z2177),ISBLANK(AA2177))),#N/A,
IFERROR(VLOOKUP(X2177,MonsterTable!$A:$B,MATCH(MonsterTable!$B$1,MonsterTable!$A$1:$B$1,0),0),
IF(OR(NOT(ISBLANK(Z2177)),ISBLANK(AA2177)),#N/A,
IF(X2177="empty","empty",
VLOOKUP(X2177,MonsterGroupTable!$A:$A,1,0)))))))</f>
        <v>823</v>
      </c>
      <c r="Z2177">
        <v>1</v>
      </c>
      <c r="AA2177">
        <v>0.1</v>
      </c>
      <c r="AB2177">
        <v>0</v>
      </c>
      <c r="AF2177" s="2" t="str">
        <f>IF(AND(ISBLANK(AE2177),OR(NOT(ISBLANK(AG2177)),NOT(ISBLANK(AH2177)))),#N/A,
IF(ISBLANK(AE2177),"",
IF(AND(NOT(ISERROR(VLOOKUP(AE2177,MonsterTable!$A:$B,MATCH(MonsterTable!$B$1,MonsterTable!$A$1:$B$1,0),0))),OR(ISBLANK(AG2177),ISBLANK(AH2177))),#N/A,
IFERROR(VLOOKUP(AE2177,MonsterTable!$A:$B,MATCH(MonsterTable!$B$1,MonsterTable!$A$1:$B$1,0),0),
IF(OR(NOT(ISBLANK(AG2177)),ISBLANK(AH2177)),#N/A,
IF(AE2177="empty","empty",
VLOOKUP(AE2177,MonsterGroupTable!$A:$A,1,0)))))))</f>
        <v/>
      </c>
      <c r="AM2177" s="2" t="str">
        <f>IF(AND(ISBLANK(AL2177),OR(NOT(ISBLANK(AN2177)),NOT(ISBLANK(AO2177)))),#N/A,
IF(ISBLANK(AL2177),"",
IF(AND(NOT(ISERROR(VLOOKUP(AL2177,MonsterTable!$A:$B,MATCH(MonsterTable!$B$1,MonsterTable!$A$1:$B$1,0),0))),OR(ISBLANK(AN2177),ISBLANK(AO2177))),#N/A,
IFERROR(VLOOKUP(AL2177,MonsterTable!$A:$B,MATCH(MonsterTable!$B$1,MonsterTable!$A$1:$B$1,0),0),
IF(OR(NOT(ISBLANK(AN2177)),ISBLANK(AO2177)),#N/A,
IF(AL2177="empty","empty",
VLOOKUP(AL2177,MonsterGroupTable!$A:$A,1,0)))))))</f>
        <v/>
      </c>
      <c r="AT2177" s="2" t="str">
        <f>IF(AND(ISBLANK(AS2177),OR(NOT(ISBLANK(AU2177)),NOT(ISBLANK(AV2177)))),#N/A,
IF(ISBLANK(AS2177),"",
IF(AND(NOT(ISERROR(VLOOKUP(AS2177,MonsterTable!$A:$B,MATCH(MonsterTable!$B$1,MonsterTable!$A$1:$B$1,0),0))),OR(ISBLANK(AU2177),ISBLANK(AV2177))),#N/A,
IFERROR(VLOOKUP(AS2177,MonsterTable!$A:$B,MATCH(MonsterTable!$B$1,MonsterTable!$A$1:$B$1,0),0),
IF(OR(NOT(ISBLANK(AU2177)),ISBLANK(AV2177)),#N/A,
IF(AS2177="empty","empty",
VLOOKUP(AS2177,MonsterGroupTable!$A:$A,1,0)))))))</f>
        <v/>
      </c>
      <c r="BA2177" s="2" t="str">
        <f>IF(AND(ISBLANK(AZ2177),OR(NOT(ISBLANK(BB2177)),NOT(ISBLANK(BC2177)))),#N/A,
IF(ISBLANK(AZ2177),"",
IF(AND(NOT(ISERROR(VLOOKUP(AZ2177,MonsterTable!$A:$B,MATCH(MonsterTable!$B$1,MonsterTable!$A$1:$B$1,0),0))),OR(ISBLANK(BB2177),ISBLANK(BC2177))),#N/A,
IFERROR(VLOOKUP(AZ2177,MonsterTable!$A:$B,MATCH(MonsterTable!$B$1,MonsterTable!$A$1:$B$1,0),0),
IF(OR(NOT(ISBLANK(BB2177)),ISBLANK(BC2177)),#N/A,
IF(AZ2177="empty","empty",
VLOOKUP(AZ2177,MonsterGroupTable!$A:$A,1,0)))))))</f>
        <v/>
      </c>
      <c r="BH2177" s="2" t="str">
        <f>IF(AND(ISBLANK(BG2177),OR(NOT(ISBLANK(BI2177)),NOT(ISBLANK(BJ2177)))),#N/A,
IF(ISBLANK(BG2177),"",
IF(AND(NOT(ISERROR(VLOOKUP(BG2177,MonsterTable!$A:$B,MATCH(MonsterTable!$B$1,MonsterTable!$A$1:$B$1,0),0))),OR(ISBLANK(BI2177),ISBLANK(BJ2177))),#N/A,
IFERROR(VLOOKUP(BG2177,MonsterTable!$A:$B,MATCH(MonsterTable!$B$1,MonsterTable!$A$1:$B$1,0),0),
IF(OR(NOT(ISBLANK(BI2177)),ISBLANK(BJ2177)),#N/A,
IF(BG2177="empty","empty",
VLOOKUP(BG2177,MonsterGroupTable!$A:$A,1,0)))))))</f>
        <v/>
      </c>
      <c r="BO2177" s="2" t="str">
        <f>IF(AND(ISBLANK(BN2177),OR(NOT(ISBLANK(BP2177)),NOT(ISBLANK(BQ2177)))),#N/A,
IF(ISBLANK(BN2177),"",
IF(AND(NOT(ISERROR(VLOOKUP(BN2177,MonsterTable!$A:$B,MATCH(MonsterTable!$B$1,MonsterTable!$A$1:$B$1,0),0))),OR(ISBLANK(BP2177),ISBLANK(BQ2177))),#N/A,
IFERROR(VLOOKUP(BN2177,MonsterTable!$A:$B,MATCH(MonsterTable!$B$1,MonsterTable!$A$1:$B$1,0),0),
IF(OR(NOT(ISBLANK(BP2177)),ISBLANK(BQ2177)),#N/A,
IF(BN2177="empty","empty",
VLOOKUP(BN2177,MonsterGroupTable!$A:$A,1,0)))))))</f>
        <v/>
      </c>
      <c r="BV2177" s="2" t="str">
        <f>IF(AND(ISBLANK(BU2177),OR(NOT(ISBLANK(BW2177)),NOT(ISBLANK(BX2177)))),#N/A,
IF(ISBLANK(BU2177),"",
IF(AND(NOT(ISERROR(VLOOKUP(BU2177,MonsterTable!$A:$B,MATCH(MonsterTable!$B$1,MonsterTable!$A$1:$B$1,0),0))),OR(ISBLANK(BW2177),ISBLANK(BX2177))),#N/A,
IFERROR(VLOOKUP(BU2177,MonsterTable!$A:$B,MATCH(MonsterTable!$B$1,MonsterTable!$A$1:$B$1,0),0),
IF(OR(NOT(ISBLANK(BW2177)),ISBLANK(BX2177)),#N/A,
IF(BU2177="empty","empty",
VLOOKUP(BU2177,MonsterGroupTable!$A:$A,1,0)))))))</f>
        <v/>
      </c>
      <c r="CC2177" s="2" t="str">
        <f>IF(AND(ISBLANK(CB2177),OR(NOT(ISBLANK(CD2177)),NOT(ISBLANK(CE2177)))),#N/A,
IF(ISBLANK(CB2177),"",
IF(AND(NOT(ISERROR(VLOOKUP(CB2177,MonsterTable!$A:$B,MATCH(MonsterTable!$B$1,MonsterTable!$A$1:$B$1,0),0))),OR(ISBLANK(CD2177),ISBLANK(CE2177))),#N/A,
IFERROR(VLOOKUP(CB2177,MonsterTable!$A:$B,MATCH(MonsterTable!$B$1,MonsterTable!$A$1:$B$1,0),0),
IF(OR(NOT(ISBLANK(CD2177)),ISBLANK(CE2177)),#N/A,
IF(CB2177="empty","empty",
VLOOKUP(CB2177,MonsterGroupTable!$A:$A,1,0)))))))</f>
        <v/>
      </c>
      <c r="CJ2177" s="2" t="str">
        <f>IF(AND(ISBLANK(CI2177),OR(NOT(ISBLANK(CK2177)),NOT(ISBLANK(CL2177)))),#N/A,
IF(ISBLANK(CI2177),"",
IF(AND(NOT(ISERROR(VLOOKUP(CI2177,MonsterTable!$A:$B,MATCH(MonsterTable!$B$1,MonsterTable!$A$1:$B$1,0),0))),OR(ISBLANK(CK2177),ISBLANK(CL2177))),#N/A,
IFERROR(VLOOKUP(CI2177,MonsterTable!$A:$B,MATCH(MonsterTable!$B$1,MonsterTable!$A$1:$B$1,0),0),
IF(OR(NOT(ISBLANK(CK2177)),ISBLANK(CL2177)),#N/A,
IF(CI2177="empty","empty",
VLOOKUP(CI2177,MonsterGroupTable!$A:$A,1,0)))))))</f>
        <v/>
      </c>
    </row>
    <row r="2178" spans="1:88">
      <c r="A2178">
        <v>80021</v>
      </c>
      <c r="B2178">
        <f t="shared" si="92"/>
        <v>1.1000000000000001</v>
      </c>
      <c r="C2178">
        <f t="shared" si="93"/>
        <v>1.1000000000000001</v>
      </c>
      <c r="F2178">
        <v>999999</v>
      </c>
      <c r="G2178">
        <v>999999</v>
      </c>
      <c r="H2178">
        <v>0</v>
      </c>
      <c r="I2178">
        <v>0</v>
      </c>
      <c r="J2178">
        <v>0</v>
      </c>
      <c r="K2178" t="s">
        <v>362</v>
      </c>
      <c r="L2178" t="s">
        <v>368</v>
      </c>
      <c r="M2178" t="s">
        <v>275</v>
      </c>
      <c r="N2178" t="s">
        <v>276</v>
      </c>
      <c r="O2178">
        <v>0</v>
      </c>
      <c r="P2178">
        <v>-4.75</v>
      </c>
      <c r="Q2178">
        <v>0</v>
      </c>
      <c r="R2178">
        <v>4</v>
      </c>
      <c r="S2178">
        <v>0</v>
      </c>
      <c r="T2178">
        <v>0</v>
      </c>
      <c r="U2178">
        <v>-20</v>
      </c>
      <c r="V2178">
        <v>0</v>
      </c>
      <c r="W2178" t="str">
        <f t="shared" si="94"/>
        <v>824,1,0.1,0</v>
      </c>
      <c r="X2178" s="1" t="s">
        <v>156</v>
      </c>
      <c r="Y2178" s="2">
        <f>IF(AND(ISBLANK(X2178),OR(NOT(ISBLANK(Z2178)),NOT(ISBLANK(AA2178)))),#N/A,
IF(ISBLANK(X2178),"",
IF(AND(NOT(ISERROR(VLOOKUP(X2178,MonsterTable!$A:$B,MATCH(MonsterTable!$B$1,MonsterTable!$A$1:$B$1,0),0))),OR(ISBLANK(Z2178),ISBLANK(AA2178))),#N/A,
IFERROR(VLOOKUP(X2178,MonsterTable!$A:$B,MATCH(MonsterTable!$B$1,MonsterTable!$A$1:$B$1,0),0),
IF(OR(NOT(ISBLANK(Z2178)),ISBLANK(AA2178)),#N/A,
IF(X2178="empty","empty",
VLOOKUP(X2178,MonsterGroupTable!$A:$A,1,0)))))))</f>
        <v>824</v>
      </c>
      <c r="Z2178">
        <v>1</v>
      </c>
      <c r="AA2178">
        <v>0.1</v>
      </c>
      <c r="AB2178">
        <v>0</v>
      </c>
      <c r="AF2178" s="2" t="str">
        <f>IF(AND(ISBLANK(AE2178),OR(NOT(ISBLANK(AG2178)),NOT(ISBLANK(AH2178)))),#N/A,
IF(ISBLANK(AE2178),"",
IF(AND(NOT(ISERROR(VLOOKUP(AE2178,MonsterTable!$A:$B,MATCH(MonsterTable!$B$1,MonsterTable!$A$1:$B$1,0),0))),OR(ISBLANK(AG2178),ISBLANK(AH2178))),#N/A,
IFERROR(VLOOKUP(AE2178,MonsterTable!$A:$B,MATCH(MonsterTable!$B$1,MonsterTable!$A$1:$B$1,0),0),
IF(OR(NOT(ISBLANK(AG2178)),ISBLANK(AH2178)),#N/A,
IF(AE2178="empty","empty",
VLOOKUP(AE2178,MonsterGroupTable!$A:$A,1,0)))))))</f>
        <v/>
      </c>
      <c r="AM2178" s="2" t="str">
        <f>IF(AND(ISBLANK(AL2178),OR(NOT(ISBLANK(AN2178)),NOT(ISBLANK(AO2178)))),#N/A,
IF(ISBLANK(AL2178),"",
IF(AND(NOT(ISERROR(VLOOKUP(AL2178,MonsterTable!$A:$B,MATCH(MonsterTable!$B$1,MonsterTable!$A$1:$B$1,0),0))),OR(ISBLANK(AN2178),ISBLANK(AO2178))),#N/A,
IFERROR(VLOOKUP(AL2178,MonsterTable!$A:$B,MATCH(MonsterTable!$B$1,MonsterTable!$A$1:$B$1,0),0),
IF(OR(NOT(ISBLANK(AN2178)),ISBLANK(AO2178)),#N/A,
IF(AL2178="empty","empty",
VLOOKUP(AL2178,MonsterGroupTable!$A:$A,1,0)))))))</f>
        <v/>
      </c>
      <c r="AT2178" s="2" t="str">
        <f>IF(AND(ISBLANK(AS2178),OR(NOT(ISBLANK(AU2178)),NOT(ISBLANK(AV2178)))),#N/A,
IF(ISBLANK(AS2178),"",
IF(AND(NOT(ISERROR(VLOOKUP(AS2178,MonsterTable!$A:$B,MATCH(MonsterTable!$B$1,MonsterTable!$A$1:$B$1,0),0))),OR(ISBLANK(AU2178),ISBLANK(AV2178))),#N/A,
IFERROR(VLOOKUP(AS2178,MonsterTable!$A:$B,MATCH(MonsterTable!$B$1,MonsterTable!$A$1:$B$1,0),0),
IF(OR(NOT(ISBLANK(AU2178)),ISBLANK(AV2178)),#N/A,
IF(AS2178="empty","empty",
VLOOKUP(AS2178,MonsterGroupTable!$A:$A,1,0)))))))</f>
        <v/>
      </c>
      <c r="BA2178" s="2" t="str">
        <f>IF(AND(ISBLANK(AZ2178),OR(NOT(ISBLANK(BB2178)),NOT(ISBLANK(BC2178)))),#N/A,
IF(ISBLANK(AZ2178),"",
IF(AND(NOT(ISERROR(VLOOKUP(AZ2178,MonsterTable!$A:$B,MATCH(MonsterTable!$B$1,MonsterTable!$A$1:$B$1,0),0))),OR(ISBLANK(BB2178),ISBLANK(BC2178))),#N/A,
IFERROR(VLOOKUP(AZ2178,MonsterTable!$A:$B,MATCH(MonsterTable!$B$1,MonsterTable!$A$1:$B$1,0),0),
IF(OR(NOT(ISBLANK(BB2178)),ISBLANK(BC2178)),#N/A,
IF(AZ2178="empty","empty",
VLOOKUP(AZ2178,MonsterGroupTable!$A:$A,1,0)))))))</f>
        <v/>
      </c>
      <c r="BH2178" s="2" t="str">
        <f>IF(AND(ISBLANK(BG2178),OR(NOT(ISBLANK(BI2178)),NOT(ISBLANK(BJ2178)))),#N/A,
IF(ISBLANK(BG2178),"",
IF(AND(NOT(ISERROR(VLOOKUP(BG2178,MonsterTable!$A:$B,MATCH(MonsterTable!$B$1,MonsterTable!$A$1:$B$1,0),0))),OR(ISBLANK(BI2178),ISBLANK(BJ2178))),#N/A,
IFERROR(VLOOKUP(BG2178,MonsterTable!$A:$B,MATCH(MonsterTable!$B$1,MonsterTable!$A$1:$B$1,0),0),
IF(OR(NOT(ISBLANK(BI2178)),ISBLANK(BJ2178)),#N/A,
IF(BG2178="empty","empty",
VLOOKUP(BG2178,MonsterGroupTable!$A:$A,1,0)))))))</f>
        <v/>
      </c>
      <c r="BO2178" s="2" t="str">
        <f>IF(AND(ISBLANK(BN2178),OR(NOT(ISBLANK(BP2178)),NOT(ISBLANK(BQ2178)))),#N/A,
IF(ISBLANK(BN2178),"",
IF(AND(NOT(ISERROR(VLOOKUP(BN2178,MonsterTable!$A:$B,MATCH(MonsterTable!$B$1,MonsterTable!$A$1:$B$1,0),0))),OR(ISBLANK(BP2178),ISBLANK(BQ2178))),#N/A,
IFERROR(VLOOKUP(BN2178,MonsterTable!$A:$B,MATCH(MonsterTable!$B$1,MonsterTable!$A$1:$B$1,0),0),
IF(OR(NOT(ISBLANK(BP2178)),ISBLANK(BQ2178)),#N/A,
IF(BN2178="empty","empty",
VLOOKUP(BN2178,MonsterGroupTable!$A:$A,1,0)))))))</f>
        <v/>
      </c>
      <c r="BV2178" s="2" t="str">
        <f>IF(AND(ISBLANK(BU2178),OR(NOT(ISBLANK(BW2178)),NOT(ISBLANK(BX2178)))),#N/A,
IF(ISBLANK(BU2178),"",
IF(AND(NOT(ISERROR(VLOOKUP(BU2178,MonsterTable!$A:$B,MATCH(MonsterTable!$B$1,MonsterTable!$A$1:$B$1,0),0))),OR(ISBLANK(BW2178),ISBLANK(BX2178))),#N/A,
IFERROR(VLOOKUP(BU2178,MonsterTable!$A:$B,MATCH(MonsterTable!$B$1,MonsterTable!$A$1:$B$1,0),0),
IF(OR(NOT(ISBLANK(BW2178)),ISBLANK(BX2178)),#N/A,
IF(BU2178="empty","empty",
VLOOKUP(BU2178,MonsterGroupTable!$A:$A,1,0)))))))</f>
        <v/>
      </c>
      <c r="CC2178" s="2" t="str">
        <f>IF(AND(ISBLANK(CB2178),OR(NOT(ISBLANK(CD2178)),NOT(ISBLANK(CE2178)))),#N/A,
IF(ISBLANK(CB2178),"",
IF(AND(NOT(ISERROR(VLOOKUP(CB2178,MonsterTable!$A:$B,MATCH(MonsterTable!$B$1,MonsterTable!$A$1:$B$1,0),0))),OR(ISBLANK(CD2178),ISBLANK(CE2178))),#N/A,
IFERROR(VLOOKUP(CB2178,MonsterTable!$A:$B,MATCH(MonsterTable!$B$1,MonsterTable!$A$1:$B$1,0),0),
IF(OR(NOT(ISBLANK(CD2178)),ISBLANK(CE2178)),#N/A,
IF(CB2178="empty","empty",
VLOOKUP(CB2178,MonsterGroupTable!$A:$A,1,0)))))))</f>
        <v/>
      </c>
      <c r="CJ2178" s="2" t="str">
        <f>IF(AND(ISBLANK(CI2178),OR(NOT(ISBLANK(CK2178)),NOT(ISBLANK(CL2178)))),#N/A,
IF(ISBLANK(CI2178),"",
IF(AND(NOT(ISERROR(VLOOKUP(CI2178,MonsterTable!$A:$B,MATCH(MonsterTable!$B$1,MonsterTable!$A$1:$B$1,0),0))),OR(ISBLANK(CK2178),ISBLANK(CL2178))),#N/A,
IFERROR(VLOOKUP(CI2178,MonsterTable!$A:$B,MATCH(MonsterTable!$B$1,MonsterTable!$A$1:$B$1,0),0),
IF(OR(NOT(ISBLANK(CK2178)),ISBLANK(CL2178)),#N/A,
IF(CI2178="empty","empty",
VLOOKUP(CI2178,MonsterGroupTable!$A:$A,1,0)))))))</f>
        <v/>
      </c>
    </row>
    <row r="2179" spans="1:88">
      <c r="A2179">
        <v>80022</v>
      </c>
      <c r="B2179">
        <f t="shared" si="92"/>
        <v>1.1000000000000001</v>
      </c>
      <c r="C2179">
        <f t="shared" si="93"/>
        <v>1.1000000000000001</v>
      </c>
      <c r="F2179">
        <v>999999</v>
      </c>
      <c r="G2179">
        <v>999999</v>
      </c>
      <c r="H2179">
        <v>0</v>
      </c>
      <c r="I2179">
        <v>0</v>
      </c>
      <c r="J2179">
        <v>0</v>
      </c>
      <c r="K2179" t="s">
        <v>362</v>
      </c>
      <c r="L2179" t="s">
        <v>369</v>
      </c>
      <c r="M2179" t="s">
        <v>275</v>
      </c>
      <c r="N2179" t="s">
        <v>370</v>
      </c>
      <c r="O2179">
        <v>0</v>
      </c>
      <c r="P2179">
        <v>-4.75</v>
      </c>
      <c r="Q2179">
        <v>0</v>
      </c>
      <c r="R2179">
        <v>4</v>
      </c>
      <c r="S2179">
        <v>0</v>
      </c>
      <c r="T2179">
        <v>0</v>
      </c>
      <c r="U2179">
        <v>-20</v>
      </c>
      <c r="V2179">
        <v>0</v>
      </c>
      <c r="W2179" t="str">
        <f t="shared" si="94"/>
        <v>825,1,0.1,1,3,2,826,1,0.1,1,-3,2</v>
      </c>
      <c r="X2179" s="1" t="s">
        <v>157</v>
      </c>
      <c r="Y2179" s="2">
        <f>IF(AND(ISBLANK(X2179),OR(NOT(ISBLANK(Z2179)),NOT(ISBLANK(AA2179)))),#N/A,
IF(ISBLANK(X2179),"",
IF(AND(NOT(ISERROR(VLOOKUP(X2179,MonsterTable!$A:$B,MATCH(MonsterTable!$B$1,MonsterTable!$A$1:$B$1,0),0))),OR(ISBLANK(Z2179),ISBLANK(AA2179))),#N/A,
IFERROR(VLOOKUP(X2179,MonsterTable!$A:$B,MATCH(MonsterTable!$B$1,MonsterTable!$A$1:$B$1,0),0),
IF(OR(NOT(ISBLANK(Z2179)),ISBLANK(AA2179)),#N/A,
IF(X2179="empty","empty",
VLOOKUP(X2179,MonsterGroupTable!$A:$A,1,0)))))))</f>
        <v>825</v>
      </c>
      <c r="Z2179">
        <v>1</v>
      </c>
      <c r="AA2179">
        <v>0.1</v>
      </c>
      <c r="AB2179">
        <v>1</v>
      </c>
      <c r="AC2179">
        <v>3</v>
      </c>
      <c r="AD2179">
        <v>2</v>
      </c>
      <c r="AE2179" s="1" t="s">
        <v>371</v>
      </c>
      <c r="AF2179" s="2">
        <f>IF(AND(ISBLANK(AE2179),OR(NOT(ISBLANK(AG2179)),NOT(ISBLANK(AH2179)))),#N/A,
IF(ISBLANK(AE2179),"",
IF(AND(NOT(ISERROR(VLOOKUP(AE2179,MonsterTable!$A:$B,MATCH(MonsterTable!$B$1,MonsterTable!$A$1:$B$1,0),0))),OR(ISBLANK(AG2179),ISBLANK(AH2179))),#N/A,
IFERROR(VLOOKUP(AE2179,MonsterTable!$A:$B,MATCH(MonsterTable!$B$1,MonsterTable!$A$1:$B$1,0),0),
IF(OR(NOT(ISBLANK(AG2179)),ISBLANK(AH2179)),#N/A,
IF(AE2179="empty","empty",
VLOOKUP(AE2179,MonsterGroupTable!$A:$A,1,0)))))))</f>
        <v>826</v>
      </c>
      <c r="AG2179">
        <v>1</v>
      </c>
      <c r="AH2179">
        <v>0.1</v>
      </c>
      <c r="AI2179">
        <v>1</v>
      </c>
      <c r="AJ2179">
        <v>-3</v>
      </c>
      <c r="AK2179">
        <v>2</v>
      </c>
      <c r="AM2179" s="2" t="str">
        <f>IF(AND(ISBLANK(AL2179),OR(NOT(ISBLANK(AN2179)),NOT(ISBLANK(AO2179)))),#N/A,
IF(ISBLANK(AL2179),"",
IF(AND(NOT(ISERROR(VLOOKUP(AL2179,MonsterTable!$A:$B,MATCH(MonsterTable!$B$1,MonsterTable!$A$1:$B$1,0),0))),OR(ISBLANK(AN2179),ISBLANK(AO2179))),#N/A,
IFERROR(VLOOKUP(AL2179,MonsterTable!$A:$B,MATCH(MonsterTable!$B$1,MonsterTable!$A$1:$B$1,0),0),
IF(OR(NOT(ISBLANK(AN2179)),ISBLANK(AO2179)),#N/A,
IF(AL2179="empty","empty",
VLOOKUP(AL2179,MonsterGroupTable!$A:$A,1,0)))))))</f>
        <v/>
      </c>
      <c r="AT2179" s="2" t="str">
        <f>IF(AND(ISBLANK(AS2179),OR(NOT(ISBLANK(AU2179)),NOT(ISBLANK(AV2179)))),#N/A,
IF(ISBLANK(AS2179),"",
IF(AND(NOT(ISERROR(VLOOKUP(AS2179,MonsterTable!$A:$B,MATCH(MonsterTable!$B$1,MonsterTable!$A$1:$B$1,0),0))),OR(ISBLANK(AU2179),ISBLANK(AV2179))),#N/A,
IFERROR(VLOOKUP(AS2179,MonsterTable!$A:$B,MATCH(MonsterTable!$B$1,MonsterTable!$A$1:$B$1,0),0),
IF(OR(NOT(ISBLANK(AU2179)),ISBLANK(AV2179)),#N/A,
IF(AS2179="empty","empty",
VLOOKUP(AS2179,MonsterGroupTable!$A:$A,1,0)))))))</f>
        <v/>
      </c>
      <c r="BA2179" s="2" t="str">
        <f>IF(AND(ISBLANK(AZ2179),OR(NOT(ISBLANK(BB2179)),NOT(ISBLANK(BC2179)))),#N/A,
IF(ISBLANK(AZ2179),"",
IF(AND(NOT(ISERROR(VLOOKUP(AZ2179,MonsterTable!$A:$B,MATCH(MonsterTable!$B$1,MonsterTable!$A$1:$B$1,0),0))),OR(ISBLANK(BB2179),ISBLANK(BC2179))),#N/A,
IFERROR(VLOOKUP(AZ2179,MonsterTable!$A:$B,MATCH(MonsterTable!$B$1,MonsterTable!$A$1:$B$1,0),0),
IF(OR(NOT(ISBLANK(BB2179)),ISBLANK(BC2179)),#N/A,
IF(AZ2179="empty","empty",
VLOOKUP(AZ2179,MonsterGroupTable!$A:$A,1,0)))))))</f>
        <v/>
      </c>
      <c r="BH2179" s="2" t="str">
        <f>IF(AND(ISBLANK(BG2179),OR(NOT(ISBLANK(BI2179)),NOT(ISBLANK(BJ2179)))),#N/A,
IF(ISBLANK(BG2179),"",
IF(AND(NOT(ISERROR(VLOOKUP(BG2179,MonsterTable!$A:$B,MATCH(MonsterTable!$B$1,MonsterTable!$A$1:$B$1,0),0))),OR(ISBLANK(BI2179),ISBLANK(BJ2179))),#N/A,
IFERROR(VLOOKUP(BG2179,MonsterTable!$A:$B,MATCH(MonsterTable!$B$1,MonsterTable!$A$1:$B$1,0),0),
IF(OR(NOT(ISBLANK(BI2179)),ISBLANK(BJ2179)),#N/A,
IF(BG2179="empty","empty",
VLOOKUP(BG2179,MonsterGroupTable!$A:$A,1,0)))))))</f>
        <v/>
      </c>
      <c r="BO2179" s="2" t="str">
        <f>IF(AND(ISBLANK(BN2179),OR(NOT(ISBLANK(BP2179)),NOT(ISBLANK(BQ2179)))),#N/A,
IF(ISBLANK(BN2179),"",
IF(AND(NOT(ISERROR(VLOOKUP(BN2179,MonsterTable!$A:$B,MATCH(MonsterTable!$B$1,MonsterTable!$A$1:$B$1,0),0))),OR(ISBLANK(BP2179),ISBLANK(BQ2179))),#N/A,
IFERROR(VLOOKUP(BN2179,MonsterTable!$A:$B,MATCH(MonsterTable!$B$1,MonsterTable!$A$1:$B$1,0),0),
IF(OR(NOT(ISBLANK(BP2179)),ISBLANK(BQ2179)),#N/A,
IF(BN2179="empty","empty",
VLOOKUP(BN2179,MonsterGroupTable!$A:$A,1,0)))))))</f>
        <v/>
      </c>
      <c r="BV2179" s="2" t="str">
        <f>IF(AND(ISBLANK(BU2179),OR(NOT(ISBLANK(BW2179)),NOT(ISBLANK(BX2179)))),#N/A,
IF(ISBLANK(BU2179),"",
IF(AND(NOT(ISERROR(VLOOKUP(BU2179,MonsterTable!$A:$B,MATCH(MonsterTable!$B$1,MonsterTable!$A$1:$B$1,0),0))),OR(ISBLANK(BW2179),ISBLANK(BX2179))),#N/A,
IFERROR(VLOOKUP(BU2179,MonsterTable!$A:$B,MATCH(MonsterTable!$B$1,MonsterTable!$A$1:$B$1,0),0),
IF(OR(NOT(ISBLANK(BW2179)),ISBLANK(BX2179)),#N/A,
IF(BU2179="empty","empty",
VLOOKUP(BU2179,MonsterGroupTable!$A:$A,1,0)))))))</f>
        <v/>
      </c>
      <c r="CC2179" s="2" t="str">
        <f>IF(AND(ISBLANK(CB2179),OR(NOT(ISBLANK(CD2179)),NOT(ISBLANK(CE2179)))),#N/A,
IF(ISBLANK(CB2179),"",
IF(AND(NOT(ISERROR(VLOOKUP(CB2179,MonsterTable!$A:$B,MATCH(MonsterTable!$B$1,MonsterTable!$A$1:$B$1,0),0))),OR(ISBLANK(CD2179),ISBLANK(CE2179))),#N/A,
IFERROR(VLOOKUP(CB2179,MonsterTable!$A:$B,MATCH(MonsterTable!$B$1,MonsterTable!$A$1:$B$1,0),0),
IF(OR(NOT(ISBLANK(CD2179)),ISBLANK(CE2179)),#N/A,
IF(CB2179="empty","empty",
VLOOKUP(CB2179,MonsterGroupTable!$A:$A,1,0)))))))</f>
        <v/>
      </c>
      <c r="CJ2179" s="2" t="str">
        <f>IF(AND(ISBLANK(CI2179),OR(NOT(ISBLANK(CK2179)),NOT(ISBLANK(CL2179)))),#N/A,
IF(ISBLANK(CI2179),"",
IF(AND(NOT(ISERROR(VLOOKUP(CI2179,MonsterTable!$A:$B,MATCH(MonsterTable!$B$1,MonsterTable!$A$1:$B$1,0),0))),OR(ISBLANK(CK2179),ISBLANK(CL2179))),#N/A,
IFERROR(VLOOKUP(CI2179,MonsterTable!$A:$B,MATCH(MonsterTable!$B$1,MonsterTable!$A$1:$B$1,0),0),
IF(OR(NOT(ISBLANK(CK2179)),ISBLANK(CL2179)),#N/A,
IF(CI2179="empty","empty",
VLOOKUP(CI2179,MonsterGroupTable!$A:$A,1,0)))))))</f>
        <v/>
      </c>
    </row>
    <row r="2180" spans="1:88">
      <c r="A2180">
        <v>80023</v>
      </c>
      <c r="B2180">
        <f t="shared" si="92"/>
        <v>1.1000000000000001</v>
      </c>
      <c r="C2180">
        <f t="shared" si="93"/>
        <v>1.1000000000000001</v>
      </c>
      <c r="F2180">
        <v>999999</v>
      </c>
      <c r="G2180">
        <v>999999</v>
      </c>
      <c r="H2180">
        <v>0</v>
      </c>
      <c r="I2180">
        <v>0</v>
      </c>
      <c r="J2180">
        <v>0</v>
      </c>
      <c r="K2180" t="s">
        <v>362</v>
      </c>
      <c r="L2180" t="s">
        <v>372</v>
      </c>
      <c r="M2180" t="s">
        <v>275</v>
      </c>
      <c r="N2180" t="s">
        <v>276</v>
      </c>
      <c r="O2180">
        <v>0</v>
      </c>
      <c r="P2180">
        <v>-4.75</v>
      </c>
      <c r="Q2180">
        <v>0</v>
      </c>
      <c r="R2180">
        <v>4</v>
      </c>
      <c r="S2180">
        <v>0</v>
      </c>
      <c r="T2180">
        <v>0</v>
      </c>
      <c r="U2180">
        <v>-20</v>
      </c>
      <c r="V2180">
        <v>0</v>
      </c>
      <c r="W2180" t="str">
        <f t="shared" si="94"/>
        <v>827,1,0.1,0</v>
      </c>
      <c r="X2180" s="1" t="s">
        <v>141</v>
      </c>
      <c r="Y2180" s="2">
        <f>IF(AND(ISBLANK(X2180),OR(NOT(ISBLANK(Z2180)),NOT(ISBLANK(AA2180)))),#N/A,
IF(ISBLANK(X2180),"",
IF(AND(NOT(ISERROR(VLOOKUP(X2180,MonsterTable!$A:$B,MATCH(MonsterTable!$B$1,MonsterTable!$A$1:$B$1,0),0))),OR(ISBLANK(Z2180),ISBLANK(AA2180))),#N/A,
IFERROR(VLOOKUP(X2180,MonsterTable!$A:$B,MATCH(MonsterTable!$B$1,MonsterTable!$A$1:$B$1,0),0),
IF(OR(NOT(ISBLANK(Z2180)),ISBLANK(AA2180)),#N/A,
IF(X2180="empty","empty",
VLOOKUP(X2180,MonsterGroupTable!$A:$A,1,0)))))))</f>
        <v>827</v>
      </c>
      <c r="Z2180">
        <v>1</v>
      </c>
      <c r="AA2180">
        <v>0.1</v>
      </c>
      <c r="AB2180">
        <v>0</v>
      </c>
      <c r="AF2180" s="2" t="str">
        <f>IF(AND(ISBLANK(AE2180),OR(NOT(ISBLANK(AG2180)),NOT(ISBLANK(AH2180)))),#N/A,
IF(ISBLANK(AE2180),"",
IF(AND(NOT(ISERROR(VLOOKUP(AE2180,MonsterTable!$A:$B,MATCH(MonsterTable!$B$1,MonsterTable!$A$1:$B$1,0),0))),OR(ISBLANK(AG2180),ISBLANK(AH2180))),#N/A,
IFERROR(VLOOKUP(AE2180,MonsterTable!$A:$B,MATCH(MonsterTable!$B$1,MonsterTable!$A$1:$B$1,0),0),
IF(OR(NOT(ISBLANK(AG2180)),ISBLANK(AH2180)),#N/A,
IF(AE2180="empty","empty",
VLOOKUP(AE2180,MonsterGroupTable!$A:$A,1,0)))))))</f>
        <v/>
      </c>
      <c r="AM2180" s="2" t="str">
        <f>IF(AND(ISBLANK(AL2180),OR(NOT(ISBLANK(AN2180)),NOT(ISBLANK(AO2180)))),#N/A,
IF(ISBLANK(AL2180),"",
IF(AND(NOT(ISERROR(VLOOKUP(AL2180,MonsterTable!$A:$B,MATCH(MonsterTable!$B$1,MonsterTable!$A$1:$B$1,0),0))),OR(ISBLANK(AN2180),ISBLANK(AO2180))),#N/A,
IFERROR(VLOOKUP(AL2180,MonsterTable!$A:$B,MATCH(MonsterTable!$B$1,MonsterTable!$A$1:$B$1,0),0),
IF(OR(NOT(ISBLANK(AN2180)),ISBLANK(AO2180)),#N/A,
IF(AL2180="empty","empty",
VLOOKUP(AL2180,MonsterGroupTable!$A:$A,1,0)))))))</f>
        <v/>
      </c>
      <c r="AT2180" s="2" t="str">
        <f>IF(AND(ISBLANK(AS2180),OR(NOT(ISBLANK(AU2180)),NOT(ISBLANK(AV2180)))),#N/A,
IF(ISBLANK(AS2180),"",
IF(AND(NOT(ISERROR(VLOOKUP(AS2180,MonsterTable!$A:$B,MATCH(MonsterTable!$B$1,MonsterTable!$A$1:$B$1,0),0))),OR(ISBLANK(AU2180),ISBLANK(AV2180))),#N/A,
IFERROR(VLOOKUP(AS2180,MonsterTable!$A:$B,MATCH(MonsterTable!$B$1,MonsterTable!$A$1:$B$1,0),0),
IF(OR(NOT(ISBLANK(AU2180)),ISBLANK(AV2180)),#N/A,
IF(AS2180="empty","empty",
VLOOKUP(AS2180,MonsterGroupTable!$A:$A,1,0)))))))</f>
        <v/>
      </c>
      <c r="BA2180" s="2" t="str">
        <f>IF(AND(ISBLANK(AZ2180),OR(NOT(ISBLANK(BB2180)),NOT(ISBLANK(BC2180)))),#N/A,
IF(ISBLANK(AZ2180),"",
IF(AND(NOT(ISERROR(VLOOKUP(AZ2180,MonsterTable!$A:$B,MATCH(MonsterTable!$B$1,MonsterTable!$A$1:$B$1,0),0))),OR(ISBLANK(BB2180),ISBLANK(BC2180))),#N/A,
IFERROR(VLOOKUP(AZ2180,MonsterTable!$A:$B,MATCH(MonsterTable!$B$1,MonsterTable!$A$1:$B$1,0),0),
IF(OR(NOT(ISBLANK(BB2180)),ISBLANK(BC2180)),#N/A,
IF(AZ2180="empty","empty",
VLOOKUP(AZ2180,MonsterGroupTable!$A:$A,1,0)))))))</f>
        <v/>
      </c>
      <c r="BH2180" s="2" t="str">
        <f>IF(AND(ISBLANK(BG2180),OR(NOT(ISBLANK(BI2180)),NOT(ISBLANK(BJ2180)))),#N/A,
IF(ISBLANK(BG2180),"",
IF(AND(NOT(ISERROR(VLOOKUP(BG2180,MonsterTable!$A:$B,MATCH(MonsterTable!$B$1,MonsterTable!$A$1:$B$1,0),0))),OR(ISBLANK(BI2180),ISBLANK(BJ2180))),#N/A,
IFERROR(VLOOKUP(BG2180,MonsterTable!$A:$B,MATCH(MonsterTable!$B$1,MonsterTable!$A$1:$B$1,0),0),
IF(OR(NOT(ISBLANK(BI2180)),ISBLANK(BJ2180)),#N/A,
IF(BG2180="empty","empty",
VLOOKUP(BG2180,MonsterGroupTable!$A:$A,1,0)))))))</f>
        <v/>
      </c>
      <c r="BO2180" s="2" t="str">
        <f>IF(AND(ISBLANK(BN2180),OR(NOT(ISBLANK(BP2180)),NOT(ISBLANK(BQ2180)))),#N/A,
IF(ISBLANK(BN2180),"",
IF(AND(NOT(ISERROR(VLOOKUP(BN2180,MonsterTable!$A:$B,MATCH(MonsterTable!$B$1,MonsterTable!$A$1:$B$1,0),0))),OR(ISBLANK(BP2180),ISBLANK(BQ2180))),#N/A,
IFERROR(VLOOKUP(BN2180,MonsterTable!$A:$B,MATCH(MonsterTable!$B$1,MonsterTable!$A$1:$B$1,0),0),
IF(OR(NOT(ISBLANK(BP2180)),ISBLANK(BQ2180)),#N/A,
IF(BN2180="empty","empty",
VLOOKUP(BN2180,MonsterGroupTable!$A:$A,1,0)))))))</f>
        <v/>
      </c>
      <c r="BV2180" s="2" t="str">
        <f>IF(AND(ISBLANK(BU2180),OR(NOT(ISBLANK(BW2180)),NOT(ISBLANK(BX2180)))),#N/A,
IF(ISBLANK(BU2180),"",
IF(AND(NOT(ISERROR(VLOOKUP(BU2180,MonsterTable!$A:$B,MATCH(MonsterTable!$B$1,MonsterTable!$A$1:$B$1,0),0))),OR(ISBLANK(BW2180),ISBLANK(BX2180))),#N/A,
IFERROR(VLOOKUP(BU2180,MonsterTable!$A:$B,MATCH(MonsterTable!$B$1,MonsterTable!$A$1:$B$1,0),0),
IF(OR(NOT(ISBLANK(BW2180)),ISBLANK(BX2180)),#N/A,
IF(BU2180="empty","empty",
VLOOKUP(BU2180,MonsterGroupTable!$A:$A,1,0)))))))</f>
        <v/>
      </c>
      <c r="CC2180" s="2" t="str">
        <f>IF(AND(ISBLANK(CB2180),OR(NOT(ISBLANK(CD2180)),NOT(ISBLANK(CE2180)))),#N/A,
IF(ISBLANK(CB2180),"",
IF(AND(NOT(ISERROR(VLOOKUP(CB2180,MonsterTable!$A:$B,MATCH(MonsterTable!$B$1,MonsterTable!$A$1:$B$1,0),0))),OR(ISBLANK(CD2180),ISBLANK(CE2180))),#N/A,
IFERROR(VLOOKUP(CB2180,MonsterTable!$A:$B,MATCH(MonsterTable!$B$1,MonsterTable!$A$1:$B$1,0),0),
IF(OR(NOT(ISBLANK(CD2180)),ISBLANK(CE2180)),#N/A,
IF(CB2180="empty","empty",
VLOOKUP(CB2180,MonsterGroupTable!$A:$A,1,0)))))))</f>
        <v/>
      </c>
      <c r="CJ2180" s="2" t="str">
        <f>IF(AND(ISBLANK(CI2180),OR(NOT(ISBLANK(CK2180)),NOT(ISBLANK(CL2180)))),#N/A,
IF(ISBLANK(CI2180),"",
IF(AND(NOT(ISERROR(VLOOKUP(CI2180,MonsterTable!$A:$B,MATCH(MonsterTable!$B$1,MonsterTable!$A$1:$B$1,0),0))),OR(ISBLANK(CK2180),ISBLANK(CL2180))),#N/A,
IFERROR(VLOOKUP(CI2180,MonsterTable!$A:$B,MATCH(MonsterTable!$B$1,MonsterTable!$A$1:$B$1,0),0),
IF(OR(NOT(ISBLANK(CK2180)),ISBLANK(CL2180)),#N/A,
IF(CI2180="empty","empty",
VLOOKUP(CI2180,MonsterGroupTable!$A:$A,1,0)))))))</f>
        <v/>
      </c>
    </row>
    <row r="2181" spans="1:88">
      <c r="A2181">
        <v>80024</v>
      </c>
      <c r="B2181">
        <f t="shared" si="92"/>
        <v>1.1000000000000001</v>
      </c>
      <c r="C2181">
        <f t="shared" si="93"/>
        <v>1.1000000000000001</v>
      </c>
      <c r="F2181">
        <v>999999</v>
      </c>
      <c r="G2181">
        <v>999999</v>
      </c>
      <c r="H2181">
        <v>0</v>
      </c>
      <c r="I2181">
        <v>0</v>
      </c>
      <c r="J2181">
        <v>0</v>
      </c>
      <c r="K2181" t="s">
        <v>362</v>
      </c>
      <c r="L2181" t="s">
        <v>374</v>
      </c>
      <c r="M2181" t="s">
        <v>275</v>
      </c>
      <c r="N2181" t="s">
        <v>373</v>
      </c>
      <c r="O2181">
        <v>0</v>
      </c>
      <c r="P2181">
        <v>-4.75</v>
      </c>
      <c r="Q2181">
        <v>0</v>
      </c>
      <c r="R2181">
        <v>4</v>
      </c>
      <c r="S2181">
        <v>0</v>
      </c>
      <c r="T2181">
        <v>0</v>
      </c>
      <c r="U2181">
        <v>-20</v>
      </c>
      <c r="V2181">
        <v>0</v>
      </c>
      <c r="W2181" t="str">
        <f t="shared" si="94"/>
        <v>820,1,0.1,0</v>
      </c>
      <c r="X2181" s="1" t="s">
        <v>158</v>
      </c>
      <c r="Y2181" s="2">
        <f>IF(AND(ISBLANK(X2181),OR(NOT(ISBLANK(Z2181)),NOT(ISBLANK(AA2181)))),#N/A,
IF(ISBLANK(X2181),"",
IF(AND(NOT(ISERROR(VLOOKUP(X2181,MonsterTable!$A:$B,MATCH(MonsterTable!$B$1,MonsterTable!$A$1:$B$1,0),0))),OR(ISBLANK(Z2181),ISBLANK(AA2181))),#N/A,
IFERROR(VLOOKUP(X2181,MonsterTable!$A:$B,MATCH(MonsterTable!$B$1,MonsterTable!$A$1:$B$1,0),0),
IF(OR(NOT(ISBLANK(Z2181)),ISBLANK(AA2181)),#N/A,
IF(X2181="empty","empty",
VLOOKUP(X2181,MonsterGroupTable!$A:$A,1,0)))))))</f>
        <v>820</v>
      </c>
      <c r="Z2181">
        <v>1</v>
      </c>
      <c r="AA2181">
        <v>0.1</v>
      </c>
      <c r="AB2181">
        <v>0</v>
      </c>
      <c r="AF2181" s="2" t="str">
        <f>IF(AND(ISBLANK(AE2181),OR(NOT(ISBLANK(AG2181)),NOT(ISBLANK(AH2181)))),#N/A,
IF(ISBLANK(AE2181),"",
IF(AND(NOT(ISERROR(VLOOKUP(AE2181,MonsterTable!$A:$B,MATCH(MonsterTable!$B$1,MonsterTable!$A$1:$B$1,0),0))),OR(ISBLANK(AG2181),ISBLANK(AH2181))),#N/A,
IFERROR(VLOOKUP(AE2181,MonsterTable!$A:$B,MATCH(MonsterTable!$B$1,MonsterTable!$A$1:$B$1,0),0),
IF(OR(NOT(ISBLANK(AG2181)),ISBLANK(AH2181)),#N/A,
IF(AE2181="empty","empty",
VLOOKUP(AE2181,MonsterGroupTable!$A:$A,1,0)))))))</f>
        <v/>
      </c>
      <c r="AM2181" s="2" t="str">
        <f>IF(AND(ISBLANK(AL2181),OR(NOT(ISBLANK(AN2181)),NOT(ISBLANK(AO2181)))),#N/A,
IF(ISBLANK(AL2181),"",
IF(AND(NOT(ISERROR(VLOOKUP(AL2181,MonsterTable!$A:$B,MATCH(MonsterTable!$B$1,MonsterTable!$A$1:$B$1,0),0))),OR(ISBLANK(AN2181),ISBLANK(AO2181))),#N/A,
IFERROR(VLOOKUP(AL2181,MonsterTable!$A:$B,MATCH(MonsterTable!$B$1,MonsterTable!$A$1:$B$1,0),0),
IF(OR(NOT(ISBLANK(AN2181)),ISBLANK(AO2181)),#N/A,
IF(AL2181="empty","empty",
VLOOKUP(AL2181,MonsterGroupTable!$A:$A,1,0)))))))</f>
        <v/>
      </c>
      <c r="AT2181" s="2" t="str">
        <f>IF(AND(ISBLANK(AS2181),OR(NOT(ISBLANK(AU2181)),NOT(ISBLANK(AV2181)))),#N/A,
IF(ISBLANK(AS2181),"",
IF(AND(NOT(ISERROR(VLOOKUP(AS2181,MonsterTable!$A:$B,MATCH(MonsterTable!$B$1,MonsterTable!$A$1:$B$1,0),0))),OR(ISBLANK(AU2181),ISBLANK(AV2181))),#N/A,
IFERROR(VLOOKUP(AS2181,MonsterTable!$A:$B,MATCH(MonsterTable!$B$1,MonsterTable!$A$1:$B$1,0),0),
IF(OR(NOT(ISBLANK(AU2181)),ISBLANK(AV2181)),#N/A,
IF(AS2181="empty","empty",
VLOOKUP(AS2181,MonsterGroupTable!$A:$A,1,0)))))))</f>
        <v/>
      </c>
      <c r="BA2181" s="2" t="str">
        <f>IF(AND(ISBLANK(AZ2181),OR(NOT(ISBLANK(BB2181)),NOT(ISBLANK(BC2181)))),#N/A,
IF(ISBLANK(AZ2181),"",
IF(AND(NOT(ISERROR(VLOOKUP(AZ2181,MonsterTable!$A:$B,MATCH(MonsterTable!$B$1,MonsterTable!$A$1:$B$1,0),0))),OR(ISBLANK(BB2181),ISBLANK(BC2181))),#N/A,
IFERROR(VLOOKUP(AZ2181,MonsterTable!$A:$B,MATCH(MonsterTable!$B$1,MonsterTable!$A$1:$B$1,0),0),
IF(OR(NOT(ISBLANK(BB2181)),ISBLANK(BC2181)),#N/A,
IF(AZ2181="empty","empty",
VLOOKUP(AZ2181,MonsterGroupTable!$A:$A,1,0)))))))</f>
        <v/>
      </c>
      <c r="BH2181" s="2" t="str">
        <f>IF(AND(ISBLANK(BG2181),OR(NOT(ISBLANK(BI2181)),NOT(ISBLANK(BJ2181)))),#N/A,
IF(ISBLANK(BG2181),"",
IF(AND(NOT(ISERROR(VLOOKUP(BG2181,MonsterTable!$A:$B,MATCH(MonsterTable!$B$1,MonsterTable!$A$1:$B$1,0),0))),OR(ISBLANK(BI2181),ISBLANK(BJ2181))),#N/A,
IFERROR(VLOOKUP(BG2181,MonsterTable!$A:$B,MATCH(MonsterTable!$B$1,MonsterTable!$A$1:$B$1,0),0),
IF(OR(NOT(ISBLANK(BI2181)),ISBLANK(BJ2181)),#N/A,
IF(BG2181="empty","empty",
VLOOKUP(BG2181,MonsterGroupTable!$A:$A,1,0)))))))</f>
        <v/>
      </c>
      <c r="BO2181" s="2" t="str">
        <f>IF(AND(ISBLANK(BN2181),OR(NOT(ISBLANK(BP2181)),NOT(ISBLANK(BQ2181)))),#N/A,
IF(ISBLANK(BN2181),"",
IF(AND(NOT(ISERROR(VLOOKUP(BN2181,MonsterTable!$A:$B,MATCH(MonsterTable!$B$1,MonsterTable!$A$1:$B$1,0),0))),OR(ISBLANK(BP2181),ISBLANK(BQ2181))),#N/A,
IFERROR(VLOOKUP(BN2181,MonsterTable!$A:$B,MATCH(MonsterTable!$B$1,MonsterTable!$A$1:$B$1,0),0),
IF(OR(NOT(ISBLANK(BP2181)),ISBLANK(BQ2181)),#N/A,
IF(BN2181="empty","empty",
VLOOKUP(BN2181,MonsterGroupTable!$A:$A,1,0)))))))</f>
        <v/>
      </c>
      <c r="BV2181" s="2" t="str">
        <f>IF(AND(ISBLANK(BU2181),OR(NOT(ISBLANK(BW2181)),NOT(ISBLANK(BX2181)))),#N/A,
IF(ISBLANK(BU2181),"",
IF(AND(NOT(ISERROR(VLOOKUP(BU2181,MonsterTable!$A:$B,MATCH(MonsterTable!$B$1,MonsterTable!$A$1:$B$1,0),0))),OR(ISBLANK(BW2181),ISBLANK(BX2181))),#N/A,
IFERROR(VLOOKUP(BU2181,MonsterTable!$A:$B,MATCH(MonsterTable!$B$1,MonsterTable!$A$1:$B$1,0),0),
IF(OR(NOT(ISBLANK(BW2181)),ISBLANK(BX2181)),#N/A,
IF(BU2181="empty","empty",
VLOOKUP(BU2181,MonsterGroupTable!$A:$A,1,0)))))))</f>
        <v/>
      </c>
      <c r="CC2181" s="2" t="str">
        <f>IF(AND(ISBLANK(CB2181),OR(NOT(ISBLANK(CD2181)),NOT(ISBLANK(CE2181)))),#N/A,
IF(ISBLANK(CB2181),"",
IF(AND(NOT(ISERROR(VLOOKUP(CB2181,MonsterTable!$A:$B,MATCH(MonsterTable!$B$1,MonsterTable!$A$1:$B$1,0),0))),OR(ISBLANK(CD2181),ISBLANK(CE2181))),#N/A,
IFERROR(VLOOKUP(CB2181,MonsterTable!$A:$B,MATCH(MonsterTable!$B$1,MonsterTable!$A$1:$B$1,0),0),
IF(OR(NOT(ISBLANK(CD2181)),ISBLANK(CE2181)),#N/A,
IF(CB2181="empty","empty",
VLOOKUP(CB2181,MonsterGroupTable!$A:$A,1,0)))))))</f>
        <v/>
      </c>
      <c r="CJ2181" s="2" t="str">
        <f>IF(AND(ISBLANK(CI2181),OR(NOT(ISBLANK(CK2181)),NOT(ISBLANK(CL2181)))),#N/A,
IF(ISBLANK(CI2181),"",
IF(AND(NOT(ISERROR(VLOOKUP(CI2181,MonsterTable!$A:$B,MATCH(MonsterTable!$B$1,MonsterTable!$A$1:$B$1,0),0))),OR(ISBLANK(CK2181),ISBLANK(CL2181))),#N/A,
IFERROR(VLOOKUP(CI2181,MonsterTable!$A:$B,MATCH(MonsterTable!$B$1,MonsterTable!$A$1:$B$1,0),0),
IF(OR(NOT(ISBLANK(CK2181)),ISBLANK(CL2181)),#N/A,
IF(CI2181="empty","empty",
VLOOKUP(CI2181,MonsterGroupTable!$A:$A,1,0)))))))</f>
        <v/>
      </c>
    </row>
    <row r="2182" spans="1:88">
      <c r="A2182">
        <v>90100</v>
      </c>
      <c r="B2182">
        <f t="shared" si="92"/>
        <v>1.2</v>
      </c>
      <c r="C2182">
        <f t="shared" si="93"/>
        <v>1.1000000000000001</v>
      </c>
      <c r="F2182">
        <v>90000</v>
      </c>
      <c r="G2182">
        <v>100</v>
      </c>
      <c r="H2182">
        <v>0</v>
      </c>
      <c r="I2182">
        <v>0</v>
      </c>
      <c r="J2182">
        <v>0</v>
      </c>
      <c r="K2182" t="s">
        <v>429</v>
      </c>
      <c r="L2182" t="s">
        <v>430</v>
      </c>
      <c r="M2182" t="s">
        <v>431</v>
      </c>
      <c r="N2182" t="s">
        <v>432</v>
      </c>
      <c r="O2182">
        <v>0</v>
      </c>
      <c r="P2182">
        <v>-4.75</v>
      </c>
      <c r="Q2182">
        <v>-8</v>
      </c>
      <c r="R2182">
        <v>11.5</v>
      </c>
      <c r="S2182">
        <v>-9</v>
      </c>
      <c r="T2182">
        <v>-4</v>
      </c>
      <c r="U2182">
        <v>-20</v>
      </c>
      <c r="V2182">
        <v>0</v>
      </c>
      <c r="W2182" t="str">
        <f t="shared" si="94"/>
        <v>g901,2</v>
      </c>
      <c r="X2182" s="1" t="s">
        <v>433</v>
      </c>
      <c r="Y2182" s="2" t="str">
        <f>IF(AND(ISBLANK(X2182),OR(NOT(ISBLANK(Z2182)),NOT(ISBLANK(AA2182)))),#N/A,
IF(ISBLANK(X2182),"",
IF(AND(NOT(ISERROR(VLOOKUP(X2182,MonsterTable!$A:$B,MATCH(MonsterTable!$B$1,MonsterTable!$A$1:$B$1,0),0))),OR(ISBLANK(Z2182),ISBLANK(AA2182))),#N/A,
IFERROR(VLOOKUP(X2182,MonsterTable!$A:$B,MATCH(MonsterTable!$B$1,MonsterTable!$A$1:$B$1,0),0),
IF(OR(NOT(ISBLANK(Z2182)),ISBLANK(AA2182)),#N/A,
IF(X2182="empty","empty",
VLOOKUP(X2182,MonsterGroupTable!$A:$A,1,0)))))))</f>
        <v>g901</v>
      </c>
      <c r="AA2182">
        <v>2</v>
      </c>
      <c r="AF2182" s="2" t="str">
        <f>IF(AND(ISBLANK(AE2182),OR(NOT(ISBLANK(AG2182)),NOT(ISBLANK(AH2182)))),#N/A,
IF(ISBLANK(AE2182),"",
IF(AND(NOT(ISERROR(VLOOKUP(AE2182,MonsterTable!$A:$B,MATCH(MonsterTable!$B$1,MonsterTable!$A$1:$B$1,0),0))),OR(ISBLANK(AG2182),ISBLANK(AH2182))),#N/A,
IFERROR(VLOOKUP(AE2182,MonsterTable!$A:$B,MATCH(MonsterTable!$B$1,MonsterTable!$A$1:$B$1,0),0),
IF(OR(NOT(ISBLANK(AG2182)),ISBLANK(AH2182)),#N/A,
IF(AE2182="empty","empty",
VLOOKUP(AE2182,MonsterGroupTable!$A:$A,1,0)))))))</f>
        <v/>
      </c>
      <c r="AM2182" s="2" t="str">
        <f>IF(AND(ISBLANK(AL2182),OR(NOT(ISBLANK(AN2182)),NOT(ISBLANK(AO2182)))),#N/A,
IF(ISBLANK(AL2182),"",
IF(AND(NOT(ISERROR(VLOOKUP(AL2182,MonsterTable!$A:$B,MATCH(MonsterTable!$B$1,MonsterTable!$A$1:$B$1,0),0))),OR(ISBLANK(AN2182),ISBLANK(AO2182))),#N/A,
IFERROR(VLOOKUP(AL2182,MonsterTable!$A:$B,MATCH(MonsterTable!$B$1,MonsterTable!$A$1:$B$1,0),0),
IF(OR(NOT(ISBLANK(AN2182)),ISBLANK(AO2182)),#N/A,
IF(AL2182="empty","empty",
VLOOKUP(AL2182,MonsterGroupTable!$A:$A,1,0)))))))</f>
        <v/>
      </c>
      <c r="AT2182" s="2" t="str">
        <f>IF(AND(ISBLANK(AS2182),OR(NOT(ISBLANK(AU2182)),NOT(ISBLANK(AV2182)))),#N/A,
IF(ISBLANK(AS2182),"",
IF(AND(NOT(ISERROR(VLOOKUP(AS2182,MonsterTable!$A:$B,MATCH(MonsterTable!$B$1,MonsterTable!$A$1:$B$1,0),0))),OR(ISBLANK(AU2182),ISBLANK(AV2182))),#N/A,
IFERROR(VLOOKUP(AS2182,MonsterTable!$A:$B,MATCH(MonsterTable!$B$1,MonsterTable!$A$1:$B$1,0),0),
IF(OR(NOT(ISBLANK(AU2182)),ISBLANK(AV2182)),#N/A,
IF(AS2182="empty","empty",
VLOOKUP(AS2182,MonsterGroupTable!$A:$A,1,0)))))))</f>
        <v/>
      </c>
      <c r="BA2182" s="2" t="str">
        <f>IF(AND(ISBLANK(AZ2182),OR(NOT(ISBLANK(BB2182)),NOT(ISBLANK(BC2182)))),#N/A,
IF(ISBLANK(AZ2182),"",
IF(AND(NOT(ISERROR(VLOOKUP(AZ2182,MonsterTable!$A:$B,MATCH(MonsterTable!$B$1,MonsterTable!$A$1:$B$1,0),0))),OR(ISBLANK(BB2182),ISBLANK(BC2182))),#N/A,
IFERROR(VLOOKUP(AZ2182,MonsterTable!$A:$B,MATCH(MonsterTable!$B$1,MonsterTable!$A$1:$B$1,0),0),
IF(OR(NOT(ISBLANK(BB2182)),ISBLANK(BC2182)),#N/A,
IF(AZ2182="empty","empty",
VLOOKUP(AZ2182,MonsterGroupTable!$A:$A,1,0)))))))</f>
        <v/>
      </c>
      <c r="BH2182" s="2" t="str">
        <f>IF(AND(ISBLANK(BG2182),OR(NOT(ISBLANK(BI2182)),NOT(ISBLANK(BJ2182)))),#N/A,
IF(ISBLANK(BG2182),"",
IF(AND(NOT(ISERROR(VLOOKUP(BG2182,MonsterTable!$A:$B,MATCH(MonsterTable!$B$1,MonsterTable!$A$1:$B$1,0),0))),OR(ISBLANK(BI2182),ISBLANK(BJ2182))),#N/A,
IFERROR(VLOOKUP(BG2182,MonsterTable!$A:$B,MATCH(MonsterTable!$B$1,MonsterTable!$A$1:$B$1,0),0),
IF(OR(NOT(ISBLANK(BI2182)),ISBLANK(BJ2182)),#N/A,
IF(BG2182="empty","empty",
VLOOKUP(BG2182,MonsterGroupTable!$A:$A,1,0)))))))</f>
        <v/>
      </c>
      <c r="BO2182" s="2" t="str">
        <f>IF(AND(ISBLANK(BN2182),OR(NOT(ISBLANK(BP2182)),NOT(ISBLANK(BQ2182)))),#N/A,
IF(ISBLANK(BN2182),"",
IF(AND(NOT(ISERROR(VLOOKUP(BN2182,MonsterTable!$A:$B,MATCH(MonsterTable!$B$1,MonsterTable!$A$1:$B$1,0),0))),OR(ISBLANK(BP2182),ISBLANK(BQ2182))),#N/A,
IFERROR(VLOOKUP(BN2182,MonsterTable!$A:$B,MATCH(MonsterTable!$B$1,MonsterTable!$A$1:$B$1,0),0),
IF(OR(NOT(ISBLANK(BP2182)),ISBLANK(BQ2182)),#N/A,
IF(BN2182="empty","empty",
VLOOKUP(BN2182,MonsterGroupTable!$A:$A,1,0)))))))</f>
        <v/>
      </c>
      <c r="BV2182" s="2" t="str">
        <f>IF(AND(ISBLANK(BU2182),OR(NOT(ISBLANK(BW2182)),NOT(ISBLANK(BX2182)))),#N/A,
IF(ISBLANK(BU2182),"",
IF(AND(NOT(ISERROR(VLOOKUP(BU2182,MonsterTable!$A:$B,MATCH(MonsterTable!$B$1,MonsterTable!$A$1:$B$1,0),0))),OR(ISBLANK(BW2182),ISBLANK(BX2182))),#N/A,
IFERROR(VLOOKUP(BU2182,MonsterTable!$A:$B,MATCH(MonsterTable!$B$1,MonsterTable!$A$1:$B$1,0),0),
IF(OR(NOT(ISBLANK(BW2182)),ISBLANK(BX2182)),#N/A,
IF(BU2182="empty","empty",
VLOOKUP(BU2182,MonsterGroupTable!$A:$A,1,0)))))))</f>
        <v/>
      </c>
      <c r="CC2182" s="2" t="str">
        <f>IF(AND(ISBLANK(CB2182),OR(NOT(ISBLANK(CD2182)),NOT(ISBLANK(CE2182)))),#N/A,
IF(ISBLANK(CB2182),"",
IF(AND(NOT(ISERROR(VLOOKUP(CB2182,MonsterTable!$A:$B,MATCH(MonsterTable!$B$1,MonsterTable!$A$1:$B$1,0),0))),OR(ISBLANK(CD2182),ISBLANK(CE2182))),#N/A,
IFERROR(VLOOKUP(CB2182,MonsterTable!$A:$B,MATCH(MonsterTable!$B$1,MonsterTable!$A$1:$B$1,0),0),
IF(OR(NOT(ISBLANK(CD2182)),ISBLANK(CE2182)),#N/A,
IF(CB2182="empty","empty",
VLOOKUP(CB2182,MonsterGroupTable!$A:$A,1,0)))))))</f>
        <v/>
      </c>
      <c r="CJ2182" s="2" t="str">
        <f>IF(AND(ISBLANK(CI2182),OR(NOT(ISBLANK(CK2182)),NOT(ISBLANK(CL2182)))),#N/A,
IF(ISBLANK(CI2182),"",
IF(AND(NOT(ISERROR(VLOOKUP(CI2182,MonsterTable!$A:$B,MATCH(MonsterTable!$B$1,MonsterTable!$A$1:$B$1,0),0))),OR(ISBLANK(CK2182),ISBLANK(CL2182))),#N/A,
IFERROR(VLOOKUP(CI2182,MonsterTable!$A:$B,MATCH(MonsterTable!$B$1,MonsterTable!$A$1:$B$1,0),0),
IF(OR(NOT(ISBLANK(CK2182)),ISBLANK(CL2182)),#N/A,
IF(CI2182="empty","empty",
VLOOKUP(CI2182,MonsterGroupTable!$A:$A,1,0)))))))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35" activePane="bottomLeft" state="frozen"/>
      <selection pane="bottomLeft"/>
    </sheetView>
  </sheetViews>
  <sheetFormatPr defaultRowHeight="16.5"/>
  <sheetData>
    <row r="1" spans="1:15" ht="27" customHeight="1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topLeftCell="A19" workbookViewId="0">
      <selection activeCell="A27" sqref="A27"/>
    </sheetView>
  </sheetViews>
  <sheetFormatPr defaultRowHeight="16.5"/>
  <cols>
    <col min="1" max="1" width="19" customWidth="1"/>
    <col min="10" max="10" width="26.75" customWidth="1"/>
  </cols>
  <sheetData>
    <row r="1" spans="1:12" ht="27" customHeight="1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>
      <c r="A26" t="s">
        <v>424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>
      <c r="A27" t="s">
        <v>425</v>
      </c>
      <c r="B27">
        <v>38</v>
      </c>
      <c r="C27">
        <v>70</v>
      </c>
      <c r="D27">
        <v>1</v>
      </c>
      <c r="E27">
        <v>1</v>
      </c>
      <c r="F27">
        <v>2.5</v>
      </c>
      <c r="G27" t="b">
        <v>0</v>
      </c>
      <c r="H27" t="b">
        <v>1</v>
      </c>
      <c r="K27">
        <v>1</v>
      </c>
    </row>
    <row r="28" spans="1:11">
      <c r="A28" t="s">
        <v>241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>
      <c r="A29" t="s">
        <v>338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>
      <c r="A30" t="s">
        <v>339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>
      <c r="A31" t="s">
        <v>340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>
      <c r="A32" t="s">
        <v>341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>
      <c r="A33" t="s">
        <v>342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>
      <c r="A34" t="s">
        <v>12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>
      <c r="A35" t="s">
        <v>344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>
      <c r="A36" t="s">
        <v>346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>
      <c r="A37" t="s">
        <v>114</v>
      </c>
      <c r="B37">
        <v>601</v>
      </c>
      <c r="C37">
        <f>125*2.5</f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>
      <c r="A38" t="s">
        <v>173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>
      <c r="A39" t="s">
        <v>174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>
      <c r="A40" t="s">
        <v>175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>
      <c r="A41" t="s">
        <v>118</v>
      </c>
      <c r="B41">
        <v>801</v>
      </c>
      <c r="C41">
        <f>56.25*2/3</f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>
      <c r="A42" t="s">
        <v>132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>
      <c r="A43" t="s">
        <v>172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>
      <c r="A44" t="s">
        <v>137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>
      <c r="A45" t="s">
        <v>171</v>
      </c>
      <c r="B45">
        <v>805</v>
      </c>
      <c r="C45">
        <v>15.749999999999998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>
      <c r="A46" t="s">
        <v>143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>
      <c r="A47" t="s">
        <v>144</v>
      </c>
      <c r="B47">
        <v>807</v>
      </c>
      <c r="C47">
        <v>51.749999999999993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>
      <c r="A48" t="s">
        <v>142</v>
      </c>
      <c r="B48">
        <v>808</v>
      </c>
      <c r="C48">
        <f>36*1.5</f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>
      <c r="A49" t="s">
        <v>139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>
      <c r="A50" t="s">
        <v>138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>
      <c r="A51" t="s">
        <v>145</v>
      </c>
      <c r="B51">
        <v>811</v>
      </c>
      <c r="C51">
        <f>38.25*0.6</f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>
      <c r="A52" t="s">
        <v>146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>
      <c r="A53" t="s">
        <v>140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>
      <c r="A54" t="s">
        <v>147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>
      <c r="A55" t="s">
        <v>148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>
      <c r="A56" t="s">
        <v>149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>
      <c r="A57" t="s">
        <v>150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>
      <c r="A58" t="s">
        <v>151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>
      <c r="A59" t="s">
        <v>152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169</v>
      </c>
      <c r="K59">
        <v>1</v>
      </c>
    </row>
    <row r="60" spans="1:11">
      <c r="A60" t="s">
        <v>158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>
      <c r="A61" t="s">
        <v>153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170</v>
      </c>
      <c r="K61">
        <v>1</v>
      </c>
    </row>
    <row r="62" spans="1:11">
      <c r="A62" t="s">
        <v>154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>
      <c r="A63" t="s">
        <v>155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>
      <c r="A64" t="s">
        <v>156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170</v>
      </c>
      <c r="K64">
        <v>1</v>
      </c>
    </row>
    <row r="65" spans="1:12">
      <c r="A65" t="s">
        <v>157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>
      <c r="A66" t="s">
        <v>371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>
      <c r="A67" t="s">
        <v>141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J1=J1048340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U26"/>
  <sheetViews>
    <sheetView workbookViewId="0">
      <pane xSplit="3" ySplit="1" topLeftCell="D9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RowHeight="16.5" outlineLevelCol="1"/>
  <cols>
    <col min="1" max="1" width="20.625" customWidth="1"/>
    <col min="2" max="2" width="20.625" customWidth="1" outlineLevel="1"/>
    <col min="3" max="3" width="20.125" bestFit="1" customWidth="1"/>
    <col min="4" max="4" width="9" style="1" customWidth="1" outlineLevel="1"/>
    <col min="5" max="5" width="9" style="2" customWidth="1" outlineLevel="1"/>
    <col min="6" max="10" width="9" customWidth="1" outlineLevel="1"/>
    <col min="11" max="11" width="9" style="1" customWidth="1" outlineLevel="1"/>
    <col min="12" max="12" width="9" style="2" customWidth="1" outlineLevel="1"/>
    <col min="13" max="17" width="9" customWidth="1" outlineLevel="1"/>
    <col min="18" max="18" width="9" style="1" customWidth="1" outlineLevel="1"/>
    <col min="19" max="19" width="9" style="2" customWidth="1" outlineLevel="1"/>
    <col min="20" max="24" width="9" customWidth="1" outlineLevel="1"/>
    <col min="25" max="25" width="9" style="1" customWidth="1" outlineLevel="1"/>
    <col min="26" max="26" width="9" style="2" customWidth="1" outlineLevel="1"/>
    <col min="27" max="31" width="9" customWidth="1" outlineLevel="1"/>
    <col min="32" max="32" width="9" style="1" customWidth="1" outlineLevel="1"/>
    <col min="33" max="33" width="9" style="2" customWidth="1" outlineLevel="1"/>
    <col min="34" max="38" width="9" customWidth="1" outlineLevel="1"/>
    <col min="39" max="39" width="9" style="1" customWidth="1" outlineLevel="1"/>
    <col min="40" max="40" width="9" style="2" customWidth="1" outlineLevel="1"/>
    <col min="41" max="45" width="9" customWidth="1" outlineLevel="1"/>
    <col min="46" max="46" width="9" style="1" customWidth="1" outlineLevel="1"/>
    <col min="47" max="47" width="9" style="2" customWidth="1" outlineLevel="1"/>
    <col min="48" max="52" width="9" customWidth="1" outlineLevel="1"/>
    <col min="53" max="53" width="9" style="1" customWidth="1" outlineLevel="1"/>
    <col min="54" max="54" width="9" style="2" customWidth="1" outlineLevel="1"/>
    <col min="55" max="59" width="9" customWidth="1" outlineLevel="1"/>
    <col min="60" max="60" width="9" style="1" customWidth="1" outlineLevel="1"/>
    <col min="61" max="61" width="9" style="2" customWidth="1" outlineLevel="1"/>
    <col min="62" max="66" width="9" customWidth="1" outlineLevel="1"/>
    <col min="67" max="67" width="9" style="1" customWidth="1" outlineLevel="1"/>
    <col min="68" max="68" width="9" style="2" customWidth="1" outlineLevel="1"/>
    <col min="69" max="73" width="9" customWidth="1" outlineLevel="1"/>
  </cols>
  <sheetData>
    <row r="1" spans="1:73" ht="27" customHeight="1">
      <c r="A1" t="s">
        <v>19</v>
      </c>
      <c r="B1" t="s">
        <v>438</v>
      </c>
      <c r="C1" t="s">
        <v>13</v>
      </c>
      <c r="D1" s="1" t="s">
        <v>207</v>
      </c>
      <c r="E1" s="2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s="1" t="s">
        <v>55</v>
      </c>
      <c r="L1" s="2" t="s">
        <v>56</v>
      </c>
      <c r="M1" t="s">
        <v>37</v>
      </c>
      <c r="N1" t="s">
        <v>38</v>
      </c>
      <c r="O1" t="s">
        <v>214</v>
      </c>
      <c r="P1" t="s">
        <v>215</v>
      </c>
      <c r="Q1" t="s">
        <v>216</v>
      </c>
      <c r="R1" s="1" t="s">
        <v>57</v>
      </c>
      <c r="S1" s="2" t="s">
        <v>58</v>
      </c>
      <c r="T1" t="s">
        <v>39</v>
      </c>
      <c r="U1" t="s">
        <v>40</v>
      </c>
      <c r="V1" t="s">
        <v>217</v>
      </c>
      <c r="W1" t="s">
        <v>218</v>
      </c>
      <c r="X1" t="s">
        <v>219</v>
      </c>
      <c r="Y1" s="1" t="s">
        <v>59</v>
      </c>
      <c r="Z1" s="2" t="s">
        <v>60</v>
      </c>
      <c r="AA1" t="s">
        <v>41</v>
      </c>
      <c r="AB1" t="s">
        <v>42</v>
      </c>
      <c r="AC1" t="s">
        <v>220</v>
      </c>
      <c r="AD1" t="s">
        <v>221</v>
      </c>
      <c r="AE1" t="s">
        <v>222</v>
      </c>
      <c r="AF1" s="1" t="s">
        <v>61</v>
      </c>
      <c r="AG1" s="2" t="s">
        <v>62</v>
      </c>
      <c r="AH1" t="s">
        <v>43</v>
      </c>
      <c r="AI1" t="s">
        <v>44</v>
      </c>
      <c r="AJ1" t="s">
        <v>223</v>
      </c>
      <c r="AK1" t="s">
        <v>224</v>
      </c>
      <c r="AL1" t="s">
        <v>225</v>
      </c>
      <c r="AM1" s="1" t="s">
        <v>63</v>
      </c>
      <c r="AN1" s="2" t="s">
        <v>64</v>
      </c>
      <c r="AO1" t="s">
        <v>45</v>
      </c>
      <c r="AP1" t="s">
        <v>46</v>
      </c>
      <c r="AQ1" t="s">
        <v>226</v>
      </c>
      <c r="AR1" t="s">
        <v>227</v>
      </c>
      <c r="AS1" t="s">
        <v>228</v>
      </c>
      <c r="AT1" s="1" t="s">
        <v>65</v>
      </c>
      <c r="AU1" s="2" t="s">
        <v>66</v>
      </c>
      <c r="AV1" t="s">
        <v>47</v>
      </c>
      <c r="AW1" t="s">
        <v>48</v>
      </c>
      <c r="AX1" t="s">
        <v>229</v>
      </c>
      <c r="AY1" t="s">
        <v>230</v>
      </c>
      <c r="AZ1" t="s">
        <v>231</v>
      </c>
      <c r="BA1" s="1" t="s">
        <v>67</v>
      </c>
      <c r="BB1" s="2" t="s">
        <v>68</v>
      </c>
      <c r="BC1" t="s">
        <v>49</v>
      </c>
      <c r="BD1" t="s">
        <v>50</v>
      </c>
      <c r="BE1" t="s">
        <v>232</v>
      </c>
      <c r="BF1" t="s">
        <v>233</v>
      </c>
      <c r="BG1" t="s">
        <v>234</v>
      </c>
      <c r="BH1" s="1" t="s">
        <v>69</v>
      </c>
      <c r="BI1" s="2" t="s">
        <v>70</v>
      </c>
      <c r="BJ1" t="s">
        <v>51</v>
      </c>
      <c r="BK1" t="s">
        <v>52</v>
      </c>
      <c r="BL1" t="s">
        <v>235</v>
      </c>
      <c r="BM1" t="s">
        <v>236</v>
      </c>
      <c r="BN1" t="s">
        <v>237</v>
      </c>
      <c r="BO1" s="1" t="s">
        <v>71</v>
      </c>
      <c r="BP1" s="2" t="s">
        <v>72</v>
      </c>
      <c r="BQ1" t="s">
        <v>53</v>
      </c>
      <c r="BR1" t="s">
        <v>54</v>
      </c>
      <c r="BS1" t="s">
        <v>238</v>
      </c>
      <c r="BT1" t="s">
        <v>239</v>
      </c>
      <c r="BU1" t="s">
        <v>240</v>
      </c>
    </row>
    <row r="2" spans="1:73">
      <c r="A2" t="s">
        <v>20</v>
      </c>
      <c r="C2" t="str">
        <f>IF(NOT(ISBLANK(B2)),B2,
E2&amp;IF(ISBLANK(F2),"",","&amp;F2)&amp;IF(ISBLANK(G2),"",","&amp;G2)&amp;IF(ISBLANK(H2),"",","&amp;H2)&amp;IF(ISBLANK(I2),"",","&amp;I2)&amp;IF(ISBLANK(J2),"",","&amp;J2)
&amp;IF(LEN(L2)=0,"",","&amp;L2)&amp;IF(ISBLANK(M2),"",","&amp;M2)&amp;IF(ISBLANK(N2),"",","&amp;N2)&amp;IF(ISBLANK(O2),"",","&amp;O2)&amp;IF(ISBLANK(P2),"",","&amp;P2)&amp;IF(ISBLANK(Q2),"",","&amp;Q2)
&amp;IF(LEN(S2)=0,"",","&amp;S2)&amp;IF(ISBLANK(T2),"",","&amp;T2)&amp;IF(ISBLANK(U2),"",","&amp;U2)&amp;IF(ISBLANK(V2),"",","&amp;V2)&amp;IF(ISBLANK(W2),"",","&amp;W2)&amp;IF(ISBLANK(X2),"",","&amp;X2)
&amp;IF(LEN(Z2)=0,"",","&amp;Z2)&amp;IF(ISBLANK(AA2),"",","&amp;AA2)&amp;IF(ISBLANK(AB2),"",","&amp;AB2)&amp;IF(ISBLANK(AC2),"",","&amp;AC2)&amp;IF(ISBLANK(AD2),"",","&amp;AD2)&amp;IF(ISBLANK(AE2),"",","&amp;AE2)
&amp;IF(LEN(AG2)=0,"",","&amp;AG2)&amp;IF(ISBLANK(AH2),"",","&amp;AH2)&amp;IF(ISBLANK(AI2),"",","&amp;AI2)&amp;IF(ISBLANK(AJ2),"",","&amp;AJ2)&amp;IF(ISBLANK(AK2),"",","&amp;AK2)&amp;IF(ISBLANK(AL2),"",","&amp;AL2)
&amp;IF(LEN(AN2)=0,"",","&amp;AN2)&amp;IF(ISBLANK(AO2),"",","&amp;AO2)&amp;IF(ISBLANK(AP2),"",","&amp;AP2)&amp;IF(ISBLANK(AQ2),"",","&amp;AQ2)&amp;IF(ISBLANK(AR2),"",","&amp;AR2)&amp;IF(ISBLANK(AS2),"",","&amp;AS2)
&amp;IF(LEN(AU2)=0,"",","&amp;AU2)&amp;IF(ISBLANK(AV2),"",","&amp;AV2)&amp;IF(ISBLANK(AW2),"",","&amp;AW2)&amp;IF(ISBLANK(AX2),"",","&amp;AX2)&amp;IF(ISBLANK(AY2),"",","&amp;AY2)&amp;IF(ISBLANK(AZ2),"",","&amp;AZ2)
&amp;IF(LEN(BB2)=0,"",","&amp;BB2)&amp;IF(ISBLANK(BC2),"",","&amp;BC2)&amp;IF(ISBLANK(BD2),"",","&amp;BD2)&amp;IF(ISBLANK(BE2),"",","&amp;BE2)&amp;IF(ISBLANK(BF2),"",","&amp;BF2)&amp;IF(ISBLANK(BG2),"",","&amp;BG2)
&amp;IF(LEN(BI2)=0,"",","&amp;BI2)&amp;IF(ISBLANK(BJ2),"",","&amp;BJ2)&amp;IF(ISBLANK(BK2),"",","&amp;BK2)&amp;IF(ISBLANK(BL2),"",","&amp;BL2)&amp;IF(ISBLANK(BM2),"",","&amp;BM2)&amp;IF(ISBLANK(BN2),"",","&amp;BN2))</f>
        <v>13,5,0.2,0,14,5,0.2,0</v>
      </c>
      <c r="D2" s="1" t="s">
        <v>31</v>
      </c>
      <c r="E2" s="2">
        <f>IF(AND(ISBLANK(D2),OR(NOT(ISBLANK(F2)),NOT(ISBLANK(G2)))),#N/A,
IF(ISBLANK(D2),"",
IF(AND(NOT(ISERROR(VLOOKUP(D2,MonsterTable!$A:$B,MATCH(MonsterTable!$B$1,MonsterTable!$A$1:$B$1,0),0))),OR(ISBLANK(F2),ISBLANK(G2))),#N/A,
IFERROR(VLOOKUP(D2,MonsterTable!$A:$B,MATCH(MonsterTable!$B$1,MonsterTable!$A$1:$B$1,0),0),
IF(OR(NOT(ISBLANK(F2)),ISBLANK(G2)),#N/A,
IF(D2="empty","empty",
VLOOKUP(D2,MonsterGroupTable!$A:$A,1,0)))))))</f>
        <v>13</v>
      </c>
      <c r="F2">
        <v>5</v>
      </c>
      <c r="G2">
        <v>0.2</v>
      </c>
      <c r="H2">
        <v>0</v>
      </c>
      <c r="K2" s="1" t="s">
        <v>105</v>
      </c>
      <c r="L2" s="2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>14</v>
      </c>
      <c r="M2">
        <v>5</v>
      </c>
      <c r="N2">
        <v>0.2</v>
      </c>
      <c r="O2">
        <v>0</v>
      </c>
      <c r="S2" s="2" t="str">
        <f>IF(AND(ISBLANK(R2),OR(NOT(ISBLANK(T2)),NOT(ISBLANK(U2)))),#N/A,
IF(ISBLANK(R2),"",
IF(AND(NOT(ISERROR(VLOOKUP(R2,MonsterTable!$A:$B,MATCH(MonsterTable!$B$1,MonsterTable!$A$1:$B$1,0),0))),OR(ISBLANK(T2),ISBLANK(U2))),#N/A,
IFERROR(VLOOKUP(R2,MonsterTable!$A:$B,MATCH(MonsterTable!$B$1,MonsterTable!$A$1:$B$1,0),0),
IF(OR(NOT(ISBLANK(T2)),ISBLANK(U2)),#N/A,
IF(R2="empty","empty",
VLOOKUP(R2,MonsterGroupTable!$A:$A,1,0)))))))</f>
        <v/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G2" s="2" t="str">
        <f>IF(AND(ISBLANK(AF2),OR(NOT(ISBLANK(AH2)),NOT(ISBLANK(AI2)))),#N/A,
IF(ISBLANK(AF2),"",
IF(AND(NOT(ISERROR(VLOOKUP(AF2,MonsterTable!$A:$B,MATCH(MonsterTable!$B$1,MonsterTable!$A$1:$B$1,0),0))),OR(ISBLANK(AH2),ISBLANK(AI2))),#N/A,
IFERROR(VLOOKUP(AF2,MonsterTable!$A:$B,MATCH(MonsterTable!$B$1,MonsterTable!$A$1:$B$1,0),0),
IF(OR(NOT(ISBLANK(AH2)),ISBLANK(AI2)),#N/A,
IF(AF2="empty","empty",
VLOOKUP(AF2,MonsterGroupTable!$A:$A,1,0)))))))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  <c r="AU2" s="2" t="str">
        <f>IF(AND(ISBLANK(AT2),OR(NOT(ISBLANK(AV2)),NOT(ISBLANK(AW2)))),#N/A,
IF(ISBLANK(AT2),"",
IF(AND(NOT(ISERROR(VLOOKUP(AT2,MonsterTable!$A:$B,MATCH(MonsterTable!$B$1,MonsterTable!$A$1:$B$1,0),0))),OR(ISBLANK(AV2),ISBLANK(AW2))),#N/A,
IFERROR(VLOOKUP(AT2,MonsterTable!$A:$B,MATCH(MonsterTable!$B$1,MonsterTable!$A$1:$B$1,0),0),
IF(OR(NOT(ISBLANK(AV2)),ISBLANK(AW2)),#N/A,
IF(AT2="empty","empty",
VLOOKUP(AT2,MonsterGroupTable!$A:$A,1,0)))))))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I2" s="2" t="str">
        <f>IF(AND(ISBLANK(BH2),OR(NOT(ISBLANK(BJ2)),NOT(ISBLANK(BK2)))),#N/A,
IF(ISBLANK(BH2),"",
IF(AND(NOT(ISERROR(VLOOKUP(BH2,MonsterTable!$A:$B,MATCH(MonsterTable!$B$1,MonsterTable!$A$1:$B$1,0),0))),OR(ISBLANK(BJ2),ISBLANK(BK2))),#N/A,
IFERROR(VLOOKUP(BH2,MonsterTable!$A:$B,MATCH(MonsterTable!$B$1,MonsterTable!$A$1:$B$1,0),0),
IF(OR(NOT(ISBLANK(BJ2)),ISBLANK(BK2)),#N/A,
IF(BH2="empty","empty",
VLOOKUP(BH2,MonsterGroupTable!$A:$A,1,0)))))))</f>
        <v/>
      </c>
      <c r="BP2" s="2" t="str">
        <f>IF(AND(ISBLANK(BO2),OR(NOT(ISBLANK(BQ2)),NOT(ISBLANK(BR2)))),#N/A,
IF(ISBLANK(BO2),"",
IF(AND(NOT(ISERROR(VLOOKUP(BO2,MonsterTable!$A:$B,MATCH(MonsterTable!$B$1,MonsterTable!$A$1:$B$1,0),0))),OR(ISBLANK(BQ2),ISBLANK(BR2))),#N/A,
IFERROR(VLOOKUP(BO2,MonsterTable!$A:$B,MATCH(MonsterTable!$B$1,MonsterTable!$A$1:$B$1,0),0),
IF(OR(NOT(ISBLANK(BQ2)),ISBLANK(BR2)),#N/A,
IF(BO2="empty","empty",
VLOOKUP(BO2,MonsterGroupTable!$A:$A,1,0)))))))</f>
        <v/>
      </c>
    </row>
    <row r="3" spans="1:73">
      <c r="A3" t="s">
        <v>280</v>
      </c>
      <c r="C3" t="str">
        <f t="shared" ref="C3:C26" si="0">IF(NOT(ISBLANK(B3)),B3,
E3&amp;IF(ISBLANK(F3),"",","&amp;F3)&amp;IF(ISBLANK(G3),"",","&amp;G3)&amp;IF(ISBLANK(H3),"",","&amp;H3)&amp;IF(ISBLANK(I3),"",","&amp;I3)&amp;IF(ISBLANK(J3),"",","&amp;J3)
&amp;IF(LEN(L3)=0,"",","&amp;L3)&amp;IF(ISBLANK(M3),"",","&amp;M3)&amp;IF(ISBLANK(N3),"",","&amp;N3)&amp;IF(ISBLANK(O3),"",","&amp;O3)&amp;IF(ISBLANK(P3),"",","&amp;P3)&amp;IF(ISBLANK(Q3),"",","&amp;Q3)
&amp;IF(LEN(S3)=0,"",","&amp;S3)&amp;IF(ISBLANK(T3),"",","&amp;T3)&amp;IF(ISBLANK(U3),"",","&amp;U3)&amp;IF(ISBLANK(V3),"",","&amp;V3)&amp;IF(ISBLANK(W3),"",","&amp;W3)&amp;IF(ISBLANK(X3),"",","&amp;X3)
&amp;IF(LEN(Z3)=0,"",","&amp;Z3)&amp;IF(ISBLANK(AA3),"",","&amp;AA3)&amp;IF(ISBLANK(AB3),"",","&amp;AB3)&amp;IF(ISBLANK(AC3),"",","&amp;AC3)&amp;IF(ISBLANK(AD3),"",","&amp;AD3)&amp;IF(ISBLANK(AE3),"",","&amp;AE3)
&amp;IF(LEN(AG3)=0,"",","&amp;AG3)&amp;IF(ISBLANK(AH3),"",","&amp;AH3)&amp;IF(ISBLANK(AI3),"",","&amp;AI3)&amp;IF(ISBLANK(AJ3),"",","&amp;AJ3)&amp;IF(ISBLANK(AK3),"",","&amp;AK3)&amp;IF(ISBLANK(AL3),"",","&amp;AL3)
&amp;IF(LEN(AN3)=0,"",","&amp;AN3)&amp;IF(ISBLANK(AO3),"",","&amp;AO3)&amp;IF(ISBLANK(AP3),"",","&amp;AP3)&amp;IF(ISBLANK(AQ3),"",","&amp;AQ3)&amp;IF(ISBLANK(AR3),"",","&amp;AR3)&amp;IF(ISBLANK(AS3),"",","&amp;AS3)
&amp;IF(LEN(AU3)=0,"",","&amp;AU3)&amp;IF(ISBLANK(AV3),"",","&amp;AV3)&amp;IF(ISBLANK(AW3),"",","&amp;AW3)&amp;IF(ISBLANK(AX3),"",","&amp;AX3)&amp;IF(ISBLANK(AY3),"",","&amp;AY3)&amp;IF(ISBLANK(AZ3),"",","&amp;AZ3)
&amp;IF(LEN(BB3)=0,"",","&amp;BB3)&amp;IF(ISBLANK(BC3),"",","&amp;BC3)&amp;IF(ISBLANK(BD3),"",","&amp;BD3)&amp;IF(ISBLANK(BE3),"",","&amp;BE3)&amp;IF(ISBLANK(BF3),"",","&amp;BF3)&amp;IF(ISBLANK(BG3),"",","&amp;BG3)
&amp;IF(LEN(BI3)=0,"",","&amp;BI3)&amp;IF(ISBLANK(BJ3),"",","&amp;BJ3)&amp;IF(ISBLANK(BK3),"",","&amp;BK3)&amp;IF(ISBLANK(BL3),"",","&amp;BL3)&amp;IF(ISBLANK(BM3),"",","&amp;BM3)&amp;IF(ISBLANK(BN3),"",","&amp;BN3))</f>
        <v>15,5,0.2,0,27,5,0.2,0</v>
      </c>
      <c r="D3" s="1" t="s">
        <v>290</v>
      </c>
      <c r="E3" s="2">
        <f>IF(AND(ISBLANK(D3),OR(NOT(ISBLANK(F3)),NOT(ISBLANK(G3)))),#N/A,
IF(ISBLANK(D3),"",
IF(AND(NOT(ISERROR(VLOOKUP(D3,MonsterTable!$A:$B,MATCH(MonsterTable!$B$1,MonsterTable!$A$1:$B$1,0),0))),OR(ISBLANK(F3),ISBLANK(G3))),#N/A,
IFERROR(VLOOKUP(D3,MonsterTable!$A:$B,MATCH(MonsterTable!$B$1,MonsterTable!$A$1:$B$1,0),0),
IF(OR(NOT(ISBLANK(F3)),ISBLANK(G3)),#N/A,
IF(D3="empty","empty",
VLOOKUP(D3,MonsterGroupTable!$A:$A,1,0)))))))</f>
        <v>15</v>
      </c>
      <c r="F3">
        <v>5</v>
      </c>
      <c r="G3">
        <v>0.2</v>
      </c>
      <c r="H3">
        <v>0</v>
      </c>
      <c r="K3" s="1" t="s">
        <v>302</v>
      </c>
      <c r="L3" s="2">
        <f>IF(AND(ISBLANK(K3),OR(NOT(ISBLANK(M3)),NOT(ISBLANK(N3)))),#N/A,
IF(ISBLANK(K3),"",
IF(AND(NOT(ISERROR(VLOOKUP(K3,MonsterTable!$A:$B,MATCH(MonsterTable!$B$1,MonsterTable!$A$1:$B$1,0),0))),OR(ISBLANK(M3),ISBLANK(N3))),#N/A,
IFERROR(VLOOKUP(K3,MonsterTable!$A:$B,MATCH(MonsterTable!$B$1,MonsterTable!$A$1:$B$1,0),0),
IF(OR(NOT(ISBLANK(M3)),ISBLANK(N3)),#N/A,
IF(K3="empty","empty",
VLOOKUP(K3,MonsterGroupTable!$A:$A,1,0)))))))</f>
        <v>27</v>
      </c>
      <c r="M3">
        <v>5</v>
      </c>
      <c r="N3">
        <v>0.2</v>
      </c>
      <c r="O3">
        <v>0</v>
      </c>
      <c r="S3" s="2" t="str">
        <f>IF(AND(ISBLANK(R3),OR(NOT(ISBLANK(T3)),NOT(ISBLANK(U3)))),#N/A,
IF(ISBLANK(R3),"",
IF(AND(NOT(ISERROR(VLOOKUP(R3,MonsterTable!$A:$B,MATCH(MonsterTable!$B$1,MonsterTable!$A$1:$B$1,0),0))),OR(ISBLANK(T3),ISBLANK(U3))),#N/A,
IFERROR(VLOOKUP(R3,MonsterTable!$A:$B,MATCH(MonsterTable!$B$1,MonsterTable!$A$1:$B$1,0),0),
IF(OR(NOT(ISBLANK(T3)),ISBLANK(U3)),#N/A,
IF(R3="empty","empty",
VLOOKUP(R3,MonsterGroupTable!$A:$A,1,0)))))))</f>
        <v/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G3" s="2" t="str">
        <f>IF(AND(ISBLANK(AF3),OR(NOT(ISBLANK(AH3)),NOT(ISBLANK(AI3)))),#N/A,
IF(ISBLANK(AF3),"",
IF(AND(NOT(ISERROR(VLOOKUP(AF3,MonsterTable!$A:$B,MATCH(MonsterTable!$B$1,MonsterTable!$A$1:$B$1,0),0))),OR(ISBLANK(AH3),ISBLANK(AI3))),#N/A,
IFERROR(VLOOKUP(AF3,MonsterTable!$A:$B,MATCH(MonsterTable!$B$1,MonsterTable!$A$1:$B$1,0),0),
IF(OR(NOT(ISBLANK(AH3)),ISBLANK(AI3)),#N/A,
IF(AF3="empty","empty",
VLOOKUP(AF3,MonsterGroupTable!$A:$A,1,0)))))))</f>
        <v/>
      </c>
      <c r="AN3" s="2" t="str">
        <f>IF(AND(ISBLANK(AM3),OR(NOT(ISBLANK(AO3)),NOT(ISBLANK(AP3)))),#N/A,
IF(ISBLANK(AM3),"",
IF(AND(NOT(ISERROR(VLOOKUP(AM3,MonsterTable!$A:$B,MATCH(MonsterTable!$B$1,MonsterTable!$A$1:$B$1,0),0))),OR(ISBLANK(AO3),ISBLANK(AP3))),#N/A,
IFERROR(VLOOKUP(AM3,MonsterTable!$A:$B,MATCH(MonsterTable!$B$1,MonsterTable!$A$1:$B$1,0),0),
IF(OR(NOT(ISBLANK(AO3)),ISBLANK(AP3)),#N/A,
IF(AM3="empty","empty",
VLOOKUP(AM3,MonsterGroupTable!$A:$A,1,0)))))))</f>
        <v/>
      </c>
      <c r="AU3" s="2" t="str">
        <f>IF(AND(ISBLANK(AT3),OR(NOT(ISBLANK(AV3)),NOT(ISBLANK(AW3)))),#N/A,
IF(ISBLANK(AT3),"",
IF(AND(NOT(ISERROR(VLOOKUP(AT3,MonsterTable!$A:$B,MATCH(MonsterTable!$B$1,MonsterTable!$A$1:$B$1,0),0))),OR(ISBLANK(AV3),ISBLANK(AW3))),#N/A,
IFERROR(VLOOKUP(AT3,MonsterTable!$A:$B,MATCH(MonsterTable!$B$1,MonsterTable!$A$1:$B$1,0),0),
IF(OR(NOT(ISBLANK(AV3)),ISBLANK(AW3)),#N/A,
IF(AT3="empty","empty",
VLOOKUP(AT3,MonsterGroupTable!$A:$A,1,0)))))))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I3" s="2" t="str">
        <f>IF(AND(ISBLANK(BH3),OR(NOT(ISBLANK(BJ3)),NOT(ISBLANK(BK3)))),#N/A,
IF(ISBLANK(BH3),"",
IF(AND(NOT(ISERROR(VLOOKUP(BH3,MonsterTable!$A:$B,MATCH(MonsterTable!$B$1,MonsterTable!$A$1:$B$1,0),0))),OR(ISBLANK(BJ3),ISBLANK(BK3))),#N/A,
IFERROR(VLOOKUP(BH3,MonsterTable!$A:$B,MATCH(MonsterTable!$B$1,MonsterTable!$A$1:$B$1,0),0),
IF(OR(NOT(ISBLANK(BJ3)),ISBLANK(BK3)),#N/A,
IF(BH3="empty","empty",
VLOOKUP(BH3,MonsterGroupTable!$A:$A,1,0)))))))</f>
        <v/>
      </c>
      <c r="BP3" s="2" t="str">
        <f>IF(AND(ISBLANK(BO3),OR(NOT(ISBLANK(BQ3)),NOT(ISBLANK(BR3)))),#N/A,
IF(ISBLANK(BO3),"",
IF(AND(NOT(ISERROR(VLOOKUP(BO3,MonsterTable!$A:$B,MATCH(MonsterTable!$B$1,MonsterTable!$A$1:$B$1,0),0))),OR(ISBLANK(BQ3),ISBLANK(BR3))),#N/A,
IFERROR(VLOOKUP(BO3,MonsterTable!$A:$B,MATCH(MonsterTable!$B$1,MonsterTable!$A$1:$B$1,0),0),
IF(OR(NOT(ISBLANK(BQ3)),ISBLANK(BR3)),#N/A,
IF(BO3="empty","empty",
VLOOKUP(BO3,MonsterGroupTable!$A:$A,1,0)))))))</f>
        <v/>
      </c>
    </row>
    <row r="4" spans="1:73">
      <c r="A4" t="s">
        <v>281</v>
      </c>
      <c r="C4" t="str">
        <f t="shared" si="0"/>
        <v>16,5,0.2,0,28,5,0.2,0</v>
      </c>
      <c r="D4" s="1" t="s">
        <v>291</v>
      </c>
      <c r="E4" s="2">
        <f>IF(AND(ISBLANK(D4),OR(NOT(ISBLANK(F4)),NOT(ISBLANK(G4)))),#N/A,
IF(ISBLANK(D4),"",
IF(AND(NOT(ISERROR(VLOOKUP(D4,MonsterTable!$A:$B,MATCH(MonsterTable!$B$1,MonsterTable!$A$1:$B$1,0),0))),OR(ISBLANK(F4),ISBLANK(G4))),#N/A,
IFERROR(VLOOKUP(D4,MonsterTable!$A:$B,MATCH(MonsterTable!$B$1,MonsterTable!$A$1:$B$1,0),0),
IF(OR(NOT(ISBLANK(F4)),ISBLANK(G4)),#N/A,
IF(D4="empty","empty",
VLOOKUP(D4,MonsterGroupTable!$A:$A,1,0)))))))</f>
        <v>16</v>
      </c>
      <c r="F4">
        <v>5</v>
      </c>
      <c r="G4">
        <v>0.2</v>
      </c>
      <c r="H4">
        <v>0</v>
      </c>
      <c r="K4" s="1" t="s">
        <v>303</v>
      </c>
      <c r="L4" s="2">
        <f>IF(AND(ISBLANK(K4),OR(NOT(ISBLANK(M4)),NOT(ISBLANK(N4)))),#N/A,
IF(ISBLANK(K4),"",
IF(AND(NOT(ISERROR(VLOOKUP(K4,MonsterTable!$A:$B,MATCH(MonsterTable!$B$1,MonsterTable!$A$1:$B$1,0),0))),OR(ISBLANK(M4),ISBLANK(N4))),#N/A,
IFERROR(VLOOKUP(K4,MonsterTable!$A:$B,MATCH(MonsterTable!$B$1,MonsterTable!$A$1:$B$1,0),0),
IF(OR(NOT(ISBLANK(M4)),ISBLANK(N4)),#N/A,
IF(K4="empty","empty",
VLOOKUP(K4,MonsterGroupTable!$A:$A,1,0)))))))</f>
        <v>28</v>
      </c>
      <c r="M4">
        <v>5</v>
      </c>
      <c r="N4">
        <v>0.2</v>
      </c>
      <c r="O4">
        <v>0</v>
      </c>
      <c r="S4" s="2" t="str">
        <f>IF(AND(ISBLANK(R4),OR(NOT(ISBLANK(T4)),NOT(ISBLANK(U4)))),#N/A,
IF(ISBLANK(R4),"",
IF(AND(NOT(ISERROR(VLOOKUP(R4,MonsterTable!$A:$B,MATCH(MonsterTable!$B$1,MonsterTable!$A$1:$B$1,0),0))),OR(ISBLANK(T4),ISBLANK(U4))),#N/A,
IFERROR(VLOOKUP(R4,MonsterTable!$A:$B,MATCH(MonsterTable!$B$1,MonsterTable!$A$1:$B$1,0),0),
IF(OR(NOT(ISBLANK(T4)),ISBLANK(U4)),#N/A,
IF(R4="empty","empty",
VLOOKUP(R4,MonsterGroupTable!$A:$A,1,0)))))))</f>
        <v/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G4" s="2" t="str">
        <f>IF(AND(ISBLANK(AF4),OR(NOT(ISBLANK(AH4)),NOT(ISBLANK(AI4)))),#N/A,
IF(ISBLANK(AF4),"",
IF(AND(NOT(ISERROR(VLOOKUP(AF4,MonsterTable!$A:$B,MATCH(MonsterTable!$B$1,MonsterTable!$A$1:$B$1,0),0))),OR(ISBLANK(AH4),ISBLANK(AI4))),#N/A,
IFERROR(VLOOKUP(AF4,MonsterTable!$A:$B,MATCH(MonsterTable!$B$1,MonsterTable!$A$1:$B$1,0),0),
IF(OR(NOT(ISBLANK(AH4)),ISBLANK(AI4)),#N/A,
IF(AF4="empty","empty",
VLOOKUP(AF4,MonsterGroupTable!$A:$A,1,0)))))))</f>
        <v/>
      </c>
      <c r="AN4" s="2" t="str">
        <f>IF(AND(ISBLANK(AM4),OR(NOT(ISBLANK(AO4)),NOT(ISBLANK(AP4)))),#N/A,
IF(ISBLANK(AM4),"",
IF(AND(NOT(ISERROR(VLOOKUP(AM4,MonsterTable!$A:$B,MATCH(MonsterTable!$B$1,MonsterTable!$A$1:$B$1,0),0))),OR(ISBLANK(AO4),ISBLANK(AP4))),#N/A,
IFERROR(VLOOKUP(AM4,MonsterTable!$A:$B,MATCH(MonsterTable!$B$1,MonsterTable!$A$1:$B$1,0),0),
IF(OR(NOT(ISBLANK(AO4)),ISBLANK(AP4)),#N/A,
IF(AM4="empty","empty",
VLOOKUP(AM4,MonsterGroupTable!$A:$A,1,0)))))))</f>
        <v/>
      </c>
      <c r="AU4" s="2" t="str">
        <f>IF(AND(ISBLANK(AT4),OR(NOT(ISBLANK(AV4)),NOT(ISBLANK(AW4)))),#N/A,
IF(ISBLANK(AT4),"",
IF(AND(NOT(ISERROR(VLOOKUP(AT4,MonsterTable!$A:$B,MATCH(MonsterTable!$B$1,MonsterTable!$A$1:$B$1,0),0))),OR(ISBLANK(AV4),ISBLANK(AW4))),#N/A,
IFERROR(VLOOKUP(AT4,MonsterTable!$A:$B,MATCH(MonsterTable!$B$1,MonsterTable!$A$1:$B$1,0),0),
IF(OR(NOT(ISBLANK(AV4)),ISBLANK(AW4)),#N/A,
IF(AT4="empty","empty",
VLOOKUP(AT4,MonsterGroupTable!$A:$A,1,0)))))))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I4" s="2" t="str">
        <f>IF(AND(ISBLANK(BH4),OR(NOT(ISBLANK(BJ4)),NOT(ISBLANK(BK4)))),#N/A,
IF(ISBLANK(BH4),"",
IF(AND(NOT(ISERROR(VLOOKUP(BH4,MonsterTable!$A:$B,MATCH(MonsterTable!$B$1,MonsterTable!$A$1:$B$1,0),0))),OR(ISBLANK(BJ4),ISBLANK(BK4))),#N/A,
IFERROR(VLOOKUP(BH4,MonsterTable!$A:$B,MATCH(MonsterTable!$B$1,MonsterTable!$A$1:$B$1,0),0),
IF(OR(NOT(ISBLANK(BJ4)),ISBLANK(BK4)),#N/A,
IF(BH4="empty","empty",
VLOOKUP(BH4,MonsterGroupTable!$A:$A,1,0)))))))</f>
        <v/>
      </c>
      <c r="BP4" s="2" t="str">
        <f>IF(AND(ISBLANK(BO4),OR(NOT(ISBLANK(BQ4)),NOT(ISBLANK(BR4)))),#N/A,
IF(ISBLANK(BO4),"",
IF(AND(NOT(ISERROR(VLOOKUP(BO4,MonsterTable!$A:$B,MATCH(MonsterTable!$B$1,MonsterTable!$A$1:$B$1,0),0))),OR(ISBLANK(BQ4),ISBLANK(BR4))),#N/A,
IFERROR(VLOOKUP(BO4,MonsterTable!$A:$B,MATCH(MonsterTable!$B$1,MonsterTable!$A$1:$B$1,0),0),
IF(OR(NOT(ISBLANK(BQ4)),ISBLANK(BR4)),#N/A,
IF(BO4="empty","empty",
VLOOKUP(BO4,MonsterGroupTable!$A:$A,1,0)))))))</f>
        <v/>
      </c>
    </row>
    <row r="5" spans="1:73">
      <c r="A5" t="s">
        <v>282</v>
      </c>
      <c r="C5" t="str">
        <f t="shared" si="0"/>
        <v>17,5,0.2,0,29,5,0.2,0</v>
      </c>
      <c r="D5" s="1" t="s">
        <v>292</v>
      </c>
      <c r="E5" s="2">
        <f>IF(AND(ISBLANK(D5),OR(NOT(ISBLANK(F5)),NOT(ISBLANK(G5)))),#N/A,
IF(ISBLANK(D5),"",
IF(AND(NOT(ISERROR(VLOOKUP(D5,MonsterTable!$A:$B,MATCH(MonsterTable!$B$1,MonsterTable!$A$1:$B$1,0),0))),OR(ISBLANK(F5),ISBLANK(G5))),#N/A,
IFERROR(VLOOKUP(D5,MonsterTable!$A:$B,MATCH(MonsterTable!$B$1,MonsterTable!$A$1:$B$1,0),0),
IF(OR(NOT(ISBLANK(F5)),ISBLANK(G5)),#N/A,
IF(D5="empty","empty",
VLOOKUP(D5,MonsterGroupTable!$A:$A,1,0)))))))</f>
        <v>17</v>
      </c>
      <c r="F5">
        <v>5</v>
      </c>
      <c r="G5">
        <v>0.2</v>
      </c>
      <c r="H5">
        <v>0</v>
      </c>
      <c r="K5" s="1" t="s">
        <v>354</v>
      </c>
      <c r="L5" s="2">
        <f>IF(AND(ISBLANK(K5),OR(NOT(ISBLANK(M5)),NOT(ISBLANK(N5)))),#N/A,
IF(ISBLANK(K5),"",
IF(AND(NOT(ISERROR(VLOOKUP(K5,MonsterTable!$A:$B,MATCH(MonsterTable!$B$1,MonsterTable!$A$1:$B$1,0),0))),OR(ISBLANK(M5),ISBLANK(N5))),#N/A,
IFERROR(VLOOKUP(K5,MonsterTable!$A:$B,MATCH(MonsterTable!$B$1,MonsterTable!$A$1:$B$1,0),0),
IF(OR(NOT(ISBLANK(M5)),ISBLANK(N5)),#N/A,
IF(K5="empty","empty",
VLOOKUP(K5,MonsterGroupTable!$A:$A,1,0)))))))</f>
        <v>29</v>
      </c>
      <c r="M5">
        <v>5</v>
      </c>
      <c r="N5">
        <v>0.2</v>
      </c>
      <c r="O5">
        <v>0</v>
      </c>
      <c r="S5" s="2" t="str">
        <f>IF(AND(ISBLANK(R5),OR(NOT(ISBLANK(T5)),NOT(ISBLANK(U5)))),#N/A,
IF(ISBLANK(R5),"",
IF(AND(NOT(ISERROR(VLOOKUP(R5,MonsterTable!$A:$B,MATCH(MonsterTable!$B$1,MonsterTable!$A$1:$B$1,0),0))),OR(ISBLANK(T5),ISBLANK(U5))),#N/A,
IFERROR(VLOOKUP(R5,MonsterTable!$A:$B,MATCH(MonsterTable!$B$1,MonsterTable!$A$1:$B$1,0),0),
IF(OR(NOT(ISBLANK(T5)),ISBLANK(U5)),#N/A,
IF(R5="empty","empty",
VLOOKUP(R5,MonsterGroupTable!$A:$A,1,0)))))))</f>
        <v/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G5" s="2" t="str">
        <f>IF(AND(ISBLANK(AF5),OR(NOT(ISBLANK(AH5)),NOT(ISBLANK(AI5)))),#N/A,
IF(ISBLANK(AF5),"",
IF(AND(NOT(ISERROR(VLOOKUP(AF5,MonsterTable!$A:$B,MATCH(MonsterTable!$B$1,MonsterTable!$A$1:$B$1,0),0))),OR(ISBLANK(AH5),ISBLANK(AI5))),#N/A,
IFERROR(VLOOKUP(AF5,MonsterTable!$A:$B,MATCH(MonsterTable!$B$1,MonsterTable!$A$1:$B$1,0),0),
IF(OR(NOT(ISBLANK(AH5)),ISBLANK(AI5)),#N/A,
IF(AF5="empty","empty",
VLOOKUP(AF5,MonsterGroupTable!$A:$A,1,0)))))))</f>
        <v/>
      </c>
      <c r="AN5" s="2" t="str">
        <f>IF(AND(ISBLANK(AM5),OR(NOT(ISBLANK(AO5)),NOT(ISBLANK(AP5)))),#N/A,
IF(ISBLANK(AM5),"",
IF(AND(NOT(ISERROR(VLOOKUP(AM5,MonsterTable!$A:$B,MATCH(MonsterTable!$B$1,MonsterTable!$A$1:$B$1,0),0))),OR(ISBLANK(AO5),ISBLANK(AP5))),#N/A,
IFERROR(VLOOKUP(AM5,MonsterTable!$A:$B,MATCH(MonsterTable!$B$1,MonsterTable!$A$1:$B$1,0),0),
IF(OR(NOT(ISBLANK(AO5)),ISBLANK(AP5)),#N/A,
IF(AM5="empty","empty",
VLOOKUP(AM5,MonsterGroupTable!$A:$A,1,0)))))))</f>
        <v/>
      </c>
      <c r="AU5" s="2" t="str">
        <f>IF(AND(ISBLANK(AT5),OR(NOT(ISBLANK(AV5)),NOT(ISBLANK(AW5)))),#N/A,
IF(ISBLANK(AT5),"",
IF(AND(NOT(ISERROR(VLOOKUP(AT5,MonsterTable!$A:$B,MATCH(MonsterTable!$B$1,MonsterTable!$A$1:$B$1,0),0))),OR(ISBLANK(AV5),ISBLANK(AW5))),#N/A,
IFERROR(VLOOKUP(AT5,MonsterTable!$A:$B,MATCH(MonsterTable!$B$1,MonsterTable!$A$1:$B$1,0),0),
IF(OR(NOT(ISBLANK(AV5)),ISBLANK(AW5)),#N/A,
IF(AT5="empty","empty",
VLOOKUP(AT5,MonsterGroupTable!$A:$A,1,0)))))))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I5" s="2" t="str">
        <f>IF(AND(ISBLANK(BH5),OR(NOT(ISBLANK(BJ5)),NOT(ISBLANK(BK5)))),#N/A,
IF(ISBLANK(BH5),"",
IF(AND(NOT(ISERROR(VLOOKUP(BH5,MonsterTable!$A:$B,MATCH(MonsterTable!$B$1,MonsterTable!$A$1:$B$1,0),0))),OR(ISBLANK(BJ5),ISBLANK(BK5))),#N/A,
IFERROR(VLOOKUP(BH5,MonsterTable!$A:$B,MATCH(MonsterTable!$B$1,MonsterTable!$A$1:$B$1,0),0),
IF(OR(NOT(ISBLANK(BJ5)),ISBLANK(BK5)),#N/A,
IF(BH5="empty","empty",
VLOOKUP(BH5,MonsterGroupTable!$A:$A,1,0)))))))</f>
        <v/>
      </c>
      <c r="BP5" s="2" t="str">
        <f>IF(AND(ISBLANK(BO5),OR(NOT(ISBLANK(BQ5)),NOT(ISBLANK(BR5)))),#N/A,
IF(ISBLANK(BO5),"",
IF(AND(NOT(ISERROR(VLOOKUP(BO5,MonsterTable!$A:$B,MATCH(MonsterTable!$B$1,MonsterTable!$A$1:$B$1,0),0))),OR(ISBLANK(BQ5),ISBLANK(BR5))),#N/A,
IFERROR(VLOOKUP(BO5,MonsterTable!$A:$B,MATCH(MonsterTable!$B$1,MonsterTable!$A$1:$B$1,0),0),
IF(OR(NOT(ISBLANK(BQ5)),ISBLANK(BR5)),#N/A,
IF(BO5="empty","empty",
VLOOKUP(BO5,MonsterGroupTable!$A:$A,1,0)))))))</f>
        <v/>
      </c>
    </row>
    <row r="6" spans="1:73">
      <c r="A6" t="s">
        <v>283</v>
      </c>
      <c r="C6" t="str">
        <f t="shared" si="0"/>
        <v>18,5,0.2,0,30,5,0.2,0</v>
      </c>
      <c r="D6" s="1" t="s">
        <v>293</v>
      </c>
      <c r="E6" s="2">
        <f>IF(AND(ISBLANK(D6),OR(NOT(ISBLANK(F6)),NOT(ISBLANK(G6)))),#N/A,
IF(ISBLANK(D6),"",
IF(AND(NOT(ISERROR(VLOOKUP(D6,MonsterTable!$A:$B,MATCH(MonsterTable!$B$1,MonsterTable!$A$1:$B$1,0),0))),OR(ISBLANK(F6),ISBLANK(G6))),#N/A,
IFERROR(VLOOKUP(D6,MonsterTable!$A:$B,MATCH(MonsterTable!$B$1,MonsterTable!$A$1:$B$1,0),0),
IF(OR(NOT(ISBLANK(F6)),ISBLANK(G6)),#N/A,
IF(D6="empty","empty",
VLOOKUP(D6,MonsterGroupTable!$A:$A,1,0)))))))</f>
        <v>18</v>
      </c>
      <c r="F6">
        <v>5</v>
      </c>
      <c r="G6">
        <v>0.2</v>
      </c>
      <c r="H6">
        <v>0</v>
      </c>
      <c r="K6" s="1" t="s">
        <v>304</v>
      </c>
      <c r="L6" s="2">
        <f>IF(AND(ISBLANK(K6),OR(NOT(ISBLANK(M6)),NOT(ISBLANK(N6)))),#N/A,
IF(ISBLANK(K6),"",
IF(AND(NOT(ISERROR(VLOOKUP(K6,MonsterTable!$A:$B,MATCH(MonsterTable!$B$1,MonsterTable!$A$1:$B$1,0),0))),OR(ISBLANK(M6),ISBLANK(N6))),#N/A,
IFERROR(VLOOKUP(K6,MonsterTable!$A:$B,MATCH(MonsterTable!$B$1,MonsterTable!$A$1:$B$1,0),0),
IF(OR(NOT(ISBLANK(M6)),ISBLANK(N6)),#N/A,
IF(K6="empty","empty",
VLOOKUP(K6,MonsterGroupTable!$A:$A,1,0)))))))</f>
        <v>30</v>
      </c>
      <c r="M6">
        <v>5</v>
      </c>
      <c r="N6">
        <v>0.2</v>
      </c>
      <c r="O6">
        <v>0</v>
      </c>
      <c r="S6" s="2" t="str">
        <f>IF(AND(ISBLANK(R6),OR(NOT(ISBLANK(T6)),NOT(ISBLANK(U6)))),#N/A,
IF(ISBLANK(R6),"",
IF(AND(NOT(ISERROR(VLOOKUP(R6,MonsterTable!$A:$B,MATCH(MonsterTable!$B$1,MonsterTable!$A$1:$B$1,0),0))),OR(ISBLANK(T6),ISBLANK(U6))),#N/A,
IFERROR(VLOOKUP(R6,MonsterTable!$A:$B,MATCH(MonsterTable!$B$1,MonsterTable!$A$1:$B$1,0),0),
IF(OR(NOT(ISBLANK(T6)),ISBLANK(U6)),#N/A,
IF(R6="empty","empty",
VLOOKUP(R6,MonsterGroupTable!$A:$A,1,0)))))))</f>
        <v/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G6" s="2" t="str">
        <f>IF(AND(ISBLANK(AF6),OR(NOT(ISBLANK(AH6)),NOT(ISBLANK(AI6)))),#N/A,
IF(ISBLANK(AF6),"",
IF(AND(NOT(ISERROR(VLOOKUP(AF6,MonsterTable!$A:$B,MATCH(MonsterTable!$B$1,MonsterTable!$A$1:$B$1,0),0))),OR(ISBLANK(AH6),ISBLANK(AI6))),#N/A,
IFERROR(VLOOKUP(AF6,MonsterTable!$A:$B,MATCH(MonsterTable!$B$1,MonsterTable!$A$1:$B$1,0),0),
IF(OR(NOT(ISBLANK(AH6)),ISBLANK(AI6)),#N/A,
IF(AF6="empty","empty",
VLOOKUP(AF6,MonsterGroupTable!$A:$A,1,0)))))))</f>
        <v/>
      </c>
      <c r="AN6" s="2" t="str">
        <f>IF(AND(ISBLANK(AM6),OR(NOT(ISBLANK(AO6)),NOT(ISBLANK(AP6)))),#N/A,
IF(ISBLANK(AM6),"",
IF(AND(NOT(ISERROR(VLOOKUP(AM6,MonsterTable!$A:$B,MATCH(MonsterTable!$B$1,MonsterTable!$A$1:$B$1,0),0))),OR(ISBLANK(AO6),ISBLANK(AP6))),#N/A,
IFERROR(VLOOKUP(AM6,MonsterTable!$A:$B,MATCH(MonsterTable!$B$1,MonsterTable!$A$1:$B$1,0),0),
IF(OR(NOT(ISBLANK(AO6)),ISBLANK(AP6)),#N/A,
IF(AM6="empty","empty",
VLOOKUP(AM6,MonsterGroupTable!$A:$A,1,0)))))))</f>
        <v/>
      </c>
      <c r="AU6" s="2" t="str">
        <f>IF(AND(ISBLANK(AT6),OR(NOT(ISBLANK(AV6)),NOT(ISBLANK(AW6)))),#N/A,
IF(ISBLANK(AT6),"",
IF(AND(NOT(ISERROR(VLOOKUP(AT6,MonsterTable!$A:$B,MATCH(MonsterTable!$B$1,MonsterTable!$A$1:$B$1,0),0))),OR(ISBLANK(AV6),ISBLANK(AW6))),#N/A,
IFERROR(VLOOKUP(AT6,MonsterTable!$A:$B,MATCH(MonsterTable!$B$1,MonsterTable!$A$1:$B$1,0),0),
IF(OR(NOT(ISBLANK(AV6)),ISBLANK(AW6)),#N/A,
IF(AT6="empty","empty",
VLOOKUP(AT6,MonsterGroupTable!$A:$A,1,0)))))))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I6" s="2" t="str">
        <f>IF(AND(ISBLANK(BH6),OR(NOT(ISBLANK(BJ6)),NOT(ISBLANK(BK6)))),#N/A,
IF(ISBLANK(BH6),"",
IF(AND(NOT(ISERROR(VLOOKUP(BH6,MonsterTable!$A:$B,MATCH(MonsterTable!$B$1,MonsterTable!$A$1:$B$1,0),0))),OR(ISBLANK(BJ6),ISBLANK(BK6))),#N/A,
IFERROR(VLOOKUP(BH6,MonsterTable!$A:$B,MATCH(MonsterTable!$B$1,MonsterTable!$A$1:$B$1,0),0),
IF(OR(NOT(ISBLANK(BJ6)),ISBLANK(BK6)),#N/A,
IF(BH6="empty","empty",
VLOOKUP(BH6,MonsterGroupTable!$A:$A,1,0)))))))</f>
        <v/>
      </c>
      <c r="BP6" s="2" t="str">
        <f>IF(AND(ISBLANK(BO6),OR(NOT(ISBLANK(BQ6)),NOT(ISBLANK(BR6)))),#N/A,
IF(ISBLANK(BO6),"",
IF(AND(NOT(ISERROR(VLOOKUP(BO6,MonsterTable!$A:$B,MATCH(MonsterTable!$B$1,MonsterTable!$A$1:$B$1,0),0))),OR(ISBLANK(BQ6),ISBLANK(BR6))),#N/A,
IFERROR(VLOOKUP(BO6,MonsterTable!$A:$B,MATCH(MonsterTable!$B$1,MonsterTable!$A$1:$B$1,0),0),
IF(OR(NOT(ISBLANK(BQ6)),ISBLANK(BR6)),#N/A,
IF(BO6="empty","empty",
VLOOKUP(BO6,MonsterGroupTable!$A:$A,1,0)))))))</f>
        <v/>
      </c>
    </row>
    <row r="7" spans="1:73">
      <c r="A7" t="s">
        <v>284</v>
      </c>
      <c r="C7" t="str">
        <f t="shared" si="0"/>
        <v>19,5,0.2,0,31,5,0.2,0</v>
      </c>
      <c r="D7" s="1" t="s">
        <v>294</v>
      </c>
      <c r="E7" s="2">
        <f>IF(AND(ISBLANK(D7),OR(NOT(ISBLANK(F7)),NOT(ISBLANK(G7)))),#N/A,
IF(ISBLANK(D7),"",
IF(AND(NOT(ISERROR(VLOOKUP(D7,MonsterTable!$A:$B,MATCH(MonsterTable!$B$1,MonsterTable!$A$1:$B$1,0),0))),OR(ISBLANK(F7),ISBLANK(G7))),#N/A,
IFERROR(VLOOKUP(D7,MonsterTable!$A:$B,MATCH(MonsterTable!$B$1,MonsterTable!$A$1:$B$1,0),0),
IF(OR(NOT(ISBLANK(F7)),ISBLANK(G7)),#N/A,
IF(D7="empty","empty",
VLOOKUP(D7,MonsterGroupTable!$A:$A,1,0)))))))</f>
        <v>19</v>
      </c>
      <c r="F7">
        <v>5</v>
      </c>
      <c r="G7">
        <v>0.2</v>
      </c>
      <c r="H7">
        <v>0</v>
      </c>
      <c r="K7" s="1" t="s">
        <v>305</v>
      </c>
      <c r="L7" s="2">
        <f>IF(AND(ISBLANK(K7),OR(NOT(ISBLANK(M7)),NOT(ISBLANK(N7)))),#N/A,
IF(ISBLANK(K7),"",
IF(AND(NOT(ISERROR(VLOOKUP(K7,MonsterTable!$A:$B,MATCH(MonsterTable!$B$1,MonsterTable!$A$1:$B$1,0),0))),OR(ISBLANK(M7),ISBLANK(N7))),#N/A,
IFERROR(VLOOKUP(K7,MonsterTable!$A:$B,MATCH(MonsterTable!$B$1,MonsterTable!$A$1:$B$1,0),0),
IF(OR(NOT(ISBLANK(M7)),ISBLANK(N7)),#N/A,
IF(K7="empty","empty",
VLOOKUP(K7,MonsterGroupTable!$A:$A,1,0)))))))</f>
        <v>31</v>
      </c>
      <c r="M7">
        <v>5</v>
      </c>
      <c r="N7">
        <v>0.2</v>
      </c>
      <c r="O7">
        <v>0</v>
      </c>
      <c r="S7" s="2" t="str">
        <f>IF(AND(ISBLANK(R7),OR(NOT(ISBLANK(T7)),NOT(ISBLANK(U7)))),#N/A,
IF(ISBLANK(R7),"",
IF(AND(NOT(ISERROR(VLOOKUP(R7,MonsterTable!$A:$B,MATCH(MonsterTable!$B$1,MonsterTable!$A$1:$B$1,0),0))),OR(ISBLANK(T7),ISBLANK(U7))),#N/A,
IFERROR(VLOOKUP(R7,MonsterTable!$A:$B,MATCH(MonsterTable!$B$1,MonsterTable!$A$1:$B$1,0),0),
IF(OR(NOT(ISBLANK(T7)),ISBLANK(U7)),#N/A,
IF(R7="empty","empty",
VLOOKUP(R7,MonsterGroupTable!$A:$A,1,0)))))))</f>
        <v/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G7" s="2" t="str">
        <f>IF(AND(ISBLANK(AF7),OR(NOT(ISBLANK(AH7)),NOT(ISBLANK(AI7)))),#N/A,
IF(ISBLANK(AF7),"",
IF(AND(NOT(ISERROR(VLOOKUP(AF7,MonsterTable!$A:$B,MATCH(MonsterTable!$B$1,MonsterTable!$A$1:$B$1,0),0))),OR(ISBLANK(AH7),ISBLANK(AI7))),#N/A,
IFERROR(VLOOKUP(AF7,MonsterTable!$A:$B,MATCH(MonsterTable!$B$1,MonsterTable!$A$1:$B$1,0),0),
IF(OR(NOT(ISBLANK(AH7)),ISBLANK(AI7)),#N/A,
IF(AF7="empty","empty",
VLOOKUP(AF7,MonsterGroupTable!$A:$A,1,0)))))))</f>
        <v/>
      </c>
      <c r="AN7" s="2" t="str">
        <f>IF(AND(ISBLANK(AM7),OR(NOT(ISBLANK(AO7)),NOT(ISBLANK(AP7)))),#N/A,
IF(ISBLANK(AM7),"",
IF(AND(NOT(ISERROR(VLOOKUP(AM7,MonsterTable!$A:$B,MATCH(MonsterTable!$B$1,MonsterTable!$A$1:$B$1,0),0))),OR(ISBLANK(AO7),ISBLANK(AP7))),#N/A,
IFERROR(VLOOKUP(AM7,MonsterTable!$A:$B,MATCH(MonsterTable!$B$1,MonsterTable!$A$1:$B$1,0),0),
IF(OR(NOT(ISBLANK(AO7)),ISBLANK(AP7)),#N/A,
IF(AM7="empty","empty",
VLOOKUP(AM7,MonsterGroupTable!$A:$A,1,0)))))))</f>
        <v/>
      </c>
      <c r="AU7" s="2" t="str">
        <f>IF(AND(ISBLANK(AT7),OR(NOT(ISBLANK(AV7)),NOT(ISBLANK(AW7)))),#N/A,
IF(ISBLANK(AT7),"",
IF(AND(NOT(ISERROR(VLOOKUP(AT7,MonsterTable!$A:$B,MATCH(MonsterTable!$B$1,MonsterTable!$A$1:$B$1,0),0))),OR(ISBLANK(AV7),ISBLANK(AW7))),#N/A,
IFERROR(VLOOKUP(AT7,MonsterTable!$A:$B,MATCH(MonsterTable!$B$1,MonsterTable!$A$1:$B$1,0),0),
IF(OR(NOT(ISBLANK(AV7)),ISBLANK(AW7)),#N/A,
IF(AT7="empty","empty",
VLOOKUP(AT7,MonsterGroupTable!$A:$A,1,0)))))))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I7" s="2" t="str">
        <f>IF(AND(ISBLANK(BH7),OR(NOT(ISBLANK(BJ7)),NOT(ISBLANK(BK7)))),#N/A,
IF(ISBLANK(BH7),"",
IF(AND(NOT(ISERROR(VLOOKUP(BH7,MonsterTable!$A:$B,MATCH(MonsterTable!$B$1,MonsterTable!$A$1:$B$1,0),0))),OR(ISBLANK(BJ7),ISBLANK(BK7))),#N/A,
IFERROR(VLOOKUP(BH7,MonsterTable!$A:$B,MATCH(MonsterTable!$B$1,MonsterTable!$A$1:$B$1,0),0),
IF(OR(NOT(ISBLANK(BJ7)),ISBLANK(BK7)),#N/A,
IF(BH7="empty","empty",
VLOOKUP(BH7,MonsterGroupTable!$A:$A,1,0)))))))</f>
        <v/>
      </c>
      <c r="BP7" s="2" t="str">
        <f>IF(AND(ISBLANK(BO7),OR(NOT(ISBLANK(BQ7)),NOT(ISBLANK(BR7)))),#N/A,
IF(ISBLANK(BO7),"",
IF(AND(NOT(ISERROR(VLOOKUP(BO7,MonsterTable!$A:$B,MATCH(MonsterTable!$B$1,MonsterTable!$A$1:$B$1,0),0))),OR(ISBLANK(BQ7),ISBLANK(BR7))),#N/A,
IFERROR(VLOOKUP(BO7,MonsterTable!$A:$B,MATCH(MonsterTable!$B$1,MonsterTable!$A$1:$B$1,0),0),
IF(OR(NOT(ISBLANK(BQ7)),ISBLANK(BR7)),#N/A,
IF(BO7="empty","empty",
VLOOKUP(BO7,MonsterGroupTable!$A:$A,1,0)))))))</f>
        <v/>
      </c>
    </row>
    <row r="8" spans="1:73">
      <c r="A8" t="s">
        <v>285</v>
      </c>
      <c r="C8" t="str">
        <f t="shared" si="0"/>
        <v>20,5,0.2,0,14,5,0.2,0</v>
      </c>
      <c r="D8" s="1" t="s">
        <v>295</v>
      </c>
      <c r="E8" s="2">
        <f>IF(AND(ISBLANK(D8),OR(NOT(ISBLANK(F8)),NOT(ISBLANK(G8)))),#N/A,
IF(ISBLANK(D8),"",
IF(AND(NOT(ISERROR(VLOOKUP(D8,MonsterTable!$A:$B,MATCH(MonsterTable!$B$1,MonsterTable!$A$1:$B$1,0),0))),OR(ISBLANK(F8),ISBLANK(G8))),#N/A,
IFERROR(VLOOKUP(D8,MonsterTable!$A:$B,MATCH(MonsterTable!$B$1,MonsterTable!$A$1:$B$1,0),0),
IF(OR(NOT(ISBLANK(F8)),ISBLANK(G8)),#N/A,
IF(D8="empty","empty",
VLOOKUP(D8,MonsterGroupTable!$A:$A,1,0)))))))</f>
        <v>20</v>
      </c>
      <c r="F8">
        <v>5</v>
      </c>
      <c r="G8">
        <v>0.2</v>
      </c>
      <c r="H8">
        <v>0</v>
      </c>
      <c r="K8" s="1" t="s">
        <v>32</v>
      </c>
      <c r="L8" s="2">
        <f>IF(AND(ISBLANK(K8),OR(NOT(ISBLANK(M8)),NOT(ISBLANK(N8)))),#N/A,
IF(ISBLANK(K8),"",
IF(AND(NOT(ISERROR(VLOOKUP(K8,MonsterTable!$A:$B,MATCH(MonsterTable!$B$1,MonsterTable!$A$1:$B$1,0),0))),OR(ISBLANK(M8),ISBLANK(N8))),#N/A,
IFERROR(VLOOKUP(K8,MonsterTable!$A:$B,MATCH(MonsterTable!$B$1,MonsterTable!$A$1:$B$1,0),0),
IF(OR(NOT(ISBLANK(M8)),ISBLANK(N8)),#N/A,
IF(K8="empty","empty",
VLOOKUP(K8,MonsterGroupTable!$A:$A,1,0)))))))</f>
        <v>14</v>
      </c>
      <c r="M8">
        <v>5</v>
      </c>
      <c r="N8">
        <v>0.2</v>
      </c>
      <c r="O8">
        <v>0</v>
      </c>
      <c r="S8" s="2" t="str">
        <f>IF(AND(ISBLANK(R8),OR(NOT(ISBLANK(T8)),NOT(ISBLANK(U8)))),#N/A,
IF(ISBLANK(R8),"",
IF(AND(NOT(ISERROR(VLOOKUP(R8,MonsterTable!$A:$B,MATCH(MonsterTable!$B$1,MonsterTable!$A$1:$B$1,0),0))),OR(ISBLANK(T8),ISBLANK(U8))),#N/A,
IFERROR(VLOOKUP(R8,MonsterTable!$A:$B,MATCH(MonsterTable!$B$1,MonsterTable!$A$1:$B$1,0),0),
IF(OR(NOT(ISBLANK(T8)),ISBLANK(U8)),#N/A,
IF(R8="empty","empty",
VLOOKUP(R8,MonsterGroupTable!$A:$A,1,0)))))))</f>
        <v/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G8" s="2" t="str">
        <f>IF(AND(ISBLANK(AF8),OR(NOT(ISBLANK(AH8)),NOT(ISBLANK(AI8)))),#N/A,
IF(ISBLANK(AF8),"",
IF(AND(NOT(ISERROR(VLOOKUP(AF8,MonsterTable!$A:$B,MATCH(MonsterTable!$B$1,MonsterTable!$A$1:$B$1,0),0))),OR(ISBLANK(AH8),ISBLANK(AI8))),#N/A,
IFERROR(VLOOKUP(AF8,MonsterTable!$A:$B,MATCH(MonsterTable!$B$1,MonsterTable!$A$1:$B$1,0),0),
IF(OR(NOT(ISBLANK(AH8)),ISBLANK(AI8)),#N/A,
IF(AF8="empty","empty",
VLOOKUP(AF8,MonsterGroupTable!$A:$A,1,0)))))))</f>
        <v/>
      </c>
      <c r="AN8" s="2" t="str">
        <f>IF(AND(ISBLANK(AM8),OR(NOT(ISBLANK(AO8)),NOT(ISBLANK(AP8)))),#N/A,
IF(ISBLANK(AM8),"",
IF(AND(NOT(ISERROR(VLOOKUP(AM8,MonsterTable!$A:$B,MATCH(MonsterTable!$B$1,MonsterTable!$A$1:$B$1,0),0))),OR(ISBLANK(AO8),ISBLANK(AP8))),#N/A,
IFERROR(VLOOKUP(AM8,MonsterTable!$A:$B,MATCH(MonsterTable!$B$1,MonsterTable!$A$1:$B$1,0),0),
IF(OR(NOT(ISBLANK(AO8)),ISBLANK(AP8)),#N/A,
IF(AM8="empty","empty",
VLOOKUP(AM8,MonsterGroupTable!$A:$A,1,0)))))))</f>
        <v/>
      </c>
      <c r="AU8" s="2" t="str">
        <f>IF(AND(ISBLANK(AT8),OR(NOT(ISBLANK(AV8)),NOT(ISBLANK(AW8)))),#N/A,
IF(ISBLANK(AT8),"",
IF(AND(NOT(ISERROR(VLOOKUP(AT8,MonsterTable!$A:$B,MATCH(MonsterTable!$B$1,MonsterTable!$A$1:$B$1,0),0))),OR(ISBLANK(AV8),ISBLANK(AW8))),#N/A,
IFERROR(VLOOKUP(AT8,MonsterTable!$A:$B,MATCH(MonsterTable!$B$1,MonsterTable!$A$1:$B$1,0),0),
IF(OR(NOT(ISBLANK(AV8)),ISBLANK(AW8)),#N/A,
IF(AT8="empty","empty",
VLOOKUP(AT8,MonsterGroupTable!$A:$A,1,0)))))))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I8" s="2" t="str">
        <f>IF(AND(ISBLANK(BH8),OR(NOT(ISBLANK(BJ8)),NOT(ISBLANK(BK8)))),#N/A,
IF(ISBLANK(BH8),"",
IF(AND(NOT(ISERROR(VLOOKUP(BH8,MonsterTable!$A:$B,MATCH(MonsterTable!$B$1,MonsterTable!$A$1:$B$1,0),0))),OR(ISBLANK(BJ8),ISBLANK(BK8))),#N/A,
IFERROR(VLOOKUP(BH8,MonsterTable!$A:$B,MATCH(MonsterTable!$B$1,MonsterTable!$A$1:$B$1,0),0),
IF(OR(NOT(ISBLANK(BJ8)),ISBLANK(BK8)),#N/A,
IF(BH8="empty","empty",
VLOOKUP(BH8,MonsterGroupTable!$A:$A,1,0)))))))</f>
        <v/>
      </c>
      <c r="BP8" s="2" t="str">
        <f>IF(AND(ISBLANK(BO8),OR(NOT(ISBLANK(BQ8)),NOT(ISBLANK(BR8)))),#N/A,
IF(ISBLANK(BO8),"",
IF(AND(NOT(ISERROR(VLOOKUP(BO8,MonsterTable!$A:$B,MATCH(MonsterTable!$B$1,MonsterTable!$A$1:$B$1,0),0))),OR(ISBLANK(BQ8),ISBLANK(BR8))),#N/A,
IFERROR(VLOOKUP(BO8,MonsterTable!$A:$B,MATCH(MonsterTable!$B$1,MonsterTable!$A$1:$B$1,0),0),
IF(OR(NOT(ISBLANK(BQ8)),ISBLANK(BR8)),#N/A,
IF(BO8="empty","empty",
VLOOKUP(BO8,MonsterGroupTable!$A:$A,1,0)))))))</f>
        <v/>
      </c>
    </row>
    <row r="9" spans="1:73">
      <c r="A9" t="s">
        <v>286</v>
      </c>
      <c r="C9" t="str">
        <f t="shared" si="0"/>
        <v>21,5,0.2,0,32,5,0.2,0</v>
      </c>
      <c r="D9" s="1" t="s">
        <v>296</v>
      </c>
      <c r="E9" s="2">
        <f>IF(AND(ISBLANK(D9),OR(NOT(ISBLANK(F9)),NOT(ISBLANK(G9)))),#N/A,
IF(ISBLANK(D9),"",
IF(AND(NOT(ISERROR(VLOOKUP(D9,MonsterTable!$A:$B,MATCH(MonsterTable!$B$1,MonsterTable!$A$1:$B$1,0),0))),OR(ISBLANK(F9),ISBLANK(G9))),#N/A,
IFERROR(VLOOKUP(D9,MonsterTable!$A:$B,MATCH(MonsterTable!$B$1,MonsterTable!$A$1:$B$1,0),0),
IF(OR(NOT(ISBLANK(F9)),ISBLANK(G9)),#N/A,
IF(D9="empty","empty",
VLOOKUP(D9,MonsterGroupTable!$A:$A,1,0)))))))</f>
        <v>21</v>
      </c>
      <c r="F9">
        <v>5</v>
      </c>
      <c r="G9">
        <v>0.2</v>
      </c>
      <c r="H9">
        <v>0</v>
      </c>
      <c r="K9" s="1" t="s">
        <v>306</v>
      </c>
      <c r="L9" s="2">
        <f>IF(AND(ISBLANK(K9),OR(NOT(ISBLANK(M9)),NOT(ISBLANK(N9)))),#N/A,
IF(ISBLANK(K9),"",
IF(AND(NOT(ISERROR(VLOOKUP(K9,MonsterTable!$A:$B,MATCH(MonsterTable!$B$1,MonsterTable!$A$1:$B$1,0),0))),OR(ISBLANK(M9),ISBLANK(N9))),#N/A,
IFERROR(VLOOKUP(K9,MonsterTable!$A:$B,MATCH(MonsterTable!$B$1,MonsterTable!$A$1:$B$1,0),0),
IF(OR(NOT(ISBLANK(M9)),ISBLANK(N9)),#N/A,
IF(K9="empty","empty",
VLOOKUP(K9,MonsterGroupTable!$A:$A,1,0)))))))</f>
        <v>32</v>
      </c>
      <c r="M9">
        <v>5</v>
      </c>
      <c r="N9">
        <v>0.2</v>
      </c>
      <c r="O9">
        <v>0</v>
      </c>
      <c r="S9" s="2" t="str">
        <f>IF(AND(ISBLANK(R9),OR(NOT(ISBLANK(T9)),NOT(ISBLANK(U9)))),#N/A,
IF(ISBLANK(R9),"",
IF(AND(NOT(ISERROR(VLOOKUP(R9,MonsterTable!$A:$B,MATCH(MonsterTable!$B$1,MonsterTable!$A$1:$B$1,0),0))),OR(ISBLANK(T9),ISBLANK(U9))),#N/A,
IFERROR(VLOOKUP(R9,MonsterTable!$A:$B,MATCH(MonsterTable!$B$1,MonsterTable!$A$1:$B$1,0),0),
IF(OR(NOT(ISBLANK(T9)),ISBLANK(U9)),#N/A,
IF(R9="empty","empty",
VLOOKUP(R9,MonsterGroupTable!$A:$A,1,0)))))))</f>
        <v/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G9" s="2" t="str">
        <f>IF(AND(ISBLANK(AF9),OR(NOT(ISBLANK(AH9)),NOT(ISBLANK(AI9)))),#N/A,
IF(ISBLANK(AF9),"",
IF(AND(NOT(ISERROR(VLOOKUP(AF9,MonsterTable!$A:$B,MATCH(MonsterTable!$B$1,MonsterTable!$A$1:$B$1,0),0))),OR(ISBLANK(AH9),ISBLANK(AI9))),#N/A,
IFERROR(VLOOKUP(AF9,MonsterTable!$A:$B,MATCH(MonsterTable!$B$1,MonsterTable!$A$1:$B$1,0),0),
IF(OR(NOT(ISBLANK(AH9)),ISBLANK(AI9)),#N/A,
IF(AF9="empty","empty",
VLOOKUP(AF9,MonsterGroupTable!$A:$A,1,0)))))))</f>
        <v/>
      </c>
      <c r="AN9" s="2" t="str">
        <f>IF(AND(ISBLANK(AM9),OR(NOT(ISBLANK(AO9)),NOT(ISBLANK(AP9)))),#N/A,
IF(ISBLANK(AM9),"",
IF(AND(NOT(ISERROR(VLOOKUP(AM9,MonsterTable!$A:$B,MATCH(MonsterTable!$B$1,MonsterTable!$A$1:$B$1,0),0))),OR(ISBLANK(AO9),ISBLANK(AP9))),#N/A,
IFERROR(VLOOKUP(AM9,MonsterTable!$A:$B,MATCH(MonsterTable!$B$1,MonsterTable!$A$1:$B$1,0),0),
IF(OR(NOT(ISBLANK(AO9)),ISBLANK(AP9)),#N/A,
IF(AM9="empty","empty",
VLOOKUP(AM9,MonsterGroupTable!$A:$A,1,0)))))))</f>
        <v/>
      </c>
      <c r="AU9" s="2" t="str">
        <f>IF(AND(ISBLANK(AT9),OR(NOT(ISBLANK(AV9)),NOT(ISBLANK(AW9)))),#N/A,
IF(ISBLANK(AT9),"",
IF(AND(NOT(ISERROR(VLOOKUP(AT9,MonsterTable!$A:$B,MATCH(MonsterTable!$B$1,MonsterTable!$A$1:$B$1,0),0))),OR(ISBLANK(AV9),ISBLANK(AW9))),#N/A,
IFERROR(VLOOKUP(AT9,MonsterTable!$A:$B,MATCH(MonsterTable!$B$1,MonsterTable!$A$1:$B$1,0),0),
IF(OR(NOT(ISBLANK(AV9)),ISBLANK(AW9)),#N/A,
IF(AT9="empty","empty",
VLOOKUP(AT9,MonsterGroupTable!$A:$A,1,0)))))))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I9" s="2" t="str">
        <f>IF(AND(ISBLANK(BH9),OR(NOT(ISBLANK(BJ9)),NOT(ISBLANK(BK9)))),#N/A,
IF(ISBLANK(BH9),"",
IF(AND(NOT(ISERROR(VLOOKUP(BH9,MonsterTable!$A:$B,MATCH(MonsterTable!$B$1,MonsterTable!$A$1:$B$1,0),0))),OR(ISBLANK(BJ9),ISBLANK(BK9))),#N/A,
IFERROR(VLOOKUP(BH9,MonsterTable!$A:$B,MATCH(MonsterTable!$B$1,MonsterTable!$A$1:$B$1,0),0),
IF(OR(NOT(ISBLANK(BJ9)),ISBLANK(BK9)),#N/A,
IF(BH9="empty","empty",
VLOOKUP(BH9,MonsterGroupTable!$A:$A,1,0)))))))</f>
        <v/>
      </c>
      <c r="BP9" s="2" t="str">
        <f>IF(AND(ISBLANK(BO9),OR(NOT(ISBLANK(BQ9)),NOT(ISBLANK(BR9)))),#N/A,
IF(ISBLANK(BO9),"",
IF(AND(NOT(ISERROR(VLOOKUP(BO9,MonsterTable!$A:$B,MATCH(MonsterTable!$B$1,MonsterTable!$A$1:$B$1,0),0))),OR(ISBLANK(BQ9),ISBLANK(BR9))),#N/A,
IFERROR(VLOOKUP(BO9,MonsterTable!$A:$B,MATCH(MonsterTable!$B$1,MonsterTable!$A$1:$B$1,0),0),
IF(OR(NOT(ISBLANK(BQ9)),ISBLANK(BR9)),#N/A,
IF(BO9="empty","empty",
VLOOKUP(BO9,MonsterGroupTable!$A:$A,1,0)))))))</f>
        <v/>
      </c>
    </row>
    <row r="10" spans="1:73">
      <c r="A10" t="s">
        <v>287</v>
      </c>
      <c r="C10" t="str">
        <f t="shared" si="0"/>
        <v>22,5,0.2,0,33,5,0.2,0</v>
      </c>
      <c r="D10" s="1" t="s">
        <v>297</v>
      </c>
      <c r="E10" s="2">
        <f>IF(AND(ISBLANK(D10),OR(NOT(ISBLANK(F10)),NOT(ISBLANK(G10)))),#N/A,
IF(ISBLANK(D10),"",
IF(AND(NOT(ISERROR(VLOOKUP(D10,MonsterTable!$A:$B,MATCH(MonsterTable!$B$1,MonsterTable!$A$1:$B$1,0),0))),OR(ISBLANK(F10),ISBLANK(G10))),#N/A,
IFERROR(VLOOKUP(D10,MonsterTable!$A:$B,MATCH(MonsterTable!$B$1,MonsterTable!$A$1:$B$1,0),0),
IF(OR(NOT(ISBLANK(F10)),ISBLANK(G10)),#N/A,
IF(D10="empty","empty",
VLOOKUP(D10,MonsterGroupTable!$A:$A,1,0)))))))</f>
        <v>22</v>
      </c>
      <c r="F10">
        <v>5</v>
      </c>
      <c r="G10">
        <v>0.2</v>
      </c>
      <c r="H10">
        <v>0</v>
      </c>
      <c r="K10" s="1" t="s">
        <v>307</v>
      </c>
      <c r="L10" s="2">
        <f>IF(AND(ISBLANK(K10),OR(NOT(ISBLANK(M10)),NOT(ISBLANK(N10)))),#N/A,
IF(ISBLANK(K10),"",
IF(AND(NOT(ISERROR(VLOOKUP(K10,MonsterTable!$A:$B,MATCH(MonsterTable!$B$1,MonsterTable!$A$1:$B$1,0),0))),OR(ISBLANK(M10),ISBLANK(N10))),#N/A,
IFERROR(VLOOKUP(K10,MonsterTable!$A:$B,MATCH(MonsterTable!$B$1,MonsterTable!$A$1:$B$1,0),0),
IF(OR(NOT(ISBLANK(M10)),ISBLANK(N10)),#N/A,
IF(K10="empty","empty",
VLOOKUP(K10,MonsterGroupTable!$A:$A,1,0)))))))</f>
        <v>33</v>
      </c>
      <c r="M10">
        <v>5</v>
      </c>
      <c r="N10">
        <v>0.2</v>
      </c>
      <c r="O10">
        <v>0</v>
      </c>
      <c r="S10" s="2" t="str">
        <f>IF(AND(ISBLANK(R10),OR(NOT(ISBLANK(T10)),NOT(ISBLANK(U10)))),#N/A,
IF(ISBLANK(R10),"",
IF(AND(NOT(ISERROR(VLOOKUP(R10,MonsterTable!$A:$B,MATCH(MonsterTable!$B$1,MonsterTable!$A$1:$B$1,0),0))),OR(ISBLANK(T10),ISBLANK(U10))),#N/A,
IFERROR(VLOOKUP(R10,MonsterTable!$A:$B,MATCH(MonsterTable!$B$1,MonsterTable!$A$1:$B$1,0),0),
IF(OR(NOT(ISBLANK(T10)),ISBLANK(U10)),#N/A,
IF(R10="empty","empty",
VLOOKUP(R10,MonsterGroupTable!$A:$A,1,0)))))))</f>
        <v/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G10" s="2" t="str">
        <f>IF(AND(ISBLANK(AF10),OR(NOT(ISBLANK(AH10)),NOT(ISBLANK(AI10)))),#N/A,
IF(ISBLANK(AF10),"",
IF(AND(NOT(ISERROR(VLOOKUP(AF10,MonsterTable!$A:$B,MATCH(MonsterTable!$B$1,MonsterTable!$A$1:$B$1,0),0))),OR(ISBLANK(AH10),ISBLANK(AI10))),#N/A,
IFERROR(VLOOKUP(AF10,MonsterTable!$A:$B,MATCH(MonsterTable!$B$1,MonsterTable!$A$1:$B$1,0),0),
IF(OR(NOT(ISBLANK(AH10)),ISBLANK(AI10)),#N/A,
IF(AF10="empty","empty",
VLOOKUP(AF10,MonsterGroupTable!$A:$A,1,0)))))))</f>
        <v/>
      </c>
      <c r="AN10" s="2" t="str">
        <f>IF(AND(ISBLANK(AM10),OR(NOT(ISBLANK(AO10)),NOT(ISBLANK(AP10)))),#N/A,
IF(ISBLANK(AM10),"",
IF(AND(NOT(ISERROR(VLOOKUP(AM10,MonsterTable!$A:$B,MATCH(MonsterTable!$B$1,MonsterTable!$A$1:$B$1,0),0))),OR(ISBLANK(AO10),ISBLANK(AP10))),#N/A,
IFERROR(VLOOKUP(AM10,MonsterTable!$A:$B,MATCH(MonsterTable!$B$1,MonsterTable!$A$1:$B$1,0),0),
IF(OR(NOT(ISBLANK(AO10)),ISBLANK(AP10)),#N/A,
IF(AM10="empty","empty",
VLOOKUP(AM10,MonsterGroupTable!$A:$A,1,0)))))))</f>
        <v/>
      </c>
      <c r="AU10" s="2" t="str">
        <f>IF(AND(ISBLANK(AT10),OR(NOT(ISBLANK(AV10)),NOT(ISBLANK(AW10)))),#N/A,
IF(ISBLANK(AT10),"",
IF(AND(NOT(ISERROR(VLOOKUP(AT10,MonsterTable!$A:$B,MATCH(MonsterTable!$B$1,MonsterTable!$A$1:$B$1,0),0))),OR(ISBLANK(AV10),ISBLANK(AW10))),#N/A,
IFERROR(VLOOKUP(AT10,MonsterTable!$A:$B,MATCH(MonsterTable!$B$1,MonsterTable!$A$1:$B$1,0),0),
IF(OR(NOT(ISBLANK(AV10)),ISBLANK(AW10)),#N/A,
IF(AT10="empty","empty",
VLOOKUP(AT10,MonsterGroupTable!$A:$A,1,0)))))))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I10" s="2" t="str">
        <f>IF(AND(ISBLANK(BH10),OR(NOT(ISBLANK(BJ10)),NOT(ISBLANK(BK10)))),#N/A,
IF(ISBLANK(BH10),"",
IF(AND(NOT(ISERROR(VLOOKUP(BH10,MonsterTable!$A:$B,MATCH(MonsterTable!$B$1,MonsterTable!$A$1:$B$1,0),0))),OR(ISBLANK(BJ10),ISBLANK(BK10))),#N/A,
IFERROR(VLOOKUP(BH10,MonsterTable!$A:$B,MATCH(MonsterTable!$B$1,MonsterTable!$A$1:$B$1,0),0),
IF(OR(NOT(ISBLANK(BJ10)),ISBLANK(BK10)),#N/A,
IF(BH10="empty","empty",
VLOOKUP(BH10,MonsterGroupTable!$A:$A,1,0)))))))</f>
        <v/>
      </c>
      <c r="BP10" s="2" t="str">
        <f>IF(AND(ISBLANK(BO10),OR(NOT(ISBLANK(BQ10)),NOT(ISBLANK(BR10)))),#N/A,
IF(ISBLANK(BO10),"",
IF(AND(NOT(ISERROR(VLOOKUP(BO10,MonsterTable!$A:$B,MATCH(MonsterTable!$B$1,MonsterTable!$A$1:$B$1,0),0))),OR(ISBLANK(BQ10),ISBLANK(BR10))),#N/A,
IFERROR(VLOOKUP(BO10,MonsterTable!$A:$B,MATCH(MonsterTable!$B$1,MonsterTable!$A$1:$B$1,0),0),
IF(OR(NOT(ISBLANK(BQ10)),ISBLANK(BR10)),#N/A,
IF(BO10="empty","empty",
VLOOKUP(BO10,MonsterGroupTable!$A:$A,1,0)))))))</f>
        <v/>
      </c>
    </row>
    <row r="11" spans="1:73">
      <c r="A11" t="s">
        <v>288</v>
      </c>
      <c r="C11" t="str">
        <f t="shared" si="0"/>
        <v>15,5,0.2,0,34,5,0.2,0</v>
      </c>
      <c r="D11" s="1" t="s">
        <v>290</v>
      </c>
      <c r="E11" s="2">
        <f>IF(AND(ISBLANK(D11),OR(NOT(ISBLANK(F11)),NOT(ISBLANK(G11)))),#N/A,
IF(ISBLANK(D11),"",
IF(AND(NOT(ISERROR(VLOOKUP(D11,MonsterTable!$A:$B,MATCH(MonsterTable!$B$1,MonsterTable!$A$1:$B$1,0),0))),OR(ISBLANK(F11),ISBLANK(G11))),#N/A,
IFERROR(VLOOKUP(D11,MonsterTable!$A:$B,MATCH(MonsterTable!$B$1,MonsterTable!$A$1:$B$1,0),0),
IF(OR(NOT(ISBLANK(F11)),ISBLANK(G11)),#N/A,
IF(D11="empty","empty",
VLOOKUP(D11,MonsterGroupTable!$A:$A,1,0)))))))</f>
        <v>15</v>
      </c>
      <c r="F11">
        <v>5</v>
      </c>
      <c r="G11">
        <v>0.2</v>
      </c>
      <c r="H11">
        <v>0</v>
      </c>
      <c r="K11" s="1" t="s">
        <v>308</v>
      </c>
      <c r="L11" s="2">
        <f>IF(AND(ISBLANK(K11),OR(NOT(ISBLANK(M11)),NOT(ISBLANK(N11)))),#N/A,
IF(ISBLANK(K11),"",
IF(AND(NOT(ISERROR(VLOOKUP(K11,MonsterTable!$A:$B,MATCH(MonsterTable!$B$1,MonsterTable!$A$1:$B$1,0),0))),OR(ISBLANK(M11),ISBLANK(N11))),#N/A,
IFERROR(VLOOKUP(K11,MonsterTable!$A:$B,MATCH(MonsterTable!$B$1,MonsterTable!$A$1:$B$1,0),0),
IF(OR(NOT(ISBLANK(M11)),ISBLANK(N11)),#N/A,
IF(K11="empty","empty",
VLOOKUP(K11,MonsterGroupTable!$A:$A,1,0)))))))</f>
        <v>34</v>
      </c>
      <c r="M11">
        <v>5</v>
      </c>
      <c r="N11">
        <v>0.2</v>
      </c>
      <c r="O11">
        <v>0</v>
      </c>
      <c r="S11" s="2" t="str">
        <f>IF(AND(ISBLANK(R11),OR(NOT(ISBLANK(T11)),NOT(ISBLANK(U11)))),#N/A,
IF(ISBLANK(R11),"",
IF(AND(NOT(ISERROR(VLOOKUP(R11,MonsterTable!$A:$B,MATCH(MonsterTable!$B$1,MonsterTable!$A$1:$B$1,0),0))),OR(ISBLANK(T11),ISBLANK(U11))),#N/A,
IFERROR(VLOOKUP(R11,MonsterTable!$A:$B,MATCH(MonsterTable!$B$1,MonsterTable!$A$1:$B$1,0),0),
IF(OR(NOT(ISBLANK(T11)),ISBLANK(U11)),#N/A,
IF(R11="empty","empty",
VLOOKUP(R11,MonsterGroupTable!$A:$A,1,0)))))))</f>
        <v/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G11" s="2" t="str">
        <f>IF(AND(ISBLANK(AF11),OR(NOT(ISBLANK(AH11)),NOT(ISBLANK(AI11)))),#N/A,
IF(ISBLANK(AF11),"",
IF(AND(NOT(ISERROR(VLOOKUP(AF11,MonsterTable!$A:$B,MATCH(MonsterTable!$B$1,MonsterTable!$A$1:$B$1,0),0))),OR(ISBLANK(AH11),ISBLANK(AI11))),#N/A,
IFERROR(VLOOKUP(AF11,MonsterTable!$A:$B,MATCH(MonsterTable!$B$1,MonsterTable!$A$1:$B$1,0),0),
IF(OR(NOT(ISBLANK(AH11)),ISBLANK(AI11)),#N/A,
IF(AF11="empty","empty",
VLOOKUP(AF11,MonsterGroupTable!$A:$A,1,0)))))))</f>
        <v/>
      </c>
      <c r="AN11" s="2" t="str">
        <f>IF(AND(ISBLANK(AM11),OR(NOT(ISBLANK(AO11)),NOT(ISBLANK(AP11)))),#N/A,
IF(ISBLANK(AM11),"",
IF(AND(NOT(ISERROR(VLOOKUP(AM11,MonsterTable!$A:$B,MATCH(MonsterTable!$B$1,MonsterTable!$A$1:$B$1,0),0))),OR(ISBLANK(AO11),ISBLANK(AP11))),#N/A,
IFERROR(VLOOKUP(AM11,MonsterTable!$A:$B,MATCH(MonsterTable!$B$1,MonsterTable!$A$1:$B$1,0),0),
IF(OR(NOT(ISBLANK(AO11)),ISBLANK(AP11)),#N/A,
IF(AM11="empty","empty",
VLOOKUP(AM11,MonsterGroupTable!$A:$A,1,0)))))))</f>
        <v/>
      </c>
      <c r="AU11" s="2" t="str">
        <f>IF(AND(ISBLANK(AT11),OR(NOT(ISBLANK(AV11)),NOT(ISBLANK(AW11)))),#N/A,
IF(ISBLANK(AT11),"",
IF(AND(NOT(ISERROR(VLOOKUP(AT11,MonsterTable!$A:$B,MATCH(MonsterTable!$B$1,MonsterTable!$A$1:$B$1,0),0))),OR(ISBLANK(AV11),ISBLANK(AW11))),#N/A,
IFERROR(VLOOKUP(AT11,MonsterTable!$A:$B,MATCH(MonsterTable!$B$1,MonsterTable!$A$1:$B$1,0),0),
IF(OR(NOT(ISBLANK(AV11)),ISBLANK(AW11)),#N/A,
IF(AT11="empty","empty",
VLOOKUP(AT11,MonsterGroupTable!$A:$A,1,0)))))))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I11" s="2" t="str">
        <f>IF(AND(ISBLANK(BH11),OR(NOT(ISBLANK(BJ11)),NOT(ISBLANK(BK11)))),#N/A,
IF(ISBLANK(BH11),"",
IF(AND(NOT(ISERROR(VLOOKUP(BH11,MonsterTable!$A:$B,MATCH(MonsterTable!$B$1,MonsterTable!$A$1:$B$1,0),0))),OR(ISBLANK(BJ11),ISBLANK(BK11))),#N/A,
IFERROR(VLOOKUP(BH11,MonsterTable!$A:$B,MATCH(MonsterTable!$B$1,MonsterTable!$A$1:$B$1,0),0),
IF(OR(NOT(ISBLANK(BJ11)),ISBLANK(BK11)),#N/A,
IF(BH11="empty","empty",
VLOOKUP(BH11,MonsterGroupTable!$A:$A,1,0)))))))</f>
        <v/>
      </c>
      <c r="BP11" s="2" t="str">
        <f>IF(AND(ISBLANK(BO11),OR(NOT(ISBLANK(BQ11)),NOT(ISBLANK(BR11)))),#N/A,
IF(ISBLANK(BO11),"",
IF(AND(NOT(ISERROR(VLOOKUP(BO11,MonsterTable!$A:$B,MATCH(MonsterTable!$B$1,MonsterTable!$A$1:$B$1,0),0))),OR(ISBLANK(BQ11),ISBLANK(BR11))),#N/A,
IFERROR(VLOOKUP(BO11,MonsterTable!$A:$B,MATCH(MonsterTable!$B$1,MonsterTable!$A$1:$B$1,0),0),
IF(OR(NOT(ISBLANK(BQ11)),ISBLANK(BR11)),#N/A,
IF(BO11="empty","empty",
VLOOKUP(BO11,MonsterGroupTable!$A:$A,1,0)))))))</f>
        <v/>
      </c>
    </row>
    <row r="12" spans="1:73">
      <c r="A12" t="s">
        <v>289</v>
      </c>
      <c r="C12" t="str">
        <f t="shared" si="0"/>
        <v>23,5,0.2,0,28,5,0.2,0</v>
      </c>
      <c r="D12" s="1" t="s">
        <v>298</v>
      </c>
      <c r="E12" s="2">
        <f>IF(AND(ISBLANK(D12),OR(NOT(ISBLANK(F12)),NOT(ISBLANK(G12)))),#N/A,
IF(ISBLANK(D12),"",
IF(AND(NOT(ISERROR(VLOOKUP(D12,MonsterTable!$A:$B,MATCH(MonsterTable!$B$1,MonsterTable!$A$1:$B$1,0),0))),OR(ISBLANK(F12),ISBLANK(G12))),#N/A,
IFERROR(VLOOKUP(D12,MonsterTable!$A:$B,MATCH(MonsterTable!$B$1,MonsterTable!$A$1:$B$1,0),0),
IF(OR(NOT(ISBLANK(F12)),ISBLANK(G12)),#N/A,
IF(D12="empty","empty",
VLOOKUP(D12,MonsterGroupTable!$A:$A,1,0)))))))</f>
        <v>23</v>
      </c>
      <c r="F12">
        <v>5</v>
      </c>
      <c r="G12">
        <v>0.2</v>
      </c>
      <c r="H12">
        <v>0</v>
      </c>
      <c r="K12" s="1" t="s">
        <v>303</v>
      </c>
      <c r="L12" s="2">
        <f>IF(AND(ISBLANK(K12),OR(NOT(ISBLANK(M12)),NOT(ISBLANK(N12)))),#N/A,
IF(ISBLANK(K12),"",
IF(AND(NOT(ISERROR(VLOOKUP(K12,MonsterTable!$A:$B,MATCH(MonsterTable!$B$1,MonsterTable!$A$1:$B$1,0),0))),OR(ISBLANK(M12),ISBLANK(N12))),#N/A,
IFERROR(VLOOKUP(K12,MonsterTable!$A:$B,MATCH(MonsterTable!$B$1,MonsterTable!$A$1:$B$1,0),0),
IF(OR(NOT(ISBLANK(M12)),ISBLANK(N12)),#N/A,
IF(K12="empty","empty",
VLOOKUP(K12,MonsterGroupTable!$A:$A,1,0)))))))</f>
        <v>28</v>
      </c>
      <c r="M12">
        <v>5</v>
      </c>
      <c r="N12">
        <v>0.2</v>
      </c>
      <c r="O12">
        <v>0</v>
      </c>
      <c r="S12" s="2" t="str">
        <f>IF(AND(ISBLANK(R12),OR(NOT(ISBLANK(T12)),NOT(ISBLANK(U12)))),#N/A,
IF(ISBLANK(R12),"",
IF(AND(NOT(ISERROR(VLOOKUP(R12,MonsterTable!$A:$B,MATCH(MonsterTable!$B$1,MonsterTable!$A$1:$B$1,0),0))),OR(ISBLANK(T12),ISBLANK(U12))),#N/A,
IFERROR(VLOOKUP(R12,MonsterTable!$A:$B,MATCH(MonsterTable!$B$1,MonsterTable!$A$1:$B$1,0),0),
IF(OR(NOT(ISBLANK(T12)),ISBLANK(U12)),#N/A,
IF(R12="empty","empty",
VLOOKUP(R12,MonsterGroupTable!$A:$A,1,0)))))))</f>
        <v/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G12" s="2" t="str">
        <f>IF(AND(ISBLANK(AF12),OR(NOT(ISBLANK(AH12)),NOT(ISBLANK(AI12)))),#N/A,
IF(ISBLANK(AF12),"",
IF(AND(NOT(ISERROR(VLOOKUP(AF12,MonsterTable!$A:$B,MATCH(MonsterTable!$B$1,MonsterTable!$A$1:$B$1,0),0))),OR(ISBLANK(AH12),ISBLANK(AI12))),#N/A,
IFERROR(VLOOKUP(AF12,MonsterTable!$A:$B,MATCH(MonsterTable!$B$1,MonsterTable!$A$1:$B$1,0),0),
IF(OR(NOT(ISBLANK(AH12)),ISBLANK(AI12)),#N/A,
IF(AF12="empty","empty",
VLOOKUP(AF12,MonsterGroupTable!$A:$A,1,0)))))))</f>
        <v/>
      </c>
      <c r="AN12" s="2" t="str">
        <f>IF(AND(ISBLANK(AM12),OR(NOT(ISBLANK(AO12)),NOT(ISBLANK(AP12)))),#N/A,
IF(ISBLANK(AM12),"",
IF(AND(NOT(ISERROR(VLOOKUP(AM12,MonsterTable!$A:$B,MATCH(MonsterTable!$B$1,MonsterTable!$A$1:$B$1,0),0))),OR(ISBLANK(AO12),ISBLANK(AP12))),#N/A,
IFERROR(VLOOKUP(AM12,MonsterTable!$A:$B,MATCH(MonsterTable!$B$1,MonsterTable!$A$1:$B$1,0),0),
IF(OR(NOT(ISBLANK(AO12)),ISBLANK(AP12)),#N/A,
IF(AM12="empty","empty",
VLOOKUP(AM12,MonsterGroupTable!$A:$A,1,0)))))))</f>
        <v/>
      </c>
      <c r="AU12" s="2" t="str">
        <f>IF(AND(ISBLANK(AT12),OR(NOT(ISBLANK(AV12)),NOT(ISBLANK(AW12)))),#N/A,
IF(ISBLANK(AT12),"",
IF(AND(NOT(ISERROR(VLOOKUP(AT12,MonsterTable!$A:$B,MATCH(MonsterTable!$B$1,MonsterTable!$A$1:$B$1,0),0))),OR(ISBLANK(AV12),ISBLANK(AW12))),#N/A,
IFERROR(VLOOKUP(AT12,MonsterTable!$A:$B,MATCH(MonsterTable!$B$1,MonsterTable!$A$1:$B$1,0),0),
IF(OR(NOT(ISBLANK(AV12)),ISBLANK(AW12)),#N/A,
IF(AT12="empty","empty",
VLOOKUP(AT12,MonsterGroupTable!$A:$A,1,0)))))))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I12" s="2" t="str">
        <f>IF(AND(ISBLANK(BH12),OR(NOT(ISBLANK(BJ12)),NOT(ISBLANK(BK12)))),#N/A,
IF(ISBLANK(BH12),"",
IF(AND(NOT(ISERROR(VLOOKUP(BH12,MonsterTable!$A:$B,MATCH(MonsterTable!$B$1,MonsterTable!$A$1:$B$1,0),0))),OR(ISBLANK(BJ12),ISBLANK(BK12))),#N/A,
IFERROR(VLOOKUP(BH12,MonsterTable!$A:$B,MATCH(MonsterTable!$B$1,MonsterTable!$A$1:$B$1,0),0),
IF(OR(NOT(ISBLANK(BJ12)),ISBLANK(BK12)),#N/A,
IF(BH12="empty","empty",
VLOOKUP(BH12,MonsterGroupTable!$A:$A,1,0)))))))</f>
        <v/>
      </c>
      <c r="BP12" s="2" t="str">
        <f>IF(AND(ISBLANK(BO12),OR(NOT(ISBLANK(BQ12)),NOT(ISBLANK(BR12)))),#N/A,
IF(ISBLANK(BO12),"",
IF(AND(NOT(ISERROR(VLOOKUP(BO12,MonsterTable!$A:$B,MATCH(MonsterTable!$B$1,MonsterTable!$A$1:$B$1,0),0))),OR(ISBLANK(BQ12),ISBLANK(BR12))),#N/A,
IFERROR(VLOOKUP(BO12,MonsterTable!$A:$B,MATCH(MonsterTable!$B$1,MonsterTable!$A$1:$B$1,0),0),
IF(OR(NOT(ISBLANK(BQ12)),ISBLANK(BR12)),#N/A,
IF(BO12="empty","empty",
VLOOKUP(BO12,MonsterGroupTable!$A:$A,1,0)))))))</f>
        <v/>
      </c>
    </row>
    <row r="13" spans="1:73">
      <c r="A13" t="s">
        <v>311</v>
      </c>
      <c r="C13" t="str">
        <f t="shared" si="0"/>
        <v>24,5,0.2,0,35,5,0.2,0</v>
      </c>
      <c r="D13" s="1" t="s">
        <v>299</v>
      </c>
      <c r="E13" s="2">
        <f>IF(AND(ISBLANK(D13),OR(NOT(ISBLANK(F13)),NOT(ISBLANK(G13)))),#N/A,
IF(ISBLANK(D13),"",
IF(AND(NOT(ISERROR(VLOOKUP(D13,MonsterTable!$A:$B,MATCH(MonsterTable!$B$1,MonsterTable!$A$1:$B$1,0),0))),OR(ISBLANK(F13),ISBLANK(G13))),#N/A,
IFERROR(VLOOKUP(D13,MonsterTable!$A:$B,MATCH(MonsterTable!$B$1,MonsterTable!$A$1:$B$1,0),0),
IF(OR(NOT(ISBLANK(F13)),ISBLANK(G13)),#N/A,
IF(D13="empty","empty",
VLOOKUP(D13,MonsterGroupTable!$A:$A,1,0)))))))</f>
        <v>24</v>
      </c>
      <c r="F13">
        <v>5</v>
      </c>
      <c r="G13">
        <v>0.2</v>
      </c>
      <c r="H13">
        <v>0</v>
      </c>
      <c r="K13" s="1" t="s">
        <v>309</v>
      </c>
      <c r="L13" s="2">
        <f>IF(AND(ISBLANK(K13),OR(NOT(ISBLANK(M13)),NOT(ISBLANK(N13)))),#N/A,
IF(ISBLANK(K13),"",
IF(AND(NOT(ISERROR(VLOOKUP(K13,MonsterTable!$A:$B,MATCH(MonsterTable!$B$1,MonsterTable!$A$1:$B$1,0),0))),OR(ISBLANK(M13),ISBLANK(N13))),#N/A,
IFERROR(VLOOKUP(K13,MonsterTable!$A:$B,MATCH(MonsterTable!$B$1,MonsterTable!$A$1:$B$1,0),0),
IF(OR(NOT(ISBLANK(M13)),ISBLANK(N13)),#N/A,
IF(K13="empty","empty",
VLOOKUP(K13,MonsterGroupTable!$A:$A,1,0)))))))</f>
        <v>35</v>
      </c>
      <c r="M13">
        <v>5</v>
      </c>
      <c r="N13">
        <v>0.2</v>
      </c>
      <c r="O13">
        <v>0</v>
      </c>
      <c r="S13" s="2" t="str">
        <f>IF(AND(ISBLANK(R13),OR(NOT(ISBLANK(T13)),NOT(ISBLANK(U13)))),#N/A,
IF(ISBLANK(R13),"",
IF(AND(NOT(ISERROR(VLOOKUP(R13,MonsterTable!$A:$B,MATCH(MonsterTable!$B$1,MonsterTable!$A$1:$B$1,0),0))),OR(ISBLANK(T13),ISBLANK(U13))),#N/A,
IFERROR(VLOOKUP(R13,MonsterTable!$A:$B,MATCH(MonsterTable!$B$1,MonsterTable!$A$1:$B$1,0),0),
IF(OR(NOT(ISBLANK(T13)),ISBLANK(U13)),#N/A,
IF(R13="empty","empty",
VLOOKUP(R13,MonsterGroupTable!$A:$A,1,0)))))))</f>
        <v/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G13" s="2" t="str">
        <f>IF(AND(ISBLANK(AF13),OR(NOT(ISBLANK(AH13)),NOT(ISBLANK(AI13)))),#N/A,
IF(ISBLANK(AF13),"",
IF(AND(NOT(ISERROR(VLOOKUP(AF13,MonsterTable!$A:$B,MATCH(MonsterTable!$B$1,MonsterTable!$A$1:$B$1,0),0))),OR(ISBLANK(AH13),ISBLANK(AI13))),#N/A,
IFERROR(VLOOKUP(AF13,MonsterTable!$A:$B,MATCH(MonsterTable!$B$1,MonsterTable!$A$1:$B$1,0),0),
IF(OR(NOT(ISBLANK(AH13)),ISBLANK(AI13)),#N/A,
IF(AF13="empty","empty",
VLOOKUP(AF13,MonsterGroupTable!$A:$A,1,0)))))))</f>
        <v/>
      </c>
      <c r="AN13" s="2" t="str">
        <f>IF(AND(ISBLANK(AM13),OR(NOT(ISBLANK(AO13)),NOT(ISBLANK(AP13)))),#N/A,
IF(ISBLANK(AM13),"",
IF(AND(NOT(ISERROR(VLOOKUP(AM13,MonsterTable!$A:$B,MATCH(MonsterTable!$B$1,MonsterTable!$A$1:$B$1,0),0))),OR(ISBLANK(AO13),ISBLANK(AP13))),#N/A,
IFERROR(VLOOKUP(AM13,MonsterTable!$A:$B,MATCH(MonsterTable!$B$1,MonsterTable!$A$1:$B$1,0),0),
IF(OR(NOT(ISBLANK(AO13)),ISBLANK(AP13)),#N/A,
IF(AM13="empty","empty",
VLOOKUP(AM13,MonsterGroupTable!$A:$A,1,0)))))))</f>
        <v/>
      </c>
      <c r="AU13" s="2" t="str">
        <f>IF(AND(ISBLANK(AT13),OR(NOT(ISBLANK(AV13)),NOT(ISBLANK(AW13)))),#N/A,
IF(ISBLANK(AT13),"",
IF(AND(NOT(ISERROR(VLOOKUP(AT13,MonsterTable!$A:$B,MATCH(MonsterTable!$B$1,MonsterTable!$A$1:$B$1,0),0))),OR(ISBLANK(AV13),ISBLANK(AW13))),#N/A,
IFERROR(VLOOKUP(AT13,MonsterTable!$A:$B,MATCH(MonsterTable!$B$1,MonsterTable!$A$1:$B$1,0),0),
IF(OR(NOT(ISBLANK(AV13)),ISBLANK(AW13)),#N/A,
IF(AT13="empty","empty",
VLOOKUP(AT13,MonsterGroupTable!$A:$A,1,0)))))))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I13" s="2" t="str">
        <f>IF(AND(ISBLANK(BH13),OR(NOT(ISBLANK(BJ13)),NOT(ISBLANK(BK13)))),#N/A,
IF(ISBLANK(BH13),"",
IF(AND(NOT(ISERROR(VLOOKUP(BH13,MonsterTable!$A:$B,MATCH(MonsterTable!$B$1,MonsterTable!$A$1:$B$1,0),0))),OR(ISBLANK(BJ13),ISBLANK(BK13))),#N/A,
IFERROR(VLOOKUP(BH13,MonsterTable!$A:$B,MATCH(MonsterTable!$B$1,MonsterTable!$A$1:$B$1,0),0),
IF(OR(NOT(ISBLANK(BJ13)),ISBLANK(BK13)),#N/A,
IF(BH13="empty","empty",
VLOOKUP(BH13,MonsterGroupTable!$A:$A,1,0)))))))</f>
        <v/>
      </c>
      <c r="BP13" s="2" t="str">
        <f>IF(AND(ISBLANK(BO13),OR(NOT(ISBLANK(BQ13)),NOT(ISBLANK(BR13)))),#N/A,
IF(ISBLANK(BO13),"",
IF(AND(NOT(ISERROR(VLOOKUP(BO13,MonsterTable!$A:$B,MATCH(MonsterTable!$B$1,MonsterTable!$A$1:$B$1,0),0))),OR(ISBLANK(BQ13),ISBLANK(BR13))),#N/A,
IFERROR(VLOOKUP(BO13,MonsterTable!$A:$B,MATCH(MonsterTable!$B$1,MonsterTable!$A$1:$B$1,0),0),
IF(OR(NOT(ISBLANK(BQ13)),ISBLANK(BR13)),#N/A,
IF(BO13="empty","empty",
VLOOKUP(BO13,MonsterGroupTable!$A:$A,1,0)))))))</f>
        <v/>
      </c>
    </row>
    <row r="14" spans="1:73">
      <c r="A14" t="s">
        <v>312</v>
      </c>
      <c r="C14" t="str">
        <f t="shared" si="0"/>
        <v>20,5,0.2,0,29,5,0.2,0</v>
      </c>
      <c r="D14" s="1" t="s">
        <v>295</v>
      </c>
      <c r="E14" s="2">
        <f>IF(AND(ISBLANK(D14),OR(NOT(ISBLANK(F14)),NOT(ISBLANK(G14)))),#N/A,
IF(ISBLANK(D14),"",
IF(AND(NOT(ISERROR(VLOOKUP(D14,MonsterTable!$A:$B,MATCH(MonsterTable!$B$1,MonsterTable!$A$1:$B$1,0),0))),OR(ISBLANK(F14),ISBLANK(G14))),#N/A,
IFERROR(VLOOKUP(D14,MonsterTable!$A:$B,MATCH(MonsterTable!$B$1,MonsterTable!$A$1:$B$1,0),0),
IF(OR(NOT(ISBLANK(F14)),ISBLANK(G14)),#N/A,
IF(D14="empty","empty",
VLOOKUP(D14,MonsterGroupTable!$A:$A,1,0)))))))</f>
        <v>20</v>
      </c>
      <c r="F14">
        <v>5</v>
      </c>
      <c r="G14">
        <v>0.2</v>
      </c>
      <c r="H14">
        <v>0</v>
      </c>
      <c r="K14" s="1" t="s">
        <v>354</v>
      </c>
      <c r="L14" s="2">
        <f>IF(AND(ISBLANK(K14),OR(NOT(ISBLANK(M14)),NOT(ISBLANK(N14)))),#N/A,
IF(ISBLANK(K14),"",
IF(AND(NOT(ISERROR(VLOOKUP(K14,MonsterTable!$A:$B,MATCH(MonsterTable!$B$1,MonsterTable!$A$1:$B$1,0),0))),OR(ISBLANK(M14),ISBLANK(N14))),#N/A,
IFERROR(VLOOKUP(K14,MonsterTable!$A:$B,MATCH(MonsterTable!$B$1,MonsterTable!$A$1:$B$1,0),0),
IF(OR(NOT(ISBLANK(M14)),ISBLANK(N14)),#N/A,
IF(K14="empty","empty",
VLOOKUP(K14,MonsterGroupTable!$A:$A,1,0)))))))</f>
        <v>29</v>
      </c>
      <c r="M14">
        <v>5</v>
      </c>
      <c r="N14">
        <v>0.2</v>
      </c>
      <c r="O14">
        <v>0</v>
      </c>
      <c r="S14" s="2" t="str">
        <f>IF(AND(ISBLANK(R14),OR(NOT(ISBLANK(T14)),NOT(ISBLANK(U14)))),#N/A,
IF(ISBLANK(R14),"",
IF(AND(NOT(ISERROR(VLOOKUP(R14,MonsterTable!$A:$B,MATCH(MonsterTable!$B$1,MonsterTable!$A$1:$B$1,0),0))),OR(ISBLANK(T14),ISBLANK(U14))),#N/A,
IFERROR(VLOOKUP(R14,MonsterTable!$A:$B,MATCH(MonsterTable!$B$1,MonsterTable!$A$1:$B$1,0),0),
IF(OR(NOT(ISBLANK(T14)),ISBLANK(U14)),#N/A,
IF(R14="empty","empty",
VLOOKUP(R14,MonsterGroupTable!$A:$A,1,0)))))))</f>
        <v/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G14" s="2" t="str">
        <f>IF(AND(ISBLANK(AF14),OR(NOT(ISBLANK(AH14)),NOT(ISBLANK(AI14)))),#N/A,
IF(ISBLANK(AF14),"",
IF(AND(NOT(ISERROR(VLOOKUP(AF14,MonsterTable!$A:$B,MATCH(MonsterTable!$B$1,MonsterTable!$A$1:$B$1,0),0))),OR(ISBLANK(AH14),ISBLANK(AI14))),#N/A,
IFERROR(VLOOKUP(AF14,MonsterTable!$A:$B,MATCH(MonsterTable!$B$1,MonsterTable!$A$1:$B$1,0),0),
IF(OR(NOT(ISBLANK(AH14)),ISBLANK(AI14)),#N/A,
IF(AF14="empty","empty",
VLOOKUP(AF14,MonsterGroupTable!$A:$A,1,0)))))))</f>
        <v/>
      </c>
      <c r="AN14" s="2" t="str">
        <f>IF(AND(ISBLANK(AM14),OR(NOT(ISBLANK(AO14)),NOT(ISBLANK(AP14)))),#N/A,
IF(ISBLANK(AM14),"",
IF(AND(NOT(ISERROR(VLOOKUP(AM14,MonsterTable!$A:$B,MATCH(MonsterTable!$B$1,MonsterTable!$A$1:$B$1,0),0))),OR(ISBLANK(AO14),ISBLANK(AP14))),#N/A,
IFERROR(VLOOKUP(AM14,MonsterTable!$A:$B,MATCH(MonsterTable!$B$1,MonsterTable!$A$1:$B$1,0),0),
IF(OR(NOT(ISBLANK(AO14)),ISBLANK(AP14)),#N/A,
IF(AM14="empty","empty",
VLOOKUP(AM14,MonsterGroupTable!$A:$A,1,0)))))))</f>
        <v/>
      </c>
      <c r="AU14" s="2" t="str">
        <f>IF(AND(ISBLANK(AT14),OR(NOT(ISBLANK(AV14)),NOT(ISBLANK(AW14)))),#N/A,
IF(ISBLANK(AT14),"",
IF(AND(NOT(ISERROR(VLOOKUP(AT14,MonsterTable!$A:$B,MATCH(MonsterTable!$B$1,MonsterTable!$A$1:$B$1,0),0))),OR(ISBLANK(AV14),ISBLANK(AW14))),#N/A,
IFERROR(VLOOKUP(AT14,MonsterTable!$A:$B,MATCH(MonsterTable!$B$1,MonsterTable!$A$1:$B$1,0),0),
IF(OR(NOT(ISBLANK(AV14)),ISBLANK(AW14)),#N/A,
IF(AT14="empty","empty",
VLOOKUP(AT14,MonsterGroupTable!$A:$A,1,0)))))))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I14" s="2" t="str">
        <f>IF(AND(ISBLANK(BH14),OR(NOT(ISBLANK(BJ14)),NOT(ISBLANK(BK14)))),#N/A,
IF(ISBLANK(BH14),"",
IF(AND(NOT(ISERROR(VLOOKUP(BH14,MonsterTable!$A:$B,MATCH(MonsterTable!$B$1,MonsterTable!$A$1:$B$1,0),0))),OR(ISBLANK(BJ14),ISBLANK(BK14))),#N/A,
IFERROR(VLOOKUP(BH14,MonsterTable!$A:$B,MATCH(MonsterTable!$B$1,MonsterTable!$A$1:$B$1,0),0),
IF(OR(NOT(ISBLANK(BJ14)),ISBLANK(BK14)),#N/A,
IF(BH14="empty","empty",
VLOOKUP(BH14,MonsterGroupTable!$A:$A,1,0)))))))</f>
        <v/>
      </c>
      <c r="BP14" s="2" t="str">
        <f>IF(AND(ISBLANK(BO14),OR(NOT(ISBLANK(BQ14)),NOT(ISBLANK(BR14)))),#N/A,
IF(ISBLANK(BO14),"",
IF(AND(NOT(ISERROR(VLOOKUP(BO14,MonsterTable!$A:$B,MATCH(MonsterTable!$B$1,MonsterTable!$A$1:$B$1,0),0))),OR(ISBLANK(BQ14),ISBLANK(BR14))),#N/A,
IFERROR(VLOOKUP(BO14,MonsterTable!$A:$B,MATCH(MonsterTable!$B$1,MonsterTable!$A$1:$B$1,0),0),
IF(OR(NOT(ISBLANK(BQ14)),ISBLANK(BR14)),#N/A,
IF(BO14="empty","empty",
VLOOKUP(BO14,MonsterGroupTable!$A:$A,1,0)))))))</f>
        <v/>
      </c>
    </row>
    <row r="15" spans="1:73">
      <c r="A15" t="s">
        <v>313</v>
      </c>
      <c r="C15" t="str">
        <f t="shared" si="0"/>
        <v>16,5,0.2,0,27,5,0.2,0</v>
      </c>
      <c r="D15" s="1" t="s">
        <v>291</v>
      </c>
      <c r="E15" s="2">
        <f>IF(AND(ISBLANK(D15),OR(NOT(ISBLANK(F15)),NOT(ISBLANK(G15)))),#N/A,
IF(ISBLANK(D15),"",
IF(AND(NOT(ISERROR(VLOOKUP(D15,MonsterTable!$A:$B,MATCH(MonsterTable!$B$1,MonsterTable!$A$1:$B$1,0),0))),OR(ISBLANK(F15),ISBLANK(G15))),#N/A,
IFERROR(VLOOKUP(D15,MonsterTable!$A:$B,MATCH(MonsterTable!$B$1,MonsterTable!$A$1:$B$1,0),0),
IF(OR(NOT(ISBLANK(F15)),ISBLANK(G15)),#N/A,
IF(D15="empty","empty",
VLOOKUP(D15,MonsterGroupTable!$A:$A,1,0)))))))</f>
        <v>16</v>
      </c>
      <c r="F15">
        <v>5</v>
      </c>
      <c r="G15">
        <v>0.2</v>
      </c>
      <c r="H15">
        <v>0</v>
      </c>
      <c r="K15" s="1" t="s">
        <v>302</v>
      </c>
      <c r="L15" s="2">
        <f>IF(AND(ISBLANK(K15),OR(NOT(ISBLANK(M15)),NOT(ISBLANK(N15)))),#N/A,
IF(ISBLANK(K15),"",
IF(AND(NOT(ISERROR(VLOOKUP(K15,MonsterTable!$A:$B,MATCH(MonsterTable!$B$1,MonsterTable!$A$1:$B$1,0),0))),OR(ISBLANK(M15),ISBLANK(N15))),#N/A,
IFERROR(VLOOKUP(K15,MonsterTable!$A:$B,MATCH(MonsterTable!$B$1,MonsterTable!$A$1:$B$1,0),0),
IF(OR(NOT(ISBLANK(M15)),ISBLANK(N15)),#N/A,
IF(K15="empty","empty",
VLOOKUP(K15,MonsterGroupTable!$A:$A,1,0)))))))</f>
        <v>27</v>
      </c>
      <c r="M15">
        <v>5</v>
      </c>
      <c r="N15">
        <v>0.2</v>
      </c>
      <c r="O15">
        <v>0</v>
      </c>
      <c r="S15" s="2" t="str">
        <f>IF(AND(ISBLANK(R15),OR(NOT(ISBLANK(T15)),NOT(ISBLANK(U15)))),#N/A,
IF(ISBLANK(R15),"",
IF(AND(NOT(ISERROR(VLOOKUP(R15,MonsterTable!$A:$B,MATCH(MonsterTable!$B$1,MonsterTable!$A$1:$B$1,0),0))),OR(ISBLANK(T15),ISBLANK(U15))),#N/A,
IFERROR(VLOOKUP(R15,MonsterTable!$A:$B,MATCH(MonsterTable!$B$1,MonsterTable!$A$1:$B$1,0),0),
IF(OR(NOT(ISBLANK(T15)),ISBLANK(U15)),#N/A,
IF(R15="empty","empty",
VLOOKUP(R15,MonsterGroupTable!$A:$A,1,0)))))))</f>
        <v/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G15" s="2" t="str">
        <f>IF(AND(ISBLANK(AF15),OR(NOT(ISBLANK(AH15)),NOT(ISBLANK(AI15)))),#N/A,
IF(ISBLANK(AF15),"",
IF(AND(NOT(ISERROR(VLOOKUP(AF15,MonsterTable!$A:$B,MATCH(MonsterTable!$B$1,MonsterTable!$A$1:$B$1,0),0))),OR(ISBLANK(AH15),ISBLANK(AI15))),#N/A,
IFERROR(VLOOKUP(AF15,MonsterTable!$A:$B,MATCH(MonsterTable!$B$1,MonsterTable!$A$1:$B$1,0),0),
IF(OR(NOT(ISBLANK(AH15)),ISBLANK(AI15)),#N/A,
IF(AF15="empty","empty",
VLOOKUP(AF15,MonsterGroupTable!$A:$A,1,0)))))))</f>
        <v/>
      </c>
      <c r="AN15" s="2" t="str">
        <f>IF(AND(ISBLANK(AM15),OR(NOT(ISBLANK(AO15)),NOT(ISBLANK(AP15)))),#N/A,
IF(ISBLANK(AM15),"",
IF(AND(NOT(ISERROR(VLOOKUP(AM15,MonsterTable!$A:$B,MATCH(MonsterTable!$B$1,MonsterTable!$A$1:$B$1,0),0))),OR(ISBLANK(AO15),ISBLANK(AP15))),#N/A,
IFERROR(VLOOKUP(AM15,MonsterTable!$A:$B,MATCH(MonsterTable!$B$1,MonsterTable!$A$1:$B$1,0),0),
IF(OR(NOT(ISBLANK(AO15)),ISBLANK(AP15)),#N/A,
IF(AM15="empty","empty",
VLOOKUP(AM15,MonsterGroupTable!$A:$A,1,0)))))))</f>
        <v/>
      </c>
      <c r="AU15" s="2" t="str">
        <f>IF(AND(ISBLANK(AT15),OR(NOT(ISBLANK(AV15)),NOT(ISBLANK(AW15)))),#N/A,
IF(ISBLANK(AT15),"",
IF(AND(NOT(ISERROR(VLOOKUP(AT15,MonsterTable!$A:$B,MATCH(MonsterTable!$B$1,MonsterTable!$A$1:$B$1,0),0))),OR(ISBLANK(AV15),ISBLANK(AW15))),#N/A,
IFERROR(VLOOKUP(AT15,MonsterTable!$A:$B,MATCH(MonsterTable!$B$1,MonsterTable!$A$1:$B$1,0),0),
IF(OR(NOT(ISBLANK(AV15)),ISBLANK(AW15)),#N/A,
IF(AT15="empty","empty",
VLOOKUP(AT15,MonsterGroupTable!$A:$A,1,0)))))))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I15" s="2" t="str">
        <f>IF(AND(ISBLANK(BH15),OR(NOT(ISBLANK(BJ15)),NOT(ISBLANK(BK15)))),#N/A,
IF(ISBLANK(BH15),"",
IF(AND(NOT(ISERROR(VLOOKUP(BH15,MonsterTable!$A:$B,MATCH(MonsterTable!$B$1,MonsterTable!$A$1:$B$1,0),0))),OR(ISBLANK(BJ15),ISBLANK(BK15))),#N/A,
IFERROR(VLOOKUP(BH15,MonsterTable!$A:$B,MATCH(MonsterTable!$B$1,MonsterTable!$A$1:$B$1,0),0),
IF(OR(NOT(ISBLANK(BJ15)),ISBLANK(BK15)),#N/A,
IF(BH15="empty","empty",
VLOOKUP(BH15,MonsterGroupTable!$A:$A,1,0)))))))</f>
        <v/>
      </c>
      <c r="BP15" s="2" t="str">
        <f>IF(AND(ISBLANK(BO15),OR(NOT(ISBLANK(BQ15)),NOT(ISBLANK(BR15)))),#N/A,
IF(ISBLANK(BO15),"",
IF(AND(NOT(ISERROR(VLOOKUP(BO15,MonsterTable!$A:$B,MATCH(MonsterTable!$B$1,MonsterTable!$A$1:$B$1,0),0))),OR(ISBLANK(BQ15),ISBLANK(BR15))),#N/A,
IFERROR(VLOOKUP(BO15,MonsterTable!$A:$B,MATCH(MonsterTable!$B$1,MonsterTable!$A$1:$B$1,0),0),
IF(OR(NOT(ISBLANK(BQ15)),ISBLANK(BR15)),#N/A,
IF(BO15="empty","empty",
VLOOKUP(BO15,MonsterGroupTable!$A:$A,1,0)))))))</f>
        <v/>
      </c>
    </row>
    <row r="16" spans="1:73">
      <c r="A16" t="s">
        <v>314</v>
      </c>
      <c r="C16" t="str">
        <f t="shared" si="0"/>
        <v>15,5,0.2,0,32,5,0.2,0</v>
      </c>
      <c r="D16" s="1" t="s">
        <v>290</v>
      </c>
      <c r="E16" s="2">
        <f>IF(AND(ISBLANK(D16),OR(NOT(ISBLANK(F16)),NOT(ISBLANK(G16)))),#N/A,
IF(ISBLANK(D16),"",
IF(AND(NOT(ISERROR(VLOOKUP(D16,MonsterTable!$A:$B,MATCH(MonsterTable!$B$1,MonsterTable!$A$1:$B$1,0),0))),OR(ISBLANK(F16),ISBLANK(G16))),#N/A,
IFERROR(VLOOKUP(D16,MonsterTable!$A:$B,MATCH(MonsterTable!$B$1,MonsterTable!$A$1:$B$1,0),0),
IF(OR(NOT(ISBLANK(F16)),ISBLANK(G16)),#N/A,
IF(D16="empty","empty",
VLOOKUP(D16,MonsterGroupTable!$A:$A,1,0)))))))</f>
        <v>15</v>
      </c>
      <c r="F16">
        <v>5</v>
      </c>
      <c r="G16">
        <v>0.2</v>
      </c>
      <c r="H16">
        <v>0</v>
      </c>
      <c r="K16" s="1" t="s">
        <v>306</v>
      </c>
      <c r="L16" s="2">
        <f>IF(AND(ISBLANK(K16),OR(NOT(ISBLANK(M16)),NOT(ISBLANK(N16)))),#N/A,
IF(ISBLANK(K16),"",
IF(AND(NOT(ISERROR(VLOOKUP(K16,MonsterTable!$A:$B,MATCH(MonsterTable!$B$1,MonsterTable!$A$1:$B$1,0),0))),OR(ISBLANK(M16),ISBLANK(N16))),#N/A,
IFERROR(VLOOKUP(K16,MonsterTable!$A:$B,MATCH(MonsterTable!$B$1,MonsterTable!$A$1:$B$1,0),0),
IF(OR(NOT(ISBLANK(M16)),ISBLANK(N16)),#N/A,
IF(K16="empty","empty",
VLOOKUP(K16,MonsterGroupTable!$A:$A,1,0)))))))</f>
        <v>32</v>
      </c>
      <c r="M16">
        <v>5</v>
      </c>
      <c r="N16">
        <v>0.2</v>
      </c>
      <c r="O16">
        <v>0</v>
      </c>
      <c r="S16" s="2" t="str">
        <f>IF(AND(ISBLANK(R16),OR(NOT(ISBLANK(T16)),NOT(ISBLANK(U16)))),#N/A,
IF(ISBLANK(R16),"",
IF(AND(NOT(ISERROR(VLOOKUP(R16,MonsterTable!$A:$B,MATCH(MonsterTable!$B$1,MonsterTable!$A$1:$B$1,0),0))),OR(ISBLANK(T16),ISBLANK(U16))),#N/A,
IFERROR(VLOOKUP(R16,MonsterTable!$A:$B,MATCH(MonsterTable!$B$1,MonsterTable!$A$1:$B$1,0),0),
IF(OR(NOT(ISBLANK(T16)),ISBLANK(U16)),#N/A,
IF(R16="empty","empty",
VLOOKUP(R16,MonsterGroupTable!$A:$A,1,0)))))))</f>
        <v/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G16" s="2" t="str">
        <f>IF(AND(ISBLANK(AF16),OR(NOT(ISBLANK(AH16)),NOT(ISBLANK(AI16)))),#N/A,
IF(ISBLANK(AF16),"",
IF(AND(NOT(ISERROR(VLOOKUP(AF16,MonsterTable!$A:$B,MATCH(MonsterTable!$B$1,MonsterTable!$A$1:$B$1,0),0))),OR(ISBLANK(AH16),ISBLANK(AI16))),#N/A,
IFERROR(VLOOKUP(AF16,MonsterTable!$A:$B,MATCH(MonsterTable!$B$1,MonsterTable!$A$1:$B$1,0),0),
IF(OR(NOT(ISBLANK(AH16)),ISBLANK(AI16)),#N/A,
IF(AF16="empty","empty",
VLOOKUP(AF16,MonsterGroupTable!$A:$A,1,0)))))))</f>
        <v/>
      </c>
      <c r="AN16" s="2" t="str">
        <f>IF(AND(ISBLANK(AM16),OR(NOT(ISBLANK(AO16)),NOT(ISBLANK(AP16)))),#N/A,
IF(ISBLANK(AM16),"",
IF(AND(NOT(ISERROR(VLOOKUP(AM16,MonsterTable!$A:$B,MATCH(MonsterTable!$B$1,MonsterTable!$A$1:$B$1,0),0))),OR(ISBLANK(AO16),ISBLANK(AP16))),#N/A,
IFERROR(VLOOKUP(AM16,MonsterTable!$A:$B,MATCH(MonsterTable!$B$1,MonsterTable!$A$1:$B$1,0),0),
IF(OR(NOT(ISBLANK(AO16)),ISBLANK(AP16)),#N/A,
IF(AM16="empty","empty",
VLOOKUP(AM16,MonsterGroupTable!$A:$A,1,0)))))))</f>
        <v/>
      </c>
      <c r="AU16" s="2" t="str">
        <f>IF(AND(ISBLANK(AT16),OR(NOT(ISBLANK(AV16)),NOT(ISBLANK(AW16)))),#N/A,
IF(ISBLANK(AT16),"",
IF(AND(NOT(ISERROR(VLOOKUP(AT16,MonsterTable!$A:$B,MATCH(MonsterTable!$B$1,MonsterTable!$A$1:$B$1,0),0))),OR(ISBLANK(AV16),ISBLANK(AW16))),#N/A,
IFERROR(VLOOKUP(AT16,MonsterTable!$A:$B,MATCH(MonsterTable!$B$1,MonsterTable!$A$1:$B$1,0),0),
IF(OR(NOT(ISBLANK(AV16)),ISBLANK(AW16)),#N/A,
IF(AT16="empty","empty",
VLOOKUP(AT16,MonsterGroupTable!$A:$A,1,0)))))))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I16" s="2" t="str">
        <f>IF(AND(ISBLANK(BH16),OR(NOT(ISBLANK(BJ16)),NOT(ISBLANK(BK16)))),#N/A,
IF(ISBLANK(BH16),"",
IF(AND(NOT(ISERROR(VLOOKUP(BH16,MonsterTable!$A:$B,MATCH(MonsterTable!$B$1,MonsterTable!$A$1:$B$1,0),0))),OR(ISBLANK(BJ16),ISBLANK(BK16))),#N/A,
IFERROR(VLOOKUP(BH16,MonsterTable!$A:$B,MATCH(MonsterTable!$B$1,MonsterTable!$A$1:$B$1,0),0),
IF(OR(NOT(ISBLANK(BJ16)),ISBLANK(BK16)),#N/A,
IF(BH16="empty","empty",
VLOOKUP(BH16,MonsterGroupTable!$A:$A,1,0)))))))</f>
        <v/>
      </c>
      <c r="BP16" s="2" t="str">
        <f>IF(AND(ISBLANK(BO16),OR(NOT(ISBLANK(BQ16)),NOT(ISBLANK(BR16)))),#N/A,
IF(ISBLANK(BO16),"",
IF(AND(NOT(ISERROR(VLOOKUP(BO16,MonsterTable!$A:$B,MATCH(MonsterTable!$B$1,MonsterTable!$A$1:$B$1,0),0))),OR(ISBLANK(BQ16),ISBLANK(BR16))),#N/A,
IFERROR(VLOOKUP(BO16,MonsterTable!$A:$B,MATCH(MonsterTable!$B$1,MonsterTable!$A$1:$B$1,0),0),
IF(OR(NOT(ISBLANK(BQ16)),ISBLANK(BR16)),#N/A,
IF(BO16="empty","empty",
VLOOKUP(BO16,MonsterGroupTable!$A:$A,1,0)))))))</f>
        <v/>
      </c>
    </row>
    <row r="17" spans="1:68">
      <c r="A17" t="s">
        <v>315</v>
      </c>
      <c r="C17" t="str">
        <f t="shared" si="0"/>
        <v>13,5,0.2,0,14,5,0.2,0</v>
      </c>
      <c r="D17" s="1" t="s">
        <v>31</v>
      </c>
      <c r="E17" s="2">
        <f>IF(AND(ISBLANK(D17),OR(NOT(ISBLANK(F17)),NOT(ISBLANK(G17)))),#N/A,
IF(ISBLANK(D17),"",
IF(AND(NOT(ISERROR(VLOOKUP(D17,MonsterTable!$A:$B,MATCH(MonsterTable!$B$1,MonsterTable!$A$1:$B$1,0),0))),OR(ISBLANK(F17),ISBLANK(G17))),#N/A,
IFERROR(VLOOKUP(D17,MonsterTable!$A:$B,MATCH(MonsterTable!$B$1,MonsterTable!$A$1:$B$1,0),0),
IF(OR(NOT(ISBLANK(F17)),ISBLANK(G17)),#N/A,
IF(D17="empty","empty",
VLOOKUP(D17,MonsterGroupTable!$A:$A,1,0)))))))</f>
        <v>13</v>
      </c>
      <c r="F17">
        <v>5</v>
      </c>
      <c r="G17">
        <v>0.2</v>
      </c>
      <c r="H17">
        <v>0</v>
      </c>
      <c r="K17" s="1" t="s">
        <v>32</v>
      </c>
      <c r="L17" s="2">
        <f>IF(AND(ISBLANK(K17),OR(NOT(ISBLANK(M17)),NOT(ISBLANK(N17)))),#N/A,
IF(ISBLANK(K17),"",
IF(AND(NOT(ISERROR(VLOOKUP(K17,MonsterTable!$A:$B,MATCH(MonsterTable!$B$1,MonsterTable!$A$1:$B$1,0),0))),OR(ISBLANK(M17),ISBLANK(N17))),#N/A,
IFERROR(VLOOKUP(K17,MonsterTable!$A:$B,MATCH(MonsterTable!$B$1,MonsterTable!$A$1:$B$1,0),0),
IF(OR(NOT(ISBLANK(M17)),ISBLANK(N17)),#N/A,
IF(K17="empty","empty",
VLOOKUP(K17,MonsterGroupTable!$A:$A,1,0)))))))</f>
        <v>14</v>
      </c>
      <c r="M17">
        <v>5</v>
      </c>
      <c r="N17">
        <v>0.2</v>
      </c>
      <c r="O17">
        <v>0</v>
      </c>
      <c r="S17" s="2" t="str">
        <f>IF(AND(ISBLANK(R17),OR(NOT(ISBLANK(T17)),NOT(ISBLANK(U17)))),#N/A,
IF(ISBLANK(R17),"",
IF(AND(NOT(ISERROR(VLOOKUP(R17,MonsterTable!$A:$B,MATCH(MonsterTable!$B$1,MonsterTable!$A$1:$B$1,0),0))),OR(ISBLANK(T17),ISBLANK(U17))),#N/A,
IFERROR(VLOOKUP(R17,MonsterTable!$A:$B,MATCH(MonsterTable!$B$1,MonsterTable!$A$1:$B$1,0),0),
IF(OR(NOT(ISBLANK(T17)),ISBLANK(U17)),#N/A,
IF(R17="empty","empty",
VLOOKUP(R17,MonsterGroupTable!$A:$A,1,0)))))))</f>
        <v/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G17" s="2" t="str">
        <f>IF(AND(ISBLANK(AF17),OR(NOT(ISBLANK(AH17)),NOT(ISBLANK(AI17)))),#N/A,
IF(ISBLANK(AF17),"",
IF(AND(NOT(ISERROR(VLOOKUP(AF17,MonsterTable!$A:$B,MATCH(MonsterTable!$B$1,MonsterTable!$A$1:$B$1,0),0))),OR(ISBLANK(AH17),ISBLANK(AI17))),#N/A,
IFERROR(VLOOKUP(AF17,MonsterTable!$A:$B,MATCH(MonsterTable!$B$1,MonsterTable!$A$1:$B$1,0),0),
IF(OR(NOT(ISBLANK(AH17)),ISBLANK(AI17)),#N/A,
IF(AF17="empty","empty",
VLOOKUP(AF17,MonsterGroupTable!$A:$A,1,0)))))))</f>
        <v/>
      </c>
      <c r="AN17" s="2" t="str">
        <f>IF(AND(ISBLANK(AM17),OR(NOT(ISBLANK(AO17)),NOT(ISBLANK(AP17)))),#N/A,
IF(ISBLANK(AM17),"",
IF(AND(NOT(ISERROR(VLOOKUP(AM17,MonsterTable!$A:$B,MATCH(MonsterTable!$B$1,MonsterTable!$A$1:$B$1,0),0))),OR(ISBLANK(AO17),ISBLANK(AP17))),#N/A,
IFERROR(VLOOKUP(AM17,MonsterTable!$A:$B,MATCH(MonsterTable!$B$1,MonsterTable!$A$1:$B$1,0),0),
IF(OR(NOT(ISBLANK(AO17)),ISBLANK(AP17)),#N/A,
IF(AM17="empty","empty",
VLOOKUP(AM17,MonsterGroupTable!$A:$A,1,0)))))))</f>
        <v/>
      </c>
      <c r="AU17" s="2" t="str">
        <f>IF(AND(ISBLANK(AT17),OR(NOT(ISBLANK(AV17)),NOT(ISBLANK(AW17)))),#N/A,
IF(ISBLANK(AT17),"",
IF(AND(NOT(ISERROR(VLOOKUP(AT17,MonsterTable!$A:$B,MATCH(MonsterTable!$B$1,MonsterTable!$A$1:$B$1,0),0))),OR(ISBLANK(AV17),ISBLANK(AW17))),#N/A,
IFERROR(VLOOKUP(AT17,MonsterTable!$A:$B,MATCH(MonsterTable!$B$1,MonsterTable!$A$1:$B$1,0),0),
IF(OR(NOT(ISBLANK(AV17)),ISBLANK(AW17)),#N/A,
IF(AT17="empty","empty",
VLOOKUP(AT17,MonsterGroupTable!$A:$A,1,0)))))))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I17" s="2" t="str">
        <f>IF(AND(ISBLANK(BH17),OR(NOT(ISBLANK(BJ17)),NOT(ISBLANK(BK17)))),#N/A,
IF(ISBLANK(BH17),"",
IF(AND(NOT(ISERROR(VLOOKUP(BH17,MonsterTable!$A:$B,MATCH(MonsterTable!$B$1,MonsterTable!$A$1:$B$1,0),0))),OR(ISBLANK(BJ17),ISBLANK(BK17))),#N/A,
IFERROR(VLOOKUP(BH17,MonsterTable!$A:$B,MATCH(MonsterTable!$B$1,MonsterTable!$A$1:$B$1,0),0),
IF(OR(NOT(ISBLANK(BJ17)),ISBLANK(BK17)),#N/A,
IF(BH17="empty","empty",
VLOOKUP(BH17,MonsterGroupTable!$A:$A,1,0)))))))</f>
        <v/>
      </c>
      <c r="BP17" s="2" t="str">
        <f>IF(AND(ISBLANK(BO17),OR(NOT(ISBLANK(BQ17)),NOT(ISBLANK(BR17)))),#N/A,
IF(ISBLANK(BO17),"",
IF(AND(NOT(ISERROR(VLOOKUP(BO17,MonsterTable!$A:$B,MATCH(MonsterTable!$B$1,MonsterTable!$A$1:$B$1,0),0))),OR(ISBLANK(BQ17),ISBLANK(BR17))),#N/A,
IFERROR(VLOOKUP(BO17,MonsterTable!$A:$B,MATCH(MonsterTable!$B$1,MonsterTable!$A$1:$B$1,0),0),
IF(OR(NOT(ISBLANK(BQ17)),ISBLANK(BR17)),#N/A,
IF(BO17="empty","empty",
VLOOKUP(BO17,MonsterGroupTable!$A:$A,1,0)))))))</f>
        <v/>
      </c>
    </row>
    <row r="18" spans="1:68">
      <c r="A18" t="s">
        <v>316</v>
      </c>
      <c r="C18" t="str">
        <f t="shared" si="0"/>
        <v>21,5,0.2,0,28,5,0.2,0</v>
      </c>
      <c r="D18" s="1" t="s">
        <v>296</v>
      </c>
      <c r="E18" s="2">
        <f>IF(AND(ISBLANK(D18),OR(NOT(ISBLANK(F18)),NOT(ISBLANK(G18)))),#N/A,
IF(ISBLANK(D18),"",
IF(AND(NOT(ISERROR(VLOOKUP(D18,MonsterTable!$A:$B,MATCH(MonsterTable!$B$1,MonsterTable!$A$1:$B$1,0),0))),OR(ISBLANK(F18),ISBLANK(G18))),#N/A,
IFERROR(VLOOKUP(D18,MonsterTable!$A:$B,MATCH(MonsterTable!$B$1,MonsterTable!$A$1:$B$1,0),0),
IF(OR(NOT(ISBLANK(F18)),ISBLANK(G18)),#N/A,
IF(D18="empty","empty",
VLOOKUP(D18,MonsterGroupTable!$A:$A,1,0)))))))</f>
        <v>21</v>
      </c>
      <c r="F18">
        <v>5</v>
      </c>
      <c r="G18">
        <v>0.2</v>
      </c>
      <c r="H18">
        <v>0</v>
      </c>
      <c r="K18" s="1" t="s">
        <v>303</v>
      </c>
      <c r="L18" s="2">
        <f>IF(AND(ISBLANK(K18),OR(NOT(ISBLANK(M18)),NOT(ISBLANK(N18)))),#N/A,
IF(ISBLANK(K18),"",
IF(AND(NOT(ISERROR(VLOOKUP(K18,MonsterTable!$A:$B,MATCH(MonsterTable!$B$1,MonsterTable!$A$1:$B$1,0),0))),OR(ISBLANK(M18),ISBLANK(N18))),#N/A,
IFERROR(VLOOKUP(K18,MonsterTable!$A:$B,MATCH(MonsterTable!$B$1,MonsterTable!$A$1:$B$1,0),0),
IF(OR(NOT(ISBLANK(M18)),ISBLANK(N18)),#N/A,
IF(K18="empty","empty",
VLOOKUP(K18,MonsterGroupTable!$A:$A,1,0)))))))</f>
        <v>28</v>
      </c>
      <c r="M18">
        <v>5</v>
      </c>
      <c r="N18">
        <v>0.2</v>
      </c>
      <c r="O18">
        <v>0</v>
      </c>
      <c r="S18" s="2" t="str">
        <f>IF(AND(ISBLANK(R18),OR(NOT(ISBLANK(T18)),NOT(ISBLANK(U18)))),#N/A,
IF(ISBLANK(R18),"",
IF(AND(NOT(ISERROR(VLOOKUP(R18,MonsterTable!$A:$B,MATCH(MonsterTable!$B$1,MonsterTable!$A$1:$B$1,0),0))),OR(ISBLANK(T18),ISBLANK(U18))),#N/A,
IFERROR(VLOOKUP(R18,MonsterTable!$A:$B,MATCH(MonsterTable!$B$1,MonsterTable!$A$1:$B$1,0),0),
IF(OR(NOT(ISBLANK(T18)),ISBLANK(U18)),#N/A,
IF(R18="empty","empty",
VLOOKUP(R18,MonsterGroupTable!$A:$A,1,0)))))))</f>
        <v/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G18" s="2" t="str">
        <f>IF(AND(ISBLANK(AF18),OR(NOT(ISBLANK(AH18)),NOT(ISBLANK(AI18)))),#N/A,
IF(ISBLANK(AF18),"",
IF(AND(NOT(ISERROR(VLOOKUP(AF18,MonsterTable!$A:$B,MATCH(MonsterTable!$B$1,MonsterTable!$A$1:$B$1,0),0))),OR(ISBLANK(AH18),ISBLANK(AI18))),#N/A,
IFERROR(VLOOKUP(AF18,MonsterTable!$A:$B,MATCH(MonsterTable!$B$1,MonsterTable!$A$1:$B$1,0),0),
IF(OR(NOT(ISBLANK(AH18)),ISBLANK(AI18)),#N/A,
IF(AF18="empty","empty",
VLOOKUP(AF18,MonsterGroupTable!$A:$A,1,0)))))))</f>
        <v/>
      </c>
      <c r="AN18" s="2" t="str">
        <f>IF(AND(ISBLANK(AM18),OR(NOT(ISBLANK(AO18)),NOT(ISBLANK(AP18)))),#N/A,
IF(ISBLANK(AM18),"",
IF(AND(NOT(ISERROR(VLOOKUP(AM18,MonsterTable!$A:$B,MATCH(MonsterTable!$B$1,MonsterTable!$A$1:$B$1,0),0))),OR(ISBLANK(AO18),ISBLANK(AP18))),#N/A,
IFERROR(VLOOKUP(AM18,MonsterTable!$A:$B,MATCH(MonsterTable!$B$1,MonsterTable!$A$1:$B$1,0),0),
IF(OR(NOT(ISBLANK(AO18)),ISBLANK(AP18)),#N/A,
IF(AM18="empty","empty",
VLOOKUP(AM18,MonsterGroupTable!$A:$A,1,0)))))))</f>
        <v/>
      </c>
      <c r="AU18" s="2" t="str">
        <f>IF(AND(ISBLANK(AT18),OR(NOT(ISBLANK(AV18)),NOT(ISBLANK(AW18)))),#N/A,
IF(ISBLANK(AT18),"",
IF(AND(NOT(ISERROR(VLOOKUP(AT18,MonsterTable!$A:$B,MATCH(MonsterTable!$B$1,MonsterTable!$A$1:$B$1,0),0))),OR(ISBLANK(AV18),ISBLANK(AW18))),#N/A,
IFERROR(VLOOKUP(AT18,MonsterTable!$A:$B,MATCH(MonsterTable!$B$1,MonsterTable!$A$1:$B$1,0),0),
IF(OR(NOT(ISBLANK(AV18)),ISBLANK(AW18)),#N/A,
IF(AT18="empty","empty",
VLOOKUP(AT18,MonsterGroupTable!$A:$A,1,0)))))))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I18" s="2" t="str">
        <f>IF(AND(ISBLANK(BH18),OR(NOT(ISBLANK(BJ18)),NOT(ISBLANK(BK18)))),#N/A,
IF(ISBLANK(BH18),"",
IF(AND(NOT(ISERROR(VLOOKUP(BH18,MonsterTable!$A:$B,MATCH(MonsterTable!$B$1,MonsterTable!$A$1:$B$1,0),0))),OR(ISBLANK(BJ18),ISBLANK(BK18))),#N/A,
IFERROR(VLOOKUP(BH18,MonsterTable!$A:$B,MATCH(MonsterTable!$B$1,MonsterTable!$A$1:$B$1,0),0),
IF(OR(NOT(ISBLANK(BJ18)),ISBLANK(BK18)),#N/A,
IF(BH18="empty","empty",
VLOOKUP(BH18,MonsterGroupTable!$A:$A,1,0)))))))</f>
        <v/>
      </c>
      <c r="BP18" s="2" t="str">
        <f>IF(AND(ISBLANK(BO18),OR(NOT(ISBLANK(BQ18)),NOT(ISBLANK(BR18)))),#N/A,
IF(ISBLANK(BO18),"",
IF(AND(NOT(ISERROR(VLOOKUP(BO18,MonsterTable!$A:$B,MATCH(MonsterTable!$B$1,MonsterTable!$A$1:$B$1,0),0))),OR(ISBLANK(BQ18),ISBLANK(BR18))),#N/A,
IFERROR(VLOOKUP(BO18,MonsterTable!$A:$B,MATCH(MonsterTable!$B$1,MonsterTable!$A$1:$B$1,0),0),
IF(OR(NOT(ISBLANK(BQ18)),ISBLANK(BR18)),#N/A,
IF(BO18="empty","empty",
VLOOKUP(BO18,MonsterGroupTable!$A:$A,1,0)))))))</f>
        <v/>
      </c>
    </row>
    <row r="19" spans="1:68">
      <c r="A19" t="s">
        <v>317</v>
      </c>
      <c r="C19" t="str">
        <f t="shared" si="0"/>
        <v>25,5,0.2,0,30,5,0.2,0</v>
      </c>
      <c r="D19" s="1" t="s">
        <v>300</v>
      </c>
      <c r="E19" s="2">
        <f>IF(AND(ISBLANK(D19),OR(NOT(ISBLANK(F19)),NOT(ISBLANK(G19)))),#N/A,
IF(ISBLANK(D19),"",
IF(AND(NOT(ISERROR(VLOOKUP(D19,MonsterTable!$A:$B,MATCH(MonsterTable!$B$1,MonsterTable!$A$1:$B$1,0),0))),OR(ISBLANK(F19),ISBLANK(G19))),#N/A,
IFERROR(VLOOKUP(D19,MonsterTable!$A:$B,MATCH(MonsterTable!$B$1,MonsterTable!$A$1:$B$1,0),0),
IF(OR(NOT(ISBLANK(F19)),ISBLANK(G19)),#N/A,
IF(D19="empty","empty",
VLOOKUP(D19,MonsterGroupTable!$A:$A,1,0)))))))</f>
        <v>25</v>
      </c>
      <c r="F19">
        <v>5</v>
      </c>
      <c r="G19">
        <v>0.2</v>
      </c>
      <c r="H19">
        <v>0</v>
      </c>
      <c r="K19" s="1" t="s">
        <v>304</v>
      </c>
      <c r="L19" s="2">
        <f>IF(AND(ISBLANK(K19),OR(NOT(ISBLANK(M19)),NOT(ISBLANK(N19)))),#N/A,
IF(ISBLANK(K19),"",
IF(AND(NOT(ISERROR(VLOOKUP(K19,MonsterTable!$A:$B,MATCH(MonsterTable!$B$1,MonsterTable!$A$1:$B$1,0),0))),OR(ISBLANK(M19),ISBLANK(N19))),#N/A,
IFERROR(VLOOKUP(K19,MonsterTable!$A:$B,MATCH(MonsterTable!$B$1,MonsterTable!$A$1:$B$1,0),0),
IF(OR(NOT(ISBLANK(M19)),ISBLANK(N19)),#N/A,
IF(K19="empty","empty",
VLOOKUP(K19,MonsterGroupTable!$A:$A,1,0)))))))</f>
        <v>30</v>
      </c>
      <c r="M19">
        <v>5</v>
      </c>
      <c r="N19">
        <v>0.2</v>
      </c>
      <c r="O19">
        <v>0</v>
      </c>
      <c r="S19" s="2" t="str">
        <f>IF(AND(ISBLANK(R19),OR(NOT(ISBLANK(T19)),NOT(ISBLANK(U19)))),#N/A,
IF(ISBLANK(R19),"",
IF(AND(NOT(ISERROR(VLOOKUP(R19,MonsterTable!$A:$B,MATCH(MonsterTable!$B$1,MonsterTable!$A$1:$B$1,0),0))),OR(ISBLANK(T19),ISBLANK(U19))),#N/A,
IFERROR(VLOOKUP(R19,MonsterTable!$A:$B,MATCH(MonsterTable!$B$1,MonsterTable!$A$1:$B$1,0),0),
IF(OR(NOT(ISBLANK(T19)),ISBLANK(U19)),#N/A,
IF(R19="empty","empty",
VLOOKUP(R19,MonsterGroupTable!$A:$A,1,0)))))))</f>
        <v/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G19" s="2" t="str">
        <f>IF(AND(ISBLANK(AF19),OR(NOT(ISBLANK(AH19)),NOT(ISBLANK(AI19)))),#N/A,
IF(ISBLANK(AF19),"",
IF(AND(NOT(ISERROR(VLOOKUP(AF19,MonsterTable!$A:$B,MATCH(MonsterTable!$B$1,MonsterTable!$A$1:$B$1,0),0))),OR(ISBLANK(AH19),ISBLANK(AI19))),#N/A,
IFERROR(VLOOKUP(AF19,MonsterTable!$A:$B,MATCH(MonsterTable!$B$1,MonsterTable!$A$1:$B$1,0),0),
IF(OR(NOT(ISBLANK(AH19)),ISBLANK(AI19)),#N/A,
IF(AF19="empty","empty",
VLOOKUP(AF19,MonsterGroupTable!$A:$A,1,0)))))))</f>
        <v/>
      </c>
      <c r="AN19" s="2" t="str">
        <f>IF(AND(ISBLANK(AM19),OR(NOT(ISBLANK(AO19)),NOT(ISBLANK(AP19)))),#N/A,
IF(ISBLANK(AM19),"",
IF(AND(NOT(ISERROR(VLOOKUP(AM19,MonsterTable!$A:$B,MATCH(MonsterTable!$B$1,MonsterTable!$A$1:$B$1,0),0))),OR(ISBLANK(AO19),ISBLANK(AP19))),#N/A,
IFERROR(VLOOKUP(AM19,MonsterTable!$A:$B,MATCH(MonsterTable!$B$1,MonsterTable!$A$1:$B$1,0),0),
IF(OR(NOT(ISBLANK(AO19)),ISBLANK(AP19)),#N/A,
IF(AM19="empty","empty",
VLOOKUP(AM19,MonsterGroupTable!$A:$A,1,0)))))))</f>
        <v/>
      </c>
      <c r="AU19" s="2" t="str">
        <f>IF(AND(ISBLANK(AT19),OR(NOT(ISBLANK(AV19)),NOT(ISBLANK(AW19)))),#N/A,
IF(ISBLANK(AT19),"",
IF(AND(NOT(ISERROR(VLOOKUP(AT19,MonsterTable!$A:$B,MATCH(MonsterTable!$B$1,MonsterTable!$A$1:$B$1,0),0))),OR(ISBLANK(AV19),ISBLANK(AW19))),#N/A,
IFERROR(VLOOKUP(AT19,MonsterTable!$A:$B,MATCH(MonsterTable!$B$1,MonsterTable!$A$1:$B$1,0),0),
IF(OR(NOT(ISBLANK(AV19)),ISBLANK(AW19)),#N/A,
IF(AT19="empty","empty",
VLOOKUP(AT19,MonsterGroupTable!$A:$A,1,0)))))))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I19" s="2" t="str">
        <f>IF(AND(ISBLANK(BH19),OR(NOT(ISBLANK(BJ19)),NOT(ISBLANK(BK19)))),#N/A,
IF(ISBLANK(BH19),"",
IF(AND(NOT(ISERROR(VLOOKUP(BH19,MonsterTable!$A:$B,MATCH(MonsterTable!$B$1,MonsterTable!$A$1:$B$1,0),0))),OR(ISBLANK(BJ19),ISBLANK(BK19))),#N/A,
IFERROR(VLOOKUP(BH19,MonsterTable!$A:$B,MATCH(MonsterTable!$B$1,MonsterTable!$A$1:$B$1,0),0),
IF(OR(NOT(ISBLANK(BJ19)),ISBLANK(BK19)),#N/A,
IF(BH19="empty","empty",
VLOOKUP(BH19,MonsterGroupTable!$A:$A,1,0)))))))</f>
        <v/>
      </c>
      <c r="BP19" s="2" t="str">
        <f>IF(AND(ISBLANK(BO19),OR(NOT(ISBLANK(BQ19)),NOT(ISBLANK(BR19)))),#N/A,
IF(ISBLANK(BO19),"",
IF(AND(NOT(ISERROR(VLOOKUP(BO19,MonsterTable!$A:$B,MATCH(MonsterTable!$B$1,MonsterTable!$A$1:$B$1,0),0))),OR(ISBLANK(BQ19),ISBLANK(BR19))),#N/A,
IFERROR(VLOOKUP(BO19,MonsterTable!$A:$B,MATCH(MonsterTable!$B$1,MonsterTable!$A$1:$B$1,0),0),
IF(OR(NOT(ISBLANK(BQ19)),ISBLANK(BR19)),#N/A,
IF(BO19="empty","empty",
VLOOKUP(BO19,MonsterGroupTable!$A:$A,1,0)))))))</f>
        <v/>
      </c>
    </row>
    <row r="20" spans="1:68">
      <c r="A20" t="s">
        <v>318</v>
      </c>
      <c r="C20" t="str">
        <f t="shared" si="0"/>
        <v>26,5,0.2,0,31,5,0.2,0</v>
      </c>
      <c r="D20" s="1" t="s">
        <v>301</v>
      </c>
      <c r="E20" s="2">
        <f>IF(AND(ISBLANK(D20),OR(NOT(ISBLANK(F20)),NOT(ISBLANK(G20)))),#N/A,
IF(ISBLANK(D20),"",
IF(AND(NOT(ISERROR(VLOOKUP(D20,MonsterTable!$A:$B,MATCH(MonsterTable!$B$1,MonsterTable!$A$1:$B$1,0),0))),OR(ISBLANK(F20),ISBLANK(G20))),#N/A,
IFERROR(VLOOKUP(D20,MonsterTable!$A:$B,MATCH(MonsterTable!$B$1,MonsterTable!$A$1:$B$1,0),0),
IF(OR(NOT(ISBLANK(F20)),ISBLANK(G20)),#N/A,
IF(D20="empty","empty",
VLOOKUP(D20,MonsterGroupTable!$A:$A,1,0)))))))</f>
        <v>26</v>
      </c>
      <c r="F20">
        <v>5</v>
      </c>
      <c r="G20">
        <v>0.2</v>
      </c>
      <c r="H20">
        <v>0</v>
      </c>
      <c r="K20" s="1" t="s">
        <v>305</v>
      </c>
      <c r="L20" s="2">
        <f>IF(AND(ISBLANK(K20),OR(NOT(ISBLANK(M20)),NOT(ISBLANK(N20)))),#N/A,
IF(ISBLANK(K20),"",
IF(AND(NOT(ISERROR(VLOOKUP(K20,MonsterTable!$A:$B,MATCH(MonsterTable!$B$1,MonsterTable!$A$1:$B$1,0),0))),OR(ISBLANK(M20),ISBLANK(N20))),#N/A,
IFERROR(VLOOKUP(K20,MonsterTable!$A:$B,MATCH(MonsterTable!$B$1,MonsterTable!$A$1:$B$1,0),0),
IF(OR(NOT(ISBLANK(M20)),ISBLANK(N20)),#N/A,
IF(K20="empty","empty",
VLOOKUP(K20,MonsterGroupTable!$A:$A,1,0)))))))</f>
        <v>31</v>
      </c>
      <c r="M20">
        <v>5</v>
      </c>
      <c r="N20">
        <v>0.2</v>
      </c>
      <c r="O20">
        <v>0</v>
      </c>
      <c r="S20" s="2" t="str">
        <f>IF(AND(ISBLANK(R20),OR(NOT(ISBLANK(T20)),NOT(ISBLANK(U20)))),#N/A,
IF(ISBLANK(R20),"",
IF(AND(NOT(ISERROR(VLOOKUP(R20,MonsterTable!$A:$B,MATCH(MonsterTable!$B$1,MonsterTable!$A$1:$B$1,0),0))),OR(ISBLANK(T20),ISBLANK(U20))),#N/A,
IFERROR(VLOOKUP(R20,MonsterTable!$A:$B,MATCH(MonsterTable!$B$1,MonsterTable!$A$1:$B$1,0),0),
IF(OR(NOT(ISBLANK(T20)),ISBLANK(U20)),#N/A,
IF(R20="empty","empty",
VLOOKUP(R20,MonsterGroupTable!$A:$A,1,0)))))))</f>
        <v/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G20" s="2" t="str">
        <f>IF(AND(ISBLANK(AF20),OR(NOT(ISBLANK(AH20)),NOT(ISBLANK(AI20)))),#N/A,
IF(ISBLANK(AF20),"",
IF(AND(NOT(ISERROR(VLOOKUP(AF20,MonsterTable!$A:$B,MATCH(MonsterTable!$B$1,MonsterTable!$A$1:$B$1,0),0))),OR(ISBLANK(AH20),ISBLANK(AI20))),#N/A,
IFERROR(VLOOKUP(AF20,MonsterTable!$A:$B,MATCH(MonsterTable!$B$1,MonsterTable!$A$1:$B$1,0),0),
IF(OR(NOT(ISBLANK(AH20)),ISBLANK(AI20)),#N/A,
IF(AF20="empty","empty",
VLOOKUP(AF20,MonsterGroupTable!$A:$A,1,0)))))))</f>
        <v/>
      </c>
      <c r="AN20" s="2" t="str">
        <f>IF(AND(ISBLANK(AM20),OR(NOT(ISBLANK(AO20)),NOT(ISBLANK(AP20)))),#N/A,
IF(ISBLANK(AM20),"",
IF(AND(NOT(ISERROR(VLOOKUP(AM20,MonsterTable!$A:$B,MATCH(MonsterTable!$B$1,MonsterTable!$A$1:$B$1,0),0))),OR(ISBLANK(AO20),ISBLANK(AP20))),#N/A,
IFERROR(VLOOKUP(AM20,MonsterTable!$A:$B,MATCH(MonsterTable!$B$1,MonsterTable!$A$1:$B$1,0),0),
IF(OR(NOT(ISBLANK(AO20)),ISBLANK(AP20)),#N/A,
IF(AM20="empty","empty",
VLOOKUP(AM20,MonsterGroupTable!$A:$A,1,0)))))))</f>
        <v/>
      </c>
      <c r="AU20" s="2" t="str">
        <f>IF(AND(ISBLANK(AT20),OR(NOT(ISBLANK(AV20)),NOT(ISBLANK(AW20)))),#N/A,
IF(ISBLANK(AT20),"",
IF(AND(NOT(ISERROR(VLOOKUP(AT20,MonsterTable!$A:$B,MATCH(MonsterTable!$B$1,MonsterTable!$A$1:$B$1,0),0))),OR(ISBLANK(AV20),ISBLANK(AW20))),#N/A,
IFERROR(VLOOKUP(AT20,MonsterTable!$A:$B,MATCH(MonsterTable!$B$1,MonsterTable!$A$1:$B$1,0),0),
IF(OR(NOT(ISBLANK(AV20)),ISBLANK(AW20)),#N/A,
IF(AT20="empty","empty",
VLOOKUP(AT20,MonsterGroupTable!$A:$A,1,0)))))))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I20" s="2" t="str">
        <f>IF(AND(ISBLANK(BH20),OR(NOT(ISBLANK(BJ20)),NOT(ISBLANK(BK20)))),#N/A,
IF(ISBLANK(BH20),"",
IF(AND(NOT(ISERROR(VLOOKUP(BH20,MonsterTable!$A:$B,MATCH(MonsterTable!$B$1,MonsterTable!$A$1:$B$1,0),0))),OR(ISBLANK(BJ20),ISBLANK(BK20))),#N/A,
IFERROR(VLOOKUP(BH20,MonsterTable!$A:$B,MATCH(MonsterTable!$B$1,MonsterTable!$A$1:$B$1,0),0),
IF(OR(NOT(ISBLANK(BJ20)),ISBLANK(BK20)),#N/A,
IF(BH20="empty","empty",
VLOOKUP(BH20,MonsterGroupTable!$A:$A,1,0)))))))</f>
        <v/>
      </c>
      <c r="BP20" s="2" t="str">
        <f>IF(AND(ISBLANK(BO20),OR(NOT(ISBLANK(BQ20)),NOT(ISBLANK(BR20)))),#N/A,
IF(ISBLANK(BO20),"",
IF(AND(NOT(ISERROR(VLOOKUP(BO20,MonsterTable!$A:$B,MATCH(MonsterTable!$B$1,MonsterTable!$A$1:$B$1,0),0))),OR(ISBLANK(BQ20),ISBLANK(BR20))),#N/A,
IFERROR(VLOOKUP(BO20,MonsterTable!$A:$B,MATCH(MonsterTable!$B$1,MonsterTable!$A$1:$B$1,0),0),
IF(OR(NOT(ISBLANK(BQ20)),ISBLANK(BR20)),#N/A,
IF(BO20="empty","empty",
VLOOKUP(BO20,MonsterGroupTable!$A:$A,1,0)))))))</f>
        <v/>
      </c>
    </row>
    <row r="21" spans="1:68">
      <c r="A21" t="s">
        <v>319</v>
      </c>
      <c r="C21" t="str">
        <f t="shared" si="0"/>
        <v>24,5,0.2,0,36,5,0.2,0</v>
      </c>
      <c r="D21" s="1" t="s">
        <v>299</v>
      </c>
      <c r="E21" s="2">
        <f>IF(AND(ISBLANK(D21),OR(NOT(ISBLANK(F21)),NOT(ISBLANK(G21)))),#N/A,
IF(ISBLANK(D21),"",
IF(AND(NOT(ISERROR(VLOOKUP(D21,MonsterTable!$A:$B,MATCH(MonsterTable!$B$1,MonsterTable!$A$1:$B$1,0),0))),OR(ISBLANK(F21),ISBLANK(G21))),#N/A,
IFERROR(VLOOKUP(D21,MonsterTable!$A:$B,MATCH(MonsterTable!$B$1,MonsterTable!$A$1:$B$1,0),0),
IF(OR(NOT(ISBLANK(F21)),ISBLANK(G21)),#N/A,
IF(D21="empty","empty",
VLOOKUP(D21,MonsterGroupTable!$A:$A,1,0)))))))</f>
        <v>24</v>
      </c>
      <c r="F21">
        <v>5</v>
      </c>
      <c r="G21">
        <v>0.2</v>
      </c>
      <c r="H21">
        <v>0</v>
      </c>
      <c r="K21" s="1" t="s">
        <v>310</v>
      </c>
      <c r="L21" s="2">
        <f>IF(AND(ISBLANK(K21),OR(NOT(ISBLANK(M21)),NOT(ISBLANK(N21)))),#N/A,
IF(ISBLANK(K21),"",
IF(AND(NOT(ISERROR(VLOOKUP(K21,MonsterTable!$A:$B,MATCH(MonsterTable!$B$1,MonsterTable!$A$1:$B$1,0),0))),OR(ISBLANK(M21),ISBLANK(N21))),#N/A,
IFERROR(VLOOKUP(K21,MonsterTable!$A:$B,MATCH(MonsterTable!$B$1,MonsterTable!$A$1:$B$1,0),0),
IF(OR(NOT(ISBLANK(M21)),ISBLANK(N21)),#N/A,
IF(K21="empty","empty",
VLOOKUP(K21,MonsterGroupTable!$A:$A,1,0)))))))</f>
        <v>36</v>
      </c>
      <c r="M21">
        <v>5</v>
      </c>
      <c r="N21">
        <v>0.2</v>
      </c>
      <c r="O21">
        <v>0</v>
      </c>
      <c r="S21" s="2" t="str">
        <f>IF(AND(ISBLANK(R21),OR(NOT(ISBLANK(T21)),NOT(ISBLANK(U21)))),#N/A,
IF(ISBLANK(R21),"",
IF(AND(NOT(ISERROR(VLOOKUP(R21,MonsterTable!$A:$B,MATCH(MonsterTable!$B$1,MonsterTable!$A$1:$B$1,0),0))),OR(ISBLANK(T21),ISBLANK(U21))),#N/A,
IFERROR(VLOOKUP(R21,MonsterTable!$A:$B,MATCH(MonsterTable!$B$1,MonsterTable!$A$1:$B$1,0),0),
IF(OR(NOT(ISBLANK(T21)),ISBLANK(U21)),#N/A,
IF(R21="empty","empty",
VLOOKUP(R21,MonsterGroupTable!$A:$A,1,0)))))))</f>
        <v/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G21" s="2" t="str">
        <f>IF(AND(ISBLANK(AF21),OR(NOT(ISBLANK(AH21)),NOT(ISBLANK(AI21)))),#N/A,
IF(ISBLANK(AF21),"",
IF(AND(NOT(ISERROR(VLOOKUP(AF21,MonsterTable!$A:$B,MATCH(MonsterTable!$B$1,MonsterTable!$A$1:$B$1,0),0))),OR(ISBLANK(AH21),ISBLANK(AI21))),#N/A,
IFERROR(VLOOKUP(AF21,MonsterTable!$A:$B,MATCH(MonsterTable!$B$1,MonsterTable!$A$1:$B$1,0),0),
IF(OR(NOT(ISBLANK(AH21)),ISBLANK(AI21)),#N/A,
IF(AF21="empty","empty",
VLOOKUP(AF21,MonsterGroupTable!$A:$A,1,0)))))))</f>
        <v/>
      </c>
      <c r="AN21" s="2" t="str">
        <f>IF(AND(ISBLANK(AM21),OR(NOT(ISBLANK(AO21)),NOT(ISBLANK(AP21)))),#N/A,
IF(ISBLANK(AM21),"",
IF(AND(NOT(ISERROR(VLOOKUP(AM21,MonsterTable!$A:$B,MATCH(MonsterTable!$B$1,MonsterTable!$A$1:$B$1,0),0))),OR(ISBLANK(AO21),ISBLANK(AP21))),#N/A,
IFERROR(VLOOKUP(AM21,MonsterTable!$A:$B,MATCH(MonsterTable!$B$1,MonsterTable!$A$1:$B$1,0),0),
IF(OR(NOT(ISBLANK(AO21)),ISBLANK(AP21)),#N/A,
IF(AM21="empty","empty",
VLOOKUP(AM21,MonsterGroupTable!$A:$A,1,0)))))))</f>
        <v/>
      </c>
      <c r="AU21" s="2" t="str">
        <f>IF(AND(ISBLANK(AT21),OR(NOT(ISBLANK(AV21)),NOT(ISBLANK(AW21)))),#N/A,
IF(ISBLANK(AT21),"",
IF(AND(NOT(ISERROR(VLOOKUP(AT21,MonsterTable!$A:$B,MATCH(MonsterTable!$B$1,MonsterTable!$A$1:$B$1,0),0))),OR(ISBLANK(AV21),ISBLANK(AW21))),#N/A,
IFERROR(VLOOKUP(AT21,MonsterTable!$A:$B,MATCH(MonsterTable!$B$1,MonsterTable!$A$1:$B$1,0),0),
IF(OR(NOT(ISBLANK(AV21)),ISBLANK(AW21)),#N/A,
IF(AT21="empty","empty",
VLOOKUP(AT21,MonsterGroupTable!$A:$A,1,0)))))))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I21" s="2" t="str">
        <f>IF(AND(ISBLANK(BH21),OR(NOT(ISBLANK(BJ21)),NOT(ISBLANK(BK21)))),#N/A,
IF(ISBLANK(BH21),"",
IF(AND(NOT(ISERROR(VLOOKUP(BH21,MonsterTable!$A:$B,MATCH(MonsterTable!$B$1,MonsterTable!$A$1:$B$1,0),0))),OR(ISBLANK(BJ21),ISBLANK(BK21))),#N/A,
IFERROR(VLOOKUP(BH21,MonsterTable!$A:$B,MATCH(MonsterTable!$B$1,MonsterTable!$A$1:$B$1,0),0),
IF(OR(NOT(ISBLANK(BJ21)),ISBLANK(BK21)),#N/A,
IF(BH21="empty","empty",
VLOOKUP(BH21,MonsterGroupTable!$A:$A,1,0)))))))</f>
        <v/>
      </c>
      <c r="BP21" s="2" t="str">
        <f>IF(AND(ISBLANK(BO21),OR(NOT(ISBLANK(BQ21)),NOT(ISBLANK(BR21)))),#N/A,
IF(ISBLANK(BO21),"",
IF(AND(NOT(ISERROR(VLOOKUP(BO21,MonsterTable!$A:$B,MATCH(MonsterTable!$B$1,MonsterTable!$A$1:$B$1,0),0))),OR(ISBLANK(BQ21),ISBLANK(BR21))),#N/A,
IFERROR(VLOOKUP(BO21,MonsterTable!$A:$B,MATCH(MonsterTable!$B$1,MonsterTable!$A$1:$B$1,0),0),
IF(OR(NOT(ISBLANK(BQ21)),ISBLANK(BR21)),#N/A,
IF(BO21="empty","empty",
VLOOKUP(BO21,MonsterGroupTable!$A:$A,1,0)))))))</f>
        <v/>
      </c>
    </row>
    <row r="22" spans="1:68">
      <c r="A22" t="s">
        <v>104</v>
      </c>
      <c r="C22" t="str">
        <f t="shared" si="0"/>
        <v>501,200,0.1,0,501,150,0.07,0</v>
      </c>
      <c r="D22" s="1" t="s">
        <v>12</v>
      </c>
      <c r="E22" s="2">
        <f>IF(AND(ISBLANK(D22),OR(NOT(ISBLANK(F22)),NOT(ISBLANK(G22)))),#N/A,
IF(ISBLANK(D22),"",
IF(AND(NOT(ISERROR(VLOOKUP(D22,MonsterTable!$A:$B,MATCH(MonsterTable!$B$1,MonsterTable!$A$1:$B$1,0),0))),OR(ISBLANK(F22),ISBLANK(G22))),#N/A,
IFERROR(VLOOKUP(D22,MonsterTable!$A:$B,MATCH(MonsterTable!$B$1,MonsterTable!$A$1:$B$1,0),0),
IF(OR(NOT(ISBLANK(F22)),ISBLANK(G22)),#N/A,
IF(D22="empty","empty",
VLOOKUP(D22,MonsterGroupTable!$A:$A,1,0)))))))</f>
        <v>501</v>
      </c>
      <c r="F22">
        <v>200</v>
      </c>
      <c r="G22">
        <v>0.1</v>
      </c>
      <c r="H22">
        <v>0</v>
      </c>
      <c r="K22" s="1" t="s">
        <v>12</v>
      </c>
      <c r="L22" s="2">
        <f>IF(AND(ISBLANK(K22),OR(NOT(ISBLANK(M22)),NOT(ISBLANK(N22)))),#N/A,
IF(ISBLANK(K22),"",
IF(AND(NOT(ISERROR(VLOOKUP(K22,MonsterTable!$A:$B,MATCH(MonsterTable!$B$1,MonsterTable!$A$1:$B$1,0),0))),OR(ISBLANK(M22),ISBLANK(N22))),#N/A,
IFERROR(VLOOKUP(K22,MonsterTable!$A:$B,MATCH(MonsterTable!$B$1,MonsterTable!$A$1:$B$1,0),0),
IF(OR(NOT(ISBLANK(M22)),ISBLANK(N22)),#N/A,
IF(K22="empty","empty",
VLOOKUP(K22,MonsterGroupTable!$A:$A,1,0)))))))</f>
        <v>501</v>
      </c>
      <c r="M22">
        <v>150</v>
      </c>
      <c r="N22">
        <v>7.0000000000000007E-2</v>
      </c>
      <c r="O22">
        <v>0</v>
      </c>
      <c r="S22" s="2" t="str">
        <f>IF(AND(ISBLANK(R22),OR(NOT(ISBLANK(T22)),NOT(ISBLANK(U22)))),#N/A,
IF(ISBLANK(R22),"",
IF(AND(NOT(ISERROR(VLOOKUP(R22,MonsterTable!$A:$B,MATCH(MonsterTable!$B$1,MonsterTable!$A$1:$B$1,0),0))),OR(ISBLANK(T22),ISBLANK(U22))),#N/A,
IFERROR(VLOOKUP(R22,MonsterTable!$A:$B,MATCH(MonsterTable!$B$1,MonsterTable!$A$1:$B$1,0),0),
IF(OR(NOT(ISBLANK(T22)),ISBLANK(U22)),#N/A,
IF(R22="empty","empty",
VLOOKUP(R22,MonsterGroupTable!$A:$A,1,0)))))))</f>
        <v/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G22" s="2" t="str">
        <f>IF(AND(ISBLANK(AF22),OR(NOT(ISBLANK(AH22)),NOT(ISBLANK(AI22)))),#N/A,
IF(ISBLANK(AF22),"",
IF(AND(NOT(ISERROR(VLOOKUP(AF22,MonsterTable!$A:$B,MATCH(MonsterTable!$B$1,MonsterTable!$A$1:$B$1,0),0))),OR(ISBLANK(AH22),ISBLANK(AI22))),#N/A,
IFERROR(VLOOKUP(AF22,MonsterTable!$A:$B,MATCH(MonsterTable!$B$1,MonsterTable!$A$1:$B$1,0),0),
IF(OR(NOT(ISBLANK(AH22)),ISBLANK(AI22)),#N/A,
IF(AF22="empty","empty",
VLOOKUP(AF22,MonsterGroupTable!$A:$A,1,0)))))))</f>
        <v/>
      </c>
      <c r="AN22" s="2" t="str">
        <f>IF(AND(ISBLANK(AM22),OR(NOT(ISBLANK(AO22)),NOT(ISBLANK(AP22)))),#N/A,
IF(ISBLANK(AM22),"",
IF(AND(NOT(ISERROR(VLOOKUP(AM22,MonsterTable!$A:$B,MATCH(MonsterTable!$B$1,MonsterTable!$A$1:$B$1,0),0))),OR(ISBLANK(AO22),ISBLANK(AP22))),#N/A,
IFERROR(VLOOKUP(AM22,MonsterTable!$A:$B,MATCH(MonsterTable!$B$1,MonsterTable!$A$1:$B$1,0),0),
IF(OR(NOT(ISBLANK(AO22)),ISBLANK(AP22)),#N/A,
IF(AM22="empty","empty",
VLOOKUP(AM22,MonsterGroupTable!$A:$A,1,0)))))))</f>
        <v/>
      </c>
      <c r="AU22" s="2" t="str">
        <f>IF(AND(ISBLANK(AT22),OR(NOT(ISBLANK(AV22)),NOT(ISBLANK(AW22)))),#N/A,
IF(ISBLANK(AT22),"",
IF(AND(NOT(ISERROR(VLOOKUP(AT22,MonsterTable!$A:$B,MATCH(MonsterTable!$B$1,MonsterTable!$A$1:$B$1,0),0))),OR(ISBLANK(AV22),ISBLANK(AW22))),#N/A,
IFERROR(VLOOKUP(AT22,MonsterTable!$A:$B,MATCH(MonsterTable!$B$1,MonsterTable!$A$1:$B$1,0),0),
IF(OR(NOT(ISBLANK(AV22)),ISBLANK(AW22)),#N/A,
IF(AT22="empty","empty",
VLOOKUP(AT22,MonsterGroupTable!$A:$A,1,0)))))))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I22" s="2" t="str">
        <f>IF(AND(ISBLANK(BH22),OR(NOT(ISBLANK(BJ22)),NOT(ISBLANK(BK22)))),#N/A,
IF(ISBLANK(BH22),"",
IF(AND(NOT(ISERROR(VLOOKUP(BH22,MonsterTable!$A:$B,MATCH(MonsterTable!$B$1,MonsterTable!$A$1:$B$1,0),0))),OR(ISBLANK(BJ22),ISBLANK(BK22))),#N/A,
IFERROR(VLOOKUP(BH22,MonsterTable!$A:$B,MATCH(MonsterTable!$B$1,MonsterTable!$A$1:$B$1,0),0),
IF(OR(NOT(ISBLANK(BJ22)),ISBLANK(BK22)),#N/A,
IF(BH22="empty","empty",
VLOOKUP(BH22,MonsterGroupTable!$A:$A,1,0)))))))</f>
        <v/>
      </c>
      <c r="BP22" s="2" t="str">
        <f>IF(AND(ISBLANK(BO22),OR(NOT(ISBLANK(BQ22)),NOT(ISBLANK(BR22)))),#N/A,
IF(ISBLANK(BO22),"",
IF(AND(NOT(ISERROR(VLOOKUP(BO22,MonsterTable!$A:$B,MATCH(MonsterTable!$B$1,MonsterTable!$A$1:$B$1,0),0))),OR(ISBLANK(BQ22),ISBLANK(BR22))),#N/A,
IFERROR(VLOOKUP(BO22,MonsterTable!$A:$B,MATCH(MonsterTable!$B$1,MonsterTable!$A$1:$B$1,0),0),
IF(OR(NOT(ISBLANK(BQ22)),ISBLANK(BR22)),#N/A,
IF(BO22="empty","empty",
VLOOKUP(BO22,MonsterGroupTable!$A:$A,1,0)))))))</f>
        <v/>
      </c>
    </row>
    <row r="23" spans="1:68">
      <c r="A23" t="s">
        <v>348</v>
      </c>
      <c r="C23" t="str">
        <f t="shared" si="0"/>
        <v>501,10,0.1,0,502,2,0.1,0,501,10,0.1,0,503,2,0.1,0</v>
      </c>
      <c r="D23" s="1" t="s">
        <v>12</v>
      </c>
      <c r="E23" s="2">
        <f>IF(AND(ISBLANK(D23),OR(NOT(ISBLANK(F23)),NOT(ISBLANK(G23)))),#N/A,
IF(ISBLANK(D23),"",
IF(AND(NOT(ISERROR(VLOOKUP(D23,MonsterTable!$A:$B,MATCH(MonsterTable!$B$1,MonsterTable!$A$1:$B$1,0),0))),OR(ISBLANK(F23),ISBLANK(G23))),#N/A,
IFERROR(VLOOKUP(D23,MonsterTable!$A:$B,MATCH(MonsterTable!$B$1,MonsterTable!$A$1:$B$1,0),0),
IF(OR(NOT(ISBLANK(F23)),ISBLANK(G23)),#N/A,
IF(D23="empty","empty",
VLOOKUP(D23,MonsterGroupTable!$A:$A,1,0)))))))</f>
        <v>501</v>
      </c>
      <c r="F23">
        <v>10</v>
      </c>
      <c r="G23">
        <v>0.1</v>
      </c>
      <c r="H23">
        <v>0</v>
      </c>
      <c r="K23" s="1" t="s">
        <v>344</v>
      </c>
      <c r="L23" s="2">
        <f>IF(AND(ISBLANK(K23),OR(NOT(ISBLANK(M23)),NOT(ISBLANK(N23)))),#N/A,
IF(ISBLANK(K23),"",
IF(AND(NOT(ISERROR(VLOOKUP(K23,MonsterTable!$A:$B,MATCH(MonsterTable!$B$1,MonsterTable!$A$1:$B$1,0),0))),OR(ISBLANK(M23),ISBLANK(N23))),#N/A,
IFERROR(VLOOKUP(K23,MonsterTable!$A:$B,MATCH(MonsterTable!$B$1,MonsterTable!$A$1:$B$1,0),0),
IF(OR(NOT(ISBLANK(M23)),ISBLANK(N23)),#N/A,
IF(K23="empty","empty",
VLOOKUP(K23,MonsterGroupTable!$A:$A,1,0)))))))</f>
        <v>502</v>
      </c>
      <c r="M23">
        <v>2</v>
      </c>
      <c r="N23">
        <v>0.1</v>
      </c>
      <c r="O23">
        <v>0</v>
      </c>
      <c r="R23" s="1" t="s">
        <v>12</v>
      </c>
      <c r="S23" s="2">
        <f>IF(AND(ISBLANK(R23),OR(NOT(ISBLANK(T23)),NOT(ISBLANK(U23)))),#N/A,
IF(ISBLANK(R23),"",
IF(AND(NOT(ISERROR(VLOOKUP(R23,MonsterTable!$A:$B,MATCH(MonsterTable!$B$1,MonsterTable!$A$1:$B$1,0),0))),OR(ISBLANK(T23),ISBLANK(U23))),#N/A,
IFERROR(VLOOKUP(R23,MonsterTable!$A:$B,MATCH(MonsterTable!$B$1,MonsterTable!$A$1:$B$1,0),0),
IF(OR(NOT(ISBLANK(T23)),ISBLANK(U23)),#N/A,
IF(R23="empty","empty",
VLOOKUP(R23,MonsterGroupTable!$A:$A,1,0)))))))</f>
        <v>501</v>
      </c>
      <c r="T23">
        <v>10</v>
      </c>
      <c r="U23">
        <v>0.1</v>
      </c>
      <c r="V23">
        <v>0</v>
      </c>
      <c r="Y23" s="1" t="s">
        <v>346</v>
      </c>
      <c r="Z23" s="2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>503</v>
      </c>
      <c r="AA23">
        <v>2</v>
      </c>
      <c r="AB23">
        <v>0.1</v>
      </c>
      <c r="AC23">
        <v>0</v>
      </c>
      <c r="AG23" s="2" t="str">
        <f>IF(AND(ISBLANK(AF23),OR(NOT(ISBLANK(AH23)),NOT(ISBLANK(AI23)))),#N/A,
IF(ISBLANK(AF23),"",
IF(AND(NOT(ISERROR(VLOOKUP(AF23,MonsterTable!$A:$B,MATCH(MonsterTable!$B$1,MonsterTable!$A$1:$B$1,0),0))),OR(ISBLANK(AH23),ISBLANK(AI23))),#N/A,
IFERROR(VLOOKUP(AF23,MonsterTable!$A:$B,MATCH(MonsterTable!$B$1,MonsterTable!$A$1:$B$1,0),0),
IF(OR(NOT(ISBLANK(AH23)),ISBLANK(AI23)),#N/A,
IF(AF23="empty","empty",
VLOOKUP(AF23,MonsterGroupTable!$A:$A,1,0)))))))</f>
        <v/>
      </c>
      <c r="AN23" s="2" t="str">
        <f>IF(AND(ISBLANK(AM23),OR(NOT(ISBLANK(AO23)),NOT(ISBLANK(AP23)))),#N/A,
IF(ISBLANK(AM23),"",
IF(AND(NOT(ISERROR(VLOOKUP(AM23,MonsterTable!$A:$B,MATCH(MonsterTable!$B$1,MonsterTable!$A$1:$B$1,0),0))),OR(ISBLANK(AO23),ISBLANK(AP23))),#N/A,
IFERROR(VLOOKUP(AM23,MonsterTable!$A:$B,MATCH(MonsterTable!$B$1,MonsterTable!$A$1:$B$1,0),0),
IF(OR(NOT(ISBLANK(AO23)),ISBLANK(AP23)),#N/A,
IF(AM23="empty","empty",
VLOOKUP(AM23,MonsterGroupTable!$A:$A,1,0)))))))</f>
        <v/>
      </c>
      <c r="AU23" s="2" t="str">
        <f>IF(AND(ISBLANK(AT23),OR(NOT(ISBLANK(AV23)),NOT(ISBLANK(AW23)))),#N/A,
IF(ISBLANK(AT23),"",
IF(AND(NOT(ISERROR(VLOOKUP(AT23,MonsterTable!$A:$B,MATCH(MonsterTable!$B$1,MonsterTable!$A$1:$B$1,0),0))),OR(ISBLANK(AV23),ISBLANK(AW23))),#N/A,
IFERROR(VLOOKUP(AT23,MonsterTable!$A:$B,MATCH(MonsterTable!$B$1,MonsterTable!$A$1:$B$1,0),0),
IF(OR(NOT(ISBLANK(AV23)),ISBLANK(AW23)),#N/A,
IF(AT23="empty","empty",
VLOOKUP(AT23,MonsterGroupTable!$A:$A,1,0)))))))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I23" s="2" t="str">
        <f>IF(AND(ISBLANK(BH23),OR(NOT(ISBLANK(BJ23)),NOT(ISBLANK(BK23)))),#N/A,
IF(ISBLANK(BH23),"",
IF(AND(NOT(ISERROR(VLOOKUP(BH23,MonsterTable!$A:$B,MATCH(MonsterTable!$B$1,MonsterTable!$A$1:$B$1,0),0))),OR(ISBLANK(BJ23),ISBLANK(BK23))),#N/A,
IFERROR(VLOOKUP(BH23,MonsterTable!$A:$B,MATCH(MonsterTable!$B$1,MonsterTable!$A$1:$B$1,0),0),
IF(OR(NOT(ISBLANK(BJ23)),ISBLANK(BK23)),#N/A,
IF(BH23="empty","empty",
VLOOKUP(BH23,MonsterGroupTable!$A:$A,1,0)))))))</f>
        <v/>
      </c>
      <c r="BP23" s="2" t="str">
        <f>IF(AND(ISBLANK(BO23),OR(NOT(ISBLANK(BQ23)),NOT(ISBLANK(BR23)))),#N/A,
IF(ISBLANK(BO23),"",
IF(AND(NOT(ISERROR(VLOOKUP(BO23,MonsterTable!$A:$B,MATCH(MonsterTable!$B$1,MonsterTable!$A$1:$B$1,0),0))),OR(ISBLANK(BQ23),ISBLANK(BR23))),#N/A,
IFERROR(VLOOKUP(BO23,MonsterTable!$A:$B,MATCH(MonsterTable!$B$1,MonsterTable!$A$1:$B$1,0),0),
IF(OR(NOT(ISBLANK(BQ23)),ISBLANK(BR23)),#N/A,
IF(BO23="empty","empty",
VLOOKUP(BO23,MonsterGroupTable!$A:$A,1,0)))))))</f>
        <v/>
      </c>
    </row>
    <row r="24" spans="1:68">
      <c r="A24" t="s">
        <v>350</v>
      </c>
      <c r="C24" t="str">
        <f t="shared" si="0"/>
        <v>501,10,0.07,0,502,2,0.07,0,501,10,0.07,0,503,2,0.07,0</v>
      </c>
      <c r="D24" s="1" t="s">
        <v>12</v>
      </c>
      <c r="E24" s="2">
        <f>IF(AND(ISBLANK(D24),OR(NOT(ISBLANK(F24)),NOT(ISBLANK(G24)))),#N/A,
IF(ISBLANK(D24),"",
IF(AND(NOT(ISERROR(VLOOKUP(D24,MonsterTable!$A:$B,MATCH(MonsterTable!$B$1,MonsterTable!$A$1:$B$1,0),0))),OR(ISBLANK(F24),ISBLANK(G24))),#N/A,
IFERROR(VLOOKUP(D24,MonsterTable!$A:$B,MATCH(MonsterTable!$B$1,MonsterTable!$A$1:$B$1,0),0),
IF(OR(NOT(ISBLANK(F24)),ISBLANK(G24)),#N/A,
IF(D24="empty","empty",
VLOOKUP(D24,MonsterGroupTable!$A:$A,1,0)))))))</f>
        <v>501</v>
      </c>
      <c r="F24">
        <v>10</v>
      </c>
      <c r="G24">
        <v>7.0000000000000007E-2</v>
      </c>
      <c r="H24">
        <v>0</v>
      </c>
      <c r="K24" s="1" t="s">
        <v>343</v>
      </c>
      <c r="L24" s="2">
        <f>IF(AND(ISBLANK(K24),OR(NOT(ISBLANK(M24)),NOT(ISBLANK(N24)))),#N/A,
IF(ISBLANK(K24),"",
IF(AND(NOT(ISERROR(VLOOKUP(K24,MonsterTable!$A:$B,MATCH(MonsterTable!$B$1,MonsterTable!$A$1:$B$1,0),0))),OR(ISBLANK(M24),ISBLANK(N24))),#N/A,
IFERROR(VLOOKUP(K24,MonsterTable!$A:$B,MATCH(MonsterTable!$B$1,MonsterTable!$A$1:$B$1,0),0),
IF(OR(NOT(ISBLANK(M24)),ISBLANK(N24)),#N/A,
IF(K24="empty","empty",
VLOOKUP(K24,MonsterGroupTable!$A:$A,1,0)))))))</f>
        <v>502</v>
      </c>
      <c r="M24">
        <v>2</v>
      </c>
      <c r="N24">
        <v>7.0000000000000007E-2</v>
      </c>
      <c r="O24">
        <v>0</v>
      </c>
      <c r="R24" s="1" t="s">
        <v>12</v>
      </c>
      <c r="S24" s="2">
        <f>IF(AND(ISBLANK(R24),OR(NOT(ISBLANK(T24)),NOT(ISBLANK(U24)))),#N/A,
IF(ISBLANK(R24),"",
IF(AND(NOT(ISERROR(VLOOKUP(R24,MonsterTable!$A:$B,MATCH(MonsterTable!$B$1,MonsterTable!$A$1:$B$1,0),0))),OR(ISBLANK(T24),ISBLANK(U24))),#N/A,
IFERROR(VLOOKUP(R24,MonsterTable!$A:$B,MATCH(MonsterTable!$B$1,MonsterTable!$A$1:$B$1,0),0),
IF(OR(NOT(ISBLANK(T24)),ISBLANK(U24)),#N/A,
IF(R24="empty","empty",
VLOOKUP(R24,MonsterGroupTable!$A:$A,1,0)))))))</f>
        <v>501</v>
      </c>
      <c r="T24">
        <v>10</v>
      </c>
      <c r="U24">
        <v>7.0000000000000007E-2</v>
      </c>
      <c r="V24">
        <v>0</v>
      </c>
      <c r="Y24" s="1" t="s">
        <v>345</v>
      </c>
      <c r="Z24" s="2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>503</v>
      </c>
      <c r="AA24">
        <v>2</v>
      </c>
      <c r="AB24">
        <v>7.0000000000000007E-2</v>
      </c>
      <c r="AC24">
        <v>0</v>
      </c>
      <c r="AG24" s="2" t="str">
        <f>IF(AND(ISBLANK(AF24),OR(NOT(ISBLANK(AH24)),NOT(ISBLANK(AI24)))),#N/A,
IF(ISBLANK(AF24),"",
IF(AND(NOT(ISERROR(VLOOKUP(AF24,MonsterTable!$A:$B,MATCH(MonsterTable!$B$1,MonsterTable!$A$1:$B$1,0),0))),OR(ISBLANK(AH24),ISBLANK(AI24))),#N/A,
IFERROR(VLOOKUP(AF24,MonsterTable!$A:$B,MATCH(MonsterTable!$B$1,MonsterTable!$A$1:$B$1,0),0),
IF(OR(NOT(ISBLANK(AH24)),ISBLANK(AI24)),#N/A,
IF(AF24="empty","empty",
VLOOKUP(AF24,MonsterGroupTable!$A:$A,1,0)))))))</f>
        <v/>
      </c>
      <c r="AN24" s="2" t="str">
        <f>IF(AND(ISBLANK(AM24),OR(NOT(ISBLANK(AO24)),NOT(ISBLANK(AP24)))),#N/A,
IF(ISBLANK(AM24),"",
IF(AND(NOT(ISERROR(VLOOKUP(AM24,MonsterTable!$A:$B,MATCH(MonsterTable!$B$1,MonsterTable!$A$1:$B$1,0),0))),OR(ISBLANK(AO24),ISBLANK(AP24))),#N/A,
IFERROR(VLOOKUP(AM24,MonsterTable!$A:$B,MATCH(MonsterTable!$B$1,MonsterTable!$A$1:$B$1,0),0),
IF(OR(NOT(ISBLANK(AO24)),ISBLANK(AP24)),#N/A,
IF(AM24="empty","empty",
VLOOKUP(AM24,MonsterGroupTable!$A:$A,1,0)))))))</f>
        <v/>
      </c>
      <c r="AU24" s="2" t="str">
        <f>IF(AND(ISBLANK(AT24),OR(NOT(ISBLANK(AV24)),NOT(ISBLANK(AW24)))),#N/A,
IF(ISBLANK(AT24),"",
IF(AND(NOT(ISERROR(VLOOKUP(AT24,MonsterTable!$A:$B,MATCH(MonsterTable!$B$1,MonsterTable!$A$1:$B$1,0),0))),OR(ISBLANK(AV24),ISBLANK(AW24))),#N/A,
IFERROR(VLOOKUP(AT24,MonsterTable!$A:$B,MATCH(MonsterTable!$B$1,MonsterTable!$A$1:$B$1,0),0),
IF(OR(NOT(ISBLANK(AV24)),ISBLANK(AW24)),#N/A,
IF(AT24="empty","empty",
VLOOKUP(AT24,MonsterGroupTable!$A:$A,1,0)))))))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I24" s="2" t="str">
        <f>IF(AND(ISBLANK(BH24),OR(NOT(ISBLANK(BJ24)),NOT(ISBLANK(BK24)))),#N/A,
IF(ISBLANK(BH24),"",
IF(AND(NOT(ISERROR(VLOOKUP(BH24,MonsterTable!$A:$B,MATCH(MonsterTable!$B$1,MonsterTable!$A$1:$B$1,0),0))),OR(ISBLANK(BJ24),ISBLANK(BK24))),#N/A,
IFERROR(VLOOKUP(BH24,MonsterTable!$A:$B,MATCH(MonsterTable!$B$1,MonsterTable!$A$1:$B$1,0),0),
IF(OR(NOT(ISBLANK(BJ24)),ISBLANK(BK24)),#N/A,
IF(BH24="empty","empty",
VLOOKUP(BH24,MonsterGroupTable!$A:$A,1,0)))))))</f>
        <v/>
      </c>
      <c r="BP24" s="2" t="str">
        <f>IF(AND(ISBLANK(BO24),OR(NOT(ISBLANK(BQ24)),NOT(ISBLANK(BR24)))),#N/A,
IF(ISBLANK(BO24),"",
IF(AND(NOT(ISERROR(VLOOKUP(BO24,MonsterTable!$A:$B,MATCH(MonsterTable!$B$1,MonsterTable!$A$1:$B$1,0),0))),OR(ISBLANK(BQ24),ISBLANK(BR24))),#N/A,
IFERROR(VLOOKUP(BO24,MonsterTable!$A:$B,MATCH(MonsterTable!$B$1,MonsterTable!$A$1:$B$1,0),0),
IF(OR(NOT(ISBLANK(BQ24)),ISBLANK(BR24)),#N/A,
IF(BO24="empty","empty",
VLOOKUP(BO24,MonsterGroupTable!$A:$A,1,0)))))))</f>
        <v/>
      </c>
    </row>
    <row r="25" spans="1:68">
      <c r="A25" t="s">
        <v>113</v>
      </c>
      <c r="C25" t="str">
        <f t="shared" si="0"/>
        <v>601,1,0.1,0</v>
      </c>
      <c r="D25" s="1" t="s">
        <v>114</v>
      </c>
      <c r="E25" s="2">
        <f>IF(AND(ISBLANK(D25),OR(NOT(ISBLANK(F25)),NOT(ISBLANK(G25)))),#N/A,
IF(ISBLANK(D25),"",
IF(AND(NOT(ISERROR(VLOOKUP(D25,MonsterTable!$A:$B,MATCH(MonsterTable!$B$1,MonsterTable!$A$1:$B$1,0),0))),OR(ISBLANK(F25),ISBLANK(G25))),#N/A,
IFERROR(VLOOKUP(D25,MonsterTable!$A:$B,MATCH(MonsterTable!$B$1,MonsterTable!$A$1:$B$1,0),0),
IF(OR(NOT(ISBLANK(F25)),ISBLANK(G25)),#N/A,
IF(D25="empty","empty",
VLOOKUP(D25,MonsterGroupTable!$A:$A,1,0)))))))</f>
        <v>601</v>
      </c>
      <c r="F25">
        <v>1</v>
      </c>
      <c r="G25">
        <v>0.1</v>
      </c>
      <c r="H25">
        <v>0</v>
      </c>
      <c r="L25" s="2" t="str">
        <f>IF(AND(ISBLANK(K25),OR(NOT(ISBLANK(M25)),NOT(ISBLANK(N25)))),#N/A,
IF(ISBLANK(K25),"",
IF(AND(NOT(ISERROR(VLOOKUP(K25,MonsterTable!$A:$B,MATCH(MonsterTable!$B$1,MonsterTable!$A$1:$B$1,0),0))),OR(ISBLANK(M25),ISBLANK(N25))),#N/A,
IFERROR(VLOOKUP(K25,MonsterTable!$A:$B,MATCH(MonsterTable!$B$1,MonsterTable!$A$1:$B$1,0),0),
IF(OR(NOT(ISBLANK(M25)),ISBLANK(N25)),#N/A,
IF(K25="empty","empty",
VLOOKUP(K25,MonsterGroupTable!$A:$A,1,0)))))))</f>
        <v/>
      </c>
      <c r="S25" s="2" t="str">
        <f>IF(AND(ISBLANK(R25),OR(NOT(ISBLANK(T25)),NOT(ISBLANK(U25)))),#N/A,
IF(ISBLANK(R25),"",
IF(AND(NOT(ISERROR(VLOOKUP(R25,MonsterTable!$A:$B,MATCH(MonsterTable!$B$1,MonsterTable!$A$1:$B$1,0),0))),OR(ISBLANK(T25),ISBLANK(U25))),#N/A,
IFERROR(VLOOKUP(R25,MonsterTable!$A:$B,MATCH(MonsterTable!$B$1,MonsterTable!$A$1:$B$1,0),0),
IF(OR(NOT(ISBLANK(T25)),ISBLANK(U25)),#N/A,
IF(R25="empty","empty",
VLOOKUP(R25,MonsterGroupTable!$A:$A,1,0)))))))</f>
        <v/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G25" s="2" t="str">
        <f>IF(AND(ISBLANK(AF25),OR(NOT(ISBLANK(AH25)),NOT(ISBLANK(AI25)))),#N/A,
IF(ISBLANK(AF25),"",
IF(AND(NOT(ISERROR(VLOOKUP(AF25,MonsterTable!$A:$B,MATCH(MonsterTable!$B$1,MonsterTable!$A$1:$B$1,0),0))),OR(ISBLANK(AH25),ISBLANK(AI25))),#N/A,
IFERROR(VLOOKUP(AF25,MonsterTable!$A:$B,MATCH(MonsterTable!$B$1,MonsterTable!$A$1:$B$1,0),0),
IF(OR(NOT(ISBLANK(AH25)),ISBLANK(AI25)),#N/A,
IF(AF25="empty","empty",
VLOOKUP(AF25,MonsterGroupTable!$A:$A,1,0)))))))</f>
        <v/>
      </c>
      <c r="AN25" s="2" t="str">
        <f>IF(AND(ISBLANK(AM25),OR(NOT(ISBLANK(AO25)),NOT(ISBLANK(AP25)))),#N/A,
IF(ISBLANK(AM25),"",
IF(AND(NOT(ISERROR(VLOOKUP(AM25,MonsterTable!$A:$B,MATCH(MonsterTable!$B$1,MonsterTable!$A$1:$B$1,0),0))),OR(ISBLANK(AO25),ISBLANK(AP25))),#N/A,
IFERROR(VLOOKUP(AM25,MonsterTable!$A:$B,MATCH(MonsterTable!$B$1,MonsterTable!$A$1:$B$1,0),0),
IF(OR(NOT(ISBLANK(AO25)),ISBLANK(AP25)),#N/A,
IF(AM25="empty","empty",
VLOOKUP(AM25,MonsterGroupTable!$A:$A,1,0)))))))</f>
        <v/>
      </c>
      <c r="AU25" s="2" t="str">
        <f>IF(AND(ISBLANK(AT25),OR(NOT(ISBLANK(AV25)),NOT(ISBLANK(AW25)))),#N/A,
IF(ISBLANK(AT25),"",
IF(AND(NOT(ISERROR(VLOOKUP(AT25,MonsterTable!$A:$B,MATCH(MonsterTable!$B$1,MonsterTable!$A$1:$B$1,0),0))),OR(ISBLANK(AV25),ISBLANK(AW25))),#N/A,
IFERROR(VLOOKUP(AT25,MonsterTable!$A:$B,MATCH(MonsterTable!$B$1,MonsterTable!$A$1:$B$1,0),0),
IF(OR(NOT(ISBLANK(AV25)),ISBLANK(AW25)),#N/A,
IF(AT25="empty","empty",
VLOOKUP(AT25,MonsterGroupTable!$A:$A,1,0)))))))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I25" s="2" t="str">
        <f>IF(AND(ISBLANK(BH25),OR(NOT(ISBLANK(BJ25)),NOT(ISBLANK(BK25)))),#N/A,
IF(ISBLANK(BH25),"",
IF(AND(NOT(ISERROR(VLOOKUP(BH25,MonsterTable!$A:$B,MATCH(MonsterTable!$B$1,MonsterTable!$A$1:$B$1,0),0))),OR(ISBLANK(BJ25),ISBLANK(BK25))),#N/A,
IFERROR(VLOOKUP(BH25,MonsterTable!$A:$B,MATCH(MonsterTable!$B$1,MonsterTable!$A$1:$B$1,0),0),
IF(OR(NOT(ISBLANK(BJ25)),ISBLANK(BK25)),#N/A,
IF(BH25="empty","empty",
VLOOKUP(BH25,MonsterGroupTable!$A:$A,1,0)))))))</f>
        <v/>
      </c>
      <c r="BP25" s="2" t="str">
        <f>IF(AND(ISBLANK(BO25),OR(NOT(ISBLANK(BQ25)),NOT(ISBLANK(BR25)))),#N/A,
IF(ISBLANK(BO25),"",
IF(AND(NOT(ISERROR(VLOOKUP(BO25,MonsterTable!$A:$B,MATCH(MonsterTable!$B$1,MonsterTable!$A$1:$B$1,0),0))),OR(ISBLANK(BQ25),ISBLANK(BR25))),#N/A,
IFERROR(VLOOKUP(BO25,MonsterTable!$A:$B,MATCH(MonsterTable!$B$1,MonsterTable!$A$1:$B$1,0),0),
IF(OR(NOT(ISBLANK(BQ25)),ISBLANK(BR25)),#N/A,
IF(BO25="empty","empty",
VLOOKUP(BO25,MonsterGroupTable!$A:$A,1,0)))))))</f>
        <v/>
      </c>
    </row>
    <row r="26" spans="1:68">
      <c r="A26" t="s">
        <v>433</v>
      </c>
      <c r="B26" t="s">
        <v>439</v>
      </c>
      <c r="C26" t="str">
        <f t="shared" si="0"/>
        <v>38,1,0.2,1,8,11.5,15,5,0.2,0,35,5,0.2,0,22,5,0.2,0,38,1,0.2,1,8,11.5,20,5,0.2,0,29,5,0.2,0,19,5,0.2,0,38,1,0.2,1,8,11.5,25,5,0.2,0,32,5,0.2,0,16,5,0.2,0,38,1,0.2,1,8,11.5,26,5,0.2,0,28,5,0.2,0,14,5,0.2,0,38,1,0.2,1,8,11.5,21,5,0.2,0,27,5,0.2,0,24,5,0.2,0</v>
      </c>
      <c r="D26" s="1" t="s">
        <v>434</v>
      </c>
      <c r="E26" s="2">
        <f>IF(AND(ISBLANK(D26),OR(NOT(ISBLANK(F26)),NOT(ISBLANK(G26)))),#N/A,
IF(ISBLANK(D26),"",
IF(AND(NOT(ISERROR(VLOOKUP(D26,MonsterTable!$A:$B,MATCH(MonsterTable!$B$1,MonsterTable!$A$1:$B$1,0),0))),OR(ISBLANK(F26),ISBLANK(G26))),#N/A,
IFERROR(VLOOKUP(D26,MonsterTable!$A:$B,MATCH(MonsterTable!$B$1,MonsterTable!$A$1:$B$1,0),0),
IF(OR(NOT(ISBLANK(F26)),ISBLANK(G26)),#N/A,
IF(D26="empty","empty",
VLOOKUP(D26,MonsterGroupTable!$A:$A,1,0)))))))</f>
        <v>38</v>
      </c>
      <c r="F26">
        <v>1</v>
      </c>
      <c r="G26">
        <v>0.2</v>
      </c>
      <c r="H26">
        <v>1</v>
      </c>
      <c r="I26">
        <v>8</v>
      </c>
      <c r="J26">
        <v>11.5</v>
      </c>
      <c r="K26" s="1" t="s">
        <v>290</v>
      </c>
      <c r="L26" s="2">
        <f>IF(AND(ISBLANK(K26),OR(NOT(ISBLANK(M26)),NOT(ISBLANK(N26)))),#N/A,
IF(ISBLANK(K26),"",
IF(AND(NOT(ISERROR(VLOOKUP(K26,MonsterTable!$A:$B,MATCH(MonsterTable!$B$1,MonsterTable!$A$1:$B$1,0),0))),OR(ISBLANK(M26),ISBLANK(N26))),#N/A,
IFERROR(VLOOKUP(K26,MonsterTable!$A:$B,MATCH(MonsterTable!$B$1,MonsterTable!$A$1:$B$1,0),0),
IF(OR(NOT(ISBLANK(M26)),ISBLANK(N26)),#N/A,
IF(K26="empty","empty",
VLOOKUP(K26,MonsterGroupTable!$A:$A,1,0)))))))</f>
        <v>15</v>
      </c>
      <c r="M26">
        <v>5</v>
      </c>
      <c r="N26">
        <v>0.2</v>
      </c>
      <c r="O26">
        <v>0</v>
      </c>
      <c r="R26" s="1" t="s">
        <v>309</v>
      </c>
      <c r="S26" s="2">
        <f>IF(AND(ISBLANK(R26),OR(NOT(ISBLANK(T26)),NOT(ISBLANK(U26)))),#N/A,
IF(ISBLANK(R26),"",
IF(AND(NOT(ISERROR(VLOOKUP(R26,MonsterTable!$A:$B,MATCH(MonsterTable!$B$1,MonsterTable!$A$1:$B$1,0),0))),OR(ISBLANK(T26),ISBLANK(U26))),#N/A,
IFERROR(VLOOKUP(R26,MonsterTable!$A:$B,MATCH(MonsterTable!$B$1,MonsterTable!$A$1:$B$1,0),0),
IF(OR(NOT(ISBLANK(T26)),ISBLANK(U26)),#N/A,
IF(R26="empty","empty",
VLOOKUP(R26,MonsterGroupTable!$A:$A,1,0)))))))</f>
        <v>35</v>
      </c>
      <c r="T26">
        <v>5</v>
      </c>
      <c r="U26">
        <v>0.2</v>
      </c>
      <c r="V26">
        <v>0</v>
      </c>
      <c r="Y26" s="1" t="s">
        <v>297</v>
      </c>
      <c r="Z26" s="2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>22</v>
      </c>
      <c r="AA26">
        <v>5</v>
      </c>
      <c r="AB26">
        <v>0.2</v>
      </c>
      <c r="AC26">
        <v>0</v>
      </c>
      <c r="AF26" s="1" t="s">
        <v>434</v>
      </c>
      <c r="AG26" s="2">
        <f>IF(AND(ISBLANK(AF26),OR(NOT(ISBLANK(AH26)),NOT(ISBLANK(AI26)))),#N/A,
IF(ISBLANK(AF26),"",
IF(AND(NOT(ISERROR(VLOOKUP(AF26,MonsterTable!$A:$B,MATCH(MonsterTable!$B$1,MonsterTable!$A$1:$B$1,0),0))),OR(ISBLANK(AH26),ISBLANK(AI26))),#N/A,
IFERROR(VLOOKUP(AF26,MonsterTable!$A:$B,MATCH(MonsterTable!$B$1,MonsterTable!$A$1:$B$1,0),0),
IF(OR(NOT(ISBLANK(AH26)),ISBLANK(AI26)),#N/A,
IF(AF26="empty","empty",
VLOOKUP(AF26,MonsterGroupTable!$A:$A,1,0)))))))</f>
        <v>38</v>
      </c>
      <c r="AH26">
        <v>1</v>
      </c>
      <c r="AI26">
        <v>0.2</v>
      </c>
      <c r="AJ26">
        <v>1</v>
      </c>
      <c r="AK26">
        <v>8</v>
      </c>
      <c r="AL26">
        <v>11.5</v>
      </c>
      <c r="AM26" s="1" t="s">
        <v>295</v>
      </c>
      <c r="AN26" s="2">
        <f>IF(AND(ISBLANK(AM26),OR(NOT(ISBLANK(AO26)),NOT(ISBLANK(AP26)))),#N/A,
IF(ISBLANK(AM26),"",
IF(AND(NOT(ISERROR(VLOOKUP(AM26,MonsterTable!$A:$B,MATCH(MonsterTable!$B$1,MonsterTable!$A$1:$B$1,0),0))),OR(ISBLANK(AO26),ISBLANK(AP26))),#N/A,
IFERROR(VLOOKUP(AM26,MonsterTable!$A:$B,MATCH(MonsterTable!$B$1,MonsterTable!$A$1:$B$1,0),0),
IF(OR(NOT(ISBLANK(AO26)),ISBLANK(AP26)),#N/A,
IF(AM26="empty","empty",
VLOOKUP(AM26,MonsterGroupTable!$A:$A,1,0)))))))</f>
        <v>20</v>
      </c>
      <c r="AO26">
        <v>5</v>
      </c>
      <c r="AP26">
        <v>0.2</v>
      </c>
      <c r="AQ26">
        <v>0</v>
      </c>
      <c r="AT26" s="1" t="s">
        <v>437</v>
      </c>
      <c r="AU26" s="2">
        <f>IF(AND(ISBLANK(AT26),OR(NOT(ISBLANK(AV26)),NOT(ISBLANK(AW26)))),#N/A,
IF(ISBLANK(AT26),"",
IF(AND(NOT(ISERROR(VLOOKUP(AT26,MonsterTable!$A:$B,MATCH(MonsterTable!$B$1,MonsterTable!$A$1:$B$1,0),0))),OR(ISBLANK(AV26),ISBLANK(AW26))),#N/A,
IFERROR(VLOOKUP(AT26,MonsterTable!$A:$B,MATCH(MonsterTable!$B$1,MonsterTable!$A$1:$B$1,0),0),
IF(OR(NOT(ISBLANK(AV26)),ISBLANK(AW26)),#N/A,
IF(AT26="empty","empty",
VLOOKUP(AT26,MonsterGroupTable!$A:$A,1,0)))))))</f>
        <v>29</v>
      </c>
      <c r="AV26">
        <v>5</v>
      </c>
      <c r="AW26">
        <v>0.2</v>
      </c>
      <c r="AX26">
        <v>0</v>
      </c>
      <c r="BA26" s="1" t="s">
        <v>294</v>
      </c>
      <c r="BB26" s="2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>19</v>
      </c>
      <c r="BC26">
        <v>5</v>
      </c>
      <c r="BD26">
        <v>0.2</v>
      </c>
      <c r="BE26">
        <v>0</v>
      </c>
      <c r="BH26" s="1" t="s">
        <v>434</v>
      </c>
      <c r="BI26" s="2">
        <f>IF(AND(ISBLANK(BH26),OR(NOT(ISBLANK(BJ26)),NOT(ISBLANK(BK26)))),#N/A,
IF(ISBLANK(BH26),"",
IF(AND(NOT(ISERROR(VLOOKUP(BH26,MonsterTable!$A:$B,MATCH(MonsterTable!$B$1,MonsterTable!$A$1:$B$1,0),0))),OR(ISBLANK(BJ26),ISBLANK(BK26))),#N/A,
IFERROR(VLOOKUP(BH26,MonsterTable!$A:$B,MATCH(MonsterTable!$B$1,MonsterTable!$A$1:$B$1,0),0),
IF(OR(NOT(ISBLANK(BJ26)),ISBLANK(BK26)),#N/A,
IF(BH26="empty","empty",
VLOOKUP(BH26,MonsterGroupTable!$A:$A,1,0)))))))</f>
        <v>38</v>
      </c>
      <c r="BJ26">
        <v>1</v>
      </c>
      <c r="BK26">
        <v>0.2</v>
      </c>
      <c r="BL26">
        <v>1</v>
      </c>
      <c r="BM26">
        <v>8</v>
      </c>
      <c r="BN26">
        <v>11.5</v>
      </c>
      <c r="BP26" s="2" t="str">
        <f>IF(AND(ISBLANK(BO26),OR(NOT(ISBLANK(BQ26)),NOT(ISBLANK(BR26)))),#N/A,
IF(ISBLANK(BO26),"",
IF(AND(NOT(ISERROR(VLOOKUP(BO26,MonsterTable!$A:$B,MATCH(MonsterTable!$B$1,MonsterTable!$A$1:$B$1,0),0))),OR(ISBLANK(BQ26),ISBLANK(BR26))),#N/A,
IFERROR(VLOOKUP(BO26,MonsterTable!$A:$B,MATCH(MonsterTable!$B$1,MonsterTable!$A$1:$B$1,0),0),
IF(OR(NOT(ISBLANK(BQ26)),ISBLANK(BR26)),#N/A,
IF(BO26="empty","empty",
VLOOKUP(BO26,MonsterGroupTable!$A:$A,1,0)))))))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dimension ref="A1:U91"/>
  <sheetViews>
    <sheetView workbookViewId="0">
      <pane ySplit="1" topLeftCell="A77" activePane="bottomLeft" state="frozen"/>
      <selection pane="bottomLeft" activeCell="A91" sqref="A91"/>
    </sheetView>
  </sheetViews>
  <sheetFormatPr defaultRowHeight="16.5" outlineLevelCol="1"/>
  <cols>
    <col min="1" max="1" width="15.125" bestFit="1" customWidth="1"/>
    <col min="21" max="21" width="9" customWidth="1" outlineLevel="1"/>
  </cols>
  <sheetData>
    <row r="1" spans="1:21" ht="27" customHeight="1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377</v>
      </c>
      <c r="T1" t="s">
        <v>376</v>
      </c>
      <c r="U1" t="s">
        <v>101</v>
      </c>
    </row>
    <row r="2" spans="1:21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50</v>
      </c>
      <c r="M2" t="s">
        <v>102</v>
      </c>
      <c r="N2" t="s">
        <v>191</v>
      </c>
      <c r="O2">
        <v>30</v>
      </c>
      <c r="S2">
        <v>0</v>
      </c>
      <c r="T2">
        <v>0</v>
      </c>
      <c r="U2">
        <v>0</v>
      </c>
    </row>
    <row r="3" spans="1:21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60</v>
      </c>
      <c r="M3" t="s">
        <v>102</v>
      </c>
      <c r="N3" t="s">
        <v>191</v>
      </c>
      <c r="O3">
        <v>32</v>
      </c>
      <c r="S3">
        <v>0</v>
      </c>
      <c r="T3">
        <v>0</v>
      </c>
      <c r="U3">
        <v>0</v>
      </c>
    </row>
    <row r="4" spans="1:21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70</v>
      </c>
      <c r="M4" t="s">
        <v>102</v>
      </c>
      <c r="N4" t="s">
        <v>191</v>
      </c>
      <c r="O4">
        <v>34</v>
      </c>
      <c r="S4">
        <v>0</v>
      </c>
      <c r="T4">
        <v>0</v>
      </c>
      <c r="U4">
        <v>0</v>
      </c>
    </row>
    <row r="5" spans="1:21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80</v>
      </c>
      <c r="M5" t="s">
        <v>102</v>
      </c>
      <c r="N5" t="s">
        <v>191</v>
      </c>
      <c r="O5">
        <v>34</v>
      </c>
      <c r="S5">
        <v>2</v>
      </c>
      <c r="T5">
        <v>0</v>
      </c>
      <c r="U5">
        <v>0</v>
      </c>
    </row>
    <row r="6" spans="1:21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90</v>
      </c>
      <c r="M6" t="s">
        <v>102</v>
      </c>
      <c r="N6" t="s">
        <v>191</v>
      </c>
      <c r="O6">
        <v>36</v>
      </c>
      <c r="S6">
        <v>3</v>
      </c>
      <c r="T6">
        <v>0</v>
      </c>
      <c r="U6">
        <v>0</v>
      </c>
    </row>
    <row r="7" spans="1:21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100</v>
      </c>
      <c r="M7" t="s">
        <v>102</v>
      </c>
      <c r="N7" t="s">
        <v>191</v>
      </c>
      <c r="O7">
        <v>38</v>
      </c>
      <c r="S7">
        <v>4</v>
      </c>
      <c r="T7">
        <v>0</v>
      </c>
      <c r="U7">
        <v>0</v>
      </c>
    </row>
    <row r="8" spans="1:21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110</v>
      </c>
      <c r="M8" t="s">
        <v>102</v>
      </c>
      <c r="N8" t="s">
        <v>191</v>
      </c>
      <c r="O8">
        <v>38</v>
      </c>
      <c r="S8">
        <v>5</v>
      </c>
      <c r="T8">
        <v>0</v>
      </c>
      <c r="U8">
        <v>0</v>
      </c>
    </row>
    <row r="9" spans="1:21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120</v>
      </c>
      <c r="M9" t="s">
        <v>102</v>
      </c>
      <c r="N9" t="s">
        <v>191</v>
      </c>
      <c r="O9">
        <v>40</v>
      </c>
      <c r="S9">
        <v>6</v>
      </c>
      <c r="T9">
        <v>0</v>
      </c>
      <c r="U9">
        <v>0</v>
      </c>
    </row>
    <row r="10" spans="1:21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130</v>
      </c>
      <c r="M10" t="s">
        <v>102</v>
      </c>
      <c r="N10" t="s">
        <v>191</v>
      </c>
      <c r="O10">
        <v>40</v>
      </c>
      <c r="S10">
        <v>0</v>
      </c>
      <c r="T10">
        <v>1</v>
      </c>
      <c r="U10">
        <v>0</v>
      </c>
    </row>
    <row r="11" spans="1:21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140</v>
      </c>
      <c r="M11" t="s">
        <v>102</v>
      </c>
      <c r="N11" t="s">
        <v>191</v>
      </c>
      <c r="O11">
        <v>42</v>
      </c>
      <c r="S11">
        <v>7</v>
      </c>
      <c r="T11">
        <v>0</v>
      </c>
      <c r="U11">
        <v>0</v>
      </c>
    </row>
    <row r="12" spans="1:21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150</v>
      </c>
      <c r="M12" t="s">
        <v>102</v>
      </c>
      <c r="N12" t="s">
        <v>191</v>
      </c>
      <c r="O12">
        <v>42</v>
      </c>
      <c r="S12">
        <v>8</v>
      </c>
      <c r="T12">
        <v>0</v>
      </c>
      <c r="U12">
        <v>1</v>
      </c>
    </row>
    <row r="13" spans="1:21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160</v>
      </c>
      <c r="M13" t="s">
        <v>102</v>
      </c>
      <c r="N13" t="s">
        <v>191</v>
      </c>
      <c r="O13">
        <v>42</v>
      </c>
      <c r="S13">
        <v>9</v>
      </c>
      <c r="T13">
        <v>0</v>
      </c>
      <c r="U13">
        <v>1</v>
      </c>
    </row>
    <row r="14" spans="1:21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170</v>
      </c>
      <c r="M14" t="s">
        <v>102</v>
      </c>
      <c r="N14" t="s">
        <v>191</v>
      </c>
      <c r="O14">
        <v>44</v>
      </c>
      <c r="S14">
        <v>0</v>
      </c>
      <c r="T14">
        <v>2</v>
      </c>
      <c r="U14">
        <v>1</v>
      </c>
    </row>
    <row r="15" spans="1:21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180</v>
      </c>
      <c r="M15" t="s">
        <v>102</v>
      </c>
      <c r="N15" t="s">
        <v>191</v>
      </c>
      <c r="O15">
        <v>44</v>
      </c>
      <c r="S15">
        <v>10</v>
      </c>
      <c r="T15">
        <v>0</v>
      </c>
      <c r="U15">
        <v>1</v>
      </c>
    </row>
    <row r="16" spans="1:21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190</v>
      </c>
      <c r="M16" t="s">
        <v>102</v>
      </c>
      <c r="N16" t="s">
        <v>191</v>
      </c>
      <c r="O16">
        <v>44</v>
      </c>
      <c r="S16">
        <v>11</v>
      </c>
      <c r="T16">
        <v>0</v>
      </c>
      <c r="U16">
        <v>1</v>
      </c>
    </row>
    <row r="17" spans="1:21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200</v>
      </c>
      <c r="M17" t="s">
        <v>102</v>
      </c>
      <c r="N17" t="s">
        <v>191</v>
      </c>
      <c r="O17">
        <v>44</v>
      </c>
      <c r="S17">
        <v>12</v>
      </c>
      <c r="T17">
        <v>0</v>
      </c>
      <c r="U17">
        <v>2</v>
      </c>
    </row>
    <row r="18" spans="1:21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210</v>
      </c>
      <c r="M18" t="s">
        <v>102</v>
      </c>
      <c r="N18" t="s">
        <v>191</v>
      </c>
      <c r="O18">
        <v>46</v>
      </c>
      <c r="S18">
        <v>0</v>
      </c>
      <c r="T18">
        <v>3</v>
      </c>
      <c r="U18">
        <v>2</v>
      </c>
    </row>
    <row r="19" spans="1:21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220</v>
      </c>
      <c r="M19" t="s">
        <v>102</v>
      </c>
      <c r="N19" t="s">
        <v>191</v>
      </c>
      <c r="O19">
        <v>46</v>
      </c>
      <c r="S19">
        <v>13</v>
      </c>
      <c r="T19">
        <v>0</v>
      </c>
      <c r="U19">
        <v>2</v>
      </c>
    </row>
    <row r="20" spans="1:21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230</v>
      </c>
      <c r="M20" t="s">
        <v>102</v>
      </c>
      <c r="N20" t="s">
        <v>191</v>
      </c>
      <c r="O20">
        <v>46</v>
      </c>
      <c r="S20">
        <v>14</v>
      </c>
      <c r="T20">
        <v>0</v>
      </c>
      <c r="U20">
        <v>2</v>
      </c>
    </row>
    <row r="21" spans="1:21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240</v>
      </c>
      <c r="M21" t="s">
        <v>102</v>
      </c>
      <c r="N21" t="s">
        <v>191</v>
      </c>
      <c r="O21">
        <v>46</v>
      </c>
      <c r="S21">
        <v>15</v>
      </c>
      <c r="T21">
        <v>0</v>
      </c>
      <c r="U21">
        <v>2</v>
      </c>
    </row>
    <row r="22" spans="1:21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250</v>
      </c>
      <c r="M22" t="s">
        <v>102</v>
      </c>
      <c r="N22" t="s">
        <v>191</v>
      </c>
      <c r="O22">
        <v>48</v>
      </c>
      <c r="S22">
        <v>16</v>
      </c>
      <c r="T22">
        <v>0</v>
      </c>
      <c r="U22">
        <v>3</v>
      </c>
    </row>
    <row r="23" spans="1:21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260</v>
      </c>
      <c r="M23" t="s">
        <v>102</v>
      </c>
      <c r="N23" t="s">
        <v>191</v>
      </c>
      <c r="O23">
        <v>48</v>
      </c>
      <c r="S23">
        <v>0</v>
      </c>
      <c r="T23">
        <v>4</v>
      </c>
      <c r="U23">
        <v>3</v>
      </c>
    </row>
    <row r="24" spans="1:21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270</v>
      </c>
      <c r="M24" t="s">
        <v>102</v>
      </c>
      <c r="N24" t="s">
        <v>191</v>
      </c>
      <c r="O24">
        <v>48</v>
      </c>
      <c r="S24">
        <v>17</v>
      </c>
      <c r="T24">
        <v>0</v>
      </c>
      <c r="U24">
        <v>3</v>
      </c>
    </row>
    <row r="25" spans="1:21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280</v>
      </c>
      <c r="M25" t="s">
        <v>102</v>
      </c>
      <c r="N25" t="s">
        <v>191</v>
      </c>
      <c r="O25">
        <v>50</v>
      </c>
      <c r="S25">
        <v>18</v>
      </c>
      <c r="T25">
        <v>0</v>
      </c>
      <c r="U25">
        <v>3</v>
      </c>
    </row>
    <row r="26" spans="1:21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290</v>
      </c>
      <c r="M26" t="s">
        <v>102</v>
      </c>
      <c r="N26" t="s">
        <v>191</v>
      </c>
      <c r="O26">
        <v>50</v>
      </c>
      <c r="S26">
        <v>19</v>
      </c>
      <c r="T26">
        <v>0</v>
      </c>
      <c r="U26">
        <v>3</v>
      </c>
    </row>
    <row r="27" spans="1:21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300</v>
      </c>
      <c r="M27" t="s">
        <v>102</v>
      </c>
      <c r="N27" t="s">
        <v>191</v>
      </c>
      <c r="O27">
        <v>52</v>
      </c>
      <c r="S27">
        <v>20</v>
      </c>
      <c r="T27">
        <v>0</v>
      </c>
      <c r="U27">
        <v>4</v>
      </c>
    </row>
    <row r="28" spans="1:21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310</v>
      </c>
      <c r="M28" t="s">
        <v>102</v>
      </c>
      <c r="N28" t="s">
        <v>191</v>
      </c>
      <c r="O28">
        <v>52</v>
      </c>
      <c r="S28">
        <v>21</v>
      </c>
      <c r="T28">
        <v>0</v>
      </c>
      <c r="U28">
        <v>4</v>
      </c>
    </row>
    <row r="29" spans="1:21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320</v>
      </c>
      <c r="M29" t="s">
        <v>102</v>
      </c>
      <c r="N29" t="s">
        <v>191</v>
      </c>
      <c r="O29">
        <v>54</v>
      </c>
      <c r="S29">
        <v>22</v>
      </c>
      <c r="T29">
        <v>0</v>
      </c>
      <c r="U29">
        <v>4</v>
      </c>
    </row>
    <row r="30" spans="1:21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330</v>
      </c>
      <c r="M30" t="s">
        <v>102</v>
      </c>
      <c r="N30" t="s">
        <v>191</v>
      </c>
      <c r="O30">
        <v>56</v>
      </c>
      <c r="S30">
        <v>23</v>
      </c>
      <c r="T30">
        <v>0</v>
      </c>
      <c r="U30">
        <v>4</v>
      </c>
    </row>
    <row r="31" spans="1:21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340</v>
      </c>
      <c r="M31" t="s">
        <v>102</v>
      </c>
      <c r="N31" t="s">
        <v>191</v>
      </c>
      <c r="O31">
        <v>58</v>
      </c>
      <c r="S31">
        <v>24</v>
      </c>
      <c r="T31">
        <v>0</v>
      </c>
      <c r="U31">
        <v>4</v>
      </c>
    </row>
    <row r="32" spans="1:21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5</v>
      </c>
      <c r="S32">
        <v>0</v>
      </c>
      <c r="T32">
        <v>0</v>
      </c>
      <c r="U32">
        <v>0</v>
      </c>
    </row>
    <row r="33" spans="1:21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6</v>
      </c>
      <c r="S33">
        <v>0</v>
      </c>
      <c r="T33">
        <v>0</v>
      </c>
      <c r="U33">
        <v>0</v>
      </c>
    </row>
    <row r="34" spans="1:21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7</v>
      </c>
      <c r="S34">
        <v>0</v>
      </c>
      <c r="T34">
        <v>0</v>
      </c>
      <c r="U34">
        <v>0</v>
      </c>
    </row>
    <row r="35" spans="1:21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8</v>
      </c>
      <c r="S35">
        <v>0</v>
      </c>
      <c r="T35">
        <v>0</v>
      </c>
      <c r="U35">
        <v>0</v>
      </c>
    </row>
    <row r="36" spans="1:21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8</v>
      </c>
      <c r="S36">
        <v>0</v>
      </c>
      <c r="T36">
        <v>0</v>
      </c>
      <c r="U36">
        <v>0</v>
      </c>
    </row>
    <row r="37" spans="1:21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9</v>
      </c>
      <c r="S37">
        <v>3</v>
      </c>
      <c r="T37">
        <v>0</v>
      </c>
      <c r="U37">
        <v>0</v>
      </c>
    </row>
    <row r="38" spans="1:21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9</v>
      </c>
      <c r="S38">
        <v>4</v>
      </c>
      <c r="T38">
        <v>0</v>
      </c>
      <c r="U38">
        <v>0</v>
      </c>
    </row>
    <row r="39" spans="1:21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10</v>
      </c>
      <c r="S39">
        <v>5</v>
      </c>
      <c r="T39">
        <v>0</v>
      </c>
      <c r="U39">
        <v>0</v>
      </c>
    </row>
    <row r="40" spans="1:21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10</v>
      </c>
      <c r="S40">
        <v>0</v>
      </c>
      <c r="T40">
        <v>1</v>
      </c>
      <c r="U40">
        <v>0</v>
      </c>
    </row>
    <row r="41" spans="1:21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10</v>
      </c>
      <c r="S41">
        <v>6</v>
      </c>
      <c r="T41">
        <v>0</v>
      </c>
      <c r="U41">
        <v>0</v>
      </c>
    </row>
    <row r="42" spans="1:21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10</v>
      </c>
      <c r="S42">
        <v>7</v>
      </c>
      <c r="T42">
        <v>0</v>
      </c>
      <c r="U42">
        <v>1</v>
      </c>
    </row>
    <row r="43" spans="1:21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11</v>
      </c>
      <c r="S43">
        <v>0</v>
      </c>
      <c r="T43">
        <v>2</v>
      </c>
      <c r="U43">
        <v>1</v>
      </c>
    </row>
    <row r="44" spans="1:21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11</v>
      </c>
      <c r="S44">
        <v>8</v>
      </c>
      <c r="T44">
        <v>0</v>
      </c>
      <c r="U44">
        <v>1</v>
      </c>
    </row>
    <row r="45" spans="1:21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11</v>
      </c>
      <c r="S45">
        <v>9</v>
      </c>
      <c r="T45">
        <v>0</v>
      </c>
      <c r="U45">
        <v>1</v>
      </c>
    </row>
    <row r="46" spans="1:21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11</v>
      </c>
      <c r="S46">
        <v>10</v>
      </c>
      <c r="T46">
        <v>0</v>
      </c>
      <c r="U46">
        <v>1</v>
      </c>
    </row>
    <row r="47" spans="1:21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12</v>
      </c>
      <c r="S47">
        <v>0</v>
      </c>
      <c r="T47">
        <v>3</v>
      </c>
      <c r="U47">
        <v>2</v>
      </c>
    </row>
    <row r="48" spans="1:21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100</v>
      </c>
      <c r="M48" t="s">
        <v>102</v>
      </c>
      <c r="N48" t="s">
        <v>108</v>
      </c>
      <c r="O48">
        <v>12</v>
      </c>
      <c r="S48">
        <v>11</v>
      </c>
      <c r="T48">
        <v>0</v>
      </c>
      <c r="U48">
        <v>2</v>
      </c>
    </row>
    <row r="49" spans="1:21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105</v>
      </c>
      <c r="M49" t="s">
        <v>102</v>
      </c>
      <c r="N49" t="s">
        <v>108</v>
      </c>
      <c r="O49">
        <v>12</v>
      </c>
      <c r="S49">
        <v>12</v>
      </c>
      <c r="T49">
        <v>0</v>
      </c>
      <c r="U49">
        <v>2</v>
      </c>
    </row>
    <row r="50" spans="1:21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110</v>
      </c>
      <c r="M50" t="s">
        <v>102</v>
      </c>
      <c r="N50" t="s">
        <v>108</v>
      </c>
      <c r="O50">
        <v>12</v>
      </c>
      <c r="S50">
        <v>13</v>
      </c>
      <c r="T50">
        <v>0</v>
      </c>
      <c r="U50">
        <v>2</v>
      </c>
    </row>
    <row r="51" spans="1:21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115</v>
      </c>
      <c r="M51" t="s">
        <v>102</v>
      </c>
      <c r="N51" t="s">
        <v>108</v>
      </c>
      <c r="O51">
        <v>12</v>
      </c>
      <c r="S51">
        <v>14</v>
      </c>
      <c r="T51">
        <v>0</v>
      </c>
      <c r="U51">
        <v>2</v>
      </c>
    </row>
    <row r="52" spans="1:21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120</v>
      </c>
      <c r="M52" t="s">
        <v>102</v>
      </c>
      <c r="N52" t="s">
        <v>108</v>
      </c>
      <c r="O52">
        <v>12</v>
      </c>
      <c r="S52">
        <v>0</v>
      </c>
      <c r="T52">
        <v>4</v>
      </c>
      <c r="U52">
        <v>3</v>
      </c>
    </row>
    <row r="53" spans="1:21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125</v>
      </c>
      <c r="M53" t="s">
        <v>102</v>
      </c>
      <c r="N53" t="s">
        <v>108</v>
      </c>
      <c r="O53">
        <v>13</v>
      </c>
      <c r="S53">
        <v>15</v>
      </c>
      <c r="T53">
        <v>0</v>
      </c>
      <c r="U53">
        <v>3</v>
      </c>
    </row>
    <row r="54" spans="1:21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130</v>
      </c>
      <c r="M54" t="s">
        <v>102</v>
      </c>
      <c r="N54" t="s">
        <v>108</v>
      </c>
      <c r="O54">
        <v>13</v>
      </c>
      <c r="S54">
        <v>16</v>
      </c>
      <c r="T54">
        <v>0</v>
      </c>
      <c r="U54">
        <v>3</v>
      </c>
    </row>
    <row r="55" spans="1:21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135</v>
      </c>
      <c r="M55" t="s">
        <v>102</v>
      </c>
      <c r="N55" t="s">
        <v>108</v>
      </c>
      <c r="O55">
        <v>13</v>
      </c>
      <c r="S55">
        <v>17</v>
      </c>
      <c r="T55">
        <v>0</v>
      </c>
      <c r="U55">
        <v>3</v>
      </c>
    </row>
    <row r="56" spans="1:21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140</v>
      </c>
      <c r="M56" t="s">
        <v>102</v>
      </c>
      <c r="N56" t="s">
        <v>108</v>
      </c>
      <c r="O56">
        <v>13</v>
      </c>
      <c r="S56">
        <v>18</v>
      </c>
      <c r="T56">
        <v>0</v>
      </c>
      <c r="U56">
        <v>3</v>
      </c>
    </row>
    <row r="57" spans="1:21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145</v>
      </c>
      <c r="M57" t="s">
        <v>102</v>
      </c>
      <c r="N57" t="s">
        <v>108</v>
      </c>
      <c r="O57">
        <v>14</v>
      </c>
      <c r="S57">
        <v>19</v>
      </c>
      <c r="T57">
        <v>0</v>
      </c>
      <c r="U57">
        <v>4</v>
      </c>
    </row>
    <row r="58" spans="1:21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150</v>
      </c>
      <c r="M58" t="s">
        <v>102</v>
      </c>
      <c r="N58" t="s">
        <v>108</v>
      </c>
      <c r="O58">
        <v>14</v>
      </c>
      <c r="S58">
        <v>20</v>
      </c>
      <c r="T58">
        <v>0</v>
      </c>
      <c r="U58">
        <v>4</v>
      </c>
    </row>
    <row r="59" spans="1:21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155</v>
      </c>
      <c r="M59" t="s">
        <v>102</v>
      </c>
      <c r="N59" t="s">
        <v>108</v>
      </c>
      <c r="O59">
        <v>14</v>
      </c>
      <c r="S59">
        <v>21</v>
      </c>
      <c r="T59">
        <v>0</v>
      </c>
      <c r="U59">
        <v>4</v>
      </c>
    </row>
    <row r="60" spans="1:21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160</v>
      </c>
      <c r="M60" t="s">
        <v>102</v>
      </c>
      <c r="N60" t="s">
        <v>108</v>
      </c>
      <c r="O60">
        <v>15</v>
      </c>
      <c r="S60">
        <v>22</v>
      </c>
      <c r="T60">
        <v>0</v>
      </c>
      <c r="U60">
        <v>4</v>
      </c>
    </row>
    <row r="61" spans="1:21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165</v>
      </c>
      <c r="M61" t="s">
        <v>102</v>
      </c>
      <c r="N61" t="s">
        <v>108</v>
      </c>
      <c r="O61">
        <v>15</v>
      </c>
      <c r="S61">
        <v>23</v>
      </c>
      <c r="T61">
        <v>0</v>
      </c>
      <c r="U61">
        <v>4</v>
      </c>
    </row>
    <row r="62" spans="1:21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45000</v>
      </c>
      <c r="M62" t="s">
        <v>102</v>
      </c>
      <c r="N62" t="s">
        <v>355</v>
      </c>
      <c r="O62">
        <v>33000</v>
      </c>
      <c r="S62">
        <v>0</v>
      </c>
      <c r="T62">
        <v>0</v>
      </c>
      <c r="U62">
        <v>0</v>
      </c>
    </row>
    <row r="63" spans="1:21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50000</v>
      </c>
      <c r="M63" t="s">
        <v>102</v>
      </c>
      <c r="N63" t="s">
        <v>355</v>
      </c>
      <c r="O63">
        <v>34500</v>
      </c>
      <c r="S63">
        <v>0</v>
      </c>
      <c r="T63">
        <v>0</v>
      </c>
      <c r="U63">
        <v>0</v>
      </c>
    </row>
    <row r="64" spans="1:21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55000</v>
      </c>
      <c r="M64" t="s">
        <v>102</v>
      </c>
      <c r="N64" t="s">
        <v>355</v>
      </c>
      <c r="O64">
        <v>36000</v>
      </c>
      <c r="S64">
        <v>0</v>
      </c>
      <c r="T64">
        <v>0</v>
      </c>
      <c r="U64">
        <v>0</v>
      </c>
    </row>
    <row r="65" spans="1:21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60000</v>
      </c>
      <c r="M65" t="s">
        <v>102</v>
      </c>
      <c r="N65" t="s">
        <v>355</v>
      </c>
      <c r="O65">
        <v>37500</v>
      </c>
      <c r="S65">
        <v>0</v>
      </c>
      <c r="T65">
        <v>0</v>
      </c>
      <c r="U65">
        <v>0</v>
      </c>
    </row>
    <row r="66" spans="1:21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65000</v>
      </c>
      <c r="M66" t="s">
        <v>102</v>
      </c>
      <c r="N66" t="s">
        <v>355</v>
      </c>
      <c r="O66">
        <v>39000</v>
      </c>
      <c r="S66">
        <v>3</v>
      </c>
      <c r="T66">
        <v>0</v>
      </c>
      <c r="U66">
        <v>0</v>
      </c>
    </row>
    <row r="67" spans="1:21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70000</v>
      </c>
      <c r="M67" t="s">
        <v>102</v>
      </c>
      <c r="N67" t="s">
        <v>355</v>
      </c>
      <c r="O67">
        <v>40500</v>
      </c>
      <c r="S67">
        <v>4</v>
      </c>
      <c r="T67">
        <v>0</v>
      </c>
      <c r="U67">
        <v>0</v>
      </c>
    </row>
    <row r="68" spans="1:21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75000</v>
      </c>
      <c r="M68" t="s">
        <v>102</v>
      </c>
      <c r="N68" t="s">
        <v>355</v>
      </c>
      <c r="O68">
        <v>42000</v>
      </c>
      <c r="S68">
        <v>5</v>
      </c>
      <c r="T68">
        <v>0</v>
      </c>
      <c r="U68">
        <v>0</v>
      </c>
    </row>
    <row r="69" spans="1:21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80000</v>
      </c>
      <c r="M69" t="s">
        <v>102</v>
      </c>
      <c r="N69" t="s">
        <v>355</v>
      </c>
      <c r="O69">
        <v>43500</v>
      </c>
      <c r="S69">
        <v>6</v>
      </c>
      <c r="T69">
        <v>0</v>
      </c>
      <c r="U69">
        <v>0</v>
      </c>
    </row>
    <row r="70" spans="1:21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85000</v>
      </c>
      <c r="M70" t="s">
        <v>102</v>
      </c>
      <c r="N70" t="s">
        <v>355</v>
      </c>
      <c r="O70">
        <v>45000</v>
      </c>
      <c r="S70">
        <v>7</v>
      </c>
      <c r="T70">
        <v>0</v>
      </c>
      <c r="U70">
        <v>0</v>
      </c>
    </row>
    <row r="71" spans="1:21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90000</v>
      </c>
      <c r="M71" t="s">
        <v>102</v>
      </c>
      <c r="N71" t="s">
        <v>355</v>
      </c>
      <c r="O71">
        <v>46500</v>
      </c>
      <c r="S71">
        <v>0</v>
      </c>
      <c r="T71">
        <v>1</v>
      </c>
      <c r="U71">
        <v>0</v>
      </c>
    </row>
    <row r="72" spans="1:21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95000</v>
      </c>
      <c r="M72" t="s">
        <v>102</v>
      </c>
      <c r="N72" t="s">
        <v>355</v>
      </c>
      <c r="O72">
        <v>48000</v>
      </c>
      <c r="S72">
        <v>8</v>
      </c>
      <c r="T72">
        <v>0</v>
      </c>
      <c r="U72">
        <v>1</v>
      </c>
    </row>
    <row r="73" spans="1:21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100000</v>
      </c>
      <c r="M73" t="s">
        <v>102</v>
      </c>
      <c r="N73" t="s">
        <v>355</v>
      </c>
      <c r="O73">
        <v>49500</v>
      </c>
      <c r="S73">
        <v>9</v>
      </c>
      <c r="T73">
        <v>0</v>
      </c>
      <c r="U73">
        <v>1</v>
      </c>
    </row>
    <row r="74" spans="1:21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105000</v>
      </c>
      <c r="M74" t="s">
        <v>102</v>
      </c>
      <c r="N74" t="s">
        <v>355</v>
      </c>
      <c r="O74">
        <v>51000</v>
      </c>
      <c r="S74">
        <v>0</v>
      </c>
      <c r="T74">
        <v>2</v>
      </c>
      <c r="U74">
        <v>1</v>
      </c>
    </row>
    <row r="75" spans="1:21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110000</v>
      </c>
      <c r="M75" t="s">
        <v>102</v>
      </c>
      <c r="N75" t="s">
        <v>355</v>
      </c>
      <c r="O75">
        <v>52500</v>
      </c>
      <c r="S75">
        <v>10</v>
      </c>
      <c r="T75">
        <v>0</v>
      </c>
      <c r="U75">
        <v>1</v>
      </c>
    </row>
    <row r="76" spans="1:21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115000</v>
      </c>
      <c r="M76" t="s">
        <v>102</v>
      </c>
      <c r="N76" t="s">
        <v>355</v>
      </c>
      <c r="O76">
        <v>54000</v>
      </c>
      <c r="S76">
        <v>11</v>
      </c>
      <c r="T76">
        <v>0</v>
      </c>
      <c r="U76">
        <v>1</v>
      </c>
    </row>
    <row r="77" spans="1:21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120000</v>
      </c>
      <c r="M77" t="s">
        <v>102</v>
      </c>
      <c r="N77" t="s">
        <v>355</v>
      </c>
      <c r="O77">
        <v>55500</v>
      </c>
      <c r="S77">
        <v>0</v>
      </c>
      <c r="T77">
        <v>3</v>
      </c>
      <c r="U77">
        <v>2</v>
      </c>
    </row>
    <row r="78" spans="1:21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125000</v>
      </c>
      <c r="M78" t="s">
        <v>102</v>
      </c>
      <c r="N78" t="s">
        <v>375</v>
      </c>
      <c r="O78">
        <v>57000</v>
      </c>
      <c r="S78">
        <v>12</v>
      </c>
      <c r="T78">
        <v>0</v>
      </c>
      <c r="U78">
        <v>2</v>
      </c>
    </row>
    <row r="79" spans="1:21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130000</v>
      </c>
      <c r="M79" t="s">
        <v>102</v>
      </c>
      <c r="N79" t="s">
        <v>375</v>
      </c>
      <c r="O79">
        <v>58500</v>
      </c>
      <c r="S79">
        <v>13</v>
      </c>
      <c r="T79">
        <v>0</v>
      </c>
      <c r="U79">
        <v>2</v>
      </c>
    </row>
    <row r="80" spans="1:21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135000</v>
      </c>
      <c r="M80" t="s">
        <v>102</v>
      </c>
      <c r="N80" t="s">
        <v>375</v>
      </c>
      <c r="O80">
        <v>60000</v>
      </c>
      <c r="S80">
        <v>14</v>
      </c>
      <c r="T80">
        <v>0</v>
      </c>
      <c r="U80">
        <v>2</v>
      </c>
    </row>
    <row r="81" spans="1:21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140000</v>
      </c>
      <c r="M81" t="s">
        <v>102</v>
      </c>
      <c r="N81" t="s">
        <v>375</v>
      </c>
      <c r="O81">
        <v>61500</v>
      </c>
      <c r="S81">
        <v>15</v>
      </c>
      <c r="T81">
        <v>0</v>
      </c>
      <c r="U81">
        <v>2</v>
      </c>
    </row>
    <row r="82" spans="1:21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145000</v>
      </c>
      <c r="M82" t="s">
        <v>102</v>
      </c>
      <c r="N82" t="s">
        <v>375</v>
      </c>
      <c r="O82">
        <v>63000</v>
      </c>
      <c r="S82">
        <v>0</v>
      </c>
      <c r="T82">
        <v>4</v>
      </c>
      <c r="U82">
        <v>3</v>
      </c>
    </row>
    <row r="83" spans="1:21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150000</v>
      </c>
      <c r="M83" t="s">
        <v>102</v>
      </c>
      <c r="N83" t="s">
        <v>375</v>
      </c>
      <c r="O83">
        <v>64500</v>
      </c>
      <c r="S83">
        <v>16</v>
      </c>
      <c r="T83">
        <v>0</v>
      </c>
      <c r="U83">
        <v>3</v>
      </c>
    </row>
    <row r="84" spans="1:21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155000</v>
      </c>
      <c r="M84" t="s">
        <v>102</v>
      </c>
      <c r="N84" t="s">
        <v>375</v>
      </c>
      <c r="O84">
        <v>66000</v>
      </c>
      <c r="S84">
        <v>17</v>
      </c>
      <c r="T84">
        <v>0</v>
      </c>
      <c r="U84">
        <v>3</v>
      </c>
    </row>
    <row r="85" spans="1:21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160000</v>
      </c>
      <c r="M85" t="s">
        <v>102</v>
      </c>
      <c r="N85" t="s">
        <v>375</v>
      </c>
      <c r="O85">
        <v>67500</v>
      </c>
      <c r="S85">
        <v>18</v>
      </c>
      <c r="T85">
        <v>0</v>
      </c>
      <c r="U85">
        <v>3</v>
      </c>
    </row>
    <row r="86" spans="1:21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165000</v>
      </c>
      <c r="M86" t="s">
        <v>102</v>
      </c>
      <c r="N86" t="s">
        <v>375</v>
      </c>
      <c r="O86">
        <v>69000</v>
      </c>
      <c r="S86">
        <v>19</v>
      </c>
      <c r="T86">
        <v>0</v>
      </c>
      <c r="U86">
        <v>3</v>
      </c>
    </row>
    <row r="87" spans="1:21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170000</v>
      </c>
      <c r="M87" t="s">
        <v>102</v>
      </c>
      <c r="N87" t="s">
        <v>375</v>
      </c>
      <c r="O87">
        <v>70500</v>
      </c>
      <c r="S87">
        <v>20</v>
      </c>
      <c r="T87">
        <v>0</v>
      </c>
      <c r="U87">
        <v>4</v>
      </c>
    </row>
    <row r="88" spans="1:21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175000</v>
      </c>
      <c r="M88" t="s">
        <v>102</v>
      </c>
      <c r="N88" t="s">
        <v>375</v>
      </c>
      <c r="O88">
        <v>72000</v>
      </c>
      <c r="S88">
        <v>21</v>
      </c>
      <c r="T88">
        <v>0</v>
      </c>
      <c r="U88">
        <v>4</v>
      </c>
    </row>
    <row r="89" spans="1:21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180000</v>
      </c>
      <c r="M89" t="s">
        <v>102</v>
      </c>
      <c r="N89" t="s">
        <v>375</v>
      </c>
      <c r="O89">
        <v>73500</v>
      </c>
      <c r="S89">
        <v>22</v>
      </c>
      <c r="T89">
        <v>0</v>
      </c>
      <c r="U89">
        <v>4</v>
      </c>
    </row>
    <row r="90" spans="1:21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185000</v>
      </c>
      <c r="M90" t="s">
        <v>102</v>
      </c>
      <c r="N90" t="s">
        <v>375</v>
      </c>
      <c r="O90">
        <v>75000</v>
      </c>
      <c r="S90">
        <v>23</v>
      </c>
      <c r="T90">
        <v>0</v>
      </c>
      <c r="U90">
        <v>4</v>
      </c>
    </row>
    <row r="91" spans="1:21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190000</v>
      </c>
      <c r="M91" t="s">
        <v>102</v>
      </c>
      <c r="N91" t="s">
        <v>375</v>
      </c>
      <c r="O91">
        <v>76500</v>
      </c>
      <c r="S91">
        <v>24</v>
      </c>
      <c r="T91">
        <v>0</v>
      </c>
      <c r="U91">
        <v>4</v>
      </c>
    </row>
  </sheetData>
  <autoFilter ref="U1:U91" xr:uid="{3705C4DA-EC2C-420A-8DB3-756CCFA82A66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G4" sqref="G4"/>
    </sheetView>
  </sheetViews>
  <sheetFormatPr defaultRowHeight="16.5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2</v>
      </c>
    </row>
    <row r="4" spans="1:7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3</v>
      </c>
    </row>
    <row r="5" spans="1:7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4</v>
      </c>
    </row>
    <row r="6" spans="1:7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4</v>
      </c>
    </row>
    <row r="7" spans="1:7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5</v>
      </c>
    </row>
    <row r="8" spans="1:7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3"/>
  <sheetViews>
    <sheetView workbookViewId="0">
      <selection activeCell="G14" sqref="G14"/>
    </sheetView>
  </sheetViews>
  <sheetFormatPr defaultRowHeight="16.5"/>
  <cols>
    <col min="1" max="1" width="11.125" customWidth="1"/>
    <col min="2" max="2" width="12.125" customWidth="1"/>
    <col min="3" max="3" width="14.125" customWidth="1"/>
  </cols>
  <sheetData>
    <row r="1" spans="1:3" ht="27" customHeight="1">
      <c r="A1" t="s">
        <v>99</v>
      </c>
      <c r="B1" t="s">
        <v>135</v>
      </c>
      <c r="C1" t="s">
        <v>136</v>
      </c>
    </row>
    <row r="2" spans="1:3">
      <c r="A2">
        <v>1</v>
      </c>
      <c r="B2">
        <v>80</v>
      </c>
      <c r="C2">
        <v>10</v>
      </c>
    </row>
    <row r="3" spans="1:3">
      <c r="A3">
        <v>2</v>
      </c>
      <c r="B3">
        <v>164</v>
      </c>
      <c r="C3">
        <v>50</v>
      </c>
    </row>
    <row r="4" spans="1:3">
      <c r="A4">
        <v>3</v>
      </c>
      <c r="B4">
        <v>406</v>
      </c>
      <c r="C4">
        <v>70</v>
      </c>
    </row>
    <row r="5" spans="1:3">
      <c r="A5">
        <v>4</v>
      </c>
      <c r="B5">
        <v>762</v>
      </c>
      <c r="C5">
        <v>100</v>
      </c>
    </row>
    <row r="6" spans="1:3">
      <c r="A6">
        <v>5</v>
      </c>
      <c r="B6">
        <v>1247</v>
      </c>
      <c r="C6">
        <v>150</v>
      </c>
    </row>
    <row r="7" spans="1:3">
      <c r="A7">
        <v>6</v>
      </c>
      <c r="B7">
        <v>1845</v>
      </c>
      <c r="C7">
        <v>210</v>
      </c>
    </row>
    <row r="8" spans="1:3">
      <c r="A8">
        <v>7</v>
      </c>
      <c r="B8">
        <v>2583</v>
      </c>
      <c r="C8">
        <v>275</v>
      </c>
    </row>
    <row r="9" spans="1:3">
      <c r="A9">
        <v>8</v>
      </c>
      <c r="B9">
        <v>4135</v>
      </c>
      <c r="C9">
        <v>447</v>
      </c>
    </row>
    <row r="10" spans="1:3">
      <c r="A10">
        <v>9</v>
      </c>
      <c r="B10">
        <v>6876</v>
      </c>
      <c r="C10">
        <v>740</v>
      </c>
    </row>
    <row r="11" spans="1:3">
      <c r="A11">
        <v>10</v>
      </c>
      <c r="B11">
        <v>9981</v>
      </c>
      <c r="C11">
        <v>1085</v>
      </c>
    </row>
    <row r="12" spans="1:3">
      <c r="A12">
        <v>11</v>
      </c>
      <c r="B12">
        <v>14310</v>
      </c>
      <c r="C12">
        <v>1550</v>
      </c>
    </row>
    <row r="13" spans="1:3">
      <c r="A13">
        <v>12</v>
      </c>
      <c r="B13">
        <v>19485</v>
      </c>
      <c r="C13">
        <v>2125</v>
      </c>
    </row>
    <row r="14" spans="1:3">
      <c r="A14">
        <v>13</v>
      </c>
      <c r="B14">
        <v>25740</v>
      </c>
      <c r="C14">
        <v>2800</v>
      </c>
    </row>
    <row r="15" spans="1:3">
      <c r="A15">
        <v>14</v>
      </c>
      <c r="B15">
        <v>33502</v>
      </c>
      <c r="C15">
        <v>3662</v>
      </c>
    </row>
    <row r="16" spans="1:3">
      <c r="A16">
        <v>15</v>
      </c>
      <c r="B16">
        <v>42021</v>
      </c>
      <c r="C16">
        <v>4585</v>
      </c>
    </row>
    <row r="17" spans="1:3">
      <c r="A17">
        <v>16</v>
      </c>
      <c r="B17">
        <v>52888</v>
      </c>
      <c r="C17">
        <v>5792</v>
      </c>
    </row>
    <row r="18" spans="1:3">
      <c r="A18">
        <v>17</v>
      </c>
      <c r="B18">
        <v>64008</v>
      </c>
      <c r="C18">
        <v>7000</v>
      </c>
    </row>
    <row r="19" spans="1:3">
      <c r="A19">
        <v>18</v>
      </c>
      <c r="B19">
        <v>78498</v>
      </c>
      <c r="C19">
        <v>8610</v>
      </c>
    </row>
    <row r="20" spans="1:3">
      <c r="A20">
        <v>19</v>
      </c>
      <c r="B20">
        <v>93084</v>
      </c>
      <c r="C20">
        <v>10220</v>
      </c>
    </row>
    <row r="21" spans="1:3">
      <c r="A21">
        <v>20</v>
      </c>
      <c r="B21">
        <v>111186</v>
      </c>
      <c r="C21">
        <v>12210</v>
      </c>
    </row>
    <row r="22" spans="1:3">
      <c r="A22">
        <v>21</v>
      </c>
      <c r="B22">
        <v>129816</v>
      </c>
      <c r="C22">
        <v>14280</v>
      </c>
    </row>
    <row r="23" spans="1:3">
      <c r="A23">
        <v>22</v>
      </c>
      <c r="B23">
        <v>151807</v>
      </c>
      <c r="C23">
        <v>16687</v>
      </c>
    </row>
    <row r="24" spans="1:3">
      <c r="A24">
        <v>23</v>
      </c>
      <c r="B24">
        <v>175095</v>
      </c>
      <c r="C24">
        <v>19275</v>
      </c>
    </row>
    <row r="25" spans="1:3">
      <c r="A25">
        <v>24</v>
      </c>
      <c r="B25">
        <v>201217</v>
      </c>
      <c r="C25">
        <v>22137</v>
      </c>
    </row>
    <row r="26" spans="1:3">
      <c r="A26">
        <v>25</v>
      </c>
      <c r="B26">
        <v>229680</v>
      </c>
      <c r="C26">
        <v>25300</v>
      </c>
    </row>
    <row r="27" spans="1:3">
      <c r="A27">
        <v>26</v>
      </c>
      <c r="B27">
        <v>260271</v>
      </c>
      <c r="C27">
        <v>28655</v>
      </c>
    </row>
    <row r="28" spans="1:3">
      <c r="A28">
        <v>27</v>
      </c>
      <c r="B28">
        <v>294426</v>
      </c>
      <c r="C28">
        <v>32450</v>
      </c>
    </row>
    <row r="29" spans="1:3">
      <c r="A29">
        <v>28</v>
      </c>
      <c r="B29">
        <v>329823</v>
      </c>
      <c r="C29">
        <v>36335</v>
      </c>
    </row>
    <row r="30" spans="1:3">
      <c r="A30">
        <v>29</v>
      </c>
      <c r="B30">
        <v>370188</v>
      </c>
      <c r="C30">
        <v>40820</v>
      </c>
    </row>
    <row r="31" spans="1:3">
      <c r="A31">
        <v>30</v>
      </c>
      <c r="B31">
        <v>410943</v>
      </c>
      <c r="C31">
        <v>45305</v>
      </c>
    </row>
    <row r="32" spans="1:3">
      <c r="A32">
        <v>31</v>
      </c>
      <c r="B32">
        <v>457821</v>
      </c>
      <c r="C32">
        <v>50505</v>
      </c>
    </row>
    <row r="33" spans="1:3">
      <c r="A33">
        <v>32</v>
      </c>
      <c r="B33">
        <v>504997</v>
      </c>
      <c r="C33">
        <v>55737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B2" sqref="B2"/>
    </sheetView>
  </sheetViews>
  <sheetFormatPr defaultRowHeight="16.5"/>
  <sheetData>
    <row r="1" spans="1:3" ht="27" customHeight="1">
      <c r="A1" t="s">
        <v>95</v>
      </c>
      <c r="B1" t="s">
        <v>96</v>
      </c>
      <c r="C1" s="3" t="s">
        <v>97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1</v>
      </c>
      <c r="C3">
        <f t="shared" ref="C3:C51" si="0">C2+B3</f>
        <v>1</v>
      </c>
    </row>
    <row r="4" spans="1:3">
      <c r="A4">
        <v>3</v>
      </c>
      <c r="B4">
        <v>2</v>
      </c>
      <c r="C4">
        <f t="shared" si="0"/>
        <v>3</v>
      </c>
    </row>
    <row r="5" spans="1:3">
      <c r="A5">
        <v>4</v>
      </c>
      <c r="B5">
        <v>2</v>
      </c>
      <c r="C5">
        <f t="shared" si="0"/>
        <v>5</v>
      </c>
    </row>
    <row r="6" spans="1:3">
      <c r="A6">
        <v>5</v>
      </c>
      <c r="B6">
        <v>3</v>
      </c>
      <c r="C6">
        <f t="shared" si="0"/>
        <v>8</v>
      </c>
    </row>
    <row r="7" spans="1:3">
      <c r="A7">
        <v>6</v>
      </c>
      <c r="B7">
        <v>3</v>
      </c>
      <c r="C7">
        <f t="shared" si="0"/>
        <v>11</v>
      </c>
    </row>
    <row r="8" spans="1:3">
      <c r="A8">
        <v>7</v>
      </c>
      <c r="B8">
        <v>3</v>
      </c>
      <c r="C8">
        <f t="shared" si="0"/>
        <v>14</v>
      </c>
    </row>
    <row r="9" spans="1:3">
      <c r="A9">
        <v>8</v>
      </c>
      <c r="B9">
        <v>4</v>
      </c>
      <c r="C9">
        <f t="shared" si="0"/>
        <v>18</v>
      </c>
    </row>
    <row r="10" spans="1:3">
      <c r="A10">
        <v>9</v>
      </c>
      <c r="B10">
        <v>4</v>
      </c>
      <c r="C10">
        <f t="shared" si="0"/>
        <v>22</v>
      </c>
    </row>
    <row r="11" spans="1:3">
      <c r="A11">
        <v>10</v>
      </c>
      <c r="B11">
        <v>4</v>
      </c>
      <c r="C11">
        <f t="shared" si="0"/>
        <v>26</v>
      </c>
    </row>
    <row r="12" spans="1:3">
      <c r="A12">
        <v>11</v>
      </c>
      <c r="B12">
        <v>4</v>
      </c>
      <c r="C12">
        <f t="shared" si="0"/>
        <v>30</v>
      </c>
    </row>
    <row r="13" spans="1:3">
      <c r="A13">
        <v>12</v>
      </c>
      <c r="B13">
        <v>5</v>
      </c>
      <c r="C13">
        <f t="shared" si="0"/>
        <v>35</v>
      </c>
    </row>
    <row r="14" spans="1:3">
      <c r="A14">
        <v>13</v>
      </c>
      <c r="B14">
        <v>5</v>
      </c>
      <c r="C14">
        <f t="shared" si="0"/>
        <v>40</v>
      </c>
    </row>
    <row r="15" spans="1:3">
      <c r="A15">
        <v>14</v>
      </c>
      <c r="B15">
        <v>5</v>
      </c>
      <c r="C15">
        <f t="shared" si="0"/>
        <v>45</v>
      </c>
    </row>
    <row r="16" spans="1:3">
      <c r="A16">
        <v>15</v>
      </c>
      <c r="B16">
        <v>5</v>
      </c>
      <c r="C16">
        <f t="shared" si="0"/>
        <v>50</v>
      </c>
    </row>
    <row r="17" spans="1:3">
      <c r="A17">
        <v>16</v>
      </c>
      <c r="B17">
        <v>5</v>
      </c>
      <c r="C17">
        <f t="shared" si="0"/>
        <v>55</v>
      </c>
    </row>
    <row r="18" spans="1:3">
      <c r="A18">
        <v>17</v>
      </c>
      <c r="B18">
        <v>6</v>
      </c>
      <c r="C18">
        <f t="shared" si="0"/>
        <v>61</v>
      </c>
    </row>
    <row r="19" spans="1:3">
      <c r="A19">
        <v>18</v>
      </c>
      <c r="B19">
        <v>6</v>
      </c>
      <c r="C19">
        <f t="shared" si="0"/>
        <v>67</v>
      </c>
    </row>
    <row r="20" spans="1:3">
      <c r="A20">
        <v>19</v>
      </c>
      <c r="B20">
        <v>6</v>
      </c>
      <c r="C20">
        <f t="shared" si="0"/>
        <v>73</v>
      </c>
    </row>
    <row r="21" spans="1:3">
      <c r="A21">
        <v>20</v>
      </c>
      <c r="B21">
        <v>6</v>
      </c>
      <c r="C21">
        <f t="shared" si="0"/>
        <v>79</v>
      </c>
    </row>
    <row r="22" spans="1:3">
      <c r="A22">
        <v>21</v>
      </c>
      <c r="B22">
        <v>6</v>
      </c>
      <c r="C22">
        <f t="shared" si="0"/>
        <v>85</v>
      </c>
    </row>
    <row r="23" spans="1:3">
      <c r="A23">
        <v>22</v>
      </c>
      <c r="B23">
        <v>7</v>
      </c>
      <c r="C23">
        <f t="shared" si="0"/>
        <v>92</v>
      </c>
    </row>
    <row r="24" spans="1:3">
      <c r="A24">
        <v>23</v>
      </c>
      <c r="B24">
        <v>7</v>
      </c>
      <c r="C24">
        <f t="shared" si="0"/>
        <v>99</v>
      </c>
    </row>
    <row r="25" spans="1:3">
      <c r="A25">
        <v>24</v>
      </c>
      <c r="B25">
        <v>7</v>
      </c>
      <c r="C25">
        <f t="shared" si="0"/>
        <v>106</v>
      </c>
    </row>
    <row r="26" spans="1:3">
      <c r="A26">
        <v>25</v>
      </c>
      <c r="B26">
        <v>7</v>
      </c>
      <c r="C26">
        <f t="shared" si="0"/>
        <v>113</v>
      </c>
    </row>
    <row r="27" spans="1:3">
      <c r="A27">
        <v>26</v>
      </c>
      <c r="B27">
        <v>7</v>
      </c>
      <c r="C27">
        <f t="shared" si="0"/>
        <v>120</v>
      </c>
    </row>
    <row r="28" spans="1:3">
      <c r="A28">
        <v>27</v>
      </c>
      <c r="B28">
        <v>8</v>
      </c>
      <c r="C28">
        <f t="shared" si="0"/>
        <v>128</v>
      </c>
    </row>
    <row r="29" spans="1:3">
      <c r="A29">
        <v>28</v>
      </c>
      <c r="B29">
        <v>8</v>
      </c>
      <c r="C29">
        <f t="shared" si="0"/>
        <v>136</v>
      </c>
    </row>
    <row r="30" spans="1:3">
      <c r="A30">
        <v>29</v>
      </c>
      <c r="B30">
        <v>8</v>
      </c>
      <c r="C30">
        <f t="shared" si="0"/>
        <v>144</v>
      </c>
    </row>
    <row r="31" spans="1:3">
      <c r="A31">
        <v>30</v>
      </c>
      <c r="B31">
        <v>8</v>
      </c>
      <c r="C31">
        <f t="shared" si="0"/>
        <v>152</v>
      </c>
    </row>
    <row r="32" spans="1:3">
      <c r="A32">
        <v>31</v>
      </c>
      <c r="B32">
        <v>8</v>
      </c>
      <c r="C32">
        <f t="shared" si="0"/>
        <v>160</v>
      </c>
    </row>
    <row r="33" spans="1:3">
      <c r="A33">
        <v>32</v>
      </c>
      <c r="B33">
        <v>9</v>
      </c>
      <c r="C33">
        <f t="shared" si="0"/>
        <v>169</v>
      </c>
    </row>
    <row r="34" spans="1:3">
      <c r="A34">
        <v>33</v>
      </c>
      <c r="B34">
        <v>9</v>
      </c>
      <c r="C34">
        <f t="shared" si="0"/>
        <v>178</v>
      </c>
    </row>
    <row r="35" spans="1:3">
      <c r="A35">
        <v>34</v>
      </c>
      <c r="B35">
        <v>9</v>
      </c>
      <c r="C35">
        <f t="shared" si="0"/>
        <v>187</v>
      </c>
    </row>
    <row r="36" spans="1:3">
      <c r="A36">
        <v>35</v>
      </c>
      <c r="B36">
        <v>9</v>
      </c>
      <c r="C36">
        <f t="shared" si="0"/>
        <v>196</v>
      </c>
    </row>
    <row r="37" spans="1:3">
      <c r="A37">
        <v>36</v>
      </c>
      <c r="B37">
        <v>9</v>
      </c>
      <c r="C37">
        <f t="shared" si="0"/>
        <v>205</v>
      </c>
    </row>
    <row r="38" spans="1:3">
      <c r="A38">
        <v>37</v>
      </c>
      <c r="B38">
        <v>10</v>
      </c>
      <c r="C38">
        <f t="shared" si="0"/>
        <v>215</v>
      </c>
    </row>
    <row r="39" spans="1:3">
      <c r="A39">
        <v>38</v>
      </c>
      <c r="B39">
        <v>10</v>
      </c>
      <c r="C39">
        <f t="shared" si="0"/>
        <v>225</v>
      </c>
    </row>
    <row r="40" spans="1:3">
      <c r="A40">
        <v>39</v>
      </c>
      <c r="B40">
        <v>10</v>
      </c>
      <c r="C40">
        <f t="shared" si="0"/>
        <v>235</v>
      </c>
    </row>
    <row r="41" spans="1:3">
      <c r="A41">
        <v>40</v>
      </c>
      <c r="B41">
        <v>10</v>
      </c>
      <c r="C41">
        <f t="shared" si="0"/>
        <v>245</v>
      </c>
    </row>
    <row r="42" spans="1:3">
      <c r="A42">
        <v>41</v>
      </c>
      <c r="B42">
        <v>10</v>
      </c>
      <c r="C42">
        <f t="shared" si="0"/>
        <v>255</v>
      </c>
    </row>
    <row r="43" spans="1:3">
      <c r="A43">
        <v>42</v>
      </c>
      <c r="B43">
        <v>11</v>
      </c>
      <c r="C43">
        <f t="shared" si="0"/>
        <v>266</v>
      </c>
    </row>
    <row r="44" spans="1:3">
      <c r="A44">
        <v>43</v>
      </c>
      <c r="B44">
        <v>11</v>
      </c>
      <c r="C44">
        <f t="shared" si="0"/>
        <v>277</v>
      </c>
    </row>
    <row r="45" spans="1:3">
      <c r="A45">
        <v>44</v>
      </c>
      <c r="B45">
        <v>11</v>
      </c>
      <c r="C45">
        <f t="shared" si="0"/>
        <v>288</v>
      </c>
    </row>
    <row r="46" spans="1:3">
      <c r="A46">
        <v>45</v>
      </c>
      <c r="B46">
        <v>11</v>
      </c>
      <c r="C46">
        <f t="shared" si="0"/>
        <v>299</v>
      </c>
    </row>
    <row r="47" spans="1:3">
      <c r="A47">
        <v>46</v>
      </c>
      <c r="B47">
        <v>11</v>
      </c>
      <c r="C47">
        <f t="shared" si="0"/>
        <v>310</v>
      </c>
    </row>
    <row r="48" spans="1:3">
      <c r="A48">
        <v>47</v>
      </c>
      <c r="B48">
        <v>12</v>
      </c>
      <c r="C48">
        <f t="shared" si="0"/>
        <v>322</v>
      </c>
    </row>
    <row r="49" spans="1:3">
      <c r="A49">
        <v>48</v>
      </c>
      <c r="B49">
        <v>12</v>
      </c>
      <c r="C49">
        <f t="shared" si="0"/>
        <v>334</v>
      </c>
    </row>
    <row r="50" spans="1:3">
      <c r="A50">
        <v>49</v>
      </c>
      <c r="B50">
        <v>12</v>
      </c>
      <c r="C50">
        <f t="shared" si="0"/>
        <v>346</v>
      </c>
    </row>
    <row r="51" spans="1: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2023-07-19T19:18:26Z</dcterms:modified>
</cp:coreProperties>
</file>