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5F5D1F5-0079-4402-A1A5-CFF2A4444EEE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26" i="5" l="1"/>
  <c r="S125" i="5"/>
  <c r="S124" i="5"/>
  <c r="S123" i="5"/>
  <c r="S122" i="5"/>
  <c r="S121" i="5"/>
  <c r="S120" i="5"/>
  <c r="S119" i="5"/>
  <c r="S118" i="5"/>
  <c r="S117" i="5"/>
  <c r="S116" i="5"/>
  <c r="S115" i="5"/>
  <c r="S114" i="5"/>
  <c r="S113" i="5"/>
  <c r="S112" i="5"/>
  <c r="S111" i="5"/>
  <c r="S110" i="5"/>
  <c r="S109" i="5"/>
  <c r="S108" i="5"/>
  <c r="S107" i="5"/>
  <c r="S106" i="5"/>
  <c r="S105" i="5"/>
  <c r="S104" i="5"/>
  <c r="S103" i="5"/>
  <c r="S102" i="5"/>
  <c r="S101" i="5"/>
  <c r="S100" i="5"/>
  <c r="S99" i="5"/>
  <c r="S98" i="5"/>
  <c r="S97" i="5"/>
  <c r="S96" i="5"/>
  <c r="S95" i="5"/>
  <c r="S94" i="5"/>
  <c r="S93" i="5"/>
  <c r="S92" i="5"/>
  <c r="S91" i="5"/>
  <c r="S90" i="5"/>
  <c r="S89" i="5"/>
  <c r="S88" i="5"/>
  <c r="S87" i="5"/>
  <c r="S86" i="5"/>
  <c r="S85" i="5"/>
  <c r="S84" i="5"/>
  <c r="S83" i="5"/>
  <c r="S82" i="5"/>
  <c r="S81" i="5"/>
  <c r="S80" i="5"/>
  <c r="S79" i="5"/>
  <c r="S78" i="5"/>
  <c r="S77" i="5"/>
  <c r="S76" i="5"/>
  <c r="S75" i="5"/>
  <c r="S74" i="5"/>
  <c r="S73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9" i="5"/>
  <c r="S8" i="5"/>
  <c r="S6" i="5"/>
  <c r="S5" i="5"/>
  <c r="S4" i="5"/>
  <c r="S3" i="5"/>
  <c r="Q2" i="5"/>
  <c r="M2" i="5"/>
  <c r="S127" i="5"/>
  <c r="S10" i="5"/>
  <c r="S7" i="5"/>
  <c r="O127" i="5" l="1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1" i="5"/>
  <c r="O10" i="5"/>
  <c r="O9" i="5"/>
  <c r="O8" i="5"/>
  <c r="O7" i="5"/>
  <c r="O6" i="5"/>
  <c r="O5" i="5"/>
  <c r="O4" i="5"/>
  <c r="O3" i="5"/>
  <c r="O55" i="5"/>
  <c r="O75" i="5"/>
  <c r="O21" i="5"/>
  <c r="C35" i="1"/>
  <c r="O85" i="5"/>
  <c r="C4" i="1"/>
  <c r="O26" i="5"/>
  <c r="C2" i="6"/>
  <c r="O94" i="5"/>
  <c r="O64" i="5"/>
  <c r="C16" i="1"/>
  <c r="O61" i="5"/>
  <c r="O104" i="5"/>
  <c r="O71" i="5"/>
  <c r="C6" i="1"/>
  <c r="O45" i="5"/>
  <c r="O103" i="5"/>
  <c r="O82" i="5"/>
  <c r="O52" i="5"/>
  <c r="C22" i="1"/>
  <c r="O95" i="5"/>
  <c r="C2" i="1"/>
  <c r="O16" i="5"/>
  <c r="C11" i="1"/>
  <c r="O43" i="5"/>
  <c r="O86" i="5"/>
  <c r="O78" i="5"/>
  <c r="C37" i="1"/>
  <c r="O19" i="5"/>
  <c r="O68" i="5"/>
  <c r="O14" i="5"/>
  <c r="C13" i="1"/>
  <c r="O48" i="5"/>
  <c r="C19" i="1"/>
  <c r="O77" i="5"/>
  <c r="O73" i="5"/>
  <c r="O22" i="5"/>
  <c r="O69" i="5"/>
  <c r="C17" i="1"/>
  <c r="O66" i="5"/>
  <c r="C33" i="1"/>
  <c r="O106" i="5"/>
  <c r="C20" i="1"/>
  <c r="O42" i="5"/>
  <c r="O67" i="5"/>
  <c r="O99" i="5"/>
  <c r="O57" i="5"/>
  <c r="C23" i="1"/>
  <c r="O70" i="5"/>
  <c r="C29" i="1"/>
  <c r="O80" i="5"/>
  <c r="C5" i="1"/>
  <c r="O83" i="5"/>
  <c r="C30" i="1"/>
  <c r="C10" i="1"/>
  <c r="O51" i="5"/>
  <c r="O81" i="5"/>
  <c r="O107" i="5"/>
  <c r="O54" i="5"/>
  <c r="O72" i="5"/>
  <c r="O98" i="5"/>
  <c r="C14" i="1"/>
  <c r="O46" i="5"/>
  <c r="E2" i="6"/>
  <c r="O74" i="5"/>
  <c r="O37" i="5"/>
  <c r="O33" i="5"/>
  <c r="O56" i="5"/>
  <c r="C24" i="1"/>
  <c r="O29" i="5"/>
  <c r="C28" i="1"/>
  <c r="O63" i="5"/>
  <c r="C3" i="6"/>
  <c r="O93" i="5"/>
  <c r="O31" i="5"/>
  <c r="O15" i="5"/>
  <c r="O50" i="5"/>
  <c r="C36" i="1"/>
  <c r="O87" i="5"/>
  <c r="C8" i="1"/>
  <c r="O101" i="5"/>
  <c r="O60" i="5"/>
  <c r="O84" i="5"/>
  <c r="C31" i="1"/>
  <c r="O79" i="5"/>
  <c r="O27" i="5"/>
  <c r="E4" i="6"/>
  <c r="O17" i="5"/>
  <c r="O23" i="5"/>
  <c r="C39" i="1"/>
  <c r="E3" i="6"/>
  <c r="O88" i="5"/>
  <c r="O36" i="5"/>
  <c r="C26" i="1"/>
  <c r="O24" i="5"/>
  <c r="O30" i="5"/>
  <c r="O38" i="5"/>
  <c r="C32" i="1"/>
  <c r="O41" i="5"/>
  <c r="C18" i="1"/>
  <c r="O92" i="5"/>
  <c r="O96" i="5"/>
  <c r="C15" i="1"/>
  <c r="O18" i="5"/>
  <c r="O12" i="5"/>
  <c r="O20" i="5"/>
  <c r="C38" i="1"/>
  <c r="O40" i="5"/>
  <c r="O13" i="5"/>
  <c r="O76" i="5"/>
  <c r="C3" i="1"/>
  <c r="O108" i="5"/>
  <c r="C7" i="1"/>
  <c r="O102" i="5"/>
  <c r="O34" i="5"/>
  <c r="O91" i="5"/>
  <c r="O58" i="5"/>
  <c r="O28" i="5"/>
  <c r="C34" i="1"/>
  <c r="C4" i="6"/>
  <c r="O105" i="5"/>
  <c r="O100" i="5"/>
  <c r="C25" i="1"/>
  <c r="O47" i="5"/>
  <c r="O65" i="5"/>
  <c r="C21" i="1"/>
  <c r="O97" i="5"/>
  <c r="O39" i="5"/>
  <c r="O49" i="5"/>
  <c r="C9" i="1"/>
  <c r="O59" i="5"/>
  <c r="C12" i="1"/>
  <c r="O35" i="5"/>
  <c r="O53" i="5"/>
  <c r="C27" i="1"/>
  <c r="O25" i="5"/>
  <c r="O32" i="5"/>
  <c r="O44" i="5"/>
  <c r="O62" i="5"/>
  <c r="O89" i="5"/>
  <c r="O90" i="5"/>
  <c r="H127" i="5" l="1"/>
  <c r="E127" i="5"/>
  <c r="C127" i="5"/>
  <c r="A127" i="5"/>
  <c r="H126" i="5"/>
  <c r="E126" i="5"/>
  <c r="C126" i="5"/>
  <c r="A126" i="5"/>
  <c r="H125" i="5"/>
  <c r="E125" i="5"/>
  <c r="C125" i="5"/>
  <c r="A125" i="5"/>
  <c r="H124" i="5"/>
  <c r="E124" i="5"/>
  <c r="C124" i="5"/>
  <c r="A124" i="5"/>
  <c r="H123" i="5"/>
  <c r="E123" i="5"/>
  <c r="C123" i="5"/>
  <c r="A123" i="5"/>
  <c r="H122" i="5"/>
  <c r="E122" i="5"/>
  <c r="C122" i="5"/>
  <c r="A122" i="5"/>
  <c r="H121" i="5"/>
  <c r="E121" i="5"/>
  <c r="C121" i="5"/>
  <c r="A121" i="5"/>
  <c r="H120" i="5"/>
  <c r="E120" i="5"/>
  <c r="C120" i="5"/>
  <c r="A120" i="5"/>
  <c r="H119" i="5"/>
  <c r="E119" i="5"/>
  <c r="C119" i="5"/>
  <c r="A119" i="5"/>
  <c r="H118" i="5"/>
  <c r="E118" i="5"/>
  <c r="C118" i="5"/>
  <c r="A118" i="5"/>
  <c r="H117" i="5"/>
  <c r="E117" i="5"/>
  <c r="C117" i="5"/>
  <c r="A117" i="5"/>
  <c r="H116" i="5"/>
  <c r="E116" i="5"/>
  <c r="C116" i="5"/>
  <c r="A116" i="5"/>
  <c r="H115" i="5"/>
  <c r="E115" i="5"/>
  <c r="C115" i="5"/>
  <c r="A115" i="5"/>
  <c r="H114" i="5"/>
  <c r="E114" i="5"/>
  <c r="C114" i="5"/>
  <c r="A114" i="5"/>
  <c r="H113" i="5"/>
  <c r="E113" i="5"/>
  <c r="C113" i="5"/>
  <c r="A113" i="5"/>
  <c r="H112" i="5"/>
  <c r="E112" i="5"/>
  <c r="C112" i="5"/>
  <c r="A112" i="5"/>
  <c r="H111" i="5"/>
  <c r="E111" i="5"/>
  <c r="C111" i="5"/>
  <c r="A111" i="5"/>
  <c r="H110" i="5"/>
  <c r="E110" i="5"/>
  <c r="C110" i="5"/>
  <c r="A110" i="5"/>
  <c r="H109" i="5"/>
  <c r="E109" i="5"/>
  <c r="C109" i="5"/>
  <c r="A109" i="5"/>
  <c r="F2" i="5" l="1"/>
  <c r="I2" i="5"/>
  <c r="J2" i="5"/>
  <c r="K2" i="5"/>
  <c r="L2" i="5"/>
  <c r="O2" i="5"/>
  <c r="N2" i="5" s="1"/>
  <c r="A3" i="5"/>
  <c r="C3" i="5"/>
  <c r="E3" i="5"/>
  <c r="H3" i="5"/>
  <c r="A4" i="5"/>
  <c r="C4" i="5"/>
  <c r="E4" i="5"/>
  <c r="H4" i="5"/>
  <c r="I4" i="5"/>
  <c r="A5" i="5"/>
  <c r="C5" i="5"/>
  <c r="E5" i="5"/>
  <c r="A6" i="5"/>
  <c r="C6" i="5"/>
  <c r="E6" i="5"/>
  <c r="H6" i="5"/>
  <c r="A7" i="5"/>
  <c r="C7" i="5"/>
  <c r="E7" i="5"/>
  <c r="H7" i="5"/>
  <c r="A8" i="5"/>
  <c r="C8" i="5"/>
  <c r="E8" i="5"/>
  <c r="H8" i="5"/>
  <c r="A9" i="5"/>
  <c r="C9" i="5"/>
  <c r="E9" i="5"/>
  <c r="H9" i="5"/>
  <c r="A10" i="5"/>
  <c r="C10" i="5"/>
  <c r="E10" i="5"/>
  <c r="H10" i="5"/>
  <c r="A11" i="5"/>
  <c r="C11" i="5"/>
  <c r="E11" i="5"/>
  <c r="H11" i="5"/>
  <c r="A12" i="5"/>
  <c r="C12" i="5"/>
  <c r="E12" i="5"/>
  <c r="H12" i="5"/>
  <c r="A13" i="5"/>
  <c r="C13" i="5"/>
  <c r="E13" i="5"/>
  <c r="H13" i="5"/>
  <c r="A14" i="5"/>
  <c r="C14" i="5"/>
  <c r="E14" i="5"/>
  <c r="H14" i="5"/>
  <c r="A15" i="5"/>
  <c r="C15" i="5"/>
  <c r="E15" i="5"/>
  <c r="H15" i="5"/>
  <c r="A16" i="5"/>
  <c r="C16" i="5"/>
  <c r="E16" i="5"/>
  <c r="H16" i="5"/>
  <c r="A17" i="5"/>
  <c r="C17" i="5"/>
  <c r="E17" i="5"/>
  <c r="H17" i="5"/>
  <c r="A18" i="5"/>
  <c r="C18" i="5"/>
  <c r="E18" i="5"/>
  <c r="H18" i="5"/>
  <c r="A19" i="5"/>
  <c r="C19" i="5"/>
  <c r="E19" i="5"/>
  <c r="H19" i="5"/>
  <c r="A20" i="5"/>
  <c r="C20" i="5"/>
  <c r="E20" i="5"/>
  <c r="H20" i="5"/>
  <c r="A21" i="5"/>
  <c r="C21" i="5"/>
  <c r="E21" i="5"/>
  <c r="H21" i="5"/>
  <c r="A22" i="5"/>
  <c r="C22" i="5"/>
  <c r="E22" i="5"/>
  <c r="H22" i="5"/>
  <c r="A23" i="5"/>
  <c r="C23" i="5"/>
  <c r="E23" i="5"/>
  <c r="H23" i="5"/>
  <c r="A24" i="5"/>
  <c r="C24" i="5"/>
  <c r="E24" i="5"/>
  <c r="H24" i="5"/>
  <c r="A25" i="5"/>
  <c r="C25" i="5"/>
  <c r="E25" i="5"/>
  <c r="H25" i="5"/>
  <c r="A26" i="5"/>
  <c r="C26" i="5"/>
  <c r="E26" i="5"/>
  <c r="H26" i="5"/>
  <c r="A27" i="5"/>
  <c r="C27" i="5"/>
  <c r="E27" i="5"/>
  <c r="H27" i="5"/>
  <c r="A28" i="5"/>
  <c r="C28" i="5"/>
  <c r="E28" i="5"/>
  <c r="H28" i="5"/>
  <c r="A29" i="5"/>
  <c r="C29" i="5"/>
  <c r="E29" i="5"/>
  <c r="H29" i="5"/>
  <c r="A30" i="5"/>
  <c r="C30" i="5"/>
  <c r="E30" i="5"/>
  <c r="H30" i="5"/>
  <c r="A31" i="5"/>
  <c r="C31" i="5"/>
  <c r="E31" i="5"/>
  <c r="H31" i="5"/>
  <c r="A32" i="5"/>
  <c r="C32" i="5"/>
  <c r="E32" i="5"/>
  <c r="H32" i="5"/>
  <c r="A33" i="5"/>
  <c r="C33" i="5"/>
  <c r="E33" i="5"/>
  <c r="H33" i="5"/>
  <c r="A34" i="5"/>
  <c r="C34" i="5"/>
  <c r="E34" i="5"/>
  <c r="H34" i="5"/>
  <c r="A35" i="5"/>
  <c r="C35" i="5"/>
  <c r="E35" i="5"/>
  <c r="H35" i="5"/>
  <c r="A36" i="5"/>
  <c r="C36" i="5"/>
  <c r="E36" i="5"/>
  <c r="H36" i="5"/>
  <c r="A37" i="5"/>
  <c r="C37" i="5"/>
  <c r="E37" i="5"/>
  <c r="H37" i="5"/>
  <c r="A38" i="5"/>
  <c r="C38" i="5"/>
  <c r="E38" i="5"/>
  <c r="H38" i="5"/>
  <c r="A39" i="5"/>
  <c r="C39" i="5"/>
  <c r="E39" i="5"/>
  <c r="H39" i="5"/>
  <c r="A40" i="5"/>
  <c r="C40" i="5"/>
  <c r="E40" i="5"/>
  <c r="H40" i="5"/>
  <c r="A41" i="5"/>
  <c r="C41" i="5"/>
  <c r="E41" i="5"/>
  <c r="H41" i="5"/>
  <c r="A42" i="5"/>
  <c r="C42" i="5"/>
  <c r="E42" i="5"/>
  <c r="H42" i="5"/>
  <c r="A43" i="5"/>
  <c r="C43" i="5"/>
  <c r="E43" i="5"/>
  <c r="H43" i="5"/>
  <c r="A44" i="5"/>
  <c r="C44" i="5"/>
  <c r="E44" i="5"/>
  <c r="H44" i="5"/>
  <c r="A45" i="5"/>
  <c r="C45" i="5"/>
  <c r="E45" i="5"/>
  <c r="H45" i="5"/>
  <c r="A46" i="5"/>
  <c r="C46" i="5"/>
  <c r="E46" i="5"/>
  <c r="H46" i="5"/>
  <c r="A47" i="5"/>
  <c r="C47" i="5"/>
  <c r="E47" i="5"/>
  <c r="H47" i="5"/>
  <c r="A48" i="5"/>
  <c r="C48" i="5"/>
  <c r="E48" i="5"/>
  <c r="H48" i="5"/>
  <c r="A49" i="5"/>
  <c r="C49" i="5"/>
  <c r="E49" i="5"/>
  <c r="H49" i="5"/>
  <c r="A50" i="5"/>
  <c r="C50" i="5"/>
  <c r="E50" i="5"/>
  <c r="H50" i="5"/>
  <c r="A51" i="5"/>
  <c r="C51" i="5"/>
  <c r="E51" i="5"/>
  <c r="H51" i="5"/>
  <c r="A52" i="5"/>
  <c r="C52" i="5"/>
  <c r="E52" i="5"/>
  <c r="H52" i="5"/>
  <c r="A53" i="5"/>
  <c r="C53" i="5"/>
  <c r="E53" i="5"/>
  <c r="H53" i="5"/>
  <c r="A54" i="5"/>
  <c r="C54" i="5"/>
  <c r="E54" i="5"/>
  <c r="H54" i="5"/>
  <c r="A55" i="5"/>
  <c r="C55" i="5"/>
  <c r="E55" i="5"/>
  <c r="H55" i="5"/>
  <c r="A56" i="5"/>
  <c r="C56" i="5"/>
  <c r="E56" i="5"/>
  <c r="H56" i="5"/>
  <c r="A57" i="5"/>
  <c r="C57" i="5"/>
  <c r="E57" i="5"/>
  <c r="H57" i="5"/>
  <c r="A58" i="5"/>
  <c r="C58" i="5"/>
  <c r="E58" i="5"/>
  <c r="H58" i="5"/>
  <c r="A59" i="5"/>
  <c r="C59" i="5"/>
  <c r="E59" i="5"/>
  <c r="H59" i="5"/>
  <c r="A60" i="5"/>
  <c r="C60" i="5"/>
  <c r="E60" i="5"/>
  <c r="H60" i="5"/>
  <c r="A61" i="5"/>
  <c r="C61" i="5"/>
  <c r="E61" i="5"/>
  <c r="H61" i="5"/>
  <c r="A62" i="5"/>
  <c r="C62" i="5"/>
  <c r="E62" i="5"/>
  <c r="H62" i="5"/>
  <c r="A63" i="5"/>
  <c r="C63" i="5"/>
  <c r="E63" i="5"/>
  <c r="H63" i="5"/>
  <c r="A64" i="5"/>
  <c r="C64" i="5"/>
  <c r="E64" i="5"/>
  <c r="H64" i="5"/>
  <c r="A65" i="5"/>
  <c r="C65" i="5"/>
  <c r="E65" i="5"/>
  <c r="H65" i="5"/>
  <c r="A66" i="5"/>
  <c r="C66" i="5"/>
  <c r="E66" i="5"/>
  <c r="H66" i="5"/>
  <c r="A67" i="5"/>
  <c r="C67" i="5"/>
  <c r="E67" i="5"/>
  <c r="H67" i="5"/>
  <c r="A68" i="5"/>
  <c r="C68" i="5"/>
  <c r="E68" i="5"/>
  <c r="H68" i="5"/>
  <c r="A69" i="5"/>
  <c r="C69" i="5"/>
  <c r="E69" i="5"/>
  <c r="H69" i="5"/>
  <c r="A70" i="5"/>
  <c r="C70" i="5"/>
  <c r="E70" i="5"/>
  <c r="H70" i="5"/>
  <c r="A71" i="5"/>
  <c r="C71" i="5"/>
  <c r="E71" i="5"/>
  <c r="H71" i="5"/>
  <c r="A72" i="5"/>
  <c r="C72" i="5"/>
  <c r="E72" i="5"/>
  <c r="H72" i="5"/>
  <c r="A73" i="5"/>
  <c r="C73" i="5"/>
  <c r="E73" i="5"/>
  <c r="H73" i="5"/>
  <c r="A74" i="5"/>
  <c r="C74" i="5"/>
  <c r="E74" i="5"/>
  <c r="H74" i="5"/>
  <c r="A75" i="5"/>
  <c r="C75" i="5"/>
  <c r="E75" i="5"/>
  <c r="H75" i="5"/>
  <c r="A76" i="5"/>
  <c r="C76" i="5"/>
  <c r="E76" i="5"/>
  <c r="H76" i="5"/>
  <c r="A77" i="5"/>
  <c r="C77" i="5"/>
  <c r="E77" i="5"/>
  <c r="H77" i="5"/>
  <c r="A78" i="5"/>
  <c r="C78" i="5"/>
  <c r="E78" i="5"/>
  <c r="H78" i="5"/>
  <c r="A79" i="5"/>
  <c r="C79" i="5"/>
  <c r="E79" i="5"/>
  <c r="H79" i="5"/>
  <c r="A80" i="5"/>
  <c r="C80" i="5"/>
  <c r="E80" i="5"/>
  <c r="H80" i="5"/>
  <c r="A81" i="5"/>
  <c r="C81" i="5"/>
  <c r="E81" i="5"/>
  <c r="H81" i="5"/>
  <c r="A82" i="5"/>
  <c r="C82" i="5"/>
  <c r="E82" i="5"/>
  <c r="H82" i="5"/>
  <c r="A83" i="5"/>
  <c r="C83" i="5"/>
  <c r="E83" i="5"/>
  <c r="H83" i="5"/>
  <c r="A84" i="5"/>
  <c r="C84" i="5"/>
  <c r="E84" i="5"/>
  <c r="H84" i="5"/>
  <c r="A85" i="5"/>
  <c r="C85" i="5"/>
  <c r="E85" i="5"/>
  <c r="H85" i="5"/>
  <c r="A86" i="5"/>
  <c r="C86" i="5"/>
  <c r="E86" i="5"/>
  <c r="H86" i="5"/>
  <c r="A87" i="5"/>
  <c r="C87" i="5"/>
  <c r="E87" i="5"/>
  <c r="H87" i="5"/>
  <c r="A88" i="5"/>
  <c r="C88" i="5"/>
  <c r="E88" i="5"/>
  <c r="H88" i="5"/>
  <c r="A89" i="5"/>
  <c r="C89" i="5"/>
  <c r="E89" i="5"/>
  <c r="H89" i="5"/>
  <c r="A90" i="5"/>
  <c r="C90" i="5"/>
  <c r="E90" i="5"/>
  <c r="H90" i="5"/>
  <c r="A91" i="5"/>
  <c r="C91" i="5"/>
  <c r="E91" i="5"/>
  <c r="H91" i="5"/>
  <c r="A92" i="5"/>
  <c r="C92" i="5"/>
  <c r="E92" i="5"/>
  <c r="H92" i="5"/>
  <c r="A93" i="5"/>
  <c r="C93" i="5"/>
  <c r="E93" i="5"/>
  <c r="H93" i="5"/>
  <c r="A94" i="5"/>
  <c r="C94" i="5"/>
  <c r="E94" i="5"/>
  <c r="H94" i="5"/>
  <c r="A95" i="5"/>
  <c r="C95" i="5"/>
  <c r="E95" i="5"/>
  <c r="H95" i="5"/>
  <c r="A96" i="5"/>
  <c r="C96" i="5"/>
  <c r="E96" i="5"/>
  <c r="H96" i="5"/>
  <c r="A97" i="5"/>
  <c r="C97" i="5"/>
  <c r="E97" i="5"/>
  <c r="H97" i="5"/>
  <c r="A98" i="5"/>
  <c r="C98" i="5"/>
  <c r="E98" i="5"/>
  <c r="H98" i="5"/>
  <c r="A99" i="5"/>
  <c r="C99" i="5"/>
  <c r="E99" i="5"/>
  <c r="H99" i="5"/>
  <c r="A100" i="5"/>
  <c r="C100" i="5"/>
  <c r="E100" i="5"/>
  <c r="H100" i="5"/>
  <c r="A101" i="5"/>
  <c r="C101" i="5"/>
  <c r="E101" i="5"/>
  <c r="H101" i="5"/>
  <c r="A102" i="5"/>
  <c r="C102" i="5"/>
  <c r="E102" i="5"/>
  <c r="H102" i="5"/>
  <c r="A103" i="5"/>
  <c r="C103" i="5"/>
  <c r="E103" i="5"/>
  <c r="H103" i="5"/>
  <c r="A104" i="5"/>
  <c r="C104" i="5"/>
  <c r="E104" i="5"/>
  <c r="H104" i="5"/>
  <c r="A105" i="5"/>
  <c r="C105" i="5"/>
  <c r="E105" i="5"/>
  <c r="H105" i="5"/>
  <c r="A106" i="5"/>
  <c r="C106" i="5"/>
  <c r="E106" i="5"/>
  <c r="H106" i="5"/>
  <c r="A107" i="5"/>
  <c r="C107" i="5"/>
  <c r="E107" i="5"/>
  <c r="H107" i="5"/>
  <c r="H108" i="5" l="1"/>
  <c r="E108" i="5"/>
  <c r="C108" i="5"/>
  <c r="A108" i="5"/>
  <c r="W2" i="5" l="1"/>
  <c r="V2" i="5"/>
  <c r="U2" i="5"/>
  <c r="T2" i="5"/>
  <c r="S2" i="5"/>
  <c r="R2" i="5" s="1"/>
  <c r="E2" i="4" l="1"/>
  <c r="D2" i="4" l="1"/>
  <c r="P2" i="5" l="1"/>
  <c r="G4" i="6" l="1"/>
  <c r="G3" i="6"/>
  <c r="G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5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J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<sst xmlns="http://schemas.openxmlformats.org/spreadsheetml/2006/main" count="584" uniqueCount="280">
  <si>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</si>
  <si>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</si>
  <si>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</si>
  <si>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</si>
  <si>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</si>
  <si>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</si>
  <si>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</si>
  <si>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</si>
  <si>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</si>
  <si>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</si>
  <si>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</si>
  <si>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</si>
  <si>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</si>
  <si>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</si>
  <si>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ChangeAction</t>
    <phoneticPr fontId="1" type="noConversion"/>
  </si>
  <si>
    <t>AddForce</t>
    <phoneticPr fontId="1" type="noConversion"/>
  </si>
  <si>
    <t>BaseDamage</t>
    <phoneticPr fontId="1" type="noConversion"/>
  </si>
  <si>
    <t>AddActorState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</si>
  <si>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</si>
  <si>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</si>
  <si>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</si>
  <si>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</si>
  <si>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</si>
  <si>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</si>
  <si>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MoveToTarget</t>
  </si>
  <si>
    <t>MoveToTarget</t>
    <phoneticPr fontId="1" type="noConversion"/>
  </si>
  <si>
    <t>DotDamage</t>
  </si>
  <si>
    <t>DotDamage</t>
    <phoneticPr fontId="1" type="noConversion"/>
  </si>
  <si>
    <t>ChangeActorStatus</t>
  </si>
  <si>
    <t>ChangeActorStatus</t>
    <phoneticPr fontId="1" type="noConversion"/>
  </si>
  <si>
    <t>DropItem</t>
  </si>
  <si>
    <t>DropItem</t>
    <phoneticPr fontId="1" type="noConversion"/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</si>
  <si>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</si>
  <si>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</si>
  <si>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</si>
  <si>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</si>
  <si>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</si>
  <si>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</si>
  <si>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</si>
  <si>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</si>
  <si>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</si>
  <si>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</si>
  <si>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</si>
  <si>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</si>
  <si>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</si>
  <si>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</si>
  <si>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</si>
  <si>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</si>
  <si>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</si>
  <si>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</si>
  <si>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</si>
  <si>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CannotAction</t>
    <phoneticPr fontId="1" type="noConversion"/>
  </si>
  <si>
    <t>CannotMove</t>
    <phoneticPr fontId="1" type="noConversion"/>
  </si>
  <si>
    <t>DefaultContainer</t>
    <phoneticPr fontId="1" type="noConversion"/>
  </si>
  <si>
    <t>Heal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</si>
  <si>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</si>
  <si>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</si>
  <si>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</si>
  <si>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</si>
  <si>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</si>
  <si>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</si>
  <si>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</si>
  <si>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</si>
  <si>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</si>
  <si>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</si>
  <si>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</si>
  <si>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</si>
  <si>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</si>
  <si>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</si>
  <si>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</si>
  <si>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</si>
  <si>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</si>
  <si>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</si>
  <si>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</si>
  <si>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</si>
  <si>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</si>
  <si>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</si>
  <si>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틱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</si>
  <si>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</si>
  <si>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</si>
  <si>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</si>
  <si>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</si>
  <si>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특정 위치로 이동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</si>
  <si>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</si>
  <si>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</si>
  <si>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</si>
  <si>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</si>
  <si>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</si>
  <si>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</si>
  <si>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</si>
  <si>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</si>
  <si>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</si>
  <si>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</si>
  <si>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</si>
  <si>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</si>
  <si>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</si>
  <si>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</si>
  <si>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</si>
  <si>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</si>
  <si>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</si>
  <si>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</si>
  <si>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</si>
  <si>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Char003Poison</t>
    <phoneticPr fontId="1" type="noConversion"/>
  </si>
  <si>
    <t>캐3의 고유 독. 피격자의 독을 파악하기 위해 사용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</si>
  <si>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</si>
  <si>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</si>
  <si>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</si>
  <si>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특정 어펙터를 호출함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</si>
  <si>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</si>
  <si>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</si>
  <si>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</si>
  <si>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</si>
  <si>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무적이 된다</t>
    <phoneticPr fontId="1" type="noConversion"/>
  </si>
  <si>
    <t>횟수 보호막을 입는다</t>
    <phoneticPr fontId="1" type="noConversion"/>
  </si>
  <si>
    <t>온킬 시 불려질
어펙터밸류 아이디들</t>
    <phoneticPr fontId="1" type="noConversion"/>
  </si>
  <si>
    <t>어펙터밸류아이디들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</si>
  <si>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</si>
  <si>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</si>
  <si>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</si>
  <si>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</si>
  <si>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적 피격 이벤트 이펙트</t>
    <phoneticPr fontId="1" type="noConversion"/>
  </si>
  <si>
    <t>Headshot</t>
    <phoneticPr fontId="1" type="noConversion"/>
  </si>
  <si>
    <t>즉사로 죽인다</t>
    <phoneticPr fontId="1" type="noConversion"/>
  </si>
  <si>
    <t>즉사 확률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</si>
  <si>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</si>
  <si>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</si>
  <si>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</si>
  <si>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</si>
  <si>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</si>
  <si>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거북이 전용 컨티뉴어스 무적 어펙터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</si>
  <si>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</si>
  <si>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</si>
  <si>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</si>
  <si>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</si>
  <si>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</si>
  <si>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</si>
  <si>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</si>
  <si>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</si>
  <si>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</si>
  <si>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</si>
  <si>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</si>
  <si>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</si>
  <si>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</si>
  <si>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</si>
  <si>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</si>
  <si>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</si>
  <si>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</si>
  <si>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</si>
  <si>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</si>
  <si>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</si>
  <si>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</si>
  <si>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</si>
  <si>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</si>
  <si>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</si>
  <si>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</si>
  <si>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</si>
  <si>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</si>
  <si>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</si>
  <si>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</si>
  <si>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</si>
  <si>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</si>
  <si>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</si>
  <si>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</si>
  <si>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</si>
  <si>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</si>
  <si>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</si>
  <si>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</si>
  <si>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</si>
  <si>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LP_AtkLow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</si>
  <si>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</si>
  <si>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</si>
  <si>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</si>
  <si>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</si>
  <si>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</si>
  <si>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</si>
  <si>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</si>
  <si>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</si>
  <si>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</si>
  <si>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</si>
  <si>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</si>
  <si>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</si>
  <si>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</si>
  <si>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</si>
  <si>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</si>
  <si>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</si>
  <si>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</si>
  <si>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</si>
  <si>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</si>
  <si>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</si>
  <si>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</si>
  <si>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</si>
  <si>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LP_AtkMedium</t>
  </si>
  <si>
    <t>LP_AtkHigh</t>
  </si>
  <si>
    <t>LP_AtkSpeedLow</t>
  </si>
  <si>
    <t>LP_AtkSpeedMedium</t>
  </si>
  <si>
    <t>LP_AtkSpeedHigh</t>
  </si>
  <si>
    <t>LP_CritLow</t>
  </si>
  <si>
    <t>LP_CritMedium</t>
  </si>
  <si>
    <t>LP_CritHigh</t>
  </si>
  <si>
    <t>LP_CritDmgLow</t>
  </si>
  <si>
    <t>LP_CritDmgMedium</t>
  </si>
  <si>
    <t>LP_CritDmgHigh</t>
  </si>
  <si>
    <t>LP_MaxHpLow</t>
  </si>
  <si>
    <t>LP_MaxHpMedium</t>
  </si>
  <si>
    <t>LP_MaxHpHigh</t>
  </si>
  <si>
    <t>LP_AtkMedium</t>
    <phoneticPr fontId="1" type="noConversion"/>
  </si>
  <si>
    <t>LP_AtkHigh</t>
    <phoneticPr fontId="1" type="noConversion"/>
  </si>
  <si>
    <t>LP_CritDmgLow_Crit</t>
    <phoneticPr fontId="1" type="noConversion"/>
  </si>
  <si>
    <t>LP_CritDmgMedium_Crit</t>
    <phoneticPr fontId="1" type="noConversion"/>
  </si>
  <si>
    <t>LP_CritDmgHigh_Crit</t>
    <phoneticPr fontId="1" type="noConversion"/>
  </si>
  <si>
    <t>CriticalRate</t>
    <phoneticPr fontId="1" type="noConversion"/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</si>
  <si>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</si>
  <si>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</si>
  <si>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</si>
  <si>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</si>
  <si>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골드 획득량 증가</t>
    <phoneticPr fontId="1" type="noConversion"/>
  </si>
  <si>
    <t>아이템 드랍 확률 증가</t>
    <phoneticPr fontId="1" type="noConversion"/>
  </si>
  <si>
    <t>하트 드랍 확률 증가</t>
    <phoneticPr fontId="1" type="noConversion"/>
  </si>
  <si>
    <t>Invincible</t>
  </si>
  <si>
    <t>Headshot</t>
  </si>
  <si>
    <t>Burrow</t>
  </si>
  <si>
    <t>IgnoreEvadeVisual</t>
  </si>
  <si>
    <t>피격자HP 비례
힐 비율</t>
    <phoneticPr fontId="1" type="noConversion"/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</si>
  <si>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</si>
  <si>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</si>
  <si>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</si>
  <si>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</si>
  <si>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</si>
  <si>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</si>
  <si>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</si>
  <si>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</si>
  <si>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</si>
  <si>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</si>
  <si>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</si>
  <si>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</si>
  <si>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</si>
  <si>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</si>
  <si>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</si>
  <si>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</si>
  <si>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</si>
  <si>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</si>
  <si>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</si>
  <si>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</si>
  <si>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</si>
  <si>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</si>
  <si>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</si>
  <si>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</si>
  <si>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</si>
  <si>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</si>
  <si>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</si>
  <si>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</si>
  <si>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</si>
  <si>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</si>
  <si>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</si>
  <si>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</si>
  <si>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</si>
  <si>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</si>
  <si>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</si>
  <si>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</si>
  <si>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</si>
  <si>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특정 상황의 대미지를 경감함</t>
    <phoneticPr fontId="1" type="noConversion"/>
  </si>
  <si>
    <t>발사체 대미지 경감 추가율</t>
    <phoneticPr fontId="1" type="noConversion"/>
  </si>
  <si>
    <t>충돌 대미지 경감 추가율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</si>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</sst>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H39"/>
  <sheetViews>
    <sheetView workbookViewId="0">
      <pane ySplit="1" topLeftCell="A5" activePane="bottomLeft" state="frozen"/>
      <selection pane="bottomLeft" activeCell="A2" sqref="A2"/>
    </sheetView>
  </sheetViews>
  <sheetFormatPr defaultRowHeight="16.5" outlineLevelCol="1" x14ac:dyDescent="0.3"/>
  <cols>
    <col min="1" max="1" width="24.5" customWidth="1"/>
    <col min="2" max="2" width="19.875" customWidth="1" outlineLevel="1"/>
    <col min="3" max="3" width="12.625" bestFit="1" customWidth="1"/>
    <col min="4" max="4" width="26" customWidth="1"/>
    <col min="6" max="6" width="20.375" customWidth="1" outlineLevel="1"/>
    <col min="7" max="7" width="6.375" customWidth="1" outlineLevel="1"/>
    <col min="8" max="8" width="15.25" customWidth="1" outlineLevel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23</v>
      </c>
      <c r="F1" t="s">
        <v>11</v>
      </c>
      <c r="G1" t="s">
        <v>264</v>
      </c>
      <c r="H1" t="s">
        <v>50</v>
      </c>
    </row>
    <row r="2" spans="1:8" x14ac:dyDescent="0.3">
      <c r="A2" t="s">
        <v>38</v>
      </c>
      <c r="B2" t="s">
        <v>13</v>
      </c>
      <c r="C2" s="6">
        <f ca="1">VLOOKUP(B2,OFFSET(INDIRECT("$A$1"),0,MATCH(B$1&amp;"_Verify",INDIRECT("$1:$1"),0)-1,COUNTA(OFFSET(INDIRECT("$A:$A"),0,MATCH(B$1&amp;"_Verify",INDIRECT("$1:$1"),0)-1)),2),2,0)</f>
        <v>3</v>
      </c>
      <c r="F2" t="s">
        <v>14</v>
      </c>
      <c r="G2">
        <v>1</v>
      </c>
    </row>
    <row r="3" spans="1:8" x14ac:dyDescent="0.3">
      <c r="A3" t="s">
        <v>143</v>
      </c>
      <c r="B3" t="s">
        <v>13</v>
      </c>
      <c r="C3" s="6">
        <f t="shared" ref="C3:C39" ca="1" si="0">VLOOKUP(B3,OFFSET(INDIRECT("$A$1"),0,MATCH(B$1&amp;"_Verify",INDIRECT("$1:$1"),0)-1,COUNTA(OFFSET(INDIRECT("$A:$A"),0,MATCH(B$1&amp;"_Verify",INDIRECT("$1:$1"),0)-1)),2),2,0)</f>
        <v>3</v>
      </c>
      <c r="F3" t="s">
        <v>15</v>
      </c>
      <c r="G3">
        <v>2</v>
      </c>
    </row>
    <row r="4" spans="1:8" x14ac:dyDescent="0.3">
      <c r="A4" t="s">
        <v>144</v>
      </c>
      <c r="B4" t="s">
        <v>13</v>
      </c>
      <c r="C4" s="6">
        <f t="shared" ca="1" si="0"/>
        <v>3</v>
      </c>
      <c r="F4" t="s">
        <v>16</v>
      </c>
      <c r="G4">
        <v>3</v>
      </c>
    </row>
    <row r="5" spans="1:8" x14ac:dyDescent="0.3">
      <c r="A5" t="s">
        <v>159</v>
      </c>
      <c r="B5" t="s">
        <v>34</v>
      </c>
      <c r="C5" s="6">
        <f t="shared" ca="1" si="0"/>
        <v>3</v>
      </c>
      <c r="F5" t="s">
        <v>27</v>
      </c>
      <c r="G5">
        <v>4</v>
      </c>
      <c r="H5">
        <v>1</v>
      </c>
    </row>
    <row r="6" spans="1:8" x14ac:dyDescent="0.3">
      <c r="A6" t="s">
        <v>133</v>
      </c>
      <c r="B6" t="s">
        <v>111</v>
      </c>
      <c r="C6" s="6">
        <f t="shared" ca="1" si="0"/>
        <v>13</v>
      </c>
      <c r="F6" t="s">
        <v>25</v>
      </c>
      <c r="G6">
        <v>5</v>
      </c>
      <c r="H6">
        <v>1</v>
      </c>
    </row>
    <row r="7" spans="1:8" x14ac:dyDescent="0.3">
      <c r="A7" t="s">
        <v>132</v>
      </c>
      <c r="B7" t="s">
        <v>131</v>
      </c>
      <c r="C7" s="6">
        <f t="shared" ca="1" si="0"/>
        <v>55</v>
      </c>
      <c r="F7" t="s">
        <v>17</v>
      </c>
      <c r="G7">
        <v>6</v>
      </c>
    </row>
    <row r="8" spans="1:8" x14ac:dyDescent="0.3">
      <c r="A8" t="s">
        <v>139</v>
      </c>
      <c r="B8" t="s">
        <v>138</v>
      </c>
      <c r="C8" s="6">
        <f t="shared" ca="1" si="0"/>
        <v>53</v>
      </c>
      <c r="F8" t="s">
        <v>29</v>
      </c>
      <c r="G8">
        <v>7</v>
      </c>
      <c r="H8">
        <v>1</v>
      </c>
    </row>
    <row r="9" spans="1:8" x14ac:dyDescent="0.3">
      <c r="A9" t="s">
        <v>145</v>
      </c>
      <c r="B9" t="s">
        <v>111</v>
      </c>
      <c r="C9" s="6">
        <f t="shared" ca="1" si="0"/>
        <v>13</v>
      </c>
      <c r="F9" t="s">
        <v>51</v>
      </c>
      <c r="G9">
        <v>8</v>
      </c>
      <c r="H9">
        <v>1</v>
      </c>
    </row>
    <row r="10" spans="1:8" x14ac:dyDescent="0.3">
      <c r="A10" t="s">
        <v>142</v>
      </c>
      <c r="B10" t="s">
        <v>162</v>
      </c>
      <c r="C10" s="6">
        <f t="shared" ca="1" si="0"/>
        <v>56</v>
      </c>
      <c r="F10" t="s">
        <v>52</v>
      </c>
      <c r="G10">
        <v>9</v>
      </c>
      <c r="H10">
        <v>1</v>
      </c>
    </row>
    <row r="11" spans="1:8" x14ac:dyDescent="0.3">
      <c r="A11" t="s">
        <v>168</v>
      </c>
      <c r="B11" t="s">
        <v>28</v>
      </c>
      <c r="C11" s="6">
        <f t="shared" ca="1" si="0"/>
        <v>7</v>
      </c>
      <c r="F11" t="s">
        <v>53</v>
      </c>
      <c r="G11">
        <v>10</v>
      </c>
      <c r="H11">
        <v>1</v>
      </c>
    </row>
    <row r="12" spans="1:8" x14ac:dyDescent="0.3">
      <c r="A12" t="s">
        <v>191</v>
      </c>
      <c r="B12" t="s">
        <v>28</v>
      </c>
      <c r="C12" s="6">
        <f t="shared" ca="1" si="0"/>
        <v>7</v>
      </c>
      <c r="F12" t="s">
        <v>54</v>
      </c>
      <c r="G12">
        <v>11</v>
      </c>
    </row>
    <row r="13" spans="1:8" x14ac:dyDescent="0.3">
      <c r="A13" t="s">
        <v>192</v>
      </c>
      <c r="B13" t="s">
        <v>28</v>
      </c>
      <c r="C13" s="6">
        <f t="shared" ca="1" si="0"/>
        <v>7</v>
      </c>
      <c r="F13" t="s">
        <v>71</v>
      </c>
      <c r="G13">
        <v>12</v>
      </c>
      <c r="H13">
        <v>1</v>
      </c>
    </row>
    <row r="14" spans="1:8" x14ac:dyDescent="0.3">
      <c r="A14" t="s">
        <v>193</v>
      </c>
      <c r="B14" t="s">
        <v>28</v>
      </c>
      <c r="C14" s="6">
        <f t="shared" ca="1" si="0"/>
        <v>7</v>
      </c>
      <c r="F14" t="s">
        <v>111</v>
      </c>
      <c r="G14">
        <v>13</v>
      </c>
      <c r="H14">
        <v>1</v>
      </c>
    </row>
    <row r="15" spans="1:8" x14ac:dyDescent="0.3">
      <c r="A15" t="s">
        <v>194</v>
      </c>
      <c r="B15" t="s">
        <v>28</v>
      </c>
      <c r="C15" s="6">
        <f t="shared" ca="1" si="0"/>
        <v>7</v>
      </c>
      <c r="F15" t="s">
        <v>263</v>
      </c>
      <c r="G15">
        <v>14</v>
      </c>
      <c r="H15">
        <v>1</v>
      </c>
    </row>
    <row r="16" spans="1:8" x14ac:dyDescent="0.3">
      <c r="A16" t="s">
        <v>195</v>
      </c>
      <c r="B16" t="s">
        <v>28</v>
      </c>
      <c r="C16" s="6">
        <f t="shared" ca="1" si="0"/>
        <v>7</v>
      </c>
      <c r="F16" t="s">
        <v>236</v>
      </c>
      <c r="G16">
        <v>31</v>
      </c>
      <c r="H16">
        <v>1</v>
      </c>
    </row>
    <row r="17" spans="1:8" x14ac:dyDescent="0.3">
      <c r="A17" t="s">
        <v>196</v>
      </c>
      <c r="B17" t="s">
        <v>28</v>
      </c>
      <c r="C17" s="6">
        <f t="shared" ca="1" si="0"/>
        <v>7</v>
      </c>
      <c r="F17" t="s">
        <v>234</v>
      </c>
      <c r="G17">
        <v>32</v>
      </c>
      <c r="H17">
        <v>1</v>
      </c>
    </row>
    <row r="18" spans="1:8" x14ac:dyDescent="0.3">
      <c r="A18" t="s">
        <v>197</v>
      </c>
      <c r="B18" t="s">
        <v>28</v>
      </c>
      <c r="C18" s="6">
        <f t="shared" ca="1" si="0"/>
        <v>7</v>
      </c>
      <c r="F18" t="s">
        <v>237</v>
      </c>
      <c r="G18">
        <v>33</v>
      </c>
      <c r="H18">
        <v>1</v>
      </c>
    </row>
    <row r="19" spans="1:8" x14ac:dyDescent="0.3">
      <c r="A19" t="s">
        <v>198</v>
      </c>
      <c r="B19" t="s">
        <v>28</v>
      </c>
      <c r="C19" s="6">
        <f t="shared" ca="1" si="0"/>
        <v>7</v>
      </c>
      <c r="F19" t="s">
        <v>238</v>
      </c>
      <c r="G19">
        <v>34</v>
      </c>
      <c r="H19">
        <v>1</v>
      </c>
    </row>
    <row r="20" spans="1:8" x14ac:dyDescent="0.3">
      <c r="A20" t="s">
        <v>199</v>
      </c>
      <c r="B20" t="s">
        <v>28</v>
      </c>
      <c r="C20" s="6">
        <f t="shared" ca="1" si="0"/>
        <v>7</v>
      </c>
      <c r="F20" t="s">
        <v>239</v>
      </c>
      <c r="G20">
        <v>35</v>
      </c>
      <c r="H20">
        <v>1</v>
      </c>
    </row>
    <row r="21" spans="1:8" x14ac:dyDescent="0.3">
      <c r="A21" t="s">
        <v>200</v>
      </c>
      <c r="B21" t="s">
        <v>28</v>
      </c>
      <c r="C21" s="6">
        <f t="shared" ca="1" si="0"/>
        <v>7</v>
      </c>
      <c r="F21" t="s">
        <v>240</v>
      </c>
      <c r="G21">
        <v>36</v>
      </c>
      <c r="H21">
        <v>1</v>
      </c>
    </row>
    <row r="22" spans="1:8" x14ac:dyDescent="0.3">
      <c r="A22" t="s">
        <v>201</v>
      </c>
      <c r="B22" t="s">
        <v>28</v>
      </c>
      <c r="C22" s="6">
        <f t="shared" ca="1" si="0"/>
        <v>7</v>
      </c>
      <c r="F22" t="s">
        <v>241</v>
      </c>
      <c r="G22">
        <v>37</v>
      </c>
      <c r="H22">
        <v>1</v>
      </c>
    </row>
    <row r="23" spans="1:8" x14ac:dyDescent="0.3">
      <c r="A23" t="s">
        <v>207</v>
      </c>
      <c r="B23" t="s">
        <v>28</v>
      </c>
      <c r="C23" s="6">
        <f t="shared" ca="1" si="0"/>
        <v>7</v>
      </c>
      <c r="F23" t="s">
        <v>242</v>
      </c>
      <c r="G23">
        <v>38</v>
      </c>
      <c r="H23">
        <v>1</v>
      </c>
    </row>
    <row r="24" spans="1:8" x14ac:dyDescent="0.3">
      <c r="A24" t="s">
        <v>208</v>
      </c>
      <c r="B24" t="s">
        <v>28</v>
      </c>
      <c r="C24" s="6">
        <f t="shared" ca="1" si="0"/>
        <v>7</v>
      </c>
      <c r="F24" t="s">
        <v>31</v>
      </c>
      <c r="G24">
        <v>51</v>
      </c>
    </row>
    <row r="25" spans="1:8" x14ac:dyDescent="0.3">
      <c r="A25" t="s">
        <v>209</v>
      </c>
      <c r="B25" t="s">
        <v>28</v>
      </c>
      <c r="C25" s="6">
        <f t="shared" ca="1" si="0"/>
        <v>7</v>
      </c>
      <c r="F25" t="s">
        <v>218</v>
      </c>
      <c r="G25">
        <v>52</v>
      </c>
      <c r="H25">
        <v>1</v>
      </c>
    </row>
    <row r="26" spans="1:8" x14ac:dyDescent="0.3">
      <c r="A26" t="s">
        <v>202</v>
      </c>
      <c r="B26" t="s">
        <v>28</v>
      </c>
      <c r="C26" s="6">
        <f t="shared" ca="1" si="0"/>
        <v>7</v>
      </c>
      <c r="F26" t="s">
        <v>138</v>
      </c>
      <c r="G26">
        <v>53</v>
      </c>
      <c r="H26">
        <v>1</v>
      </c>
    </row>
    <row r="27" spans="1:8" x14ac:dyDescent="0.3">
      <c r="A27" t="s">
        <v>203</v>
      </c>
      <c r="B27" t="s">
        <v>28</v>
      </c>
      <c r="C27" s="6">
        <f t="shared" ca="1" si="0"/>
        <v>7</v>
      </c>
      <c r="F27" t="s">
        <v>219</v>
      </c>
      <c r="G27">
        <v>54</v>
      </c>
    </row>
    <row r="28" spans="1:8" x14ac:dyDescent="0.3">
      <c r="A28" t="s">
        <v>204</v>
      </c>
      <c r="B28" t="s">
        <v>28</v>
      </c>
      <c r="C28" s="6">
        <f t="shared" ca="1" si="0"/>
        <v>7</v>
      </c>
      <c r="F28" t="s">
        <v>131</v>
      </c>
      <c r="G28">
        <v>55</v>
      </c>
      <c r="H28">
        <v>1</v>
      </c>
    </row>
    <row r="29" spans="1:8" x14ac:dyDescent="0.3">
      <c r="A29" t="s">
        <v>223</v>
      </c>
      <c r="B29" t="s">
        <v>212</v>
      </c>
      <c r="C29" s="6">
        <f t="shared" ca="1" si="0"/>
        <v>58</v>
      </c>
      <c r="F29" t="s">
        <v>220</v>
      </c>
      <c r="G29">
        <v>56</v>
      </c>
      <c r="H29">
        <v>1</v>
      </c>
    </row>
    <row r="30" spans="1:8" x14ac:dyDescent="0.3">
      <c r="A30" t="s">
        <v>224</v>
      </c>
      <c r="B30" t="s">
        <v>212</v>
      </c>
      <c r="C30" s="6">
        <f t="shared" ca="1" si="0"/>
        <v>58</v>
      </c>
      <c r="F30" t="s">
        <v>221</v>
      </c>
      <c r="G30">
        <v>57</v>
      </c>
      <c r="H30">
        <v>1</v>
      </c>
    </row>
    <row r="31" spans="1:8" x14ac:dyDescent="0.3">
      <c r="A31" t="s">
        <v>225</v>
      </c>
      <c r="B31" t="s">
        <v>212</v>
      </c>
      <c r="C31" s="6">
        <f t="shared" ca="1" si="0"/>
        <v>58</v>
      </c>
      <c r="F31" t="s">
        <v>212</v>
      </c>
      <c r="G31">
        <v>58</v>
      </c>
      <c r="H31">
        <v>1</v>
      </c>
    </row>
    <row r="32" spans="1:8" x14ac:dyDescent="0.3">
      <c r="A32" t="s">
        <v>226</v>
      </c>
      <c r="B32" t="s">
        <v>236</v>
      </c>
      <c r="C32" s="6">
        <f t="shared" ca="1" si="0"/>
        <v>31</v>
      </c>
    </row>
    <row r="33" spans="1:3" x14ac:dyDescent="0.3">
      <c r="A33" t="s">
        <v>227</v>
      </c>
      <c r="B33" t="s">
        <v>234</v>
      </c>
      <c r="C33" s="6">
        <f t="shared" ca="1" si="0"/>
        <v>32</v>
      </c>
    </row>
    <row r="34" spans="1:3" x14ac:dyDescent="0.3">
      <c r="A34" t="s">
        <v>228</v>
      </c>
      <c r="B34" t="s">
        <v>237</v>
      </c>
      <c r="C34" s="6">
        <f t="shared" ca="1" si="0"/>
        <v>33</v>
      </c>
    </row>
    <row r="35" spans="1:3" x14ac:dyDescent="0.3">
      <c r="A35" t="s">
        <v>229</v>
      </c>
      <c r="B35" t="s">
        <v>238</v>
      </c>
      <c r="C35" s="6">
        <f t="shared" ca="1" si="0"/>
        <v>34</v>
      </c>
    </row>
    <row r="36" spans="1:3" x14ac:dyDescent="0.3">
      <c r="A36" t="s">
        <v>230</v>
      </c>
      <c r="B36" t="s">
        <v>239</v>
      </c>
      <c r="C36" s="6">
        <f t="shared" ca="1" si="0"/>
        <v>35</v>
      </c>
    </row>
    <row r="37" spans="1:3" x14ac:dyDescent="0.3">
      <c r="A37" t="s">
        <v>231</v>
      </c>
      <c r="B37" t="s">
        <v>240</v>
      </c>
      <c r="C37" s="6">
        <f t="shared" ca="1" si="0"/>
        <v>36</v>
      </c>
    </row>
    <row r="38" spans="1:3" x14ac:dyDescent="0.3">
      <c r="A38" t="s">
        <v>232</v>
      </c>
      <c r="B38" t="s">
        <v>241</v>
      </c>
      <c r="C38" s="6">
        <f t="shared" ca="1" si="0"/>
        <v>37</v>
      </c>
    </row>
    <row r="39" spans="1:3" x14ac:dyDescent="0.3">
      <c r="A39" t="s">
        <v>233</v>
      </c>
      <c r="B39" t="s">
        <v>242</v>
      </c>
      <c r="C39" s="6">
        <f t="shared" ca="1" si="0"/>
        <v>38</v>
      </c>
    </row>
  </sheetData>
  <phoneticPr fontId="1" type="noConversion"/>
  <dataValidations disablePrompts="1" count="1">
    <dataValidation type="list" allowBlank="1" showInputMessage="1" showErrorMessage="1" sqref="B2:B39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127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RowHeight="16.5" outlineLevelRow="1" outlineLevelCol="1" x14ac:dyDescent="0.3"/>
  <cols>
    <col min="1" max="1" width="3.375" style="1" customWidth="1"/>
    <col min="2" max="2" width="26.25" style="1" customWidth="1"/>
    <col min="3" max="3" width="9.75" style="1" hidden="1" customWidth="1" outlineLevel="1"/>
    <col min="4" max="4" width="7.75" style="1" customWidth="1" collapsed="1"/>
    <col min="5" max="5" width="16.7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0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136</v>
      </c>
      <c r="B1" s="1" t="s">
        <v>36</v>
      </c>
      <c r="C1" s="1" t="s">
        <v>137</v>
      </c>
      <c r="D1" s="1" t="s">
        <v>37</v>
      </c>
      <c r="E1" s="1" t="s">
        <v>60</v>
      </c>
      <c r="F1" s="1" t="s">
        <v>65</v>
      </c>
      <c r="G1" s="1" t="s">
        <v>45</v>
      </c>
      <c r="H1" s="1" t="s">
        <v>66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169</v>
      </c>
      <c r="N1" s="1" t="s">
        <v>170</v>
      </c>
      <c r="O1" s="7" t="s">
        <v>5</v>
      </c>
      <c r="P1" s="1" t="s">
        <v>6</v>
      </c>
      <c r="Q1" s="1" t="s">
        <v>269</v>
      </c>
      <c r="R1" s="1" t="s">
        <v>270</v>
      </c>
      <c r="S1" s="7" t="s">
        <v>92</v>
      </c>
      <c r="T1" s="1" t="s">
        <v>7</v>
      </c>
      <c r="U1" s="1" t="s">
        <v>8</v>
      </c>
      <c r="V1" s="1" t="s">
        <v>93</v>
      </c>
      <c r="W1" s="1" t="s">
        <v>118</v>
      </c>
      <c r="Y1" s="1" t="s">
        <v>171</v>
      </c>
      <c r="Z1" s="1" t="s">
        <v>264</v>
      </c>
      <c r="AB1" s="1" t="s">
        <v>272</v>
      </c>
      <c r="AC1" s="1" t="s">
        <v>271</v>
      </c>
    </row>
    <row r="2" spans="1:29" ht="89.25" hidden="1" customHeight="1" outlineLevel="1" x14ac:dyDescent="0.3">
      <c r="E2" s="1" t="s">
        <v>111</v>
      </c>
      <c r="F2" s="4" t="str">
        <f>IF(ISBLANK(VLOOKUP($E2,어펙터인자!$1:$1048576,MATCH(F$1,어펙터인자!$1:$1,0),0)),"",VLOOKUP($E2,어펙터인자!$1:$1048576,MATCH(F$1,어펙터인자!$1:$1,0),0))</f>
        <v>특정 어펙터를 호출함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지속시간
무제한은 -1</v>
      </c>
      <c r="J2" s="4" t="str">
        <f>IF(ISBLANK(VLOOKUP($E2,어펙터인자!$1:$1048576,MATCH(J$1,어펙터인자!$1:$1,0),0)),"",VLOOKUP($E2,어펙터인자!$1:$1048576,MATCH(J$1,어펙터인자!$1:$1,0),0))</f>
        <v>3.HP&lt;= 수치</v>
      </c>
      <c r="K2" s="4" t="str">
        <f>IF(ISBLANK(VLOOKUP($E2,어펙터인자!$1:$1048576,MATCH(K$1,어펙터인자!$1:$1,0),0)),"",VLOOKUP($E2,어펙터인자!$1:$1048576,MATCH(K$1,어펙터인자!$1:$1,0),0))</f>
        <v/>
      </c>
      <c r="L2" s="4" t="str">
        <f>IF(ISBLANK(VLOOKUP($E2,어펙터인자!$1:$1048576,MATCH(L$1,어펙터인자!$1:$1,0),0)),"",VLOOKUP($E2,어펙터인자!$1:$1048576,MATCH(L$1,어펙터인자!$1:$1,0),0))</f>
        <v/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/>
      </c>
      <c r="O2" s="8" t="str">
        <f>IF(ISBLANK(VLOOKUP($E2,어펙터인자!$1:$1048576,MATCH(O$1,어펙터인자!$1:$1,0),0)),"",VLOOKUP($E2,어펙터인자!$1:$1048576,MATCH(O$1,어펙터인자!$1:$1,0),0))</f>
        <v/>
      </c>
      <c r="P2" s="4" t="str">
        <f>IF(ISBLANK(VLOOKUP($E2,어펙터인자!$1:$1048576,MATCH(P$1,어펙터인자!$1:$1,0),0)),"",VLOOKUP($E2,어펙터인자!$1:$1048576,MATCH(P$1,어펙터인자!$1:$1,0),0))</f>
        <v>지속횟수</v>
      </c>
      <c r="Q2" s="4" t="str">
        <f>IF($E2&lt;&gt;어펙터인자!$A$14,"","이벤트타입"&amp;CHAR(10)&amp;"유효성 검사")</f>
        <v>이벤트타입
유효성 검사</v>
      </c>
      <c r="R2" s="4" t="str">
        <f>IF(LEN(S2)=0,"","오버라이딩"&amp;CHAR(10)&amp;"우측 입력은 여기")</f>
        <v>오버라이딩
우측 입력은 여기</v>
      </c>
      <c r="S2" s="8" t="str">
        <f>IF(ISBLANK(VLOOKUP($E2,어펙터인자!$1:$1048576,MATCH(S$1,어펙터인자!$1:$1,0),0)),"",VLOOKUP($E2,어펙터인자!$1:$1048576,MATCH(S$1,어펙터인자!$1:$1,0),0))</f>
        <v>1: 온스타트맵(캐릭전용)
2: 온다이
3: HP&lt;=
4: 온대미지
5: 온히트
6: 온킬</v>
      </c>
      <c r="T2" s="4" t="str">
        <f>IF(ISBLANK(VLOOKUP($E2,어펙터인자!$1:$1048576,MATCH(T$1,어펙터인자!$1:$1,0),0)),"",VLOOKUP($E2,어펙터인자!$1:$1048576,MATCH(T$1,어펙터인자!$1:$1,0),0))</f>
        <v/>
      </c>
      <c r="U2" s="4" t="str">
        <f>IF(ISBLANK(VLOOKUP($E2,어펙터인자!$1:$1048576,MATCH(U$1,어펙터인자!$1:$1,0),0)),"",VLOOKUP($E2,어펙터인자!$1:$1048576,MATCH(U$1,어펙터인자!$1:$1,0),0))</f>
        <v>어펙터밸류아이디들</v>
      </c>
      <c r="V2" s="4" t="str">
        <f>IF(ISBLANK(VLOOKUP($E2,어펙터인자!$1:$1048576,MATCH(V$1,어펙터인자!$1:$1,0),0)),"",VLOOKUP($E2,어펙터인자!$1:$1048576,MATCH(V$1,어펙터인자!$1:$1,0),0))</f>
        <v/>
      </c>
      <c r="W2" s="4" t="str">
        <f>IF(ISBLANK(VLOOKUP($E2,어펙터인자!$1:$1048576,MATCH(W$1,어펙터인자!$1:$1,0),0)),"",VLOOKUP($E2,어펙터인자!$1:$1048576,MATCH(W$1,어펙터인자!$1:$1,0),0))</f>
        <v/>
      </c>
      <c r="Y2" s="1" t="s">
        <v>172</v>
      </c>
      <c r="Z2" s="1">
        <v>0</v>
      </c>
      <c r="AB2" s="1" t="s">
        <v>273</v>
      </c>
      <c r="AC2" s="1">
        <v>1</v>
      </c>
    </row>
    <row r="3" spans="1:29" collapsed="1" x14ac:dyDescent="0.3">
      <c r="A3" s="1" t="str">
        <f t="shared" ref="A3:A13" si="0">B3&amp;"_"&amp;TEXT(D3,"00")</f>
        <v>NormalAttack01_01</v>
      </c>
      <c r="B3" s="1" t="s">
        <v>38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1</v>
      </c>
      <c r="O3" s="7" t="str">
        <f ca="1">IF(NOT(ISBLANK(N3)),N3,
IF(ISBLANK(M3),"",
VLOOKUP(M3,OFFSET(INDIRECT("$A$1"),0,MATCH(M$1&amp;"_Verify",INDIRECT("$1:$1"),0)-1,COUNTA(OFFSET(INDIRECT("$A:$A"),0,MATCH(M$1&amp;"_Verify",INDIRECT("$1:$1"),0)-1)),2),2,0)))</f>
        <v/>
      </c>
      <c r="S3" s="7" t="str">
        <f ca="1">IF(NOT(ISBLANK(R3)),R3,
IF(ISBLANK(Q3),"",
VLOOKUP(Q3,OFFSET(INDIRECT("$A$1"),0,MATCH(Q$1&amp;"_Verify",INDIRECT("$1:$1"),0)-1,COUNTA(OFFSET(INDIRECT("$A:$A"),0,MATCH(Q$1&amp;"_Verify",INDIRECT("$1:$1"),0)-1)),2),2,0)))</f>
        <v/>
      </c>
      <c r="Y3" s="1" t="s">
        <v>173</v>
      </c>
      <c r="Z3" s="1">
        <v>1</v>
      </c>
      <c r="AB3" s="1" t="s">
        <v>274</v>
      </c>
      <c r="AC3" s="1">
        <v>2</v>
      </c>
    </row>
    <row r="4" spans="1:29" x14ac:dyDescent="0.3">
      <c r="A4" s="1" t="str">
        <f t="shared" si="0"/>
        <v>NormalAttackKeepSeries_01</v>
      </c>
      <c r="B4" t="s">
        <v>143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f>(1/0.8)*0.45</f>
        <v>0.5625</v>
      </c>
      <c r="O4" s="7" t="str">
        <f t="shared" ref="O4:O67" ca="1" si="1">IF(NOT(ISBLANK(N4)),N4,
IF(ISBLANK(M4),"",
VLOOKUP(M4,OFFSET(INDIRECT("$A$1"),0,MATCH(M$1&amp;"_Verify",INDIRECT("$1:$1"),0)-1,COUNTA(OFFSET(INDIRECT("$A:$A"),0,MATCH(M$1&amp;"_Verify",INDIRECT("$1:$1"),0)-1)),2),2,0)))</f>
        <v/>
      </c>
      <c r="S4" s="7" t="str">
        <f t="shared" ref="S4:S67" ca="1" si="2">IF(NOT(ISBLANK(R4)),R4,
IF(ISBLANK(Q4),"",
VLOOKUP(Q4,OFFSET(INDIRECT("$A$1"),0,MATCH(Q$1&amp;"_Verify",INDIRECT("$1:$1"),0)-1,COUNTA(OFFSET(INDIRECT("$A:$A"),0,MATCH(Q$1&amp;"_Verify",INDIRECT("$1:$1"),0)-1)),2),2,0)))</f>
        <v/>
      </c>
      <c r="Y4" s="1" t="s">
        <v>174</v>
      </c>
      <c r="Z4" s="1">
        <v>2</v>
      </c>
      <c r="AB4" s="1" t="s">
        <v>275</v>
      </c>
      <c r="AC4" s="1">
        <v>3</v>
      </c>
    </row>
    <row r="5" spans="1:29" x14ac:dyDescent="0.3">
      <c r="A5" s="1" t="str">
        <f t="shared" si="0"/>
        <v>NormalAttackBigBatSuccubus_01</v>
      </c>
      <c r="B5" t="s">
        <v>144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I5" s="1">
        <v>0.33333333329999998</v>
      </c>
      <c r="O5" s="7" t="str">
        <f t="shared" ca="1" si="1"/>
        <v/>
      </c>
      <c r="S5" s="7" t="str">
        <f t="shared" ca="1" si="2"/>
        <v/>
      </c>
      <c r="Y5" s="1" t="s">
        <v>175</v>
      </c>
      <c r="Z5" s="1">
        <v>3</v>
      </c>
      <c r="AB5" s="1" t="s">
        <v>276</v>
      </c>
      <c r="AC5" s="1">
        <v>4</v>
      </c>
    </row>
    <row r="6" spans="1:29" x14ac:dyDescent="0.3">
      <c r="A6" s="1" t="str">
        <f t="shared" si="0"/>
        <v>NormalAttackBei_01</v>
      </c>
      <c r="B6" t="s">
        <v>160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</v>
      </c>
      <c r="O6" s="7" t="str">
        <f t="shared" ca="1" si="1"/>
        <v/>
      </c>
      <c r="S6" s="7" t="str">
        <f t="shared" ca="1" si="2"/>
        <v/>
      </c>
      <c r="Y6" s="1" t="s">
        <v>176</v>
      </c>
      <c r="Z6" s="1">
        <v>4</v>
      </c>
      <c r="AB6" s="1" t="s">
        <v>277</v>
      </c>
      <c r="AC6" s="1">
        <v>5</v>
      </c>
    </row>
    <row r="7" spans="1:29" x14ac:dyDescent="0.3">
      <c r="A7" s="1" t="str">
        <f t="shared" si="0"/>
        <v>CallInvincibleTortoise_01</v>
      </c>
      <c r="B7" t="s">
        <v>133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CallAffectorValue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-1</v>
      </c>
      <c r="O7" s="7" t="str">
        <f t="shared" ca="1" si="1"/>
        <v/>
      </c>
      <c r="Q7" s="1" t="s">
        <v>279</v>
      </c>
      <c r="S7" s="7">
        <f t="shared" ca="1" si="2"/>
        <v>4</v>
      </c>
      <c r="U7" s="1" t="s">
        <v>132</v>
      </c>
      <c r="Y7" s="1" t="s">
        <v>177</v>
      </c>
      <c r="Z7" s="1">
        <v>5</v>
      </c>
      <c r="AB7" s="1" t="s">
        <v>278</v>
      </c>
      <c r="AC7" s="1">
        <v>6</v>
      </c>
    </row>
    <row r="8" spans="1:29" x14ac:dyDescent="0.3">
      <c r="A8" s="1" t="str">
        <f t="shared" si="0"/>
        <v>InvincibleTortoise_01</v>
      </c>
      <c r="B8" t="s">
        <v>132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InvincibleTortoise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3</v>
      </c>
      <c r="O8" s="7" t="str">
        <f t="shared" ca="1" si="1"/>
        <v/>
      </c>
      <c r="S8" s="7" t="str">
        <f t="shared" ca="1" si="2"/>
        <v/>
      </c>
      <c r="T8" s="1" t="s">
        <v>134</v>
      </c>
      <c r="U8" s="1" t="s">
        <v>135</v>
      </c>
      <c r="Y8" s="1" t="s">
        <v>178</v>
      </c>
      <c r="Z8" s="1">
        <v>6</v>
      </c>
    </row>
    <row r="9" spans="1:29" x14ac:dyDescent="0.3">
      <c r="A9" s="1" t="str">
        <f t="shared" si="0"/>
        <v>CountBarrier5Times_01</v>
      </c>
      <c r="B9" t="s">
        <v>140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CountBarrier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-1</v>
      </c>
      <c r="O9" s="7" t="str">
        <f t="shared" ca="1" si="1"/>
        <v/>
      </c>
      <c r="P9" s="1">
        <v>5</v>
      </c>
      <c r="S9" s="7" t="str">
        <f t="shared" ca="1" si="2"/>
        <v/>
      </c>
      <c r="V9" s="1" t="s">
        <v>141</v>
      </c>
      <c r="Y9" s="1" t="s">
        <v>179</v>
      </c>
      <c r="Z9" s="1">
        <v>7</v>
      </c>
    </row>
    <row r="10" spans="1:29" x14ac:dyDescent="0.3">
      <c r="A10" s="1" t="str">
        <f t="shared" si="0"/>
        <v>CallBurrowNinjaAssassin_01</v>
      </c>
      <c r="B10" t="s">
        <v>145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CallAffectorValue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-1</v>
      </c>
      <c r="O10" s="7" t="str">
        <f t="shared" ca="1" si="1"/>
        <v/>
      </c>
      <c r="Q10" s="1" t="s">
        <v>279</v>
      </c>
      <c r="S10" s="7">
        <f t="shared" ca="1" si="2"/>
        <v>4</v>
      </c>
      <c r="U10" s="1" t="s">
        <v>142</v>
      </c>
      <c r="Y10" s="1" t="s">
        <v>180</v>
      </c>
      <c r="Z10" s="1">
        <v>8</v>
      </c>
    </row>
    <row r="11" spans="1:29" x14ac:dyDescent="0.3">
      <c r="A11" s="1" t="str">
        <f t="shared" si="0"/>
        <v>BurrowNinjaAssassin_01</v>
      </c>
      <c r="B11" t="s">
        <v>142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Burrow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3</v>
      </c>
      <c r="K11" s="1">
        <v>0.5</v>
      </c>
      <c r="L11" s="1">
        <v>1</v>
      </c>
      <c r="O11" s="7" t="str">
        <f t="shared" ca="1" si="1"/>
        <v/>
      </c>
      <c r="P11" s="1">
        <v>2</v>
      </c>
      <c r="S11" s="7" t="str">
        <f t="shared" ca="1" si="2"/>
        <v/>
      </c>
      <c r="T11" s="1" t="s">
        <v>155</v>
      </c>
      <c r="U11" s="1" t="s">
        <v>156</v>
      </c>
      <c r="V11" s="1" t="s">
        <v>157</v>
      </c>
      <c r="W11" s="1" t="s">
        <v>158</v>
      </c>
      <c r="Y11" s="1" t="s">
        <v>181</v>
      </c>
      <c r="Z11" s="1">
        <v>9</v>
      </c>
    </row>
    <row r="12" spans="1:29" x14ac:dyDescent="0.3">
      <c r="A12" s="1" t="str">
        <f t="shared" si="0"/>
        <v>LP_AtkLow_01</v>
      </c>
      <c r="B12" s="1" t="s">
        <v>168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ChangeActorStatus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-1</v>
      </c>
      <c r="J12" s="1">
        <v>0.1</v>
      </c>
      <c r="M12" s="1" t="s">
        <v>190</v>
      </c>
      <c r="O12" s="7">
        <f t="shared" ca="1" si="1"/>
        <v>18</v>
      </c>
      <c r="S12" s="7" t="str">
        <f t="shared" ca="1" si="2"/>
        <v/>
      </c>
      <c r="Y12" s="1" t="s">
        <v>182</v>
      </c>
      <c r="Z12" s="1">
        <v>10</v>
      </c>
    </row>
    <row r="13" spans="1:29" x14ac:dyDescent="0.3">
      <c r="A13" s="1" t="str">
        <f t="shared" si="0"/>
        <v>LP_AtkLow_02</v>
      </c>
      <c r="B13" s="1" t="s">
        <v>168</v>
      </c>
      <c r="C13" s="1" t="str">
        <f>IF(ISERROR(VLOOKUP(B13,AffectorValueTable!$A:$A,1,0)),"어펙터밸류없음","")</f>
        <v/>
      </c>
      <c r="D13" s="1">
        <v>2</v>
      </c>
      <c r="E13" s="1" t="str">
        <f>VLOOKUP($B13,AffectorValueTable!$1:$1048576,MATCH(AffectorValueTable!$B$1,AffectorValueTable!$1:$1,0),0)</f>
        <v>ChangeActorStatus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-1</v>
      </c>
      <c r="J13" s="1">
        <v>0.2</v>
      </c>
      <c r="M13" s="1" t="s">
        <v>190</v>
      </c>
      <c r="O13" s="7">
        <f t="shared" ca="1" si="1"/>
        <v>18</v>
      </c>
      <c r="S13" s="7" t="str">
        <f t="shared" ca="1" si="2"/>
        <v/>
      </c>
      <c r="Y13" s="1" t="s">
        <v>183</v>
      </c>
      <c r="Z13" s="1">
        <v>11</v>
      </c>
    </row>
    <row r="14" spans="1:29" x14ac:dyDescent="0.3">
      <c r="A14" s="1" t="str">
        <f t="shared" ref="A14:A22" si="3">B14&amp;"_"&amp;TEXT(D14,"00")</f>
        <v>LP_AtkLow_03</v>
      </c>
      <c r="B14" s="1" t="s">
        <v>168</v>
      </c>
      <c r="C14" s="1" t="str">
        <f>IF(ISERROR(VLOOKUP(B14,AffectorValueTable!$A:$A,1,0)),"어펙터밸류없음","")</f>
        <v/>
      </c>
      <c r="D14" s="1">
        <v>3</v>
      </c>
      <c r="E14" s="1" t="str">
        <f>VLOOKUP($B14,AffectorValueTable!$1:$1048576,MATCH(AffectorValueTable!$B$1,AffectorValueTable!$1:$1,0),0)</f>
        <v>ChangeActorStatus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-1</v>
      </c>
      <c r="J14" s="1">
        <v>0.3</v>
      </c>
      <c r="M14" s="1" t="s">
        <v>190</v>
      </c>
      <c r="N14" s="6"/>
      <c r="O14" s="7">
        <f t="shared" ca="1" si="1"/>
        <v>18</v>
      </c>
      <c r="S14" s="7" t="str">
        <f t="shared" ca="1" si="2"/>
        <v/>
      </c>
      <c r="Y14" s="1" t="s">
        <v>184</v>
      </c>
      <c r="Z14" s="1">
        <v>12</v>
      </c>
    </row>
    <row r="15" spans="1:29" x14ac:dyDescent="0.3">
      <c r="A15" s="1" t="str">
        <f t="shared" si="3"/>
        <v>LP_AtkLow_04</v>
      </c>
      <c r="B15" s="1" t="s">
        <v>168</v>
      </c>
      <c r="C15" s="1" t="str">
        <f>IF(ISERROR(VLOOKUP(B15,AffectorValueTable!$A:$A,1,0)),"어펙터밸류없음","")</f>
        <v/>
      </c>
      <c r="D15" s="1">
        <v>4</v>
      </c>
      <c r="E15" s="1" t="str">
        <f>VLOOKUP($B15,AffectorValueTable!$1:$1048576,MATCH(AffectorValueTable!$B$1,AffectorValueTable!$1:$1,0),0)</f>
        <v>ChangeActorStatus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-1</v>
      </c>
      <c r="J15" s="1">
        <v>0.4</v>
      </c>
      <c r="M15" s="1" t="s">
        <v>190</v>
      </c>
      <c r="O15" s="7">
        <f t="shared" ca="1" si="1"/>
        <v>18</v>
      </c>
      <c r="S15" s="7" t="str">
        <f t="shared" ca="1" si="2"/>
        <v/>
      </c>
      <c r="Y15" s="1" t="s">
        <v>185</v>
      </c>
      <c r="Z15" s="1">
        <v>13</v>
      </c>
    </row>
    <row r="16" spans="1:29" x14ac:dyDescent="0.3">
      <c r="A16" s="1" t="str">
        <f t="shared" si="3"/>
        <v>LP_AtkLow_05</v>
      </c>
      <c r="B16" s="1" t="s">
        <v>168</v>
      </c>
      <c r="C16" s="1" t="str">
        <f>IF(ISERROR(VLOOKUP(B16,AffectorValueTable!$A:$A,1,0)),"어펙터밸류없음","")</f>
        <v/>
      </c>
      <c r="D16" s="1">
        <v>5</v>
      </c>
      <c r="E16" s="1" t="str">
        <f>VLOOKUP($B16,AffectorValueTable!$1:$1048576,MATCH(AffectorValueTable!$B$1,AffectorValueTable!$1:$1,0),0)</f>
        <v>ChangeActorStatus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-1</v>
      </c>
      <c r="J16" s="1">
        <v>0.5</v>
      </c>
      <c r="M16" s="1" t="s">
        <v>190</v>
      </c>
      <c r="O16" s="7">
        <f t="shared" ca="1" si="1"/>
        <v>18</v>
      </c>
      <c r="S16" s="7" t="str">
        <f t="shared" ca="1" si="2"/>
        <v/>
      </c>
      <c r="Y16" s="1" t="s">
        <v>186</v>
      </c>
      <c r="Z16" s="1">
        <v>14</v>
      </c>
    </row>
    <row r="17" spans="1:26" x14ac:dyDescent="0.3">
      <c r="A17" s="1" t="str">
        <f t="shared" si="3"/>
        <v>LP_AtkLow_06</v>
      </c>
      <c r="B17" s="1" t="s">
        <v>168</v>
      </c>
      <c r="C17" s="1" t="str">
        <f>IF(ISERROR(VLOOKUP(B17,AffectorValueTable!$A:$A,1,0)),"어펙터밸류없음","")</f>
        <v/>
      </c>
      <c r="D17" s="1">
        <v>6</v>
      </c>
      <c r="E17" s="1" t="str">
        <f>VLOOKUP($B17,AffectorValueTable!$1:$1048576,MATCH(AffectorValueTable!$B$1,AffectorValueTable!$1:$1,0),0)</f>
        <v>ChangeActorStatus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-1</v>
      </c>
      <c r="J17" s="1">
        <v>0.6</v>
      </c>
      <c r="M17" s="1" t="s">
        <v>190</v>
      </c>
      <c r="O17" s="7">
        <f t="shared" ca="1" si="1"/>
        <v>18</v>
      </c>
      <c r="S17" s="7" t="str">
        <f t="shared" ca="1" si="2"/>
        <v/>
      </c>
      <c r="Y17" s="1" t="s">
        <v>187</v>
      </c>
      <c r="Z17" s="1">
        <v>15</v>
      </c>
    </row>
    <row r="18" spans="1:26" x14ac:dyDescent="0.3">
      <c r="A18" s="1" t="str">
        <f t="shared" si="3"/>
        <v>LP_AtkLow_07</v>
      </c>
      <c r="B18" s="1" t="s">
        <v>168</v>
      </c>
      <c r="C18" s="1" t="str">
        <f>IF(ISERROR(VLOOKUP(B18,AffectorValueTable!$A:$A,1,0)),"어펙터밸류없음","")</f>
        <v/>
      </c>
      <c r="D18" s="1">
        <v>7</v>
      </c>
      <c r="E18" s="1" t="str">
        <f>VLOOKUP($B18,AffectorValueTable!$1:$1048576,MATCH(AffectorValueTable!$B$1,AffectorValueTable!$1:$1,0),0)</f>
        <v>ChangeActorStatus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-1</v>
      </c>
      <c r="J18" s="1">
        <v>0.7</v>
      </c>
      <c r="M18" s="1" t="s">
        <v>190</v>
      </c>
      <c r="O18" s="7">
        <f t="shared" ca="1" si="1"/>
        <v>18</v>
      </c>
      <c r="S18" s="7" t="str">
        <f t="shared" ca="1" si="2"/>
        <v/>
      </c>
      <c r="Y18" s="1" t="s">
        <v>188</v>
      </c>
      <c r="Z18" s="1">
        <v>16</v>
      </c>
    </row>
    <row r="19" spans="1:26" x14ac:dyDescent="0.3">
      <c r="A19" s="1" t="str">
        <f t="shared" si="3"/>
        <v>LP_AtkLow_08</v>
      </c>
      <c r="B19" s="1" t="s">
        <v>168</v>
      </c>
      <c r="C19" s="1" t="str">
        <f>IF(ISERROR(VLOOKUP(B19,AffectorValueTable!$A:$A,1,0)),"어펙터밸류없음","")</f>
        <v/>
      </c>
      <c r="D19" s="1">
        <v>8</v>
      </c>
      <c r="E19" s="1" t="str">
        <f>VLOOKUP($B19,AffectorValueTable!$1:$1048576,MATCH(AffectorValueTable!$B$1,AffectorValueTable!$1:$1,0),0)</f>
        <v>ChangeActorStatus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-1</v>
      </c>
      <c r="J19" s="1">
        <v>0.8</v>
      </c>
      <c r="M19" s="1" t="s">
        <v>190</v>
      </c>
      <c r="O19" s="7">
        <f t="shared" ca="1" si="1"/>
        <v>18</v>
      </c>
      <c r="S19" s="7" t="str">
        <f t="shared" ca="1" si="2"/>
        <v/>
      </c>
      <c r="Y19" s="1" t="s">
        <v>189</v>
      </c>
      <c r="Z19" s="1">
        <v>17</v>
      </c>
    </row>
    <row r="20" spans="1:26" x14ac:dyDescent="0.3">
      <c r="A20" s="1" t="str">
        <f t="shared" si="3"/>
        <v>LP_AtkLow_09</v>
      </c>
      <c r="B20" s="1" t="s">
        <v>168</v>
      </c>
      <c r="C20" s="1" t="str">
        <f>IF(ISERROR(VLOOKUP(B20,AffectorValueTable!$A:$A,1,0)),"어펙터밸류없음","")</f>
        <v/>
      </c>
      <c r="D20" s="1">
        <v>9</v>
      </c>
      <c r="E20" s="1" t="str">
        <f>VLOOKUP($B20,AffectorValueTable!$1:$1048576,MATCH(AffectorValueTable!$B$1,AffectorValueTable!$1:$1,0),0)</f>
        <v>ChangeActorStatus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-1</v>
      </c>
      <c r="J20" s="1">
        <v>0.9</v>
      </c>
      <c r="M20" s="1" t="s">
        <v>190</v>
      </c>
      <c r="O20" s="7">
        <f t="shared" ca="1" si="1"/>
        <v>18</v>
      </c>
      <c r="S20" s="7" t="str">
        <f t="shared" ca="1" si="2"/>
        <v/>
      </c>
      <c r="Y20" s="1" t="s">
        <v>190</v>
      </c>
      <c r="Z20" s="1">
        <v>18</v>
      </c>
    </row>
    <row r="21" spans="1:26" x14ac:dyDescent="0.3">
      <c r="A21" s="1" t="str">
        <f t="shared" si="3"/>
        <v>LP_AtkMedium_01</v>
      </c>
      <c r="B21" s="1" t="s">
        <v>205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ChangeActorStatus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-1</v>
      </c>
      <c r="J21" s="1">
        <v>0.2</v>
      </c>
      <c r="M21" s="1" t="s">
        <v>190</v>
      </c>
      <c r="O21" s="7">
        <f t="shared" ca="1" si="1"/>
        <v>18</v>
      </c>
      <c r="S21" s="7" t="str">
        <f t="shared" ca="1" si="2"/>
        <v/>
      </c>
    </row>
    <row r="22" spans="1:26" x14ac:dyDescent="0.3">
      <c r="A22" s="1" t="str">
        <f t="shared" si="3"/>
        <v>LP_AtkMedium_02</v>
      </c>
      <c r="B22" s="1" t="s">
        <v>205</v>
      </c>
      <c r="C22" s="1" t="str">
        <f>IF(ISERROR(VLOOKUP(B22,AffectorValueTable!$A:$A,1,0)),"어펙터밸류없음","")</f>
        <v/>
      </c>
      <c r="D22" s="1">
        <v>2</v>
      </c>
      <c r="E22" s="1" t="str">
        <f>VLOOKUP($B22,AffectorValueTable!$1:$1048576,MATCH(AffectorValueTable!$B$1,AffectorValueTable!$1:$1,0),0)</f>
        <v>ChangeActorStatus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-1</v>
      </c>
      <c r="J22" s="1">
        <v>0.4</v>
      </c>
      <c r="M22" s="1" t="s">
        <v>190</v>
      </c>
      <c r="O22" s="7">
        <f t="shared" ca="1" si="1"/>
        <v>18</v>
      </c>
      <c r="S22" s="7" t="str">
        <f t="shared" ca="1" si="2"/>
        <v/>
      </c>
    </row>
    <row r="23" spans="1:26" x14ac:dyDescent="0.3">
      <c r="A23" s="1" t="str">
        <f t="shared" ref="A23:A41" si="4">B23&amp;"_"&amp;TEXT(D23,"00")</f>
        <v>LP_AtkMedium_03</v>
      </c>
      <c r="B23" s="1" t="s">
        <v>205</v>
      </c>
      <c r="C23" s="1" t="str">
        <f>IF(ISERROR(VLOOKUP(B23,AffectorValueTable!$A:$A,1,0)),"어펙터밸류없음","")</f>
        <v/>
      </c>
      <c r="D23" s="1">
        <v>3</v>
      </c>
      <c r="E23" s="1" t="str">
        <f>VLOOKUP($B23,AffectorValueTable!$1:$1048576,MATCH(AffectorValueTable!$B$1,AffectorValueTable!$1:$1,0),0)</f>
        <v>ChangeActorStatus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-1</v>
      </c>
      <c r="J23" s="1">
        <v>0.6</v>
      </c>
      <c r="M23" s="1" t="s">
        <v>190</v>
      </c>
      <c r="O23" s="7">
        <f t="shared" ca="1" si="1"/>
        <v>18</v>
      </c>
      <c r="S23" s="7" t="str">
        <f t="shared" ca="1" si="2"/>
        <v/>
      </c>
    </row>
    <row r="24" spans="1:26" x14ac:dyDescent="0.3">
      <c r="A24" s="1" t="str">
        <f t="shared" si="4"/>
        <v>LP_AtkMedium_04</v>
      </c>
      <c r="B24" s="1" t="s">
        <v>205</v>
      </c>
      <c r="C24" s="1" t="str">
        <f>IF(ISERROR(VLOOKUP(B24,AffectorValueTable!$A:$A,1,0)),"어펙터밸류없음","")</f>
        <v/>
      </c>
      <c r="D24" s="1">
        <v>4</v>
      </c>
      <c r="E24" s="1" t="str">
        <f>VLOOKUP($B24,AffectorValueTable!$1:$1048576,MATCH(AffectorValueTable!$B$1,AffectorValueTable!$1:$1,0),0)</f>
        <v>ChangeActorStatus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-1</v>
      </c>
      <c r="J24" s="1">
        <v>0.8</v>
      </c>
      <c r="M24" s="1" t="s">
        <v>190</v>
      </c>
      <c r="O24" s="7">
        <f t="shared" ca="1" si="1"/>
        <v>18</v>
      </c>
      <c r="S24" s="7" t="str">
        <f t="shared" ca="1" si="2"/>
        <v/>
      </c>
    </row>
    <row r="25" spans="1:26" x14ac:dyDescent="0.3">
      <c r="A25" s="1" t="str">
        <f t="shared" si="4"/>
        <v>LP_AtkMedium_05</v>
      </c>
      <c r="B25" s="1" t="s">
        <v>205</v>
      </c>
      <c r="C25" s="1" t="str">
        <f>IF(ISERROR(VLOOKUP(B25,AffectorValueTable!$A:$A,1,0)),"어펙터밸류없음","")</f>
        <v/>
      </c>
      <c r="D25" s="1">
        <v>5</v>
      </c>
      <c r="E25" s="1" t="str">
        <f>VLOOKUP($B25,AffectorValueTable!$1:$1048576,MATCH(AffectorValueTable!$B$1,AffectorValueTable!$1:$1,0),0)</f>
        <v>ChangeActorStatus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-1</v>
      </c>
      <c r="J25" s="1">
        <v>1</v>
      </c>
      <c r="M25" s="1" t="s">
        <v>190</v>
      </c>
      <c r="O25" s="7">
        <f t="shared" ca="1" si="1"/>
        <v>18</v>
      </c>
      <c r="S25" s="7" t="str">
        <f t="shared" ca="1" si="2"/>
        <v/>
      </c>
    </row>
    <row r="26" spans="1:26" x14ac:dyDescent="0.3">
      <c r="A26" s="1" t="str">
        <f t="shared" si="4"/>
        <v>LP_AtkMedium_06</v>
      </c>
      <c r="B26" s="1" t="s">
        <v>205</v>
      </c>
      <c r="C26" s="1" t="str">
        <f>IF(ISERROR(VLOOKUP(B26,AffectorValueTable!$A:$A,1,0)),"어펙터밸류없음","")</f>
        <v/>
      </c>
      <c r="D26" s="1">
        <v>6</v>
      </c>
      <c r="E26" s="1" t="str">
        <f>VLOOKUP($B26,AffectorValueTable!$1:$1048576,MATCH(AffectorValueTable!$B$1,AffectorValueTable!$1:$1,0),0)</f>
        <v>ChangeActorStatus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-1</v>
      </c>
      <c r="J26" s="1">
        <v>1.2</v>
      </c>
      <c r="M26" s="1" t="s">
        <v>190</v>
      </c>
      <c r="O26" s="7">
        <f t="shared" ca="1" si="1"/>
        <v>18</v>
      </c>
      <c r="S26" s="7" t="str">
        <f t="shared" ca="1" si="2"/>
        <v/>
      </c>
    </row>
    <row r="27" spans="1:26" x14ac:dyDescent="0.3">
      <c r="A27" s="1" t="str">
        <f t="shared" si="4"/>
        <v>LP_AtkMedium_07</v>
      </c>
      <c r="B27" s="1" t="s">
        <v>205</v>
      </c>
      <c r="C27" s="1" t="str">
        <f>IF(ISERROR(VLOOKUP(B27,AffectorValueTable!$A:$A,1,0)),"어펙터밸류없음","")</f>
        <v/>
      </c>
      <c r="D27" s="1">
        <v>7</v>
      </c>
      <c r="E27" s="1" t="str">
        <f>VLOOKUP($B27,AffectorValueTable!$1:$1048576,MATCH(AffectorValueTable!$B$1,AffectorValueTable!$1:$1,0),0)</f>
        <v>ChangeActorStatus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-1</v>
      </c>
      <c r="J27" s="1">
        <v>1.4</v>
      </c>
      <c r="M27" s="1" t="s">
        <v>190</v>
      </c>
      <c r="O27" s="7">
        <f t="shared" ca="1" si="1"/>
        <v>18</v>
      </c>
      <c r="S27" s="7" t="str">
        <f t="shared" ca="1" si="2"/>
        <v/>
      </c>
    </row>
    <row r="28" spans="1:26" x14ac:dyDescent="0.3">
      <c r="A28" s="1" t="str">
        <f t="shared" si="4"/>
        <v>LP_AtkMedium_08</v>
      </c>
      <c r="B28" s="1" t="s">
        <v>205</v>
      </c>
      <c r="C28" s="1" t="str">
        <f>IF(ISERROR(VLOOKUP(B28,AffectorValueTable!$A:$A,1,0)),"어펙터밸류없음","")</f>
        <v/>
      </c>
      <c r="D28" s="1">
        <v>8</v>
      </c>
      <c r="E28" s="1" t="str">
        <f>VLOOKUP($B28,AffectorValueTable!$1:$1048576,MATCH(AffectorValueTable!$B$1,AffectorValueTable!$1:$1,0),0)</f>
        <v>ChangeActorStatus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v>-1</v>
      </c>
      <c r="J28" s="1">
        <v>1.6</v>
      </c>
      <c r="M28" s="1" t="s">
        <v>190</v>
      </c>
      <c r="O28" s="7">
        <f t="shared" ca="1" si="1"/>
        <v>18</v>
      </c>
      <c r="S28" s="7" t="str">
        <f t="shared" ca="1" si="2"/>
        <v/>
      </c>
    </row>
    <row r="29" spans="1:26" x14ac:dyDescent="0.3">
      <c r="A29" s="1" t="str">
        <f t="shared" si="4"/>
        <v>LP_AtkMedium_09</v>
      </c>
      <c r="B29" s="1" t="s">
        <v>205</v>
      </c>
      <c r="C29" s="1" t="str">
        <f>IF(ISERROR(VLOOKUP(B29,AffectorValueTable!$A:$A,1,0)),"어펙터밸류없음","")</f>
        <v/>
      </c>
      <c r="D29" s="1">
        <v>9</v>
      </c>
      <c r="E29" s="1" t="str">
        <f>VLOOKUP($B29,AffectorValueTable!$1:$1048576,MATCH(AffectorValueTable!$B$1,AffectorValueTable!$1:$1,0),0)</f>
        <v>ChangeActorStatus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v>-1</v>
      </c>
      <c r="J29" s="1">
        <v>1.8</v>
      </c>
      <c r="M29" s="1" t="s">
        <v>190</v>
      </c>
      <c r="O29" s="7">
        <f t="shared" ca="1" si="1"/>
        <v>18</v>
      </c>
      <c r="S29" s="7" t="str">
        <f t="shared" ca="1" si="2"/>
        <v/>
      </c>
    </row>
    <row r="30" spans="1:26" x14ac:dyDescent="0.3">
      <c r="A30" s="1" t="str">
        <f t="shared" si="4"/>
        <v>LP_AtkHigh_01</v>
      </c>
      <c r="B30" s="1" t="s">
        <v>206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ChangeActorStatus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I30" s="1">
        <v>-1</v>
      </c>
      <c r="J30" s="1">
        <v>0.5</v>
      </c>
      <c r="M30" s="1" t="s">
        <v>190</v>
      </c>
      <c r="O30" s="7">
        <f t="shared" ca="1" si="1"/>
        <v>18</v>
      </c>
      <c r="S30" s="7" t="str">
        <f t="shared" ca="1" si="2"/>
        <v/>
      </c>
    </row>
    <row r="31" spans="1:26" x14ac:dyDescent="0.3">
      <c r="A31" s="1" t="str">
        <f t="shared" si="4"/>
        <v>LP_AtkSpeedLow_01</v>
      </c>
      <c r="B31" s="1" t="s">
        <v>193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ChangeActorStatus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v>-1</v>
      </c>
      <c r="J31" s="1">
        <v>8.5000000000000006E-2</v>
      </c>
      <c r="M31" s="1" t="s">
        <v>175</v>
      </c>
      <c r="O31" s="7">
        <f t="shared" ca="1" si="1"/>
        <v>3</v>
      </c>
      <c r="S31" s="7" t="str">
        <f t="shared" ca="1" si="2"/>
        <v/>
      </c>
    </row>
    <row r="32" spans="1:26" x14ac:dyDescent="0.3">
      <c r="A32" s="1" t="str">
        <f t="shared" si="4"/>
        <v>LP_AtkSpeedLow_02</v>
      </c>
      <c r="B32" s="1" t="s">
        <v>193</v>
      </c>
      <c r="C32" s="1" t="str">
        <f>IF(ISERROR(VLOOKUP(B32,AffectorValueTable!$A:$A,1,0)),"어펙터밸류없음","")</f>
        <v/>
      </c>
      <c r="D32" s="1">
        <v>2</v>
      </c>
      <c r="E32" s="1" t="str">
        <f>VLOOKUP($B32,AffectorValueTable!$1:$1048576,MATCH(AffectorValueTable!$B$1,AffectorValueTable!$1:$1,0),0)</f>
        <v>ChangeActorStatus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-1</v>
      </c>
      <c r="J32" s="1">
        <v>0.17</v>
      </c>
      <c r="M32" s="1" t="s">
        <v>175</v>
      </c>
      <c r="O32" s="7">
        <f t="shared" ca="1" si="1"/>
        <v>3</v>
      </c>
      <c r="S32" s="7" t="str">
        <f t="shared" ca="1" si="2"/>
        <v/>
      </c>
    </row>
    <row r="33" spans="1:19" x14ac:dyDescent="0.3">
      <c r="A33" s="1" t="str">
        <f t="shared" si="4"/>
        <v>LP_AtkSpeedLow_03</v>
      </c>
      <c r="B33" s="1" t="s">
        <v>193</v>
      </c>
      <c r="C33" s="1" t="str">
        <f>IF(ISERROR(VLOOKUP(B33,AffectorValueTable!$A:$A,1,0)),"어펙터밸류없음","")</f>
        <v/>
      </c>
      <c r="D33" s="1">
        <v>3</v>
      </c>
      <c r="E33" s="1" t="str">
        <f>VLOOKUP($B33,AffectorValueTable!$1:$1048576,MATCH(AffectorValueTable!$B$1,AffectorValueTable!$1:$1,0),0)</f>
        <v>ChangeActorStatus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-1</v>
      </c>
      <c r="J33" s="1">
        <v>0.255</v>
      </c>
      <c r="M33" s="1" t="s">
        <v>175</v>
      </c>
      <c r="O33" s="7">
        <f t="shared" ca="1" si="1"/>
        <v>3</v>
      </c>
      <c r="S33" s="7" t="str">
        <f t="shared" ca="1" si="2"/>
        <v/>
      </c>
    </row>
    <row r="34" spans="1:19" x14ac:dyDescent="0.3">
      <c r="A34" s="1" t="str">
        <f t="shared" si="4"/>
        <v>LP_AtkSpeedLow_04</v>
      </c>
      <c r="B34" s="1" t="s">
        <v>193</v>
      </c>
      <c r="C34" s="1" t="str">
        <f>IF(ISERROR(VLOOKUP(B34,AffectorValueTable!$A:$A,1,0)),"어펙터밸류없음","")</f>
        <v/>
      </c>
      <c r="D34" s="1">
        <v>4</v>
      </c>
      <c r="E34" s="1" t="str">
        <f>VLOOKUP($B34,AffectorValueTable!$1:$1048576,MATCH(AffectorValueTable!$B$1,AffectorValueTable!$1:$1,0),0)</f>
        <v>ChangeActorStatus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-1</v>
      </c>
      <c r="J34" s="1">
        <v>0.34</v>
      </c>
      <c r="M34" s="1" t="s">
        <v>175</v>
      </c>
      <c r="O34" s="7">
        <f t="shared" ca="1" si="1"/>
        <v>3</v>
      </c>
      <c r="S34" s="7" t="str">
        <f t="shared" ca="1" si="2"/>
        <v/>
      </c>
    </row>
    <row r="35" spans="1:19" x14ac:dyDescent="0.3">
      <c r="A35" s="1" t="str">
        <f t="shared" si="4"/>
        <v>LP_AtkSpeedLow_05</v>
      </c>
      <c r="B35" s="1" t="s">
        <v>193</v>
      </c>
      <c r="C35" s="1" t="str">
        <f>IF(ISERROR(VLOOKUP(B35,AffectorValueTable!$A:$A,1,0)),"어펙터밸류없음","")</f>
        <v/>
      </c>
      <c r="D35" s="1">
        <v>5</v>
      </c>
      <c r="E35" s="1" t="str">
        <f>VLOOKUP($B35,AffectorValueTable!$1:$1048576,MATCH(AffectorValueTable!$B$1,AffectorValueTable!$1:$1,0),0)</f>
        <v>ChangeActorStatus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-1</v>
      </c>
      <c r="J35" s="1">
        <v>0.42500000000000004</v>
      </c>
      <c r="M35" s="1" t="s">
        <v>175</v>
      </c>
      <c r="O35" s="7">
        <f t="shared" ca="1" si="1"/>
        <v>3</v>
      </c>
      <c r="S35" s="7" t="str">
        <f t="shared" ca="1" si="2"/>
        <v/>
      </c>
    </row>
    <row r="36" spans="1:19" x14ac:dyDescent="0.3">
      <c r="A36" s="1" t="str">
        <f t="shared" si="4"/>
        <v>LP_AtkSpeedLow_06</v>
      </c>
      <c r="B36" s="1" t="s">
        <v>193</v>
      </c>
      <c r="C36" s="1" t="str">
        <f>IF(ISERROR(VLOOKUP(B36,AffectorValueTable!$A:$A,1,0)),"어펙터밸류없음","")</f>
        <v/>
      </c>
      <c r="D36" s="1">
        <v>6</v>
      </c>
      <c r="E36" s="1" t="str">
        <f>VLOOKUP($B36,AffectorValueTable!$1:$1048576,MATCH(AffectorValueTable!$B$1,AffectorValueTable!$1:$1,0),0)</f>
        <v>ChangeActorStatus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I36" s="1">
        <v>-1</v>
      </c>
      <c r="J36" s="1">
        <v>0.51</v>
      </c>
      <c r="M36" s="1" t="s">
        <v>175</v>
      </c>
      <c r="O36" s="7">
        <f t="shared" ca="1" si="1"/>
        <v>3</v>
      </c>
      <c r="S36" s="7" t="str">
        <f t="shared" ca="1" si="2"/>
        <v/>
      </c>
    </row>
    <row r="37" spans="1:19" x14ac:dyDescent="0.3">
      <c r="A37" s="1" t="str">
        <f t="shared" si="4"/>
        <v>LP_AtkSpeedLow_07</v>
      </c>
      <c r="B37" s="1" t="s">
        <v>193</v>
      </c>
      <c r="C37" s="1" t="str">
        <f>IF(ISERROR(VLOOKUP(B37,AffectorValueTable!$A:$A,1,0)),"어펙터밸류없음","")</f>
        <v/>
      </c>
      <c r="D37" s="1">
        <v>7</v>
      </c>
      <c r="E37" s="1" t="str">
        <f>VLOOKUP($B37,AffectorValueTable!$1:$1048576,MATCH(AffectorValueTable!$B$1,AffectorValueTable!$1:$1,0),0)</f>
        <v>ChangeActorStatus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-1</v>
      </c>
      <c r="J37" s="1">
        <v>0.59499999999999997</v>
      </c>
      <c r="M37" s="1" t="s">
        <v>175</v>
      </c>
      <c r="O37" s="7">
        <f t="shared" ca="1" si="1"/>
        <v>3</v>
      </c>
      <c r="S37" s="7" t="str">
        <f t="shared" ca="1" si="2"/>
        <v/>
      </c>
    </row>
    <row r="38" spans="1:19" x14ac:dyDescent="0.3">
      <c r="A38" s="1" t="str">
        <f t="shared" si="4"/>
        <v>LP_AtkSpeedLow_08</v>
      </c>
      <c r="B38" s="1" t="s">
        <v>193</v>
      </c>
      <c r="C38" s="1" t="str">
        <f>IF(ISERROR(VLOOKUP(B38,AffectorValueTable!$A:$A,1,0)),"어펙터밸류없음","")</f>
        <v/>
      </c>
      <c r="D38" s="1">
        <v>8</v>
      </c>
      <c r="E38" s="1" t="str">
        <f>VLOOKUP($B38,AffectorValueTable!$1:$1048576,MATCH(AffectorValueTable!$B$1,AffectorValueTable!$1:$1,0),0)</f>
        <v>ChangeActorStatus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-1</v>
      </c>
      <c r="J38" s="1">
        <v>0.67999999999999994</v>
      </c>
      <c r="M38" s="1" t="s">
        <v>175</v>
      </c>
      <c r="O38" s="7">
        <f t="shared" ca="1" si="1"/>
        <v>3</v>
      </c>
      <c r="S38" s="7" t="str">
        <f t="shared" ca="1" si="2"/>
        <v/>
      </c>
    </row>
    <row r="39" spans="1:19" x14ac:dyDescent="0.3">
      <c r="A39" s="1" t="str">
        <f t="shared" si="4"/>
        <v>LP_AtkSpeedLow_09</v>
      </c>
      <c r="B39" s="1" t="s">
        <v>193</v>
      </c>
      <c r="C39" s="1" t="str">
        <f>IF(ISERROR(VLOOKUP(B39,AffectorValueTable!$A:$A,1,0)),"어펙터밸류없음","")</f>
        <v/>
      </c>
      <c r="D39" s="1">
        <v>9</v>
      </c>
      <c r="E39" s="1" t="str">
        <f>VLOOKUP($B39,AffectorValueTable!$1:$1048576,MATCH(AffectorValueTable!$B$1,AffectorValueTable!$1:$1,0),0)</f>
        <v>ChangeActorStatus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-1</v>
      </c>
      <c r="J39" s="1">
        <v>0.7649999999999999</v>
      </c>
      <c r="M39" s="1" t="s">
        <v>175</v>
      </c>
      <c r="O39" s="7">
        <f t="shared" ca="1" si="1"/>
        <v>3</v>
      </c>
      <c r="S39" s="7" t="str">
        <f t="shared" ca="1" si="2"/>
        <v/>
      </c>
    </row>
    <row r="40" spans="1:19" x14ac:dyDescent="0.3">
      <c r="A40" s="1" t="str">
        <f t="shared" si="4"/>
        <v>LP_AtkSpeedMedium_01</v>
      </c>
      <c r="B40" s="1" t="s">
        <v>194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ChangeActorStatus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-1</v>
      </c>
      <c r="J40" s="1">
        <v>0.17</v>
      </c>
      <c r="M40" s="1" t="s">
        <v>175</v>
      </c>
      <c r="O40" s="7">
        <f t="shared" ca="1" si="1"/>
        <v>3</v>
      </c>
      <c r="S40" s="7" t="str">
        <f t="shared" ca="1" si="2"/>
        <v/>
      </c>
    </row>
    <row r="41" spans="1:19" x14ac:dyDescent="0.3">
      <c r="A41" s="1" t="str">
        <f t="shared" si="4"/>
        <v>LP_AtkSpeedMedium_02</v>
      </c>
      <c r="B41" s="1" t="s">
        <v>194</v>
      </c>
      <c r="C41" s="1" t="str">
        <f>IF(ISERROR(VLOOKUP(B41,AffectorValueTable!$A:$A,1,0)),"어펙터밸류없음","")</f>
        <v/>
      </c>
      <c r="D41" s="1">
        <v>2</v>
      </c>
      <c r="E41" s="1" t="str">
        <f>VLOOKUP($B41,AffectorValueTable!$1:$1048576,MATCH(AffectorValueTable!$B$1,AffectorValueTable!$1:$1,0),0)</f>
        <v>ChangeActorStatus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-1</v>
      </c>
      <c r="J41" s="1">
        <v>0.34</v>
      </c>
      <c r="M41" s="1" t="s">
        <v>175</v>
      </c>
      <c r="O41" s="7">
        <f t="shared" ca="1" si="1"/>
        <v>3</v>
      </c>
      <c r="S41" s="7" t="str">
        <f t="shared" ca="1" si="2"/>
        <v/>
      </c>
    </row>
    <row r="42" spans="1:19" x14ac:dyDescent="0.3">
      <c r="A42" s="1" t="str">
        <f t="shared" ref="A42:A57" si="5">B42&amp;"_"&amp;TEXT(D42,"00")</f>
        <v>LP_AtkSpeedMedium_03</v>
      </c>
      <c r="B42" s="1" t="s">
        <v>194</v>
      </c>
      <c r="C42" s="1" t="str">
        <f>IF(ISERROR(VLOOKUP(B42,AffectorValueTable!$A:$A,1,0)),"어펙터밸류없음","")</f>
        <v/>
      </c>
      <c r="D42" s="1">
        <v>3</v>
      </c>
      <c r="E42" s="1" t="str">
        <f>VLOOKUP($B42,AffectorValueTable!$1:$1048576,MATCH(AffectorValueTable!$B$1,AffectorValueTable!$1:$1,0),0)</f>
        <v>ChangeActorStatus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-1</v>
      </c>
      <c r="J42" s="1">
        <v>0.51</v>
      </c>
      <c r="M42" s="1" t="s">
        <v>175</v>
      </c>
      <c r="O42" s="7">
        <f t="shared" ca="1" si="1"/>
        <v>3</v>
      </c>
      <c r="S42" s="7" t="str">
        <f t="shared" ca="1" si="2"/>
        <v/>
      </c>
    </row>
    <row r="43" spans="1:19" x14ac:dyDescent="0.3">
      <c r="A43" s="1" t="str">
        <f t="shared" si="5"/>
        <v>LP_AtkSpeedMedium_04</v>
      </c>
      <c r="B43" s="1" t="s">
        <v>194</v>
      </c>
      <c r="C43" s="1" t="str">
        <f>IF(ISERROR(VLOOKUP(B43,AffectorValueTable!$A:$A,1,0)),"어펙터밸류없음","")</f>
        <v/>
      </c>
      <c r="D43" s="1">
        <v>4</v>
      </c>
      <c r="E43" s="1" t="str">
        <f>VLOOKUP($B43,AffectorValueTable!$1:$1048576,MATCH(AffectorValueTable!$B$1,AffectorValueTable!$1:$1,0),0)</f>
        <v>ChangeActorStatus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-1</v>
      </c>
      <c r="J43" s="1">
        <v>0.68</v>
      </c>
      <c r="M43" s="1" t="s">
        <v>175</v>
      </c>
      <c r="O43" s="7">
        <f t="shared" ca="1" si="1"/>
        <v>3</v>
      </c>
      <c r="S43" s="7" t="str">
        <f t="shared" ca="1" si="2"/>
        <v/>
      </c>
    </row>
    <row r="44" spans="1:19" x14ac:dyDescent="0.3">
      <c r="A44" s="1" t="str">
        <f t="shared" si="5"/>
        <v>LP_AtkSpeedMedium_05</v>
      </c>
      <c r="B44" s="1" t="s">
        <v>194</v>
      </c>
      <c r="C44" s="1" t="str">
        <f>IF(ISERROR(VLOOKUP(B44,AffectorValueTable!$A:$A,1,0)),"어펙터밸류없음","")</f>
        <v/>
      </c>
      <c r="D44" s="1">
        <v>5</v>
      </c>
      <c r="E44" s="1" t="str">
        <f>VLOOKUP($B44,AffectorValueTable!$1:$1048576,MATCH(AffectorValueTable!$B$1,AffectorValueTable!$1:$1,0),0)</f>
        <v>ChangeActorStatus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-1</v>
      </c>
      <c r="J44" s="1">
        <v>0.85</v>
      </c>
      <c r="M44" s="1" t="s">
        <v>175</v>
      </c>
      <c r="O44" s="7">
        <f t="shared" ca="1" si="1"/>
        <v>3</v>
      </c>
      <c r="S44" s="7" t="str">
        <f t="shared" ca="1" si="2"/>
        <v/>
      </c>
    </row>
    <row r="45" spans="1:19" x14ac:dyDescent="0.3">
      <c r="A45" s="1" t="str">
        <f t="shared" si="5"/>
        <v>LP_AtkSpeedMedium_06</v>
      </c>
      <c r="B45" s="1" t="s">
        <v>194</v>
      </c>
      <c r="C45" s="1" t="str">
        <f>IF(ISERROR(VLOOKUP(B45,AffectorValueTable!$A:$A,1,0)),"어펙터밸류없음","")</f>
        <v/>
      </c>
      <c r="D45" s="1">
        <v>6</v>
      </c>
      <c r="E45" s="1" t="str">
        <f>VLOOKUP($B45,AffectorValueTable!$1:$1048576,MATCH(AffectorValueTable!$B$1,AffectorValueTable!$1:$1,0),0)</f>
        <v>ChangeActorStatus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-1</v>
      </c>
      <c r="J45" s="1">
        <v>1.02</v>
      </c>
      <c r="M45" s="1" t="s">
        <v>175</v>
      </c>
      <c r="O45" s="7">
        <f t="shared" ca="1" si="1"/>
        <v>3</v>
      </c>
      <c r="S45" s="7" t="str">
        <f t="shared" ca="1" si="2"/>
        <v/>
      </c>
    </row>
    <row r="46" spans="1:19" x14ac:dyDescent="0.3">
      <c r="A46" s="1" t="str">
        <f t="shared" si="5"/>
        <v>LP_AtkSpeedMedium_07</v>
      </c>
      <c r="B46" s="1" t="s">
        <v>194</v>
      </c>
      <c r="C46" s="1" t="str">
        <f>IF(ISERROR(VLOOKUP(B46,AffectorValueTable!$A:$A,1,0)),"어펙터밸류없음","")</f>
        <v/>
      </c>
      <c r="D46" s="1">
        <v>7</v>
      </c>
      <c r="E46" s="1" t="str">
        <f>VLOOKUP($B46,AffectorValueTable!$1:$1048576,MATCH(AffectorValueTable!$B$1,AffectorValueTable!$1:$1,0),0)</f>
        <v>ChangeActorStatus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-1</v>
      </c>
      <c r="J46" s="1">
        <v>1.19</v>
      </c>
      <c r="M46" s="1" t="s">
        <v>175</v>
      </c>
      <c r="O46" s="7">
        <f t="shared" ca="1" si="1"/>
        <v>3</v>
      </c>
      <c r="S46" s="7" t="str">
        <f t="shared" ca="1" si="2"/>
        <v/>
      </c>
    </row>
    <row r="47" spans="1:19" x14ac:dyDescent="0.3">
      <c r="A47" s="1" t="str">
        <f t="shared" si="5"/>
        <v>LP_AtkSpeedMedium_08</v>
      </c>
      <c r="B47" s="1" t="s">
        <v>194</v>
      </c>
      <c r="C47" s="1" t="str">
        <f>IF(ISERROR(VLOOKUP(B47,AffectorValueTable!$A:$A,1,0)),"어펙터밸류없음","")</f>
        <v/>
      </c>
      <c r="D47" s="1">
        <v>8</v>
      </c>
      <c r="E47" s="1" t="str">
        <f>VLOOKUP($B47,AffectorValueTable!$1:$1048576,MATCH(AffectorValueTable!$B$1,AffectorValueTable!$1:$1,0),0)</f>
        <v>ChangeActorStatus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-1</v>
      </c>
      <c r="J47" s="1">
        <v>1.36</v>
      </c>
      <c r="M47" s="1" t="s">
        <v>175</v>
      </c>
      <c r="O47" s="7">
        <f t="shared" ca="1" si="1"/>
        <v>3</v>
      </c>
      <c r="S47" s="7" t="str">
        <f t="shared" ca="1" si="2"/>
        <v/>
      </c>
    </row>
    <row r="48" spans="1:19" x14ac:dyDescent="0.3">
      <c r="A48" s="1" t="str">
        <f t="shared" si="5"/>
        <v>LP_AtkSpeedMedium_09</v>
      </c>
      <c r="B48" s="1" t="s">
        <v>194</v>
      </c>
      <c r="C48" s="1" t="str">
        <f>IF(ISERROR(VLOOKUP(B48,AffectorValueTable!$A:$A,1,0)),"어펙터밸류없음","")</f>
        <v/>
      </c>
      <c r="D48" s="1">
        <v>9</v>
      </c>
      <c r="E48" s="1" t="str">
        <f>VLOOKUP($B48,AffectorValueTable!$1:$1048576,MATCH(AffectorValueTable!$B$1,AffectorValueTable!$1:$1,0),0)</f>
        <v>ChangeActorStatus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-1</v>
      </c>
      <c r="J48" s="1">
        <v>1.53</v>
      </c>
      <c r="M48" s="1" t="s">
        <v>175</v>
      </c>
      <c r="O48" s="7">
        <f t="shared" ca="1" si="1"/>
        <v>3</v>
      </c>
      <c r="S48" s="7" t="str">
        <f t="shared" ca="1" si="2"/>
        <v/>
      </c>
    </row>
    <row r="49" spans="1:19" x14ac:dyDescent="0.3">
      <c r="A49" s="1" t="str">
        <f t="shared" si="5"/>
        <v>LP_AtkSpeedHigh_01</v>
      </c>
      <c r="B49" s="1" t="s">
        <v>195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ChangeActorStatus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-1</v>
      </c>
      <c r="J49" s="1">
        <v>0.42500000000000004</v>
      </c>
      <c r="M49" s="1" t="s">
        <v>175</v>
      </c>
      <c r="O49" s="7">
        <f t="shared" ca="1" si="1"/>
        <v>3</v>
      </c>
      <c r="S49" s="7" t="str">
        <f t="shared" ca="1" si="2"/>
        <v/>
      </c>
    </row>
    <row r="50" spans="1:19" x14ac:dyDescent="0.3">
      <c r="A50" s="1" t="str">
        <f t="shared" si="5"/>
        <v>LP_CritLow_01</v>
      </c>
      <c r="B50" s="1" t="s">
        <v>196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ChangeActorStatus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-1</v>
      </c>
      <c r="J50" s="1">
        <v>0.15</v>
      </c>
      <c r="M50" s="1" t="s">
        <v>180</v>
      </c>
      <c r="O50" s="7">
        <f t="shared" ca="1" si="1"/>
        <v>8</v>
      </c>
      <c r="S50" s="7" t="str">
        <f t="shared" ca="1" si="2"/>
        <v/>
      </c>
    </row>
    <row r="51" spans="1:19" x14ac:dyDescent="0.3">
      <c r="A51" s="1" t="str">
        <f t="shared" si="5"/>
        <v>LP_CritLow_02</v>
      </c>
      <c r="B51" s="1" t="s">
        <v>196</v>
      </c>
      <c r="C51" s="1" t="str">
        <f>IF(ISERROR(VLOOKUP(B51,AffectorValueTable!$A:$A,1,0)),"어펙터밸류없음","")</f>
        <v/>
      </c>
      <c r="D51" s="1">
        <v>2</v>
      </c>
      <c r="E51" s="1" t="str">
        <f>VLOOKUP($B51,AffectorValueTable!$1:$1048576,MATCH(AffectorValueTable!$B$1,AffectorValueTable!$1:$1,0),0)</f>
        <v>ChangeActorStatus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-1</v>
      </c>
      <c r="J51" s="1">
        <v>0.3</v>
      </c>
      <c r="M51" s="1" t="s">
        <v>180</v>
      </c>
      <c r="O51" s="7">
        <f t="shared" ca="1" si="1"/>
        <v>8</v>
      </c>
      <c r="S51" s="7" t="str">
        <f t="shared" ca="1" si="2"/>
        <v/>
      </c>
    </row>
    <row r="52" spans="1:19" x14ac:dyDescent="0.3">
      <c r="A52" s="1" t="str">
        <f t="shared" si="5"/>
        <v>LP_CritLow_03</v>
      </c>
      <c r="B52" s="1" t="s">
        <v>196</v>
      </c>
      <c r="C52" s="1" t="str">
        <f>IF(ISERROR(VLOOKUP(B52,AffectorValueTable!$A:$A,1,0)),"어펙터밸류없음","")</f>
        <v/>
      </c>
      <c r="D52" s="1">
        <v>3</v>
      </c>
      <c r="E52" s="1" t="str">
        <f>VLOOKUP($B52,AffectorValueTable!$1:$1048576,MATCH(AffectorValueTable!$B$1,AffectorValueTable!$1:$1,0),0)</f>
        <v>ChangeActorStatus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-1</v>
      </c>
      <c r="J52" s="1">
        <v>0.45</v>
      </c>
      <c r="M52" s="1" t="s">
        <v>180</v>
      </c>
      <c r="O52" s="7">
        <f t="shared" ca="1" si="1"/>
        <v>8</v>
      </c>
      <c r="S52" s="7" t="str">
        <f t="shared" ca="1" si="2"/>
        <v/>
      </c>
    </row>
    <row r="53" spans="1:19" x14ac:dyDescent="0.3">
      <c r="A53" s="1" t="str">
        <f t="shared" si="5"/>
        <v>LP_CritLow_04</v>
      </c>
      <c r="B53" s="1" t="s">
        <v>196</v>
      </c>
      <c r="C53" s="1" t="str">
        <f>IF(ISERROR(VLOOKUP(B53,AffectorValueTable!$A:$A,1,0)),"어펙터밸류없음","")</f>
        <v/>
      </c>
      <c r="D53" s="1">
        <v>4</v>
      </c>
      <c r="E53" s="1" t="str">
        <f>VLOOKUP($B53,AffectorValueTable!$1:$1048576,MATCH(AffectorValueTable!$B$1,AffectorValueTable!$1:$1,0),0)</f>
        <v>ChangeActorStatus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-1</v>
      </c>
      <c r="J53" s="1">
        <v>0.6</v>
      </c>
      <c r="M53" s="1" t="s">
        <v>180</v>
      </c>
      <c r="O53" s="7">
        <f t="shared" ca="1" si="1"/>
        <v>8</v>
      </c>
      <c r="S53" s="7" t="str">
        <f t="shared" ca="1" si="2"/>
        <v/>
      </c>
    </row>
    <row r="54" spans="1:19" x14ac:dyDescent="0.3">
      <c r="A54" s="1" t="str">
        <f t="shared" si="5"/>
        <v>LP_CritLow_05</v>
      </c>
      <c r="B54" s="1" t="s">
        <v>196</v>
      </c>
      <c r="C54" s="1" t="str">
        <f>IF(ISERROR(VLOOKUP(B54,AffectorValueTable!$A:$A,1,0)),"어펙터밸류없음","")</f>
        <v/>
      </c>
      <c r="D54" s="1">
        <v>5</v>
      </c>
      <c r="E54" s="1" t="str">
        <f>VLOOKUP($B54,AffectorValueTable!$1:$1048576,MATCH(AffectorValueTable!$B$1,AffectorValueTable!$1:$1,0),0)</f>
        <v>ChangeActorStatus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-1</v>
      </c>
      <c r="J54" s="1">
        <v>0.75</v>
      </c>
      <c r="M54" s="1" t="s">
        <v>180</v>
      </c>
      <c r="O54" s="7">
        <f t="shared" ca="1" si="1"/>
        <v>8</v>
      </c>
      <c r="S54" s="7" t="str">
        <f t="shared" ca="1" si="2"/>
        <v/>
      </c>
    </row>
    <row r="55" spans="1:19" x14ac:dyDescent="0.3">
      <c r="A55" s="1" t="str">
        <f t="shared" si="5"/>
        <v>LP_CritLow_06</v>
      </c>
      <c r="B55" s="1" t="s">
        <v>196</v>
      </c>
      <c r="C55" s="1" t="str">
        <f>IF(ISERROR(VLOOKUP(B55,AffectorValueTable!$A:$A,1,0)),"어펙터밸류없음","")</f>
        <v/>
      </c>
      <c r="D55" s="1">
        <v>6</v>
      </c>
      <c r="E55" s="1" t="str">
        <f>VLOOKUP($B55,AffectorValueTable!$1:$1048576,MATCH(AffectorValueTable!$B$1,AffectorValueTable!$1:$1,0),0)</f>
        <v>ChangeActorStatus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-1</v>
      </c>
      <c r="J55" s="1">
        <v>0.9</v>
      </c>
      <c r="M55" s="1" t="s">
        <v>180</v>
      </c>
      <c r="O55" s="7">
        <f t="shared" ca="1" si="1"/>
        <v>8</v>
      </c>
      <c r="S55" s="7" t="str">
        <f t="shared" ca="1" si="2"/>
        <v/>
      </c>
    </row>
    <row r="56" spans="1:19" x14ac:dyDescent="0.3">
      <c r="A56" s="1" t="str">
        <f t="shared" si="5"/>
        <v>LP_CritMedium_01</v>
      </c>
      <c r="B56" s="1" t="s">
        <v>197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ChangeActorStatus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-1</v>
      </c>
      <c r="J56" s="1">
        <v>0.15</v>
      </c>
      <c r="M56" s="1" t="s">
        <v>180</v>
      </c>
      <c r="O56" s="7">
        <f t="shared" ca="1" si="1"/>
        <v>8</v>
      </c>
      <c r="S56" s="7" t="str">
        <f t="shared" ca="1" si="2"/>
        <v/>
      </c>
    </row>
    <row r="57" spans="1:19" x14ac:dyDescent="0.3">
      <c r="A57" s="1" t="str">
        <f t="shared" si="5"/>
        <v>LP_CritMedium_02</v>
      </c>
      <c r="B57" s="1" t="s">
        <v>197</v>
      </c>
      <c r="C57" s="1" t="str">
        <f>IF(ISERROR(VLOOKUP(B57,AffectorValueTable!$A:$A,1,0)),"어펙터밸류없음","")</f>
        <v/>
      </c>
      <c r="D57" s="1">
        <v>2</v>
      </c>
      <c r="E57" s="1" t="str">
        <f>VLOOKUP($B57,AffectorValueTable!$1:$1048576,MATCH(AffectorValueTable!$B$1,AffectorValueTable!$1:$1,0),0)</f>
        <v>ChangeActorStatus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-1</v>
      </c>
      <c r="J57" s="1">
        <v>0.45</v>
      </c>
      <c r="M57" s="1" t="s">
        <v>180</v>
      </c>
      <c r="O57" s="7">
        <f t="shared" ca="1" si="1"/>
        <v>8</v>
      </c>
      <c r="S57" s="7" t="str">
        <f t="shared" ca="1" si="2"/>
        <v/>
      </c>
    </row>
    <row r="58" spans="1:19" x14ac:dyDescent="0.3">
      <c r="A58" s="1" t="str">
        <f t="shared" ref="A58:A69" si="6">B58&amp;"_"&amp;TEXT(D58,"00")</f>
        <v>LP_CritMedium_03</v>
      </c>
      <c r="B58" s="1" t="s">
        <v>197</v>
      </c>
      <c r="C58" s="1" t="str">
        <f>IF(ISERROR(VLOOKUP(B58,AffectorValueTable!$A:$A,1,0)),"어펙터밸류없음","")</f>
        <v/>
      </c>
      <c r="D58" s="1">
        <v>3</v>
      </c>
      <c r="E58" s="1" t="str">
        <f>VLOOKUP($B58,AffectorValueTable!$1:$1048576,MATCH(AffectorValueTable!$B$1,AffectorValueTable!$1:$1,0),0)</f>
        <v>ChangeActorStatus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-1</v>
      </c>
      <c r="J58" s="1">
        <v>0.75</v>
      </c>
      <c r="M58" s="1" t="s">
        <v>180</v>
      </c>
      <c r="O58" s="7">
        <f t="shared" ca="1" si="1"/>
        <v>8</v>
      </c>
      <c r="S58" s="7" t="str">
        <f t="shared" ca="1" si="2"/>
        <v/>
      </c>
    </row>
    <row r="59" spans="1:19" x14ac:dyDescent="0.3">
      <c r="A59" s="1" t="str">
        <f t="shared" si="6"/>
        <v>LP_CritHigh_01</v>
      </c>
      <c r="B59" s="1" t="s">
        <v>198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ChangeActorStatus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-1</v>
      </c>
      <c r="J59" s="1">
        <v>0.75</v>
      </c>
      <c r="M59" s="1" t="s">
        <v>180</v>
      </c>
      <c r="O59" s="7">
        <f t="shared" ca="1" si="1"/>
        <v>8</v>
      </c>
      <c r="S59" s="7" t="str">
        <f t="shared" ca="1" si="2"/>
        <v/>
      </c>
    </row>
    <row r="60" spans="1:19" x14ac:dyDescent="0.3">
      <c r="A60" s="1" t="str">
        <f t="shared" si="6"/>
        <v>LP_CritDmgLow_01</v>
      </c>
      <c r="B60" s="1" t="s">
        <v>199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ChangeActorStatus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-1</v>
      </c>
      <c r="J60" s="1">
        <v>0.7</v>
      </c>
      <c r="M60" s="1" t="s">
        <v>181</v>
      </c>
      <c r="O60" s="7">
        <f t="shared" ca="1" si="1"/>
        <v>9</v>
      </c>
      <c r="S60" s="7" t="str">
        <f t="shared" ca="1" si="2"/>
        <v/>
      </c>
    </row>
    <row r="61" spans="1:19" x14ac:dyDescent="0.3">
      <c r="A61" s="1" t="str">
        <f t="shared" si="6"/>
        <v>LP_CritDmgLow_02</v>
      </c>
      <c r="B61" s="1" t="s">
        <v>199</v>
      </c>
      <c r="C61" s="1" t="str">
        <f>IF(ISERROR(VLOOKUP(B61,AffectorValueTable!$A:$A,1,0)),"어펙터밸류없음","")</f>
        <v/>
      </c>
      <c r="D61" s="1">
        <v>2</v>
      </c>
      <c r="E61" s="1" t="str">
        <f>VLOOKUP($B61,AffectorValueTable!$1:$1048576,MATCH(AffectorValueTable!$B$1,AffectorValueTable!$1:$1,0),0)</f>
        <v>ChangeActorStatus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-1</v>
      </c>
      <c r="J61" s="1">
        <v>0.9</v>
      </c>
      <c r="M61" s="1" t="s">
        <v>181</v>
      </c>
      <c r="O61" s="7">
        <f t="shared" ca="1" si="1"/>
        <v>9</v>
      </c>
      <c r="S61" s="7" t="str">
        <f t="shared" ca="1" si="2"/>
        <v/>
      </c>
    </row>
    <row r="62" spans="1:19" x14ac:dyDescent="0.3">
      <c r="A62" s="1" t="str">
        <f t="shared" si="6"/>
        <v>LP_CritDmgLow_03</v>
      </c>
      <c r="B62" s="1" t="s">
        <v>199</v>
      </c>
      <c r="C62" s="1" t="str">
        <f>IF(ISERROR(VLOOKUP(B62,AffectorValueTable!$A:$A,1,0)),"어펙터밸류없음","")</f>
        <v/>
      </c>
      <c r="D62" s="1">
        <v>3</v>
      </c>
      <c r="E62" s="1" t="str">
        <f>VLOOKUP($B62,AffectorValueTable!$1:$1048576,MATCH(AffectorValueTable!$B$1,AffectorValueTable!$1:$1,0),0)</f>
        <v>ChangeActorStatus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-1</v>
      </c>
      <c r="J62" s="1">
        <v>1.1000000000000001</v>
      </c>
      <c r="M62" s="1" t="s">
        <v>181</v>
      </c>
      <c r="O62" s="7">
        <f t="shared" ca="1" si="1"/>
        <v>9</v>
      </c>
      <c r="S62" s="7" t="str">
        <f t="shared" ca="1" si="2"/>
        <v/>
      </c>
    </row>
    <row r="63" spans="1:19" x14ac:dyDescent="0.3">
      <c r="A63" s="1" t="str">
        <f t="shared" si="6"/>
        <v>LP_CritDmgLow_04</v>
      </c>
      <c r="B63" s="1" t="s">
        <v>199</v>
      </c>
      <c r="C63" s="1" t="str">
        <f>IF(ISERROR(VLOOKUP(B63,AffectorValueTable!$A:$A,1,0)),"어펙터밸류없음","")</f>
        <v/>
      </c>
      <c r="D63" s="1">
        <v>4</v>
      </c>
      <c r="E63" s="1" t="str">
        <f>VLOOKUP($B63,AffectorValueTable!$1:$1048576,MATCH(AffectorValueTable!$B$1,AffectorValueTable!$1:$1,0),0)</f>
        <v>ChangeActorStatus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-1</v>
      </c>
      <c r="J63" s="1">
        <v>1.3</v>
      </c>
      <c r="M63" s="1" t="s">
        <v>181</v>
      </c>
      <c r="O63" s="7">
        <f t="shared" ca="1" si="1"/>
        <v>9</v>
      </c>
      <c r="S63" s="7" t="str">
        <f t="shared" ca="1" si="2"/>
        <v/>
      </c>
    </row>
    <row r="64" spans="1:19" x14ac:dyDescent="0.3">
      <c r="A64" s="1" t="str">
        <f t="shared" si="6"/>
        <v>LP_CritDmgLow_05</v>
      </c>
      <c r="B64" s="1" t="s">
        <v>199</v>
      </c>
      <c r="C64" s="1" t="str">
        <f>IF(ISERROR(VLOOKUP(B64,AffectorValueTable!$A:$A,1,0)),"어펙터밸류없음","")</f>
        <v/>
      </c>
      <c r="D64" s="1">
        <v>5</v>
      </c>
      <c r="E64" s="1" t="str">
        <f>VLOOKUP($B64,AffectorValueTable!$1:$1048576,MATCH(AffectorValueTable!$B$1,AffectorValueTable!$1:$1,0),0)</f>
        <v>ChangeActorStatus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-1</v>
      </c>
      <c r="J64" s="1">
        <v>1.5</v>
      </c>
      <c r="M64" s="1" t="s">
        <v>181</v>
      </c>
      <c r="O64" s="7">
        <f t="shared" ca="1" si="1"/>
        <v>9</v>
      </c>
      <c r="S64" s="7" t="str">
        <f t="shared" ca="1" si="2"/>
        <v/>
      </c>
    </row>
    <row r="65" spans="1:19" x14ac:dyDescent="0.3">
      <c r="A65" s="1" t="str">
        <f t="shared" si="6"/>
        <v>LP_CritDmgLow_06</v>
      </c>
      <c r="B65" s="1" t="s">
        <v>199</v>
      </c>
      <c r="C65" s="1" t="str">
        <f>IF(ISERROR(VLOOKUP(B65,AffectorValueTable!$A:$A,1,0)),"어펙터밸류없음","")</f>
        <v/>
      </c>
      <c r="D65" s="1">
        <v>6</v>
      </c>
      <c r="E65" s="1" t="str">
        <f>VLOOKUP($B65,AffectorValueTable!$1:$1048576,MATCH(AffectorValueTable!$B$1,AffectorValueTable!$1:$1,0),0)</f>
        <v>ChangeActorStatus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-1</v>
      </c>
      <c r="J65" s="1">
        <v>1.7</v>
      </c>
      <c r="M65" s="1" t="s">
        <v>181</v>
      </c>
      <c r="O65" s="7">
        <f t="shared" ca="1" si="1"/>
        <v>9</v>
      </c>
      <c r="S65" s="7" t="str">
        <f t="shared" ca="1" si="2"/>
        <v/>
      </c>
    </row>
    <row r="66" spans="1:19" x14ac:dyDescent="0.3">
      <c r="A66" s="1" t="str">
        <f t="shared" si="6"/>
        <v>LP_CritDmgLow_07</v>
      </c>
      <c r="B66" s="1" t="s">
        <v>199</v>
      </c>
      <c r="C66" s="1" t="str">
        <f>IF(ISERROR(VLOOKUP(B66,AffectorValueTable!$A:$A,1,0)),"어펙터밸류없음","")</f>
        <v/>
      </c>
      <c r="D66" s="1">
        <v>7</v>
      </c>
      <c r="E66" s="1" t="str">
        <f>VLOOKUP($B66,AffectorValueTable!$1:$1048576,MATCH(AffectorValueTable!$B$1,AffectorValueTable!$1:$1,0),0)</f>
        <v>ChangeActorStatus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-1</v>
      </c>
      <c r="J66" s="1">
        <v>1.9</v>
      </c>
      <c r="M66" s="1" t="s">
        <v>181</v>
      </c>
      <c r="O66" s="7">
        <f t="shared" ca="1" si="1"/>
        <v>9</v>
      </c>
      <c r="S66" s="7" t="str">
        <f t="shared" ca="1" si="2"/>
        <v/>
      </c>
    </row>
    <row r="67" spans="1:19" x14ac:dyDescent="0.3">
      <c r="A67" s="1" t="str">
        <f t="shared" si="6"/>
        <v>LP_CritDmgLow_08</v>
      </c>
      <c r="B67" s="1" t="s">
        <v>199</v>
      </c>
      <c r="C67" s="1" t="str">
        <f>IF(ISERROR(VLOOKUP(B67,AffectorValueTable!$A:$A,1,0)),"어펙터밸류없음","")</f>
        <v/>
      </c>
      <c r="D67" s="1">
        <v>8</v>
      </c>
      <c r="E67" s="1" t="str">
        <f>VLOOKUP($B67,AffectorValueTable!$1:$1048576,MATCH(AffectorValueTable!$B$1,AffectorValueTable!$1:$1,0),0)</f>
        <v>ChangeActorStatus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-1</v>
      </c>
      <c r="J67" s="1">
        <v>2</v>
      </c>
      <c r="M67" s="1" t="s">
        <v>181</v>
      </c>
      <c r="O67" s="7">
        <f t="shared" ca="1" si="1"/>
        <v>9</v>
      </c>
      <c r="S67" s="7" t="str">
        <f t="shared" ca="1" si="2"/>
        <v/>
      </c>
    </row>
    <row r="68" spans="1:19" x14ac:dyDescent="0.3">
      <c r="A68" s="1" t="str">
        <f t="shared" si="6"/>
        <v>LP_CritDmgMedium_01</v>
      </c>
      <c r="B68" s="1" t="s">
        <v>200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ChangeActorStatus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I68" s="1">
        <v>-1</v>
      </c>
      <c r="J68" s="1">
        <v>0.9</v>
      </c>
      <c r="M68" s="1" t="s">
        <v>181</v>
      </c>
      <c r="O68" s="7">
        <f t="shared" ref="O68:O127" ca="1" si="7">IF(NOT(ISBLANK(N68)),N68,
IF(ISBLANK(M68),"",
VLOOKUP(M68,OFFSET(INDIRECT("$A$1"),0,MATCH(M$1&amp;"_Verify",INDIRECT("$1:$1"),0)-1,COUNTA(OFFSET(INDIRECT("$A:$A"),0,MATCH(M$1&amp;"_Verify",INDIRECT("$1:$1"),0)-1)),2),2,0)))</f>
        <v>9</v>
      </c>
      <c r="S68" s="7" t="str">
        <f t="shared" ref="S68:S127" ca="1" si="8">IF(NOT(ISBLANK(R68)),R68,
IF(ISBLANK(Q68),"",
VLOOKUP(Q68,OFFSET(INDIRECT("$A$1"),0,MATCH(Q$1&amp;"_Verify",INDIRECT("$1:$1"),0)-1,COUNTA(OFFSET(INDIRECT("$A:$A"),0,MATCH(Q$1&amp;"_Verify",INDIRECT("$1:$1"),0)-1)),2),2,0)))</f>
        <v/>
      </c>
    </row>
    <row r="69" spans="1:19" x14ac:dyDescent="0.3">
      <c r="A69" s="1" t="str">
        <f t="shared" si="6"/>
        <v>LP_CritDmgMedium_02</v>
      </c>
      <c r="B69" s="1" t="s">
        <v>200</v>
      </c>
      <c r="C69" s="1" t="str">
        <f>IF(ISERROR(VLOOKUP(B69,AffectorValueTable!$A:$A,1,0)),"어펙터밸류없음","")</f>
        <v/>
      </c>
      <c r="D69" s="1">
        <v>2</v>
      </c>
      <c r="E69" s="1" t="str">
        <f>VLOOKUP($B69,AffectorValueTable!$1:$1048576,MATCH(AffectorValueTable!$B$1,AffectorValueTable!$1:$1,0),0)</f>
        <v>ChangeActorStatus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I69" s="1">
        <v>-1</v>
      </c>
      <c r="J69" s="1">
        <v>1.3</v>
      </c>
      <c r="M69" s="1" t="s">
        <v>181</v>
      </c>
      <c r="O69" s="7">
        <f t="shared" ca="1" si="7"/>
        <v>9</v>
      </c>
      <c r="S69" s="7" t="str">
        <f t="shared" ca="1" si="8"/>
        <v/>
      </c>
    </row>
    <row r="70" spans="1:19" x14ac:dyDescent="0.3">
      <c r="A70" s="1" t="str">
        <f t="shared" ref="A70:A82" si="9">B70&amp;"_"&amp;TEXT(D70,"00")</f>
        <v>LP_CritDmgMedium_03</v>
      </c>
      <c r="B70" s="1" t="s">
        <v>200</v>
      </c>
      <c r="C70" s="1" t="str">
        <f>IF(ISERROR(VLOOKUP(B70,AffectorValueTable!$A:$A,1,0)),"어펙터밸류없음","")</f>
        <v/>
      </c>
      <c r="D70" s="1">
        <v>3</v>
      </c>
      <c r="E70" s="1" t="str">
        <f>VLOOKUP($B70,AffectorValueTable!$1:$1048576,MATCH(AffectorValueTable!$B$1,AffectorValueTable!$1:$1,0),0)</f>
        <v>ChangeActorStatus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-1</v>
      </c>
      <c r="J70" s="1">
        <v>1.7</v>
      </c>
      <c r="M70" s="1" t="s">
        <v>181</v>
      </c>
      <c r="O70" s="7">
        <f t="shared" ca="1" si="7"/>
        <v>9</v>
      </c>
      <c r="S70" s="7" t="str">
        <f t="shared" ca="1" si="8"/>
        <v/>
      </c>
    </row>
    <row r="71" spans="1:19" x14ac:dyDescent="0.3">
      <c r="A71" s="1" t="str">
        <f t="shared" si="9"/>
        <v>LP_CritDmgMedium_04</v>
      </c>
      <c r="B71" s="1" t="s">
        <v>200</v>
      </c>
      <c r="C71" s="1" t="str">
        <f>IF(ISERROR(VLOOKUP(B71,AffectorValueTable!$A:$A,1,0)),"어펙터밸류없음","")</f>
        <v/>
      </c>
      <c r="D71" s="1">
        <v>4</v>
      </c>
      <c r="E71" s="1" t="str">
        <f>VLOOKUP($B71,AffectorValueTable!$1:$1048576,MATCH(AffectorValueTable!$B$1,AffectorValueTable!$1:$1,0),0)</f>
        <v>ChangeActorStatus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-1</v>
      </c>
      <c r="J71" s="1">
        <v>2</v>
      </c>
      <c r="M71" s="1" t="s">
        <v>181</v>
      </c>
      <c r="O71" s="7">
        <f t="shared" ca="1" si="7"/>
        <v>9</v>
      </c>
      <c r="S71" s="7" t="str">
        <f t="shared" ca="1" si="8"/>
        <v/>
      </c>
    </row>
    <row r="72" spans="1:19" x14ac:dyDescent="0.3">
      <c r="A72" s="1" t="str">
        <f t="shared" si="9"/>
        <v>LP_CritDmgHigh_01</v>
      </c>
      <c r="B72" s="1" t="s">
        <v>201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ChangeActorStatus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-1</v>
      </c>
      <c r="J72" s="1">
        <v>1.5</v>
      </c>
      <c r="M72" s="1" t="s">
        <v>181</v>
      </c>
      <c r="O72" s="7">
        <f t="shared" ca="1" si="7"/>
        <v>9</v>
      </c>
      <c r="S72" s="7" t="str">
        <f t="shared" ca="1" si="8"/>
        <v/>
      </c>
    </row>
    <row r="73" spans="1:19" x14ac:dyDescent="0.3">
      <c r="A73" s="1" t="str">
        <f t="shared" si="9"/>
        <v>LP_CritDmgLow_Crit_01</v>
      </c>
      <c r="B73" s="1" t="s">
        <v>207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ChangeActorStatus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-1</v>
      </c>
      <c r="J73" s="1">
        <v>7.0999999999999994E-2</v>
      </c>
      <c r="M73" s="1" t="s">
        <v>210</v>
      </c>
      <c r="O73" s="7">
        <f t="shared" ca="1" si="7"/>
        <v>8</v>
      </c>
      <c r="S73" s="7" t="str">
        <f t="shared" ca="1" si="8"/>
        <v/>
      </c>
    </row>
    <row r="74" spans="1:19" x14ac:dyDescent="0.3">
      <c r="A74" s="1" t="str">
        <f t="shared" si="9"/>
        <v>LP_CritDmgLow_Crit_02</v>
      </c>
      <c r="B74" s="1" t="s">
        <v>207</v>
      </c>
      <c r="C74" s="1" t="str">
        <f>IF(ISERROR(VLOOKUP(B74,AffectorValueTable!$A:$A,1,0)),"어펙터밸류없음","")</f>
        <v/>
      </c>
      <c r="D74" s="1">
        <v>2</v>
      </c>
      <c r="E74" s="1" t="str">
        <f>VLOOKUP($B74,AffectorValueTable!$1:$1048576,MATCH(AffectorValueTable!$B$1,AffectorValueTable!$1:$1,0),0)</f>
        <v>ChangeActorStatus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-1</v>
      </c>
      <c r="J74" s="1">
        <v>0.111</v>
      </c>
      <c r="M74" s="1" t="s">
        <v>210</v>
      </c>
      <c r="O74" s="7">
        <f t="shared" ca="1" si="7"/>
        <v>8</v>
      </c>
      <c r="S74" s="7" t="str">
        <f t="shared" ca="1" si="8"/>
        <v/>
      </c>
    </row>
    <row r="75" spans="1:19" x14ac:dyDescent="0.3">
      <c r="A75" s="1" t="str">
        <f t="shared" si="9"/>
        <v>LP_CritDmgLow_Crit_03</v>
      </c>
      <c r="B75" s="1" t="s">
        <v>207</v>
      </c>
      <c r="C75" s="1" t="str">
        <f>IF(ISERROR(VLOOKUP(B75,AffectorValueTable!$A:$A,1,0)),"어펙터밸류없음","")</f>
        <v/>
      </c>
      <c r="D75" s="1">
        <v>3</v>
      </c>
      <c r="E75" s="1" t="str">
        <f>VLOOKUP($B75,AffectorValueTable!$1:$1048576,MATCH(AffectorValueTable!$B$1,AffectorValueTable!$1:$1,0),0)</f>
        <v>ChangeActorStatus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-1</v>
      </c>
      <c r="J75" s="1">
        <v>0.13600000000000001</v>
      </c>
      <c r="M75" s="1" t="s">
        <v>210</v>
      </c>
      <c r="O75" s="7">
        <f t="shared" ca="1" si="7"/>
        <v>8</v>
      </c>
      <c r="S75" s="7" t="str">
        <f t="shared" ca="1" si="8"/>
        <v/>
      </c>
    </row>
    <row r="76" spans="1:19" x14ac:dyDescent="0.3">
      <c r="A76" s="1" t="str">
        <f t="shared" si="9"/>
        <v>LP_CritDmgLow_Crit_04</v>
      </c>
      <c r="B76" s="1" t="s">
        <v>207</v>
      </c>
      <c r="C76" s="1" t="str">
        <f>IF(ISERROR(VLOOKUP(B76,AffectorValueTable!$A:$A,1,0)),"어펙터밸류없음","")</f>
        <v/>
      </c>
      <c r="D76" s="1">
        <v>4</v>
      </c>
      <c r="E76" s="1" t="str">
        <f>VLOOKUP($B76,AffectorValueTable!$1:$1048576,MATCH(AffectorValueTable!$B$1,AffectorValueTable!$1:$1,0),0)</f>
        <v>ChangeActorStatus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-1</v>
      </c>
      <c r="J76" s="1">
        <v>0.154</v>
      </c>
      <c r="M76" s="1" t="s">
        <v>210</v>
      </c>
      <c r="O76" s="7">
        <f t="shared" ca="1" si="7"/>
        <v>8</v>
      </c>
      <c r="S76" s="7" t="str">
        <f t="shared" ca="1" si="8"/>
        <v/>
      </c>
    </row>
    <row r="77" spans="1:19" x14ac:dyDescent="0.3">
      <c r="A77" s="1" t="str">
        <f t="shared" si="9"/>
        <v>LP_CritDmgLow_Crit_05</v>
      </c>
      <c r="B77" s="1" t="s">
        <v>207</v>
      </c>
      <c r="C77" s="1" t="str">
        <f>IF(ISERROR(VLOOKUP(B77,AffectorValueTable!$A:$A,1,0)),"어펙터밸류없음","")</f>
        <v/>
      </c>
      <c r="D77" s="1">
        <v>5</v>
      </c>
      <c r="E77" s="1" t="str">
        <f>VLOOKUP($B77,AffectorValueTable!$1:$1048576,MATCH(AffectorValueTable!$B$1,AffectorValueTable!$1:$1,0),0)</f>
        <v>ChangeActorStatus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-1</v>
      </c>
      <c r="J77" s="1">
        <v>0.16700000000000001</v>
      </c>
      <c r="M77" s="1" t="s">
        <v>210</v>
      </c>
      <c r="O77" s="7">
        <f t="shared" ca="1" si="7"/>
        <v>8</v>
      </c>
      <c r="S77" s="7" t="str">
        <f t="shared" ca="1" si="8"/>
        <v/>
      </c>
    </row>
    <row r="78" spans="1:19" x14ac:dyDescent="0.3">
      <c r="A78" s="1" t="str">
        <f t="shared" si="9"/>
        <v>LP_CritDmgLow_Crit_06</v>
      </c>
      <c r="B78" s="1" t="s">
        <v>207</v>
      </c>
      <c r="C78" s="1" t="str">
        <f>IF(ISERROR(VLOOKUP(B78,AffectorValueTable!$A:$A,1,0)),"어펙터밸류없음","")</f>
        <v/>
      </c>
      <c r="D78" s="1">
        <v>6</v>
      </c>
      <c r="E78" s="1" t="str">
        <f>VLOOKUP($B78,AffectorValueTable!$1:$1048576,MATCH(AffectorValueTable!$B$1,AffectorValueTable!$1:$1,0),0)</f>
        <v>ChangeActorStatus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-1</v>
      </c>
      <c r="J78" s="1">
        <v>0.17599999999999999</v>
      </c>
      <c r="M78" s="1" t="s">
        <v>210</v>
      </c>
      <c r="O78" s="7">
        <f t="shared" ca="1" si="7"/>
        <v>8</v>
      </c>
      <c r="S78" s="7" t="str">
        <f t="shared" ca="1" si="8"/>
        <v/>
      </c>
    </row>
    <row r="79" spans="1:19" x14ac:dyDescent="0.3">
      <c r="A79" s="1" t="str">
        <f t="shared" si="9"/>
        <v>LP_CritDmgLow_Crit_07</v>
      </c>
      <c r="B79" s="1" t="s">
        <v>207</v>
      </c>
      <c r="C79" s="1" t="str">
        <f>IF(ISERROR(VLOOKUP(B79,AffectorValueTable!$A:$A,1,0)),"어펙터밸류없음","")</f>
        <v/>
      </c>
      <c r="D79" s="1">
        <v>7</v>
      </c>
      <c r="E79" s="1" t="str">
        <f>VLOOKUP($B79,AffectorValueTable!$1:$1048576,MATCH(AffectorValueTable!$B$1,AffectorValueTable!$1:$1,0),0)</f>
        <v>ChangeActorStatus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-1</v>
      </c>
      <c r="J79" s="1">
        <v>0.184</v>
      </c>
      <c r="M79" s="1" t="s">
        <v>210</v>
      </c>
      <c r="O79" s="7">
        <f t="shared" ca="1" si="7"/>
        <v>8</v>
      </c>
      <c r="S79" s="7" t="str">
        <f t="shared" ca="1" si="8"/>
        <v/>
      </c>
    </row>
    <row r="80" spans="1:19" x14ac:dyDescent="0.3">
      <c r="A80" s="1" t="str">
        <f t="shared" si="9"/>
        <v>LP_CritDmgLow_Crit_08</v>
      </c>
      <c r="B80" s="1" t="s">
        <v>207</v>
      </c>
      <c r="C80" s="1" t="str">
        <f>IF(ISERROR(VLOOKUP(B80,AffectorValueTable!$A:$A,1,0)),"어펙터밸류없음","")</f>
        <v/>
      </c>
      <c r="D80" s="1">
        <v>8</v>
      </c>
      <c r="E80" s="1" t="str">
        <f>VLOOKUP($B80,AffectorValueTable!$1:$1048576,MATCH(AffectorValueTable!$B$1,AffectorValueTable!$1:$1,0),0)</f>
        <v>ChangeActorStatus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-1</v>
      </c>
      <c r="J80" s="1">
        <v>0.2</v>
      </c>
      <c r="M80" s="1" t="s">
        <v>210</v>
      </c>
      <c r="O80" s="7">
        <f t="shared" ca="1" si="7"/>
        <v>8</v>
      </c>
      <c r="S80" s="7" t="str">
        <f t="shared" ca="1" si="8"/>
        <v/>
      </c>
    </row>
    <row r="81" spans="1:19" x14ac:dyDescent="0.3">
      <c r="A81" s="1" t="str">
        <f t="shared" si="9"/>
        <v>LP_CritDmgMedium_Crit_01</v>
      </c>
      <c r="B81" s="1" t="s">
        <v>208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ChangeActorStatus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-1</v>
      </c>
      <c r="J81" s="1">
        <v>0.111</v>
      </c>
      <c r="M81" s="1" t="s">
        <v>210</v>
      </c>
      <c r="O81" s="7">
        <f t="shared" ca="1" si="7"/>
        <v>8</v>
      </c>
      <c r="S81" s="7" t="str">
        <f t="shared" ca="1" si="8"/>
        <v/>
      </c>
    </row>
    <row r="82" spans="1:19" x14ac:dyDescent="0.3">
      <c r="A82" s="1" t="str">
        <f t="shared" si="9"/>
        <v>LP_CritDmgMedium_Crit_02</v>
      </c>
      <c r="B82" s="1" t="s">
        <v>208</v>
      </c>
      <c r="C82" s="1" t="str">
        <f>IF(ISERROR(VLOOKUP(B82,AffectorValueTable!$A:$A,1,0)),"어펙터밸류없음","")</f>
        <v/>
      </c>
      <c r="D82" s="1">
        <v>2</v>
      </c>
      <c r="E82" s="1" t="str">
        <f>VLOOKUP($B82,AffectorValueTable!$1:$1048576,MATCH(AffectorValueTable!$B$1,AffectorValueTable!$1:$1,0),0)</f>
        <v>ChangeActorStatus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-1</v>
      </c>
      <c r="J82" s="1">
        <v>0.154</v>
      </c>
      <c r="M82" s="1" t="s">
        <v>210</v>
      </c>
      <c r="O82" s="7">
        <f t="shared" ca="1" si="7"/>
        <v>8</v>
      </c>
      <c r="S82" s="7" t="str">
        <f t="shared" ca="1" si="8"/>
        <v/>
      </c>
    </row>
    <row r="83" spans="1:19" x14ac:dyDescent="0.3">
      <c r="A83" s="1" t="str">
        <f t="shared" ref="A83:A104" si="10">B83&amp;"_"&amp;TEXT(D83,"00")</f>
        <v>LP_CritDmgMedium_Crit_03</v>
      </c>
      <c r="B83" s="1" t="s">
        <v>208</v>
      </c>
      <c r="C83" s="1" t="str">
        <f>IF(ISERROR(VLOOKUP(B83,AffectorValueTable!$A:$A,1,0)),"어펙터밸류없음","")</f>
        <v/>
      </c>
      <c r="D83" s="1">
        <v>3</v>
      </c>
      <c r="E83" s="1" t="str">
        <f>VLOOKUP($B83,AffectorValueTable!$1:$1048576,MATCH(AffectorValueTable!$B$1,AffectorValueTable!$1:$1,0),0)</f>
        <v>ChangeActorStatus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I83" s="1">
        <v>-1</v>
      </c>
      <c r="J83" s="1">
        <v>0.17599999999999999</v>
      </c>
      <c r="M83" s="1" t="s">
        <v>210</v>
      </c>
      <c r="O83" s="7">
        <f t="shared" ca="1" si="7"/>
        <v>8</v>
      </c>
      <c r="S83" s="7" t="str">
        <f t="shared" ca="1" si="8"/>
        <v/>
      </c>
    </row>
    <row r="84" spans="1:19" x14ac:dyDescent="0.3">
      <c r="A84" s="1" t="str">
        <f t="shared" si="10"/>
        <v>LP_CritDmgMedium_Crit_04</v>
      </c>
      <c r="B84" s="1" t="s">
        <v>208</v>
      </c>
      <c r="C84" s="1" t="str">
        <f>IF(ISERROR(VLOOKUP(B84,AffectorValueTable!$A:$A,1,0)),"어펙터밸류없음","")</f>
        <v/>
      </c>
      <c r="D84" s="1">
        <v>4</v>
      </c>
      <c r="E84" s="1" t="str">
        <f>VLOOKUP($B84,AffectorValueTable!$1:$1048576,MATCH(AffectorValueTable!$B$1,AffectorValueTable!$1:$1,0),0)</f>
        <v>ChangeActorStatus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-1</v>
      </c>
      <c r="J84" s="1">
        <v>0.2</v>
      </c>
      <c r="M84" s="1" t="s">
        <v>210</v>
      </c>
      <c r="O84" s="7">
        <f t="shared" ca="1" si="7"/>
        <v>8</v>
      </c>
      <c r="S84" s="7" t="str">
        <f t="shared" ca="1" si="8"/>
        <v/>
      </c>
    </row>
    <row r="85" spans="1:19" x14ac:dyDescent="0.3">
      <c r="A85" s="1" t="str">
        <f t="shared" si="10"/>
        <v>LP_CritDmgHigh_Crit_01</v>
      </c>
      <c r="B85" s="1" t="s">
        <v>209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ChangeActorStatus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-1</v>
      </c>
      <c r="J85" s="1">
        <v>0.16700000000000001</v>
      </c>
      <c r="M85" s="1" t="s">
        <v>210</v>
      </c>
      <c r="O85" s="7">
        <f t="shared" ca="1" si="7"/>
        <v>8</v>
      </c>
      <c r="S85" s="7" t="str">
        <f t="shared" ca="1" si="8"/>
        <v/>
      </c>
    </row>
    <row r="86" spans="1:19" x14ac:dyDescent="0.3">
      <c r="A86" s="1" t="str">
        <f t="shared" si="10"/>
        <v>LP_MaxHpLow_01</v>
      </c>
      <c r="B86" s="1" t="s">
        <v>202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ChangeActorStatus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-1</v>
      </c>
      <c r="J86" s="1">
        <v>0.1</v>
      </c>
      <c r="M86" s="1" t="s">
        <v>189</v>
      </c>
      <c r="O86" s="7">
        <f t="shared" ca="1" si="7"/>
        <v>17</v>
      </c>
      <c r="S86" s="7" t="str">
        <f t="shared" ca="1" si="8"/>
        <v/>
      </c>
    </row>
    <row r="87" spans="1:19" x14ac:dyDescent="0.3">
      <c r="A87" s="1" t="str">
        <f t="shared" si="10"/>
        <v>LP_MaxHpLow_02</v>
      </c>
      <c r="B87" s="1" t="s">
        <v>202</v>
      </c>
      <c r="C87" s="1" t="str">
        <f>IF(ISERROR(VLOOKUP(B87,AffectorValueTable!$A:$A,1,0)),"어펙터밸류없음","")</f>
        <v/>
      </c>
      <c r="D87" s="1">
        <v>2</v>
      </c>
      <c r="E87" s="1" t="str">
        <f>VLOOKUP($B87,AffectorValueTable!$1:$1048576,MATCH(AffectorValueTable!$B$1,AffectorValueTable!$1:$1,0),0)</f>
        <v>ChangeActorStatus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-1</v>
      </c>
      <c r="J87" s="1">
        <v>0.2</v>
      </c>
      <c r="M87" s="1" t="s">
        <v>189</v>
      </c>
      <c r="O87" s="7">
        <f t="shared" ca="1" si="7"/>
        <v>17</v>
      </c>
      <c r="S87" s="7" t="str">
        <f t="shared" ca="1" si="8"/>
        <v/>
      </c>
    </row>
    <row r="88" spans="1:19" x14ac:dyDescent="0.3">
      <c r="A88" s="1" t="str">
        <f t="shared" si="10"/>
        <v>LP_MaxHpLow_03</v>
      </c>
      <c r="B88" s="1" t="s">
        <v>202</v>
      </c>
      <c r="C88" s="1" t="str">
        <f>IF(ISERROR(VLOOKUP(B88,AffectorValueTable!$A:$A,1,0)),"어펙터밸류없음","")</f>
        <v/>
      </c>
      <c r="D88" s="1">
        <v>3</v>
      </c>
      <c r="E88" s="1" t="str">
        <f>VLOOKUP($B88,AffectorValueTable!$1:$1048576,MATCH(AffectorValueTable!$B$1,AffectorValueTable!$1:$1,0),0)</f>
        <v>ChangeActorStatus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-1</v>
      </c>
      <c r="J88" s="1">
        <v>0.3</v>
      </c>
      <c r="M88" s="1" t="s">
        <v>189</v>
      </c>
      <c r="O88" s="7">
        <f t="shared" ca="1" si="7"/>
        <v>17</v>
      </c>
      <c r="S88" s="7" t="str">
        <f t="shared" ca="1" si="8"/>
        <v/>
      </c>
    </row>
    <row r="89" spans="1:19" x14ac:dyDescent="0.3">
      <c r="A89" s="1" t="str">
        <f t="shared" si="10"/>
        <v>LP_MaxHpLow_04</v>
      </c>
      <c r="B89" s="1" t="s">
        <v>202</v>
      </c>
      <c r="C89" s="1" t="str">
        <f>IF(ISERROR(VLOOKUP(B89,AffectorValueTable!$A:$A,1,0)),"어펙터밸류없음","")</f>
        <v/>
      </c>
      <c r="D89" s="1">
        <v>4</v>
      </c>
      <c r="E89" s="1" t="str">
        <f>VLOOKUP($B89,AffectorValueTable!$1:$1048576,MATCH(AffectorValueTable!$B$1,AffectorValueTable!$1:$1,0),0)</f>
        <v>ChangeActorStatus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-1</v>
      </c>
      <c r="J89" s="1">
        <v>0.4</v>
      </c>
      <c r="M89" s="1" t="s">
        <v>189</v>
      </c>
      <c r="O89" s="7">
        <f t="shared" ca="1" si="7"/>
        <v>17</v>
      </c>
      <c r="S89" s="7" t="str">
        <f t="shared" ca="1" si="8"/>
        <v/>
      </c>
    </row>
    <row r="90" spans="1:19" x14ac:dyDescent="0.3">
      <c r="A90" s="1" t="str">
        <f t="shared" si="10"/>
        <v>LP_MaxHpLow_05</v>
      </c>
      <c r="B90" s="1" t="s">
        <v>202</v>
      </c>
      <c r="C90" s="1" t="str">
        <f>IF(ISERROR(VLOOKUP(B90,AffectorValueTable!$A:$A,1,0)),"어펙터밸류없음","")</f>
        <v/>
      </c>
      <c r="D90" s="1">
        <v>5</v>
      </c>
      <c r="E90" s="1" t="str">
        <f>VLOOKUP($B90,AffectorValueTable!$1:$1048576,MATCH(AffectorValueTable!$B$1,AffectorValueTable!$1:$1,0),0)</f>
        <v>ChangeActorStatus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I90" s="1">
        <v>-1</v>
      </c>
      <c r="J90" s="1">
        <v>0.5</v>
      </c>
      <c r="M90" s="1" t="s">
        <v>189</v>
      </c>
      <c r="O90" s="7">
        <f t="shared" ca="1" si="7"/>
        <v>17</v>
      </c>
      <c r="S90" s="7" t="str">
        <f t="shared" ca="1" si="8"/>
        <v/>
      </c>
    </row>
    <row r="91" spans="1:19" x14ac:dyDescent="0.3">
      <c r="A91" s="1" t="str">
        <f t="shared" si="10"/>
        <v>LP_MaxHpLow_06</v>
      </c>
      <c r="B91" s="1" t="s">
        <v>202</v>
      </c>
      <c r="C91" s="1" t="str">
        <f>IF(ISERROR(VLOOKUP(B91,AffectorValueTable!$A:$A,1,0)),"어펙터밸류없음","")</f>
        <v/>
      </c>
      <c r="D91" s="1">
        <v>6</v>
      </c>
      <c r="E91" s="1" t="str">
        <f>VLOOKUP($B91,AffectorValueTable!$1:$1048576,MATCH(AffectorValueTable!$B$1,AffectorValueTable!$1:$1,0),0)</f>
        <v>ChangeActorStatus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-1</v>
      </c>
      <c r="J91" s="1">
        <v>0.6</v>
      </c>
      <c r="M91" s="1" t="s">
        <v>189</v>
      </c>
      <c r="O91" s="7">
        <f t="shared" ca="1" si="7"/>
        <v>17</v>
      </c>
      <c r="S91" s="7" t="str">
        <f t="shared" ca="1" si="8"/>
        <v/>
      </c>
    </row>
    <row r="92" spans="1:19" x14ac:dyDescent="0.3">
      <c r="A92" s="1" t="str">
        <f t="shared" si="10"/>
        <v>LP_MaxHpLow_07</v>
      </c>
      <c r="B92" s="1" t="s">
        <v>202</v>
      </c>
      <c r="C92" s="1" t="str">
        <f>IF(ISERROR(VLOOKUP(B92,AffectorValueTable!$A:$A,1,0)),"어펙터밸류없음","")</f>
        <v/>
      </c>
      <c r="D92" s="1">
        <v>7</v>
      </c>
      <c r="E92" s="1" t="str">
        <f>VLOOKUP($B92,AffectorValueTable!$1:$1048576,MATCH(AffectorValueTable!$B$1,AffectorValueTable!$1:$1,0),0)</f>
        <v>ChangeActorStatus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-1</v>
      </c>
      <c r="J92" s="1">
        <v>0.7</v>
      </c>
      <c r="M92" s="1" t="s">
        <v>189</v>
      </c>
      <c r="O92" s="7">
        <f t="shared" ca="1" si="7"/>
        <v>17</v>
      </c>
      <c r="S92" s="7" t="str">
        <f t="shared" ca="1" si="8"/>
        <v/>
      </c>
    </row>
    <row r="93" spans="1:19" x14ac:dyDescent="0.3">
      <c r="A93" s="1" t="str">
        <f t="shared" si="10"/>
        <v>LP_MaxHpLow_08</v>
      </c>
      <c r="B93" s="1" t="s">
        <v>202</v>
      </c>
      <c r="C93" s="1" t="str">
        <f>IF(ISERROR(VLOOKUP(B93,AffectorValueTable!$A:$A,1,0)),"어펙터밸류없음","")</f>
        <v/>
      </c>
      <c r="D93" s="1">
        <v>8</v>
      </c>
      <c r="E93" s="1" t="str">
        <f>VLOOKUP($B93,AffectorValueTable!$1:$1048576,MATCH(AffectorValueTable!$B$1,AffectorValueTable!$1:$1,0),0)</f>
        <v>ChangeActorStatus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-1</v>
      </c>
      <c r="J93" s="1">
        <v>0.8</v>
      </c>
      <c r="M93" s="1" t="s">
        <v>189</v>
      </c>
      <c r="O93" s="7">
        <f t="shared" ca="1" si="7"/>
        <v>17</v>
      </c>
      <c r="S93" s="7" t="str">
        <f t="shared" ca="1" si="8"/>
        <v/>
      </c>
    </row>
    <row r="94" spans="1:19" x14ac:dyDescent="0.3">
      <c r="A94" s="1" t="str">
        <f t="shared" si="10"/>
        <v>LP_MaxHpLow_09</v>
      </c>
      <c r="B94" s="1" t="s">
        <v>202</v>
      </c>
      <c r="C94" s="1" t="str">
        <f>IF(ISERROR(VLOOKUP(B94,AffectorValueTable!$A:$A,1,0)),"어펙터밸류없음","")</f>
        <v/>
      </c>
      <c r="D94" s="1">
        <v>9</v>
      </c>
      <c r="E94" s="1" t="str">
        <f>VLOOKUP($B94,AffectorValueTable!$1:$1048576,MATCH(AffectorValueTable!$B$1,AffectorValueTable!$1:$1,0),0)</f>
        <v>ChangeActorStatus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-1</v>
      </c>
      <c r="J94" s="1">
        <v>0.9</v>
      </c>
      <c r="M94" s="1" t="s">
        <v>189</v>
      </c>
      <c r="O94" s="7">
        <f t="shared" ca="1" si="7"/>
        <v>17</v>
      </c>
      <c r="S94" s="7" t="str">
        <f t="shared" ca="1" si="8"/>
        <v/>
      </c>
    </row>
    <row r="95" spans="1:19" x14ac:dyDescent="0.3">
      <c r="A95" s="1" t="str">
        <f t="shared" si="10"/>
        <v>LP_MaxHpMedium_01</v>
      </c>
      <c r="B95" s="1" t="s">
        <v>203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ChangeActorStatus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-1</v>
      </c>
      <c r="J95" s="1">
        <v>0.2</v>
      </c>
      <c r="M95" s="1" t="s">
        <v>189</v>
      </c>
      <c r="O95" s="7">
        <f t="shared" ca="1" si="7"/>
        <v>17</v>
      </c>
      <c r="S95" s="7" t="str">
        <f t="shared" ca="1" si="8"/>
        <v/>
      </c>
    </row>
    <row r="96" spans="1:19" x14ac:dyDescent="0.3">
      <c r="A96" s="1" t="str">
        <f t="shared" si="10"/>
        <v>LP_MaxHpMedium_02</v>
      </c>
      <c r="B96" s="1" t="s">
        <v>203</v>
      </c>
      <c r="C96" s="1" t="str">
        <f>IF(ISERROR(VLOOKUP(B96,AffectorValueTable!$A:$A,1,0)),"어펙터밸류없음","")</f>
        <v/>
      </c>
      <c r="D96" s="1">
        <v>2</v>
      </c>
      <c r="E96" s="1" t="str">
        <f>VLOOKUP($B96,AffectorValueTable!$1:$1048576,MATCH(AffectorValueTable!$B$1,AffectorValueTable!$1:$1,0),0)</f>
        <v>ChangeActorStatus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-1</v>
      </c>
      <c r="J96" s="1">
        <v>0.4</v>
      </c>
      <c r="M96" s="1" t="s">
        <v>189</v>
      </c>
      <c r="O96" s="7">
        <f t="shared" ca="1" si="7"/>
        <v>17</v>
      </c>
      <c r="S96" s="7" t="str">
        <f t="shared" ca="1" si="8"/>
        <v/>
      </c>
    </row>
    <row r="97" spans="1:19" x14ac:dyDescent="0.3">
      <c r="A97" s="1" t="str">
        <f t="shared" si="10"/>
        <v>LP_MaxHpMedium_03</v>
      </c>
      <c r="B97" s="1" t="s">
        <v>203</v>
      </c>
      <c r="C97" s="1" t="str">
        <f>IF(ISERROR(VLOOKUP(B97,AffectorValueTable!$A:$A,1,0)),"어펙터밸류없음","")</f>
        <v/>
      </c>
      <c r="D97" s="1">
        <v>3</v>
      </c>
      <c r="E97" s="1" t="str">
        <f>VLOOKUP($B97,AffectorValueTable!$1:$1048576,MATCH(AffectorValueTable!$B$1,AffectorValueTable!$1:$1,0),0)</f>
        <v>ChangeActorStatus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-1</v>
      </c>
      <c r="J97" s="1">
        <v>0.6</v>
      </c>
      <c r="M97" s="1" t="s">
        <v>189</v>
      </c>
      <c r="O97" s="7">
        <f t="shared" ca="1" si="7"/>
        <v>17</v>
      </c>
      <c r="S97" s="7" t="str">
        <f t="shared" ca="1" si="8"/>
        <v/>
      </c>
    </row>
    <row r="98" spans="1:19" x14ac:dyDescent="0.3">
      <c r="A98" s="1" t="str">
        <f t="shared" si="10"/>
        <v>LP_MaxHpMedium_04</v>
      </c>
      <c r="B98" s="1" t="s">
        <v>203</v>
      </c>
      <c r="C98" s="1" t="str">
        <f>IF(ISERROR(VLOOKUP(B98,AffectorValueTable!$A:$A,1,0)),"어펙터밸류없음","")</f>
        <v/>
      </c>
      <c r="D98" s="1">
        <v>4</v>
      </c>
      <c r="E98" s="1" t="str">
        <f>VLOOKUP($B98,AffectorValueTable!$1:$1048576,MATCH(AffectorValueTable!$B$1,AffectorValueTable!$1:$1,0),0)</f>
        <v>ChangeActorStatus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-1</v>
      </c>
      <c r="J98" s="1">
        <v>0.8</v>
      </c>
      <c r="M98" s="1" t="s">
        <v>189</v>
      </c>
      <c r="O98" s="7">
        <f t="shared" ca="1" si="7"/>
        <v>17</v>
      </c>
      <c r="S98" s="7" t="str">
        <f t="shared" ca="1" si="8"/>
        <v/>
      </c>
    </row>
    <row r="99" spans="1:19" x14ac:dyDescent="0.3">
      <c r="A99" s="1" t="str">
        <f t="shared" si="10"/>
        <v>LP_MaxHpMedium_05</v>
      </c>
      <c r="B99" s="1" t="s">
        <v>203</v>
      </c>
      <c r="C99" s="1" t="str">
        <f>IF(ISERROR(VLOOKUP(B99,AffectorValueTable!$A:$A,1,0)),"어펙터밸류없음","")</f>
        <v/>
      </c>
      <c r="D99" s="1">
        <v>5</v>
      </c>
      <c r="E99" s="1" t="str">
        <f>VLOOKUP($B99,AffectorValueTable!$1:$1048576,MATCH(AffectorValueTable!$B$1,AffectorValueTable!$1:$1,0),0)</f>
        <v>ChangeActorStatus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-1</v>
      </c>
      <c r="J99" s="1">
        <v>1</v>
      </c>
      <c r="M99" s="1" t="s">
        <v>189</v>
      </c>
      <c r="O99" s="7">
        <f t="shared" ca="1" si="7"/>
        <v>17</v>
      </c>
      <c r="S99" s="7" t="str">
        <f t="shared" ca="1" si="8"/>
        <v/>
      </c>
    </row>
    <row r="100" spans="1:19" x14ac:dyDescent="0.3">
      <c r="A100" s="1" t="str">
        <f t="shared" si="10"/>
        <v>LP_MaxHpMedium_06</v>
      </c>
      <c r="B100" s="1" t="s">
        <v>203</v>
      </c>
      <c r="C100" s="1" t="str">
        <f>IF(ISERROR(VLOOKUP(B100,AffectorValueTable!$A:$A,1,0)),"어펙터밸류없음","")</f>
        <v/>
      </c>
      <c r="D100" s="1">
        <v>6</v>
      </c>
      <c r="E100" s="1" t="str">
        <f>VLOOKUP($B100,AffectorValueTable!$1:$1048576,MATCH(AffectorValueTable!$B$1,AffectorValueTable!$1:$1,0),0)</f>
        <v>ChangeActorStatus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-1</v>
      </c>
      <c r="J100" s="1">
        <v>1.2</v>
      </c>
      <c r="M100" s="1" t="s">
        <v>189</v>
      </c>
      <c r="O100" s="7">
        <f t="shared" ca="1" si="7"/>
        <v>17</v>
      </c>
      <c r="S100" s="7" t="str">
        <f t="shared" ca="1" si="8"/>
        <v/>
      </c>
    </row>
    <row r="101" spans="1:19" x14ac:dyDescent="0.3">
      <c r="A101" s="1" t="str">
        <f t="shared" si="10"/>
        <v>LP_MaxHpMedium_07</v>
      </c>
      <c r="B101" s="1" t="s">
        <v>203</v>
      </c>
      <c r="C101" s="1" t="str">
        <f>IF(ISERROR(VLOOKUP(B101,AffectorValueTable!$A:$A,1,0)),"어펙터밸류없음","")</f>
        <v/>
      </c>
      <c r="D101" s="1">
        <v>7</v>
      </c>
      <c r="E101" s="1" t="str">
        <f>VLOOKUP($B101,AffectorValueTable!$1:$1048576,MATCH(AffectorValueTable!$B$1,AffectorValueTable!$1:$1,0),0)</f>
        <v>ChangeActorStatus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-1</v>
      </c>
      <c r="J101" s="1">
        <v>1.4</v>
      </c>
      <c r="M101" s="1" t="s">
        <v>189</v>
      </c>
      <c r="O101" s="7">
        <f t="shared" ca="1" si="7"/>
        <v>17</v>
      </c>
      <c r="S101" s="7" t="str">
        <f t="shared" ca="1" si="8"/>
        <v/>
      </c>
    </row>
    <row r="102" spans="1:19" x14ac:dyDescent="0.3">
      <c r="A102" s="1" t="str">
        <f t="shared" si="10"/>
        <v>LP_MaxHpMedium_08</v>
      </c>
      <c r="B102" s="1" t="s">
        <v>203</v>
      </c>
      <c r="C102" s="1" t="str">
        <f>IF(ISERROR(VLOOKUP(B102,AffectorValueTable!$A:$A,1,0)),"어펙터밸류없음","")</f>
        <v/>
      </c>
      <c r="D102" s="1">
        <v>8</v>
      </c>
      <c r="E102" s="1" t="str">
        <f>VLOOKUP($B102,AffectorValueTable!$1:$1048576,MATCH(AffectorValueTable!$B$1,AffectorValueTable!$1:$1,0),0)</f>
        <v>ChangeActorStatus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-1</v>
      </c>
      <c r="J102" s="1">
        <v>1.6</v>
      </c>
      <c r="M102" s="1" t="s">
        <v>189</v>
      </c>
      <c r="O102" s="7">
        <f t="shared" ca="1" si="7"/>
        <v>17</v>
      </c>
      <c r="S102" s="7" t="str">
        <f t="shared" ca="1" si="8"/>
        <v/>
      </c>
    </row>
    <row r="103" spans="1:19" x14ac:dyDescent="0.3">
      <c r="A103" s="1" t="str">
        <f t="shared" si="10"/>
        <v>LP_MaxHpMedium_09</v>
      </c>
      <c r="B103" s="1" t="s">
        <v>203</v>
      </c>
      <c r="C103" s="1" t="str">
        <f>IF(ISERROR(VLOOKUP(B103,AffectorValueTable!$A:$A,1,0)),"어펙터밸류없음","")</f>
        <v/>
      </c>
      <c r="D103" s="1">
        <v>9</v>
      </c>
      <c r="E103" s="1" t="str">
        <f>VLOOKUP($B103,AffectorValueTable!$1:$1048576,MATCH(AffectorValueTable!$B$1,AffectorValueTable!$1:$1,0),0)</f>
        <v>ChangeActorStatus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-1</v>
      </c>
      <c r="J103" s="1">
        <v>1.8</v>
      </c>
      <c r="M103" s="1" t="s">
        <v>189</v>
      </c>
      <c r="O103" s="7">
        <f t="shared" ca="1" si="7"/>
        <v>17</v>
      </c>
      <c r="S103" s="7" t="str">
        <f t="shared" ca="1" si="8"/>
        <v/>
      </c>
    </row>
    <row r="104" spans="1:19" x14ac:dyDescent="0.3">
      <c r="A104" s="1" t="str">
        <f t="shared" si="10"/>
        <v>LP_MaxHpHigh_01</v>
      </c>
      <c r="B104" s="1" t="s">
        <v>204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ChangeActorStatus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-1</v>
      </c>
      <c r="J104" s="1">
        <v>0.3</v>
      </c>
      <c r="M104" s="1" t="s">
        <v>189</v>
      </c>
      <c r="O104" s="7">
        <f t="shared" ca="1" si="7"/>
        <v>17</v>
      </c>
      <c r="S104" s="7" t="str">
        <f t="shared" ca="1" si="8"/>
        <v/>
      </c>
    </row>
    <row r="105" spans="1:19" x14ac:dyDescent="0.3">
      <c r="A105" s="1" t="str">
        <f t="shared" ref="A105:A108" si="11">B105&amp;"_"&amp;TEXT(D105,"00")</f>
        <v>LP_MaxHpHigh_02</v>
      </c>
      <c r="B105" s="1" t="s">
        <v>204</v>
      </c>
      <c r="C105" s="1" t="str">
        <f>IF(ISERROR(VLOOKUP(B105,AffectorValueTable!$A:$A,1,0)),"어펙터밸류없음","")</f>
        <v/>
      </c>
      <c r="D105" s="1">
        <v>2</v>
      </c>
      <c r="E105" s="1" t="str">
        <f>VLOOKUP($B105,AffectorValueTable!$1:$1048576,MATCH(AffectorValueTable!$B$1,AffectorValueTable!$1:$1,0),0)</f>
        <v>ChangeActorStatus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-1</v>
      </c>
      <c r="J105" s="1">
        <v>0.6</v>
      </c>
      <c r="M105" s="1" t="s">
        <v>189</v>
      </c>
      <c r="O105" s="7">
        <f t="shared" ca="1" si="7"/>
        <v>17</v>
      </c>
      <c r="S105" s="7" t="str">
        <f t="shared" ca="1" si="8"/>
        <v/>
      </c>
    </row>
    <row r="106" spans="1:19" x14ac:dyDescent="0.3">
      <c r="A106" s="1" t="str">
        <f t="shared" si="11"/>
        <v>LP_MaxHpHigh_03</v>
      </c>
      <c r="B106" s="1" t="s">
        <v>204</v>
      </c>
      <c r="C106" s="1" t="str">
        <f>IF(ISERROR(VLOOKUP(B106,AffectorValueTable!$A:$A,1,0)),"어펙터밸류없음","")</f>
        <v/>
      </c>
      <c r="D106" s="1">
        <v>3</v>
      </c>
      <c r="E106" s="1" t="str">
        <f>VLOOKUP($B106,AffectorValueTable!$1:$1048576,MATCH(AffectorValueTable!$B$1,AffectorValueTable!$1:$1,0),0)</f>
        <v>ChangeActorStatus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-1</v>
      </c>
      <c r="J106" s="1">
        <v>0.85</v>
      </c>
      <c r="M106" s="1" t="s">
        <v>189</v>
      </c>
      <c r="O106" s="7">
        <f t="shared" ca="1" si="7"/>
        <v>17</v>
      </c>
      <c r="S106" s="7" t="str">
        <f t="shared" ca="1" si="8"/>
        <v/>
      </c>
    </row>
    <row r="107" spans="1:19" x14ac:dyDescent="0.3">
      <c r="A107" s="1" t="str">
        <f t="shared" si="11"/>
        <v>LP_MaxHpHigh_04</v>
      </c>
      <c r="B107" s="1" t="s">
        <v>204</v>
      </c>
      <c r="C107" s="1" t="str">
        <f>IF(ISERROR(VLOOKUP(B107,AffectorValueTable!$A:$A,1,0)),"어펙터밸류없음","")</f>
        <v/>
      </c>
      <c r="D107" s="1">
        <v>4</v>
      </c>
      <c r="E107" s="1" t="str">
        <f>VLOOKUP($B107,AffectorValueTable!$1:$1048576,MATCH(AffectorValueTable!$B$1,AffectorValueTable!$1:$1,0),0)</f>
        <v>ChangeActorStatus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-1</v>
      </c>
      <c r="J107" s="1">
        <v>1.1000000000000001</v>
      </c>
      <c r="M107" s="1" t="s">
        <v>189</v>
      </c>
      <c r="O107" s="7">
        <f t="shared" ca="1" si="7"/>
        <v>17</v>
      </c>
      <c r="S107" s="7" t="str">
        <f t="shared" ca="1" si="8"/>
        <v/>
      </c>
    </row>
    <row r="108" spans="1:19" x14ac:dyDescent="0.3">
      <c r="A108" s="1" t="str">
        <f t="shared" si="11"/>
        <v>LP_MaxHpHigh_05</v>
      </c>
      <c r="B108" s="1" t="s">
        <v>204</v>
      </c>
      <c r="C108" s="1" t="str">
        <f>IF(ISERROR(VLOOKUP(B108,AffectorValueTable!$A:$A,1,0)),"어펙터밸류없음","")</f>
        <v/>
      </c>
      <c r="D108" s="1">
        <v>5</v>
      </c>
      <c r="E108" s="1" t="str">
        <f>VLOOKUP($B108,AffectorValueTable!$1:$1048576,MATCH(AffectorValueTable!$B$1,AffectorValueTable!$1:$1,0),0)</f>
        <v>ChangeActorStatus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v>-1</v>
      </c>
      <c r="J108" s="1">
        <v>1.35</v>
      </c>
      <c r="M108" s="1" t="s">
        <v>189</v>
      </c>
      <c r="O108" s="7">
        <f t="shared" ca="1" si="7"/>
        <v>17</v>
      </c>
      <c r="S108" s="7" t="str">
        <f t="shared" ca="1" si="8"/>
        <v/>
      </c>
    </row>
    <row r="109" spans="1:19" x14ac:dyDescent="0.3">
      <c r="A109" s="1" t="str">
        <f t="shared" ref="A109:A127" si="12">B109&amp;"_"&amp;TEXT(D109,"00")</f>
        <v>LP_ExtraGold_01</v>
      </c>
      <c r="B109" s="1" t="s">
        <v>223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DropAdjust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J109" s="1">
        <v>0.2</v>
      </c>
      <c r="O109" s="7" t="str">
        <f t="shared" ca="1" si="7"/>
        <v/>
      </c>
      <c r="S109" s="7" t="str">
        <f t="shared" ca="1" si="8"/>
        <v/>
      </c>
    </row>
    <row r="110" spans="1:19" x14ac:dyDescent="0.3">
      <c r="A110" s="1" t="str">
        <f t="shared" si="12"/>
        <v>LP_ItemChanceBoost_01</v>
      </c>
      <c r="B110" s="1" t="s">
        <v>224</v>
      </c>
      <c r="C110" s="1" t="str">
        <f>IF(ISERROR(VLOOKUP(B110,AffectorValueTable!$A:$A,1,0)),"어펙터밸류없음","")</f>
        <v/>
      </c>
      <c r="D110" s="1">
        <v>1</v>
      </c>
      <c r="E110" s="1" t="str">
        <f>VLOOKUP($B110,AffectorValueTable!$1:$1048576,MATCH(AffectorValueTable!$B$1,AffectorValueTable!$1:$1,0),0)</f>
        <v>DropAdjust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K110" s="1">
        <v>0.2</v>
      </c>
      <c r="O110" s="7" t="str">
        <f t="shared" ca="1" si="7"/>
        <v/>
      </c>
      <c r="S110" s="7" t="str">
        <f t="shared" ca="1" si="8"/>
        <v/>
      </c>
    </row>
    <row r="111" spans="1:19" x14ac:dyDescent="0.3">
      <c r="A111" s="1" t="str">
        <f t="shared" si="12"/>
        <v>LP_HealChanceBoost_01</v>
      </c>
      <c r="B111" s="1" t="s">
        <v>225</v>
      </c>
      <c r="C111" s="1" t="str">
        <f>IF(ISERROR(VLOOKUP(B111,AffectorValueTable!$A:$A,1,0)),"어펙터밸류없음","")</f>
        <v/>
      </c>
      <c r="D111" s="1">
        <v>1</v>
      </c>
      <c r="E111" s="1" t="str">
        <f>VLOOKUP($B111,AffectorValueTable!$1:$1048576,MATCH(AffectorValueTable!$B$1,AffectorValueTable!$1:$1,0),0)</f>
        <v>DropAdjust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L111" s="1">
        <v>0.5</v>
      </c>
      <c r="O111" s="7" t="str">
        <f t="shared" ca="1" si="7"/>
        <v/>
      </c>
      <c r="S111" s="7" t="str">
        <f t="shared" ca="1" si="8"/>
        <v/>
      </c>
    </row>
    <row r="112" spans="1:19" x14ac:dyDescent="0.3">
      <c r="A112" s="1" t="str">
        <f t="shared" si="12"/>
        <v>LP_MonsterThrough_01</v>
      </c>
      <c r="B112" s="1" t="s">
        <v>226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MonsterThroughHitObject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N112" s="1">
        <v>1</v>
      </c>
      <c r="O112" s="7">
        <f t="shared" ca="1" si="7"/>
        <v>1</v>
      </c>
      <c r="S112" s="7" t="str">
        <f t="shared" ca="1" si="8"/>
        <v/>
      </c>
    </row>
    <row r="113" spans="1:19" x14ac:dyDescent="0.3">
      <c r="A113" s="1" t="str">
        <f t="shared" si="12"/>
        <v>LP_MonsterThrough_02</v>
      </c>
      <c r="B113" s="1" t="s">
        <v>226</v>
      </c>
      <c r="C113" s="1" t="str">
        <f>IF(ISERROR(VLOOKUP(B113,AffectorValueTable!$A:$A,1,0)),"어펙터밸류없음","")</f>
        <v/>
      </c>
      <c r="D113" s="1">
        <v>2</v>
      </c>
      <c r="E113" s="1" t="str">
        <f>VLOOKUP($B113,AffectorValueTable!$1:$1048576,MATCH(AffectorValueTable!$B$1,AffectorValueTable!$1:$1,0),0)</f>
        <v>MonsterThroughHitObject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N113" s="1">
        <v>2</v>
      </c>
      <c r="O113" s="7">
        <f t="shared" ca="1" si="7"/>
        <v>2</v>
      </c>
      <c r="S113" s="7" t="str">
        <f t="shared" ca="1" si="8"/>
        <v/>
      </c>
    </row>
    <row r="114" spans="1:19" x14ac:dyDescent="0.3">
      <c r="A114" s="1" t="str">
        <f t="shared" si="12"/>
        <v>LP_Ricochet_01</v>
      </c>
      <c r="B114" s="1" t="s">
        <v>227</v>
      </c>
      <c r="C114" s="1" t="str">
        <f>IF(ISERROR(VLOOKUP(B114,AffectorValueTable!$A:$A,1,0)),"어펙터밸류없음","")</f>
        <v/>
      </c>
      <c r="D114" s="1">
        <v>1</v>
      </c>
      <c r="E114" s="1" t="str">
        <f>VLOOKUP($B114,AffectorValueTable!$1:$1048576,MATCH(AffectorValueTable!$B$1,AffectorValueTable!$1:$1,0),0)</f>
        <v>RicochetHitObject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N114" s="1">
        <v>1</v>
      </c>
      <c r="O114" s="7">
        <f t="shared" ca="1" si="7"/>
        <v>1</v>
      </c>
      <c r="S114" s="7" t="str">
        <f t="shared" ca="1" si="8"/>
        <v/>
      </c>
    </row>
    <row r="115" spans="1:19" x14ac:dyDescent="0.3">
      <c r="A115" s="1" t="str">
        <f t="shared" si="12"/>
        <v>LP_Ricochet_02</v>
      </c>
      <c r="B115" s="1" t="s">
        <v>227</v>
      </c>
      <c r="C115" s="1" t="str">
        <f>IF(ISERROR(VLOOKUP(B115,AffectorValueTable!$A:$A,1,0)),"어펙터밸류없음","")</f>
        <v/>
      </c>
      <c r="D115" s="1">
        <v>2</v>
      </c>
      <c r="E115" s="1" t="str">
        <f>VLOOKUP($B115,AffectorValueTable!$1:$1048576,MATCH(AffectorValueTable!$B$1,AffectorValueTable!$1:$1,0),0)</f>
        <v>RicochetHitObject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N115" s="1">
        <v>2</v>
      </c>
      <c r="O115" s="7">
        <f t="shared" ca="1" si="7"/>
        <v>2</v>
      </c>
      <c r="S115" s="7" t="str">
        <f t="shared" ca="1" si="8"/>
        <v/>
      </c>
    </row>
    <row r="116" spans="1:19" x14ac:dyDescent="0.3">
      <c r="A116" s="1" t="str">
        <f t="shared" si="12"/>
        <v>LP_BounceWallQuad_01</v>
      </c>
      <c r="B116" s="1" t="s">
        <v>228</v>
      </c>
      <c r="C116" s="1" t="str">
        <f>IF(ISERROR(VLOOKUP(B116,AffectorValueTable!$A:$A,1,0)),"어펙터밸류없음","")</f>
        <v/>
      </c>
      <c r="D116" s="1">
        <v>1</v>
      </c>
      <c r="E116" s="1" t="str">
        <f>VLOOKUP($B116,AffectorValueTable!$1:$1048576,MATCH(AffectorValueTable!$B$1,AffectorValueTable!$1:$1,0),0)</f>
        <v>BounceWallQuadHitObject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N116" s="1">
        <v>1</v>
      </c>
      <c r="O116" s="7">
        <f t="shared" ca="1" si="7"/>
        <v>1</v>
      </c>
      <c r="S116" s="7" t="str">
        <f t="shared" ca="1" si="8"/>
        <v/>
      </c>
    </row>
    <row r="117" spans="1:19" x14ac:dyDescent="0.3">
      <c r="A117" s="1" t="str">
        <f t="shared" si="12"/>
        <v>LP_BounceWallQuad_02</v>
      </c>
      <c r="B117" s="1" t="s">
        <v>228</v>
      </c>
      <c r="C117" s="1" t="str">
        <f>IF(ISERROR(VLOOKUP(B117,AffectorValueTable!$A:$A,1,0)),"어펙터밸류없음","")</f>
        <v/>
      </c>
      <c r="D117" s="1">
        <v>2</v>
      </c>
      <c r="E117" s="1" t="str">
        <f>VLOOKUP($B117,AffectorValueTable!$1:$1048576,MATCH(AffectorValueTable!$B$1,AffectorValueTable!$1:$1,0),0)</f>
        <v>BounceWallQuadHitObject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N117" s="1">
        <v>2</v>
      </c>
      <c r="O117" s="7">
        <f t="shared" ca="1" si="7"/>
        <v>2</v>
      </c>
      <c r="S117" s="7" t="str">
        <f t="shared" ca="1" si="8"/>
        <v/>
      </c>
    </row>
    <row r="118" spans="1:19" x14ac:dyDescent="0.3">
      <c r="A118" s="1" t="str">
        <f t="shared" si="12"/>
        <v>LP_Parallel_01</v>
      </c>
      <c r="B118" s="1" t="s">
        <v>229</v>
      </c>
      <c r="C118" s="1" t="str">
        <f>IF(ISERROR(VLOOKUP(B118,AffectorValueTable!$A:$A,1,0)),"어펙터밸류없음","")</f>
        <v/>
      </c>
      <c r="D118" s="1">
        <v>1</v>
      </c>
      <c r="E118" s="1" t="str">
        <f>VLOOKUP($B118,AffectorValueTable!$1:$1048576,MATCH(AffectorValueTable!$B$1,AffectorValueTable!$1:$1,0),0)</f>
        <v>ParallelHitObject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J118" s="1">
        <v>0.6</v>
      </c>
      <c r="N118" s="1">
        <v>2</v>
      </c>
      <c r="O118" s="7">
        <f t="shared" ca="1" si="7"/>
        <v>2</v>
      </c>
      <c r="S118" s="7" t="str">
        <f t="shared" ca="1" si="8"/>
        <v/>
      </c>
    </row>
    <row r="119" spans="1:19" x14ac:dyDescent="0.3">
      <c r="A119" s="1" t="str">
        <f t="shared" si="12"/>
        <v>LP_Parallel_02</v>
      </c>
      <c r="B119" s="1" t="s">
        <v>229</v>
      </c>
      <c r="C119" s="1" t="str">
        <f>IF(ISERROR(VLOOKUP(B119,AffectorValueTable!$A:$A,1,0)),"어펙터밸류없음","")</f>
        <v/>
      </c>
      <c r="D119" s="1">
        <v>2</v>
      </c>
      <c r="E119" s="1" t="str">
        <f>VLOOKUP($B119,AffectorValueTable!$1:$1048576,MATCH(AffectorValueTable!$B$1,AffectorValueTable!$1:$1,0),0)</f>
        <v>ParallelHitObject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J119" s="1">
        <v>0.6</v>
      </c>
      <c r="N119" s="1">
        <v>3</v>
      </c>
      <c r="O119" s="7">
        <f t="shared" ca="1" si="7"/>
        <v>3</v>
      </c>
      <c r="S119" s="7" t="str">
        <f t="shared" ca="1" si="8"/>
        <v/>
      </c>
    </row>
    <row r="120" spans="1:19" x14ac:dyDescent="0.3">
      <c r="A120" s="1" t="str">
        <f t="shared" si="12"/>
        <v>LP_DiagonalNwayGenerator_01</v>
      </c>
      <c r="B120" s="1" t="s">
        <v>230</v>
      </c>
      <c r="C120" s="1" t="str">
        <f>IF(ISERROR(VLOOKUP(B120,AffectorValueTable!$A:$A,1,0)),"어펙터밸류없음","")</f>
        <v/>
      </c>
      <c r="D120" s="1">
        <v>1</v>
      </c>
      <c r="E120" s="1" t="str">
        <f>VLOOKUP($B120,AffectorValueTable!$1:$1048576,MATCH(AffectorValueTable!$B$1,AffectorValueTable!$1:$1,0),0)</f>
        <v>DiagonalNwayGenerator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N120" s="1">
        <v>1</v>
      </c>
      <c r="O120" s="7">
        <f t="shared" ca="1" si="7"/>
        <v>1</v>
      </c>
      <c r="S120" s="7" t="str">
        <f t="shared" ca="1" si="8"/>
        <v/>
      </c>
    </row>
    <row r="121" spans="1:19" x14ac:dyDescent="0.3">
      <c r="A121" s="1" t="str">
        <f t="shared" si="12"/>
        <v>LP_DiagonalNwayGenerator_02</v>
      </c>
      <c r="B121" s="1" t="s">
        <v>230</v>
      </c>
      <c r="C121" s="1" t="str">
        <f>IF(ISERROR(VLOOKUP(B121,AffectorValueTable!$A:$A,1,0)),"어펙터밸류없음","")</f>
        <v/>
      </c>
      <c r="D121" s="1">
        <v>2</v>
      </c>
      <c r="E121" s="1" t="str">
        <f>VLOOKUP($B121,AffectorValueTable!$1:$1048576,MATCH(AffectorValueTable!$B$1,AffectorValueTable!$1:$1,0),0)</f>
        <v>DiagonalNwayGenerator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N121" s="1">
        <v>2</v>
      </c>
      <c r="O121" s="7">
        <f t="shared" ca="1" si="7"/>
        <v>2</v>
      </c>
      <c r="S121" s="7" t="str">
        <f t="shared" ca="1" si="8"/>
        <v/>
      </c>
    </row>
    <row r="122" spans="1:19" x14ac:dyDescent="0.3">
      <c r="A122" s="1" t="str">
        <f t="shared" si="12"/>
        <v>LP_LeftRightNwayGenerator_01</v>
      </c>
      <c r="B122" s="1" t="s">
        <v>231</v>
      </c>
      <c r="C122" s="1" t="str">
        <f>IF(ISERROR(VLOOKUP(B122,AffectorValueTable!$A:$A,1,0)),"어펙터밸류없음","")</f>
        <v/>
      </c>
      <c r="D122" s="1">
        <v>1</v>
      </c>
      <c r="E122" s="1" t="str">
        <f>VLOOKUP($B122,AffectorValueTable!$1:$1048576,MATCH(AffectorValueTable!$B$1,AffectorValueTable!$1:$1,0),0)</f>
        <v>LeftRightNwayGenerator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N122" s="1">
        <v>1</v>
      </c>
      <c r="O122" s="7">
        <f t="shared" ca="1" si="7"/>
        <v>1</v>
      </c>
      <c r="S122" s="7" t="str">
        <f t="shared" ca="1" si="8"/>
        <v/>
      </c>
    </row>
    <row r="123" spans="1:19" x14ac:dyDescent="0.3">
      <c r="A123" s="1" t="str">
        <f t="shared" si="12"/>
        <v>LP_LeftRightNwayGenerator_02</v>
      </c>
      <c r="B123" s="1" t="s">
        <v>231</v>
      </c>
      <c r="C123" s="1" t="str">
        <f>IF(ISERROR(VLOOKUP(B123,AffectorValueTable!$A:$A,1,0)),"어펙터밸류없음","")</f>
        <v/>
      </c>
      <c r="D123" s="1">
        <v>2</v>
      </c>
      <c r="E123" s="1" t="str">
        <f>VLOOKUP($B123,AffectorValueTable!$1:$1048576,MATCH(AffectorValueTable!$B$1,AffectorValueTable!$1:$1,0),0)</f>
        <v>LeftRightNwayGenerator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N123" s="1">
        <v>2</v>
      </c>
      <c r="O123" s="7">
        <f t="shared" ca="1" si="7"/>
        <v>2</v>
      </c>
      <c r="S123" s="7" t="str">
        <f t="shared" ca="1" si="8"/>
        <v/>
      </c>
    </row>
    <row r="124" spans="1:19" x14ac:dyDescent="0.3">
      <c r="A124" s="1" t="str">
        <f t="shared" si="12"/>
        <v>LP_BackNwayGenerator_01</v>
      </c>
      <c r="B124" s="1" t="s">
        <v>232</v>
      </c>
      <c r="C124" s="1" t="str">
        <f>IF(ISERROR(VLOOKUP(B124,AffectorValueTable!$A:$A,1,0)),"어펙터밸류없음","")</f>
        <v/>
      </c>
      <c r="D124" s="1">
        <v>1</v>
      </c>
      <c r="E124" s="1" t="str">
        <f>VLOOKUP($B124,AffectorValueTable!$1:$1048576,MATCH(AffectorValueTable!$B$1,AffectorValueTable!$1:$1,0),0)</f>
        <v>BackNwayGenerator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N124" s="1">
        <v>1</v>
      </c>
      <c r="O124" s="7">
        <f t="shared" ca="1" si="7"/>
        <v>1</v>
      </c>
      <c r="S124" s="7" t="str">
        <f t="shared" ca="1" si="8"/>
        <v/>
      </c>
    </row>
    <row r="125" spans="1:19" x14ac:dyDescent="0.3">
      <c r="A125" s="1" t="str">
        <f t="shared" si="12"/>
        <v>LP_BackNwayGenerator_02</v>
      </c>
      <c r="B125" s="1" t="s">
        <v>232</v>
      </c>
      <c r="C125" s="1" t="str">
        <f>IF(ISERROR(VLOOKUP(B125,AffectorValueTable!$A:$A,1,0)),"어펙터밸류없음","")</f>
        <v/>
      </c>
      <c r="D125" s="1">
        <v>2</v>
      </c>
      <c r="E125" s="1" t="str">
        <f>VLOOKUP($B125,AffectorValueTable!$1:$1048576,MATCH(AffectorValueTable!$B$1,AffectorValueTable!$1:$1,0),0)</f>
        <v>BackNwayGenerator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N125" s="1">
        <v>2</v>
      </c>
      <c r="O125" s="7">
        <f t="shared" ca="1" si="7"/>
        <v>2</v>
      </c>
      <c r="S125" s="7" t="str">
        <f t="shared" ca="1" si="8"/>
        <v/>
      </c>
    </row>
    <row r="126" spans="1:19" x14ac:dyDescent="0.3">
      <c r="A126" s="1" t="str">
        <f t="shared" si="12"/>
        <v>LP_Repeat_01</v>
      </c>
      <c r="B126" s="1" t="s">
        <v>233</v>
      </c>
      <c r="C126" s="1" t="str">
        <f>IF(ISERROR(VLOOKUP(B126,AffectorValueTable!$A:$A,1,0)),"어펙터밸류없음","")</f>
        <v/>
      </c>
      <c r="D126" s="1">
        <v>1</v>
      </c>
      <c r="E126" s="1" t="str">
        <f>VLOOKUP($B126,AffectorValueTable!$1:$1048576,MATCH(AffectorValueTable!$B$1,AffectorValueTable!$1:$1,0),0)</f>
        <v>RepeatHitObject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J126" s="1">
        <v>0.5</v>
      </c>
      <c r="N126" s="1">
        <v>1</v>
      </c>
      <c r="O126" s="7">
        <f t="shared" ca="1" si="7"/>
        <v>1</v>
      </c>
      <c r="S126" s="7" t="str">
        <f t="shared" ca="1" si="8"/>
        <v/>
      </c>
    </row>
    <row r="127" spans="1:19" x14ac:dyDescent="0.3">
      <c r="A127" s="1" t="str">
        <f t="shared" si="12"/>
        <v>LP_Repeat_02</v>
      </c>
      <c r="B127" s="1" t="s">
        <v>233</v>
      </c>
      <c r="C127" s="1" t="str">
        <f>IF(ISERROR(VLOOKUP(B127,AffectorValueTable!$A:$A,1,0)),"어펙터밸류없음","")</f>
        <v/>
      </c>
      <c r="D127" s="1">
        <v>2</v>
      </c>
      <c r="E127" s="1" t="str">
        <f>VLOOKUP($B127,AffectorValueTable!$1:$1048576,MATCH(AffectorValueTable!$B$1,AffectorValueTable!$1:$1,0),0)</f>
        <v>RepeatHitObject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J127" s="1">
        <v>0.5</v>
      </c>
      <c r="N127" s="1">
        <v>2</v>
      </c>
      <c r="O127" s="7">
        <f t="shared" ca="1" si="7"/>
        <v>2</v>
      </c>
      <c r="S127" s="7" t="str">
        <f t="shared" ca="1" si="8"/>
        <v/>
      </c>
    </row>
  </sheetData>
  <phoneticPr fontId="1" type="noConversion"/>
  <conditionalFormatting sqref="A1:W1048576">
    <cfRule type="expression" dxfId="0" priority="1">
      <formula>AND(OFFSET($B1,-1,0)=$B1,OFFSET(A1,-1,0)=A1)</formula>
    </cfRule>
  </conditionalFormatting>
  <dataValidations count="1">
    <dataValidation type="list" allowBlank="1" showInputMessage="1" showErrorMessage="1" sqref="M3:M127 Q3:Q127" xr:uid="{3FC3EFAF-275D-406E-AC8C-90EEE06270D1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6970F793-79B8-4BD9-AE14-EA90F1F8A152}">
          <x14:formula1>
            <xm:f>OFFSET(ConditionValueTable!$A$1,1,0,COUNTA(ConditionValueTable!$A:$A)-1,1)</xm:f>
          </x14:formula1>
          <xm:sqref>G3:G127</xm:sqref>
        </x14:dataValidation>
        <x14:dataValidation type="list" allowBlank="1" showInputMessage="1" showErrorMessage="1" xr:uid="{CBD01A61-FB7C-4878-9B08-0A77D3D29513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E2"/>
  <sheetViews>
    <sheetView workbookViewId="0">
      <selection activeCell="E2" sqref="E2"/>
    </sheetView>
  </sheetViews>
  <sheetFormatPr defaultRowHeight="16.5" outlineLevelCol="1" x14ac:dyDescent="0.3"/>
  <cols>
    <col min="1" max="1" width="16.375" customWidth="1"/>
    <col min="2" max="2" width="51.75" customWidth="1" outlineLevel="1"/>
    <col min="3" max="3" width="23.375" customWidth="1"/>
    <col min="4" max="4" width="12.5" customWidth="1" outlineLevel="1"/>
    <col min="5" max="5" width="20.625" customWidth="1" outlineLevel="1"/>
  </cols>
  <sheetData>
    <row r="1" spans="1:5" ht="27" customHeight="1" x14ac:dyDescent="0.3">
      <c r="A1" t="s">
        <v>55</v>
      </c>
      <c r="B1" t="s">
        <v>101</v>
      </c>
      <c r="C1" t="s">
        <v>95</v>
      </c>
      <c r="D1" t="s">
        <v>104</v>
      </c>
      <c r="E1" t="s">
        <v>64</v>
      </c>
    </row>
    <row r="2" spans="1:5" x14ac:dyDescent="0.3">
      <c r="A2" t="s">
        <v>102</v>
      </c>
      <c r="B2" t="s">
        <v>103</v>
      </c>
      <c r="C2" t="s">
        <v>168</v>
      </c>
      <c r="D2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0"/>
  <sheetViews>
    <sheetView workbookViewId="0"/>
  </sheetViews>
  <sheetFormatPr defaultRowHeight="16.5" outlineLevelCol="1" x14ac:dyDescent="0.3"/>
  <cols>
    <col min="1" max="1" width="22.875" customWidth="1"/>
    <col min="2" max="2" width="28.5" customWidth="1" outlineLevel="1"/>
    <col min="3" max="3" width="14.375" bestFit="1" customWidth="1"/>
    <col min="4" max="4" width="14.375" customWidth="1" outlineLevel="1"/>
    <col min="5" max="5" width="16.25" bestFit="1" customWidth="1"/>
    <col min="6" max="6" width="12.75" customWidth="1"/>
    <col min="7" max="8" width="12.75" customWidth="1" outlineLevel="1"/>
    <col min="10" max="10" width="32.875" customWidth="1" outlineLevel="1"/>
    <col min="11" max="11" width="6.875" customWidth="1" outlineLevel="1"/>
    <col min="13" max="14" width="9" customWidth="1" outlineLevel="1"/>
  </cols>
  <sheetData>
    <row r="1" spans="1:14" ht="27" customHeight="1" x14ac:dyDescent="0.3">
      <c r="A1" t="s">
        <v>18</v>
      </c>
      <c r="B1" t="s">
        <v>56</v>
      </c>
      <c r="C1" t="s">
        <v>19</v>
      </c>
      <c r="D1" t="s">
        <v>59</v>
      </c>
      <c r="E1" t="s">
        <v>40</v>
      </c>
      <c r="F1" t="s">
        <v>39</v>
      </c>
      <c r="G1" t="s">
        <v>63</v>
      </c>
      <c r="J1" t="s">
        <v>57</v>
      </c>
      <c r="K1" t="s">
        <v>264</v>
      </c>
      <c r="M1" t="s">
        <v>61</v>
      </c>
      <c r="N1" t="s">
        <v>12</v>
      </c>
    </row>
    <row r="2" spans="1:14" x14ac:dyDescent="0.3">
      <c r="A2" t="s">
        <v>20</v>
      </c>
      <c r="B2" t="s">
        <v>58</v>
      </c>
      <c r="C2" s="6">
        <f ca="1">VLOOKUP(B2,OFFSET(INDIRECT("$A$1"),0,MATCH(B$1&amp;"_Verify",INDIRECT("$1:$1"),0)-1,COUNTA(OFFSET(INDIRECT("$A:$A"),0,MATCH(B$1&amp;"_Verify",INDIRECT("$1:$1"),0)-1)),2),2,0)</f>
        <v>1</v>
      </c>
      <c r="D2" t="s">
        <v>62</v>
      </c>
      <c r="E2" s="6">
        <f ca="1">VLOOKUP(D2,OFFSET(INDIRECT("$A$1"),0,MATCH(D$1&amp;"_Verify",INDIRECT("$1:$1"),0)-1,COUNTA(OFFSET(INDIRECT("$A:$A"),0,MATCH(D$1&amp;"_Verify",INDIRECT("$1:$1"),0)-1)),2),2,0)</f>
        <v>5</v>
      </c>
      <c r="F2">
        <v>0.1</v>
      </c>
      <c r="G2" t="str">
        <f>IF(OR($B2=$J$4,$B2=$J$5),IF(ISERROR(VLOOKUP($F2,ActorStateTable!$A:$A,1,0)),"액터상태없음",""),"")</f>
        <v/>
      </c>
      <c r="J2" t="s">
        <v>48</v>
      </c>
      <c r="K2">
        <v>1</v>
      </c>
      <c r="M2" s="9" t="s">
        <v>266</v>
      </c>
      <c r="N2">
        <v>1</v>
      </c>
    </row>
    <row r="3" spans="1:14" x14ac:dyDescent="0.3">
      <c r="A3" t="s">
        <v>21</v>
      </c>
      <c r="B3" t="s">
        <v>58</v>
      </c>
      <c r="C3" s="6">
        <f t="shared" ref="C3:C4" ca="1" si="0">VLOOKUP(B3,OFFSET(INDIRECT("$A$1"),0,MATCH(B$1&amp;"_Verify",INDIRECT("$1:$1"),0)-1,COUNTA(OFFSET(INDIRECT("$A:$A"),0,MATCH(B$1&amp;"_Verify",INDIRECT("$1:$1"),0)-1)),2),2,0)</f>
        <v>1</v>
      </c>
      <c r="D3" t="s">
        <v>62</v>
      </c>
      <c r="E3" s="6">
        <f t="shared" ref="E3:E4" ca="1" si="1">VLOOKUP(D3,OFFSET(INDIRECT("$A$1"),0,MATCH(D$1&amp;"_Verify",INDIRECT("$1:$1"),0)-1,COUNTA(OFFSET(INDIRECT("$A:$A"),0,MATCH(D$1&amp;"_Verify",INDIRECT("$1:$1"),0)-1)),2),2,0)</f>
        <v>5</v>
      </c>
      <c r="F3">
        <v>0.2</v>
      </c>
      <c r="G3" t="str">
        <f>IF(OR($B3=$J$4,$B3=$J$5),IF(ISERROR(VLOOKUP($F3,ActorStateTable!$A:$A,1,0)),"액터상태없음",""),"")</f>
        <v/>
      </c>
      <c r="J3" t="s">
        <v>49</v>
      </c>
      <c r="K3">
        <v>2</v>
      </c>
      <c r="M3" t="s">
        <v>265</v>
      </c>
      <c r="N3">
        <v>2</v>
      </c>
    </row>
    <row r="4" spans="1:14" x14ac:dyDescent="0.3">
      <c r="A4" t="s">
        <v>22</v>
      </c>
      <c r="B4" t="s">
        <v>58</v>
      </c>
      <c r="C4" s="6">
        <f t="shared" ca="1" si="0"/>
        <v>1</v>
      </c>
      <c r="D4" t="s">
        <v>62</v>
      </c>
      <c r="E4" s="6">
        <f t="shared" ca="1" si="1"/>
        <v>5</v>
      </c>
      <c r="F4">
        <v>0.3</v>
      </c>
      <c r="G4" t="str">
        <f>IF(OR($B4=$J$4,$B4=$J$5),IF(ISERROR(VLOOKUP($F4,ActorStateTable!$A:$A,1,0)),"액터상태없음",""),"")</f>
        <v/>
      </c>
      <c r="J4" t="s">
        <v>96</v>
      </c>
      <c r="K4">
        <v>3</v>
      </c>
      <c r="M4" t="s">
        <v>41</v>
      </c>
      <c r="N4">
        <v>3</v>
      </c>
    </row>
    <row r="5" spans="1:14" x14ac:dyDescent="0.3">
      <c r="J5" t="s">
        <v>97</v>
      </c>
      <c r="K5">
        <v>4</v>
      </c>
      <c r="M5" t="s">
        <v>42</v>
      </c>
      <c r="N5">
        <v>4</v>
      </c>
    </row>
    <row r="6" spans="1:14" x14ac:dyDescent="0.3">
      <c r="J6" t="s">
        <v>98</v>
      </c>
      <c r="K6">
        <v>5</v>
      </c>
      <c r="M6" t="s">
        <v>43</v>
      </c>
      <c r="N6">
        <v>5</v>
      </c>
    </row>
    <row r="7" spans="1:14" x14ac:dyDescent="0.3">
      <c r="J7" t="s">
        <v>99</v>
      </c>
      <c r="K7">
        <v>6</v>
      </c>
      <c r="M7" t="s">
        <v>44</v>
      </c>
      <c r="N7">
        <v>6</v>
      </c>
    </row>
    <row r="8" spans="1:14" x14ac:dyDescent="0.3">
      <c r="J8" t="s">
        <v>100</v>
      </c>
      <c r="K8">
        <v>7</v>
      </c>
    </row>
    <row r="9" spans="1:14" x14ac:dyDescent="0.3">
      <c r="J9" t="s">
        <v>46</v>
      </c>
      <c r="K9">
        <v>8</v>
      </c>
    </row>
    <row r="10" spans="1:14" x14ac:dyDescent="0.3">
      <c r="J10" t="s">
        <v>47</v>
      </c>
      <c r="K10">
        <v>9</v>
      </c>
    </row>
  </sheetData>
  <phoneticPr fontId="1" type="noConversion"/>
  <dataValidations count="1">
    <dataValidation type="list" allowBlank="1" showInputMessage="1" sqref="B2:B4 D2:D4" xr:uid="{268398CD-7A18-4B35-B885-D9ED0369984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C3A046E1-5A96-492E-A693-7C636256F47F}">
          <x14:formula1>
            <xm:f>OFFSET(ActorStateTable!$A$1,1,0,COUNTA(ActorStateTable!$A:$A)-1,1)</xm:f>
          </x14:formula1>
          <xm:sqref>F2:F4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31"/>
  <sheetViews>
    <sheetView workbookViewId="0">
      <pane ySplit="1" topLeftCell="A2" activePane="bottomLeft" state="frozen"/>
      <selection pane="bottomLeft" activeCell="I14" sqref="I14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72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  <c r="J1" t="s">
        <v>7</v>
      </c>
      <c r="K1" t="s">
        <v>8</v>
      </c>
      <c r="L1" t="s">
        <v>93</v>
      </c>
      <c r="M1" t="s">
        <v>118</v>
      </c>
    </row>
    <row r="2" spans="1:13" x14ac:dyDescent="0.3">
      <c r="A2" t="s">
        <v>32</v>
      </c>
      <c r="B2" s="5" t="s">
        <v>78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33</v>
      </c>
      <c r="B3" s="5" t="s">
        <v>79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4" x14ac:dyDescent="0.3">
      <c r="A4" t="s">
        <v>34</v>
      </c>
      <c r="B4" s="5" t="s">
        <v>80</v>
      </c>
      <c r="C4" s="4" t="s">
        <v>74</v>
      </c>
      <c r="D4" s="2"/>
      <c r="E4" s="2"/>
      <c r="F4" s="2"/>
      <c r="G4" s="3" t="s">
        <v>84</v>
      </c>
      <c r="H4" s="3" t="s">
        <v>108</v>
      </c>
      <c r="I4" s="3" t="s">
        <v>125</v>
      </c>
      <c r="J4" s="3" t="s">
        <v>73</v>
      </c>
      <c r="K4" s="3" t="s">
        <v>114</v>
      </c>
      <c r="L4" s="3"/>
      <c r="M4" s="3"/>
    </row>
    <row r="5" spans="1:13" ht="24" x14ac:dyDescent="0.3">
      <c r="A5" t="s">
        <v>26</v>
      </c>
      <c r="B5" s="5" t="s">
        <v>81</v>
      </c>
      <c r="C5" s="4" t="s">
        <v>75</v>
      </c>
      <c r="D5" s="2" t="s">
        <v>77</v>
      </c>
      <c r="E5" s="4" t="s">
        <v>85</v>
      </c>
      <c r="F5" s="2"/>
      <c r="G5" s="2"/>
      <c r="H5" s="3" t="s">
        <v>109</v>
      </c>
      <c r="I5" s="2"/>
      <c r="J5" s="2"/>
      <c r="K5" s="2"/>
      <c r="L5" s="2" t="s">
        <v>117</v>
      </c>
      <c r="M5" s="2" t="s">
        <v>119</v>
      </c>
    </row>
    <row r="6" spans="1:13" x14ac:dyDescent="0.3">
      <c r="A6" t="s">
        <v>24</v>
      </c>
      <c r="B6" s="5" t="s">
        <v>82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35</v>
      </c>
      <c r="B7" s="5" t="s">
        <v>83</v>
      </c>
      <c r="C7" s="3"/>
      <c r="D7" s="2"/>
      <c r="E7" s="2"/>
      <c r="F7" s="2"/>
      <c r="G7" s="2"/>
      <c r="H7" s="2"/>
      <c r="I7" s="2"/>
      <c r="J7" s="2" t="s">
        <v>94</v>
      </c>
      <c r="K7" s="2"/>
      <c r="L7" s="2"/>
      <c r="M7" s="2"/>
    </row>
    <row r="8" spans="1:13" ht="24" x14ac:dyDescent="0.3">
      <c r="A8" t="s">
        <v>28</v>
      </c>
      <c r="B8" s="5" t="s">
        <v>86</v>
      </c>
      <c r="C8" s="4" t="s">
        <v>75</v>
      </c>
      <c r="D8" s="2" t="s">
        <v>167</v>
      </c>
      <c r="E8" s="2"/>
      <c r="F8" s="2"/>
      <c r="G8" s="4" t="s">
        <v>211</v>
      </c>
      <c r="H8" s="4" t="s">
        <v>128</v>
      </c>
      <c r="I8" s="4"/>
      <c r="J8" s="2"/>
      <c r="K8" s="2"/>
      <c r="L8" s="2"/>
      <c r="M8" s="2"/>
    </row>
    <row r="9" spans="1:13" ht="24" x14ac:dyDescent="0.3">
      <c r="A9" t="s">
        <v>67</v>
      </c>
      <c r="B9" s="5" t="s">
        <v>88</v>
      </c>
      <c r="C9" s="4" t="s">
        <v>75</v>
      </c>
      <c r="D9" s="2"/>
      <c r="E9" s="2"/>
      <c r="F9" s="2"/>
      <c r="G9" s="2"/>
      <c r="H9" s="2"/>
      <c r="I9" s="2"/>
      <c r="J9" s="2"/>
      <c r="K9" s="2"/>
      <c r="L9" s="2" t="s">
        <v>117</v>
      </c>
      <c r="M9" s="2"/>
    </row>
    <row r="10" spans="1:13" ht="24" x14ac:dyDescent="0.3">
      <c r="A10" t="s">
        <v>68</v>
      </c>
      <c r="B10" s="5" t="s">
        <v>89</v>
      </c>
      <c r="C10" s="4" t="s">
        <v>75</v>
      </c>
      <c r="D10" s="2"/>
      <c r="E10" s="2"/>
      <c r="F10" s="2"/>
      <c r="G10" s="2"/>
      <c r="H10" s="2"/>
      <c r="I10" s="2"/>
      <c r="J10" s="2"/>
      <c r="K10" s="2"/>
      <c r="L10" s="2" t="s">
        <v>117</v>
      </c>
      <c r="M10" s="2"/>
    </row>
    <row r="11" spans="1:13" ht="36" x14ac:dyDescent="0.3">
      <c r="A11" t="s">
        <v>69</v>
      </c>
      <c r="B11" s="3" t="s">
        <v>90</v>
      </c>
      <c r="C11" s="4" t="s">
        <v>75</v>
      </c>
      <c r="D11" s="2"/>
      <c r="E11" s="2"/>
      <c r="F11" s="2"/>
      <c r="G11" s="2"/>
      <c r="H11" s="2"/>
      <c r="I11" s="2"/>
      <c r="J11" s="2"/>
      <c r="K11" s="2"/>
      <c r="L11" s="2" t="s">
        <v>117</v>
      </c>
      <c r="M11" s="2"/>
    </row>
    <row r="12" spans="1:13" ht="24" x14ac:dyDescent="0.3">
      <c r="A12" t="s">
        <v>70</v>
      </c>
      <c r="B12" s="5" t="s">
        <v>91</v>
      </c>
      <c r="C12" s="4" t="s">
        <v>222</v>
      </c>
      <c r="D12" s="4" t="s">
        <v>267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ht="24" x14ac:dyDescent="0.3">
      <c r="A13" t="s">
        <v>71</v>
      </c>
      <c r="B13" s="3" t="s">
        <v>130</v>
      </c>
      <c r="C13" s="3" t="s">
        <v>75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106</v>
      </c>
      <c r="B14" s="3" t="s">
        <v>107</v>
      </c>
      <c r="C14" s="3" t="s">
        <v>75</v>
      </c>
      <c r="D14" s="5" t="s">
        <v>110</v>
      </c>
      <c r="E14" s="5"/>
      <c r="F14" s="5"/>
      <c r="G14" s="3"/>
      <c r="H14" s="3" t="s">
        <v>105</v>
      </c>
      <c r="I14" s="3" t="s">
        <v>268</v>
      </c>
      <c r="J14" s="5"/>
      <c r="K14" s="5" t="s">
        <v>115</v>
      </c>
      <c r="L14" s="5"/>
      <c r="M14" s="5"/>
    </row>
    <row r="15" spans="1:13" ht="24" x14ac:dyDescent="0.3">
      <c r="A15" t="s">
        <v>263</v>
      </c>
      <c r="B15" s="3" t="s">
        <v>260</v>
      </c>
      <c r="C15" s="3" t="s">
        <v>75</v>
      </c>
      <c r="D15" s="4" t="s">
        <v>261</v>
      </c>
      <c r="E15" s="4" t="s">
        <v>262</v>
      </c>
      <c r="F15" s="5"/>
      <c r="G15" s="3"/>
      <c r="H15" s="3"/>
      <c r="I15" s="3"/>
      <c r="J15" s="5"/>
      <c r="K15" s="5"/>
      <c r="L15" s="5"/>
      <c r="M15" s="5"/>
    </row>
    <row r="16" spans="1:13" x14ac:dyDescent="0.3">
      <c r="A16" t="s">
        <v>236</v>
      </c>
      <c r="B16" s="3" t="s">
        <v>250</v>
      </c>
      <c r="C16" s="3"/>
      <c r="D16" s="2"/>
      <c r="E16" s="2"/>
      <c r="F16" s="2"/>
      <c r="G16" s="2" t="s">
        <v>243</v>
      </c>
      <c r="H16" s="2"/>
      <c r="I16" s="2"/>
      <c r="J16" s="3"/>
      <c r="K16" s="3"/>
      <c r="L16" s="3"/>
      <c r="M16" s="3"/>
    </row>
    <row r="17" spans="1:13" x14ac:dyDescent="0.3">
      <c r="A17" t="s">
        <v>234</v>
      </c>
      <c r="B17" s="3" t="s">
        <v>251</v>
      </c>
      <c r="C17" s="3"/>
      <c r="D17" s="2"/>
      <c r="E17" s="2"/>
      <c r="F17" s="2"/>
      <c r="G17" s="2" t="s">
        <v>235</v>
      </c>
      <c r="H17" s="2"/>
      <c r="I17" s="2"/>
      <c r="J17" s="3"/>
      <c r="K17" s="3"/>
      <c r="L17" s="3"/>
      <c r="M17" s="3"/>
    </row>
    <row r="18" spans="1:13" x14ac:dyDescent="0.3">
      <c r="A18" t="s">
        <v>237</v>
      </c>
      <c r="B18" s="3" t="s">
        <v>252</v>
      </c>
      <c r="C18" s="3"/>
      <c r="D18" s="2"/>
      <c r="E18" s="2"/>
      <c r="F18" s="2"/>
      <c r="G18" s="2" t="s">
        <v>244</v>
      </c>
      <c r="H18" s="2"/>
      <c r="I18" s="2"/>
      <c r="J18" s="3"/>
      <c r="K18" s="3"/>
      <c r="L18" s="3"/>
      <c r="M18" s="3"/>
    </row>
    <row r="19" spans="1:13" ht="36" x14ac:dyDescent="0.3">
      <c r="A19" t="s">
        <v>238</v>
      </c>
      <c r="B19" s="3" t="s">
        <v>253</v>
      </c>
      <c r="C19" s="3"/>
      <c r="D19" s="4" t="s">
        <v>258</v>
      </c>
      <c r="E19" s="2"/>
      <c r="F19" s="2"/>
      <c r="G19" s="2" t="s">
        <v>245</v>
      </c>
      <c r="H19" s="2"/>
      <c r="I19" s="2"/>
      <c r="J19" s="3"/>
      <c r="K19" s="3"/>
      <c r="L19" s="3"/>
      <c r="M19" s="3"/>
    </row>
    <row r="20" spans="1:13" x14ac:dyDescent="0.3">
      <c r="A20" t="s">
        <v>239</v>
      </c>
      <c r="B20" s="3" t="s">
        <v>256</v>
      </c>
      <c r="C20" s="3"/>
      <c r="D20" s="2"/>
      <c r="E20" s="2"/>
      <c r="F20" s="2"/>
      <c r="G20" s="2" t="s">
        <v>246</v>
      </c>
      <c r="H20" s="2"/>
      <c r="I20" s="2"/>
      <c r="J20" s="3"/>
      <c r="K20" s="3"/>
      <c r="L20" s="3"/>
      <c r="M20" s="3"/>
    </row>
    <row r="21" spans="1:13" x14ac:dyDescent="0.3">
      <c r="A21" t="s">
        <v>240</v>
      </c>
      <c r="B21" s="3" t="s">
        <v>254</v>
      </c>
      <c r="C21" s="3"/>
      <c r="D21" s="2"/>
      <c r="E21" s="2"/>
      <c r="F21" s="2"/>
      <c r="G21" s="2" t="s">
        <v>247</v>
      </c>
      <c r="H21" s="2"/>
      <c r="I21" s="2"/>
      <c r="J21" s="3"/>
      <c r="K21" s="3"/>
      <c r="L21" s="3"/>
      <c r="M21" s="3"/>
    </row>
    <row r="22" spans="1:13" x14ac:dyDescent="0.3">
      <c r="A22" t="s">
        <v>241</v>
      </c>
      <c r="B22" s="3" t="s">
        <v>255</v>
      </c>
      <c r="C22" s="3"/>
      <c r="D22" s="2"/>
      <c r="E22" s="2"/>
      <c r="F22" s="2"/>
      <c r="G22" s="2" t="s">
        <v>248</v>
      </c>
      <c r="H22" s="2"/>
      <c r="I22" s="2"/>
      <c r="J22" s="3"/>
      <c r="K22" s="3"/>
      <c r="L22" s="3"/>
      <c r="M22" s="3"/>
    </row>
    <row r="23" spans="1:13" ht="36" x14ac:dyDescent="0.3">
      <c r="A23" t="s">
        <v>242</v>
      </c>
      <c r="B23" s="3" t="s">
        <v>257</v>
      </c>
      <c r="C23" s="3"/>
      <c r="D23" s="4" t="s">
        <v>259</v>
      </c>
      <c r="E23" s="2"/>
      <c r="F23" s="2"/>
      <c r="G23" s="2" t="s">
        <v>249</v>
      </c>
      <c r="H23" s="2"/>
      <c r="I23" s="2"/>
      <c r="J23" s="3"/>
      <c r="K23" s="3"/>
      <c r="L23" s="3"/>
      <c r="M23" s="3"/>
    </row>
    <row r="24" spans="1:13" x14ac:dyDescent="0.3">
      <c r="A24" t="s">
        <v>30</v>
      </c>
      <c r="B24" s="5" t="s">
        <v>87</v>
      </c>
      <c r="C24" s="2"/>
      <c r="D24" s="2"/>
      <c r="E24" s="2"/>
      <c r="F24" s="2"/>
      <c r="G24" s="2"/>
      <c r="H24" s="2"/>
      <c r="I24" s="2"/>
      <c r="J24" s="2" t="s">
        <v>76</v>
      </c>
      <c r="K24" s="2"/>
      <c r="L24" s="2"/>
      <c r="M24" s="2"/>
    </row>
    <row r="25" spans="1:13" ht="24" x14ac:dyDescent="0.3">
      <c r="A25" t="s">
        <v>116</v>
      </c>
      <c r="B25" s="3" t="s">
        <v>112</v>
      </c>
      <c r="C25" s="3" t="s">
        <v>75</v>
      </c>
      <c r="J25" s="5"/>
      <c r="K25" s="5"/>
      <c r="L25" s="2"/>
      <c r="M25" s="2"/>
    </row>
    <row r="26" spans="1:13" ht="24" x14ac:dyDescent="0.3">
      <c r="A26" t="s">
        <v>124</v>
      </c>
      <c r="B26" s="3" t="s">
        <v>113</v>
      </c>
      <c r="C26" s="3" t="s">
        <v>75</v>
      </c>
      <c r="H26" s="2" t="s">
        <v>105</v>
      </c>
      <c r="I26" s="4"/>
      <c r="L26" s="4" t="s">
        <v>127</v>
      </c>
      <c r="M26" s="2" t="s">
        <v>126</v>
      </c>
    </row>
    <row r="27" spans="1:13" x14ac:dyDescent="0.3">
      <c r="A27" t="s">
        <v>121</v>
      </c>
      <c r="B27" s="3" t="s">
        <v>122</v>
      </c>
      <c r="C27" s="5" t="s">
        <v>123</v>
      </c>
      <c r="D27" s="5"/>
      <c r="M27" s="2" t="s">
        <v>120</v>
      </c>
    </row>
    <row r="28" spans="1:13" ht="24" x14ac:dyDescent="0.3">
      <c r="A28" t="s">
        <v>132</v>
      </c>
      <c r="B28" s="3" t="s">
        <v>129</v>
      </c>
      <c r="C28" s="3" t="s">
        <v>75</v>
      </c>
      <c r="J28" s="3" t="s">
        <v>152</v>
      </c>
      <c r="K28" s="3" t="s">
        <v>153</v>
      </c>
    </row>
    <row r="29" spans="1:13" ht="24" x14ac:dyDescent="0.3">
      <c r="A29" t="s">
        <v>161</v>
      </c>
      <c r="B29" s="3" t="s">
        <v>146</v>
      </c>
      <c r="C29" s="3" t="s">
        <v>148</v>
      </c>
      <c r="E29" s="3" t="s">
        <v>149</v>
      </c>
      <c r="F29" s="3" t="s">
        <v>150</v>
      </c>
      <c r="H29" s="4" t="s">
        <v>147</v>
      </c>
      <c r="J29" s="3" t="s">
        <v>152</v>
      </c>
      <c r="K29" s="3" t="s">
        <v>153</v>
      </c>
      <c r="L29" s="4" t="s">
        <v>154</v>
      </c>
      <c r="M29" s="4" t="s">
        <v>151</v>
      </c>
    </row>
    <row r="30" spans="1:13" ht="36" x14ac:dyDescent="0.3">
      <c r="A30" t="s">
        <v>163</v>
      </c>
      <c r="B30" s="3" t="s">
        <v>164</v>
      </c>
      <c r="C30" s="3" t="s">
        <v>75</v>
      </c>
      <c r="D30" s="3"/>
      <c r="E30" s="3" t="s">
        <v>165</v>
      </c>
      <c r="F30" s="3" t="s">
        <v>166</v>
      </c>
      <c r="H30" s="4"/>
      <c r="J30" s="3"/>
      <c r="K30" s="3"/>
      <c r="L30" s="4"/>
      <c r="M30" s="4"/>
    </row>
    <row r="31" spans="1:13" ht="24" x14ac:dyDescent="0.3">
      <c r="A31" t="s">
        <v>213</v>
      </c>
      <c r="B31" s="3" t="s">
        <v>214</v>
      </c>
      <c r="C31" s="3"/>
      <c r="D31" s="3" t="s">
        <v>215</v>
      </c>
      <c r="E31" s="3" t="s">
        <v>216</v>
      </c>
      <c r="F31" s="3" t="s">
        <v>217</v>
      </c>
      <c r="H31" s="4"/>
      <c r="J31" s="3"/>
      <c r="K31" s="3"/>
      <c r="L31" s="4"/>
      <c r="M3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AffectorValueTable</vt:lpstr>
      <vt:lpstr>AffectorValueLevelTable</vt:lpstr>
      <vt:lpstr>ActorStateTable</vt:lpstr>
      <vt:lpstr>ConditionValueTable</vt:lpstr>
      <vt:lpstr>어펙터인자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2019-11-07T09:31:14Z</dcterms:modified>
</cp:coreProperties>
</file>