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B116A37-D3AB-4952-933E-D91DAF52A432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4" r:id="rId2"/>
    <sheet name="드랍규칙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" i="1" l="1"/>
  <c r="F20" i="1"/>
  <c r="G20" i="1"/>
  <c r="H20" i="1"/>
  <c r="G3" i="3" l="1"/>
  <c r="G2" i="3"/>
  <c r="H2" i="3" l="1"/>
  <c r="H3" i="3"/>
  <c r="BP2" i="1"/>
  <c r="BP6" i="1"/>
  <c r="BP5" i="1"/>
  <c r="H22" i="1"/>
  <c r="G22" i="1"/>
  <c r="F22" i="1"/>
  <c r="E22" i="1"/>
  <c r="C22" i="1"/>
  <c r="D22" i="1" s="1"/>
  <c r="H21" i="1"/>
  <c r="G21" i="1"/>
  <c r="F21" i="1"/>
  <c r="E21" i="1"/>
  <c r="C21" i="1"/>
  <c r="D21" i="1" s="1"/>
  <c r="C20" i="1"/>
  <c r="D20" i="1" s="1"/>
  <c r="H19" i="1"/>
  <c r="G19" i="1"/>
  <c r="F19" i="1"/>
  <c r="E19" i="1"/>
  <c r="C19" i="1"/>
  <c r="D19" i="1" s="1"/>
  <c r="H18" i="1"/>
  <c r="G18" i="1"/>
  <c r="F18" i="1"/>
  <c r="E18" i="1"/>
  <c r="C18" i="1"/>
  <c r="D18" i="1" s="1"/>
  <c r="H3" i="1" l="1"/>
  <c r="G3" i="1"/>
  <c r="F3" i="1"/>
  <c r="E3" i="1"/>
  <c r="C3" i="1"/>
  <c r="D3" i="1" s="1"/>
  <c r="BP10" i="1" l="1"/>
  <c r="H17" i="1" l="1"/>
  <c r="G17" i="1"/>
  <c r="F17" i="1"/>
  <c r="E17" i="1"/>
  <c r="C17" i="1"/>
  <c r="D17" i="1" s="1"/>
  <c r="H16" i="1"/>
  <c r="G16" i="1"/>
  <c r="F16" i="1"/>
  <c r="E16" i="1"/>
  <c r="C16" i="1"/>
  <c r="D16" i="1" s="1"/>
  <c r="H15" i="1"/>
  <c r="G15" i="1"/>
  <c r="F15" i="1"/>
  <c r="E15" i="1"/>
  <c r="C15" i="1"/>
  <c r="D15" i="1" s="1"/>
  <c r="H14" i="1"/>
  <c r="G14" i="1"/>
  <c r="F14" i="1"/>
  <c r="E14" i="1"/>
  <c r="C14" i="1"/>
  <c r="D14" i="1" s="1"/>
  <c r="H8" i="1"/>
  <c r="G8" i="1"/>
  <c r="F8" i="1"/>
  <c r="E8" i="1"/>
  <c r="C8" i="1"/>
  <c r="D8" i="1" s="1"/>
  <c r="H2" i="1"/>
  <c r="G2" i="1"/>
  <c r="F2" i="1"/>
  <c r="E2" i="1"/>
  <c r="C2" i="1"/>
  <c r="D2" i="1" s="1"/>
  <c r="BP11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12" i="1" l="1"/>
  <c r="G12" i="1"/>
  <c r="F12" i="1"/>
  <c r="E12" i="1"/>
  <c r="C12" i="1"/>
  <c r="D12" i="1" s="1"/>
  <c r="H11" i="1"/>
  <c r="G11" i="1"/>
  <c r="F11" i="1"/>
  <c r="E11" i="1"/>
  <c r="C11" i="1"/>
  <c r="D11" i="1" s="1"/>
  <c r="H10" i="1"/>
  <c r="G10" i="1"/>
  <c r="F10" i="1"/>
  <c r="E10" i="1"/>
  <c r="C10" i="1"/>
  <c r="D10" i="1" s="1"/>
  <c r="H13" i="1" l="1"/>
  <c r="G13" i="1"/>
  <c r="F13" i="1"/>
  <c r="E13" i="1"/>
  <c r="C13" i="1"/>
  <c r="D13" i="1" s="1"/>
  <c r="E9" i="1" l="1"/>
  <c r="E4" i="1"/>
  <c r="H9" i="1"/>
  <c r="G9" i="1"/>
  <c r="F9" i="1"/>
  <c r="H4" i="1"/>
  <c r="G4" i="1"/>
  <c r="F4" i="1"/>
  <c r="C9" i="1"/>
  <c r="C4" i="1"/>
  <c r="D9" i="1" l="1"/>
  <c r="BP4" i="1"/>
  <c r="BP8" i="1"/>
  <c r="BP7" i="1"/>
  <c r="BP3" i="1"/>
  <c r="BP9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C4DAB7BA-6536-46A6-A943-3FC420DA7127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5D225D19-E8F8-4E5C-A7CF-EE37AA6B284B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적혀있다
가중치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보정배율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<sst xmlns="http://schemas.openxmlformats.org/spreadsheetml/2006/main" count="255" uniqueCount="106">
  <si>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</si>
  <si>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</si>
  <si>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</si>
  <si>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</si>
  <si>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</si>
  <si>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</si>
  <si>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</si>
  <si>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</si>
  <si>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</si>
  <si>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</si>
  <si>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</si>
  <si>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</si>
  <si>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</si>
  <si>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</si>
  <si>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</si>
  <si>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</si>
  <si>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</si>
  <si>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</si>
  <si>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</si>
  <si>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</si>
  <si>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</si>
  <si>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</si>
  <si>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</si>
  <si>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</si>
  <si>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</si>
  <si>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</si>
  <si>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</si>
  <si>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</si>
  <si>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</si>
  <si>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</si>
  <si>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</si>
  <si>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</si>
  <si>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</si>
  <si>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</si>
  <si>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</si>
  <si>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</si>
  <si>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</si>
  <si>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</si>
  <si>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</si>
  <si>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</si>
  <si>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</si>
  <si>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</si>
  <si>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</si>
  <si>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</si>
  <si>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</si>
  <si>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</si>
  <si>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</si>
  <si>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</si>
  <si>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</si>
  <si>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</si>
  <si>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</si>
  <si>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</si>
  <si>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</si>
  <si>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</si>
  <si>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</si>
  <si>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</si>
  <si>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</si>
  <si>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</si>
  <si>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</si>
  <si>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</si>
  <si>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</si>
  <si>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</si>
  <si>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</si>
  <si>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</si>
  <si>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</si>
  <si>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</si>
  <si>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</si>
  <si>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</si>
  <si>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</si>
  <si>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</si>
  <si>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</si>
  <si>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</si>
  <si>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</si>
  <si>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</si>
  <si>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</si>
  <si>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e</t>
  </si>
  <si>
    <t>e</t>
    <phoneticPr fontId="1" type="noConversion"/>
  </si>
  <si>
    <t>Origin</t>
    <phoneticPr fontId="1" type="noConversion"/>
  </si>
  <si>
    <t>accumulateMin|Int</t>
  </si>
  <si>
    <t>adjustProb|Float</t>
    <phoneticPr fontId="1" type="noConversion"/>
  </si>
  <si>
    <t>장비1상자</t>
    <phoneticPr fontId="1" type="noConversion"/>
  </si>
  <si>
    <t>Gacha</t>
    <phoneticPr fontId="1" type="noConversion"/>
  </si>
  <si>
    <t>g</t>
    <phoneticPr fontId="1" type="noConversion"/>
  </si>
  <si>
    <t>Wkdql</t>
    <phoneticPr fontId="1" type="noConversion"/>
  </si>
  <si>
    <t>Wkdwkdql</t>
    <phoneticPr fontId="1" type="noConversion"/>
  </si>
  <si>
    <t>장비8상자</t>
    <phoneticPr fontId="1" type="noConversion"/>
  </si>
  <si>
    <t>Zoflr</t>
    <phoneticPr fontId="1" type="noConversion"/>
  </si>
  <si>
    <t>캐릭1오리진</t>
    <phoneticPr fontId="1" type="noConversion"/>
  </si>
  <si>
    <t>Gold</t>
    <phoneticPr fontId="1" type="noConversion"/>
  </si>
  <si>
    <t>Zoflrflr</t>
    <phoneticPr fontId="1" type="noConversion"/>
  </si>
  <si>
    <t>Zozoflr</t>
    <phoneticPr fontId="1" type="noConversion"/>
  </si>
  <si>
    <t>Diamond</t>
  </si>
  <si>
    <t>Diamond</t>
    <phoneticPr fontId="1" type="noConversion"/>
  </si>
  <si>
    <t>Origin</t>
  </si>
  <si>
    <t>PowerPoint</t>
  </si>
  <si>
    <t>PowerPoint</t>
    <phoneticPr fontId="1" type="noConversion"/>
  </si>
  <si>
    <t>s</t>
    <phoneticPr fontId="1" type="noConversion"/>
  </si>
  <si>
    <t>PP 맥스에 곱할 가중치</t>
    <phoneticPr fontId="1" type="noConversion"/>
  </si>
  <si>
    <t>항목</t>
    <phoneticPr fontId="1" type="noConversion"/>
  </si>
  <si>
    <t>맥스</t>
    <phoneticPr fontId="1" type="noConversion"/>
  </si>
  <si>
    <t>제로</t>
    <phoneticPr fontId="1" type="noConversion"/>
  </si>
  <si>
    <t>가중치</t>
    <phoneticPr fontId="1" type="noConversion"/>
  </si>
  <si>
    <t>확률</t>
    <phoneticPr fontId="1" type="noConversion"/>
  </si>
  <si>
    <t>캐릭3피피</t>
    <phoneticPr fontId="1" type="noConversion"/>
  </si>
  <si>
    <t>캐릭10피피</t>
    <phoneticPr fontId="1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</si>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</sst>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RowHeight="16.5" outlineLevelCol="1" x14ac:dyDescent="0.3"/>
  <cols>
    <col min="1" max="1" width="7.75" customWidth="1"/>
    <col min="2" max="2" width="12.5" hidden="1" customWidth="1" outlineLevel="1"/>
    <col min="3" max="3" width="51.6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0" width="10.75" hidden="1" customWidth="1" outlineLevel="1"/>
    <col min="11" max="11" width="10.75" style="4" hidden="1" customWidth="1" outlineLevel="1"/>
    <col min="12" max="14" width="10.75" hidden="1" customWidth="1" outlineLevel="1"/>
    <col min="15" max="15" width="10.75" style="2" hidden="1" customWidth="1" outlineLevel="1"/>
    <col min="16" max="16" width="10.75" hidden="1" customWidth="1" outlineLevel="1"/>
    <col min="17" max="17" width="10.75" style="4" hidden="1" customWidth="1" outlineLevel="1"/>
    <col min="18" max="20" width="10.75" hidden="1" customWidth="1" outlineLevel="1"/>
    <col min="21" max="21" width="10.75" style="2" hidden="1" customWidth="1" outlineLevel="1"/>
    <col min="22" max="22" width="10.75" hidden="1" customWidth="1" outlineLevel="1"/>
    <col min="23" max="23" width="10.75" style="4" hidden="1" customWidth="1" outlineLevel="1"/>
    <col min="24" max="26" width="10.75" hidden="1" customWidth="1" outlineLevel="1"/>
    <col min="27" max="27" width="10.75" style="2" hidden="1" customWidth="1" outlineLevel="1"/>
    <col min="28" max="28" width="10.75" hidden="1" customWidth="1" outlineLevel="1"/>
    <col min="29" max="29" width="10.75" style="4" hidden="1" customWidth="1" outlineLevel="1"/>
    <col min="30" max="32" width="10.75" hidden="1" customWidth="1" outlineLevel="1"/>
    <col min="33" max="33" width="10.75" style="2" hidden="1" customWidth="1" outlineLevel="1"/>
    <col min="34" max="34" width="10.75" hidden="1" customWidth="1" outlineLevel="1"/>
    <col min="35" max="35" width="10.75" style="4" hidden="1" customWidth="1" outlineLevel="1"/>
    <col min="36" max="38" width="10.75" hidden="1" customWidth="1" outlineLevel="1"/>
    <col min="39" max="39" width="10.75" style="2" hidden="1" customWidth="1" outlineLevel="1"/>
    <col min="40" max="40" width="10.75" hidden="1" customWidth="1" outlineLevel="1"/>
    <col min="41" max="41" width="10.75" style="4" hidden="1" customWidth="1" outlineLevel="1"/>
    <col min="42" max="44" width="10.75" hidden="1" customWidth="1" outlineLevel="1"/>
    <col min="45" max="45" width="10.75" style="2" hidden="1" customWidth="1" outlineLevel="1"/>
    <col min="46" max="46" width="10.75" hidden="1" customWidth="1" outlineLevel="1"/>
    <col min="47" max="47" width="10.75" style="4" hidden="1" customWidth="1" outlineLevel="1"/>
    <col min="48" max="50" width="10.75" hidden="1" customWidth="1" outlineLevel="1"/>
    <col min="51" max="51" width="10.75" style="2" hidden="1" customWidth="1" outlineLevel="1"/>
    <col min="52" max="52" width="10.75" hidden="1" customWidth="1" outlineLevel="1"/>
    <col min="53" max="53" width="10.75" style="4" hidden="1" customWidth="1" outlineLevel="1"/>
    <col min="54" max="56" width="10.75" hidden="1" customWidth="1" outlineLevel="1"/>
    <col min="57" max="57" width="10.75" style="2" hidden="1" customWidth="1" outlineLevel="1"/>
    <col min="58" max="58" width="10.75" hidden="1" customWidth="1" outlineLevel="1"/>
    <col min="59" max="59" width="10.75" style="4" hidden="1" customWidth="1" outlineLevel="1"/>
    <col min="60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9752476</v>
      </c>
      <c r="B2" t="s">
        <v>72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22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L2">
        <v>1</v>
      </c>
      <c r="M2">
        <v>42</v>
      </c>
      <c r="N2">
        <v>42</v>
      </c>
      <c r="O2" s="3"/>
      <c r="U2" s="3"/>
      <c r="AA2" s="3"/>
      <c r="AG2" s="3"/>
      <c r="AM2" s="3"/>
      <c r="AS2" s="3"/>
      <c r="AY2" s="3"/>
      <c r="BE2" s="3"/>
      <c r="BL2" t="s">
        <v>9</v>
      </c>
      <c r="BN2" t="s">
        <v>94</v>
      </c>
      <c r="BO2">
        <v>10</v>
      </c>
      <c r="BP2">
        <f t="shared" ref="BP2:BP11" si="6">LEN(BN2)</f>
        <v>10</v>
      </c>
      <c r="BR2" t="str">
        <f ca="1">IFERROR(HLOOKUP("내림차순 정렬할 것",$1:$1,1,0),"")</f>
        <v/>
      </c>
    </row>
    <row r="3" spans="1:70" x14ac:dyDescent="0.3">
      <c r="A3">
        <v>1000</v>
      </c>
      <c r="B3" t="s">
        <v>64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ca="1" si="1"/>
        <v>2, 1, 4</v>
      </c>
      <c r="E3" s="1" t="str">
        <f t="shared" ref="E3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L3">
        <v>1</v>
      </c>
      <c r="M3">
        <v>1.4999999999999999E-2</v>
      </c>
      <c r="N3">
        <v>0.14499999999999999</v>
      </c>
      <c r="O3" s="3" t="s">
        <v>9</v>
      </c>
      <c r="R3">
        <v>1</v>
      </c>
      <c r="S3">
        <v>5</v>
      </c>
      <c r="T3">
        <v>5</v>
      </c>
      <c r="U3" s="3" t="s">
        <v>12</v>
      </c>
      <c r="X3">
        <v>7.4999999999999997E-2</v>
      </c>
      <c r="Y3">
        <v>1</v>
      </c>
      <c r="Z3">
        <v>1</v>
      </c>
      <c r="AA3" s="3"/>
      <c r="AG3" s="3"/>
      <c r="AM3" s="3"/>
      <c r="AS3" s="3"/>
      <c r="AY3" s="3"/>
      <c r="BE3" s="3"/>
      <c r="BL3" t="s">
        <v>10</v>
      </c>
      <c r="BN3" t="s">
        <v>11</v>
      </c>
      <c r="BO3">
        <v>3</v>
      </c>
      <c r="BP3">
        <f t="shared" si="6"/>
        <v>9</v>
      </c>
    </row>
    <row r="4" spans="1:70" x14ac:dyDescent="0.3">
      <c r="A4">
        <v>1001</v>
      </c>
      <c r="C4" t="str">
        <f t="shared" ref="C4:C9" si="12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9" si="13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9" si="14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9" si="15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9" si="16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L4">
        <v>1</v>
      </c>
      <c r="M4">
        <v>4.9999999999999989E-2</v>
      </c>
      <c r="N4">
        <v>0.64999999999999991</v>
      </c>
      <c r="O4" s="3" t="s">
        <v>9</v>
      </c>
      <c r="R4">
        <v>1</v>
      </c>
      <c r="S4">
        <v>5</v>
      </c>
      <c r="T4">
        <v>5</v>
      </c>
      <c r="U4" s="3" t="s">
        <v>12</v>
      </c>
      <c r="X4">
        <v>7.4999999999999997E-2</v>
      </c>
      <c r="Y4">
        <v>1</v>
      </c>
      <c r="Z4">
        <v>1</v>
      </c>
      <c r="AA4" s="3"/>
      <c r="AG4" s="3"/>
      <c r="AM4" s="3"/>
      <c r="AS4" s="3"/>
      <c r="AY4" s="3"/>
      <c r="BE4" s="3"/>
      <c r="BL4" t="s">
        <v>11</v>
      </c>
      <c r="BN4" t="s">
        <v>14</v>
      </c>
      <c r="BO4">
        <v>6</v>
      </c>
      <c r="BP4">
        <f t="shared" si="6"/>
        <v>8</v>
      </c>
    </row>
    <row r="5" spans="1:70" x14ac:dyDescent="0.3">
      <c r="A5">
        <v>1002</v>
      </c>
      <c r="C5" t="str">
        <f t="shared" ref="C5:C8" si="17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8" si="18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e</v>
      </c>
      <c r="F5" s="1" t="str">
        <f t="shared" ref="F5:F8" si="19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8" si="20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8" si="21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L5">
        <v>1</v>
      </c>
      <c r="M5">
        <v>8.500000000000002E-2</v>
      </c>
      <c r="N5">
        <v>0.68500000000000005</v>
      </c>
      <c r="O5" s="3" t="s">
        <v>9</v>
      </c>
      <c r="R5">
        <v>1</v>
      </c>
      <c r="S5">
        <v>5</v>
      </c>
      <c r="T5">
        <v>5</v>
      </c>
      <c r="U5" s="3" t="s">
        <v>12</v>
      </c>
      <c r="X5">
        <v>7.4999999999999997E-2</v>
      </c>
      <c r="Y5">
        <v>1</v>
      </c>
      <c r="Z5">
        <v>1</v>
      </c>
      <c r="AA5" s="3" t="s">
        <v>13</v>
      </c>
      <c r="AB5" t="s">
        <v>75</v>
      </c>
      <c r="AD5">
        <v>1E-3</v>
      </c>
      <c r="AE5">
        <v>1</v>
      </c>
      <c r="AF5">
        <v>1</v>
      </c>
      <c r="AG5" s="3"/>
      <c r="AM5" s="3"/>
      <c r="AS5" s="3"/>
      <c r="AY5" s="3"/>
      <c r="BE5" s="3"/>
      <c r="BL5" t="s">
        <v>12</v>
      </c>
      <c r="BN5" t="s">
        <v>91</v>
      </c>
      <c r="BO5">
        <v>8</v>
      </c>
      <c r="BP5">
        <f t="shared" si="6"/>
        <v>7</v>
      </c>
    </row>
    <row r="6" spans="1:70" x14ac:dyDescent="0.3">
      <c r="A6">
        <v>1003</v>
      </c>
      <c r="C6" t="str">
        <f t="shared" si="17"/>
        <v>Gold, Exp, Heart, Gacha</v>
      </c>
      <c r="D6" s="1" t="str">
        <f t="shared" ca="1" si="1"/>
        <v>2, 1, 4, 5</v>
      </c>
      <c r="E6" s="1" t="str">
        <f t="shared" si="18"/>
        <v>, , , e</v>
      </c>
      <c r="F6" s="1" t="str">
        <f t="shared" si="19"/>
        <v>1, 1, 0.075, 0.001</v>
      </c>
      <c r="G6" s="1" t="str">
        <f t="shared" si="20"/>
        <v>0.12, 5, 1, 1</v>
      </c>
      <c r="H6" s="1" t="str">
        <f t="shared" si="21"/>
        <v>0.72, 5, 1, 1</v>
      </c>
      <c r="I6" s="3" t="s">
        <v>10</v>
      </c>
      <c r="L6">
        <v>1</v>
      </c>
      <c r="M6">
        <v>0.12</v>
      </c>
      <c r="N6">
        <v>0.72</v>
      </c>
      <c r="O6" s="3" t="s">
        <v>9</v>
      </c>
      <c r="R6">
        <v>1</v>
      </c>
      <c r="S6">
        <v>5</v>
      </c>
      <c r="T6">
        <v>5</v>
      </c>
      <c r="U6" s="3" t="s">
        <v>12</v>
      </c>
      <c r="X6">
        <v>7.4999999999999997E-2</v>
      </c>
      <c r="Y6">
        <v>1</v>
      </c>
      <c r="Z6">
        <v>1</v>
      </c>
      <c r="AA6" s="3" t="s">
        <v>13</v>
      </c>
      <c r="AB6" t="s">
        <v>75</v>
      </c>
      <c r="AD6">
        <v>1E-3</v>
      </c>
      <c r="AE6">
        <v>1</v>
      </c>
      <c r="AF6">
        <v>1</v>
      </c>
      <c r="AG6" s="3"/>
      <c r="AM6" s="3"/>
      <c r="AS6" s="3"/>
      <c r="AY6" s="3"/>
      <c r="BE6" s="3"/>
      <c r="BL6" t="s">
        <v>13</v>
      </c>
      <c r="BN6" t="s">
        <v>93</v>
      </c>
      <c r="BO6">
        <v>9</v>
      </c>
      <c r="BP6">
        <f t="shared" si="6"/>
        <v>6</v>
      </c>
    </row>
    <row r="7" spans="1:70" x14ac:dyDescent="0.3">
      <c r="A7">
        <v>1004</v>
      </c>
      <c r="C7" t="str">
        <f t="shared" si="17"/>
        <v>Gold, Exp, Heart, Gacha</v>
      </c>
      <c r="D7" s="1" t="str">
        <f t="shared" ca="1" si="1"/>
        <v>2, 1, 4, 5</v>
      </c>
      <c r="E7" s="1" t="str">
        <f t="shared" si="18"/>
        <v>, , , e</v>
      </c>
      <c r="F7" s="1" t="str">
        <f t="shared" si="19"/>
        <v>1, 1, 0.075, 0.001</v>
      </c>
      <c r="G7" s="1" t="str">
        <f t="shared" si="20"/>
        <v>0.155, 5, 1, 1</v>
      </c>
      <c r="H7" s="1" t="str">
        <f t="shared" si="21"/>
        <v>0.755, 5, 1, 1</v>
      </c>
      <c r="I7" s="3" t="s">
        <v>10</v>
      </c>
      <c r="L7">
        <v>1</v>
      </c>
      <c r="M7">
        <v>0.15500000000000003</v>
      </c>
      <c r="N7">
        <v>0.755</v>
      </c>
      <c r="O7" s="3" t="s">
        <v>9</v>
      </c>
      <c r="R7">
        <v>1</v>
      </c>
      <c r="S7">
        <v>5</v>
      </c>
      <c r="T7">
        <v>5</v>
      </c>
      <c r="U7" s="3" t="s">
        <v>12</v>
      </c>
      <c r="X7">
        <v>7.4999999999999997E-2</v>
      </c>
      <c r="Y7">
        <v>1</v>
      </c>
      <c r="Z7">
        <v>1</v>
      </c>
      <c r="AA7" s="3" t="s">
        <v>13</v>
      </c>
      <c r="AB7" t="s">
        <v>75</v>
      </c>
      <c r="AD7">
        <v>1E-3</v>
      </c>
      <c r="AE7">
        <v>1</v>
      </c>
      <c r="AF7">
        <v>1</v>
      </c>
      <c r="AG7" s="3"/>
      <c r="AM7" s="3"/>
      <c r="AS7" s="3"/>
      <c r="AY7" s="3"/>
      <c r="BE7" s="3"/>
      <c r="BL7" t="s">
        <v>14</v>
      </c>
      <c r="BN7" t="s">
        <v>12</v>
      </c>
      <c r="BO7">
        <v>4</v>
      </c>
      <c r="BP7">
        <f t="shared" si="6"/>
        <v>5</v>
      </c>
    </row>
    <row r="8" spans="1:70" x14ac:dyDescent="0.3">
      <c r="A8">
        <v>5000</v>
      </c>
      <c r="B8" t="s">
        <v>65</v>
      </c>
      <c r="C8" t="str">
        <f t="shared" si="17"/>
        <v>Gold, Exp, Heart, LevelPack</v>
      </c>
      <c r="D8" s="1" t="str">
        <f t="shared" ca="1" si="1"/>
        <v>2, 1, 4, 3</v>
      </c>
      <c r="E8" s="1" t="str">
        <f t="shared" si="18"/>
        <v xml:space="preserve">, , , </v>
      </c>
      <c r="F8" s="1" t="str">
        <f t="shared" si="19"/>
        <v>1, 1, 1, 1</v>
      </c>
      <c r="G8" s="1" t="str">
        <f t="shared" si="20"/>
        <v>0.015, 100, 2, 1</v>
      </c>
      <c r="H8" s="1" t="str">
        <f t="shared" si="21"/>
        <v>0.145, 100, 2, 1</v>
      </c>
      <c r="I8" s="3" t="s">
        <v>10</v>
      </c>
      <c r="L8">
        <v>1</v>
      </c>
      <c r="M8">
        <v>1.4999999999999999E-2</v>
      </c>
      <c r="N8">
        <v>0.14499999999999999</v>
      </c>
      <c r="O8" s="3" t="s">
        <v>9</v>
      </c>
      <c r="R8">
        <v>1</v>
      </c>
      <c r="S8">
        <v>100</v>
      </c>
      <c r="T8">
        <v>100</v>
      </c>
      <c r="U8" s="3" t="s">
        <v>12</v>
      </c>
      <c r="X8">
        <v>1</v>
      </c>
      <c r="Y8">
        <v>2</v>
      </c>
      <c r="Z8">
        <v>2</v>
      </c>
      <c r="AA8" s="3" t="s">
        <v>63</v>
      </c>
      <c r="AD8">
        <v>1</v>
      </c>
      <c r="AE8">
        <v>1</v>
      </c>
      <c r="AF8">
        <v>1</v>
      </c>
      <c r="AG8" s="3"/>
      <c r="AM8" s="3"/>
      <c r="AS8" s="3"/>
      <c r="AY8" s="3"/>
      <c r="BE8" s="3"/>
      <c r="BL8" t="s">
        <v>67</v>
      </c>
      <c r="BN8" t="s">
        <v>13</v>
      </c>
      <c r="BO8">
        <v>5</v>
      </c>
      <c r="BP8">
        <f t="shared" si="6"/>
        <v>5</v>
      </c>
    </row>
    <row r="9" spans="1:70" x14ac:dyDescent="0.3">
      <c r="A9">
        <v>5001</v>
      </c>
      <c r="C9" t="str">
        <f t="shared" si="12"/>
        <v>Gold, Exp, Heart, LevelPack, Seal, Seal</v>
      </c>
      <c r="D9" s="1" t="str">
        <f t="shared" ca="1" si="1"/>
        <v>2, 1, 4, 3, 7, 7</v>
      </c>
      <c r="E9" s="1" t="str">
        <f t="shared" si="13"/>
        <v xml:space="preserve">, , , , , </v>
      </c>
      <c r="F9" s="1" t="str">
        <f t="shared" si="14"/>
        <v>1, 1, 1, 1, 0.7, 0.1</v>
      </c>
      <c r="G9" s="1" t="str">
        <f t="shared" si="15"/>
        <v>0.05, 100, 2, 1, 1, 1</v>
      </c>
      <c r="H9" s="1" t="str">
        <f t="shared" si="16"/>
        <v>0.65, 100, 2, 1, 1, 1</v>
      </c>
      <c r="I9" s="3" t="s">
        <v>10</v>
      </c>
      <c r="L9">
        <v>1</v>
      </c>
      <c r="M9">
        <v>4.9999999999999989E-2</v>
      </c>
      <c r="N9">
        <v>0.64999999999999991</v>
      </c>
      <c r="O9" s="3" t="s">
        <v>9</v>
      </c>
      <c r="R9">
        <v>1</v>
      </c>
      <c r="S9">
        <v>100</v>
      </c>
      <c r="T9">
        <v>100</v>
      </c>
      <c r="U9" s="3" t="s">
        <v>12</v>
      </c>
      <c r="X9">
        <v>1</v>
      </c>
      <c r="Y9">
        <v>2</v>
      </c>
      <c r="Z9">
        <v>2</v>
      </c>
      <c r="AA9" s="3" t="s">
        <v>63</v>
      </c>
      <c r="AD9">
        <v>1</v>
      </c>
      <c r="AE9">
        <v>1</v>
      </c>
      <c r="AF9">
        <v>1</v>
      </c>
      <c r="AG9" s="3" t="s">
        <v>67</v>
      </c>
      <c r="AJ9">
        <v>0.7</v>
      </c>
      <c r="AK9">
        <v>1</v>
      </c>
      <c r="AL9">
        <v>1</v>
      </c>
      <c r="AM9" s="3" t="s">
        <v>67</v>
      </c>
      <c r="AP9">
        <v>0.1</v>
      </c>
      <c r="AQ9">
        <v>1</v>
      </c>
      <c r="AR9">
        <v>1</v>
      </c>
      <c r="AS9" s="3"/>
      <c r="AY9" s="3"/>
      <c r="BE9" s="3"/>
      <c r="BL9" t="s">
        <v>92</v>
      </c>
      <c r="BN9" t="s">
        <v>10</v>
      </c>
      <c r="BO9">
        <v>2</v>
      </c>
      <c r="BP9">
        <f t="shared" si="6"/>
        <v>4</v>
      </c>
    </row>
    <row r="10" spans="1:70" x14ac:dyDescent="0.3">
      <c r="A10">
        <v>5002</v>
      </c>
      <c r="C10" t="str">
        <f t="shared" ref="C10:C12" si="22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LevelPack, Seal, Seal, Gacha, Gacha</v>
      </c>
      <c r="D10" s="1" t="str">
        <f t="shared" ca="1" si="1"/>
        <v>2, 1, 4, 3, 7, 7, 5, 5</v>
      </c>
      <c r="E10" s="1" t="str">
        <f t="shared" ref="E10:E12" si="23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, , , e, e</v>
      </c>
      <c r="F10" s="1" t="str">
        <f t="shared" ref="F10:F12" si="24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1, 1, 1, 1, 0.7, 0.1, 0.25, 0.025</v>
      </c>
      <c r="G10" s="1" t="str">
        <f t="shared" ref="G10:G12" si="25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0.085, 100, 2, 1, 1, 1, 1, 1</v>
      </c>
      <c r="H10" s="1" t="str">
        <f t="shared" ref="H10:H12" si="26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0.685, 100, 2, 1, 1, 1, 1, 1</v>
      </c>
      <c r="I10" s="3" t="s">
        <v>10</v>
      </c>
      <c r="L10">
        <v>1</v>
      </c>
      <c r="M10">
        <v>8.500000000000002E-2</v>
      </c>
      <c r="N10">
        <v>0.68500000000000005</v>
      </c>
      <c r="O10" s="3" t="s">
        <v>9</v>
      </c>
      <c r="R10">
        <v>1</v>
      </c>
      <c r="S10">
        <v>100</v>
      </c>
      <c r="T10">
        <v>100</v>
      </c>
      <c r="U10" s="3" t="s">
        <v>12</v>
      </c>
      <c r="X10">
        <v>1</v>
      </c>
      <c r="Y10">
        <v>2</v>
      </c>
      <c r="Z10">
        <v>2</v>
      </c>
      <c r="AA10" s="3" t="s">
        <v>63</v>
      </c>
      <c r="AD10">
        <v>1</v>
      </c>
      <c r="AE10">
        <v>1</v>
      </c>
      <c r="AF10">
        <v>1</v>
      </c>
      <c r="AG10" s="3" t="s">
        <v>67</v>
      </c>
      <c r="AJ10">
        <v>0.7</v>
      </c>
      <c r="AK10">
        <v>1</v>
      </c>
      <c r="AL10">
        <v>1</v>
      </c>
      <c r="AM10" s="3" t="s">
        <v>67</v>
      </c>
      <c r="AP10">
        <v>0.1</v>
      </c>
      <c r="AQ10">
        <v>1</v>
      </c>
      <c r="AR10">
        <v>1</v>
      </c>
      <c r="AS10" s="3" t="s">
        <v>13</v>
      </c>
      <c r="AT10" t="s">
        <v>75</v>
      </c>
      <c r="AV10">
        <v>0.25</v>
      </c>
      <c r="AW10">
        <v>1</v>
      </c>
      <c r="AX10">
        <v>1</v>
      </c>
      <c r="AY10" s="3" t="s">
        <v>13</v>
      </c>
      <c r="AZ10" t="s">
        <v>76</v>
      </c>
      <c r="BB10">
        <v>2.5000000000000001E-2</v>
      </c>
      <c r="BC10">
        <v>1</v>
      </c>
      <c r="BD10">
        <v>1</v>
      </c>
      <c r="BE10" s="3"/>
      <c r="BL10" t="s">
        <v>77</v>
      </c>
      <c r="BN10" t="s">
        <v>67</v>
      </c>
      <c r="BO10">
        <v>7</v>
      </c>
      <c r="BP10">
        <f t="shared" si="6"/>
        <v>4</v>
      </c>
    </row>
    <row r="11" spans="1:70" x14ac:dyDescent="0.3">
      <c r="A11">
        <v>5003</v>
      </c>
      <c r="C11" t="str">
        <f t="shared" si="22"/>
        <v>Gold, Exp, Heart, LevelPack, Seal, Seal, Gacha, Gacha</v>
      </c>
      <c r="D11" s="1" t="str">
        <f t="shared" ca="1" si="1"/>
        <v>2, 1, 4, 3, 7, 7, 5, 5</v>
      </c>
      <c r="E11" s="1" t="str">
        <f t="shared" si="23"/>
        <v>, , , , , , e, e</v>
      </c>
      <c r="F11" s="1" t="str">
        <f t="shared" si="24"/>
        <v>1, 1, 1, 1, 0.7, 0.1, 0.25, 0.025</v>
      </c>
      <c r="G11" s="1" t="str">
        <f t="shared" si="25"/>
        <v>0.12, 100, 2, 1, 1, 1, 1, 1</v>
      </c>
      <c r="H11" s="1" t="str">
        <f t="shared" si="26"/>
        <v>0.72, 100, 2, 1, 1, 1, 1, 1</v>
      </c>
      <c r="I11" s="3" t="s">
        <v>10</v>
      </c>
      <c r="L11">
        <v>1</v>
      </c>
      <c r="M11">
        <v>0.12</v>
      </c>
      <c r="N11">
        <v>0.72</v>
      </c>
      <c r="O11" s="3" t="s">
        <v>9</v>
      </c>
      <c r="R11">
        <v>1</v>
      </c>
      <c r="S11">
        <v>100</v>
      </c>
      <c r="T11">
        <v>100</v>
      </c>
      <c r="U11" s="3" t="s">
        <v>12</v>
      </c>
      <c r="X11">
        <v>1</v>
      </c>
      <c r="Y11">
        <v>2</v>
      </c>
      <c r="Z11">
        <v>2</v>
      </c>
      <c r="AA11" s="3" t="s">
        <v>63</v>
      </c>
      <c r="AD11">
        <v>1</v>
      </c>
      <c r="AE11">
        <v>1</v>
      </c>
      <c r="AF11">
        <v>1</v>
      </c>
      <c r="AG11" s="3" t="s">
        <v>67</v>
      </c>
      <c r="AJ11">
        <v>0.7</v>
      </c>
      <c r="AK11">
        <v>1</v>
      </c>
      <c r="AL11">
        <v>1</v>
      </c>
      <c r="AM11" s="3" t="s">
        <v>67</v>
      </c>
      <c r="AP11">
        <v>0.1</v>
      </c>
      <c r="AQ11">
        <v>1</v>
      </c>
      <c r="AR11">
        <v>1</v>
      </c>
      <c r="AS11" s="3" t="s">
        <v>13</v>
      </c>
      <c r="AT11" t="s">
        <v>75</v>
      </c>
      <c r="AV11">
        <v>0.25</v>
      </c>
      <c r="AW11">
        <v>1</v>
      </c>
      <c r="AX11">
        <v>1</v>
      </c>
      <c r="AY11" s="3" t="s">
        <v>13</v>
      </c>
      <c r="AZ11" t="s">
        <v>76</v>
      </c>
      <c r="BB11">
        <v>2.5000000000000001E-2</v>
      </c>
      <c r="BC11">
        <v>1</v>
      </c>
      <c r="BD11">
        <v>1</v>
      </c>
      <c r="BE11" s="3"/>
      <c r="BL11" t="s">
        <v>95</v>
      </c>
      <c r="BN11" t="s">
        <v>9</v>
      </c>
      <c r="BO11">
        <v>1</v>
      </c>
      <c r="BP11">
        <f t="shared" si="6"/>
        <v>3</v>
      </c>
    </row>
    <row r="12" spans="1:70" x14ac:dyDescent="0.3">
      <c r="A12">
        <v>5004</v>
      </c>
      <c r="C12" t="str">
        <f t="shared" si="22"/>
        <v>Gold, Exp, Heart, LevelPack, Seal, Seal, Gacha, Gacha</v>
      </c>
      <c r="D12" s="1" t="str">
        <f t="shared" ca="1" si="1"/>
        <v>2, 1, 4, 3, 7, 7, 5, 5</v>
      </c>
      <c r="E12" s="1" t="str">
        <f t="shared" si="23"/>
        <v>, , , , , , e, e</v>
      </c>
      <c r="F12" s="1" t="str">
        <f t="shared" si="24"/>
        <v>1, 1, 1, 1, 0.7, 0.1, 0.25, 0.025</v>
      </c>
      <c r="G12" s="1" t="str">
        <f t="shared" si="25"/>
        <v>0.155, 100, 2, 1, 1, 1, 1, 1</v>
      </c>
      <c r="H12" s="1" t="str">
        <f t="shared" si="26"/>
        <v>0.755, 100, 2, 1, 1, 1, 1, 1</v>
      </c>
      <c r="I12" s="3" t="s">
        <v>10</v>
      </c>
      <c r="L12">
        <v>1</v>
      </c>
      <c r="M12">
        <v>0.15500000000000003</v>
      </c>
      <c r="N12">
        <v>0.755</v>
      </c>
      <c r="O12" s="3" t="s">
        <v>9</v>
      </c>
      <c r="R12">
        <v>1</v>
      </c>
      <c r="S12">
        <v>100</v>
      </c>
      <c r="T12">
        <v>100</v>
      </c>
      <c r="U12" s="3" t="s">
        <v>12</v>
      </c>
      <c r="X12">
        <v>1</v>
      </c>
      <c r="Y12">
        <v>2</v>
      </c>
      <c r="Z12">
        <v>2</v>
      </c>
      <c r="AA12" s="3" t="s">
        <v>63</v>
      </c>
      <c r="AD12">
        <v>1</v>
      </c>
      <c r="AE12">
        <v>1</v>
      </c>
      <c r="AF12">
        <v>1</v>
      </c>
      <c r="AG12" s="3" t="s">
        <v>67</v>
      </c>
      <c r="AJ12">
        <v>0.7</v>
      </c>
      <c r="AK12">
        <v>1</v>
      </c>
      <c r="AL12">
        <v>1</v>
      </c>
      <c r="AM12" s="3" t="s">
        <v>67</v>
      </c>
      <c r="AP12">
        <v>0.1</v>
      </c>
      <c r="AQ12">
        <v>1</v>
      </c>
      <c r="AR12">
        <v>1</v>
      </c>
      <c r="AS12" s="3" t="s">
        <v>13</v>
      </c>
      <c r="AT12" t="s">
        <v>75</v>
      </c>
      <c r="AV12">
        <v>0.25</v>
      </c>
      <c r="AW12">
        <v>1</v>
      </c>
      <c r="AX12">
        <v>1</v>
      </c>
      <c r="AY12" s="3" t="s">
        <v>13</v>
      </c>
      <c r="AZ12" t="s">
        <v>76</v>
      </c>
      <c r="BB12">
        <v>2.5000000000000001E-2</v>
      </c>
      <c r="BC12">
        <v>1</v>
      </c>
      <c r="BD12">
        <v>1</v>
      </c>
      <c r="BE12" s="3"/>
    </row>
    <row r="13" spans="1:70" x14ac:dyDescent="0.3">
      <c r="A13">
        <v>6000</v>
      </c>
      <c r="B13" t="s">
        <v>66</v>
      </c>
      <c r="C13" t="str">
        <f t="shared" ref="C13" si="27">IF(ISBLANK(I13),"",I13)
&amp;IF(ISBLANK(O13),"",", "&amp;O13)
&amp;IF(ISBLANK(U13),"",", "&amp;U13)
&amp;IF(ISBLANK(AA13),"",", "&amp;AA13)
&amp;IF(ISBLANK(AG13),"",", "&amp;AG13)
&amp;IF(ISBLANK(AM13),"",", "&amp;AM13)
&amp;IF(ISBLANK(AS13),"",", "&amp;AS13)
&amp;IF(ISBLANK(AY13),"",", "&amp;AY13)
&amp;IF(ISBLANK(BE13),"",", "&amp;BE13)</f>
        <v>Gold</v>
      </c>
      <c r="D13" s="1" t="str">
        <f t="shared" ca="1" si="1"/>
        <v>2</v>
      </c>
      <c r="E13" s="1" t="str">
        <f t="shared" ref="E13" si="28">IF(ISBLANK(J13),"",J13)
&amp;IF(ISBLANK(O13),"",", "&amp;P13)
&amp;IF(ISBLANK(U13),"",", "&amp;V13)
&amp;IF(ISBLANK(AA13),"",", "&amp;AB13)
&amp;IF(ISBLANK(AG13),"",", "&amp;AH13)
&amp;IF(ISBLANK(AM13),"",", "&amp;AN13)
&amp;IF(ISBLANK(AS13),"",", "&amp;AT13)
&amp;IF(ISBLANK(AY13),"",", "&amp;AZ13)
&amp;IF(ISBLANK(BE13),"",", "&amp;BF13)</f>
        <v/>
      </c>
      <c r="F13" s="1" t="str">
        <f t="shared" ref="F13" si="29">IF(ISBLANK(L13),"",L13)
&amp;IF(ISBLANK(R13),"",", "&amp;R13)
&amp;IF(ISBLANK(X13),"",", "&amp;X13)
&amp;IF(ISBLANK(AD13),"",", "&amp;AD13)
&amp;IF(ISBLANK(AJ13),"",", "&amp;AJ13)
&amp;IF(ISBLANK(AP13),"",", "&amp;AP13)
&amp;IF(ISBLANK(AV13),"",", "&amp;AV13)
&amp;IF(ISBLANK(BB13),"",", "&amp;BB13)
&amp;IF(ISBLANK(BH13),"",", "&amp;BH13)</f>
        <v>1</v>
      </c>
      <c r="G13" s="1" t="str">
        <f t="shared" ref="G13" si="30">IF(ISBLANK(M13),"",M13)
&amp;IF(ISBLANK(S13),"",", "&amp;S13)
&amp;IF(ISBLANK(Y13),"",", "&amp;Y13)
&amp;IF(ISBLANK(AE13),"",", "&amp;AE13)
&amp;IF(ISBLANK(AK13),"",", "&amp;AK13)
&amp;IF(ISBLANK(AQ13),"",", "&amp;AQ13)
&amp;IF(ISBLANK(AW13),"",", "&amp;AW13)
&amp;IF(ISBLANK(BC13),"",", "&amp;BC13)
&amp;IF(ISBLANK(BI13),"",", "&amp;BI13)</f>
        <v>0.015</v>
      </c>
      <c r="H13" s="1" t="str">
        <f t="shared" ref="H13" si="31">IF(ISBLANK(N13),"",N13)
&amp;IF(ISBLANK(T13),"",", "&amp;T13)
&amp;IF(ISBLANK(Z13),"",", "&amp;Z13)
&amp;IF(ISBLANK(AF13),"",", "&amp;AF13)
&amp;IF(ISBLANK(AL13),"",", "&amp;AL13)
&amp;IF(ISBLANK(AR13),"",", "&amp;AR13)
&amp;IF(ISBLANK(AX13),"",", "&amp;AX13)
&amp;IF(ISBLANK(BD13),"",", "&amp;BD13)
&amp;IF(ISBLANK(BJ13),"",", "&amp;BJ13)</f>
        <v>0.145</v>
      </c>
      <c r="I13" s="3" t="s">
        <v>10</v>
      </c>
      <c r="L13">
        <v>1</v>
      </c>
      <c r="M13">
        <v>1.4999999999999999E-2</v>
      </c>
      <c r="N13">
        <v>0.14499999999999999</v>
      </c>
      <c r="O13" s="3"/>
      <c r="U13" s="3"/>
      <c r="AA13" s="3"/>
      <c r="AG13" s="3"/>
      <c r="AM13" s="3"/>
      <c r="AS13" s="3"/>
      <c r="BE13" s="3"/>
    </row>
    <row r="14" spans="1:70" x14ac:dyDescent="0.3">
      <c r="A14">
        <v>6001</v>
      </c>
      <c r="C14" t="str">
        <f t="shared" ref="C14:C17" si="32">IF(ISBLANK(I14),"",I14)
&amp;IF(ISBLANK(O14),"",", "&amp;O14)
&amp;IF(ISBLANK(U14),"",", "&amp;U14)
&amp;IF(ISBLANK(AA14),"",", "&amp;AA14)
&amp;IF(ISBLANK(AG14),"",", "&amp;AG14)
&amp;IF(ISBLANK(AM14),"",", "&amp;AM14)
&amp;IF(ISBLANK(AS14),"",", "&amp;AS14)
&amp;IF(ISBLANK(AY14),"",", "&amp;AY14)
&amp;IF(ISBLANK(BE14),"",", "&amp;BE14)</f>
        <v>Gold, Seal, Seal</v>
      </c>
      <c r="D14" s="1" t="str">
        <f t="shared" ca="1" si="1"/>
        <v>2, 7, 7</v>
      </c>
      <c r="E14" s="1" t="str">
        <f t="shared" ref="E14:E17" si="33">IF(ISBLANK(J14),"",J14)
&amp;IF(ISBLANK(O14),"",", "&amp;P14)
&amp;IF(ISBLANK(U14),"",", "&amp;V14)
&amp;IF(ISBLANK(AA14),"",", "&amp;AB14)
&amp;IF(ISBLANK(AG14),"",", "&amp;AH14)
&amp;IF(ISBLANK(AM14),"",", "&amp;AN14)
&amp;IF(ISBLANK(AS14),"",", "&amp;AT14)
&amp;IF(ISBLANK(AY14),"",", "&amp;AZ14)
&amp;IF(ISBLANK(BE14),"",", "&amp;BF14)</f>
        <v xml:space="preserve">, , </v>
      </c>
      <c r="F14" s="1" t="str">
        <f t="shared" ref="F14:F17" si="34">IF(ISBLANK(L14),"",L14)
&amp;IF(ISBLANK(R14),"",", "&amp;R14)
&amp;IF(ISBLANK(X14),"",", "&amp;X14)
&amp;IF(ISBLANK(AD14),"",", "&amp;AD14)
&amp;IF(ISBLANK(AJ14),"",", "&amp;AJ14)
&amp;IF(ISBLANK(AP14),"",", "&amp;AP14)
&amp;IF(ISBLANK(AV14),"",", "&amp;AV14)
&amp;IF(ISBLANK(BB14),"",", "&amp;BB14)
&amp;IF(ISBLANK(BH14),"",", "&amp;BH14)</f>
        <v>1, 0.7, 0.1</v>
      </c>
      <c r="G14" s="1" t="str">
        <f t="shared" ref="G14:G17" si="35">IF(ISBLANK(M14),"",M14)
&amp;IF(ISBLANK(S14),"",", "&amp;S14)
&amp;IF(ISBLANK(Y14),"",", "&amp;Y14)
&amp;IF(ISBLANK(AE14),"",", "&amp;AE14)
&amp;IF(ISBLANK(AK14),"",", "&amp;AK14)
&amp;IF(ISBLANK(AQ14),"",", "&amp;AQ14)
&amp;IF(ISBLANK(AW14),"",", "&amp;AW14)
&amp;IF(ISBLANK(BC14),"",", "&amp;BC14)
&amp;IF(ISBLANK(BI14),"",", "&amp;BI14)</f>
        <v>0.05, 1, 1</v>
      </c>
      <c r="H14" s="1" t="str">
        <f t="shared" ref="H14:H17" si="36">IF(ISBLANK(N14),"",N14)
&amp;IF(ISBLANK(T14),"",", "&amp;T14)
&amp;IF(ISBLANK(Z14),"",", "&amp;Z14)
&amp;IF(ISBLANK(AF14),"",", "&amp;AF14)
&amp;IF(ISBLANK(AL14),"",", "&amp;AL14)
&amp;IF(ISBLANK(AR14),"",", "&amp;AR14)
&amp;IF(ISBLANK(AX14),"",", "&amp;AX14)
&amp;IF(ISBLANK(BD14),"",", "&amp;BD14)
&amp;IF(ISBLANK(BJ14),"",", "&amp;BJ14)</f>
        <v>0.65, 1, 1</v>
      </c>
      <c r="I14" s="3" t="s">
        <v>10</v>
      </c>
      <c r="L14">
        <v>1</v>
      </c>
      <c r="M14">
        <v>4.9999999999999989E-2</v>
      </c>
      <c r="N14">
        <v>0.64999999999999991</v>
      </c>
      <c r="O14" s="3" t="s">
        <v>67</v>
      </c>
      <c r="R14">
        <v>0.7</v>
      </c>
      <c r="S14">
        <v>1</v>
      </c>
      <c r="T14">
        <v>1</v>
      </c>
      <c r="U14" s="3" t="s">
        <v>67</v>
      </c>
      <c r="X14">
        <v>0.1</v>
      </c>
      <c r="Y14">
        <v>1</v>
      </c>
      <c r="Z14">
        <v>1</v>
      </c>
      <c r="AA14" s="3"/>
      <c r="AG14" s="3"/>
      <c r="AM14" s="3"/>
      <c r="AS14" s="3"/>
      <c r="BE14" s="3"/>
    </row>
    <row r="15" spans="1:70" x14ac:dyDescent="0.3">
      <c r="A15">
        <v>6002</v>
      </c>
      <c r="C15" t="str">
        <f t="shared" si="32"/>
        <v>Gold, Seal, Seal, Gacha, Gacha, Gacha</v>
      </c>
      <c r="D15" s="1" t="str">
        <f t="shared" ca="1" si="1"/>
        <v>2, 7, 7, 5, 5, 5</v>
      </c>
      <c r="E15" s="1" t="str">
        <f t="shared" si="33"/>
        <v>, , , e, e, e</v>
      </c>
      <c r="F15" s="1" t="str">
        <f t="shared" si="34"/>
        <v>1, 0.7, 0.1, 0.5, 0.1, 0.05</v>
      </c>
      <c r="G15" s="1" t="str">
        <f t="shared" si="35"/>
        <v>0.085, 1, 1, 1, 1, 1</v>
      </c>
      <c r="H15" s="1" t="str">
        <f t="shared" si="36"/>
        <v>0.685, 1, 1, 1, 1, 1</v>
      </c>
      <c r="I15" s="3" t="s">
        <v>10</v>
      </c>
      <c r="L15">
        <v>1</v>
      </c>
      <c r="M15">
        <v>8.500000000000002E-2</v>
      </c>
      <c r="N15">
        <v>0.68500000000000005</v>
      </c>
      <c r="O15" s="3" t="s">
        <v>67</v>
      </c>
      <c r="R15">
        <v>0.7</v>
      </c>
      <c r="S15">
        <v>1</v>
      </c>
      <c r="T15">
        <v>1</v>
      </c>
      <c r="U15" s="3" t="s">
        <v>67</v>
      </c>
      <c r="X15">
        <v>0.1</v>
      </c>
      <c r="Y15">
        <v>1</v>
      </c>
      <c r="Z15">
        <v>1</v>
      </c>
      <c r="AA15" s="3" t="s">
        <v>13</v>
      </c>
      <c r="AB15" t="s">
        <v>75</v>
      </c>
      <c r="AD15">
        <v>0.5</v>
      </c>
      <c r="AE15">
        <v>1</v>
      </c>
      <c r="AF15">
        <v>1</v>
      </c>
      <c r="AG15" s="3" t="s">
        <v>13</v>
      </c>
      <c r="AH15" t="s">
        <v>75</v>
      </c>
      <c r="AJ15">
        <v>0.1</v>
      </c>
      <c r="AK15">
        <v>1</v>
      </c>
      <c r="AL15">
        <v>1</v>
      </c>
      <c r="AM15" s="3" t="s">
        <v>13</v>
      </c>
      <c r="AN15" t="s">
        <v>75</v>
      </c>
      <c r="AP15">
        <v>0.05</v>
      </c>
      <c r="AQ15">
        <v>1</v>
      </c>
      <c r="AR15">
        <v>1</v>
      </c>
      <c r="AS15" s="3"/>
      <c r="BE15" s="3"/>
    </row>
    <row r="16" spans="1:70" x14ac:dyDescent="0.3">
      <c r="A16">
        <v>6003</v>
      </c>
      <c r="C16" t="str">
        <f t="shared" si="32"/>
        <v>Gold, Seal, Seal, Gacha, Gacha, Gacha</v>
      </c>
      <c r="D16" s="1" t="str">
        <f t="shared" ca="1" si="1"/>
        <v>2, 7, 7, 5, 5, 5</v>
      </c>
      <c r="E16" s="1" t="str">
        <f t="shared" si="33"/>
        <v>, , , e, e, e</v>
      </c>
      <c r="F16" s="1" t="str">
        <f t="shared" si="34"/>
        <v>1, 0.7, 0.1, 0.5, 0.1, 0.05</v>
      </c>
      <c r="G16" s="1" t="str">
        <f t="shared" si="35"/>
        <v>0.12, 1, 1, 1, 1, 1</v>
      </c>
      <c r="H16" s="1" t="str">
        <f t="shared" si="36"/>
        <v>0.72, 1, 1, 1, 1, 1</v>
      </c>
      <c r="I16" s="3" t="s">
        <v>10</v>
      </c>
      <c r="L16">
        <v>1</v>
      </c>
      <c r="M16">
        <v>0.12</v>
      </c>
      <c r="N16">
        <v>0.72</v>
      </c>
      <c r="O16" s="3" t="s">
        <v>67</v>
      </c>
      <c r="R16">
        <v>0.7</v>
      </c>
      <c r="S16">
        <v>1</v>
      </c>
      <c r="T16">
        <v>1</v>
      </c>
      <c r="U16" s="3" t="s">
        <v>67</v>
      </c>
      <c r="X16">
        <v>0.1</v>
      </c>
      <c r="Y16">
        <v>1</v>
      </c>
      <c r="Z16">
        <v>1</v>
      </c>
      <c r="AA16" s="3" t="s">
        <v>13</v>
      </c>
      <c r="AB16" t="s">
        <v>75</v>
      </c>
      <c r="AD16">
        <v>0.5</v>
      </c>
      <c r="AE16">
        <v>1</v>
      </c>
      <c r="AF16">
        <v>1</v>
      </c>
      <c r="AG16" s="3" t="s">
        <v>13</v>
      </c>
      <c r="AH16" t="s">
        <v>75</v>
      </c>
      <c r="AJ16">
        <v>0.1</v>
      </c>
      <c r="AK16">
        <v>1</v>
      </c>
      <c r="AL16">
        <v>1</v>
      </c>
      <c r="AM16" s="3" t="s">
        <v>13</v>
      </c>
      <c r="AN16" t="s">
        <v>75</v>
      </c>
      <c r="AP16">
        <v>0.05</v>
      </c>
      <c r="AQ16">
        <v>1</v>
      </c>
      <c r="AR16">
        <v>1</v>
      </c>
      <c r="AS16" s="3"/>
      <c r="BE16" s="3"/>
    </row>
    <row r="17" spans="1:62" x14ac:dyDescent="0.3">
      <c r="A17">
        <v>6004</v>
      </c>
      <c r="C17" t="str">
        <f t="shared" si="32"/>
        <v>Gold, Seal, Seal, Gacha, Gacha, Gacha</v>
      </c>
      <c r="D17" s="1" t="str">
        <f t="shared" ca="1" si="1"/>
        <v>2, 7, 7, 5, 5, 5</v>
      </c>
      <c r="E17" s="1" t="str">
        <f t="shared" si="33"/>
        <v>, , , e, e, e</v>
      </c>
      <c r="F17" s="1" t="str">
        <f t="shared" si="34"/>
        <v>1, 0.7, 0.1, 0.5, 0.1, 0.05</v>
      </c>
      <c r="G17" s="1" t="str">
        <f t="shared" si="35"/>
        <v>0.155, 1, 1, 1, 1, 1</v>
      </c>
      <c r="H17" s="1" t="str">
        <f t="shared" si="36"/>
        <v>0.755, 1, 1, 1, 1, 1</v>
      </c>
      <c r="I17" s="3" t="s">
        <v>10</v>
      </c>
      <c r="L17">
        <v>1</v>
      </c>
      <c r="M17">
        <v>0.15500000000000003</v>
      </c>
      <c r="N17">
        <v>0.755</v>
      </c>
      <c r="O17" s="3" t="s">
        <v>67</v>
      </c>
      <c r="R17">
        <v>0.7</v>
      </c>
      <c r="S17">
        <v>1</v>
      </c>
      <c r="T17">
        <v>1</v>
      </c>
      <c r="U17" s="3" t="s">
        <v>67</v>
      </c>
      <c r="X17">
        <v>0.1</v>
      </c>
      <c r="Y17">
        <v>1</v>
      </c>
      <c r="Z17">
        <v>1</v>
      </c>
      <c r="AA17" s="3" t="s">
        <v>13</v>
      </c>
      <c r="AB17" t="s">
        <v>75</v>
      </c>
      <c r="AD17">
        <v>0.5</v>
      </c>
      <c r="AE17">
        <v>1</v>
      </c>
      <c r="AF17">
        <v>1</v>
      </c>
      <c r="AG17" s="3" t="s">
        <v>13</v>
      </c>
      <c r="AH17" t="s">
        <v>75</v>
      </c>
      <c r="AJ17">
        <v>0.1</v>
      </c>
      <c r="AK17">
        <v>1</v>
      </c>
      <c r="AL17">
        <v>1</v>
      </c>
      <c r="AM17" s="3" t="s">
        <v>13</v>
      </c>
      <c r="AN17" t="s">
        <v>75</v>
      </c>
      <c r="AP17">
        <v>0.05</v>
      </c>
      <c r="AQ17">
        <v>1</v>
      </c>
      <c r="AR17">
        <v>1</v>
      </c>
      <c r="AS17" s="3"/>
      <c r="BE17" s="3"/>
    </row>
    <row r="18" spans="1:62" x14ac:dyDescent="0.3">
      <c r="A18" t="s">
        <v>83</v>
      </c>
      <c r="B18" t="s">
        <v>80</v>
      </c>
      <c r="C18" t="str">
        <f t="shared" ref="C18" si="37">IF(ISBLANK(I18),"",I18)
&amp;IF(ISBLANK(O18),"",", "&amp;O18)
&amp;IF(ISBLANK(U18),"",", "&amp;U18)
&amp;IF(ISBLANK(AA18),"",", "&amp;AA18)
&amp;IF(ISBLANK(AG18),"",", "&amp;AG18)
&amp;IF(ISBLANK(AM18),"",", "&amp;AM18)
&amp;IF(ISBLANK(AS18),"",", "&amp;AS18)
&amp;IF(ISBLANK(AY18),"",", "&amp;AY18)
&amp;IF(ISBLANK(BE18),"",", "&amp;BE18)</f>
        <v>Gacha</v>
      </c>
      <c r="D18" s="1" t="str">
        <f t="shared" ca="1" si="1"/>
        <v>5</v>
      </c>
      <c r="E18" s="1" t="str">
        <f t="shared" ref="E18" si="38">IF(ISBLANK(J18),"",J18)
&amp;IF(ISBLANK(O18),"",", "&amp;P18)
&amp;IF(ISBLANK(U18),"",", "&amp;V18)
&amp;IF(ISBLANK(AA18),"",", "&amp;AB18)
&amp;IF(ISBLANK(AG18),"",", "&amp;AH18)
&amp;IF(ISBLANK(AM18),"",", "&amp;AN18)
&amp;IF(ISBLANK(AS18),"",", "&amp;AT18)
&amp;IF(ISBLANK(AY18),"",", "&amp;AZ18)
&amp;IF(ISBLANK(BE18),"",", "&amp;BF18)</f>
        <v>g</v>
      </c>
      <c r="F18" s="1" t="str">
        <f t="shared" ref="F18" si="39">IF(ISBLANK(L18),"",L18)
&amp;IF(ISBLANK(R18),"",", "&amp;R18)
&amp;IF(ISBLANK(X18),"",", "&amp;X18)
&amp;IF(ISBLANK(AD18),"",", "&amp;AD18)
&amp;IF(ISBLANK(AJ18),"",", "&amp;AJ18)
&amp;IF(ISBLANK(AP18),"",", "&amp;AP18)
&amp;IF(ISBLANK(AV18),"",", "&amp;AV18)
&amp;IF(ISBLANK(BB18),"",", "&amp;BB18)
&amp;IF(ISBLANK(BH18),"",", "&amp;BH18)</f>
        <v>1</v>
      </c>
      <c r="G18" s="1" t="str">
        <f t="shared" ref="G18" si="40">IF(ISBLANK(M18),"",M18)
&amp;IF(ISBLANK(S18),"",", "&amp;S18)
&amp;IF(ISBLANK(Y18),"",", "&amp;Y18)
&amp;IF(ISBLANK(AE18),"",", "&amp;AE18)
&amp;IF(ISBLANK(AK18),"",", "&amp;AK18)
&amp;IF(ISBLANK(AQ18),"",", "&amp;AQ18)
&amp;IF(ISBLANK(AW18),"",", "&amp;AW18)
&amp;IF(ISBLANK(BC18),"",", "&amp;BC18)
&amp;IF(ISBLANK(BI18),"",", "&amp;BI18)</f>
        <v>1</v>
      </c>
      <c r="H18" s="1" t="str">
        <f t="shared" ref="H18" si="41">IF(ISBLANK(N18),"",N18)
&amp;IF(ISBLANK(T18),"",", "&amp;T18)
&amp;IF(ISBLANK(Z18),"",", "&amp;Z18)
&amp;IF(ISBLANK(AF18),"",", "&amp;AF18)
&amp;IF(ISBLANK(AL18),"",", "&amp;AL18)
&amp;IF(ISBLANK(AR18),"",", "&amp;AR18)
&amp;IF(ISBLANK(AX18),"",", "&amp;AX18)
&amp;IF(ISBLANK(BD18),"",", "&amp;BD18)
&amp;IF(ISBLANK(BJ18),"",", "&amp;BJ18)</f>
        <v>1</v>
      </c>
      <c r="I18" s="3" t="s">
        <v>81</v>
      </c>
      <c r="J18" t="s">
        <v>82</v>
      </c>
      <c r="L18">
        <v>1</v>
      </c>
      <c r="M18">
        <v>1</v>
      </c>
      <c r="N18">
        <v>1</v>
      </c>
      <c r="O18" s="3"/>
      <c r="U18" s="3"/>
      <c r="AA18" s="3"/>
      <c r="AG18" s="3"/>
      <c r="AM18" s="3"/>
      <c r="AS18" s="3"/>
      <c r="AY18" s="3"/>
      <c r="BE18" s="3"/>
    </row>
    <row r="19" spans="1:62" x14ac:dyDescent="0.3">
      <c r="A19" t="s">
        <v>84</v>
      </c>
      <c r="B19" t="s">
        <v>85</v>
      </c>
      <c r="C19" t="str">
        <f t="shared" ref="C19:C22" si="42">IF(ISBLANK(I19),"",I19)
&amp;IF(ISBLANK(O19),"",", "&amp;O19)
&amp;IF(ISBLANK(U19),"",", "&amp;U19)
&amp;IF(ISBLANK(AA19),"",", "&amp;AA19)
&amp;IF(ISBLANK(AG19),"",", "&amp;AG19)
&amp;IF(ISBLANK(AM19),"",", "&amp;AM19)
&amp;IF(ISBLANK(AS19),"",", "&amp;AS19)
&amp;IF(ISBLANK(AY19),"",", "&amp;AY19)
&amp;IF(ISBLANK(BE19),"",", "&amp;BE19)</f>
        <v>Gacha, Gacha, Gacha, Gacha, Gacha, Gacha, Gacha, Gacha</v>
      </c>
      <c r="D19" s="1" t="str">
        <f t="shared" ca="1" si="1"/>
        <v>5, 5, 5, 5, 5, 5, 5, 5</v>
      </c>
      <c r="E19" s="1" t="str">
        <f t="shared" ref="E19:E22" si="43">IF(ISBLANK(J19),"",J19)
&amp;IF(ISBLANK(O19),"",", "&amp;P19)
&amp;IF(ISBLANK(U19),"",", "&amp;V19)
&amp;IF(ISBLANK(AA19),"",", "&amp;AB19)
&amp;IF(ISBLANK(AG19),"",", "&amp;AH19)
&amp;IF(ISBLANK(AM19),"",", "&amp;AN19)
&amp;IF(ISBLANK(AS19),"",", "&amp;AT19)
&amp;IF(ISBLANK(AY19),"",", "&amp;AZ19)
&amp;IF(ISBLANK(BE19),"",", "&amp;BF19)</f>
        <v>g, g, g, g, g, g, g, g</v>
      </c>
      <c r="F19" s="1" t="str">
        <f t="shared" ref="F19:F22" si="44">IF(ISBLANK(L19),"",L19)
&amp;IF(ISBLANK(R19),"",", "&amp;R19)
&amp;IF(ISBLANK(X19),"",", "&amp;X19)
&amp;IF(ISBLANK(AD19),"",", "&amp;AD19)
&amp;IF(ISBLANK(AJ19),"",", "&amp;AJ19)
&amp;IF(ISBLANK(AP19),"",", "&amp;AP19)
&amp;IF(ISBLANK(AV19),"",", "&amp;AV19)
&amp;IF(ISBLANK(BB19),"",", "&amp;BB19)
&amp;IF(ISBLANK(BH19),"",", "&amp;BH19)</f>
        <v>1, 1, 1, 1, 1, 1, 1, 1</v>
      </c>
      <c r="G19" s="1" t="str">
        <f t="shared" ref="G19:G22" si="45">IF(ISBLANK(M19),"",M19)
&amp;IF(ISBLANK(S19),"",", "&amp;S19)
&amp;IF(ISBLANK(Y19),"",", "&amp;Y19)
&amp;IF(ISBLANK(AE19),"",", "&amp;AE19)
&amp;IF(ISBLANK(AK19),"",", "&amp;AK19)
&amp;IF(ISBLANK(AQ19),"",", "&amp;AQ19)
&amp;IF(ISBLANK(AW19),"",", "&amp;AW19)
&amp;IF(ISBLANK(BC19),"",", "&amp;BC19)
&amp;IF(ISBLANK(BI19),"",", "&amp;BI19)</f>
        <v>1, 1, 1, 1, 1, 1, 1, 1</v>
      </c>
      <c r="H19" s="1" t="str">
        <f t="shared" ref="H19:H22" si="46">IF(ISBLANK(N19),"",N19)
&amp;IF(ISBLANK(T19),"",", "&amp;T19)
&amp;IF(ISBLANK(Z19),"",", "&amp;Z19)
&amp;IF(ISBLANK(AF19),"",", "&amp;AF19)
&amp;IF(ISBLANK(AL19),"",", "&amp;AL19)
&amp;IF(ISBLANK(AR19),"",", "&amp;AR19)
&amp;IF(ISBLANK(AX19),"",", "&amp;AX19)
&amp;IF(ISBLANK(BD19),"",", "&amp;BD19)
&amp;IF(ISBLANK(BJ19),"",", "&amp;BJ19)</f>
        <v>1, 1, 1, 1, 1, 1, 1, 1</v>
      </c>
      <c r="I19" s="3" t="s">
        <v>13</v>
      </c>
      <c r="J19" t="s">
        <v>82</v>
      </c>
      <c r="L19">
        <v>1</v>
      </c>
      <c r="M19">
        <v>1</v>
      </c>
      <c r="N19">
        <v>1</v>
      </c>
      <c r="O19" s="3" t="s">
        <v>13</v>
      </c>
      <c r="P19" t="s">
        <v>82</v>
      </c>
      <c r="R19">
        <v>1</v>
      </c>
      <c r="S19">
        <v>1</v>
      </c>
      <c r="T19">
        <v>1</v>
      </c>
      <c r="U19" s="3" t="s">
        <v>13</v>
      </c>
      <c r="V19" t="s">
        <v>82</v>
      </c>
      <c r="X19">
        <v>1</v>
      </c>
      <c r="Y19">
        <v>1</v>
      </c>
      <c r="Z19">
        <v>1</v>
      </c>
      <c r="AA19" s="3" t="s">
        <v>13</v>
      </c>
      <c r="AB19" t="s">
        <v>82</v>
      </c>
      <c r="AD19">
        <v>1</v>
      </c>
      <c r="AE19">
        <v>1</v>
      </c>
      <c r="AF19">
        <v>1</v>
      </c>
      <c r="AG19" s="3" t="s">
        <v>13</v>
      </c>
      <c r="AH19" t="s">
        <v>82</v>
      </c>
      <c r="AJ19">
        <v>1</v>
      </c>
      <c r="AK19">
        <v>1</v>
      </c>
      <c r="AL19">
        <v>1</v>
      </c>
      <c r="AM19" s="3" t="s">
        <v>13</v>
      </c>
      <c r="AN19" t="s">
        <v>82</v>
      </c>
      <c r="AP19">
        <v>1</v>
      </c>
      <c r="AQ19">
        <v>1</v>
      </c>
      <c r="AR19">
        <v>1</v>
      </c>
      <c r="AS19" s="3" t="s">
        <v>13</v>
      </c>
      <c r="AT19" t="s">
        <v>82</v>
      </c>
      <c r="AV19">
        <v>1</v>
      </c>
      <c r="AW19">
        <v>1</v>
      </c>
      <c r="AX19">
        <v>1</v>
      </c>
      <c r="AY19" s="3" t="s">
        <v>13</v>
      </c>
      <c r="AZ19" t="s">
        <v>82</v>
      </c>
      <c r="BB19">
        <v>1</v>
      </c>
      <c r="BC19">
        <v>1</v>
      </c>
      <c r="BD19">
        <v>1</v>
      </c>
      <c r="BE19" s="3"/>
    </row>
    <row r="20" spans="1:62" x14ac:dyDescent="0.3">
      <c r="A20" t="s">
        <v>86</v>
      </c>
      <c r="B20" t="s">
        <v>87</v>
      </c>
      <c r="C20" t="str">
        <f t="shared" si="42"/>
        <v>Gold, Gold, PowerPoint, PowerPoint, Diamond, Origin</v>
      </c>
      <c r="D20" s="1" t="str">
        <f t="shared" ca="1" si="1"/>
        <v>2, 2, 10, 10, 8, 9</v>
      </c>
      <c r="E20" s="1" t="str">
        <f t="shared" si="43"/>
        <v>, , , , , s</v>
      </c>
      <c r="F20" s="1" t="str">
        <f t="shared" si="44"/>
        <v>1, 1, 1, 1, 0.66, 0.5</v>
      </c>
      <c r="G20" s="1" t="str">
        <f t="shared" si="45"/>
        <v>1400, 1400, 15, 15, 1, 1</v>
      </c>
      <c r="H20" s="1" t="str">
        <f t="shared" si="46"/>
        <v>1600, 1600, 25, 25, 3, 1</v>
      </c>
      <c r="I20" s="3" t="s">
        <v>88</v>
      </c>
      <c r="L20">
        <v>1</v>
      </c>
      <c r="M20">
        <v>1400</v>
      </c>
      <c r="N20">
        <v>1600</v>
      </c>
      <c r="O20" s="3" t="s">
        <v>88</v>
      </c>
      <c r="R20">
        <v>1</v>
      </c>
      <c r="S20">
        <v>1400</v>
      </c>
      <c r="T20">
        <v>1600</v>
      </c>
      <c r="U20" s="3" t="s">
        <v>94</v>
      </c>
      <c r="X20">
        <v>1</v>
      </c>
      <c r="Y20">
        <v>15</v>
      </c>
      <c r="Z20">
        <v>25</v>
      </c>
      <c r="AA20" s="3" t="s">
        <v>94</v>
      </c>
      <c r="AD20">
        <v>1</v>
      </c>
      <c r="AE20">
        <v>15</v>
      </c>
      <c r="AF20">
        <v>25</v>
      </c>
      <c r="AG20" s="3" t="s">
        <v>91</v>
      </c>
      <c r="AJ20">
        <v>0.66</v>
      </c>
      <c r="AK20">
        <v>1</v>
      </c>
      <c r="AL20">
        <v>3</v>
      </c>
      <c r="AM20" s="3" t="s">
        <v>93</v>
      </c>
      <c r="AN20" t="s">
        <v>105</v>
      </c>
      <c r="AP20">
        <v>0.5</v>
      </c>
      <c r="AQ20">
        <v>1</v>
      </c>
      <c r="AR20">
        <v>1</v>
      </c>
      <c r="AS20" s="3"/>
      <c r="AY20" s="3"/>
      <c r="BE20" s="3"/>
    </row>
    <row r="21" spans="1:62" x14ac:dyDescent="0.3">
      <c r="A21" t="s">
        <v>89</v>
      </c>
      <c r="B21" t="s">
        <v>103</v>
      </c>
      <c r="C21" t="str">
        <f t="shared" si="42"/>
        <v>Gold, PowerPoint, Diamond, Origin, Origin, Origin</v>
      </c>
      <c r="D21" s="1" t="str">
        <f t="shared" ca="1" si="1"/>
        <v>2, 10, 8, 9, 9, 9</v>
      </c>
      <c r="E21" s="1" t="str">
        <f t="shared" si="43"/>
        <v>, , , s, s, s</v>
      </c>
      <c r="F21" s="1" t="str">
        <f t="shared" si="44"/>
        <v>1, 1, 1, 0.05, 0.05, 0.05</v>
      </c>
      <c r="G21" s="1" t="str">
        <f t="shared" si="45"/>
        <v>8400, 35, 6, 1, 1, 1</v>
      </c>
      <c r="H21" s="1" t="str">
        <f t="shared" si="46"/>
        <v>9600, 45, 12, 1, 1, 1</v>
      </c>
      <c r="I21" s="3" t="s">
        <v>88</v>
      </c>
      <c r="L21">
        <v>1</v>
      </c>
      <c r="M21">
        <v>8400</v>
      </c>
      <c r="N21">
        <v>9600</v>
      </c>
      <c r="O21" s="3" t="s">
        <v>94</v>
      </c>
      <c r="R21">
        <v>1</v>
      </c>
      <c r="S21">
        <v>35</v>
      </c>
      <c r="T21">
        <v>45</v>
      </c>
      <c r="U21" s="3" t="s">
        <v>91</v>
      </c>
      <c r="X21">
        <v>1</v>
      </c>
      <c r="Y21">
        <v>6</v>
      </c>
      <c r="Z21">
        <v>12</v>
      </c>
      <c r="AA21" s="3" t="s">
        <v>77</v>
      </c>
      <c r="AB21" t="s">
        <v>96</v>
      </c>
      <c r="AD21">
        <v>0.05</v>
      </c>
      <c r="AE21">
        <v>1</v>
      </c>
      <c r="AF21">
        <v>1</v>
      </c>
      <c r="AG21" s="3" t="s">
        <v>77</v>
      </c>
      <c r="AH21" t="s">
        <v>96</v>
      </c>
      <c r="AJ21">
        <v>0.05</v>
      </c>
      <c r="AK21">
        <v>1</v>
      </c>
      <c r="AL21">
        <v>1</v>
      </c>
      <c r="AM21" s="3" t="s">
        <v>77</v>
      </c>
      <c r="AN21" t="s">
        <v>96</v>
      </c>
      <c r="AP21">
        <v>0.05</v>
      </c>
      <c r="AQ21">
        <v>1</v>
      </c>
      <c r="AR21">
        <v>1</v>
      </c>
      <c r="AS21" s="3"/>
      <c r="AY21" s="3"/>
      <c r="BE21" s="3"/>
    </row>
    <row r="22" spans="1:62" x14ac:dyDescent="0.3">
      <c r="A22" t="s">
        <v>90</v>
      </c>
      <c r="B22" t="s">
        <v>104</v>
      </c>
      <c r="C22" t="str">
        <f t="shared" si="42"/>
        <v>Gold, PowerPoint, Diamond, Origin, Origin, Origin, Origin, Origin, Origin</v>
      </c>
      <c r="D22" s="1" t="str">
        <f t="shared" ca="1" si="1"/>
        <v>2, 10, 8, 9, 9, 9, 9, 9, 9</v>
      </c>
      <c r="E22" s="1" t="str">
        <f t="shared" si="43"/>
        <v>, , , s, s, s, s, s, s</v>
      </c>
      <c r="F22" s="1" t="str">
        <f t="shared" si="44"/>
        <v>1, 1, 1, 0.05, 0.05, 0.05, 0.05, 0.05, 0.05</v>
      </c>
      <c r="G22" s="1" t="str">
        <f t="shared" si="45"/>
        <v>1, 45, 10, 1, 1, 1, 1, 1, 1</v>
      </c>
      <c r="H22" s="1" t="str">
        <f t="shared" si="46"/>
        <v>1, 55, 20, 1, 1, 1, 1, 1, 1</v>
      </c>
      <c r="I22" s="3" t="s">
        <v>88</v>
      </c>
      <c r="L22">
        <v>1</v>
      </c>
      <c r="M22">
        <v>1</v>
      </c>
      <c r="N22">
        <v>1</v>
      </c>
      <c r="O22" s="3" t="s">
        <v>94</v>
      </c>
      <c r="R22">
        <v>1</v>
      </c>
      <c r="S22">
        <v>45</v>
      </c>
      <c r="T22">
        <v>55</v>
      </c>
      <c r="U22" s="3" t="s">
        <v>91</v>
      </c>
      <c r="X22">
        <v>1</v>
      </c>
      <c r="Y22">
        <v>10</v>
      </c>
      <c r="Z22">
        <v>20</v>
      </c>
      <c r="AA22" s="3" t="s">
        <v>77</v>
      </c>
      <c r="AB22" t="s">
        <v>96</v>
      </c>
      <c r="AD22">
        <v>0.05</v>
      </c>
      <c r="AE22">
        <v>1</v>
      </c>
      <c r="AF22">
        <v>1</v>
      </c>
      <c r="AG22" s="3" t="s">
        <v>77</v>
      </c>
      <c r="AH22" t="s">
        <v>96</v>
      </c>
      <c r="AJ22">
        <v>0.05</v>
      </c>
      <c r="AK22">
        <v>1</v>
      </c>
      <c r="AL22">
        <v>1</v>
      </c>
      <c r="AM22" s="3" t="s">
        <v>77</v>
      </c>
      <c r="AN22" t="s">
        <v>96</v>
      </c>
      <c r="AP22">
        <v>0.05</v>
      </c>
      <c r="AQ22">
        <v>1</v>
      </c>
      <c r="AR22">
        <v>1</v>
      </c>
      <c r="AS22" s="3" t="s">
        <v>77</v>
      </c>
      <c r="AT22" t="s">
        <v>96</v>
      </c>
      <c r="AV22">
        <v>0.05</v>
      </c>
      <c r="AW22">
        <v>1</v>
      </c>
      <c r="AX22">
        <v>1</v>
      </c>
      <c r="AY22" s="3" t="s">
        <v>77</v>
      </c>
      <c r="AZ22" t="s">
        <v>96</v>
      </c>
      <c r="BB22">
        <v>0.05</v>
      </c>
      <c r="BC22">
        <v>1</v>
      </c>
      <c r="BD22">
        <v>1</v>
      </c>
      <c r="BE22" s="3" t="s">
        <v>77</v>
      </c>
      <c r="BF22" t="s">
        <v>96</v>
      </c>
      <c r="BH22">
        <v>0.05</v>
      </c>
      <c r="BI22">
        <v>1</v>
      </c>
      <c r="BJ22">
        <v>1</v>
      </c>
    </row>
  </sheetData>
  <sortState xmlns:xlrd2="http://schemas.microsoft.com/office/spreadsheetml/2017/richdata2" ref="BN2:BP11">
    <sortCondition descending="1" ref="BP2:BP11"/>
    <sortCondition ref="BO2:BO11"/>
  </sortState>
  <phoneticPr fontId="1" type="noConversion"/>
  <dataValidations count="1">
    <dataValidation type="list" showInputMessage="1" showErrorMessage="1" sqref="AY2:AY12 BE2:BE22 AY18:AY22 AS2:AS22 AM2:AM22 AG2:AG22 AA2:AA22 U2:U22 I2:I22 O2:O22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73A-09DF-49DB-AD2D-BF27D4BFBFE9}">
  <dimension ref="A1:B9"/>
  <sheetViews>
    <sheetView workbookViewId="0">
      <selection activeCell="G10" sqref="G10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78</v>
      </c>
      <c r="B1" s="7" t="s">
        <v>79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H6"/>
  <sheetViews>
    <sheetView workbookViewId="0">
      <selection activeCell="D3" sqref="D3"/>
    </sheetView>
  </sheetViews>
  <sheetFormatPr defaultRowHeight="16.5" x14ac:dyDescent="0.3"/>
  <cols>
    <col min="2" max="2" width="47.875" customWidth="1"/>
  </cols>
  <sheetData>
    <row r="1" spans="1:8" ht="27" customHeight="1" x14ac:dyDescent="0.3">
      <c r="B1" t="s">
        <v>68</v>
      </c>
      <c r="D1" s="8" t="s">
        <v>97</v>
      </c>
      <c r="F1" t="s">
        <v>98</v>
      </c>
      <c r="G1" t="s">
        <v>101</v>
      </c>
      <c r="H1" t="s">
        <v>102</v>
      </c>
    </row>
    <row r="2" spans="1:8" x14ac:dyDescent="0.3">
      <c r="A2">
        <v>1</v>
      </c>
      <c r="B2" t="s">
        <v>73</v>
      </c>
      <c r="D2">
        <v>1.5</v>
      </c>
      <c r="F2" t="s">
        <v>99</v>
      </c>
      <c r="G2">
        <f>D2-1</f>
        <v>0.5</v>
      </c>
      <c r="H2">
        <f>G2/SUM($G$2:$G$3)</f>
        <v>0.25</v>
      </c>
    </row>
    <row r="3" spans="1:8" x14ac:dyDescent="0.3">
      <c r="A3">
        <v>2</v>
      </c>
      <c r="B3" t="s">
        <v>74</v>
      </c>
      <c r="F3" t="s">
        <v>100</v>
      </c>
      <c r="G3">
        <f>D2</f>
        <v>1.5</v>
      </c>
      <c r="H3">
        <f>G3/SUM($G$2:$G$3)</f>
        <v>0.75</v>
      </c>
    </row>
    <row r="4" spans="1:8" x14ac:dyDescent="0.3">
      <c r="A4">
        <v>3</v>
      </c>
      <c r="B4" t="s">
        <v>69</v>
      </c>
    </row>
    <row r="5" spans="1:8" x14ac:dyDescent="0.3">
      <c r="A5">
        <v>4</v>
      </c>
      <c r="B5" t="s">
        <v>70</v>
      </c>
    </row>
    <row r="6" spans="1:8" x14ac:dyDescent="0.3">
      <c r="A6">
        <v>5</v>
      </c>
      <c r="B6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2020-04-24T07:35:23Z</dcterms:modified>
</cp:coreProperties>
</file>