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960EB4B-2BBC-402B-9815-CC92ED7EC448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6" i="5" l="1"/>
  <c r="O66" i="5"/>
  <c r="H66" i="5"/>
  <c r="E66" i="5"/>
  <c r="C66" i="5"/>
  <c r="A66" i="5"/>
  <c r="C65" i="1"/>
  <c r="S72" i="5" l="1"/>
  <c r="O72" i="5"/>
  <c r="H72" i="5"/>
  <c r="E72" i="5"/>
  <c r="C72" i="5"/>
  <c r="A72" i="5"/>
  <c r="C71" i="1"/>
  <c r="J494" i="5" l="1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S11" i="5" l="1"/>
  <c r="O11" i="5"/>
  <c r="H11" i="5"/>
  <c r="E11" i="5"/>
  <c r="C11" i="5"/>
  <c r="A11" i="5"/>
  <c r="C10" i="1"/>
  <c r="S162" i="5" l="1"/>
  <c r="O162" i="5"/>
  <c r="H162" i="5"/>
  <c r="E162" i="5"/>
  <c r="C162" i="5"/>
  <c r="A162" i="5"/>
  <c r="S161" i="5" l="1"/>
  <c r="O161" i="5"/>
  <c r="H161" i="5"/>
  <c r="E161" i="5"/>
  <c r="C161" i="5"/>
  <c r="A161" i="5"/>
  <c r="C160" i="1"/>
  <c r="C161" i="1"/>
  <c r="S166" i="5" l="1"/>
  <c r="O166" i="5"/>
  <c r="H166" i="5"/>
  <c r="E166" i="5"/>
  <c r="C166" i="5"/>
  <c r="A166" i="5"/>
  <c r="C165" i="1"/>
  <c r="S160" i="5" l="1"/>
  <c r="O160" i="5"/>
  <c r="H160" i="5"/>
  <c r="E160" i="5"/>
  <c r="C160" i="5"/>
  <c r="A160" i="5"/>
  <c r="C159" i="1"/>
  <c r="S159" i="5" l="1"/>
  <c r="O159" i="5"/>
  <c r="H159" i="5"/>
  <c r="E159" i="5"/>
  <c r="C159" i="5"/>
  <c r="A159" i="5"/>
  <c r="C158" i="1"/>
  <c r="S42" i="5" l="1"/>
  <c r="O42" i="5"/>
  <c r="H42" i="5"/>
  <c r="E42" i="5"/>
  <c r="C42" i="5"/>
  <c r="A42" i="5"/>
  <c r="C41" i="1"/>
  <c r="S41" i="5" l="1"/>
  <c r="O41" i="5"/>
  <c r="H41" i="5"/>
  <c r="E41" i="5"/>
  <c r="C41" i="5"/>
  <c r="A41" i="5"/>
  <c r="S52" i="5" l="1"/>
  <c r="O52" i="5"/>
  <c r="H52" i="5"/>
  <c r="E52" i="5"/>
  <c r="C52" i="5"/>
  <c r="A52" i="5"/>
  <c r="S99" i="5"/>
  <c r="O99" i="5"/>
  <c r="H99" i="5"/>
  <c r="E99" i="5"/>
  <c r="C99" i="5"/>
  <c r="A99" i="5"/>
  <c r="C51" i="1"/>
  <c r="C40" i="1"/>
  <c r="C98" i="1"/>
  <c r="S63" i="5" l="1"/>
  <c r="O63" i="5"/>
  <c r="H63" i="5"/>
  <c r="E63" i="5"/>
  <c r="C63" i="5"/>
  <c r="A63" i="5"/>
  <c r="S158" i="5" l="1"/>
  <c r="O158" i="5"/>
  <c r="H158" i="5"/>
  <c r="E158" i="5"/>
  <c r="C158" i="5"/>
  <c r="A158" i="5"/>
  <c r="O157" i="5"/>
  <c r="H157" i="5"/>
  <c r="E157" i="5"/>
  <c r="C157" i="5"/>
  <c r="A157" i="5"/>
  <c r="C157" i="1"/>
  <c r="C156" i="1"/>
  <c r="C62" i="1"/>
  <c r="S157" i="5"/>
  <c r="S156" i="5" l="1"/>
  <c r="O156" i="5"/>
  <c r="H156" i="5"/>
  <c r="E156" i="5"/>
  <c r="C156" i="5"/>
  <c r="A156" i="5"/>
  <c r="S155" i="5"/>
  <c r="O155" i="5"/>
  <c r="H155" i="5"/>
  <c r="E155" i="5"/>
  <c r="C155" i="5"/>
  <c r="A155" i="5"/>
  <c r="C155" i="1"/>
  <c r="C154" i="1"/>
  <c r="U153" i="5" l="1"/>
  <c r="U152" i="5"/>
  <c r="U146" i="5"/>
  <c r="U145" i="5"/>
  <c r="U130" i="5"/>
  <c r="U129" i="5"/>
  <c r="U128" i="5"/>
  <c r="U114" i="5"/>
  <c r="U113" i="5"/>
  <c r="U112" i="5"/>
  <c r="U111" i="5"/>
  <c r="U110" i="5"/>
  <c r="S154" i="5" l="1"/>
  <c r="O154" i="5"/>
  <c r="H154" i="5"/>
  <c r="E154" i="5"/>
  <c r="C154" i="5"/>
  <c r="A154" i="5"/>
  <c r="C153" i="1"/>
  <c r="S153" i="5" l="1"/>
  <c r="O153" i="5"/>
  <c r="H153" i="5"/>
  <c r="E153" i="5"/>
  <c r="C153" i="5"/>
  <c r="A153" i="5"/>
  <c r="C152" i="1"/>
  <c r="J480" i="5" l="1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S637" i="5" l="1"/>
  <c r="O637" i="5"/>
  <c r="J637" i="5"/>
  <c r="H637" i="5"/>
  <c r="E637" i="5"/>
  <c r="C637" i="5"/>
  <c r="A637" i="5"/>
  <c r="S636" i="5"/>
  <c r="O636" i="5"/>
  <c r="J636" i="5"/>
  <c r="H636" i="5"/>
  <c r="E636" i="5"/>
  <c r="C636" i="5"/>
  <c r="A636" i="5"/>
  <c r="O619" i="5"/>
  <c r="H619" i="5"/>
  <c r="E619" i="5"/>
  <c r="C619" i="5"/>
  <c r="A619" i="5"/>
  <c r="O618" i="5"/>
  <c r="H618" i="5"/>
  <c r="E618" i="5"/>
  <c r="C618" i="5"/>
  <c r="A618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J638" i="5" l="1"/>
  <c r="J639" i="5"/>
  <c r="J640" i="5"/>
  <c r="J633" i="5"/>
  <c r="J634" i="5"/>
  <c r="J635" i="5"/>
  <c r="J559" i="5"/>
  <c r="J560" i="5"/>
  <c r="J561" i="5"/>
  <c r="J562" i="5"/>
  <c r="J563" i="5"/>
  <c r="S645" i="5" l="1"/>
  <c r="O645" i="5"/>
  <c r="H645" i="5"/>
  <c r="E645" i="5"/>
  <c r="C645" i="5"/>
  <c r="A645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C261" i="1"/>
  <c r="C260" i="1"/>
  <c r="C262" i="1"/>
  <c r="S563" i="5" l="1"/>
  <c r="H563" i="5"/>
  <c r="E563" i="5"/>
  <c r="C563" i="5"/>
  <c r="A563" i="5"/>
  <c r="S562" i="5"/>
  <c r="H562" i="5"/>
  <c r="E562" i="5"/>
  <c r="C562" i="5"/>
  <c r="A562" i="5"/>
  <c r="S561" i="5"/>
  <c r="H561" i="5"/>
  <c r="E561" i="5"/>
  <c r="C561" i="5"/>
  <c r="A561" i="5"/>
  <c r="S560" i="5"/>
  <c r="H560" i="5"/>
  <c r="E560" i="5"/>
  <c r="C560" i="5"/>
  <c r="A560" i="5"/>
  <c r="S559" i="5"/>
  <c r="H559" i="5"/>
  <c r="E559" i="5"/>
  <c r="C559" i="5"/>
  <c r="A559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S492" i="5"/>
  <c r="O492" i="5"/>
  <c r="H492" i="5"/>
  <c r="S491" i="5"/>
  <c r="O491" i="5"/>
  <c r="H491" i="5"/>
  <c r="S490" i="5"/>
  <c r="O490" i="5"/>
  <c r="H490" i="5"/>
  <c r="S489" i="5"/>
  <c r="O489" i="5"/>
  <c r="H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C241" i="1"/>
  <c r="C231" i="1"/>
  <c r="C230" i="1"/>
  <c r="O559" i="5"/>
  <c r="C229" i="1"/>
  <c r="C228" i="1"/>
  <c r="O561" i="5"/>
  <c r="O560" i="5"/>
  <c r="O562" i="5"/>
  <c r="O563" i="5"/>
  <c r="J404" i="5" l="1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C215" i="1"/>
  <c r="C214" i="1"/>
  <c r="J260" i="5" l="1"/>
  <c r="J261" i="5"/>
  <c r="J262" i="5"/>
  <c r="J263" i="5"/>
  <c r="J264" i="5"/>
  <c r="S264" i="5"/>
  <c r="H264" i="5"/>
  <c r="E264" i="5"/>
  <c r="C264" i="5"/>
  <c r="A264" i="5"/>
  <c r="S263" i="5"/>
  <c r="H263" i="5"/>
  <c r="E263" i="5"/>
  <c r="C263" i="5"/>
  <c r="A263" i="5"/>
  <c r="S262" i="5"/>
  <c r="H262" i="5"/>
  <c r="E262" i="5"/>
  <c r="C262" i="5"/>
  <c r="A262" i="5"/>
  <c r="S261" i="5"/>
  <c r="H261" i="5"/>
  <c r="E261" i="5"/>
  <c r="C261" i="5"/>
  <c r="A261" i="5"/>
  <c r="S260" i="5"/>
  <c r="H260" i="5"/>
  <c r="E260" i="5"/>
  <c r="C260" i="5"/>
  <c r="A260" i="5"/>
  <c r="O261" i="5"/>
  <c r="O263" i="5"/>
  <c r="O264" i="5"/>
  <c r="O262" i="5"/>
  <c r="O260" i="5"/>
  <c r="L319" i="5" l="1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J346" i="5"/>
  <c r="J347" i="5"/>
  <c r="J348" i="5"/>
  <c r="C187" i="1"/>
  <c r="K352" i="5" l="1"/>
  <c r="K353" i="5"/>
  <c r="K354" i="5"/>
  <c r="S152" i="5" l="1"/>
  <c r="O152" i="5"/>
  <c r="H152" i="5"/>
  <c r="E152" i="5"/>
  <c r="C152" i="5"/>
  <c r="A152" i="5"/>
  <c r="C151" i="1"/>
  <c r="S118" i="5" l="1"/>
  <c r="O118" i="5"/>
  <c r="H118" i="5"/>
  <c r="E118" i="5"/>
  <c r="C118" i="5"/>
  <c r="A118" i="5"/>
  <c r="S120" i="5"/>
  <c r="O120" i="5"/>
  <c r="H120" i="5"/>
  <c r="E120" i="5"/>
  <c r="C120" i="5"/>
  <c r="A120" i="5"/>
  <c r="S119" i="5"/>
  <c r="O119" i="5"/>
  <c r="H119" i="5"/>
  <c r="E119" i="5"/>
  <c r="C119" i="5"/>
  <c r="A119" i="5"/>
  <c r="C118" i="1"/>
  <c r="C117" i="1"/>
  <c r="C119" i="1"/>
  <c r="S127" i="5" l="1"/>
  <c r="O127" i="5"/>
  <c r="H127" i="5"/>
  <c r="E127" i="5"/>
  <c r="C127" i="5"/>
  <c r="A127" i="5"/>
  <c r="S126" i="5"/>
  <c r="O126" i="5"/>
  <c r="H126" i="5"/>
  <c r="E126" i="5"/>
  <c r="C126" i="5"/>
  <c r="A126" i="5"/>
  <c r="C126" i="1"/>
  <c r="C125" i="1"/>
  <c r="S151" i="5" l="1"/>
  <c r="H151" i="5"/>
  <c r="E151" i="5"/>
  <c r="C151" i="5"/>
  <c r="A151" i="5"/>
  <c r="O151" i="5"/>
  <c r="C150" i="1"/>
  <c r="S149" i="5" l="1"/>
  <c r="O149" i="5"/>
  <c r="H149" i="5"/>
  <c r="E149" i="5"/>
  <c r="C149" i="5"/>
  <c r="A149" i="5"/>
  <c r="S150" i="5"/>
  <c r="H150" i="5"/>
  <c r="E150" i="5"/>
  <c r="C150" i="5"/>
  <c r="A150" i="5"/>
  <c r="E5" i="4"/>
  <c r="D5" i="4"/>
  <c r="O150" i="5"/>
  <c r="C148" i="1"/>
  <c r="C149" i="1"/>
  <c r="S148" i="5" l="1"/>
  <c r="O148" i="5"/>
  <c r="H148" i="5"/>
  <c r="E148" i="5"/>
  <c r="C148" i="5"/>
  <c r="A148" i="5"/>
  <c r="E4" i="4"/>
  <c r="D4" i="4"/>
  <c r="S169" i="5"/>
  <c r="O169" i="5"/>
  <c r="H169" i="5"/>
  <c r="E169" i="5"/>
  <c r="C169" i="5"/>
  <c r="A169" i="5"/>
  <c r="S168" i="5"/>
  <c r="O168" i="5"/>
  <c r="H168" i="5"/>
  <c r="E168" i="5"/>
  <c r="C168" i="5"/>
  <c r="A168" i="5"/>
  <c r="S19" i="5"/>
  <c r="O19" i="5"/>
  <c r="H19" i="5"/>
  <c r="E19" i="5"/>
  <c r="C19" i="5"/>
  <c r="A19" i="5"/>
  <c r="S18" i="5"/>
  <c r="O18" i="5"/>
  <c r="H18" i="5"/>
  <c r="E18" i="5"/>
  <c r="C18" i="5"/>
  <c r="A18" i="5"/>
  <c r="C168" i="1"/>
  <c r="C167" i="1"/>
  <c r="C18" i="1"/>
  <c r="C17" i="1"/>
  <c r="C147" i="1"/>
  <c r="S147" i="5" l="1"/>
  <c r="O147" i="5"/>
  <c r="H147" i="5"/>
  <c r="E147" i="5"/>
  <c r="C147" i="5"/>
  <c r="A147" i="5"/>
  <c r="S145" i="5" l="1"/>
  <c r="O145" i="5"/>
  <c r="S146" i="5"/>
  <c r="O146" i="5"/>
  <c r="H146" i="5"/>
  <c r="E146" i="5"/>
  <c r="C146" i="5"/>
  <c r="A146" i="5"/>
  <c r="C145" i="1"/>
  <c r="C146" i="1"/>
  <c r="S167" i="5" l="1"/>
  <c r="O167" i="5"/>
  <c r="H167" i="5"/>
  <c r="E167" i="5"/>
  <c r="C167" i="5"/>
  <c r="A167" i="5"/>
  <c r="H145" i="5" l="1"/>
  <c r="E145" i="5"/>
  <c r="C145" i="5"/>
  <c r="A145" i="5"/>
  <c r="C144" i="1"/>
  <c r="C166" i="1"/>
  <c r="E3" i="4" l="1"/>
  <c r="D3" i="4"/>
  <c r="S144" i="5" l="1"/>
  <c r="O144" i="5"/>
  <c r="H144" i="5"/>
  <c r="E144" i="5"/>
  <c r="C144" i="5"/>
  <c r="A144" i="5"/>
  <c r="S143" i="5"/>
  <c r="O143" i="5"/>
  <c r="H143" i="5"/>
  <c r="E143" i="5"/>
  <c r="C143" i="5"/>
  <c r="A143" i="5"/>
  <c r="S142" i="5"/>
  <c r="O142" i="5"/>
  <c r="H142" i="5"/>
  <c r="E142" i="5"/>
  <c r="C142" i="5"/>
  <c r="A142" i="5"/>
  <c r="C143" i="1"/>
  <c r="S623" i="5" l="1"/>
  <c r="O623" i="5"/>
  <c r="H623" i="5"/>
  <c r="E623" i="5"/>
  <c r="C623" i="5"/>
  <c r="A623" i="5"/>
  <c r="S479" i="5"/>
  <c r="O479" i="5"/>
  <c r="H479" i="5"/>
  <c r="E479" i="5"/>
  <c r="C479" i="5"/>
  <c r="A479" i="5"/>
  <c r="S259" i="5"/>
  <c r="H259" i="5"/>
  <c r="E259" i="5"/>
  <c r="C259" i="5"/>
  <c r="A259" i="5"/>
  <c r="S253" i="5"/>
  <c r="J253" i="5"/>
  <c r="H253" i="5"/>
  <c r="E253" i="5"/>
  <c r="C253" i="5"/>
  <c r="A253" i="5"/>
  <c r="S234" i="5"/>
  <c r="H234" i="5"/>
  <c r="E234" i="5"/>
  <c r="C234" i="5"/>
  <c r="A234" i="5"/>
  <c r="S230" i="5"/>
  <c r="H230" i="5"/>
  <c r="E230" i="5"/>
  <c r="C230" i="5"/>
  <c r="A230" i="5"/>
  <c r="S215" i="5"/>
  <c r="J215" i="5"/>
  <c r="H215" i="5"/>
  <c r="E215" i="5"/>
  <c r="C215" i="5"/>
  <c r="A215" i="5"/>
  <c r="S211" i="5"/>
  <c r="J211" i="5"/>
  <c r="H211" i="5"/>
  <c r="E211" i="5"/>
  <c r="C211" i="5"/>
  <c r="A211" i="5"/>
  <c r="S192" i="5"/>
  <c r="H192" i="5"/>
  <c r="E192" i="5"/>
  <c r="C192" i="5"/>
  <c r="A192" i="5"/>
  <c r="S188" i="5"/>
  <c r="H188" i="5"/>
  <c r="E188" i="5"/>
  <c r="C188" i="5"/>
  <c r="A188" i="5"/>
  <c r="C142" i="1"/>
  <c r="O259" i="5"/>
  <c r="O192" i="5"/>
  <c r="O230" i="5"/>
  <c r="C141" i="1"/>
  <c r="O234" i="5"/>
  <c r="O253" i="5"/>
  <c r="O215" i="5"/>
  <c r="O188" i="5"/>
  <c r="O211" i="5"/>
  <c r="S141" i="5" l="1"/>
  <c r="H141" i="5"/>
  <c r="E141" i="5"/>
  <c r="C141" i="5"/>
  <c r="A141" i="5"/>
  <c r="S140" i="5"/>
  <c r="O140" i="5"/>
  <c r="H140" i="5"/>
  <c r="E140" i="5"/>
  <c r="C140" i="5"/>
  <c r="A140" i="5"/>
  <c r="O141" i="5"/>
  <c r="S649" i="5" l="1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C140" i="1"/>
  <c r="C266" i="1"/>
  <c r="C139" i="1"/>
  <c r="C264" i="1"/>
  <c r="C265" i="1"/>
  <c r="C263" i="1"/>
  <c r="I91" i="5" l="1"/>
  <c r="S47" i="5" l="1"/>
  <c r="O47" i="5"/>
  <c r="H47" i="5"/>
  <c r="E47" i="5"/>
  <c r="C47" i="5"/>
  <c r="A47" i="5"/>
  <c r="S85" i="5"/>
  <c r="O85" i="5"/>
  <c r="H85" i="5"/>
  <c r="E85" i="5"/>
  <c r="C85" i="5"/>
  <c r="A85" i="5"/>
  <c r="C46" i="1"/>
  <c r="C84" i="1"/>
  <c r="S50" i="5" l="1"/>
  <c r="H50" i="5"/>
  <c r="E50" i="5"/>
  <c r="C50" i="5"/>
  <c r="A50" i="5"/>
  <c r="O50" i="5"/>
  <c r="S88" i="5" l="1"/>
  <c r="O88" i="5"/>
  <c r="H88" i="5"/>
  <c r="E88" i="5"/>
  <c r="C88" i="5"/>
  <c r="A88" i="5"/>
  <c r="C87" i="1"/>
  <c r="C49" i="1"/>
  <c r="O89" i="5" l="1"/>
  <c r="H89" i="5"/>
  <c r="E89" i="5"/>
  <c r="C89" i="5"/>
  <c r="A89" i="5"/>
  <c r="S89" i="5"/>
  <c r="C88" i="1"/>
  <c r="S139" i="5" l="1"/>
  <c r="O139" i="5"/>
  <c r="H139" i="5"/>
  <c r="E139" i="5"/>
  <c r="C139" i="5"/>
  <c r="A139" i="5"/>
  <c r="S138" i="5" l="1"/>
  <c r="O138" i="5"/>
  <c r="H138" i="5"/>
  <c r="E138" i="5"/>
  <c r="C138" i="5"/>
  <c r="A138" i="5"/>
  <c r="S137" i="5"/>
  <c r="O137" i="5"/>
  <c r="H137" i="5"/>
  <c r="E137" i="5"/>
  <c r="C137" i="5"/>
  <c r="A137" i="5"/>
  <c r="C138" i="1"/>
  <c r="C136" i="1"/>
  <c r="C137" i="1"/>
  <c r="S657" i="5" l="1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I103" i="5" l="1"/>
  <c r="I104" i="5"/>
  <c r="S104" i="5"/>
  <c r="O104" i="5"/>
  <c r="H104" i="5"/>
  <c r="E104" i="5"/>
  <c r="C104" i="5"/>
  <c r="A104" i="5"/>
  <c r="S103" i="5"/>
  <c r="O103" i="5"/>
  <c r="H103" i="5"/>
  <c r="E103" i="5"/>
  <c r="C103" i="5"/>
  <c r="A103" i="5"/>
  <c r="C271" i="1"/>
  <c r="C273" i="1"/>
  <c r="C272" i="1"/>
  <c r="C102" i="1"/>
  <c r="C274" i="1"/>
  <c r="C103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3" i="5" l="1"/>
  <c r="O123" i="5"/>
  <c r="H123" i="5"/>
  <c r="E123" i="5"/>
  <c r="C123" i="5"/>
  <c r="A123" i="5"/>
  <c r="C122" i="1"/>
  <c r="S136" i="5" l="1"/>
  <c r="O136" i="5"/>
  <c r="H136" i="5"/>
  <c r="E136" i="5"/>
  <c r="C136" i="5"/>
  <c r="A136" i="5"/>
  <c r="S135" i="5"/>
  <c r="O135" i="5"/>
  <c r="H135" i="5"/>
  <c r="E135" i="5"/>
  <c r="C135" i="5"/>
  <c r="A135" i="5"/>
  <c r="S96" i="5" l="1"/>
  <c r="S170" i="5"/>
  <c r="S165" i="5"/>
  <c r="S164" i="5"/>
  <c r="S163" i="5"/>
  <c r="S134" i="5"/>
  <c r="S133" i="5"/>
  <c r="S132" i="5"/>
  <c r="S131" i="5"/>
  <c r="S130" i="5"/>
  <c r="S129" i="5"/>
  <c r="S128" i="5"/>
  <c r="S125" i="5"/>
  <c r="S124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58" i="5"/>
  <c r="S257" i="5"/>
  <c r="S256" i="5"/>
  <c r="S255" i="5"/>
  <c r="S254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3" i="5"/>
  <c r="S232" i="5"/>
  <c r="S231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4" i="5"/>
  <c r="S213" i="5"/>
  <c r="S212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1" i="5"/>
  <c r="S190" i="5"/>
  <c r="S189" i="5"/>
  <c r="S187" i="5"/>
  <c r="S355" i="5"/>
  <c r="S354" i="5"/>
  <c r="S353" i="5"/>
  <c r="S352" i="5"/>
  <c r="S351" i="5"/>
  <c r="S350" i="5"/>
  <c r="S349" i="5"/>
  <c r="S348" i="5"/>
  <c r="O133" i="5"/>
  <c r="H133" i="5"/>
  <c r="E133" i="5"/>
  <c r="C133" i="5"/>
  <c r="A133" i="5"/>
  <c r="C135" i="1"/>
  <c r="C134" i="1"/>
  <c r="C133" i="1"/>
  <c r="O134" i="5" l="1"/>
  <c r="H134" i="5" l="1"/>
  <c r="E134" i="5"/>
  <c r="C134" i="5"/>
  <c r="A134" i="5"/>
  <c r="C132" i="1"/>
  <c r="O132" i="5" l="1"/>
  <c r="H132" i="5"/>
  <c r="E132" i="5"/>
  <c r="C132" i="5"/>
  <c r="A132" i="5"/>
  <c r="S84" i="5" l="1"/>
  <c r="O84" i="5"/>
  <c r="H84" i="5"/>
  <c r="E84" i="5"/>
  <c r="C84" i="5"/>
  <c r="A84" i="5"/>
  <c r="C83" i="1"/>
  <c r="C131" i="1"/>
  <c r="I49" i="5" l="1"/>
  <c r="S49" i="5"/>
  <c r="H49" i="5"/>
  <c r="E49" i="5"/>
  <c r="C49" i="5"/>
  <c r="A49" i="5"/>
  <c r="C48" i="1"/>
  <c r="O49" i="5"/>
  <c r="S48" i="5" l="1"/>
  <c r="O48" i="5"/>
  <c r="H48" i="5"/>
  <c r="E48" i="5"/>
  <c r="C48" i="5"/>
  <c r="A48" i="5"/>
  <c r="S91" i="5" l="1"/>
  <c r="O91" i="5"/>
  <c r="H91" i="5"/>
  <c r="E91" i="5"/>
  <c r="C91" i="5"/>
  <c r="A91" i="5"/>
  <c r="C47" i="1"/>
  <c r="S92" i="5" l="1"/>
  <c r="O92" i="5"/>
  <c r="H92" i="5"/>
  <c r="E92" i="5"/>
  <c r="C92" i="5"/>
  <c r="A92" i="5"/>
  <c r="C90" i="1"/>
  <c r="S58" i="5" l="1"/>
  <c r="O58" i="5"/>
  <c r="H58" i="5"/>
  <c r="E58" i="5"/>
  <c r="C58" i="5"/>
  <c r="A58" i="5"/>
  <c r="S57" i="5"/>
  <c r="O57" i="5"/>
  <c r="H57" i="5"/>
  <c r="E57" i="5"/>
  <c r="C57" i="5"/>
  <c r="A57" i="5"/>
  <c r="C91" i="1"/>
  <c r="C57" i="1"/>
  <c r="C56" i="1"/>
  <c r="S74" i="5" l="1"/>
  <c r="O74" i="5"/>
  <c r="H74" i="5"/>
  <c r="E74" i="5"/>
  <c r="C74" i="5"/>
  <c r="A74" i="5"/>
  <c r="S81" i="5" l="1"/>
  <c r="O81" i="5"/>
  <c r="H81" i="5"/>
  <c r="E81" i="5"/>
  <c r="C81" i="5"/>
  <c r="A81" i="5"/>
  <c r="S79" i="5"/>
  <c r="O79" i="5"/>
  <c r="H79" i="5"/>
  <c r="E79" i="5"/>
  <c r="C79" i="5"/>
  <c r="A79" i="5"/>
  <c r="C79" i="1"/>
  <c r="C73" i="1"/>
  <c r="C80" i="1"/>
  <c r="S87" i="5" l="1"/>
  <c r="O87" i="5"/>
  <c r="H87" i="5"/>
  <c r="E87" i="5"/>
  <c r="C87" i="5"/>
  <c r="A87" i="5"/>
  <c r="C86" i="1"/>
  <c r="S102" i="5" l="1"/>
  <c r="O102" i="5"/>
  <c r="H102" i="5"/>
  <c r="E102" i="5"/>
  <c r="C102" i="5"/>
  <c r="A102" i="5"/>
  <c r="O96" i="5" l="1"/>
  <c r="H96" i="5"/>
  <c r="E96" i="5"/>
  <c r="C96" i="5"/>
  <c r="A96" i="5"/>
  <c r="C101" i="1"/>
  <c r="C95" i="1"/>
  <c r="S95" i="5" l="1"/>
  <c r="O95" i="5"/>
  <c r="H95" i="5"/>
  <c r="E95" i="5"/>
  <c r="C95" i="5"/>
  <c r="A95" i="5"/>
  <c r="C93" i="1"/>
  <c r="S83" i="5" l="1"/>
  <c r="O83" i="5"/>
  <c r="H83" i="5"/>
  <c r="E83" i="5"/>
  <c r="C83" i="5"/>
  <c r="A83" i="5"/>
  <c r="S70" i="5" l="1"/>
  <c r="O70" i="5"/>
  <c r="H70" i="5"/>
  <c r="E70" i="5"/>
  <c r="C70" i="5"/>
  <c r="A70" i="5"/>
  <c r="S71" i="5"/>
  <c r="O71" i="5"/>
  <c r="H71" i="5"/>
  <c r="E71" i="5"/>
  <c r="C71" i="5"/>
  <c r="A71" i="5"/>
  <c r="C70" i="1"/>
  <c r="C82" i="1"/>
  <c r="S40" i="5" l="1"/>
  <c r="O40" i="5"/>
  <c r="H40" i="5"/>
  <c r="E40" i="5"/>
  <c r="C40" i="5"/>
  <c r="A40" i="5"/>
  <c r="C69" i="1"/>
  <c r="C39" i="1"/>
  <c r="S76" i="5" l="1"/>
  <c r="O76" i="5"/>
  <c r="H76" i="5"/>
  <c r="E76" i="5"/>
  <c r="C76" i="5"/>
  <c r="A76" i="5"/>
  <c r="C75" i="1"/>
  <c r="S54" i="5" l="1"/>
  <c r="O54" i="5"/>
  <c r="H54" i="5"/>
  <c r="E54" i="5"/>
  <c r="C54" i="5"/>
  <c r="A54" i="5"/>
  <c r="S44" i="5" l="1"/>
  <c r="O44" i="5"/>
  <c r="H44" i="5"/>
  <c r="E44" i="5"/>
  <c r="C44" i="5"/>
  <c r="A44" i="5"/>
  <c r="C53" i="1"/>
  <c r="C63" i="1"/>
  <c r="S97" i="5" l="1"/>
  <c r="O97" i="5"/>
  <c r="H97" i="5"/>
  <c r="E97" i="5"/>
  <c r="C97" i="5"/>
  <c r="A97" i="5"/>
  <c r="S68" i="5"/>
  <c r="O68" i="5"/>
  <c r="H68" i="5"/>
  <c r="E68" i="5"/>
  <c r="C68" i="5"/>
  <c r="A68" i="5"/>
  <c r="C43" i="1"/>
  <c r="C96" i="1"/>
  <c r="H131" i="5" l="1"/>
  <c r="E131" i="5"/>
  <c r="C131" i="5"/>
  <c r="A131" i="5"/>
  <c r="O131" i="5"/>
  <c r="C67" i="1"/>
  <c r="C130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2" i="1"/>
  <c r="C24" i="1"/>
  <c r="C20" i="1"/>
  <c r="C21" i="1"/>
  <c r="C19" i="1"/>
  <c r="C23" i="1"/>
  <c r="O165" i="5" l="1"/>
  <c r="H165" i="5"/>
  <c r="E165" i="5"/>
  <c r="C165" i="5"/>
  <c r="A165" i="5"/>
  <c r="O164" i="5"/>
  <c r="H164" i="5"/>
  <c r="E164" i="5"/>
  <c r="C164" i="5"/>
  <c r="A164" i="5"/>
  <c r="C164" i="1"/>
  <c r="C163" i="1"/>
  <c r="O163" i="5" l="1"/>
  <c r="H163" i="5"/>
  <c r="E163" i="5"/>
  <c r="C163" i="5"/>
  <c r="A163" i="5"/>
  <c r="O130" i="5" l="1"/>
  <c r="H130" i="5"/>
  <c r="E130" i="5"/>
  <c r="C130" i="5"/>
  <c r="A130" i="5"/>
  <c r="O129" i="5"/>
  <c r="H129" i="5"/>
  <c r="E129" i="5"/>
  <c r="C129" i="5"/>
  <c r="A129" i="5"/>
  <c r="O128" i="5"/>
  <c r="H128" i="5"/>
  <c r="E128" i="5"/>
  <c r="C128" i="5"/>
  <c r="A128" i="5"/>
  <c r="C129" i="1"/>
  <c r="C128" i="1"/>
  <c r="C162" i="1"/>
  <c r="O125" i="5" l="1"/>
  <c r="H125" i="5"/>
  <c r="E125" i="5"/>
  <c r="C125" i="5"/>
  <c r="A125" i="5"/>
  <c r="O124" i="5"/>
  <c r="H124" i="5"/>
  <c r="E124" i="5"/>
  <c r="C124" i="5"/>
  <c r="A124" i="5"/>
  <c r="C124" i="1"/>
  <c r="C127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1" i="1"/>
  <c r="C123" i="1"/>
  <c r="S111" i="5" l="1"/>
  <c r="O111" i="5"/>
  <c r="H111" i="5"/>
  <c r="E111" i="5"/>
  <c r="C111" i="5"/>
  <c r="A111" i="5"/>
  <c r="C120" i="1"/>
  <c r="C110" i="1"/>
  <c r="L358" i="5" l="1"/>
  <c r="I34" i="5" l="1"/>
  <c r="S117" i="5" l="1"/>
  <c r="H117" i="5"/>
  <c r="E117" i="5"/>
  <c r="C117" i="5"/>
  <c r="A117" i="5"/>
  <c r="O117" i="5"/>
  <c r="C116" i="1"/>
  <c r="O115" i="5" l="1"/>
  <c r="S115" i="5"/>
  <c r="H115" i="5"/>
  <c r="E115" i="5"/>
  <c r="A115" i="5"/>
  <c r="C115" i="5"/>
  <c r="E2" i="4"/>
  <c r="D2" i="4"/>
  <c r="S116" i="5"/>
  <c r="H116" i="5"/>
  <c r="E116" i="5"/>
  <c r="C116" i="5"/>
  <c r="A116" i="5"/>
  <c r="O116" i="5"/>
  <c r="C114" i="1"/>
  <c r="C115" i="1"/>
  <c r="S34" i="5" l="1"/>
  <c r="O34" i="5"/>
  <c r="H34" i="5"/>
  <c r="E34" i="5"/>
  <c r="C34" i="5"/>
  <c r="A34" i="5"/>
  <c r="J265" i="5" l="1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C33" i="1"/>
  <c r="J229" i="5" l="1"/>
  <c r="J230" i="5" s="1"/>
  <c r="H229" i="5"/>
  <c r="E229" i="5"/>
  <c r="C229" i="5"/>
  <c r="A229" i="5"/>
  <c r="J228" i="5"/>
  <c r="H228" i="5"/>
  <c r="E228" i="5"/>
  <c r="C228" i="5"/>
  <c r="A228" i="5"/>
  <c r="J216" i="5"/>
  <c r="J217" i="5"/>
  <c r="J218" i="5"/>
  <c r="J219" i="5"/>
  <c r="J220" i="5"/>
  <c r="J221" i="5"/>
  <c r="J222" i="5"/>
  <c r="J223" i="5"/>
  <c r="J224" i="5"/>
  <c r="H224" i="5"/>
  <c r="E224" i="5"/>
  <c r="C224" i="5"/>
  <c r="A224" i="5"/>
  <c r="H223" i="5"/>
  <c r="E223" i="5"/>
  <c r="C223" i="5"/>
  <c r="A223" i="5"/>
  <c r="H222" i="5"/>
  <c r="E222" i="5"/>
  <c r="C222" i="5"/>
  <c r="A222" i="5"/>
  <c r="H221" i="5"/>
  <c r="E221" i="5"/>
  <c r="C221" i="5"/>
  <c r="A221" i="5"/>
  <c r="O228" i="5"/>
  <c r="O223" i="5"/>
  <c r="O222" i="5"/>
  <c r="O224" i="5"/>
  <c r="O221" i="5"/>
  <c r="O229" i="5"/>
  <c r="J231" i="5" l="1"/>
  <c r="J232" i="5"/>
  <c r="J233" i="5"/>
  <c r="J234" i="5" s="1"/>
  <c r="J225" i="5"/>
  <c r="J226" i="5"/>
  <c r="J227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2" i="5"/>
  <c r="J213" i="5"/>
  <c r="J214" i="5"/>
  <c r="J428" i="5" l="1"/>
  <c r="J429" i="5"/>
  <c r="J430" i="5"/>
  <c r="J431" i="5"/>
  <c r="J432" i="5"/>
  <c r="J422" i="5"/>
  <c r="J421" i="5"/>
  <c r="J420" i="5"/>
  <c r="J419" i="5"/>
  <c r="J418" i="5"/>
  <c r="J417" i="5"/>
  <c r="J416" i="5"/>
  <c r="J415" i="5"/>
  <c r="J414" i="5"/>
  <c r="J235" i="5" l="1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4" i="5"/>
  <c r="J255" i="5"/>
  <c r="J256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6" i="1"/>
  <c r="S114" i="5" l="1"/>
  <c r="O114" i="5"/>
  <c r="H114" i="5"/>
  <c r="E114" i="5"/>
  <c r="C114" i="5"/>
  <c r="A114" i="5"/>
  <c r="S113" i="5" l="1"/>
  <c r="O113" i="5"/>
  <c r="H113" i="5"/>
  <c r="E113" i="5"/>
  <c r="C113" i="5"/>
  <c r="A113" i="5"/>
  <c r="C113" i="1"/>
  <c r="S112" i="5" l="1"/>
  <c r="O112" i="5"/>
  <c r="H112" i="5"/>
  <c r="E112" i="5"/>
  <c r="C112" i="5"/>
  <c r="A112" i="5"/>
  <c r="C112" i="1"/>
  <c r="J530" i="5" l="1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C111" i="1"/>
  <c r="O604" i="5" l="1"/>
  <c r="A599" i="5" l="1"/>
  <c r="C599" i="5"/>
  <c r="E599" i="5"/>
  <c r="H599" i="5"/>
  <c r="O599" i="5"/>
  <c r="S599" i="5"/>
  <c r="J587" i="5" l="1"/>
  <c r="J588" i="5"/>
  <c r="J589" i="5"/>
  <c r="J590" i="5"/>
  <c r="J591" i="5"/>
  <c r="L359" i="5" l="1"/>
  <c r="L360" i="5"/>
  <c r="S515" i="5"/>
  <c r="O515" i="5"/>
  <c r="H515" i="5"/>
  <c r="E515" i="5"/>
  <c r="C515" i="5"/>
  <c r="A515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4" i="5"/>
  <c r="O514" i="5"/>
  <c r="H514" i="5"/>
  <c r="E514" i="5"/>
  <c r="C514" i="5"/>
  <c r="A514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10" i="5"/>
  <c r="O110" i="5"/>
  <c r="H110" i="5"/>
  <c r="E110" i="5"/>
  <c r="C110" i="5"/>
  <c r="A110" i="5"/>
  <c r="J455" i="5"/>
  <c r="J454" i="5" s="1"/>
  <c r="J453" i="5" s="1"/>
  <c r="J452" i="5" s="1"/>
  <c r="C12" i="1"/>
  <c r="C7" i="1"/>
  <c r="C13" i="1"/>
  <c r="C14" i="1"/>
  <c r="C5" i="1"/>
  <c r="C6" i="1"/>
  <c r="C109" i="1"/>
  <c r="L433" i="5" l="1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K377" i="5" l="1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O336" i="5" l="1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H233" i="5" l="1"/>
  <c r="E233" i="5"/>
  <c r="C233" i="5"/>
  <c r="A233" i="5"/>
  <c r="H232" i="5"/>
  <c r="E232" i="5"/>
  <c r="C232" i="5"/>
  <c r="A232" i="5"/>
  <c r="O232" i="5"/>
  <c r="O233" i="5"/>
  <c r="H214" i="5" l="1"/>
  <c r="E214" i="5"/>
  <c r="C214" i="5"/>
  <c r="A214" i="5"/>
  <c r="H213" i="5"/>
  <c r="E213" i="5"/>
  <c r="C213" i="5"/>
  <c r="A213" i="5"/>
  <c r="O214" i="5"/>
  <c r="O213" i="5"/>
  <c r="S12" i="5" l="1"/>
  <c r="O12" i="5"/>
  <c r="H12" i="5"/>
  <c r="E12" i="5"/>
  <c r="C12" i="5"/>
  <c r="A12" i="5"/>
  <c r="C11" i="1"/>
  <c r="S628" i="5" l="1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S622" i="5" l="1"/>
  <c r="O622" i="5"/>
  <c r="H622" i="5"/>
  <c r="E622" i="5"/>
  <c r="C622" i="5"/>
  <c r="A622" i="5"/>
  <c r="S621" i="5"/>
  <c r="O621" i="5"/>
  <c r="H621" i="5"/>
  <c r="E621" i="5"/>
  <c r="C621" i="5"/>
  <c r="A621" i="5"/>
  <c r="S620" i="5"/>
  <c r="O620" i="5"/>
  <c r="H620" i="5"/>
  <c r="E620" i="5"/>
  <c r="C620" i="5"/>
  <c r="A620" i="5"/>
  <c r="S617" i="5"/>
  <c r="O617" i="5"/>
  <c r="H617" i="5"/>
  <c r="E617" i="5"/>
  <c r="C617" i="5"/>
  <c r="A617" i="5"/>
  <c r="S616" i="5"/>
  <c r="O616" i="5"/>
  <c r="H616" i="5"/>
  <c r="E616" i="5"/>
  <c r="C616" i="5"/>
  <c r="A616" i="5"/>
  <c r="S615" i="5"/>
  <c r="O615" i="5"/>
  <c r="H615" i="5"/>
  <c r="E615" i="5"/>
  <c r="C615" i="5"/>
  <c r="A615" i="5"/>
  <c r="C257" i="1"/>
  <c r="C259" i="1"/>
  <c r="C258" i="1"/>
  <c r="S591" i="5" l="1"/>
  <c r="O591" i="5"/>
  <c r="H591" i="5"/>
  <c r="E591" i="5"/>
  <c r="C591" i="5"/>
  <c r="A591" i="5"/>
  <c r="S590" i="5"/>
  <c r="O590" i="5"/>
  <c r="H590" i="5"/>
  <c r="E590" i="5"/>
  <c r="C590" i="5"/>
  <c r="A590" i="5"/>
  <c r="S589" i="5"/>
  <c r="O589" i="5"/>
  <c r="H589" i="5"/>
  <c r="E589" i="5"/>
  <c r="C589" i="5"/>
  <c r="A589" i="5"/>
  <c r="S588" i="5"/>
  <c r="O588" i="5"/>
  <c r="H588" i="5"/>
  <c r="E588" i="5"/>
  <c r="C588" i="5"/>
  <c r="A588" i="5"/>
  <c r="S587" i="5"/>
  <c r="O587" i="5"/>
  <c r="H587" i="5"/>
  <c r="E587" i="5"/>
  <c r="C587" i="5"/>
  <c r="A587" i="5"/>
  <c r="S575" i="5"/>
  <c r="H575" i="5"/>
  <c r="E575" i="5"/>
  <c r="C575" i="5"/>
  <c r="A575" i="5"/>
  <c r="S574" i="5"/>
  <c r="H574" i="5"/>
  <c r="E574" i="5"/>
  <c r="C574" i="5"/>
  <c r="A574" i="5"/>
  <c r="S573" i="5"/>
  <c r="H573" i="5"/>
  <c r="E573" i="5"/>
  <c r="C573" i="5"/>
  <c r="A573" i="5"/>
  <c r="O572" i="5"/>
  <c r="H572" i="5"/>
  <c r="E572" i="5"/>
  <c r="C572" i="5"/>
  <c r="A572" i="5"/>
  <c r="O571" i="5"/>
  <c r="H571" i="5"/>
  <c r="E571" i="5"/>
  <c r="C571" i="5"/>
  <c r="A571" i="5"/>
  <c r="O570" i="5"/>
  <c r="H570" i="5"/>
  <c r="E570" i="5"/>
  <c r="C570" i="5"/>
  <c r="A570" i="5"/>
  <c r="S366" i="5"/>
  <c r="O360" i="5"/>
  <c r="H360" i="5"/>
  <c r="E360" i="5"/>
  <c r="C360" i="5"/>
  <c r="A360" i="5"/>
  <c r="S365" i="5"/>
  <c r="O359" i="5"/>
  <c r="H359" i="5"/>
  <c r="E359" i="5"/>
  <c r="C359" i="5"/>
  <c r="A359" i="5"/>
  <c r="S364" i="5"/>
  <c r="O358" i="5"/>
  <c r="H358" i="5"/>
  <c r="E358" i="5"/>
  <c r="C358" i="5"/>
  <c r="A358" i="5"/>
  <c r="S360" i="5"/>
  <c r="O354" i="5"/>
  <c r="H354" i="5"/>
  <c r="E354" i="5"/>
  <c r="C354" i="5"/>
  <c r="A354" i="5"/>
  <c r="S359" i="5"/>
  <c r="O353" i="5"/>
  <c r="H353" i="5"/>
  <c r="E353" i="5"/>
  <c r="C353" i="5"/>
  <c r="A353" i="5"/>
  <c r="S358" i="5"/>
  <c r="O352" i="5"/>
  <c r="H352" i="5"/>
  <c r="E352" i="5"/>
  <c r="C352" i="5"/>
  <c r="A352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C245" i="1"/>
  <c r="C244" i="1"/>
  <c r="C249" i="1"/>
  <c r="O573" i="5"/>
  <c r="C203" i="1"/>
  <c r="S570" i="5"/>
  <c r="S571" i="5"/>
  <c r="S572" i="5"/>
  <c r="O575" i="5"/>
  <c r="C201" i="1"/>
  <c r="O574" i="5"/>
  <c r="C199" i="1"/>
  <c r="O342" i="5" l="1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C179" i="1"/>
  <c r="C181" i="1"/>
  <c r="C197" i="1"/>
  <c r="C182" i="1"/>
  <c r="C189" i="1"/>
  <c r="C191" i="1"/>
  <c r="C193" i="1"/>
  <c r="C183" i="1"/>
  <c r="C180" i="1"/>
  <c r="C190" i="1"/>
  <c r="C195" i="1"/>
  <c r="C194" i="1"/>
  <c r="C178" i="1"/>
  <c r="C196" i="1"/>
  <c r="A651" i="5" l="1"/>
  <c r="C651" i="5"/>
  <c r="E651" i="5"/>
  <c r="H651" i="5"/>
  <c r="O651" i="5"/>
  <c r="S651" i="5"/>
  <c r="S597" i="5"/>
  <c r="O597" i="5"/>
  <c r="H597" i="5"/>
  <c r="E597" i="5"/>
  <c r="C597" i="5"/>
  <c r="A597" i="5"/>
  <c r="O351" i="5" l="1"/>
  <c r="H351" i="5"/>
  <c r="E351" i="5"/>
  <c r="C351" i="5"/>
  <c r="A351" i="5"/>
  <c r="O350" i="5"/>
  <c r="H350" i="5"/>
  <c r="E350" i="5"/>
  <c r="C350" i="5"/>
  <c r="A350" i="5"/>
  <c r="O345" i="5"/>
  <c r="H345" i="5"/>
  <c r="E345" i="5"/>
  <c r="C345" i="5"/>
  <c r="A345" i="5"/>
  <c r="O344" i="5"/>
  <c r="H344" i="5"/>
  <c r="E344" i="5"/>
  <c r="C344" i="5"/>
  <c r="A344" i="5"/>
  <c r="I29" i="5" l="1"/>
  <c r="S101" i="5" l="1"/>
  <c r="O101" i="5"/>
  <c r="H101" i="5"/>
  <c r="E101" i="5"/>
  <c r="C101" i="5"/>
  <c r="A101" i="5"/>
  <c r="C100" i="1"/>
  <c r="S100" i="5" l="1"/>
  <c r="O100" i="5"/>
  <c r="H100" i="5"/>
  <c r="E100" i="5"/>
  <c r="C100" i="5"/>
  <c r="A100" i="5"/>
  <c r="S98" i="5"/>
  <c r="O98" i="5"/>
  <c r="H98" i="5"/>
  <c r="E98" i="5"/>
  <c r="C98" i="5"/>
  <c r="A98" i="5"/>
  <c r="S94" i="5"/>
  <c r="O94" i="5"/>
  <c r="H94" i="5"/>
  <c r="E94" i="5"/>
  <c r="C94" i="5"/>
  <c r="A94" i="5"/>
  <c r="S93" i="5"/>
  <c r="O93" i="5"/>
  <c r="H93" i="5"/>
  <c r="E93" i="5"/>
  <c r="C93" i="5"/>
  <c r="A93" i="5"/>
  <c r="S90" i="5"/>
  <c r="O90" i="5"/>
  <c r="H90" i="5"/>
  <c r="E90" i="5"/>
  <c r="C90" i="5"/>
  <c r="A90" i="5"/>
  <c r="S86" i="5"/>
  <c r="O86" i="5"/>
  <c r="H86" i="5"/>
  <c r="E86" i="5"/>
  <c r="C86" i="5"/>
  <c r="A86" i="5"/>
  <c r="S82" i="5"/>
  <c r="O82" i="5"/>
  <c r="H82" i="5"/>
  <c r="E82" i="5"/>
  <c r="C82" i="5"/>
  <c r="A82" i="5"/>
  <c r="S80" i="5"/>
  <c r="O80" i="5"/>
  <c r="H80" i="5"/>
  <c r="E80" i="5"/>
  <c r="C80" i="5"/>
  <c r="A80" i="5"/>
  <c r="S78" i="5"/>
  <c r="O78" i="5"/>
  <c r="H78" i="5"/>
  <c r="E78" i="5"/>
  <c r="C78" i="5"/>
  <c r="A78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69" i="5"/>
  <c r="O69" i="5"/>
  <c r="H69" i="5"/>
  <c r="E69" i="5"/>
  <c r="C69" i="5"/>
  <c r="A69" i="5"/>
  <c r="S67" i="5"/>
  <c r="O67" i="5"/>
  <c r="H67" i="5"/>
  <c r="E67" i="5"/>
  <c r="C67" i="5"/>
  <c r="A67" i="5"/>
  <c r="S65" i="5"/>
  <c r="O65" i="5"/>
  <c r="H65" i="5"/>
  <c r="E65" i="5"/>
  <c r="C65" i="5"/>
  <c r="A65" i="5"/>
  <c r="S64" i="5"/>
  <c r="O64" i="5"/>
  <c r="H64" i="5"/>
  <c r="E64" i="5"/>
  <c r="C64" i="5"/>
  <c r="A64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C89" i="1"/>
  <c r="C61" i="1"/>
  <c r="C99" i="1"/>
  <c r="C64" i="1"/>
  <c r="C59" i="1"/>
  <c r="C68" i="1"/>
  <c r="C94" i="1"/>
  <c r="C85" i="1"/>
  <c r="C58" i="1"/>
  <c r="C78" i="1"/>
  <c r="C76" i="1"/>
  <c r="C92" i="1"/>
  <c r="C77" i="1"/>
  <c r="C72" i="1"/>
  <c r="C66" i="1"/>
  <c r="C60" i="1"/>
  <c r="C81" i="1"/>
  <c r="C97" i="1"/>
  <c r="C74" i="1"/>
  <c r="S56" i="5" l="1"/>
  <c r="O56" i="5"/>
  <c r="H56" i="5"/>
  <c r="E56" i="5"/>
  <c r="C56" i="5"/>
  <c r="A56" i="5"/>
  <c r="S55" i="5"/>
  <c r="O55" i="5"/>
  <c r="H55" i="5"/>
  <c r="E55" i="5"/>
  <c r="C55" i="5"/>
  <c r="A55" i="5"/>
  <c r="S53" i="5"/>
  <c r="O53" i="5"/>
  <c r="H53" i="5"/>
  <c r="E53" i="5"/>
  <c r="C53" i="5"/>
  <c r="A53" i="5"/>
  <c r="S51" i="5" l="1"/>
  <c r="O51" i="5"/>
  <c r="H51" i="5"/>
  <c r="E51" i="5"/>
  <c r="C51" i="5"/>
  <c r="A51" i="5"/>
  <c r="S46" i="5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39" i="5"/>
  <c r="O39" i="5"/>
  <c r="H39" i="5"/>
  <c r="E39" i="5"/>
  <c r="C39" i="5"/>
  <c r="A39" i="5"/>
  <c r="C55" i="1"/>
  <c r="C52" i="1"/>
  <c r="C54" i="1"/>
  <c r="S38" i="5" l="1"/>
  <c r="O38" i="5"/>
  <c r="H38" i="5"/>
  <c r="E38" i="5"/>
  <c r="C38" i="5"/>
  <c r="A38" i="5"/>
  <c r="S37" i="5"/>
  <c r="O37" i="5"/>
  <c r="H37" i="5"/>
  <c r="E37" i="5"/>
  <c r="C37" i="5"/>
  <c r="A37" i="5"/>
  <c r="C37" i="1"/>
  <c r="C44" i="1"/>
  <c r="C38" i="1"/>
  <c r="C50" i="1"/>
  <c r="C36" i="1"/>
  <c r="C42" i="1"/>
  <c r="C45" i="1"/>
  <c r="S36" i="5" l="1"/>
  <c r="O36" i="5"/>
  <c r="H36" i="5"/>
  <c r="E36" i="5"/>
  <c r="C36" i="5"/>
  <c r="A36" i="5"/>
  <c r="C35" i="1"/>
  <c r="I452" i="5" l="1"/>
  <c r="I453" i="5"/>
  <c r="O390" i="5" l="1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S379" i="5"/>
  <c r="S390" i="5"/>
  <c r="S381" i="5"/>
  <c r="S388" i="5"/>
  <c r="S380" i="5"/>
  <c r="S389" i="5"/>
  <c r="I454" i="5" l="1"/>
  <c r="I455" i="5" l="1"/>
  <c r="I456" i="5" l="1"/>
  <c r="O357" i="5" l="1"/>
  <c r="H357" i="5"/>
  <c r="E357" i="5"/>
  <c r="C357" i="5"/>
  <c r="A357" i="5"/>
  <c r="O356" i="5"/>
  <c r="H356" i="5"/>
  <c r="E356" i="5"/>
  <c r="C356" i="5"/>
  <c r="A356" i="5"/>
  <c r="I32" i="5" l="1"/>
  <c r="S32" i="5"/>
  <c r="O32" i="5"/>
  <c r="H32" i="5"/>
  <c r="E32" i="5"/>
  <c r="C32" i="5"/>
  <c r="A32" i="5"/>
  <c r="C31" i="1"/>
  <c r="S31" i="5" l="1"/>
  <c r="O31" i="5"/>
  <c r="H31" i="5"/>
  <c r="E31" i="5"/>
  <c r="C31" i="5"/>
  <c r="A31" i="5"/>
  <c r="S30" i="5"/>
  <c r="O30" i="5"/>
  <c r="H30" i="5"/>
  <c r="E30" i="5"/>
  <c r="C30" i="5"/>
  <c r="A30" i="5"/>
  <c r="C30" i="1"/>
  <c r="S27" i="5" l="1"/>
  <c r="O27" i="5"/>
  <c r="H27" i="5"/>
  <c r="E27" i="5"/>
  <c r="C27" i="5"/>
  <c r="A27" i="5"/>
  <c r="C29" i="1"/>
  <c r="C28" i="1"/>
  <c r="C25" i="1"/>
  <c r="C26" i="1"/>
  <c r="C27" i="1"/>
  <c r="C2" i="1"/>
  <c r="S26" i="5" l="1"/>
  <c r="O26" i="5"/>
  <c r="H26" i="5"/>
  <c r="E26" i="5"/>
  <c r="C26" i="5"/>
  <c r="A26" i="5"/>
  <c r="S653" i="5" l="1"/>
  <c r="O653" i="5"/>
  <c r="H653" i="5"/>
  <c r="E653" i="5"/>
  <c r="C653" i="5"/>
  <c r="A653" i="5"/>
  <c r="S652" i="5"/>
  <c r="O652" i="5"/>
  <c r="H652" i="5"/>
  <c r="E652" i="5"/>
  <c r="C652" i="5"/>
  <c r="A652" i="5"/>
  <c r="H650" i="5" l="1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8" i="5"/>
  <c r="H596" i="5"/>
  <c r="H595" i="5"/>
  <c r="H594" i="5"/>
  <c r="H593" i="5"/>
  <c r="H592" i="5"/>
  <c r="H586" i="5"/>
  <c r="H585" i="5"/>
  <c r="H584" i="5"/>
  <c r="H583" i="5"/>
  <c r="H582" i="5"/>
  <c r="H581" i="5"/>
  <c r="H580" i="5"/>
  <c r="H579" i="5"/>
  <c r="H578" i="5"/>
  <c r="H577" i="5"/>
  <c r="H576" i="5"/>
  <c r="H569" i="5"/>
  <c r="H568" i="5"/>
  <c r="H567" i="5"/>
  <c r="H566" i="5"/>
  <c r="H565" i="5"/>
  <c r="H564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3" i="5"/>
  <c r="H510" i="5"/>
  <c r="H509" i="5"/>
  <c r="H508" i="5"/>
  <c r="H476" i="5"/>
  <c r="H475" i="5"/>
  <c r="H474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387" i="5"/>
  <c r="H386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55" i="5"/>
  <c r="H349" i="5"/>
  <c r="H343" i="5"/>
  <c r="H309" i="5"/>
  <c r="H308" i="5"/>
  <c r="H307" i="5"/>
  <c r="H306" i="5"/>
  <c r="H305" i="5"/>
  <c r="H304" i="5"/>
  <c r="H303" i="5"/>
  <c r="H302" i="5"/>
  <c r="H301" i="5"/>
  <c r="H273" i="5"/>
  <c r="H272" i="5"/>
  <c r="H271" i="5"/>
  <c r="H270" i="5"/>
  <c r="H269" i="5"/>
  <c r="H268" i="5"/>
  <c r="H267" i="5"/>
  <c r="H266" i="5"/>
  <c r="H265" i="5"/>
  <c r="H258" i="5"/>
  <c r="H257" i="5"/>
  <c r="H256" i="5"/>
  <c r="H255" i="5"/>
  <c r="H254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1" i="5"/>
  <c r="H227" i="5"/>
  <c r="H226" i="5"/>
  <c r="H225" i="5"/>
  <c r="H220" i="5"/>
  <c r="H219" i="5"/>
  <c r="H218" i="5"/>
  <c r="H217" i="5"/>
  <c r="H216" i="5"/>
  <c r="H212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1" i="5"/>
  <c r="H190" i="5"/>
  <c r="H189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09" i="5"/>
  <c r="H108" i="5"/>
  <c r="H107" i="5"/>
  <c r="H106" i="5"/>
  <c r="H105" i="5"/>
  <c r="H35" i="5"/>
  <c r="H33" i="5"/>
  <c r="H29" i="5"/>
  <c r="G5" i="6"/>
  <c r="G4" i="6"/>
  <c r="G3" i="6"/>
  <c r="G2" i="6"/>
  <c r="G8" i="6"/>
  <c r="G7" i="6"/>
  <c r="S650" i="5"/>
  <c r="O650" i="5"/>
  <c r="E650" i="5"/>
  <c r="C650" i="5"/>
  <c r="A650" i="5"/>
  <c r="E2" i="6"/>
  <c r="E5" i="6"/>
  <c r="C5" i="6"/>
  <c r="C4" i="6"/>
  <c r="E3" i="6"/>
  <c r="C3" i="6"/>
  <c r="C270" i="1"/>
  <c r="C269" i="1"/>
  <c r="E4" i="6"/>
  <c r="C2" i="6"/>
  <c r="S614" i="5" l="1"/>
  <c r="O614" i="5"/>
  <c r="E614" i="5"/>
  <c r="C614" i="5"/>
  <c r="A614" i="5"/>
  <c r="S613" i="5"/>
  <c r="O613" i="5"/>
  <c r="E613" i="5"/>
  <c r="C613" i="5"/>
  <c r="A613" i="5"/>
  <c r="S612" i="5"/>
  <c r="O612" i="5"/>
  <c r="E612" i="5"/>
  <c r="C612" i="5"/>
  <c r="A612" i="5"/>
  <c r="S611" i="5"/>
  <c r="O611" i="5"/>
  <c r="E611" i="5"/>
  <c r="C611" i="5"/>
  <c r="A611" i="5"/>
  <c r="S610" i="5"/>
  <c r="O610" i="5"/>
  <c r="E610" i="5"/>
  <c r="C610" i="5"/>
  <c r="A610" i="5"/>
  <c r="S581" i="5"/>
  <c r="O581" i="5"/>
  <c r="E581" i="5"/>
  <c r="C581" i="5"/>
  <c r="A581" i="5"/>
  <c r="S580" i="5"/>
  <c r="O580" i="5"/>
  <c r="E580" i="5"/>
  <c r="C580" i="5"/>
  <c r="A580" i="5"/>
  <c r="S579" i="5"/>
  <c r="O579" i="5"/>
  <c r="E579" i="5"/>
  <c r="C579" i="5"/>
  <c r="A579" i="5"/>
  <c r="S578" i="5"/>
  <c r="O578" i="5"/>
  <c r="E578" i="5"/>
  <c r="C578" i="5"/>
  <c r="A578" i="5"/>
  <c r="S577" i="5"/>
  <c r="O577" i="5"/>
  <c r="E577" i="5"/>
  <c r="C577" i="5"/>
  <c r="A577" i="5"/>
  <c r="S576" i="5"/>
  <c r="O576" i="5"/>
  <c r="E576" i="5"/>
  <c r="C576" i="5"/>
  <c r="A576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4" i="5"/>
  <c r="E554" i="5"/>
  <c r="C554" i="5"/>
  <c r="A554" i="5"/>
  <c r="S569" i="5"/>
  <c r="E569" i="5"/>
  <c r="C569" i="5"/>
  <c r="A569" i="5"/>
  <c r="S568" i="5"/>
  <c r="E568" i="5"/>
  <c r="C568" i="5"/>
  <c r="A568" i="5"/>
  <c r="S567" i="5"/>
  <c r="E567" i="5"/>
  <c r="C567" i="5"/>
  <c r="A567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S554" i="5"/>
  <c r="S555" i="5"/>
  <c r="S556" i="5"/>
  <c r="S558" i="5"/>
  <c r="S557" i="5"/>
  <c r="C267" i="1"/>
  <c r="O567" i="5"/>
  <c r="C238" i="1"/>
  <c r="O568" i="5"/>
  <c r="S566" i="5"/>
  <c r="C240" i="1"/>
  <c r="C239" i="1"/>
  <c r="S565" i="5"/>
  <c r="C268" i="1"/>
  <c r="O569" i="5"/>
  <c r="C256" i="1"/>
  <c r="C247" i="1"/>
  <c r="C246" i="1"/>
  <c r="S564" i="5"/>
  <c r="S28" i="5" l="1"/>
  <c r="O28" i="5"/>
  <c r="H28" i="5"/>
  <c r="E28" i="5"/>
  <c r="C28" i="5"/>
  <c r="A28" i="5"/>
  <c r="S609" i="5"/>
  <c r="S608" i="5"/>
  <c r="S607" i="5"/>
  <c r="S606" i="5"/>
  <c r="S605" i="5"/>
  <c r="S604" i="5"/>
  <c r="S603" i="5"/>
  <c r="S602" i="5"/>
  <c r="S601" i="5"/>
  <c r="S600" i="5"/>
  <c r="S598" i="5"/>
  <c r="S596" i="5"/>
  <c r="S595" i="5"/>
  <c r="S594" i="5"/>
  <c r="S593" i="5"/>
  <c r="S592" i="5"/>
  <c r="S586" i="5"/>
  <c r="S585" i="5"/>
  <c r="S584" i="5"/>
  <c r="S583" i="5"/>
  <c r="S582" i="5"/>
  <c r="S553" i="5"/>
  <c r="S552" i="5"/>
  <c r="S551" i="5"/>
  <c r="S550" i="5"/>
  <c r="S549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3" i="5"/>
  <c r="S510" i="5"/>
  <c r="S509" i="5"/>
  <c r="S508" i="5"/>
  <c r="S476" i="5"/>
  <c r="S475" i="5"/>
  <c r="S474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32" i="5"/>
  <c r="S431" i="5"/>
  <c r="S430" i="5"/>
  <c r="S429" i="5"/>
  <c r="S428" i="5"/>
  <c r="S422" i="5"/>
  <c r="S421" i="5"/>
  <c r="S420" i="5"/>
  <c r="S419" i="5"/>
  <c r="S418" i="5"/>
  <c r="S417" i="5"/>
  <c r="S416" i="5"/>
  <c r="S415" i="5"/>
  <c r="S414" i="5"/>
  <c r="S376" i="5"/>
  <c r="S375" i="5"/>
  <c r="S374" i="5"/>
  <c r="S373" i="5"/>
  <c r="S372" i="5"/>
  <c r="S371" i="5"/>
  <c r="S370" i="5"/>
  <c r="S369" i="5"/>
  <c r="S368" i="5"/>
  <c r="S367" i="5"/>
  <c r="S363" i="5"/>
  <c r="S362" i="5"/>
  <c r="S361" i="5"/>
  <c r="S357" i="5"/>
  <c r="S356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09" i="5"/>
  <c r="S107" i="5"/>
  <c r="S106" i="5"/>
  <c r="S35" i="5"/>
  <c r="S33" i="5"/>
  <c r="O609" i="5"/>
  <c r="E609" i="5"/>
  <c r="C609" i="5"/>
  <c r="A609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E604" i="5"/>
  <c r="C604" i="5"/>
  <c r="A604" i="5"/>
  <c r="S386" i="5"/>
  <c r="S444" i="5"/>
  <c r="S445" i="5"/>
  <c r="S437" i="5"/>
  <c r="S446" i="5"/>
  <c r="S442" i="5"/>
  <c r="S377" i="5"/>
  <c r="S378" i="5"/>
  <c r="S435" i="5"/>
  <c r="S443" i="5"/>
  <c r="S387" i="5"/>
  <c r="S433" i="5"/>
  <c r="S434" i="5"/>
  <c r="S436" i="5"/>
  <c r="S427" i="5"/>
  <c r="S425" i="5"/>
  <c r="S451" i="5"/>
  <c r="S105" i="5"/>
  <c r="S449" i="5"/>
  <c r="S411" i="5"/>
  <c r="S108" i="5"/>
  <c r="S412" i="5"/>
  <c r="S410" i="5"/>
  <c r="S406" i="5"/>
  <c r="S544" i="5"/>
  <c r="S548" i="5"/>
  <c r="S426" i="5"/>
  <c r="S413" i="5"/>
  <c r="S545" i="5"/>
  <c r="S405" i="5"/>
  <c r="S423" i="5"/>
  <c r="S547" i="5"/>
  <c r="S424" i="5"/>
  <c r="S447" i="5"/>
  <c r="S409" i="5"/>
  <c r="S450" i="5"/>
  <c r="S408" i="5"/>
  <c r="S448" i="5"/>
  <c r="S407" i="5"/>
  <c r="S546" i="5"/>
  <c r="O603" i="5" l="1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8" i="5"/>
  <c r="E598" i="5"/>
  <c r="C598" i="5"/>
  <c r="A598" i="5"/>
  <c r="C254" i="1"/>
  <c r="C250" i="1"/>
  <c r="C255" i="1"/>
  <c r="C251" i="1"/>
  <c r="O543" i="5" l="1"/>
  <c r="E543" i="5"/>
  <c r="C543" i="5"/>
  <c r="A543" i="5"/>
  <c r="O542" i="5"/>
  <c r="E542" i="5"/>
  <c r="C542" i="5"/>
  <c r="A542" i="5"/>
  <c r="O541" i="5"/>
  <c r="E541" i="5"/>
  <c r="C541" i="5"/>
  <c r="A541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10" i="5"/>
  <c r="E510" i="5"/>
  <c r="C510" i="5"/>
  <c r="A510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E586" i="5" l="1"/>
  <c r="C586" i="5"/>
  <c r="A586" i="5"/>
  <c r="E585" i="5"/>
  <c r="C585" i="5"/>
  <c r="A585" i="5"/>
  <c r="E584" i="5"/>
  <c r="C584" i="5"/>
  <c r="A584" i="5"/>
  <c r="E583" i="5"/>
  <c r="C583" i="5"/>
  <c r="A583" i="5"/>
  <c r="E582" i="5"/>
  <c r="C582" i="5"/>
  <c r="A582" i="5"/>
  <c r="E553" i="5"/>
  <c r="C553" i="5"/>
  <c r="A553" i="5"/>
  <c r="E552" i="5"/>
  <c r="C552" i="5"/>
  <c r="A552" i="5"/>
  <c r="E551" i="5"/>
  <c r="C551" i="5"/>
  <c r="A551" i="5"/>
  <c r="E550" i="5"/>
  <c r="C550" i="5"/>
  <c r="A550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0" i="5"/>
  <c r="E540" i="5"/>
  <c r="C540" i="5"/>
  <c r="A540" i="5"/>
  <c r="O539" i="5"/>
  <c r="E539" i="5"/>
  <c r="C539" i="5"/>
  <c r="A539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3" i="5"/>
  <c r="E513" i="5"/>
  <c r="C513" i="5"/>
  <c r="A513" i="5"/>
  <c r="O509" i="5"/>
  <c r="E509" i="5"/>
  <c r="C509" i="5"/>
  <c r="A509" i="5"/>
  <c r="O508" i="5"/>
  <c r="E508" i="5"/>
  <c r="C508" i="5"/>
  <c r="A508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586" i="5"/>
  <c r="O584" i="5"/>
  <c r="O582" i="5"/>
  <c r="O585" i="5"/>
  <c r="O583" i="5"/>
  <c r="O553" i="5"/>
  <c r="O551" i="5"/>
  <c r="O549" i="5"/>
  <c r="O550" i="5"/>
  <c r="O552" i="5"/>
  <c r="C226" i="1"/>
  <c r="C232" i="1"/>
  <c r="C234" i="1"/>
  <c r="C224" i="1"/>
  <c r="C242" i="1"/>
  <c r="C235" i="1"/>
  <c r="C248" i="1"/>
  <c r="C225" i="1"/>
  <c r="C227" i="1"/>
  <c r="C252" i="1"/>
  <c r="C243" i="1"/>
  <c r="C236" i="1"/>
  <c r="C237" i="1"/>
  <c r="C233" i="1"/>
  <c r="C253" i="1"/>
  <c r="O456" i="5" l="1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387" i="5"/>
  <c r="C386" i="5"/>
  <c r="C378" i="5"/>
  <c r="C377" i="5"/>
  <c r="C222" i="1"/>
  <c r="C223" i="1"/>
  <c r="C221" i="1"/>
  <c r="E437" i="5" l="1"/>
  <c r="A437" i="5"/>
  <c r="E436" i="5"/>
  <c r="A436" i="5"/>
  <c r="E435" i="5"/>
  <c r="A435" i="5"/>
  <c r="E434" i="5"/>
  <c r="A434" i="5"/>
  <c r="E433" i="5"/>
  <c r="A433" i="5"/>
  <c r="A432" i="5"/>
  <c r="E432" i="5"/>
  <c r="O437" i="5"/>
  <c r="O435" i="5"/>
  <c r="O433" i="5"/>
  <c r="O434" i="5"/>
  <c r="O436" i="5"/>
  <c r="E431" i="5"/>
  <c r="A431" i="5"/>
  <c r="E430" i="5"/>
  <c r="A430" i="5"/>
  <c r="O427" i="5"/>
  <c r="E427" i="5"/>
  <c r="A427" i="5"/>
  <c r="O426" i="5"/>
  <c r="E426" i="5"/>
  <c r="A426" i="5"/>
  <c r="O425" i="5"/>
  <c r="E425" i="5"/>
  <c r="A425" i="5"/>
  <c r="E422" i="5"/>
  <c r="A422" i="5"/>
  <c r="E421" i="5"/>
  <c r="A421" i="5"/>
  <c r="E420" i="5"/>
  <c r="A420" i="5"/>
  <c r="E419" i="5"/>
  <c r="A419" i="5"/>
  <c r="E418" i="5"/>
  <c r="A418" i="5"/>
  <c r="E417" i="5"/>
  <c r="A417" i="5"/>
  <c r="E416" i="5"/>
  <c r="A416" i="5"/>
  <c r="O413" i="5"/>
  <c r="E413" i="5"/>
  <c r="A413" i="5"/>
  <c r="O412" i="5"/>
  <c r="E412" i="5"/>
  <c r="A412" i="5"/>
  <c r="O411" i="5"/>
  <c r="E411" i="5"/>
  <c r="A411" i="5"/>
  <c r="O410" i="5"/>
  <c r="E410" i="5"/>
  <c r="A410" i="5"/>
  <c r="O409" i="5"/>
  <c r="E409" i="5"/>
  <c r="A409" i="5"/>
  <c r="O408" i="5"/>
  <c r="E408" i="5"/>
  <c r="A408" i="5"/>
  <c r="O407" i="5"/>
  <c r="E407" i="5"/>
  <c r="A407" i="5"/>
  <c r="O309" i="5"/>
  <c r="O308" i="5"/>
  <c r="O307" i="5"/>
  <c r="O306" i="5"/>
  <c r="O305" i="5"/>
  <c r="O304" i="5"/>
  <c r="O303" i="5"/>
  <c r="O302" i="5"/>
  <c r="O301" i="5"/>
  <c r="O273" i="5"/>
  <c r="O272" i="5"/>
  <c r="O271" i="5"/>
  <c r="O270" i="5"/>
  <c r="O269" i="5"/>
  <c r="O268" i="5"/>
  <c r="O267" i="5"/>
  <c r="O266" i="5"/>
  <c r="O265" i="5"/>
  <c r="O424" i="5"/>
  <c r="O423" i="5"/>
  <c r="O406" i="5"/>
  <c r="O405" i="5"/>
  <c r="O387" i="5"/>
  <c r="O386" i="5"/>
  <c r="O378" i="5"/>
  <c r="E429" i="5"/>
  <c r="A429" i="5"/>
  <c r="E428" i="5"/>
  <c r="A428" i="5"/>
  <c r="E424" i="5"/>
  <c r="A424" i="5"/>
  <c r="E423" i="5"/>
  <c r="A423" i="5"/>
  <c r="E415" i="5"/>
  <c r="A415" i="5"/>
  <c r="E414" i="5"/>
  <c r="A414" i="5"/>
  <c r="E406" i="5"/>
  <c r="A406" i="5"/>
  <c r="E405" i="5"/>
  <c r="A405" i="5"/>
  <c r="O420" i="5"/>
  <c r="O430" i="5"/>
  <c r="O417" i="5"/>
  <c r="O422" i="5"/>
  <c r="O415" i="5"/>
  <c r="O414" i="5"/>
  <c r="O419" i="5"/>
  <c r="O416" i="5"/>
  <c r="O432" i="5"/>
  <c r="O418" i="5"/>
  <c r="O429" i="5"/>
  <c r="C220" i="1"/>
  <c r="O421" i="5"/>
  <c r="O431" i="5"/>
  <c r="O428" i="5"/>
  <c r="E387" i="5" l="1"/>
  <c r="A387" i="5"/>
  <c r="E386" i="5"/>
  <c r="A386" i="5"/>
  <c r="E378" i="5"/>
  <c r="A378" i="5"/>
  <c r="O377" i="5"/>
  <c r="O376" i="5"/>
  <c r="E377" i="5"/>
  <c r="C376" i="5"/>
  <c r="A377" i="5"/>
  <c r="C216" i="1"/>
  <c r="C213" i="1"/>
  <c r="C219" i="1"/>
  <c r="C218" i="1"/>
  <c r="C217" i="1"/>
  <c r="E309" i="5" l="1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304" i="5"/>
  <c r="E303" i="5"/>
  <c r="E302" i="5"/>
  <c r="E301" i="5"/>
  <c r="E268" i="5"/>
  <c r="E267" i="5"/>
  <c r="E266" i="5"/>
  <c r="E265" i="5"/>
  <c r="C304" i="5"/>
  <c r="C303" i="5"/>
  <c r="C302" i="5"/>
  <c r="C301" i="5"/>
  <c r="C268" i="5"/>
  <c r="C267" i="5"/>
  <c r="C266" i="5"/>
  <c r="C265" i="5"/>
  <c r="A267" i="5"/>
  <c r="A268" i="5"/>
  <c r="A302" i="5"/>
  <c r="A304" i="5"/>
  <c r="A303" i="5"/>
  <c r="A301" i="5"/>
  <c r="A266" i="5"/>
  <c r="A265" i="5"/>
  <c r="E191" i="5"/>
  <c r="C191" i="5"/>
  <c r="A191" i="5"/>
  <c r="E190" i="5"/>
  <c r="C190" i="5"/>
  <c r="A190" i="5"/>
  <c r="O190" i="5"/>
  <c r="O191" i="5"/>
  <c r="C192" i="1"/>
  <c r="C188" i="1"/>
  <c r="C212" i="1"/>
  <c r="S29" i="5" l="1"/>
  <c r="S3" i="5"/>
  <c r="O375" i="5"/>
  <c r="O374" i="5"/>
  <c r="O373" i="5"/>
  <c r="O372" i="5"/>
  <c r="O371" i="5"/>
  <c r="O370" i="5"/>
  <c r="O369" i="5"/>
  <c r="O368" i="5"/>
  <c r="O367" i="5"/>
  <c r="O366" i="5"/>
  <c r="O365" i="5"/>
  <c r="O364" i="5"/>
  <c r="O363" i="5"/>
  <c r="O362" i="5"/>
  <c r="O361" i="5"/>
  <c r="O355" i="5"/>
  <c r="O349" i="5"/>
  <c r="O343" i="5"/>
  <c r="O109" i="5"/>
  <c r="O108" i="5"/>
  <c r="O107" i="5"/>
  <c r="O106" i="5"/>
  <c r="O105" i="5"/>
  <c r="O35" i="5"/>
  <c r="O33" i="5"/>
  <c r="O29" i="5"/>
  <c r="O3" i="5"/>
  <c r="O177" i="5"/>
  <c r="O246" i="5"/>
  <c r="C184" i="1"/>
  <c r="O254" i="5"/>
  <c r="O204" i="5"/>
  <c r="O241" i="5"/>
  <c r="O238" i="5"/>
  <c r="C105" i="1"/>
  <c r="C198" i="1"/>
  <c r="O210" i="5"/>
  <c r="O244" i="5"/>
  <c r="O182" i="5"/>
  <c r="O256" i="5"/>
  <c r="O231" i="5"/>
  <c r="O181" i="5"/>
  <c r="O179" i="5"/>
  <c r="O175" i="5"/>
  <c r="C108" i="1"/>
  <c r="O200" i="5"/>
  <c r="O216" i="5"/>
  <c r="C207" i="1"/>
  <c r="O255" i="5"/>
  <c r="C200" i="1"/>
  <c r="C175" i="1"/>
  <c r="C186" i="1"/>
  <c r="O239" i="5"/>
  <c r="O258" i="5"/>
  <c r="O207" i="5"/>
  <c r="C169" i="1"/>
  <c r="O186" i="5"/>
  <c r="C208" i="1"/>
  <c r="O193" i="5"/>
  <c r="O183" i="5"/>
  <c r="O196" i="5"/>
  <c r="O194" i="5"/>
  <c r="O252" i="5"/>
  <c r="C185" i="1"/>
  <c r="O170" i="5"/>
  <c r="O209" i="5"/>
  <c r="O251" i="5"/>
  <c r="O197" i="5"/>
  <c r="O257" i="5"/>
  <c r="C202" i="1"/>
  <c r="O212" i="5"/>
  <c r="C32" i="1"/>
  <c r="O225" i="5"/>
  <c r="C170" i="1"/>
  <c r="O185" i="5"/>
  <c r="C177" i="1"/>
  <c r="O201" i="5"/>
  <c r="O240" i="5"/>
  <c r="O205" i="5"/>
  <c r="O184" i="5"/>
  <c r="O199" i="5"/>
  <c r="O220" i="5"/>
  <c r="C205" i="1"/>
  <c r="C176" i="1"/>
  <c r="O250" i="5"/>
  <c r="O202" i="5"/>
  <c r="O218" i="5"/>
  <c r="C104" i="1"/>
  <c r="C106" i="1"/>
  <c r="C34" i="1"/>
  <c r="C211" i="1"/>
  <c r="O245" i="5"/>
  <c r="O248" i="5"/>
  <c r="C174" i="1"/>
  <c r="C172" i="1"/>
  <c r="O203" i="5"/>
  <c r="O247" i="5"/>
  <c r="O237" i="5"/>
  <c r="C204" i="1"/>
  <c r="O172" i="5"/>
  <c r="O243" i="5"/>
  <c r="O180" i="5"/>
  <c r="O178" i="5"/>
  <c r="C173" i="1"/>
  <c r="O173" i="5"/>
  <c r="O227" i="5"/>
  <c r="O189" i="5"/>
  <c r="O176" i="5"/>
  <c r="O195" i="5"/>
  <c r="O242" i="5"/>
  <c r="O171" i="5"/>
  <c r="O198" i="5"/>
  <c r="O217" i="5"/>
  <c r="O249" i="5"/>
  <c r="C206" i="1"/>
  <c r="O208" i="5"/>
  <c r="O236" i="5"/>
  <c r="O226" i="5"/>
  <c r="C210" i="1"/>
  <c r="C209" i="1"/>
  <c r="C171" i="1"/>
  <c r="O219" i="5"/>
  <c r="O206" i="5"/>
  <c r="O187" i="5"/>
  <c r="C107" i="1"/>
  <c r="O235" i="5"/>
  <c r="Q2" i="5" l="1"/>
  <c r="M2" i="5"/>
  <c r="E6" i="6"/>
  <c r="C6" i="6"/>
  <c r="O174" i="5"/>
  <c r="E376" i="5" l="1"/>
  <c r="A376" i="5"/>
  <c r="E375" i="5"/>
  <c r="C375" i="5"/>
  <c r="A375" i="5"/>
  <c r="E374" i="5"/>
  <c r="C374" i="5"/>
  <c r="A374" i="5"/>
  <c r="E373" i="5"/>
  <c r="C373" i="5"/>
  <c r="A373" i="5"/>
  <c r="E372" i="5"/>
  <c r="C372" i="5"/>
  <c r="A372" i="5"/>
  <c r="E371" i="5"/>
  <c r="C371" i="5"/>
  <c r="A371" i="5"/>
  <c r="E370" i="5"/>
  <c r="C370" i="5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62" i="5"/>
  <c r="C362" i="5"/>
  <c r="A362" i="5"/>
  <c r="E361" i="5"/>
  <c r="C361" i="5"/>
  <c r="A361" i="5"/>
  <c r="E355" i="5"/>
  <c r="C355" i="5"/>
  <c r="A355" i="5"/>
  <c r="E349" i="5"/>
  <c r="C349" i="5"/>
  <c r="A349" i="5"/>
  <c r="E343" i="5"/>
  <c r="C343" i="5"/>
  <c r="A343" i="5"/>
  <c r="E8" i="6"/>
  <c r="C7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9" i="5"/>
  <c r="C29" i="5"/>
  <c r="E29" i="5"/>
  <c r="A33" i="5"/>
  <c r="C33" i="5"/>
  <c r="E33" i="5"/>
  <c r="A35" i="5"/>
  <c r="C35" i="5"/>
  <c r="E35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9" i="5"/>
  <c r="C189" i="5"/>
  <c r="E189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2" i="5"/>
  <c r="C212" i="5"/>
  <c r="E212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5" i="5"/>
  <c r="C225" i="5"/>
  <c r="E225" i="5"/>
  <c r="A226" i="5"/>
  <c r="C226" i="5"/>
  <c r="E226" i="5"/>
  <c r="A227" i="5"/>
  <c r="C227" i="5"/>
  <c r="E227" i="5"/>
  <c r="A231" i="5"/>
  <c r="C231" i="5"/>
  <c r="E231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E258" i="5" l="1"/>
  <c r="C258" i="5"/>
  <c r="A258" i="5"/>
  <c r="W2" i="5" l="1"/>
  <c r="V2" i="5"/>
  <c r="U2" i="5"/>
  <c r="T2" i="5"/>
  <c r="S2" i="5"/>
  <c r="R2" i="5" s="1"/>
  <c r="P2" i="5" l="1"/>
  <c r="G6" i="6" l="1"/>
  <c r="A489" i="5" l="1"/>
  <c r="C489" i="5"/>
  <c r="E489" i="5"/>
  <c r="A490" i="5"/>
  <c r="C490" i="5"/>
  <c r="E490" i="5"/>
  <c r="A491" i="5"/>
  <c r="C491" i="5"/>
  <c r="E491" i="5"/>
  <c r="A492" i="5"/>
  <c r="C492" i="5"/>
  <c r="E492" i="5"/>
  <c r="A493" i="5"/>
  <c r="C493" i="5"/>
  <c r="E49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<sst xmlns="http://schemas.openxmlformats.org/spreadsheetml/2006/main" count="2205" uniqueCount="1015">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</sst>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74"/>
  <sheetViews>
    <sheetView workbookViewId="0">
      <pane ySplit="1" topLeftCell="A50" activePane="bottomLeft" state="frozen"/>
      <selection pane="bottomLeft" activeCell="A65" sqref="A6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756</v>
      </c>
      <c r="B2" t="s">
        <v>13</v>
      </c>
      <c r="C2" s="6">
        <f t="shared" ref="C2:C28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1009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571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535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546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547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568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569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871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631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632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633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634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s="10" t="s">
        <v>635</v>
      </c>
      <c r="B24" s="10" t="s">
        <v>13</v>
      </c>
      <c r="C24" s="6">
        <f t="shared" ca="1" si="8"/>
        <v>2</v>
      </c>
      <c r="D24" s="10"/>
      <c r="F24" t="s">
        <v>929</v>
      </c>
      <c r="G24">
        <v>23</v>
      </c>
      <c r="H24">
        <v>1</v>
      </c>
    </row>
    <row r="25" spans="1:8" x14ac:dyDescent="0.3">
      <c r="A25" t="s">
        <v>415</v>
      </c>
      <c r="B25" t="s">
        <v>25</v>
      </c>
      <c r="C25" s="6">
        <f t="shared" ca="1" si="0"/>
        <v>2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417</v>
      </c>
      <c r="B26" t="s">
        <v>418</v>
      </c>
      <c r="C26" s="6">
        <f t="shared" ca="1" si="0"/>
        <v>63</v>
      </c>
      <c r="F26" s="10" t="s">
        <v>778</v>
      </c>
      <c r="G26" s="10">
        <v>25</v>
      </c>
      <c r="H26" s="10">
        <v>1</v>
      </c>
    </row>
    <row r="27" spans="1:8" x14ac:dyDescent="0.3">
      <c r="A27" t="s">
        <v>362</v>
      </c>
      <c r="B27" t="s">
        <v>25</v>
      </c>
      <c r="C27" s="6">
        <f t="shared" ca="1" si="0"/>
        <v>2</v>
      </c>
      <c r="F27" s="10" t="s">
        <v>974</v>
      </c>
      <c r="G27" s="10">
        <v>26</v>
      </c>
      <c r="H27" s="10">
        <v>1</v>
      </c>
    </row>
    <row r="28" spans="1:8" x14ac:dyDescent="0.3">
      <c r="A28" t="s">
        <v>758</v>
      </c>
      <c r="B28" t="s">
        <v>13</v>
      </c>
      <c r="C28" s="6">
        <f t="shared" ca="1" si="0"/>
        <v>2</v>
      </c>
      <c r="F28" s="10" t="s">
        <v>710</v>
      </c>
      <c r="G28" s="10">
        <v>27</v>
      </c>
      <c r="H28" s="10">
        <v>1</v>
      </c>
    </row>
    <row r="29" spans="1:8" x14ac:dyDescent="0.3">
      <c r="A29" t="s">
        <v>759</v>
      </c>
      <c r="B29" t="s">
        <v>930</v>
      </c>
      <c r="C29" s="6">
        <f t="shared" ref="C29" ca="1" si="9">VLOOKUP(B29,OFFSET(INDIRECT("$A:$B"),0,MATCH(B$1&amp;"_Verify",INDIRECT("$1:$1"),0)-1),2,0)</f>
        <v>23</v>
      </c>
      <c r="F29" s="10" t="s">
        <v>794</v>
      </c>
      <c r="G29" s="10">
        <v>28</v>
      </c>
      <c r="H29" s="10">
        <v>1</v>
      </c>
    </row>
    <row r="30" spans="1:8" x14ac:dyDescent="0.3">
      <c r="A30" t="s">
        <v>760</v>
      </c>
      <c r="B30" t="s">
        <v>338</v>
      </c>
      <c r="C30" s="6">
        <f t="shared" ref="C30:C31" ca="1" si="10">VLOOKUP(B30,OFFSET(INDIRECT("$A:$B"),0,MATCH(B$1&amp;"_Verify",INDIRECT("$1:$1"),0)-1),2,0)</f>
        <v>21</v>
      </c>
      <c r="F30" t="s">
        <v>184</v>
      </c>
      <c r="G30">
        <v>31</v>
      </c>
      <c r="H30">
        <v>1</v>
      </c>
    </row>
    <row r="31" spans="1:8" x14ac:dyDescent="0.3">
      <c r="A31" t="s">
        <v>761</v>
      </c>
      <c r="B31" t="s">
        <v>25</v>
      </c>
      <c r="C31" s="6">
        <f t="shared" ca="1" si="10"/>
        <v>2</v>
      </c>
      <c r="F31" s="10" t="s">
        <v>782</v>
      </c>
      <c r="G31" s="10">
        <v>32</v>
      </c>
      <c r="H31" s="10">
        <v>1</v>
      </c>
    </row>
    <row r="32" spans="1:8" x14ac:dyDescent="0.3">
      <c r="A32" t="s">
        <v>118</v>
      </c>
      <c r="B32" t="s">
        <v>13</v>
      </c>
      <c r="C32" s="6">
        <f t="shared" ref="C32:C211" ca="1" si="11">VLOOKUP(B32,OFFSET(INDIRECT("$A:$B"),0,MATCH(B$1&amp;"_Verify",INDIRECT("$1:$1"),0)-1),2,0)</f>
        <v>2</v>
      </c>
      <c r="F32" t="s">
        <v>182</v>
      </c>
      <c r="G32" s="10">
        <v>33</v>
      </c>
      <c r="H32">
        <v>1</v>
      </c>
    </row>
    <row r="33" spans="1:8" x14ac:dyDescent="0.3">
      <c r="A33" s="10" t="s">
        <v>573</v>
      </c>
      <c r="B33" s="10" t="s">
        <v>25</v>
      </c>
      <c r="C33" s="6">
        <f t="shared" ca="1" si="11"/>
        <v>2</v>
      </c>
      <c r="D33" s="10"/>
      <c r="F33" t="s">
        <v>185</v>
      </c>
      <c r="G33" s="10">
        <v>34</v>
      </c>
      <c r="H33">
        <v>1</v>
      </c>
    </row>
    <row r="34" spans="1:8" x14ac:dyDescent="0.3">
      <c r="A34" t="s">
        <v>133</v>
      </c>
      <c r="B34" t="s">
        <v>25</v>
      </c>
      <c r="C34" s="6">
        <f t="shared" ca="1" si="11"/>
        <v>2</v>
      </c>
      <c r="F34" t="s">
        <v>186</v>
      </c>
      <c r="G34" s="10">
        <v>35</v>
      </c>
      <c r="H34">
        <v>1</v>
      </c>
    </row>
    <row r="35" spans="1:8" x14ac:dyDescent="0.3">
      <c r="A35" s="10" t="s">
        <v>433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435</v>
      </c>
      <c r="B36" s="10" t="s">
        <v>25</v>
      </c>
      <c r="C36" s="6">
        <f t="shared" ref="C36:C37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437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776</v>
      </c>
      <c r="B38" s="10" t="s">
        <v>25</v>
      </c>
      <c r="C38" s="6">
        <f t="shared" ref="C38:C51" ca="1" si="14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438</v>
      </c>
      <c r="B39" s="10" t="s">
        <v>25</v>
      </c>
      <c r="C39" s="6">
        <f t="shared" ref="C39:C40" ca="1" si="15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977</v>
      </c>
      <c r="B40" s="10" t="s">
        <v>664</v>
      </c>
      <c r="C40" s="6">
        <f t="shared" ca="1" si="15"/>
        <v>24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982</v>
      </c>
      <c r="B41" s="10" t="s">
        <v>978</v>
      </c>
      <c r="C41" s="6">
        <f t="shared" ref="C41" ca="1" si="16">VLOOKUP(B41,OFFSET(INDIRECT("$A:$B"),0,MATCH(B$1&amp;"_Verify",INDIRECT("$1:$1"),0)-1),2,0)</f>
        <v>10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439</v>
      </c>
      <c r="B42" s="10" t="s">
        <v>25</v>
      </c>
      <c r="C42" s="6">
        <f t="shared" ca="1" si="14"/>
        <v>2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653</v>
      </c>
      <c r="B43" s="10" t="s">
        <v>25</v>
      </c>
      <c r="C43" s="6">
        <f t="shared" ref="C43" ca="1" si="17">VLOOKUP(B43,OFFSET(INDIRECT("$A:$B"),0,MATCH(B$1&amp;"_Verify",INDIRECT("$1:$1"),0)-1),2,0)</f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440</v>
      </c>
      <c r="B44" s="10" t="s">
        <v>25</v>
      </c>
      <c r="C44" s="6">
        <f t="shared" ca="1" si="14"/>
        <v>2</v>
      </c>
      <c r="D44" s="10"/>
      <c r="F44" t="s">
        <v>22</v>
      </c>
      <c r="G44">
        <v>51</v>
      </c>
    </row>
    <row r="45" spans="1:8" x14ac:dyDescent="0.3">
      <c r="A45" s="10" t="s">
        <v>441</v>
      </c>
      <c r="B45" s="10" t="s">
        <v>25</v>
      </c>
      <c r="C45" s="6">
        <f t="shared" ca="1" si="14"/>
        <v>2</v>
      </c>
      <c r="D45" s="10"/>
      <c r="F45" t="s">
        <v>168</v>
      </c>
      <c r="G45">
        <v>52</v>
      </c>
      <c r="H45">
        <v>1</v>
      </c>
    </row>
    <row r="46" spans="1:8" x14ac:dyDescent="0.3">
      <c r="A46" s="10" t="s">
        <v>804</v>
      </c>
      <c r="B46" s="10" t="s">
        <v>795</v>
      </c>
      <c r="C46" s="6">
        <f t="shared" ref="C46" ca="1" si="18">VLOOKUP(B46,OFFSET(INDIRECT("$A:$B"),0,MATCH(B$1&amp;"_Verify",INDIRECT("$1:$1"),0)-1),2,0)</f>
        <v>78</v>
      </c>
      <c r="D46" s="10"/>
      <c r="F46" t="s">
        <v>112</v>
      </c>
      <c r="G46">
        <v>53</v>
      </c>
      <c r="H46">
        <v>1</v>
      </c>
    </row>
    <row r="47" spans="1:8" x14ac:dyDescent="0.3">
      <c r="A47" s="10" t="s">
        <v>714</v>
      </c>
      <c r="B47" s="10" t="s">
        <v>711</v>
      </c>
      <c r="C47" s="6">
        <f t="shared" ref="C47" ca="1" si="19">VLOOKUP(B47,OFFSET(INDIRECT("$A:$B"),0,MATCH(B$1&amp;"_Verify",INDIRECT("$1:$1"),0)-1),2,0)</f>
        <v>27</v>
      </c>
      <c r="D47" s="10"/>
      <c r="F47" t="s">
        <v>105</v>
      </c>
      <c r="G47">
        <v>54</v>
      </c>
      <c r="H47">
        <v>1</v>
      </c>
    </row>
    <row r="48" spans="1:8" x14ac:dyDescent="0.3">
      <c r="A48" s="10" t="s">
        <v>716</v>
      </c>
      <c r="B48" s="10" t="s">
        <v>717</v>
      </c>
      <c r="C48" s="6">
        <f t="shared" ref="C48" ca="1" si="20">VLOOKUP(B48,OFFSET(INDIRECT("$A:$B"),0,MATCH(B$1&amp;"_Verify",INDIRECT("$1:$1"),0)-1),2,0)</f>
        <v>7</v>
      </c>
      <c r="D48" s="10"/>
      <c r="F48" t="s">
        <v>169</v>
      </c>
      <c r="G48">
        <v>55</v>
      </c>
      <c r="H48">
        <v>1</v>
      </c>
    </row>
    <row r="49" spans="1:8" x14ac:dyDescent="0.3">
      <c r="A49" s="10" t="s">
        <v>792</v>
      </c>
      <c r="B49" s="10" t="s">
        <v>229</v>
      </c>
      <c r="C49" s="6">
        <f t="shared" ref="C49" ca="1" si="21">VLOOKUP(B49,OFFSET(INDIRECT("$A:$B"),0,MATCH(B$1&amp;"_Verify",INDIRECT("$1:$1"),0)-1),2,0)</f>
        <v>17</v>
      </c>
      <c r="D49" s="10"/>
      <c r="F49" t="s">
        <v>170</v>
      </c>
      <c r="G49">
        <v>56</v>
      </c>
      <c r="H49">
        <v>1</v>
      </c>
    </row>
    <row r="50" spans="1:8" x14ac:dyDescent="0.3">
      <c r="A50" s="10" t="s">
        <v>442</v>
      </c>
      <c r="B50" s="10" t="s">
        <v>25</v>
      </c>
      <c r="C50" s="6">
        <f t="shared" ca="1" si="14"/>
        <v>2</v>
      </c>
      <c r="D50" s="10"/>
      <c r="F50" t="s">
        <v>165</v>
      </c>
      <c r="G50">
        <v>57</v>
      </c>
      <c r="H50">
        <v>1</v>
      </c>
    </row>
    <row r="51" spans="1:8" x14ac:dyDescent="0.3">
      <c r="A51" s="10" t="s">
        <v>972</v>
      </c>
      <c r="B51" s="10" t="s">
        <v>170</v>
      </c>
      <c r="C51" s="6">
        <f t="shared" ca="1" si="14"/>
        <v>56</v>
      </c>
      <c r="D51" s="10"/>
      <c r="F51" t="s">
        <v>240</v>
      </c>
      <c r="G51">
        <v>58</v>
      </c>
      <c r="H51">
        <v>1</v>
      </c>
    </row>
    <row r="52" spans="1:8" x14ac:dyDescent="0.3">
      <c r="A52" s="10" t="s">
        <v>448</v>
      </c>
      <c r="B52" s="10" t="s">
        <v>25</v>
      </c>
      <c r="C52" s="6">
        <f t="shared" ref="C52:C55" ca="1" si="22">VLOOKUP(B52,OFFSET(INDIRECT("$A:$B"),0,MATCH(B$1&amp;"_Verify",INDIRECT("$1:$1"),0)-1),2,0)</f>
        <v>2</v>
      </c>
      <c r="D52" s="10"/>
      <c r="F52" t="s">
        <v>346</v>
      </c>
      <c r="G52">
        <v>59</v>
      </c>
      <c r="H52">
        <v>1</v>
      </c>
    </row>
    <row r="53" spans="1:8" x14ac:dyDescent="0.3">
      <c r="A53" s="10" t="s">
        <v>662</v>
      </c>
      <c r="B53" s="10" t="s">
        <v>656</v>
      </c>
      <c r="C53" s="6">
        <f t="shared" ca="1" si="22"/>
        <v>44</v>
      </c>
      <c r="D53" s="10"/>
      <c r="F53" t="s">
        <v>284</v>
      </c>
      <c r="G53">
        <v>60</v>
      </c>
      <c r="H53">
        <v>1</v>
      </c>
    </row>
    <row r="54" spans="1:8" x14ac:dyDescent="0.3">
      <c r="A54" s="10" t="s">
        <v>450</v>
      </c>
      <c r="B54" s="10" t="s">
        <v>25</v>
      </c>
      <c r="C54" s="6">
        <f t="shared" ca="1" si="22"/>
        <v>2</v>
      </c>
      <c r="D54" s="10"/>
      <c r="F54" t="s">
        <v>342</v>
      </c>
      <c r="G54">
        <v>61</v>
      </c>
      <c r="H54">
        <v>1</v>
      </c>
    </row>
    <row r="55" spans="1:8" x14ac:dyDescent="0.3">
      <c r="A55" s="10" t="s">
        <v>452</v>
      </c>
      <c r="B55" s="10" t="s">
        <v>25</v>
      </c>
      <c r="C55" s="6">
        <f t="shared" ca="1" si="22"/>
        <v>2</v>
      </c>
      <c r="D55" s="10"/>
      <c r="F55" t="s">
        <v>378</v>
      </c>
      <c r="G55">
        <v>62</v>
      </c>
      <c r="H55">
        <v>1</v>
      </c>
    </row>
    <row r="56" spans="1:8" x14ac:dyDescent="0.3">
      <c r="A56" s="10" t="s">
        <v>690</v>
      </c>
      <c r="B56" s="10" t="s">
        <v>688</v>
      </c>
      <c r="C56" s="6">
        <f t="shared" ref="C56:C57" ca="1" si="23">VLOOKUP(B56,OFFSET(INDIRECT("$A:$B"),0,MATCH(B$1&amp;"_Verify",INDIRECT("$1:$1"),0)-1),2,0)</f>
        <v>13</v>
      </c>
      <c r="D56" s="10"/>
      <c r="F56" t="s">
        <v>409</v>
      </c>
      <c r="G56">
        <v>63</v>
      </c>
      <c r="H56">
        <v>1</v>
      </c>
    </row>
    <row r="57" spans="1:8" s="10" customFormat="1" x14ac:dyDescent="0.3">
      <c r="A57" s="10" t="s">
        <v>693</v>
      </c>
      <c r="B57" s="10" t="s">
        <v>694</v>
      </c>
      <c r="C57" s="6">
        <f t="shared" ca="1" si="23"/>
        <v>11</v>
      </c>
      <c r="F57" s="10" t="s">
        <v>478</v>
      </c>
      <c r="G57">
        <v>64</v>
      </c>
      <c r="H57">
        <v>1</v>
      </c>
    </row>
    <row r="58" spans="1:8" x14ac:dyDescent="0.3">
      <c r="A58" s="10" t="s">
        <v>453</v>
      </c>
      <c r="B58" s="10" t="s">
        <v>25</v>
      </c>
      <c r="C58" s="6">
        <f t="shared" ref="C58:C99" ca="1" si="24">VLOOKUP(B58,OFFSET(INDIRECT("$A:$B"),0,MATCH(B$1&amp;"_Verify",INDIRECT("$1:$1"),0)-1),2,0)</f>
        <v>2</v>
      </c>
      <c r="D58" s="10"/>
      <c r="F58" s="10" t="s">
        <v>480</v>
      </c>
      <c r="G58">
        <v>65</v>
      </c>
      <c r="H58">
        <v>1</v>
      </c>
    </row>
    <row r="59" spans="1:8" x14ac:dyDescent="0.3">
      <c r="A59" s="10" t="s">
        <v>454</v>
      </c>
      <c r="B59" s="10" t="s">
        <v>25</v>
      </c>
      <c r="C59" s="6">
        <f t="shared" ca="1" si="24"/>
        <v>2</v>
      </c>
      <c r="D59" s="10"/>
      <c r="F59" t="s">
        <v>515</v>
      </c>
      <c r="G59">
        <v>66</v>
      </c>
      <c r="H59">
        <v>1</v>
      </c>
    </row>
    <row r="60" spans="1:8" x14ac:dyDescent="0.3">
      <c r="A60" s="10" t="s">
        <v>455</v>
      </c>
      <c r="B60" s="10" t="s">
        <v>25</v>
      </c>
      <c r="C60" s="6">
        <f t="shared" ca="1" si="24"/>
        <v>2</v>
      </c>
      <c r="D60" s="10"/>
      <c r="F60" s="10" t="s">
        <v>525</v>
      </c>
      <c r="G60">
        <v>67</v>
      </c>
      <c r="H60">
        <v>1</v>
      </c>
    </row>
    <row r="61" spans="1:8" x14ac:dyDescent="0.3">
      <c r="A61" s="10" t="s">
        <v>456</v>
      </c>
      <c r="B61" s="10" t="s">
        <v>25</v>
      </c>
      <c r="C61" s="6">
        <f t="shared" ca="1" si="24"/>
        <v>2</v>
      </c>
      <c r="D61" s="10"/>
      <c r="F61" s="10" t="s">
        <v>529</v>
      </c>
      <c r="G61">
        <v>68</v>
      </c>
      <c r="H61">
        <v>1</v>
      </c>
    </row>
    <row r="62" spans="1:8" x14ac:dyDescent="0.3">
      <c r="A62" s="10" t="s">
        <v>969</v>
      </c>
      <c r="B62" s="10" t="s">
        <v>973</v>
      </c>
      <c r="C62" s="6">
        <f t="shared" ca="1" si="24"/>
        <v>26</v>
      </c>
      <c r="D62" s="10"/>
      <c r="F62" t="s">
        <v>538</v>
      </c>
      <c r="G62">
        <v>69</v>
      </c>
      <c r="H62">
        <v>1</v>
      </c>
    </row>
    <row r="63" spans="1:8" x14ac:dyDescent="0.3">
      <c r="A63" s="10" t="s">
        <v>457</v>
      </c>
      <c r="B63" s="10" t="s">
        <v>25</v>
      </c>
      <c r="C63" s="6">
        <f t="shared" ref="C63" ca="1" si="25">VLOOKUP(B63,OFFSET(INDIRECT("$A:$B"),0,MATCH(B$1&amp;"_Verify",INDIRECT("$1:$1"),0)-1),2,0)</f>
        <v>2</v>
      </c>
      <c r="D63" s="10"/>
      <c r="F63" t="s">
        <v>578</v>
      </c>
      <c r="G63">
        <v>70</v>
      </c>
      <c r="H63">
        <v>1</v>
      </c>
    </row>
    <row r="64" spans="1:8" x14ac:dyDescent="0.3">
      <c r="A64" s="10" t="s">
        <v>458</v>
      </c>
      <c r="B64" s="10" t="s">
        <v>25</v>
      </c>
      <c r="C64" s="6">
        <f t="shared" ca="1" si="24"/>
        <v>2</v>
      </c>
      <c r="D64" s="10"/>
      <c r="F64" s="10" t="s">
        <v>591</v>
      </c>
      <c r="G64" s="10">
        <v>71</v>
      </c>
      <c r="H64" s="10">
        <v>1</v>
      </c>
    </row>
    <row r="65" spans="1:8" x14ac:dyDescent="0.3">
      <c r="A65" s="10" t="s">
        <v>1013</v>
      </c>
      <c r="B65" s="10" t="s">
        <v>418</v>
      </c>
      <c r="C65" s="6">
        <f t="shared" ca="1" si="24"/>
        <v>63</v>
      </c>
      <c r="D65" s="10"/>
      <c r="F65" t="s">
        <v>640</v>
      </c>
      <c r="G65">
        <v>72</v>
      </c>
      <c r="H65">
        <v>1</v>
      </c>
    </row>
    <row r="66" spans="1:8" x14ac:dyDescent="0.3">
      <c r="A66" s="10" t="s">
        <v>654</v>
      </c>
      <c r="B66" s="10" t="s">
        <v>25</v>
      </c>
      <c r="C66" s="6">
        <f t="shared" ca="1" si="24"/>
        <v>2</v>
      </c>
      <c r="D66" s="10"/>
      <c r="F66" t="s">
        <v>647</v>
      </c>
      <c r="G66">
        <v>73</v>
      </c>
      <c r="H66">
        <v>1</v>
      </c>
    </row>
    <row r="67" spans="1:8" x14ac:dyDescent="0.3">
      <c r="A67" s="10" t="s">
        <v>655</v>
      </c>
      <c r="B67" s="10" t="s">
        <v>25</v>
      </c>
      <c r="C67" s="6">
        <f t="shared" ref="C67" ca="1" si="26">VLOOKUP(B67,OFFSET(INDIRECT("$A:$B"),0,MATCH(B$1&amp;"_Verify",INDIRECT("$1:$1"),0)-1),2,0)</f>
        <v>2</v>
      </c>
      <c r="D67" s="10"/>
      <c r="F67" t="s">
        <v>697</v>
      </c>
      <c r="G67">
        <v>74</v>
      </c>
      <c r="H67">
        <v>1</v>
      </c>
    </row>
    <row r="68" spans="1:8" x14ac:dyDescent="0.3">
      <c r="A68" s="10" t="s">
        <v>459</v>
      </c>
      <c r="B68" s="10" t="s">
        <v>25</v>
      </c>
      <c r="C68" s="6">
        <f t="shared" ca="1" si="24"/>
        <v>2</v>
      </c>
      <c r="D68" s="10"/>
      <c r="F68" t="s">
        <v>722</v>
      </c>
      <c r="G68">
        <v>75</v>
      </c>
      <c r="H68">
        <v>1</v>
      </c>
    </row>
    <row r="69" spans="1:8" x14ac:dyDescent="0.3">
      <c r="A69" s="10" t="s">
        <v>672</v>
      </c>
      <c r="B69" s="10" t="s">
        <v>338</v>
      </c>
      <c r="C69" s="6">
        <f t="shared" ref="C69:C71" ca="1" si="27">VLOOKUP(B69,OFFSET(INDIRECT("$A:$B"),0,MATCH(B$1&amp;"_Verify",INDIRECT("$1:$1"),0)-1),2,0)</f>
        <v>21</v>
      </c>
      <c r="D69" s="10"/>
      <c r="F69" t="s">
        <v>736</v>
      </c>
      <c r="G69">
        <v>76</v>
      </c>
      <c r="H69">
        <v>1</v>
      </c>
    </row>
    <row r="70" spans="1:8" x14ac:dyDescent="0.3">
      <c r="A70" s="10" t="s">
        <v>671</v>
      </c>
      <c r="B70" s="10" t="s">
        <v>25</v>
      </c>
      <c r="C70" s="6">
        <f t="shared" ca="1" si="27"/>
        <v>2</v>
      </c>
      <c r="D70" s="10"/>
      <c r="F70" t="s">
        <v>746</v>
      </c>
      <c r="G70">
        <v>77</v>
      </c>
      <c r="H70">
        <v>1</v>
      </c>
    </row>
    <row r="71" spans="1:8" s="10" customFormat="1" x14ac:dyDescent="0.3">
      <c r="A71" s="10" t="s">
        <v>1010</v>
      </c>
      <c r="B71" s="10" t="s">
        <v>928</v>
      </c>
      <c r="C71" s="6">
        <f t="shared" ca="1" si="27"/>
        <v>23</v>
      </c>
      <c r="F71" t="s">
        <v>796</v>
      </c>
      <c r="G71">
        <v>78</v>
      </c>
      <c r="H71">
        <v>1</v>
      </c>
    </row>
    <row r="72" spans="1:8" x14ac:dyDescent="0.3">
      <c r="A72" s="10" t="s">
        <v>460</v>
      </c>
      <c r="B72" s="10" t="s">
        <v>25</v>
      </c>
      <c r="C72" s="6">
        <f t="shared" ca="1" si="24"/>
        <v>2</v>
      </c>
      <c r="D72" s="10"/>
      <c r="F72" t="s">
        <v>824</v>
      </c>
      <c r="G72">
        <v>79</v>
      </c>
    </row>
    <row r="73" spans="1:8" x14ac:dyDescent="0.3">
      <c r="A73" s="10" t="s">
        <v>687</v>
      </c>
      <c r="B73" s="10" t="s">
        <v>25</v>
      </c>
      <c r="C73" s="6">
        <f t="shared" ca="1" si="24"/>
        <v>2</v>
      </c>
      <c r="D73" s="10"/>
      <c r="F73" t="s">
        <v>848</v>
      </c>
      <c r="G73">
        <v>80</v>
      </c>
      <c r="H73">
        <v>1</v>
      </c>
    </row>
    <row r="74" spans="1:8" x14ac:dyDescent="0.3">
      <c r="A74" s="10" t="s">
        <v>461</v>
      </c>
      <c r="B74" s="10" t="s">
        <v>25</v>
      </c>
      <c r="C74" s="6">
        <f t="shared" ca="1" si="24"/>
        <v>2</v>
      </c>
      <c r="D74" s="10"/>
      <c r="F74" t="s">
        <v>890</v>
      </c>
      <c r="G74" s="10">
        <v>81</v>
      </c>
      <c r="H74">
        <v>1</v>
      </c>
    </row>
    <row r="75" spans="1:8" x14ac:dyDescent="0.3">
      <c r="A75" s="10" t="s">
        <v>663</v>
      </c>
      <c r="B75" s="10" t="s">
        <v>182</v>
      </c>
      <c r="C75" s="6">
        <f t="shared" ca="1" si="24"/>
        <v>33</v>
      </c>
      <c r="D75" s="10"/>
      <c r="F75" t="s">
        <v>918</v>
      </c>
      <c r="G75">
        <v>82</v>
      </c>
      <c r="H75">
        <v>1</v>
      </c>
    </row>
    <row r="76" spans="1:8" s="10" customFormat="1" x14ac:dyDescent="0.3">
      <c r="A76" s="10" t="s">
        <v>462</v>
      </c>
      <c r="B76" s="10" t="s">
        <v>25</v>
      </c>
      <c r="C76" s="6">
        <f t="shared" ca="1" si="24"/>
        <v>2</v>
      </c>
      <c r="F76" t="s">
        <v>922</v>
      </c>
      <c r="G76">
        <v>83</v>
      </c>
      <c r="H76">
        <v>1</v>
      </c>
    </row>
    <row r="77" spans="1:8" x14ac:dyDescent="0.3">
      <c r="A77" s="10" t="s">
        <v>463</v>
      </c>
      <c r="B77" s="10" t="s">
        <v>25</v>
      </c>
      <c r="C77" s="6">
        <f t="shared" ca="1" si="24"/>
        <v>2</v>
      </c>
      <c r="D77" s="10"/>
      <c r="F77" s="10" t="s">
        <v>926</v>
      </c>
      <c r="G77" s="10">
        <v>84</v>
      </c>
      <c r="H77" s="10">
        <v>1</v>
      </c>
    </row>
    <row r="78" spans="1:8" x14ac:dyDescent="0.3">
      <c r="A78" s="10" t="s">
        <v>684</v>
      </c>
      <c r="B78" s="10" t="s">
        <v>25</v>
      </c>
      <c r="C78" s="6">
        <f t="shared" ca="1" si="24"/>
        <v>2</v>
      </c>
      <c r="D78" s="10"/>
      <c r="F78" t="s">
        <v>991</v>
      </c>
      <c r="G78">
        <v>85</v>
      </c>
      <c r="H78">
        <v>1</v>
      </c>
    </row>
    <row r="79" spans="1:8" s="10" customFormat="1" x14ac:dyDescent="0.3">
      <c r="A79" s="10" t="s">
        <v>464</v>
      </c>
      <c r="B79" s="10" t="s">
        <v>25</v>
      </c>
      <c r="C79" s="6">
        <f t="shared" ref="C79:C80" ca="1" si="28">VLOOKUP(B79,OFFSET(INDIRECT("$A:$B"),0,MATCH(B$1&amp;"_Verify",INDIRECT("$1:$1"),0)-1),2,0)</f>
        <v>2</v>
      </c>
      <c r="F79" s="10" t="s">
        <v>998</v>
      </c>
      <c r="G79" s="10">
        <v>86</v>
      </c>
      <c r="H79" s="10">
        <v>1</v>
      </c>
    </row>
    <row r="80" spans="1:8" s="10" customFormat="1" x14ac:dyDescent="0.3">
      <c r="A80" s="10" t="s">
        <v>685</v>
      </c>
      <c r="B80" s="10" t="s">
        <v>777</v>
      </c>
      <c r="C80" s="6">
        <f t="shared" ca="1" si="28"/>
        <v>25</v>
      </c>
      <c r="F80"/>
      <c r="G80"/>
      <c r="H80"/>
    </row>
    <row r="81" spans="1:8" x14ac:dyDescent="0.3">
      <c r="A81" s="10" t="s">
        <v>719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675</v>
      </c>
      <c r="B82" s="10" t="s">
        <v>928</v>
      </c>
      <c r="C82" s="6">
        <f t="shared" ref="C82:C83" ca="1" si="29">VLOOKUP(B82,OFFSET(INDIRECT("$A:$B"),0,MATCH(B$1&amp;"_Verify",INDIRECT("$1:$1"),0)-1),2,0)</f>
        <v>23</v>
      </c>
      <c r="D82" s="10"/>
      <c r="F82" s="10"/>
      <c r="G82" s="10"/>
      <c r="H82" s="10"/>
    </row>
    <row r="83" spans="1:8" x14ac:dyDescent="0.3">
      <c r="A83" s="10" t="s">
        <v>465</v>
      </c>
      <c r="B83" s="10" t="s">
        <v>25</v>
      </c>
      <c r="C83" s="6">
        <f t="shared" ca="1" si="29"/>
        <v>2</v>
      </c>
      <c r="D83" s="10"/>
    </row>
    <row r="84" spans="1:8" x14ac:dyDescent="0.3">
      <c r="A84" s="10" t="s">
        <v>802</v>
      </c>
      <c r="B84" s="10" t="s">
        <v>793</v>
      </c>
      <c r="C84" s="6">
        <f t="shared" ref="C84" ca="1" si="30">VLOOKUP(B84,OFFSET(INDIRECT("$A:$B"),0,MATCH(B$1&amp;"_Verify",INDIRECT("$1:$1"),0)-1),2,0)</f>
        <v>28</v>
      </c>
      <c r="D84" s="10"/>
    </row>
    <row r="85" spans="1:8" x14ac:dyDescent="0.3">
      <c r="A85" s="10" t="s">
        <v>466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683</v>
      </c>
      <c r="B86" s="10" t="s">
        <v>170</v>
      </c>
      <c r="C86" s="6">
        <f t="shared" ca="1" si="24"/>
        <v>56</v>
      </c>
      <c r="D86" s="10"/>
    </row>
    <row r="87" spans="1:8" x14ac:dyDescent="0.3">
      <c r="A87" s="10" t="s">
        <v>789</v>
      </c>
      <c r="B87" s="10" t="s">
        <v>186</v>
      </c>
      <c r="C87" s="6">
        <f t="shared" ca="1" si="24"/>
        <v>35</v>
      </c>
      <c r="D87" s="10"/>
    </row>
    <row r="88" spans="1:8" s="10" customFormat="1" x14ac:dyDescent="0.3">
      <c r="A88" s="10" t="s">
        <v>788</v>
      </c>
      <c r="B88" s="10" t="s">
        <v>783</v>
      </c>
      <c r="C88" s="6">
        <f t="shared" ref="C88" ca="1" si="31">VLOOKUP(B88,OFFSET(INDIRECT("$A:$B"),0,MATCH(B$1&amp;"_Verify",INDIRECT("$1:$1"),0)-1),2,0)</f>
        <v>32</v>
      </c>
      <c r="F88"/>
      <c r="G88"/>
      <c r="H88"/>
    </row>
    <row r="89" spans="1:8" x14ac:dyDescent="0.3">
      <c r="A89" s="10" t="s">
        <v>467</v>
      </c>
      <c r="B89" s="10" t="s">
        <v>25</v>
      </c>
      <c r="C89" s="6">
        <f t="shared" ca="1" si="24"/>
        <v>2</v>
      </c>
      <c r="D89" s="10"/>
    </row>
    <row r="90" spans="1:8" x14ac:dyDescent="0.3">
      <c r="A90" s="10" t="s">
        <v>709</v>
      </c>
      <c r="B90" s="10" t="s">
        <v>25</v>
      </c>
      <c r="C90" s="6">
        <f t="shared" ref="C90" ca="1" si="32">VLOOKUP(B90,OFFSET(INDIRECT("$A:$B"),0,MATCH(B$1&amp;"_Verify",INDIRECT("$1:$1"),0)-1),2,0)</f>
        <v>2</v>
      </c>
      <c r="D90" s="10"/>
    </row>
    <row r="91" spans="1:8" x14ac:dyDescent="0.3">
      <c r="A91" s="10" t="s">
        <v>703</v>
      </c>
      <c r="B91" s="10" t="s">
        <v>697</v>
      </c>
      <c r="C91" s="6">
        <f t="shared" ref="C91" ca="1" si="33">VLOOKUP(B91,OFFSET(INDIRECT("$A:$B"),0,MATCH(B$1&amp;"_Verify",INDIRECT("$1:$1"),0)-1),2,0)</f>
        <v>74</v>
      </c>
      <c r="D91" s="10"/>
    </row>
    <row r="92" spans="1:8" x14ac:dyDescent="0.3">
      <c r="A92" s="10" t="s">
        <v>468</v>
      </c>
      <c r="B92" s="10" t="s">
        <v>25</v>
      </c>
      <c r="C92" s="6">
        <f t="shared" ca="1" si="24"/>
        <v>2</v>
      </c>
      <c r="D92" s="10"/>
    </row>
    <row r="93" spans="1:8" x14ac:dyDescent="0.3">
      <c r="A93" s="10" t="s">
        <v>677</v>
      </c>
      <c r="B93" s="10" t="s">
        <v>25</v>
      </c>
      <c r="C93" s="6">
        <f t="shared" ref="C93" ca="1" si="34">VLOOKUP(B93,OFFSET(INDIRECT("$A:$B"),0,MATCH(B$1&amp;"_Verify",INDIRECT("$1:$1"),0)-1),2,0)</f>
        <v>2</v>
      </c>
      <c r="D93" s="10"/>
    </row>
    <row r="94" spans="1:8" x14ac:dyDescent="0.3">
      <c r="A94" s="10" t="s">
        <v>469</v>
      </c>
      <c r="B94" s="10" t="s">
        <v>25</v>
      </c>
      <c r="C94" s="6">
        <f t="shared" ca="1" si="24"/>
        <v>2</v>
      </c>
      <c r="D94" s="10"/>
    </row>
    <row r="95" spans="1:8" x14ac:dyDescent="0.3">
      <c r="A95" s="10" t="s">
        <v>678</v>
      </c>
      <c r="B95" s="10" t="s">
        <v>413</v>
      </c>
      <c r="C95" s="6">
        <f t="shared" ca="1" si="24"/>
        <v>43</v>
      </c>
      <c r="D95" s="10"/>
      <c r="F95" s="10"/>
      <c r="G95" s="10"/>
      <c r="H95" s="10"/>
    </row>
    <row r="96" spans="1:8" x14ac:dyDescent="0.3">
      <c r="A96" s="10" t="s">
        <v>651</v>
      </c>
      <c r="B96" s="10" t="s">
        <v>25</v>
      </c>
      <c r="C96" s="6">
        <f t="shared" ref="C96" ca="1" si="35">VLOOKUP(B96,OFFSET(INDIRECT("$A:$B"),0,MATCH(B$1&amp;"_Verify",INDIRECT("$1:$1"),0)-1),2,0)</f>
        <v>2</v>
      </c>
      <c r="D96" s="10"/>
    </row>
    <row r="97" spans="1:8" x14ac:dyDescent="0.3">
      <c r="A97" s="10" t="s">
        <v>470</v>
      </c>
      <c r="B97" s="10" t="s">
        <v>646</v>
      </c>
      <c r="C97" s="6">
        <f t="shared" ca="1" si="24"/>
        <v>73</v>
      </c>
      <c r="D97" s="10"/>
    </row>
    <row r="98" spans="1:8" x14ac:dyDescent="0.3">
      <c r="A98" s="10" t="s">
        <v>971</v>
      </c>
      <c r="B98" s="10" t="s">
        <v>170</v>
      </c>
      <c r="C98" s="6">
        <f t="shared" ca="1" si="24"/>
        <v>56</v>
      </c>
      <c r="D98" s="10"/>
    </row>
    <row r="99" spans="1:8" x14ac:dyDescent="0.3">
      <c r="A99" s="10" t="s">
        <v>471</v>
      </c>
      <c r="B99" s="10" t="s">
        <v>25</v>
      </c>
      <c r="C99" s="6">
        <f t="shared" ca="1" si="24"/>
        <v>2</v>
      </c>
      <c r="D99" s="10"/>
    </row>
    <row r="100" spans="1:8" x14ac:dyDescent="0.3">
      <c r="A100" s="10" t="s">
        <v>473</v>
      </c>
      <c r="B100" s="10" t="s">
        <v>25</v>
      </c>
      <c r="C100" s="6">
        <f t="shared" ref="C100" ca="1" si="36">VLOOKUP(B100,OFFSET(INDIRECT("$A:$B"),0,MATCH(B$1&amp;"_Verify",INDIRECT("$1:$1"),0)-1),2,0)</f>
        <v>2</v>
      </c>
      <c r="D100" s="10"/>
    </row>
    <row r="101" spans="1:8" x14ac:dyDescent="0.3">
      <c r="A101" s="10" t="s">
        <v>680</v>
      </c>
      <c r="B101" s="10" t="s">
        <v>25</v>
      </c>
      <c r="C101" s="6">
        <f t="shared" ref="C101:C102" ca="1" si="37">VLOOKUP(B101,OFFSET(INDIRECT("$A:$B"),0,MATCH(B$1&amp;"_Verify",INDIRECT("$1:$1"),0)-1),2,0)</f>
        <v>2</v>
      </c>
      <c r="D101" s="10"/>
    </row>
    <row r="102" spans="1:8" x14ac:dyDescent="0.3">
      <c r="A102" s="10" t="s">
        <v>117</v>
      </c>
      <c r="B102" s="10" t="s">
        <v>13</v>
      </c>
      <c r="C102" s="6">
        <f t="shared" ca="1" si="37"/>
        <v>2</v>
      </c>
      <c r="D102" s="10"/>
    </row>
    <row r="103" spans="1:8" x14ac:dyDescent="0.3">
      <c r="A103" s="10" t="s">
        <v>757</v>
      </c>
      <c r="B103" s="10" t="s">
        <v>13</v>
      </c>
      <c r="C103" s="6">
        <f t="shared" ref="C103" ca="1" si="38">VLOOKUP(B103,OFFSET(INDIRECT("$A:$B"),0,MATCH(B$1&amp;"_Verify",INDIRECT("$1:$1"),0)-1),2,0)</f>
        <v>2</v>
      </c>
      <c r="D103" s="10"/>
    </row>
    <row r="104" spans="1:8" x14ac:dyDescent="0.3">
      <c r="A104" t="s">
        <v>107</v>
      </c>
      <c r="B104" t="s">
        <v>93</v>
      </c>
      <c r="C104" s="6">
        <f t="shared" ca="1" si="11"/>
        <v>13</v>
      </c>
    </row>
    <row r="105" spans="1:8" x14ac:dyDescent="0.3">
      <c r="A105" t="s">
        <v>106</v>
      </c>
      <c r="B105" t="s">
        <v>105</v>
      </c>
      <c r="C105" s="6">
        <f t="shared" ca="1" si="11"/>
        <v>54</v>
      </c>
    </row>
    <row r="106" spans="1:8" x14ac:dyDescent="0.3">
      <c r="A106" t="s">
        <v>113</v>
      </c>
      <c r="B106" t="s">
        <v>112</v>
      </c>
      <c r="C106" s="6">
        <f t="shared" ca="1" si="11"/>
        <v>53</v>
      </c>
    </row>
    <row r="107" spans="1:8" x14ac:dyDescent="0.3">
      <c r="A107" t="s">
        <v>119</v>
      </c>
      <c r="B107" t="s">
        <v>93</v>
      </c>
      <c r="C107" s="6">
        <f t="shared" ca="1" si="11"/>
        <v>13</v>
      </c>
    </row>
    <row r="108" spans="1:8" x14ac:dyDescent="0.3">
      <c r="A108" t="s">
        <v>116</v>
      </c>
      <c r="B108" t="s">
        <v>136</v>
      </c>
      <c r="C108" s="6">
        <f t="shared" ca="1" si="11"/>
        <v>55</v>
      </c>
    </row>
    <row r="109" spans="1:8" x14ac:dyDescent="0.3">
      <c r="A109" s="10" t="s">
        <v>542</v>
      </c>
      <c r="B109" s="10" t="s">
        <v>537</v>
      </c>
      <c r="C109" s="6">
        <f t="shared" ref="C109:C111" ca="1" si="39">VLOOKUP(B109,OFFSET(INDIRECT("$A:$B"),0,MATCH(B$1&amp;"_Verify",INDIRECT("$1:$1"),0)-1),2,0)</f>
        <v>69</v>
      </c>
      <c r="D109" s="10"/>
    </row>
    <row r="110" spans="1:8" x14ac:dyDescent="0.3">
      <c r="A110" s="10" t="s">
        <v>588</v>
      </c>
      <c r="B110" s="10" t="s">
        <v>537</v>
      </c>
      <c r="C110" s="6">
        <f t="shared" ref="C110" ca="1" si="40">VLOOKUP(B110,OFFSET(INDIRECT("$A:$B"),0,MATCH(B$1&amp;"_Verify",INDIRECT("$1:$1"),0)-1),2,0)</f>
        <v>69</v>
      </c>
      <c r="D110" s="10"/>
    </row>
    <row r="111" spans="1:8" x14ac:dyDescent="0.3">
      <c r="A111" s="10" t="s">
        <v>559</v>
      </c>
      <c r="B111" s="10" t="s">
        <v>537</v>
      </c>
      <c r="C111" s="6">
        <f t="shared" ca="1" si="39"/>
        <v>69</v>
      </c>
      <c r="D111" s="10"/>
    </row>
    <row r="112" spans="1:8" s="10" customFormat="1" x14ac:dyDescent="0.3">
      <c r="A112" s="10" t="s">
        <v>554</v>
      </c>
      <c r="B112" s="10" t="s">
        <v>537</v>
      </c>
      <c r="C112" s="6">
        <f t="shared" ref="C112" ca="1" si="41">VLOOKUP(B112,OFFSET(INDIRECT("$A:$B"),0,MATCH(B$1&amp;"_Verify",INDIRECT("$1:$1"),0)-1),2,0)</f>
        <v>69</v>
      </c>
      <c r="F112"/>
      <c r="G112"/>
      <c r="H112"/>
    </row>
    <row r="113" spans="1:8" s="10" customFormat="1" x14ac:dyDescent="0.3">
      <c r="A113" s="10" t="s">
        <v>556</v>
      </c>
      <c r="B113" s="10" t="s">
        <v>537</v>
      </c>
      <c r="C113" s="6">
        <f t="shared" ref="C113" ca="1" si="42">VLOOKUP(B113,OFFSET(INDIRECT("$A:$B"),0,MATCH(B$1&amp;"_Verify",INDIRECT("$1:$1"),0)-1),2,0)</f>
        <v>69</v>
      </c>
    </row>
    <row r="114" spans="1:8" s="10" customFormat="1" x14ac:dyDescent="0.3">
      <c r="A114" s="10" t="s">
        <v>575</v>
      </c>
      <c r="B114" s="10" t="s">
        <v>26</v>
      </c>
      <c r="C114" s="6">
        <f t="shared" ca="1" si="11"/>
        <v>6</v>
      </c>
      <c r="F114"/>
      <c r="G114"/>
      <c r="H114"/>
    </row>
    <row r="115" spans="1:8" x14ac:dyDescent="0.3">
      <c r="A115" s="10" t="s">
        <v>577</v>
      </c>
      <c r="B115" s="10" t="s">
        <v>21</v>
      </c>
      <c r="C115" s="6">
        <f t="shared" ca="1" si="11"/>
        <v>7</v>
      </c>
      <c r="D115" s="10"/>
    </row>
    <row r="116" spans="1:8" x14ac:dyDescent="0.3">
      <c r="A116" s="10" t="s">
        <v>584</v>
      </c>
      <c r="B116" s="10" t="s">
        <v>578</v>
      </c>
      <c r="C116" s="6">
        <f t="shared" ref="C116" ca="1" si="43">VLOOKUP(B116,OFFSET(INDIRECT("$A:$B"),0,MATCH(B$1&amp;"_Verify",INDIRECT("$1:$1"),0)-1),2,0)</f>
        <v>70</v>
      </c>
      <c r="D116" s="10"/>
    </row>
    <row r="117" spans="1:8" x14ac:dyDescent="0.3">
      <c r="A117" s="10" t="s">
        <v>904</v>
      </c>
      <c r="B117" s="10" t="s">
        <v>578</v>
      </c>
      <c r="C117" s="6">
        <f t="shared" ref="C117" ca="1" si="44">VLOOKUP(B117,OFFSET(INDIRECT("$A:$B"),0,MATCH(B$1&amp;"_Verify",INDIRECT("$1:$1"),0)-1),2,0)</f>
        <v>70</v>
      </c>
      <c r="D117" s="10"/>
      <c r="F117" s="10"/>
      <c r="G117" s="10"/>
      <c r="H117" s="10"/>
    </row>
    <row r="118" spans="1:8" x14ac:dyDescent="0.3">
      <c r="A118" s="10" t="s">
        <v>907</v>
      </c>
      <c r="B118" s="10" t="s">
        <v>578</v>
      </c>
      <c r="C118" s="6">
        <f t="shared" ref="C118" ca="1" si="45">VLOOKUP(B118,OFFSET(INDIRECT("$A:$B"),0,MATCH(B$1&amp;"_Verify",INDIRECT("$1:$1"),0)-1),2,0)</f>
        <v>70</v>
      </c>
      <c r="D118" s="10"/>
      <c r="F118" s="10"/>
      <c r="G118" s="10"/>
      <c r="H118" s="10"/>
    </row>
    <row r="119" spans="1:8" x14ac:dyDescent="0.3">
      <c r="A119" s="10" t="s">
        <v>909</v>
      </c>
      <c r="B119" s="10" t="s">
        <v>578</v>
      </c>
      <c r="C119" s="6">
        <f t="shared" ref="C119" ca="1" si="46">VLOOKUP(B119,OFFSET(INDIRECT("$A:$B"),0,MATCH(B$1&amp;"_Verify",INDIRECT("$1:$1"),0)-1),2,0)</f>
        <v>70</v>
      </c>
      <c r="D119" s="10"/>
    </row>
    <row r="120" spans="1:8" x14ac:dyDescent="0.3">
      <c r="A120" s="10" t="s">
        <v>597</v>
      </c>
      <c r="B120" s="10" t="s">
        <v>578</v>
      </c>
      <c r="C120" s="6">
        <f t="shared" ref="C120" ca="1" si="47">VLOOKUP(B120,OFFSET(INDIRECT("$A:$B"),0,MATCH(B$1&amp;"_Verify",INDIRECT("$1:$1"),0)-1),2,0)</f>
        <v>70</v>
      </c>
      <c r="D120" s="10"/>
    </row>
    <row r="121" spans="1:8" x14ac:dyDescent="0.3">
      <c r="A121" s="10" t="s">
        <v>599</v>
      </c>
      <c r="B121" s="10" t="s">
        <v>590</v>
      </c>
      <c r="C121" s="6">
        <f t="shared" ref="C121:C123" ca="1" si="48">VLOOKUP(B121,OFFSET(INDIRECT("$A:$B"),0,MATCH(B$1&amp;"_Verify",INDIRECT("$1:$1"),0)-1),2,0)</f>
        <v>71</v>
      </c>
      <c r="D121" s="10"/>
    </row>
    <row r="122" spans="1:8" x14ac:dyDescent="0.3">
      <c r="A122" s="10" t="s">
        <v>754</v>
      </c>
      <c r="B122" s="10" t="s">
        <v>590</v>
      </c>
      <c r="C122" s="6">
        <f t="shared" ref="C122" ca="1" si="49">VLOOKUP(B122,OFFSET(INDIRECT("$A:$B"),0,MATCH(B$1&amp;"_Verify",INDIRECT("$1:$1"),0)-1),2,0)</f>
        <v>71</v>
      </c>
      <c r="D122" s="10"/>
    </row>
    <row r="123" spans="1:8" x14ac:dyDescent="0.3">
      <c r="A123" s="10" t="s">
        <v>602</v>
      </c>
      <c r="B123" s="10" t="s">
        <v>578</v>
      </c>
      <c r="C123" s="6">
        <f t="shared" ca="1" si="48"/>
        <v>70</v>
      </c>
      <c r="D123" s="10"/>
    </row>
    <row r="124" spans="1:8" x14ac:dyDescent="0.3">
      <c r="A124" s="10" t="s">
        <v>603</v>
      </c>
      <c r="B124" s="10" t="s">
        <v>578</v>
      </c>
      <c r="C124" s="6">
        <f t="shared" ref="C124:C127" ca="1" si="50">VLOOKUP(B124,OFFSET(INDIRECT("$A:$B"),0,MATCH(B$1&amp;"_Verify",INDIRECT("$1:$1"),0)-1),2,0)</f>
        <v>70</v>
      </c>
      <c r="D124" s="10"/>
    </row>
    <row r="125" spans="1:8" x14ac:dyDescent="0.3">
      <c r="A125" s="10" t="s">
        <v>900</v>
      </c>
      <c r="B125" s="10" t="s">
        <v>578</v>
      </c>
      <c r="C125" s="6">
        <f t="shared" ca="1" si="50"/>
        <v>70</v>
      </c>
      <c r="D125" s="10"/>
    </row>
    <row r="126" spans="1:8" x14ac:dyDescent="0.3">
      <c r="A126" s="10" t="s">
        <v>901</v>
      </c>
      <c r="B126" s="10" t="s">
        <v>578</v>
      </c>
      <c r="C126" s="6">
        <f t="shared" ref="C126" ca="1" si="51">VLOOKUP(B126,OFFSET(INDIRECT("$A:$B"),0,MATCH(B$1&amp;"_Verify",INDIRECT("$1:$1"),0)-1),2,0)</f>
        <v>70</v>
      </c>
      <c r="D126" s="10"/>
    </row>
    <row r="127" spans="1:8" x14ac:dyDescent="0.3">
      <c r="A127" s="10" t="s">
        <v>610</v>
      </c>
      <c r="B127" s="10" t="s">
        <v>537</v>
      </c>
      <c r="C127" s="6">
        <f t="shared" ca="1" si="50"/>
        <v>69</v>
      </c>
      <c r="D127" s="10"/>
    </row>
    <row r="128" spans="1:8" s="10" customFormat="1" x14ac:dyDescent="0.3">
      <c r="A128" s="10" t="s">
        <v>611</v>
      </c>
      <c r="B128" s="10" t="s">
        <v>537</v>
      </c>
      <c r="C128" s="6">
        <f t="shared" ref="C128" ca="1" si="52">VLOOKUP(B128,OFFSET(INDIRECT("$A:$B"),0,MATCH(B$1&amp;"_Verify",INDIRECT("$1:$1"),0)-1),2,0)</f>
        <v>69</v>
      </c>
      <c r="F128"/>
      <c r="G128"/>
      <c r="H128"/>
    </row>
    <row r="129" spans="1:8" s="10" customFormat="1" x14ac:dyDescent="0.3">
      <c r="A129" s="10" t="s">
        <v>612</v>
      </c>
      <c r="B129" s="10" t="s">
        <v>537</v>
      </c>
      <c r="C129" s="6">
        <f t="shared" ref="C129" ca="1" si="53">VLOOKUP(B129,OFFSET(INDIRECT("$A:$B"),0,MATCH(B$1&amp;"_Verify",INDIRECT("$1:$1"),0)-1),2,0)</f>
        <v>69</v>
      </c>
    </row>
    <row r="130" spans="1:8" s="10" customFormat="1" x14ac:dyDescent="0.3">
      <c r="A130" s="10" t="s">
        <v>644</v>
      </c>
      <c r="B130" s="10" t="s">
        <v>639</v>
      </c>
      <c r="C130" s="6">
        <f ca="1">VLOOKUP(B130,OFFSET(INDIRECT("$A:$B"),0,MATCH(B$1&amp;"_Verify",INDIRECT("$1:$1"),0)-1),2,0)</f>
        <v>72</v>
      </c>
    </row>
    <row r="131" spans="1:8" s="10" customFormat="1" x14ac:dyDescent="0.3">
      <c r="A131" s="10" t="s">
        <v>730</v>
      </c>
      <c r="B131" s="10" t="s">
        <v>722</v>
      </c>
      <c r="C131" s="6">
        <f ca="1">VLOOKUP(B131,OFFSET(INDIRECT("$A:$B"),0,MATCH(B$1&amp;"_Verify",INDIRECT("$1:$1"),0)-1),2,0)</f>
        <v>75</v>
      </c>
    </row>
    <row r="132" spans="1:8" s="10" customFormat="1" x14ac:dyDescent="0.3">
      <c r="A132" s="10" t="s">
        <v>734</v>
      </c>
      <c r="B132" s="10" t="s">
        <v>735</v>
      </c>
      <c r="C132" s="6">
        <f ca="1">VLOOKUP(B132,OFFSET(INDIRECT("$A:$B"),0,MATCH(B$1&amp;"_Verify",INDIRECT("$1:$1"),0)-1),2,0)</f>
        <v>4</v>
      </c>
    </row>
    <row r="133" spans="1:8" s="10" customFormat="1" x14ac:dyDescent="0.3">
      <c r="A133" s="10" t="s">
        <v>737</v>
      </c>
      <c r="B133" s="10" t="s">
        <v>736</v>
      </c>
      <c r="C133" s="6">
        <f ca="1">VLOOKUP(B133,OFFSET(INDIRECT("$A:$B"),0,MATCH(B$1&amp;"_Verify",INDIRECT("$1:$1"),0)-1),2,0)</f>
        <v>76</v>
      </c>
    </row>
    <row r="134" spans="1:8" s="10" customFormat="1" x14ac:dyDescent="0.3">
      <c r="A134" s="10" t="s">
        <v>749</v>
      </c>
      <c r="B134" s="10" t="s">
        <v>747</v>
      </c>
      <c r="C134" s="6">
        <f t="shared" ref="C134:C138" ca="1" si="54">VLOOKUP(B134,OFFSET(INDIRECT("$A:$B"),0,MATCH(B$1&amp;"_Verify",INDIRECT("$1:$1"),0)-1),2,0)</f>
        <v>77</v>
      </c>
    </row>
    <row r="135" spans="1:8" s="10" customFormat="1" x14ac:dyDescent="0.3">
      <c r="A135" s="10" t="s">
        <v>751</v>
      </c>
      <c r="B135" s="10" t="s">
        <v>747</v>
      </c>
      <c r="C135" s="6">
        <f t="shared" ca="1" si="54"/>
        <v>77</v>
      </c>
    </row>
    <row r="136" spans="1:8" x14ac:dyDescent="0.3">
      <c r="A136" s="10" t="s">
        <v>770</v>
      </c>
      <c r="B136" s="10" t="s">
        <v>578</v>
      </c>
      <c r="C136" s="6">
        <f t="shared" ca="1" si="54"/>
        <v>70</v>
      </c>
      <c r="D136" s="10"/>
      <c r="F136" s="10"/>
      <c r="G136" s="10"/>
      <c r="H136" s="10"/>
    </row>
    <row r="137" spans="1:8" x14ac:dyDescent="0.3">
      <c r="A137" s="10" t="s">
        <v>772</v>
      </c>
      <c r="B137" s="10" t="s">
        <v>578</v>
      </c>
      <c r="C137" s="6">
        <f t="shared" ca="1" si="54"/>
        <v>70</v>
      </c>
      <c r="D137" s="10"/>
    </row>
    <row r="138" spans="1:8" s="10" customFormat="1" x14ac:dyDescent="0.3">
      <c r="A138" s="10" t="s">
        <v>775</v>
      </c>
      <c r="B138" s="10" t="s">
        <v>590</v>
      </c>
      <c r="C138" s="6">
        <f t="shared" ca="1" si="54"/>
        <v>71</v>
      </c>
      <c r="F138"/>
      <c r="G138"/>
      <c r="H138"/>
    </row>
    <row r="139" spans="1:8" x14ac:dyDescent="0.3">
      <c r="A139" s="10" t="s">
        <v>830</v>
      </c>
      <c r="B139" s="10" t="s">
        <v>824</v>
      </c>
      <c r="C139" s="6">
        <f t="shared" ref="C139:C141" ca="1" si="55">VLOOKUP(B139,OFFSET(INDIRECT("$A:$B"),0,MATCH(B$1&amp;"_Verify",INDIRECT("$1:$1"),0)-1),2,0)</f>
        <v>79</v>
      </c>
      <c r="D139" s="10"/>
      <c r="F139" s="10"/>
      <c r="G139" s="10"/>
      <c r="H139" s="10"/>
    </row>
    <row r="140" spans="1:8" s="10" customFormat="1" x14ac:dyDescent="0.3">
      <c r="A140" s="10" t="s">
        <v>856</v>
      </c>
      <c r="B140" s="10" t="s">
        <v>828</v>
      </c>
      <c r="C140" s="6">
        <f t="shared" ca="1" si="55"/>
        <v>7</v>
      </c>
      <c r="F140"/>
      <c r="G140"/>
      <c r="H140"/>
    </row>
    <row r="141" spans="1:8" x14ac:dyDescent="0.3">
      <c r="A141" s="10" t="s">
        <v>839</v>
      </c>
      <c r="B141" s="10" t="s">
        <v>578</v>
      </c>
      <c r="C141" s="6">
        <f t="shared" ca="1" si="55"/>
        <v>70</v>
      </c>
      <c r="D141" s="10"/>
      <c r="F141" s="10"/>
      <c r="G141" s="10"/>
      <c r="H141" s="10"/>
    </row>
    <row r="142" spans="1:8" x14ac:dyDescent="0.3">
      <c r="A142" s="10" t="s">
        <v>841</v>
      </c>
      <c r="B142" s="10" t="s">
        <v>578</v>
      </c>
      <c r="C142" s="6">
        <f t="shared" ref="C142:C143" ca="1" si="56">VLOOKUP(B142,OFFSET(INDIRECT("$A:$B"),0,MATCH(B$1&amp;"_Verify",INDIRECT("$1:$1"),0)-1),2,0)</f>
        <v>70</v>
      </c>
      <c r="D142" s="10"/>
    </row>
    <row r="143" spans="1:8" s="10" customFormat="1" x14ac:dyDescent="0.3">
      <c r="A143" s="10" t="s">
        <v>847</v>
      </c>
      <c r="B143" s="10" t="s">
        <v>845</v>
      </c>
      <c r="C143" s="6">
        <f t="shared" ca="1" si="56"/>
        <v>80</v>
      </c>
      <c r="F143"/>
      <c r="G143"/>
      <c r="H143"/>
    </row>
    <row r="144" spans="1:8" s="10" customFormat="1" x14ac:dyDescent="0.3">
      <c r="A144" s="10" t="s">
        <v>859</v>
      </c>
      <c r="B144" s="10" t="s">
        <v>538</v>
      </c>
      <c r="C144" s="6">
        <f t="shared" ref="C144" ca="1" si="57">VLOOKUP(B144,OFFSET(INDIRECT("$A:$B"),0,MATCH(B$1&amp;"_Verify",INDIRECT("$1:$1"),0)-1),2,0)</f>
        <v>69</v>
      </c>
    </row>
    <row r="145" spans="1:8" x14ac:dyDescent="0.3">
      <c r="A145" s="10" t="s">
        <v>863</v>
      </c>
      <c r="B145" s="10" t="s">
        <v>538</v>
      </c>
      <c r="C145" s="6">
        <f t="shared" ref="C145" ca="1" si="58">VLOOKUP(B145,OFFSET(INDIRECT("$A:$B"),0,MATCH(B$1&amp;"_Verify",INDIRECT("$1:$1"),0)-1),2,0)</f>
        <v>69</v>
      </c>
      <c r="D145" s="10"/>
      <c r="F145" s="10"/>
      <c r="G145" s="10"/>
      <c r="H145" s="10"/>
    </row>
    <row r="146" spans="1:8" x14ac:dyDescent="0.3">
      <c r="A146" s="10" t="s">
        <v>868</v>
      </c>
      <c r="B146" s="10" t="s">
        <v>226</v>
      </c>
      <c r="C146" s="6">
        <f t="shared" ref="C146:C149" ca="1" si="59">VLOOKUP(B146,OFFSET(INDIRECT("$A:$B"),0,MATCH(B$1&amp;"_Verify",INDIRECT("$1:$1"),0)-1),2,0)</f>
        <v>15</v>
      </c>
      <c r="D146" s="10"/>
    </row>
    <row r="147" spans="1:8" s="10" customFormat="1" x14ac:dyDescent="0.3">
      <c r="A147" s="10" t="s">
        <v>880</v>
      </c>
      <c r="B147" s="10" t="s">
        <v>26</v>
      </c>
      <c r="C147" s="6">
        <f t="shared" ca="1" si="59"/>
        <v>6</v>
      </c>
      <c r="F147"/>
      <c r="G147"/>
      <c r="H147"/>
    </row>
    <row r="148" spans="1:8" s="10" customFormat="1" x14ac:dyDescent="0.3">
      <c r="A148" s="10" t="s">
        <v>887</v>
      </c>
      <c r="B148" s="10" t="s">
        <v>824</v>
      </c>
      <c r="C148" s="6">
        <f t="shared" ca="1" si="59"/>
        <v>79</v>
      </c>
    </row>
    <row r="149" spans="1:8" s="10" customFormat="1" x14ac:dyDescent="0.3">
      <c r="A149" s="10" t="s">
        <v>884</v>
      </c>
      <c r="B149" s="10" t="s">
        <v>717</v>
      </c>
      <c r="C149" s="6">
        <f t="shared" ca="1" si="59"/>
        <v>7</v>
      </c>
    </row>
    <row r="150" spans="1:8" s="10" customFormat="1" x14ac:dyDescent="0.3">
      <c r="A150" s="10" t="s">
        <v>897</v>
      </c>
      <c r="B150" s="10" t="s">
        <v>890</v>
      </c>
      <c r="C150" s="6">
        <f t="shared" ref="C150" ca="1" si="60">VLOOKUP(B150,OFFSET(INDIRECT("$A:$B"),0,MATCH(B$1&amp;"_Verify",INDIRECT("$1:$1"),0)-1),2,0)</f>
        <v>81</v>
      </c>
    </row>
    <row r="151" spans="1:8" s="10" customFormat="1" x14ac:dyDescent="0.3">
      <c r="A151" s="10" t="s">
        <v>910</v>
      </c>
      <c r="B151" s="10" t="s">
        <v>911</v>
      </c>
      <c r="C151" s="6">
        <f t="shared" ref="C151" ca="1" si="61">VLOOKUP(B151,OFFSET(INDIRECT("$A:$B"),0,MATCH(B$1&amp;"_Verify",INDIRECT("$1:$1"),0)-1),2,0)</f>
        <v>69</v>
      </c>
    </row>
    <row r="152" spans="1:8" s="10" customFormat="1" x14ac:dyDescent="0.3">
      <c r="A152" s="10" t="s">
        <v>945</v>
      </c>
      <c r="B152" s="10" t="s">
        <v>537</v>
      </c>
      <c r="C152" s="6">
        <f t="shared" ref="C152" ca="1" si="62">VLOOKUP(B152,OFFSET(INDIRECT("$A:$B"),0,MATCH(B$1&amp;"_Verify",INDIRECT("$1:$1"),0)-1),2,0)</f>
        <v>69</v>
      </c>
    </row>
    <row r="153" spans="1:8" x14ac:dyDescent="0.3">
      <c r="A153" s="10" t="s">
        <v>946</v>
      </c>
      <c r="B153" s="10" t="s">
        <v>24</v>
      </c>
      <c r="C153" s="6">
        <f ca="1">VLOOKUP(B153,OFFSET(INDIRECT("$A:$B"),0,MATCH(B$1&amp;"_Verify",INDIRECT("$1:$1"),0)-1),2,0)</f>
        <v>4</v>
      </c>
      <c r="D153" s="10"/>
      <c r="F153" s="10"/>
      <c r="G153" s="10"/>
      <c r="H153" s="10"/>
    </row>
    <row r="154" spans="1:8" x14ac:dyDescent="0.3">
      <c r="A154" s="10" t="s">
        <v>949</v>
      </c>
      <c r="B154" s="10" t="s">
        <v>578</v>
      </c>
      <c r="C154" s="6">
        <f t="shared" ref="C154" ca="1" si="63">VLOOKUP(B154,OFFSET(INDIRECT("$A:$B"),0,MATCH(B$1&amp;"_Verify",INDIRECT("$1:$1"),0)-1),2,0)</f>
        <v>70</v>
      </c>
      <c r="D154" s="10"/>
    </row>
    <row r="155" spans="1:8" x14ac:dyDescent="0.3">
      <c r="A155" s="10" t="s">
        <v>956</v>
      </c>
      <c r="B155" s="10" t="s">
        <v>958</v>
      </c>
      <c r="C155" s="6">
        <f t="shared" ref="C155:C158" ca="1" si="64">VLOOKUP(B155,OFFSET(INDIRECT("$A:$B"),0,MATCH(B$1&amp;"_Verify",INDIRECT("$1:$1"),0)-1),2,0)</f>
        <v>52</v>
      </c>
      <c r="D155" s="10"/>
    </row>
    <row r="156" spans="1:8" s="10" customFormat="1" x14ac:dyDescent="0.3">
      <c r="A156" s="10" t="s">
        <v>963</v>
      </c>
      <c r="B156" s="10" t="s">
        <v>93</v>
      </c>
      <c r="C156" s="6">
        <f t="shared" ca="1" si="64"/>
        <v>13</v>
      </c>
    </row>
    <row r="157" spans="1:8" s="10" customFormat="1" x14ac:dyDescent="0.3">
      <c r="A157" s="10" t="s">
        <v>965</v>
      </c>
      <c r="B157" s="10" t="s">
        <v>169</v>
      </c>
      <c r="C157" s="6">
        <f t="shared" ca="1" si="64"/>
        <v>55</v>
      </c>
    </row>
    <row r="158" spans="1:8" s="10" customFormat="1" x14ac:dyDescent="0.3">
      <c r="A158" s="10" t="s">
        <v>984</v>
      </c>
      <c r="B158" s="10" t="s">
        <v>590</v>
      </c>
      <c r="C158" s="6">
        <f t="shared" ca="1" si="64"/>
        <v>71</v>
      </c>
    </row>
    <row r="159" spans="1:8" s="10" customFormat="1" x14ac:dyDescent="0.3">
      <c r="A159" s="10" t="s">
        <v>986</v>
      </c>
      <c r="B159" s="10" t="s">
        <v>590</v>
      </c>
      <c r="C159" s="6">
        <f t="shared" ref="C159" ca="1" si="65">VLOOKUP(B159,OFFSET(INDIRECT("$A:$B"),0,MATCH(B$1&amp;"_Verify",INDIRECT("$1:$1"),0)-1),2,0)</f>
        <v>71</v>
      </c>
    </row>
    <row r="160" spans="1:8" x14ac:dyDescent="0.3">
      <c r="A160" s="10" t="s">
        <v>995</v>
      </c>
      <c r="B160" s="10" t="s">
        <v>990</v>
      </c>
      <c r="C160" s="6">
        <f t="shared" ref="C160" ca="1" si="66">VLOOKUP(B160,OFFSET(INDIRECT("$A:$B"),0,MATCH(B$1&amp;"_Verify",INDIRECT("$1:$1"),0)-1),2,0)</f>
        <v>85</v>
      </c>
      <c r="D160" s="10"/>
    </row>
    <row r="161" spans="1:4" x14ac:dyDescent="0.3">
      <c r="A161" s="10" t="s">
        <v>1006</v>
      </c>
      <c r="B161" s="10" t="s">
        <v>997</v>
      </c>
      <c r="C161" s="6">
        <f t="shared" ref="C161" ca="1" si="67">VLOOKUP(B161,OFFSET(INDIRECT("$A:$B"),0,MATCH(B$1&amp;"_Verify",INDIRECT("$1:$1"),0)-1),2,0)</f>
        <v>86</v>
      </c>
      <c r="D161" s="10"/>
    </row>
    <row r="162" spans="1:4" x14ac:dyDescent="0.3">
      <c r="A162" s="10" t="s">
        <v>622</v>
      </c>
      <c r="B162" s="10" t="s">
        <v>24</v>
      </c>
      <c r="C162" s="6">
        <f t="shared" ref="C162" ca="1" si="68">VLOOKUP(B162,OFFSET(INDIRECT("$A:$B"),0,MATCH(B$1&amp;"_Verify",INDIRECT("$1:$1"),0)-1),2,0)</f>
        <v>4</v>
      </c>
      <c r="D162" s="10"/>
    </row>
    <row r="163" spans="1:4" s="10" customFormat="1" x14ac:dyDescent="0.3">
      <c r="A163" s="10" t="s">
        <v>626</v>
      </c>
      <c r="B163" s="10" t="s">
        <v>24</v>
      </c>
      <c r="C163" s="6">
        <f t="shared" ref="C163" ca="1" si="69">VLOOKUP(B163,OFFSET(INDIRECT("$A:$B"),0,MATCH(B$1&amp;"_Verify",INDIRECT("$1:$1"),0)-1),2,0)</f>
        <v>4</v>
      </c>
    </row>
    <row r="164" spans="1:4" x14ac:dyDescent="0.3">
      <c r="A164" s="10" t="s">
        <v>628</v>
      </c>
      <c r="B164" s="10" t="s">
        <v>24</v>
      </c>
      <c r="C164" s="6">
        <f t="shared" ref="C164:C166" ca="1" si="70">VLOOKUP(B164,OFFSET(INDIRECT("$A:$B"),0,MATCH(B$1&amp;"_Verify",INDIRECT("$1:$1"),0)-1),2,0)</f>
        <v>4</v>
      </c>
      <c r="D164" s="10"/>
    </row>
    <row r="165" spans="1:4" x14ac:dyDescent="0.3">
      <c r="A165" s="10" t="s">
        <v>989</v>
      </c>
      <c r="B165" s="10" t="s">
        <v>338</v>
      </c>
      <c r="C165" s="6">
        <f t="shared" ca="1" si="70"/>
        <v>21</v>
      </c>
      <c r="D165" s="10"/>
    </row>
    <row r="166" spans="1:4" x14ac:dyDescent="0.3">
      <c r="A166" s="10" t="s">
        <v>862</v>
      </c>
      <c r="B166" s="10" t="s">
        <v>54</v>
      </c>
      <c r="C166" s="6">
        <f t="shared" ca="1" si="70"/>
        <v>8</v>
      </c>
      <c r="D166" s="10"/>
    </row>
    <row r="167" spans="1:4" x14ac:dyDescent="0.3">
      <c r="A167" s="10" t="s">
        <v>872</v>
      </c>
      <c r="B167" s="10" t="s">
        <v>54</v>
      </c>
      <c r="C167" s="6">
        <f t="shared" ref="C167:C168" ca="1" si="71">VLOOKUP(B167,OFFSET(INDIRECT("$A:$B"),0,MATCH(B$1&amp;"_Verify",INDIRECT("$1:$1"),0)-1),2,0)</f>
        <v>8</v>
      </c>
      <c r="D167" s="10"/>
    </row>
    <row r="168" spans="1:4" x14ac:dyDescent="0.3">
      <c r="A168" s="10" t="s">
        <v>873</v>
      </c>
      <c r="B168" s="10" t="s">
        <v>54</v>
      </c>
      <c r="C168" s="6">
        <f t="shared" ca="1" si="71"/>
        <v>8</v>
      </c>
      <c r="D168" s="10"/>
    </row>
    <row r="169" spans="1:4" x14ac:dyDescent="0.3">
      <c r="A169" t="s">
        <v>242</v>
      </c>
      <c r="B169" t="s">
        <v>21</v>
      </c>
      <c r="C169" s="6">
        <f t="shared" ca="1" si="11"/>
        <v>7</v>
      </c>
    </row>
    <row r="170" spans="1:4" x14ac:dyDescent="0.3">
      <c r="A170" t="s">
        <v>243</v>
      </c>
      <c r="B170" t="s">
        <v>21</v>
      </c>
      <c r="C170" s="6">
        <f t="shared" ca="1" si="11"/>
        <v>7</v>
      </c>
    </row>
    <row r="171" spans="1:4" x14ac:dyDescent="0.3">
      <c r="A171" t="s">
        <v>244</v>
      </c>
      <c r="B171" t="s">
        <v>21</v>
      </c>
      <c r="C171" s="6">
        <f t="shared" ca="1" si="11"/>
        <v>7</v>
      </c>
    </row>
    <row r="172" spans="1:4" x14ac:dyDescent="0.3">
      <c r="A172" t="s">
        <v>245</v>
      </c>
      <c r="B172" t="s">
        <v>21</v>
      </c>
      <c r="C172" s="6">
        <f t="shared" ca="1" si="11"/>
        <v>7</v>
      </c>
    </row>
    <row r="173" spans="1:4" x14ac:dyDescent="0.3">
      <c r="A173" t="s">
        <v>246</v>
      </c>
      <c r="B173" t="s">
        <v>21</v>
      </c>
      <c r="C173" s="6">
        <f t="shared" ca="1" si="11"/>
        <v>7</v>
      </c>
    </row>
    <row r="174" spans="1:4" x14ac:dyDescent="0.3">
      <c r="A174" t="s">
        <v>247</v>
      </c>
      <c r="B174" t="s">
        <v>21</v>
      </c>
      <c r="C174" s="6">
        <f t="shared" ca="1" si="11"/>
        <v>7</v>
      </c>
    </row>
    <row r="175" spans="1:4" x14ac:dyDescent="0.3">
      <c r="A175" t="s">
        <v>248</v>
      </c>
      <c r="B175" t="s">
        <v>21</v>
      </c>
      <c r="C175" s="6">
        <f t="shared" ca="1" si="11"/>
        <v>7</v>
      </c>
    </row>
    <row r="176" spans="1:4" x14ac:dyDescent="0.3">
      <c r="A176" t="s">
        <v>249</v>
      </c>
      <c r="B176" t="s">
        <v>21</v>
      </c>
      <c r="C176" s="6">
        <f t="shared" ca="1" si="11"/>
        <v>7</v>
      </c>
    </row>
    <row r="177" spans="1:4" x14ac:dyDescent="0.3">
      <c r="A177" t="s">
        <v>250</v>
      </c>
      <c r="B177" t="s">
        <v>21</v>
      </c>
      <c r="C177" s="6">
        <f t="shared" ca="1" si="11"/>
        <v>7</v>
      </c>
    </row>
    <row r="178" spans="1:4" x14ac:dyDescent="0.3">
      <c r="A178" s="10" t="s">
        <v>486</v>
      </c>
      <c r="B178" s="10" t="s">
        <v>21</v>
      </c>
      <c r="C178" s="6">
        <f t="shared" ref="C178:C182" ca="1" si="72">VLOOKUP(B178,OFFSET(INDIRECT("$A:$B"),0,MATCH(B$1&amp;"_Verify",INDIRECT("$1:$1"),0)-1),2,0)</f>
        <v>7</v>
      </c>
      <c r="D178" s="10"/>
    </row>
    <row r="179" spans="1:4" x14ac:dyDescent="0.3">
      <c r="A179" s="10" t="s">
        <v>489</v>
      </c>
      <c r="B179" s="10" t="s">
        <v>21</v>
      </c>
      <c r="C179" s="6">
        <f t="shared" ref="C179" ca="1" si="73">VLOOKUP(B179,OFFSET(INDIRECT("$A:$B"),0,MATCH(B$1&amp;"_Verify",INDIRECT("$1:$1"),0)-1),2,0)</f>
        <v>7</v>
      </c>
      <c r="D179" s="10"/>
    </row>
    <row r="180" spans="1:4" x14ac:dyDescent="0.3">
      <c r="A180" s="10" t="s">
        <v>487</v>
      </c>
      <c r="B180" s="10" t="s">
        <v>21</v>
      </c>
      <c r="C180" s="6">
        <f t="shared" ca="1" si="72"/>
        <v>7</v>
      </c>
      <c r="D180" s="10"/>
    </row>
    <row r="181" spans="1:4" x14ac:dyDescent="0.3">
      <c r="A181" s="10" t="s">
        <v>490</v>
      </c>
      <c r="B181" s="10" t="s">
        <v>21</v>
      </c>
      <c r="C181" s="6">
        <f t="shared" ref="C181" ca="1" si="74">VLOOKUP(B181,OFFSET(INDIRECT("$A:$B"),0,MATCH(B$1&amp;"_Verify",INDIRECT("$1:$1"),0)-1),2,0)</f>
        <v>7</v>
      </c>
      <c r="D181" s="10"/>
    </row>
    <row r="182" spans="1:4" x14ac:dyDescent="0.3">
      <c r="A182" s="10" t="s">
        <v>488</v>
      </c>
      <c r="B182" s="10" t="s">
        <v>21</v>
      </c>
      <c r="C182" s="6">
        <f t="shared" ca="1" si="72"/>
        <v>7</v>
      </c>
      <c r="D182" s="10"/>
    </row>
    <row r="183" spans="1:4" x14ac:dyDescent="0.3">
      <c r="A183" s="10" t="s">
        <v>491</v>
      </c>
      <c r="B183" s="10" t="s">
        <v>21</v>
      </c>
      <c r="C183" s="6">
        <f t="shared" ref="C183" ca="1" si="75">VLOOKUP(B183,OFFSET(INDIRECT("$A:$B"),0,MATCH(B$1&amp;"_Verify",INDIRECT("$1:$1"),0)-1),2,0)</f>
        <v>7</v>
      </c>
      <c r="D183" s="10"/>
    </row>
    <row r="184" spans="1:4" x14ac:dyDescent="0.3">
      <c r="A184" t="s">
        <v>251</v>
      </c>
      <c r="B184" t="s">
        <v>21</v>
      </c>
      <c r="C184" s="6">
        <f t="shared" ca="1" si="11"/>
        <v>7</v>
      </c>
    </row>
    <row r="185" spans="1:4" x14ac:dyDescent="0.3">
      <c r="A185" t="s">
        <v>252</v>
      </c>
      <c r="B185" t="s">
        <v>21</v>
      </c>
      <c r="C185" s="6">
        <f t="shared" ca="1" si="11"/>
        <v>7</v>
      </c>
    </row>
    <row r="186" spans="1:4" x14ac:dyDescent="0.3">
      <c r="A186" t="s">
        <v>253</v>
      </c>
      <c r="B186" t="s">
        <v>21</v>
      </c>
      <c r="C186" s="6">
        <f t="shared" ca="1" si="11"/>
        <v>7</v>
      </c>
    </row>
    <row r="187" spans="1:4" x14ac:dyDescent="0.3">
      <c r="A187" s="10" t="s">
        <v>917</v>
      </c>
      <c r="B187" s="10" t="s">
        <v>21</v>
      </c>
      <c r="C187" s="6">
        <f t="shared" ref="C187" ca="1" si="76">VLOOKUP(B187,OFFSET(INDIRECT("$A:$B"),0,MATCH(B$1&amp;"_Verify",INDIRECT("$1:$1"),0)-1),2,0)</f>
        <v>7</v>
      </c>
      <c r="D187" s="10"/>
    </row>
    <row r="188" spans="1:4" x14ac:dyDescent="0.3">
      <c r="A188" t="s">
        <v>266</v>
      </c>
      <c r="B188" t="s">
        <v>268</v>
      </c>
      <c r="C188" s="6">
        <f t="shared" ca="1" si="11"/>
        <v>14</v>
      </c>
    </row>
    <row r="189" spans="1:4" x14ac:dyDescent="0.3">
      <c r="A189" s="10" t="s">
        <v>492</v>
      </c>
      <c r="B189" s="10" t="s">
        <v>268</v>
      </c>
      <c r="C189" s="6">
        <f t="shared" ref="C189:C190" ca="1" si="77">VLOOKUP(B189,OFFSET(INDIRECT("$A:$B"),0,MATCH(B$1&amp;"_Verify",INDIRECT("$1:$1"),0)-1),2,0)</f>
        <v>14</v>
      </c>
      <c r="D189" s="10"/>
    </row>
    <row r="190" spans="1:4" x14ac:dyDescent="0.3">
      <c r="A190" s="10" t="s">
        <v>494</v>
      </c>
      <c r="B190" s="10" t="s">
        <v>268</v>
      </c>
      <c r="C190" s="6">
        <f t="shared" ca="1" si="77"/>
        <v>14</v>
      </c>
      <c r="D190" s="10"/>
    </row>
    <row r="191" spans="1:4" x14ac:dyDescent="0.3">
      <c r="A191" s="10" t="s">
        <v>496</v>
      </c>
      <c r="B191" s="10" t="s">
        <v>268</v>
      </c>
      <c r="C191" s="6">
        <f t="shared" ref="C191" ca="1" si="78">VLOOKUP(B191,OFFSET(INDIRECT("$A:$B"),0,MATCH(B$1&amp;"_Verify",INDIRECT("$1:$1"),0)-1),2,0)</f>
        <v>14</v>
      </c>
      <c r="D191" s="10"/>
    </row>
    <row r="192" spans="1:4" x14ac:dyDescent="0.3">
      <c r="A192" t="s">
        <v>267</v>
      </c>
      <c r="B192" t="s">
        <v>268</v>
      </c>
      <c r="C192" s="6">
        <f t="shared" ca="1" si="11"/>
        <v>14</v>
      </c>
    </row>
    <row r="193" spans="1:4" x14ac:dyDescent="0.3">
      <c r="A193" s="10" t="s">
        <v>497</v>
      </c>
      <c r="B193" s="10" t="s">
        <v>268</v>
      </c>
      <c r="C193" s="6">
        <f t="shared" ref="C193:C194" ca="1" si="79">VLOOKUP(B193,OFFSET(INDIRECT("$A:$B"),0,MATCH(B$1&amp;"_Verify",INDIRECT("$1:$1"),0)-1),2,0)</f>
        <v>14</v>
      </c>
      <c r="D193" s="10"/>
    </row>
    <row r="194" spans="1:4" x14ac:dyDescent="0.3">
      <c r="A194" s="10" t="s">
        <v>498</v>
      </c>
      <c r="B194" s="10" t="s">
        <v>268</v>
      </c>
      <c r="C194" s="6">
        <f t="shared" ca="1" si="79"/>
        <v>14</v>
      </c>
      <c r="D194" s="10"/>
    </row>
    <row r="195" spans="1:4" x14ac:dyDescent="0.3">
      <c r="A195" s="10" t="s">
        <v>499</v>
      </c>
      <c r="B195" s="10" t="s">
        <v>268</v>
      </c>
      <c r="C195" s="6">
        <f t="shared" ref="C195" ca="1" si="80">VLOOKUP(B195,OFFSET(INDIRECT("$A:$B"),0,MATCH(B$1&amp;"_Verify",INDIRECT("$1:$1"),0)-1),2,0)</f>
        <v>14</v>
      </c>
      <c r="D195" s="10"/>
    </row>
    <row r="196" spans="1:4" x14ac:dyDescent="0.3">
      <c r="A196" s="10" t="s">
        <v>500</v>
      </c>
      <c r="B196" s="10" t="s">
        <v>477</v>
      </c>
      <c r="C196" s="6">
        <f t="shared" ref="C196:C197" ca="1" si="81">VLOOKUP(B196,OFFSET(INDIRECT("$A:$B"),0,MATCH(B$1&amp;"_Verify",INDIRECT("$1:$1"),0)-1),2,0)</f>
        <v>64</v>
      </c>
      <c r="D196" s="10"/>
    </row>
    <row r="197" spans="1:4" x14ac:dyDescent="0.3">
      <c r="A197" s="10" t="s">
        <v>501</v>
      </c>
      <c r="B197" s="10" t="s">
        <v>479</v>
      </c>
      <c r="C197" s="6">
        <f t="shared" ca="1" si="81"/>
        <v>65</v>
      </c>
      <c r="D197" s="10"/>
    </row>
    <row r="198" spans="1:4" x14ac:dyDescent="0.3">
      <c r="A198" t="s">
        <v>171</v>
      </c>
      <c r="B198" t="s">
        <v>165</v>
      </c>
      <c r="C198" s="6">
        <f t="shared" ca="1" si="11"/>
        <v>57</v>
      </c>
    </row>
    <row r="199" spans="1:4" x14ac:dyDescent="0.3">
      <c r="A199" s="10" t="s">
        <v>504</v>
      </c>
      <c r="B199" s="10" t="s">
        <v>165</v>
      </c>
      <c r="C199" s="6">
        <f t="shared" ref="C199" ca="1" si="82">VLOOKUP(B199,OFFSET(INDIRECT("$A:$B"),0,MATCH(B$1&amp;"_Verify",INDIRECT("$1:$1"),0)-1),2,0)</f>
        <v>57</v>
      </c>
      <c r="D199" s="10"/>
    </row>
    <row r="200" spans="1:4" x14ac:dyDescent="0.3">
      <c r="A200" t="s">
        <v>172</v>
      </c>
      <c r="B200" t="s">
        <v>165</v>
      </c>
      <c r="C200" s="6">
        <f t="shared" ca="1" si="11"/>
        <v>57</v>
      </c>
    </row>
    <row r="201" spans="1:4" x14ac:dyDescent="0.3">
      <c r="A201" s="10" t="s">
        <v>505</v>
      </c>
      <c r="B201" s="10" t="s">
        <v>165</v>
      </c>
      <c r="C201" s="6">
        <f t="shared" ref="C201" ca="1" si="83">VLOOKUP(B201,OFFSET(INDIRECT("$A:$B"),0,MATCH(B$1&amp;"_Verify",INDIRECT("$1:$1"),0)-1),2,0)</f>
        <v>57</v>
      </c>
      <c r="D201" s="10"/>
    </row>
    <row r="202" spans="1:4" x14ac:dyDescent="0.3">
      <c r="A202" t="s">
        <v>173</v>
      </c>
      <c r="B202" t="s">
        <v>165</v>
      </c>
      <c r="C202" s="6">
        <f t="shared" ca="1" si="11"/>
        <v>57</v>
      </c>
    </row>
    <row r="203" spans="1:4" x14ac:dyDescent="0.3">
      <c r="A203" s="10" t="s">
        <v>506</v>
      </c>
      <c r="B203" s="10" t="s">
        <v>165</v>
      </c>
      <c r="C203" s="6">
        <f t="shared" ref="C203" ca="1" si="84">VLOOKUP(B203,OFFSET(INDIRECT("$A:$B"),0,MATCH(B$1&amp;"_Verify",INDIRECT("$1:$1"),0)-1),2,0)</f>
        <v>57</v>
      </c>
      <c r="D203" s="10"/>
    </row>
    <row r="204" spans="1:4" x14ac:dyDescent="0.3">
      <c r="A204" t="s">
        <v>174</v>
      </c>
      <c r="B204" t="s">
        <v>184</v>
      </c>
      <c r="C204" s="6">
        <f t="shared" ca="1" si="11"/>
        <v>31</v>
      </c>
    </row>
    <row r="205" spans="1:4" x14ac:dyDescent="0.3">
      <c r="A205" t="s">
        <v>175</v>
      </c>
      <c r="B205" t="s">
        <v>182</v>
      </c>
      <c r="C205" s="6">
        <f t="shared" ca="1" si="11"/>
        <v>33</v>
      </c>
    </row>
    <row r="206" spans="1:4" x14ac:dyDescent="0.3">
      <c r="A206" t="s">
        <v>176</v>
      </c>
      <c r="B206" t="s">
        <v>185</v>
      </c>
      <c r="C206" s="6">
        <f t="shared" ca="1" si="11"/>
        <v>34</v>
      </c>
    </row>
    <row r="207" spans="1:4" x14ac:dyDescent="0.3">
      <c r="A207" t="s">
        <v>177</v>
      </c>
      <c r="B207" t="s">
        <v>186</v>
      </c>
      <c r="C207" s="6">
        <f t="shared" ca="1" si="11"/>
        <v>35</v>
      </c>
    </row>
    <row r="208" spans="1:4" x14ac:dyDescent="0.3">
      <c r="A208" t="s">
        <v>178</v>
      </c>
      <c r="B208" t="s">
        <v>187</v>
      </c>
      <c r="C208" s="6">
        <f t="shared" ca="1" si="11"/>
        <v>36</v>
      </c>
    </row>
    <row r="209" spans="1:4" x14ac:dyDescent="0.3">
      <c r="A209" t="s">
        <v>179</v>
      </c>
      <c r="B209" t="s">
        <v>188</v>
      </c>
      <c r="C209" s="6">
        <f t="shared" ca="1" si="11"/>
        <v>37</v>
      </c>
    </row>
    <row r="210" spans="1:4" x14ac:dyDescent="0.3">
      <c r="A210" t="s">
        <v>180</v>
      </c>
      <c r="B210" t="s">
        <v>189</v>
      </c>
      <c r="C210" s="6">
        <f t="shared" ca="1" si="11"/>
        <v>38</v>
      </c>
    </row>
    <row r="211" spans="1:4" x14ac:dyDescent="0.3">
      <c r="A211" t="s">
        <v>181</v>
      </c>
      <c r="B211" t="s">
        <v>190</v>
      </c>
      <c r="C211" s="6">
        <f t="shared" ca="1" si="11"/>
        <v>39</v>
      </c>
    </row>
    <row r="212" spans="1:4" x14ac:dyDescent="0.3">
      <c r="A212" t="s">
        <v>269</v>
      </c>
      <c r="B212" t="s">
        <v>528</v>
      </c>
      <c r="C212" s="6">
        <f t="shared" ref="C212" ca="1" si="85">VLOOKUP(B212,OFFSET(INDIRECT("$A:$B"),0,MATCH(B$1&amp;"_Verify",INDIRECT("$1:$1"),0)-1),2,0)</f>
        <v>68</v>
      </c>
    </row>
    <row r="213" spans="1:4" x14ac:dyDescent="0.3">
      <c r="A213" t="s">
        <v>270</v>
      </c>
      <c r="B213" t="s">
        <v>528</v>
      </c>
      <c r="C213" s="6">
        <f t="shared" ref="C213:C214" ca="1" si="86">VLOOKUP(B213,OFFSET(INDIRECT("$A:$B"),0,MATCH(B$1&amp;"_Verify",INDIRECT("$1:$1"),0)-1),2,0)</f>
        <v>68</v>
      </c>
    </row>
    <row r="214" spans="1:4" x14ac:dyDescent="0.3">
      <c r="A214" s="10" t="s">
        <v>934</v>
      </c>
      <c r="B214" s="10" t="s">
        <v>528</v>
      </c>
      <c r="C214" s="6">
        <f t="shared" ca="1" si="86"/>
        <v>68</v>
      </c>
      <c r="D214" s="10"/>
    </row>
    <row r="215" spans="1:4" x14ac:dyDescent="0.3">
      <c r="A215" s="10" t="s">
        <v>935</v>
      </c>
      <c r="B215" s="10" t="s">
        <v>528</v>
      </c>
      <c r="C215" s="6">
        <f t="shared" ref="C215" ca="1" si="87">VLOOKUP(B215,OFFSET(INDIRECT("$A:$B"),0,MATCH(B$1&amp;"_Verify",INDIRECT("$1:$1"),0)-1),2,0)</f>
        <v>68</v>
      </c>
      <c r="D215" s="10"/>
    </row>
    <row r="216" spans="1:4" x14ac:dyDescent="0.3">
      <c r="A216" t="s">
        <v>290</v>
      </c>
      <c r="B216" t="s">
        <v>93</v>
      </c>
      <c r="C216" s="6">
        <f t="shared" ref="C216:C219" ca="1" si="88">VLOOKUP(B216,OFFSET(INDIRECT("$A:$B"),0,MATCH(B$1&amp;"_Verify",INDIRECT("$1:$1"),0)-1),2,0)</f>
        <v>13</v>
      </c>
    </row>
    <row r="217" spans="1:4" x14ac:dyDescent="0.3">
      <c r="A217" t="s">
        <v>292</v>
      </c>
      <c r="B217" t="s">
        <v>21</v>
      </c>
      <c r="C217" s="6">
        <f t="shared" ca="1" si="88"/>
        <v>7</v>
      </c>
    </row>
    <row r="218" spans="1:4" x14ac:dyDescent="0.3">
      <c r="A218" t="s">
        <v>291</v>
      </c>
      <c r="B218" t="s">
        <v>93</v>
      </c>
      <c r="C218" s="6">
        <f t="shared" ca="1" si="88"/>
        <v>13</v>
      </c>
    </row>
    <row r="219" spans="1:4" x14ac:dyDescent="0.3">
      <c r="A219" t="s">
        <v>294</v>
      </c>
      <c r="B219" t="s">
        <v>21</v>
      </c>
      <c r="C219" s="6">
        <f t="shared" ca="1" si="88"/>
        <v>7</v>
      </c>
    </row>
    <row r="220" spans="1:4" x14ac:dyDescent="0.3">
      <c r="A220" t="s">
        <v>298</v>
      </c>
      <c r="B220" s="10" t="s">
        <v>528</v>
      </c>
      <c r="C220" s="6">
        <f t="shared" ref="C220" ca="1" si="89">VLOOKUP(B220,OFFSET(INDIRECT("$A:$B"),0,MATCH(B$1&amp;"_Verify",INDIRECT("$1:$1"),0)-1),2,0)</f>
        <v>68</v>
      </c>
    </row>
    <row r="221" spans="1:4" x14ac:dyDescent="0.3">
      <c r="A221" t="s">
        <v>299</v>
      </c>
      <c r="B221" s="10" t="s">
        <v>528</v>
      </c>
      <c r="C221" s="6">
        <f t="shared" ref="C221:C223" ca="1" si="90">VLOOKUP(B221,OFFSET(INDIRECT("$A:$B"),0,MATCH(B$1&amp;"_Verify",INDIRECT("$1:$1"),0)-1),2,0)</f>
        <v>68</v>
      </c>
    </row>
    <row r="222" spans="1:4" x14ac:dyDescent="0.3">
      <c r="A222" t="s">
        <v>300</v>
      </c>
      <c r="B222" t="s">
        <v>93</v>
      </c>
      <c r="C222" s="6">
        <f t="shared" ca="1" si="90"/>
        <v>13</v>
      </c>
    </row>
    <row r="223" spans="1:4" x14ac:dyDescent="0.3">
      <c r="A223" t="s">
        <v>301</v>
      </c>
      <c r="B223" t="s">
        <v>225</v>
      </c>
      <c r="C223" s="6">
        <f t="shared" ca="1" si="90"/>
        <v>15</v>
      </c>
    </row>
    <row r="224" spans="1:4" x14ac:dyDescent="0.3">
      <c r="A224" t="s">
        <v>302</v>
      </c>
      <c r="B224" t="s">
        <v>228</v>
      </c>
      <c r="C224" s="6">
        <f t="shared" ref="C224" ca="1" si="91">VLOOKUP(B224,OFFSET(INDIRECT("$A:$B"),0,MATCH(B$1&amp;"_Verify",INDIRECT("$1:$1"),0)-1),2,0)</f>
        <v>16</v>
      </c>
    </row>
    <row r="225" spans="1:8" x14ac:dyDescent="0.3">
      <c r="A225" t="s">
        <v>303</v>
      </c>
      <c r="B225" t="s">
        <v>228</v>
      </c>
      <c r="C225" s="6">
        <f t="shared" ref="C225" ca="1" si="92">VLOOKUP(B225,OFFSET(INDIRECT("$A:$B"),0,MATCH(B$1&amp;"_Verify",INDIRECT("$1:$1"),0)-1),2,0)</f>
        <v>16</v>
      </c>
    </row>
    <row r="226" spans="1:8" x14ac:dyDescent="0.3">
      <c r="A226" t="s">
        <v>306</v>
      </c>
      <c r="B226" t="s">
        <v>229</v>
      </c>
      <c r="C226" s="6">
        <f t="shared" ref="C226" ca="1" si="93">VLOOKUP(B226,OFFSET(INDIRECT("$A:$B"),0,MATCH(B$1&amp;"_Verify",INDIRECT("$1:$1"),0)-1),2,0)</f>
        <v>17</v>
      </c>
    </row>
    <row r="227" spans="1:8" x14ac:dyDescent="0.3">
      <c r="A227" t="s">
        <v>307</v>
      </c>
      <c r="B227" t="s">
        <v>229</v>
      </c>
      <c r="C227" s="6">
        <f t="shared" ref="C227" ca="1" si="94">VLOOKUP(B227,OFFSET(INDIRECT("$A:$B"),0,MATCH(B$1&amp;"_Verify",INDIRECT("$1:$1"),0)-1),2,0)</f>
        <v>17</v>
      </c>
    </row>
    <row r="228" spans="1:8" x14ac:dyDescent="0.3">
      <c r="A228" s="10" t="s">
        <v>936</v>
      </c>
      <c r="B228" s="10" t="s">
        <v>229</v>
      </c>
      <c r="C228" s="6">
        <f t="shared" ref="C228:C229" ca="1" si="95">VLOOKUP(B228,OFFSET(INDIRECT("$A:$B"),0,MATCH(B$1&amp;"_Verify",INDIRECT("$1:$1"),0)-1),2,0)</f>
        <v>17</v>
      </c>
      <c r="D228" s="10"/>
    </row>
    <row r="229" spans="1:8" x14ac:dyDescent="0.3">
      <c r="A229" s="10" t="s">
        <v>937</v>
      </c>
      <c r="B229" s="10" t="s">
        <v>229</v>
      </c>
      <c r="C229" s="6">
        <f t="shared" ca="1" si="95"/>
        <v>17</v>
      </c>
      <c r="D229" s="10"/>
    </row>
    <row r="230" spans="1:8" x14ac:dyDescent="0.3">
      <c r="A230" s="10" t="s">
        <v>938</v>
      </c>
      <c r="B230" s="10" t="s">
        <v>926</v>
      </c>
      <c r="C230" s="6">
        <f t="shared" ref="C230:C231" ca="1" si="96">VLOOKUP(B230,OFFSET(INDIRECT("$A:$B"),0,MATCH(B$1&amp;"_Verify",INDIRECT("$1:$1"),0)-1),2,0)</f>
        <v>84</v>
      </c>
      <c r="D230" s="10"/>
    </row>
    <row r="231" spans="1:8" x14ac:dyDescent="0.3">
      <c r="A231" s="10" t="s">
        <v>939</v>
      </c>
      <c r="B231" s="10" t="s">
        <v>926</v>
      </c>
      <c r="C231" s="6">
        <f t="shared" ca="1" si="96"/>
        <v>84</v>
      </c>
      <c r="D231" s="10"/>
    </row>
    <row r="232" spans="1:8" x14ac:dyDescent="0.3">
      <c r="A232" t="s">
        <v>308</v>
      </c>
      <c r="B232" t="s">
        <v>230</v>
      </c>
      <c r="C232" s="6">
        <f t="shared" ref="C232" ca="1" si="97">VLOOKUP(B232,OFFSET(INDIRECT("$A:$B"),0,MATCH(B$1&amp;"_Verify",INDIRECT("$1:$1"),0)-1),2,0)</f>
        <v>18</v>
      </c>
    </row>
    <row r="233" spans="1:8" x14ac:dyDescent="0.3">
      <c r="A233" t="s">
        <v>309</v>
      </c>
      <c r="B233" t="s">
        <v>230</v>
      </c>
      <c r="C233" s="6">
        <f t="shared" ref="C233" ca="1" si="98">VLOOKUP(B233,OFFSET(INDIRECT("$A:$B"),0,MATCH(B$1&amp;"_Verify",INDIRECT("$1:$1"),0)-1),2,0)</f>
        <v>18</v>
      </c>
    </row>
    <row r="234" spans="1:8" x14ac:dyDescent="0.3">
      <c r="A234" t="s">
        <v>310</v>
      </c>
      <c r="B234" t="s">
        <v>231</v>
      </c>
      <c r="C234" s="6">
        <f t="shared" ref="C234" ca="1" si="99">VLOOKUP(B234,OFFSET(INDIRECT("$A:$B"),0,MATCH(B$1&amp;"_Verify",INDIRECT("$1:$1"),0)-1),2,0)</f>
        <v>19</v>
      </c>
    </row>
    <row r="235" spans="1:8" x14ac:dyDescent="0.3">
      <c r="A235" t="s">
        <v>311</v>
      </c>
      <c r="B235" t="s">
        <v>231</v>
      </c>
      <c r="C235" s="6">
        <f t="shared" ref="C235" ca="1" si="100">VLOOKUP(B235,OFFSET(INDIRECT("$A:$B"),0,MATCH(B$1&amp;"_Verify",INDIRECT("$1:$1"),0)-1),2,0)</f>
        <v>19</v>
      </c>
    </row>
    <row r="236" spans="1:8" x14ac:dyDescent="0.3">
      <c r="A236" t="s">
        <v>313</v>
      </c>
      <c r="B236" t="s">
        <v>239</v>
      </c>
      <c r="C236" s="6">
        <f t="shared" ref="C236:C247" ca="1" si="101">VLOOKUP(B236,OFFSET(INDIRECT("$A:$B"),0,MATCH(B$1&amp;"_Verify",INDIRECT("$1:$1"),0)-1),2,0)</f>
        <v>20</v>
      </c>
    </row>
    <row r="237" spans="1:8" s="10" customFormat="1" x14ac:dyDescent="0.3">
      <c r="A237" t="s">
        <v>314</v>
      </c>
      <c r="B237" t="s">
        <v>239</v>
      </c>
      <c r="C237" s="6">
        <f t="shared" ca="1" si="101"/>
        <v>20</v>
      </c>
      <c r="D237"/>
      <c r="F237"/>
      <c r="G237"/>
      <c r="H237"/>
    </row>
    <row r="238" spans="1:8" s="10" customFormat="1" x14ac:dyDescent="0.3">
      <c r="A238" t="s">
        <v>365</v>
      </c>
      <c r="B238" t="s">
        <v>93</v>
      </c>
      <c r="C238" s="6">
        <f t="shared" ref="C238:C241" ca="1" si="102">VLOOKUP(B238,OFFSET(INDIRECT("$A:$B"),0,MATCH(B$1&amp;"_Verify",INDIRECT("$1:$1"),0)-1),2,0)</f>
        <v>13</v>
      </c>
      <c r="D238" s="6"/>
    </row>
    <row r="239" spans="1:8" s="10" customFormat="1" x14ac:dyDescent="0.3">
      <c r="A239" t="s">
        <v>367</v>
      </c>
      <c r="B239" t="s">
        <v>338</v>
      </c>
      <c r="C239" s="6">
        <f t="shared" ca="1" si="102"/>
        <v>21</v>
      </c>
      <c r="D239"/>
    </row>
    <row r="240" spans="1:8" s="10" customFormat="1" x14ac:dyDescent="0.3">
      <c r="A240" t="s">
        <v>371</v>
      </c>
      <c r="B240" t="s">
        <v>57</v>
      </c>
      <c r="C240" s="6">
        <f t="shared" ca="1" si="102"/>
        <v>11</v>
      </c>
      <c r="D240"/>
    </row>
    <row r="241" spans="1:8" x14ac:dyDescent="0.3">
      <c r="A241" s="10" t="s">
        <v>940</v>
      </c>
      <c r="B241" s="10" t="s">
        <v>21</v>
      </c>
      <c r="C241" s="6">
        <f t="shared" ca="1" si="102"/>
        <v>7</v>
      </c>
      <c r="D241" s="10"/>
      <c r="F241" s="10"/>
      <c r="G241" s="10"/>
      <c r="H241" s="10"/>
    </row>
    <row r="242" spans="1:8" x14ac:dyDescent="0.3">
      <c r="A242" t="s">
        <v>315</v>
      </c>
      <c r="B242" t="s">
        <v>93</v>
      </c>
      <c r="C242" s="6">
        <f t="shared" ca="1" si="101"/>
        <v>13</v>
      </c>
    </row>
    <row r="243" spans="1:8" x14ac:dyDescent="0.3">
      <c r="A243" t="s">
        <v>317</v>
      </c>
      <c r="B243" t="s">
        <v>21</v>
      </c>
      <c r="C243" s="6">
        <f t="shared" ca="1" si="101"/>
        <v>7</v>
      </c>
    </row>
    <row r="244" spans="1:8" x14ac:dyDescent="0.3">
      <c r="A244" s="10" t="s">
        <v>508</v>
      </c>
      <c r="B244" s="10" t="s">
        <v>93</v>
      </c>
      <c r="C244" s="6">
        <f t="shared" ca="1" si="101"/>
        <v>13</v>
      </c>
      <c r="D244" s="10"/>
    </row>
    <row r="245" spans="1:8" x14ac:dyDescent="0.3">
      <c r="A245" s="10" t="s">
        <v>510</v>
      </c>
      <c r="B245" s="10" t="s">
        <v>21</v>
      </c>
      <c r="C245" s="6">
        <f t="shared" ca="1" si="101"/>
        <v>7</v>
      </c>
      <c r="D245" s="10"/>
    </row>
    <row r="246" spans="1:8" x14ac:dyDescent="0.3">
      <c r="A246" t="s">
        <v>372</v>
      </c>
      <c r="B246" t="s">
        <v>342</v>
      </c>
      <c r="C246" s="6">
        <f t="shared" ca="1" si="101"/>
        <v>61</v>
      </c>
    </row>
    <row r="247" spans="1:8" x14ac:dyDescent="0.3">
      <c r="A247" t="s">
        <v>373</v>
      </c>
      <c r="B247" t="s">
        <v>346</v>
      </c>
      <c r="C247" s="6">
        <f t="shared" ca="1" si="101"/>
        <v>59</v>
      </c>
    </row>
    <row r="248" spans="1:8" x14ac:dyDescent="0.3">
      <c r="A248" t="s">
        <v>318</v>
      </c>
      <c r="B248" t="s">
        <v>240</v>
      </c>
      <c r="C248" s="6">
        <f t="shared" ref="C248:C251" ca="1" si="103">VLOOKUP(B248,OFFSET(INDIRECT("$A:$B"),0,MATCH(B$1&amp;"_Verify",INDIRECT("$1:$1"),0)-1),2,0)</f>
        <v>58</v>
      </c>
    </row>
    <row r="249" spans="1:8" x14ac:dyDescent="0.3">
      <c r="A249" s="10" t="s">
        <v>512</v>
      </c>
      <c r="B249" s="10" t="s">
        <v>240</v>
      </c>
      <c r="C249" s="6">
        <f t="shared" ref="C249" ca="1" si="104">VLOOKUP(B249,OFFSET(INDIRECT("$A:$B"),0,MATCH(B$1&amp;"_Verify",INDIRECT("$1:$1"),0)-1),2,0)</f>
        <v>58</v>
      </c>
      <c r="D249" s="10"/>
    </row>
    <row r="250" spans="1:8" x14ac:dyDescent="0.3">
      <c r="A250" t="s">
        <v>329</v>
      </c>
      <c r="B250" t="s">
        <v>273</v>
      </c>
      <c r="C250" s="6">
        <f t="shared" ca="1" si="103"/>
        <v>41</v>
      </c>
    </row>
    <row r="251" spans="1:8" x14ac:dyDescent="0.3">
      <c r="A251" t="s">
        <v>331</v>
      </c>
      <c r="B251" t="s">
        <v>54</v>
      </c>
      <c r="C251" s="6">
        <f t="shared" ca="1" si="103"/>
        <v>8</v>
      </c>
    </row>
    <row r="252" spans="1:8" x14ac:dyDescent="0.3">
      <c r="A252" t="s">
        <v>320</v>
      </c>
      <c r="B252" t="s">
        <v>274</v>
      </c>
      <c r="C252" s="6">
        <f t="shared" ref="C252" ca="1" si="105">VLOOKUP(B252,OFFSET(INDIRECT("$A:$B"),0,MATCH(B$1&amp;"_Verify",INDIRECT("$1:$1"),0)-1),2,0)</f>
        <v>40</v>
      </c>
    </row>
    <row r="253" spans="1:8" x14ac:dyDescent="0.3">
      <c r="A253" t="s">
        <v>322</v>
      </c>
      <c r="B253" t="s">
        <v>55</v>
      </c>
      <c r="C253" s="6">
        <f t="shared" ref="C253" ca="1" si="106">VLOOKUP(B253,OFFSET(INDIRECT("$A:$B"),0,MATCH(B$1&amp;"_Verify",INDIRECT("$1:$1"),0)-1),2,0)</f>
        <v>9</v>
      </c>
    </row>
    <row r="254" spans="1:8" x14ac:dyDescent="0.3">
      <c r="A254" t="s">
        <v>352</v>
      </c>
      <c r="B254" t="s">
        <v>345</v>
      </c>
      <c r="C254" s="6">
        <f t="shared" ref="C254" ca="1" si="107">VLOOKUP(B254,OFFSET(INDIRECT("$A:$B"),0,MATCH(B$1&amp;"_Verify",INDIRECT("$1:$1"),0)-1),2,0)</f>
        <v>42</v>
      </c>
    </row>
    <row r="255" spans="1:8" x14ac:dyDescent="0.3">
      <c r="A255" t="s">
        <v>353</v>
      </c>
      <c r="B255" t="s">
        <v>284</v>
      </c>
      <c r="C255" s="6">
        <f t="shared" ref="C255" ca="1" si="108">VLOOKUP(B255,OFFSET(INDIRECT("$A:$B"),0,MATCH(B$1&amp;"_Verify",INDIRECT("$1:$1"),0)-1),2,0)</f>
        <v>60</v>
      </c>
    </row>
    <row r="256" spans="1:8" x14ac:dyDescent="0.3">
      <c r="A256" t="s">
        <v>377</v>
      </c>
      <c r="B256" t="s">
        <v>378</v>
      </c>
      <c r="C256" s="6">
        <f t="shared" ref="C256:C258" ca="1" si="109">VLOOKUP(B256,OFFSET(INDIRECT("$A:$B"),0,MATCH(B$1&amp;"_Verify",INDIRECT("$1:$1"),0)-1),2,0)</f>
        <v>62</v>
      </c>
    </row>
    <row r="257" spans="1:4" x14ac:dyDescent="0.3">
      <c r="A257" s="10" t="s">
        <v>518</v>
      </c>
      <c r="B257" s="10" t="s">
        <v>521</v>
      </c>
      <c r="C257" s="6">
        <f t="shared" ca="1" si="109"/>
        <v>66</v>
      </c>
      <c r="D257" s="10"/>
    </row>
    <row r="258" spans="1:4" x14ac:dyDescent="0.3">
      <c r="A258" s="10" t="s">
        <v>520</v>
      </c>
      <c r="B258" s="10" t="s">
        <v>521</v>
      </c>
      <c r="C258" s="6">
        <f t="shared" ca="1" si="109"/>
        <v>66</v>
      </c>
      <c r="D258" s="10"/>
    </row>
    <row r="259" spans="1:4" x14ac:dyDescent="0.3">
      <c r="A259" s="10" t="s">
        <v>534</v>
      </c>
      <c r="B259" s="10" t="s">
        <v>524</v>
      </c>
      <c r="C259" s="6">
        <f t="shared" ref="C259:C266" ca="1" si="110">VLOOKUP(B259,OFFSET(INDIRECT("$A:$B"),0,MATCH(B$1&amp;"_Verify",INDIRECT("$1:$1"),0)-1),2,0)</f>
        <v>67</v>
      </c>
      <c r="D259" s="10"/>
    </row>
    <row r="260" spans="1:4" x14ac:dyDescent="0.3">
      <c r="A260" s="10" t="s">
        <v>943</v>
      </c>
      <c r="B260" s="10" t="s">
        <v>941</v>
      </c>
      <c r="C260" s="6">
        <f t="shared" ref="C260:C262" ca="1" si="111">VLOOKUP(B260,OFFSET(INDIRECT("$A:$B"),0,MATCH(B$1&amp;"_Verify",INDIRECT("$1:$1"),0)-1),2,0)</f>
        <v>82</v>
      </c>
      <c r="D260" s="10"/>
    </row>
    <row r="261" spans="1:4" x14ac:dyDescent="0.3">
      <c r="A261" s="10" t="s">
        <v>944</v>
      </c>
      <c r="B261" s="10" t="s">
        <v>941</v>
      </c>
      <c r="C261" s="6">
        <f t="shared" ca="1" si="111"/>
        <v>82</v>
      </c>
      <c r="D261" s="10"/>
    </row>
    <row r="262" spans="1:4" x14ac:dyDescent="0.3">
      <c r="A262" s="10" t="s">
        <v>942</v>
      </c>
      <c r="B262" s="10" t="s">
        <v>922</v>
      </c>
      <c r="C262" s="6">
        <f t="shared" ca="1" si="111"/>
        <v>83</v>
      </c>
      <c r="D262" s="10"/>
    </row>
    <row r="263" spans="1:4" x14ac:dyDescent="0.3">
      <c r="A263" s="10" t="s">
        <v>811</v>
      </c>
      <c r="B263" s="10" t="s">
        <v>383</v>
      </c>
      <c r="C263" s="6">
        <f t="shared" ca="1" si="110"/>
        <v>22</v>
      </c>
      <c r="D263" s="10"/>
    </row>
    <row r="264" spans="1:4" x14ac:dyDescent="0.3">
      <c r="A264" s="10" t="s">
        <v>812</v>
      </c>
      <c r="B264" s="10" t="s">
        <v>383</v>
      </c>
      <c r="C264" s="6">
        <f t="shared" ca="1" si="110"/>
        <v>22</v>
      </c>
      <c r="D264" s="10"/>
    </row>
    <row r="265" spans="1:4" x14ac:dyDescent="0.3">
      <c r="A265" s="10" t="s">
        <v>814</v>
      </c>
      <c r="B265" s="10" t="s">
        <v>383</v>
      </c>
      <c r="C265" s="6">
        <f t="shared" ca="1" si="110"/>
        <v>22</v>
      </c>
      <c r="D265" s="10"/>
    </row>
    <row r="266" spans="1:4" x14ac:dyDescent="0.3">
      <c r="A266" s="10" t="s">
        <v>816</v>
      </c>
      <c r="B266" s="10" t="s">
        <v>383</v>
      </c>
      <c r="C266" s="6">
        <f t="shared" ca="1" si="110"/>
        <v>22</v>
      </c>
      <c r="D266" s="10"/>
    </row>
    <row r="267" spans="1:4" x14ac:dyDescent="0.3">
      <c r="A267" t="s">
        <v>386</v>
      </c>
      <c r="B267" t="s">
        <v>383</v>
      </c>
      <c r="C267" s="6">
        <f t="shared" ref="C267" ca="1" si="112">VLOOKUP(B267,OFFSET(INDIRECT("$A:$B"),0,MATCH(B$1&amp;"_Verify",INDIRECT("$1:$1"),0)-1),2,0)</f>
        <v>22</v>
      </c>
    </row>
    <row r="268" spans="1:4" x14ac:dyDescent="0.3">
      <c r="A268" t="s">
        <v>400</v>
      </c>
      <c r="B268" t="s">
        <v>383</v>
      </c>
      <c r="C268" s="6">
        <f t="shared" ref="C268" ca="1" si="113">VLOOKUP(B268,OFFSET(INDIRECT("$A:$B"),0,MATCH(B$1&amp;"_Verify",INDIRECT("$1:$1"),0)-1),2,0)</f>
        <v>22</v>
      </c>
    </row>
    <row r="269" spans="1:4" x14ac:dyDescent="0.3">
      <c r="A269" t="s">
        <v>388</v>
      </c>
      <c r="B269" t="s">
        <v>383</v>
      </c>
      <c r="C269" s="6">
        <f t="shared" ref="C269:C272" ca="1" si="114">VLOOKUP(B269,OFFSET(INDIRECT("$A:$B"),0,MATCH(B$1&amp;"_Verify",INDIRECT("$1:$1"),0)-1),2,0)</f>
        <v>22</v>
      </c>
    </row>
    <row r="270" spans="1:4" x14ac:dyDescent="0.3">
      <c r="A270" t="s">
        <v>401</v>
      </c>
      <c r="B270" t="s">
        <v>383</v>
      </c>
      <c r="C270" s="6">
        <f t="shared" ca="1" si="114"/>
        <v>22</v>
      </c>
    </row>
    <row r="271" spans="1:4" x14ac:dyDescent="0.3">
      <c r="A271" s="10" t="s">
        <v>764</v>
      </c>
      <c r="B271" s="10" t="s">
        <v>383</v>
      </c>
      <c r="C271" s="6">
        <f t="shared" ca="1" si="114"/>
        <v>22</v>
      </c>
      <c r="D271" s="10"/>
    </row>
    <row r="272" spans="1:4" x14ac:dyDescent="0.3">
      <c r="A272" s="10" t="s">
        <v>765</v>
      </c>
      <c r="B272" s="10" t="s">
        <v>383</v>
      </c>
      <c r="C272" s="6">
        <f t="shared" ca="1" si="114"/>
        <v>22</v>
      </c>
      <c r="D272" s="10"/>
    </row>
    <row r="273" spans="1:4" x14ac:dyDescent="0.3">
      <c r="A273" s="10" t="s">
        <v>766</v>
      </c>
      <c r="B273" s="10" t="s">
        <v>383</v>
      </c>
      <c r="C273" s="6">
        <f t="shared" ref="C273:C274" ca="1" si="115">VLOOKUP(B273,OFFSET(INDIRECT("$A:$B"),0,MATCH(B$1&amp;"_Verify",INDIRECT("$1:$1"),0)-1),2,0)</f>
        <v>22</v>
      </c>
      <c r="D273" s="10"/>
    </row>
    <row r="274" spans="1:4" x14ac:dyDescent="0.3">
      <c r="A274" s="10" t="s">
        <v>767</v>
      </c>
      <c r="B274" s="10" t="s">
        <v>383</v>
      </c>
      <c r="C274" s="6">
        <f t="shared" ca="1" si="115"/>
        <v>22</v>
      </c>
      <c r="D274" s="10"/>
    </row>
  </sheetData>
  <phoneticPr fontId="1" type="noConversion"/>
  <dataValidations count="1">
    <dataValidation type="list" allowBlank="1" showInputMessage="1" showErrorMessage="1" sqref="B2:B27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5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409</v>
      </c>
      <c r="F2" s="4" t="str">
        <f>IF(ISBLANK(VLOOKUP($E2,어펙터인자!$1:$1048576,MATCH(F$1,어펙터인자!$1:$1,0),0)),"",VLOOKUP($E2,어펙터인자!$1:$1048576,MATCH(F$1,어펙터인자!$1:$1,0),0))</f>
        <v>특정 범위 원 안에서 특정한 능력치를 얻게 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공격력 상향 배율</v>
      </c>
      <c r="L2" s="4" t="str">
        <f>IF(ISBLANK(VLOOKUP($E2,어펙터인자!$1:$1048576,MATCH(L$1,어펙터인자!$1:$1,0),0)),"",VLOOKUP($E2,어펙터인자!$1:$1048576,MATCH(L$1,어펙터인자!$1:$1,0),0))</f>
        <v>회피율 덧셈 값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서클 카운트 오버라이딩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시작 시 이펙트</v>
      </c>
      <c r="W2" s="4" t="str">
        <f>IF(ISBLANK(VLOOKUP($E2,어펙터인자!$1:$1048576,MATCH(W$1,어펙터인자!$1:$1,0),0)),"",VLOOKUP($E2,어펙터인자!$1:$1048576,MATCH(W$1,어펙터인자!$1:$1,0),0))</f>
        <v>덮거나 시간 종료 시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71" si="0">B3&amp;"_"&amp;TEXT(D3,"00")</f>
        <v>NormalAttack0.4_01</v>
      </c>
      <c r="B3" s="1" t="s">
        <v>756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73" ca="1" si="1">IF(NOT(ISBLANK(N3)),N3,
IF(ISBLANK(M3),"",
VLOOKUP(M3,OFFSET(INDIRECT("$A:$B"),0,MATCH(M$1&amp;"_Verify",INDIRECT("$1:$1"),0)-1),2,0)
))</f>
        <v/>
      </c>
      <c r="S3" s="7" t="str">
        <f t="shared" ref="S3:S231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1009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571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535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546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870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871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630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631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633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634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638</v>
      </c>
    </row>
    <row r="28" spans="1:26" x14ac:dyDescent="0.3">
      <c r="A28" s="1" t="str">
        <f t="shared" ref="A28" si="30">B28&amp;"_"&amp;TEXT(D28,"00")</f>
        <v>UltimateAttackGanfaul_01</v>
      </c>
      <c r="B28" s="1" t="s">
        <v>363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4</v>
      </c>
      <c r="O28" s="7" t="str">
        <f t="shared" ref="O28" ca="1" si="31">IF(NOT(ISBLANK(N28)),N28,
IF(ISBLANK(M28),"",
VLOOKUP(M28,OFFSET(INDIRECT("$A:$B"),0,MATCH(M$1&amp;"_Verify",INDIRECT("$1:$1"),0)-1),2,0)
))</f>
        <v/>
      </c>
      <c r="S28" s="7" t="str">
        <f t="shared" ref="S28" ca="1" si="32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0"/>
        <v>NormalAttackYuki_01</v>
      </c>
      <c r="B29" t="s">
        <v>758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</f>
        <v>0.5625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ref="A30:A31" si="33">B30&amp;"_"&amp;TEXT(D30,"00")</f>
        <v>UltimateRemoveYuki_01</v>
      </c>
      <c r="B30" t="s">
        <v>759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RemoveColliderHitObject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0.9</v>
      </c>
      <c r="J30" s="1">
        <v>2.2000000000000002</v>
      </c>
      <c r="O30" s="7" t="str">
        <f t="shared" ref="O30:O31" ca="1" si="34">IF(NOT(ISBLANK(N30)),N30,
IF(ISBLANK(M30),"",
VLOOKUP(M30,OFFSET(INDIRECT("$A:$B"),0,MATCH(M$1&amp;"_Verify",INDIRECT("$1:$1"),0)-1),2,0)
))</f>
        <v/>
      </c>
      <c r="R30" s="1">
        <v>0</v>
      </c>
      <c r="S30" s="7">
        <f t="shared" ref="S30:S31" ca="1" si="35">IF(NOT(ISBLANK(R30)),R30,
IF(ISBLANK(Q30),"",
VLOOKUP(Q30,OFFSET(INDIRECT("$A:$B"),0,MATCH(Q$1&amp;"_Verify",INDIRECT("$1:$1"),0)-1),2,0)
))</f>
        <v>0</v>
      </c>
      <c r="W30" s="1" t="s">
        <v>422</v>
      </c>
    </row>
    <row r="31" spans="1:26" x14ac:dyDescent="0.3">
      <c r="A31" s="1" t="str">
        <f t="shared" si="33"/>
        <v>UltimateCreateYuki_01</v>
      </c>
      <c r="B31" t="s">
        <v>760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CreateHitObject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7" t="str">
        <f t="shared" ca="1" si="34"/>
        <v/>
      </c>
      <c r="S31" s="7" t="str">
        <f t="shared" ca="1" si="35"/>
        <v/>
      </c>
      <c r="T31" s="1" t="s">
        <v>423</v>
      </c>
    </row>
    <row r="32" spans="1:26" x14ac:dyDescent="0.3">
      <c r="A32" s="1" t="str">
        <f t="shared" ref="A32" si="36">B32&amp;"_"&amp;TEXT(D32,"00")</f>
        <v>UltimateAttackYuki_01</v>
      </c>
      <c r="B32" t="s">
        <v>761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f>(1/0.8)*0.45*1.5</f>
        <v>0.84375</v>
      </c>
      <c r="O32" s="7" t="str">
        <f t="shared" ref="O32" ca="1" si="37">IF(NOT(ISBLANK(N32)),N32,
IF(ISBLANK(M32),"",
VLOOKUP(M32,OFFSET(INDIRECT("$A:$B"),0,MATCH(M$1&amp;"_Verify",INDIRECT("$1:$1"),0)-1),2,0)
))</f>
        <v/>
      </c>
      <c r="S32" s="7" t="str">
        <f t="shared" ref="S32" ca="1" si="38">IF(NOT(ISBLANK(R32)),R32,
IF(ISBLANK(Q32),"",
VLOOKUP(Q32,OFFSET(INDIRECT("$A:$B"),0,MATCH(Q$1&amp;"_Verify",INDIRECT("$1:$1"),0)-1),2,0)
))</f>
        <v/>
      </c>
    </row>
    <row r="33" spans="1:21" x14ac:dyDescent="0.3">
      <c r="A33" s="1" t="str">
        <f t="shared" si="0"/>
        <v>NormalAttackBigBatSuccubus_01</v>
      </c>
      <c r="B33" t="s">
        <v>118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0.23</v>
      </c>
      <c r="O33" s="7" t="str">
        <f t="shared" ca="1" si="1"/>
        <v/>
      </c>
      <c r="S33" s="7" t="str">
        <f t="shared" ca="1" si="2"/>
        <v/>
      </c>
    </row>
    <row r="34" spans="1:21" x14ac:dyDescent="0.3">
      <c r="A34" s="1" t="str">
        <f t="shared" si="0"/>
        <v>UltimateAttackBigBatSuccubus_01</v>
      </c>
      <c r="B34" s="10" t="s">
        <v>573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0.23*5*1.4</f>
        <v>1.61</v>
      </c>
      <c r="O34" s="7" t="str">
        <f t="shared" ca="1" si="1"/>
        <v/>
      </c>
      <c r="S34" s="7" t="str">
        <f t="shared" ca="1" si="2"/>
        <v/>
      </c>
    </row>
    <row r="35" spans="1:21" x14ac:dyDescent="0.3">
      <c r="A35" s="1" t="str">
        <f t="shared" si="0"/>
        <v>NormalAttackBei_01</v>
      </c>
      <c r="B35" t="s">
        <v>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0.35499999999999998</v>
      </c>
      <c r="O35" s="7" t="str">
        <f t="shared" ca="1" si="1"/>
        <v/>
      </c>
      <c r="S35" s="7" t="str">
        <f t="shared" ca="1" si="2"/>
        <v/>
      </c>
    </row>
    <row r="36" spans="1:21" x14ac:dyDescent="0.3">
      <c r="A36" s="1" t="str">
        <f t="shared" ref="A36" si="39">B36&amp;"_"&amp;TEXT(D36,"00")</f>
        <v>NormalAttackJellyFishGirl_01</v>
      </c>
      <c r="B36" s="10" t="s">
        <v>433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40">IF(NOT(ISBLANK(N36)),N36,
IF(ISBLANK(M36),"",
VLOOKUP(M36,OFFSET(INDIRECT("$A:$B"),0,MATCH(M$1&amp;"_Verify",INDIRECT("$1:$1"),0)-1),2,0)
))</f>
        <v/>
      </c>
      <c r="S36" s="7" t="str">
        <f t="shared" ref="S36" ca="1" si="41">IF(NOT(ISBLANK(R36)),R36,
IF(ISBLANK(Q36),"",
VLOOKUP(Q36,OFFSET(INDIRECT("$A:$B"),0,MATCH(Q$1&amp;"_Verify",INDIRECT("$1:$1"),0)-1),2,0)
))</f>
        <v/>
      </c>
    </row>
    <row r="37" spans="1:21" x14ac:dyDescent="0.3">
      <c r="A37" s="1" t="str">
        <f t="shared" ref="A37:A38" si="42">B37&amp;"_"&amp;TEXT(D37,"00")</f>
        <v>NormalAttackEarthMage_01</v>
      </c>
      <c r="B37" s="10" t="s">
        <v>434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8" ca="1" si="43">IF(NOT(ISBLANK(N37)),N37,
IF(ISBLANK(M37),"",
VLOOKUP(M37,OFFSET(INDIRECT("$A:$B"),0,MATCH(M$1&amp;"_Verify",INDIRECT("$1:$1"),0)-1),2,0)
))</f>
        <v/>
      </c>
      <c r="S37" s="7" t="str">
        <f t="shared" ref="S37:S38" ca="1" si="44">IF(NOT(ISBLANK(R37)),R37,
IF(ISBLANK(Q37),"",
VLOOKUP(Q37,OFFSET(INDIRECT("$A:$B"),0,MATCH(Q$1&amp;"_Verify",INDIRECT("$1:$1"),0)-1),2,0)
))</f>
        <v/>
      </c>
    </row>
    <row r="38" spans="1:21" x14ac:dyDescent="0.3">
      <c r="A38" s="1" t="str">
        <f t="shared" si="42"/>
        <v>NormalAttackDynaMob_01</v>
      </c>
      <c r="B38" s="10" t="s">
        <v>436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0.60299999999999998</v>
      </c>
      <c r="O38" s="7" t="str">
        <f t="shared" ca="1" si="43"/>
        <v/>
      </c>
      <c r="S38" s="7" t="str">
        <f t="shared" ca="1" si="44"/>
        <v/>
      </c>
    </row>
    <row r="39" spans="1:21" x14ac:dyDescent="0.3">
      <c r="A39" s="1" t="str">
        <f t="shared" ref="A39:A52" si="45">B39&amp;"_"&amp;TEXT(D39,"00")</f>
        <v>NormalAttackPreSciFiWarrior_01</v>
      </c>
      <c r="B39" s="10" t="s">
        <v>776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0.79500000000000004</v>
      </c>
      <c r="O39" s="7" t="str">
        <f t="shared" ref="O39:O52" ca="1" si="46">IF(NOT(ISBLANK(N39)),N39,
IF(ISBLANK(M39),"",
VLOOKUP(M39,OFFSET(INDIRECT("$A:$B"),0,MATCH(M$1&amp;"_Verify",INDIRECT("$1:$1"),0)-1),2,0)
))</f>
        <v/>
      </c>
      <c r="S39" s="7" t="str">
        <f t="shared" ref="S39:S52" ca="1" si="47">IF(NOT(ISBLANK(R39)),R39,
IF(ISBLANK(Q39),"",
VLOOKUP(Q39,OFFSET(INDIRECT("$A:$B"),0,MATCH(Q$1&amp;"_Verify",INDIRECT("$1:$1"),0)-1),2,0)
))</f>
        <v/>
      </c>
    </row>
    <row r="40" spans="1:21" x14ac:dyDescent="0.3">
      <c r="A40" s="1" t="str">
        <f t="shared" ref="A40:A41" si="48">B40&amp;"_"&amp;TEXT(D40,"00")</f>
        <v>NormalAttackSciFiWarrior_01</v>
      </c>
      <c r="B40" s="10" t="s">
        <v>438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1.45</v>
      </c>
      <c r="O40" s="7" t="str">
        <f t="shared" ref="O40:O41" ca="1" si="49">IF(NOT(ISBLANK(N40)),N40,
IF(ISBLANK(M40),"",
VLOOKUP(M40,OFFSET(INDIRECT("$A:$B"),0,MATCH(M$1&amp;"_Verify",INDIRECT("$1:$1"),0)-1),2,0)
))</f>
        <v/>
      </c>
      <c r="S40" s="7" t="str">
        <f t="shared" ref="S40:S41" ca="1" si="50">IF(NOT(ISBLANK(R40)),R40,
IF(ISBLANK(Q40),"",
VLOOKUP(Q40,OFFSET(INDIRECT("$A:$B"),0,MATCH(Q$1&amp;"_Verify",INDIRECT("$1:$1"),0)-1),2,0)
))</f>
        <v/>
      </c>
    </row>
    <row r="41" spans="1:21" x14ac:dyDescent="0.3">
      <c r="A41" s="1" t="str">
        <f t="shared" si="48"/>
        <v>ChangeAttackStateSciFiWarrior_01</v>
      </c>
      <c r="B41" s="10" t="s">
        <v>977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ChangeAttackState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N41" s="1">
        <v>3</v>
      </c>
      <c r="O41" s="7">
        <f t="shared" ca="1" si="49"/>
        <v>3</v>
      </c>
      <c r="R41" s="1">
        <v>1</v>
      </c>
      <c r="S41" s="7">
        <f t="shared" ca="1" si="50"/>
        <v>1</v>
      </c>
      <c r="T41" s="1" t="s">
        <v>970</v>
      </c>
      <c r="U41" s="1" t="s">
        <v>979</v>
      </c>
    </row>
    <row r="42" spans="1:21" x14ac:dyDescent="0.3">
      <c r="A42" s="1" t="str">
        <f t="shared" ref="A42" si="51">B42&amp;"_"&amp;TEXT(D42,"00")</f>
        <v>LP_ContainerSciFiWarriorCharging_01</v>
      </c>
      <c r="B42" s="10" t="s">
        <v>982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DefaultContainer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O42" s="7" t="str">
        <f t="shared" ref="O42" ca="1" si="52">IF(NOT(ISBLANK(N42)),N42,
IF(ISBLANK(M42),"",
VLOOKUP(M42,OFFSET(INDIRECT("$A:$B"),0,MATCH(M$1&amp;"_Verify",INDIRECT("$1:$1"),0)-1),2,0)
))</f>
        <v/>
      </c>
      <c r="S42" s="7" t="str">
        <f t="shared" ref="S42" ca="1" si="53">IF(NOT(ISBLANK(R42)),R42,
IF(ISBLANK(Q42),"",
VLOOKUP(Q42,OFFSET(INDIRECT("$A:$B"),0,MATCH(Q$1&amp;"_Verify",INDIRECT("$1:$1"),0)-1),2,0)
))</f>
        <v/>
      </c>
      <c r="T42" s="1" t="s">
        <v>979</v>
      </c>
    </row>
    <row r="43" spans="1:21" x14ac:dyDescent="0.3">
      <c r="A43" s="1" t="str">
        <f t="shared" si="45"/>
        <v>NormalAttackChaosElemental_01</v>
      </c>
      <c r="B43" s="10" t="s">
        <v>443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0.88800000000000001</v>
      </c>
      <c r="O43" s="7" t="str">
        <f t="shared" ca="1" si="46"/>
        <v/>
      </c>
      <c r="S43" s="7" t="str">
        <f t="shared" ca="1" si="47"/>
        <v/>
      </c>
    </row>
    <row r="44" spans="1:21" x14ac:dyDescent="0.3">
      <c r="A44" s="1" t="str">
        <f t="shared" ref="A44" si="54">B44&amp;"_"&amp;TEXT(D44,"00")</f>
        <v>NormalAttackSecondChaosElemental_01</v>
      </c>
      <c r="B44" s="10" t="s">
        <v>653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0.57499999999999996</v>
      </c>
      <c r="O44" s="7" t="str">
        <f t="shared" ref="O44" ca="1" si="55">IF(NOT(ISBLANK(N44)),N44,
IF(ISBLANK(M44),"",
VLOOKUP(M44,OFFSET(INDIRECT("$A:$B"),0,MATCH(M$1&amp;"_Verify",INDIRECT("$1:$1"),0)-1),2,0)
))</f>
        <v/>
      </c>
      <c r="S44" s="7" t="str">
        <f t="shared" ref="S44" ca="1" si="56">IF(NOT(ISBLANK(R44)),R44,
IF(ISBLANK(Q44),"",
VLOOKUP(Q44,OFFSET(INDIRECT("$A:$B"),0,MATCH(Q$1&amp;"_Verify",INDIRECT("$1:$1"),0)-1),2,0)
))</f>
        <v/>
      </c>
    </row>
    <row r="45" spans="1:21" x14ac:dyDescent="0.3">
      <c r="A45" s="1" t="str">
        <f t="shared" si="45"/>
        <v>NormalAttackSuperHero_01</v>
      </c>
      <c r="B45" s="10" t="s">
        <v>444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0.35199999999999998</v>
      </c>
      <c r="O45" s="7" t="str">
        <f t="shared" ca="1" si="46"/>
        <v/>
      </c>
      <c r="S45" s="7" t="str">
        <f t="shared" ca="1" si="47"/>
        <v/>
      </c>
    </row>
    <row r="46" spans="1:21" x14ac:dyDescent="0.3">
      <c r="A46" s="1" t="str">
        <f t="shared" si="45"/>
        <v>NormalAttackMeryl_01</v>
      </c>
      <c r="B46" s="10" t="s">
        <v>445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1.03</v>
      </c>
      <c r="O46" s="7" t="str">
        <f t="shared" ca="1" si="46"/>
        <v/>
      </c>
      <c r="S46" s="7" t="str">
        <f t="shared" ca="1" si="47"/>
        <v/>
      </c>
    </row>
    <row r="47" spans="1:21" x14ac:dyDescent="0.3">
      <c r="A47" s="1" t="str">
        <f t="shared" ref="A47" si="57">B47&amp;"_"&amp;TEXT(D47,"00")</f>
        <v>HealSpOnDamageMeryl_01</v>
      </c>
      <c r="B47" s="10" t="s">
        <v>803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HealSpOnDamage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1</v>
      </c>
      <c r="N47" s="1">
        <v>1</v>
      </c>
      <c r="O47" s="7">
        <f t="shared" ref="O47" ca="1" si="58">IF(NOT(ISBLANK(N47)),N47,
IF(ISBLANK(M47),"",
VLOOKUP(M47,OFFSET(INDIRECT("$A:$B"),0,MATCH(M$1&amp;"_Verify",INDIRECT("$1:$1"),0)-1),2,0)
))</f>
        <v>1</v>
      </c>
      <c r="S47" s="7" t="str">
        <f t="shared" ref="S47" ca="1" si="59">IF(NOT(ISBLANK(R47)),R47,
IF(ISBLANK(Q47),"",
VLOOKUP(Q47,OFFSET(INDIRECT("$A:$B"),0,MATCH(Q$1&amp;"_Verify",INDIRECT("$1:$1"),0)-1),2,0)
))</f>
        <v/>
      </c>
    </row>
    <row r="48" spans="1:21" x14ac:dyDescent="0.3">
      <c r="A48" s="1" t="str">
        <f t="shared" ref="A48:A49" si="60">B48&amp;"_"&amp;TEXT(D48,"00")</f>
        <v>TimeSlowMeryl_01</v>
      </c>
      <c r="B48" s="10" t="s">
        <v>714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TimeSlow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4.7</v>
      </c>
      <c r="J48" s="1">
        <v>0.4</v>
      </c>
      <c r="O48" s="7" t="str">
        <f t="shared" ref="O48:O49" ca="1" si="61">IF(NOT(ISBLANK(N48)),N48,
IF(ISBLANK(M48),"",
VLOOKUP(M48,OFFSET(INDIRECT("$A:$B"),0,MATCH(M$1&amp;"_Verify",INDIRECT("$1:$1"),0)-1),2,0)
))</f>
        <v/>
      </c>
      <c r="S48" s="7" t="str">
        <f t="shared" ref="S48:S49" ca="1" si="62">IF(NOT(ISBLANK(R48)),R48,
IF(ISBLANK(Q48),"",
VLOOKUP(Q48,OFFSET(INDIRECT("$A:$B"),0,MATCH(Q$1&amp;"_Verify",INDIRECT("$1:$1"),0)-1),2,0)
))</f>
        <v/>
      </c>
    </row>
    <row r="49" spans="1:23" x14ac:dyDescent="0.3">
      <c r="A49" s="1" t="str">
        <f t="shared" si="60"/>
        <v>MoveSpeedUpMeryl_01</v>
      </c>
      <c r="B49" s="1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f>I48*J48</f>
        <v>1.8800000000000001</v>
      </c>
      <c r="J49" s="1">
        <v>1</v>
      </c>
      <c r="M49" s="1" t="s">
        <v>548</v>
      </c>
      <c r="O49" s="7">
        <f t="shared" ca="1" si="61"/>
        <v>5</v>
      </c>
      <c r="S49" s="7" t="str">
        <f t="shared" ca="1" si="62"/>
        <v/>
      </c>
      <c r="W49" s="1" t="s">
        <v>718</v>
      </c>
    </row>
    <row r="50" spans="1:23" x14ac:dyDescent="0.3">
      <c r="A50" s="1" t="str">
        <f t="shared" ref="A50" si="63">B50&amp;"_"&amp;TEXT(D50,"00")</f>
        <v>LP_AtkUpOnFoeMaxHpMeryl_01</v>
      </c>
      <c r="B50" s="1" t="s">
        <v>792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AddAttackByHp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0.65</v>
      </c>
      <c r="N50" s="1">
        <v>2</v>
      </c>
      <c r="O50" s="7">
        <f t="shared" ref="O50" ca="1" si="64">IF(NOT(ISBLANK(N50)),N50,
IF(ISBLANK(M50),"",
VLOOKUP(M50,OFFSET(INDIRECT("$A:$B"),0,MATCH(M$1&amp;"_Verify",INDIRECT("$1:$1"),0)-1),2,0)
))</f>
        <v>2</v>
      </c>
      <c r="S50" s="7" t="str">
        <f t="shared" ref="S50" ca="1" si="65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si="45"/>
        <v>NormalAttackGreekWarrior_01</v>
      </c>
      <c r="B51" s="10" t="s">
        <v>446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1.1000000000000001</v>
      </c>
      <c r="O51" s="7" t="str">
        <f t="shared" ca="1" si="46"/>
        <v/>
      </c>
      <c r="R51" s="1">
        <v>1</v>
      </c>
      <c r="S51" s="7">
        <f t="shared" ca="1" si="47"/>
        <v>1</v>
      </c>
    </row>
    <row r="52" spans="1:23" x14ac:dyDescent="0.3">
      <c r="A52" s="1" t="str">
        <f t="shared" si="45"/>
        <v>IgnoreEvadeVisualGreekWarrior_01</v>
      </c>
      <c r="B52" s="10" t="s">
        <v>972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IgnoreEvadeVisual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K52" s="1">
        <v>0.56999999999999995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6" si="66">B53&amp;"_"&amp;TEXT(D53,"00")</f>
        <v>NormalAttackAkai_01</v>
      </c>
      <c r="B53" s="10" t="s">
        <v>447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0.39500000000000002</v>
      </c>
      <c r="O53" s="7" t="str">
        <f t="shared" ref="O53:O56" ca="1" si="67">IF(NOT(ISBLANK(N53)),N53,
IF(ISBLANK(M53),"",
VLOOKUP(M53,OFFSET(INDIRECT("$A:$B"),0,MATCH(M$1&amp;"_Verify",INDIRECT("$1:$1"),0)-1),2,0)
))</f>
        <v/>
      </c>
      <c r="S53" s="7" t="str">
        <f t="shared" ref="S53:S56" ca="1" si="68">IF(NOT(ISBLANK(R53)),R53,
IF(ISBLANK(Q53),"",
VLOOKUP(Q53,OFFSET(INDIRECT("$A:$B"),0,MATCH(Q$1&amp;"_Verify",INDIRECT("$1:$1"),0)-1),2,0)
))</f>
        <v/>
      </c>
    </row>
    <row r="54" spans="1:23" x14ac:dyDescent="0.3">
      <c r="A54" s="1" t="str">
        <f t="shared" ref="A54" si="69">B54&amp;"_"&amp;TEXT(D54,"00")</f>
        <v>LP_ArcFormAkai_01</v>
      </c>
      <c r="B54" s="10" t="s">
        <v>662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ArcFormHitObject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0.1</v>
      </c>
      <c r="N54" s="1">
        <v>4</v>
      </c>
      <c r="O54" s="7">
        <f t="shared" ref="O54" ca="1" si="70">IF(NOT(ISBLANK(N54)),N54,
IF(ISBLANK(M54),"",
VLOOKUP(M54,OFFSET(INDIRECT("$A:$B"),0,MATCH(M$1&amp;"_Verify",INDIRECT("$1:$1"),0)-1),2,0)
))</f>
        <v>4</v>
      </c>
      <c r="S54" s="7" t="str">
        <f t="shared" ref="S54" ca="1" si="71">IF(NOT(ISBLANK(R54)),R54,
IF(ISBLANK(Q54),"",
VLOOKUP(Q54,OFFSET(INDIRECT("$A:$B"),0,MATCH(Q$1&amp;"_Verify",INDIRECT("$1:$1"),0)-1),2,0)
))</f>
        <v/>
      </c>
    </row>
    <row r="55" spans="1:23" x14ac:dyDescent="0.3">
      <c r="A55" s="1" t="str">
        <f t="shared" si="66"/>
        <v>NormalAttackYuka_01</v>
      </c>
      <c r="B55" s="10" t="s">
        <v>449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0.57999999999999996</v>
      </c>
      <c r="O55" s="7" t="str">
        <f t="shared" ca="1" si="67"/>
        <v/>
      </c>
      <c r="S55" s="7" t="str">
        <f t="shared" ca="1" si="68"/>
        <v/>
      </c>
    </row>
    <row r="56" spans="1:23" x14ac:dyDescent="0.3">
      <c r="A56" s="1" t="str">
        <f t="shared" si="66"/>
        <v>NormalAttackSteampunkRobot_01</v>
      </c>
      <c r="B56" s="10" t="s">
        <v>451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0.38200000000000001</v>
      </c>
      <c r="O56" s="7" t="str">
        <f t="shared" ca="1" si="67"/>
        <v/>
      </c>
      <c r="S56" s="7" t="str">
        <f t="shared" ca="1" si="68"/>
        <v/>
      </c>
    </row>
    <row r="57" spans="1:23" x14ac:dyDescent="0.3">
      <c r="A57" s="1" t="str">
        <f t="shared" ref="A57" si="72">B57&amp;"_"&amp;TEXT(D57,"00")</f>
        <v>CallHealSpSteampunkRobot_01</v>
      </c>
      <c r="B57" s="10" t="s">
        <v>689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ref="O57" ca="1" si="73">IF(NOT(ISBLANK(N57)),N57,
IF(ISBLANK(M57),"",
VLOOKUP(M57,OFFSET(INDIRECT("$A:$B"),0,MATCH(M$1&amp;"_Verify",INDIRECT("$1:$1"),0)-1),2,0)
))</f>
        <v/>
      </c>
      <c r="R57" s="1">
        <v>1</v>
      </c>
      <c r="S57" s="7">
        <f t="shared" ref="S57" ca="1" si="74">IF(NOT(ISBLANK(R57)),R57,
IF(ISBLANK(Q57),"",
VLOOKUP(Q57,OFFSET(INDIRECT("$A:$B"),0,MATCH(Q$1&amp;"_Verify",INDIRECT("$1:$1"),0)-1),2,0)
))</f>
        <v>1</v>
      </c>
      <c r="U57" s="1" t="s">
        <v>695</v>
      </c>
    </row>
    <row r="58" spans="1:23" x14ac:dyDescent="0.3">
      <c r="A58" s="1" t="str">
        <f t="shared" ref="A58" si="75">B58&amp;"_"&amp;TEXT(D58,"00")</f>
        <v>CallHealSpSteampunkRobot_HealSp_01</v>
      </c>
      <c r="B58" s="10" t="s">
        <v>692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K58" s="1">
        <v>1</v>
      </c>
      <c r="N58" s="1">
        <v>1</v>
      </c>
      <c r="O58" s="7">
        <f t="shared" ref="O58" ca="1" si="76">IF(NOT(ISBLANK(N58)),N58,
IF(ISBLANK(M58),"",
VLOOKUP(M58,OFFSET(INDIRECT("$A:$B"),0,MATCH(M$1&amp;"_Verify",INDIRECT("$1:$1"),0)-1),2,0)
))</f>
        <v>1</v>
      </c>
      <c r="S58" s="7" t="str">
        <f t="shared" ref="S58" ca="1" si="77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:A100" si="78">B59&amp;"_"&amp;TEXT(D59,"00")</f>
        <v>NormalAttackKachujin_01</v>
      </c>
      <c r="B59" s="10" t="s">
        <v>453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0.82499999999999996</v>
      </c>
      <c r="O59" s="7" t="str">
        <f t="shared" ref="O59:O100" ca="1" si="79">IF(NOT(ISBLANK(N59)),N59,
IF(ISBLANK(M59),"",
VLOOKUP(M59,OFFSET(INDIRECT("$A:$B"),0,MATCH(M$1&amp;"_Verify",INDIRECT("$1:$1"),0)-1),2,0)
))</f>
        <v/>
      </c>
      <c r="S59" s="7" t="str">
        <f t="shared" ref="S59:S100" ca="1" si="80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78"/>
        <v>NormalAttackMedea_01</v>
      </c>
      <c r="B60" s="10" t="s">
        <v>454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0.46899999999999997</v>
      </c>
      <c r="O60" s="7" t="str">
        <f t="shared" ca="1" si="79"/>
        <v/>
      </c>
      <c r="S60" s="7" t="str">
        <f t="shared" ca="1" si="80"/>
        <v/>
      </c>
    </row>
    <row r="61" spans="1:23" x14ac:dyDescent="0.3">
      <c r="A61" s="1" t="str">
        <f t="shared" si="78"/>
        <v>NormalAttackLola_01</v>
      </c>
      <c r="B61" s="10" t="s">
        <v>455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0.57499999999999996</v>
      </c>
      <c r="O61" s="7" t="str">
        <f t="shared" ca="1" si="79"/>
        <v/>
      </c>
      <c r="S61" s="7" t="str">
        <f t="shared" ca="1" si="80"/>
        <v/>
      </c>
    </row>
    <row r="62" spans="1:23" x14ac:dyDescent="0.3">
      <c r="A62" s="1" t="str">
        <f t="shared" si="78"/>
        <v>NormalAttackRockElemental_01</v>
      </c>
      <c r="B62" s="10" t="s">
        <v>456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0.88500000000000001</v>
      </c>
      <c r="O62" s="7" t="str">
        <f t="shared" ca="1" si="79"/>
        <v/>
      </c>
      <c r="S62" s="7" t="str">
        <f t="shared" ca="1" si="80"/>
        <v/>
      </c>
    </row>
    <row r="63" spans="1:23" x14ac:dyDescent="0.3">
      <c r="A63" s="1" t="str">
        <f t="shared" si="78"/>
        <v>ChangeAttackStateRockElemental_01</v>
      </c>
      <c r="B63" s="10" t="s">
        <v>969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ChangeAttackStateByTime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J63" s="1">
        <v>1.2</v>
      </c>
      <c r="O63" s="7" t="str">
        <f t="shared" ca="1" si="79"/>
        <v/>
      </c>
      <c r="S63" s="7" t="str">
        <f t="shared" ca="1" si="80"/>
        <v/>
      </c>
      <c r="T63" s="1" t="s">
        <v>970</v>
      </c>
    </row>
    <row r="64" spans="1:23" x14ac:dyDescent="0.3">
      <c r="A64" s="1" t="str">
        <f t="shared" si="78"/>
        <v>NormalAttackSoldier_01</v>
      </c>
      <c r="B64" s="10" t="s">
        <v>457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0.71499999999999997</v>
      </c>
      <c r="O64" s="7" t="str">
        <f t="shared" ca="1" si="79"/>
        <v/>
      </c>
      <c r="S64" s="7" t="str">
        <f t="shared" ca="1" si="80"/>
        <v/>
      </c>
    </row>
    <row r="65" spans="1:23" x14ac:dyDescent="0.3">
      <c r="A65" s="1" t="str">
        <f t="shared" si="78"/>
        <v>NormalAttackDualWarrior_01</v>
      </c>
      <c r="B65" s="10" t="s">
        <v>458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0.753</v>
      </c>
      <c r="O65" s="7" t="str">
        <f t="shared" ca="1" si="79"/>
        <v/>
      </c>
      <c r="S65" s="7" t="str">
        <f t="shared" ca="1" si="80"/>
        <v/>
      </c>
    </row>
    <row r="66" spans="1:23" x14ac:dyDescent="0.3">
      <c r="A66" s="1" t="str">
        <f t="shared" si="78"/>
        <v>UltimatePositionBuffDualWarrior_01</v>
      </c>
      <c r="B66" s="10" t="s">
        <v>1013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PositionBuff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7.2</v>
      </c>
      <c r="J66" s="1">
        <v>4.5</v>
      </c>
      <c r="L66" s="1">
        <v>0.5</v>
      </c>
      <c r="O66" s="7" t="str">
        <f t="shared" ca="1" si="79"/>
        <v/>
      </c>
      <c r="S66" s="7" t="str">
        <f t="shared" ca="1" si="80"/>
        <v/>
      </c>
      <c r="V66" s="1" t="s">
        <v>1014</v>
      </c>
    </row>
    <row r="67" spans="1:23" x14ac:dyDescent="0.3">
      <c r="A67" s="1" t="str">
        <f t="shared" si="78"/>
        <v>NormalAttackPreGloryArmor_01</v>
      </c>
      <c r="B67" s="10" t="s">
        <v>654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0.48</v>
      </c>
      <c r="O67" s="7" t="str">
        <f t="shared" ca="1" si="79"/>
        <v/>
      </c>
      <c r="S67" s="7" t="str">
        <f t="shared" ca="1" si="80"/>
        <v/>
      </c>
    </row>
    <row r="68" spans="1:23" x14ac:dyDescent="0.3">
      <c r="A68" s="1" t="str">
        <f t="shared" ref="A68" si="81">B68&amp;"_"&amp;TEXT(D68,"00")</f>
        <v>NormalAttackGloryArmor_01</v>
      </c>
      <c r="B68" s="10" t="s">
        <v>655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1.385</v>
      </c>
      <c r="O68" s="7" t="str">
        <f t="shared" ref="O68" ca="1" si="82">IF(NOT(ISBLANK(N68)),N68,
IF(ISBLANK(M68),"",
VLOOKUP(M68,OFFSET(INDIRECT("$A:$B"),0,MATCH(M$1&amp;"_Verify",INDIRECT("$1:$1"),0)-1),2,0)
))</f>
        <v/>
      </c>
      <c r="S68" s="7" t="str">
        <f t="shared" ref="S68" ca="1" si="83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si="78"/>
        <v>NormalAttackRpgKnight_01</v>
      </c>
      <c r="B69" s="10" t="s">
        <v>459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1.024</v>
      </c>
      <c r="O69" s="7" t="str">
        <f t="shared" ca="1" si="79"/>
        <v/>
      </c>
      <c r="S69" s="7" t="str">
        <f t="shared" ca="1" si="80"/>
        <v/>
      </c>
    </row>
    <row r="70" spans="1:23" x14ac:dyDescent="0.3">
      <c r="A70" s="1" t="str">
        <f t="shared" ref="A70" si="84">B70&amp;"_"&amp;TEXT(D70,"00")</f>
        <v>NormalAttackCreateRpgKnight_01</v>
      </c>
      <c r="B70" s="10" t="s">
        <v>672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CreateHitObject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N70" s="1">
        <v>1</v>
      </c>
      <c r="O70" s="7">
        <f t="shared" ref="O70" ca="1" si="85">IF(NOT(ISBLANK(N70)),N70,
IF(ISBLANK(M70),"",
VLOOKUP(M70,OFFSET(INDIRECT("$A:$B"),0,MATCH(M$1&amp;"_Verify",INDIRECT("$1:$1"),0)-1),2,0)
))</f>
        <v>1</v>
      </c>
      <c r="P70" s="1">
        <v>1</v>
      </c>
      <c r="S70" s="7" t="str">
        <f t="shared" ref="S70" ca="1" si="86">IF(NOT(ISBLANK(R70)),R70,
IF(ISBLANK(Q70),"",
VLOOKUP(Q70,OFFSET(INDIRECT("$A:$B"),0,MATCH(Q$1&amp;"_Verify",INDIRECT("$1:$1"),0)-1),2,0)
))</f>
        <v/>
      </c>
      <c r="T70" s="1" t="s">
        <v>673</v>
      </c>
    </row>
    <row r="71" spans="1:23" x14ac:dyDescent="0.3">
      <c r="A71" s="1" t="str">
        <f t="shared" ref="A71:A72" si="87">B71&amp;"_"&amp;TEXT(D71,"00")</f>
        <v>NormalAttackPostRpgKnight_01</v>
      </c>
      <c r="B71" s="10" t="s">
        <v>671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0.38</v>
      </c>
      <c r="O71" s="7" t="str">
        <f t="shared" ref="O71:O72" ca="1" si="88">IF(NOT(ISBLANK(N71)),N71,
IF(ISBLANK(M71),"",
VLOOKUP(M71,OFFSET(INDIRECT("$A:$B"),0,MATCH(M$1&amp;"_Verify",INDIRECT("$1:$1"),0)-1),2,0)
))</f>
        <v/>
      </c>
      <c r="S71" s="7" t="str">
        <f t="shared" ref="S71:S72" ca="1" si="89">IF(NOT(ISBLANK(R71)),R71,
IF(ISBLANK(Q71),"",
VLOOKUP(Q71,OFFSET(INDIRECT("$A:$B"),0,MATCH(Q$1&amp;"_Verify",INDIRECT("$1:$1"),0)-1),2,0)
))</f>
        <v/>
      </c>
    </row>
    <row r="72" spans="1:23" x14ac:dyDescent="0.3">
      <c r="A72" s="1" t="str">
        <f t="shared" si="87"/>
        <v>UltimateRemoveRpgKnight_01</v>
      </c>
      <c r="B72" s="10" t="s">
        <v>1010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RemoveColliderHitObject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10</v>
      </c>
      <c r="J72" s="1">
        <v>2</v>
      </c>
      <c r="O72" s="7" t="str">
        <f t="shared" ca="1" si="88"/>
        <v/>
      </c>
      <c r="P72" s="1">
        <v>1</v>
      </c>
      <c r="R72" s="1">
        <v>1</v>
      </c>
      <c r="S72" s="7">
        <f t="shared" ca="1" si="89"/>
        <v>1</v>
      </c>
      <c r="W72" s="1" t="s">
        <v>1011</v>
      </c>
    </row>
    <row r="73" spans="1:23" x14ac:dyDescent="0.3">
      <c r="A73" s="1" t="str">
        <f t="shared" si="78"/>
        <v>NormalAttackDemonHuntress_01</v>
      </c>
      <c r="B73" s="10" t="s">
        <v>460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0.45500000000000002</v>
      </c>
      <c r="O73" s="7" t="str">
        <f t="shared" ca="1" si="79"/>
        <v/>
      </c>
      <c r="S73" s="7" t="str">
        <f t="shared" ca="1" si="80"/>
        <v/>
      </c>
    </row>
    <row r="74" spans="1:23" x14ac:dyDescent="0.3">
      <c r="A74" s="1" t="str">
        <f t="shared" si="78"/>
        <v>UltimateAttackDemonHuntress_01</v>
      </c>
      <c r="B74" s="10" t="s">
        <v>687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4.25</v>
      </c>
      <c r="O74" s="7" t="str">
        <f t="shared" ca="1" si="79"/>
        <v/>
      </c>
      <c r="S74" s="7" t="str">
        <f t="shared" ca="1" si="80"/>
        <v/>
      </c>
    </row>
    <row r="75" spans="1:23" x14ac:dyDescent="0.3">
      <c r="A75" s="1" t="str">
        <f t="shared" si="78"/>
        <v>NormalAttackMobileFemale_01</v>
      </c>
      <c r="B75" s="10" t="s">
        <v>461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0.85499999999999998</v>
      </c>
      <c r="O75" s="7" t="str">
        <f t="shared" ca="1" si="79"/>
        <v/>
      </c>
      <c r="S75" s="7" t="str">
        <f t="shared" ca="1" si="80"/>
        <v/>
      </c>
    </row>
    <row r="76" spans="1:23" x14ac:dyDescent="0.3">
      <c r="A76" s="1" t="str">
        <f t="shared" ref="A76" si="90">B76&amp;"_"&amp;TEXT(D76,"00")</f>
        <v>LP_RicochetBetterMobileFemale_01</v>
      </c>
      <c r="B76" s="10" t="s">
        <v>663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RicochetHitObject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N76" s="1">
        <v>2</v>
      </c>
      <c r="O76" s="7">
        <f t="shared" ref="O76" ca="1" si="91">IF(NOT(ISBLANK(N76)),N76,
IF(ISBLANK(M76),"",
VLOOKUP(M76,OFFSET(INDIRECT("$A:$B"),0,MATCH(M$1&amp;"_Verify",INDIRECT("$1:$1"),0)-1),2,0)
))</f>
        <v>2</v>
      </c>
      <c r="S76" s="7" t="str">
        <f t="shared" ref="S76" ca="1" si="92">IF(NOT(ISBLANK(R76)),R76,
IF(ISBLANK(Q76),"",
VLOOKUP(Q76,OFFSET(INDIRECT("$A:$B"),0,MATCH(Q$1&amp;"_Verify",INDIRECT("$1:$1"),0)-1),2,0)
))</f>
        <v/>
      </c>
    </row>
    <row r="77" spans="1:23" x14ac:dyDescent="0.3">
      <c r="A77" s="1" t="str">
        <f t="shared" si="78"/>
        <v>NormalAttackCyborgCharacter_01</v>
      </c>
      <c r="B77" s="10" t="s">
        <v>462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0.65</v>
      </c>
      <c r="O77" s="7" t="str">
        <f t="shared" ca="1" si="79"/>
        <v/>
      </c>
      <c r="S77" s="7" t="str">
        <f t="shared" ca="1" si="80"/>
        <v/>
      </c>
    </row>
    <row r="78" spans="1:23" x14ac:dyDescent="0.3">
      <c r="A78" s="1" t="str">
        <f t="shared" si="78"/>
        <v>NormalAttackSandWarrior_01</v>
      </c>
      <c r="B78" s="10" t="s">
        <v>463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1.125</v>
      </c>
      <c r="O78" s="7" t="str">
        <f t="shared" ca="1" si="79"/>
        <v/>
      </c>
      <c r="S78" s="7" t="str">
        <f t="shared" ca="1" si="80"/>
        <v/>
      </c>
    </row>
    <row r="79" spans="1:23" x14ac:dyDescent="0.3">
      <c r="A79" s="1" t="str">
        <f t="shared" ref="A79" si="93">B79&amp;"_"&amp;TEXT(D79,"00")</f>
        <v>NormalAttackPreBladeFanDancer_01</v>
      </c>
      <c r="B79" s="10" t="s">
        <v>684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0.65500000000000003</v>
      </c>
      <c r="O79" s="7" t="str">
        <f t="shared" ref="O79" ca="1" si="94">IF(NOT(ISBLANK(N79)),N79,
IF(ISBLANK(M79),"",
VLOOKUP(M79,OFFSET(INDIRECT("$A:$B"),0,MATCH(M$1&amp;"_Verify",INDIRECT("$1:$1"),0)-1),2,0)
))</f>
        <v/>
      </c>
      <c r="S79" s="7" t="str">
        <f t="shared" ref="S79" ca="1" si="95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si="78"/>
        <v>NormalAttackBladeFanDancer_01</v>
      </c>
      <c r="B80" s="10" t="s">
        <v>464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1.4</v>
      </c>
      <c r="O80" s="7" t="str">
        <f t="shared" ca="1" si="79"/>
        <v/>
      </c>
      <c r="S80" s="7" t="str">
        <f t="shared" ca="1" si="80"/>
        <v/>
      </c>
    </row>
    <row r="81" spans="1:23" x14ac:dyDescent="0.3">
      <c r="A81" s="1" t="str">
        <f t="shared" si="78"/>
        <v>ChangeAttackStateBladeFanDancer_01</v>
      </c>
      <c r="B81" s="10" t="s">
        <v>686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ChangeAttackStateByDistance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2.5</v>
      </c>
      <c r="N81" s="1">
        <v>1</v>
      </c>
      <c r="O81" s="7">
        <f t="shared" ca="1" si="79"/>
        <v>1</v>
      </c>
      <c r="S81" s="7" t="str">
        <f t="shared" ca="1" si="80"/>
        <v/>
      </c>
      <c r="T81" s="1" t="s">
        <v>668</v>
      </c>
    </row>
    <row r="82" spans="1:23" x14ac:dyDescent="0.3">
      <c r="A82" s="1" t="str">
        <f t="shared" si="78"/>
        <v>NormalAttackPreSyria_01</v>
      </c>
      <c r="B82" s="10" t="s">
        <v>719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0.41499999999999998</v>
      </c>
      <c r="O82" s="7" t="str">
        <f t="shared" ca="1" si="79"/>
        <v/>
      </c>
      <c r="S82" s="7" t="str">
        <f t="shared" ca="1" si="80"/>
        <v/>
      </c>
    </row>
    <row r="83" spans="1:23" x14ac:dyDescent="0.3">
      <c r="A83" s="1" t="str">
        <f t="shared" ref="A83:A84" si="96">B83&amp;"_"&amp;TEXT(D83,"00")</f>
        <v>NormalAttackRemoveSyria_01</v>
      </c>
      <c r="B83" s="10" t="s">
        <v>675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RemoveColliderHitObject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0.17</v>
      </c>
      <c r="J83" s="1">
        <v>1.9</v>
      </c>
      <c r="K83" s="1">
        <v>160</v>
      </c>
      <c r="O83" s="7" t="str">
        <f t="shared" ref="O83:O84" ca="1" si="97">IF(NOT(ISBLANK(N83)),N83,
IF(ISBLANK(M83),"",
VLOOKUP(M83,OFFSET(INDIRECT("$A:$B"),0,MATCH(M$1&amp;"_Verify",INDIRECT("$1:$1"),0)-1),2,0)
))</f>
        <v/>
      </c>
      <c r="S83" s="7" t="str">
        <f t="shared" ref="S83:S84" ca="1" si="98">IF(NOT(ISBLANK(R83)),R83,
IF(ISBLANK(Q83),"",
VLOOKUP(Q83,OFFSET(INDIRECT("$A:$B"),0,MATCH(Q$1&amp;"_Verify",INDIRECT("$1:$1"),0)-1),2,0)
))</f>
        <v/>
      </c>
      <c r="T83" s="1" t="s">
        <v>721</v>
      </c>
    </row>
    <row r="84" spans="1:23" x14ac:dyDescent="0.3">
      <c r="A84" s="1" t="str">
        <f t="shared" si="96"/>
        <v>NormalAttackSyria_01</v>
      </c>
      <c r="B84" s="10" t="s">
        <v>465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2.57</v>
      </c>
      <c r="O84" s="7" t="str">
        <f t="shared" ca="1" si="97"/>
        <v/>
      </c>
      <c r="S84" s="7" t="str">
        <f t="shared" ca="1" si="98"/>
        <v/>
      </c>
    </row>
    <row r="85" spans="1:23" x14ac:dyDescent="0.3">
      <c r="A85" s="1" t="str">
        <f t="shared" ref="A85" si="99">B85&amp;"_"&amp;TEXT(D85,"00")</f>
        <v>HitFlagSyria_01</v>
      </c>
      <c r="B85" s="10" t="s">
        <v>801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HitFlag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N85" s="1">
        <v>2</v>
      </c>
      <c r="O85" s="7">
        <f t="shared" ref="O85" ca="1" si="100">IF(NOT(ISBLANK(N85)),N85,
IF(ISBLANK(M85),"",
VLOOKUP(M85,OFFSET(INDIRECT("$A:$B"),0,MATCH(M$1&amp;"_Verify",INDIRECT("$1:$1"),0)-1),2,0)
))</f>
        <v>2</v>
      </c>
      <c r="P85" s="1">
        <v>1</v>
      </c>
      <c r="S85" s="7" t="str">
        <f t="shared" ref="S85" ca="1" si="101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78"/>
        <v>NormalAttackLinhi_01</v>
      </c>
      <c r="B86" s="10" t="s">
        <v>466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0.82499999999999996</v>
      </c>
      <c r="O86" s="7" t="str">
        <f t="shared" ca="1" si="79"/>
        <v/>
      </c>
      <c r="R86" s="1">
        <v>1</v>
      </c>
      <c r="S86" s="7">
        <f t="shared" ca="1" si="80"/>
        <v>1</v>
      </c>
    </row>
    <row r="87" spans="1:23" x14ac:dyDescent="0.3">
      <c r="A87" s="1" t="str">
        <f t="shared" si="78"/>
        <v>IgnoreEvadeVisualLinhi_01</v>
      </c>
      <c r="B87" s="10" t="s">
        <v>682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IgnoreEvadeVisual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K87" s="1">
        <v>0.28000000000000003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LP_ParallelBetterLinhi_01</v>
      </c>
      <c r="B88" s="10" t="s">
        <v>789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ParallelHitObject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N88" s="1">
        <v>2</v>
      </c>
      <c r="O88" s="7">
        <f t="shared" ca="1" si="79"/>
        <v>2</v>
      </c>
      <c r="S88" s="7" t="str">
        <f t="shared" ca="1" si="80"/>
        <v/>
      </c>
    </row>
    <row r="89" spans="1:23" x14ac:dyDescent="0.3">
      <c r="A89" s="1" t="str">
        <f t="shared" ref="A89" si="102">B89&amp;"_"&amp;TEXT(D89,"00")</f>
        <v>LP_WallThroughLinhi_01</v>
      </c>
      <c r="B89" s="10" t="s">
        <v>788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WallThroughHitObject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</v>
      </c>
      <c r="J89" s="1">
        <v>0</v>
      </c>
      <c r="K89" s="1">
        <v>1</v>
      </c>
      <c r="L89" s="1">
        <v>0</v>
      </c>
      <c r="N89" s="1">
        <v>1</v>
      </c>
      <c r="O89" s="7">
        <f t="shared" ref="O89" ca="1" si="103">IF(NOT(ISBLANK(N89)),N89,
IF(ISBLANK(M89),"",
VLOOKUP(M89,OFFSET(INDIRECT("$A:$B"),0,MATCH(M$1&amp;"_Verify",INDIRECT("$1:$1"),0)-1),2,0)
))</f>
        <v>1</v>
      </c>
      <c r="P89" s="1">
        <v>1</v>
      </c>
      <c r="S89" s="7" t="str">
        <f t="shared" ref="S89" ca="1" si="104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78"/>
        <v>NormalAttackNecromancerFour_01</v>
      </c>
      <c r="B90" s="10" t="s">
        <v>467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1.05</v>
      </c>
      <c r="O90" s="7" t="str">
        <f t="shared" ca="1" si="79"/>
        <v/>
      </c>
      <c r="S90" s="7" t="str">
        <f t="shared" ca="1" si="80"/>
        <v/>
      </c>
    </row>
    <row r="91" spans="1:23" x14ac:dyDescent="0.3">
      <c r="A91" s="1" t="str">
        <f t="shared" ref="A91" si="105">B91&amp;"_"&amp;TEXT(D91,"00")</f>
        <v>NormalAttackMovingNecromancerFour_01</v>
      </c>
      <c r="B91" s="10" t="s">
        <v>709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f>0.675*K92</f>
        <v>0.40500000000000003</v>
      </c>
      <c r="O91" s="7" t="str">
        <f t="shared" ref="O91" ca="1" si="106">IF(NOT(ISBLANK(N91)),N91,
IF(ISBLANK(M91),"",
VLOOKUP(M91,OFFSET(INDIRECT("$A:$B"),0,MATCH(M$1&amp;"_Verify",INDIRECT("$1:$1"),0)-1),2,0)
))</f>
        <v/>
      </c>
      <c r="S91" s="7" t="str">
        <f t="shared" ref="S91" ca="1" si="107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ref="A92" si="108">B92&amp;"_"&amp;TEXT(D92,"00")</f>
        <v>AttackOnMovingNecromancerFour_01</v>
      </c>
      <c r="B92" s="10" t="s">
        <v>702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AttackOnMoving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0.31</v>
      </c>
      <c r="K92" s="1">
        <v>0.6</v>
      </c>
      <c r="O92" s="7" t="str">
        <f t="shared" ref="O92" ca="1" si="109">IF(NOT(ISBLANK(N92)),N92,
IF(ISBLANK(M92),"",
VLOOKUP(M92,OFFSET(INDIRECT("$A:$B"),0,MATCH(M$1&amp;"_Verify",INDIRECT("$1:$1"),0)-1),2,0)
))</f>
        <v/>
      </c>
      <c r="S92" s="7" t="str">
        <f t="shared" ref="S92" ca="1" si="110">IF(NOT(ISBLANK(R92)),R92,
IF(ISBLANK(Q92),"",
VLOOKUP(Q92,OFFSET(INDIRECT("$A:$B"),0,MATCH(Q$1&amp;"_Verify",INDIRECT("$1:$1"),0)-1),2,0)
))</f>
        <v/>
      </c>
      <c r="T92" s="1" t="s">
        <v>704</v>
      </c>
      <c r="U92" s="1" t="s">
        <v>708</v>
      </c>
      <c r="V92" s="1" t="s">
        <v>706</v>
      </c>
      <c r="W92" s="1" t="s">
        <v>705</v>
      </c>
    </row>
    <row r="93" spans="1:23" x14ac:dyDescent="0.3">
      <c r="A93" s="1" t="str">
        <f t="shared" si="78"/>
        <v>NormalAttackGirlWarrior_01</v>
      </c>
      <c r="B93" s="10" t="s">
        <v>468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0.81499999999999995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si="78"/>
        <v>NormalAttackPreGirlArcher_01</v>
      </c>
      <c r="B94" s="10" t="s">
        <v>677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0.76300000000000001</v>
      </c>
      <c r="O94" s="7" t="str">
        <f t="shared" ca="1" si="79"/>
        <v/>
      </c>
      <c r="S94" s="7" t="str">
        <f t="shared" ca="1" si="80"/>
        <v/>
      </c>
    </row>
    <row r="95" spans="1:23" x14ac:dyDescent="0.3">
      <c r="A95" s="1" t="str">
        <f t="shared" ref="A95:A96" si="111">B95&amp;"_"&amp;TEXT(D95,"00")</f>
        <v>NormalAttackGirlArcher_01</v>
      </c>
      <c r="B95" s="10" t="s">
        <v>469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0.52500000000000002</v>
      </c>
      <c r="O95" s="7" t="str">
        <f t="shared" ref="O95:O96" ca="1" si="112">IF(NOT(ISBLANK(N95)),N95,
IF(ISBLANK(M95),"",
VLOOKUP(M95,OFFSET(INDIRECT("$A:$B"),0,MATCH(M$1&amp;"_Verify",INDIRECT("$1:$1"),0)-1),2,0)
))</f>
        <v/>
      </c>
      <c r="S95" s="7" t="str">
        <f t="shared" ref="S95" ca="1" si="113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11"/>
        <v>LP_AddGeneratorCreateCountGirlArcher_01</v>
      </c>
      <c r="B96" s="10" t="s">
        <v>679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AddGeneratorCreateCount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N96" s="1">
        <v>2</v>
      </c>
      <c r="O96" s="7">
        <f t="shared" ca="1" si="112"/>
        <v>2</v>
      </c>
      <c r="S96" s="7" t="str">
        <f t="shared" ref="S96:S97" ca="1" si="114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" si="115">B97&amp;"_"&amp;TEXT(D97,"00")</f>
        <v>NormalAttackWeakEnergyShieldRobot_01</v>
      </c>
      <c r="B97" s="10" t="s">
        <v>651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0.1</v>
      </c>
      <c r="O97" s="7" t="str">
        <f t="shared" ref="O97" ca="1" si="116">IF(NOT(ISBLANK(N97)),N97,
IF(ISBLANK(M97),"",
VLOOKUP(M97,OFFSET(INDIRECT("$A:$B"),0,MATCH(M$1&amp;"_Verify",INDIRECT("$1:$1"),0)-1),2,0)
))</f>
        <v/>
      </c>
      <c r="R97" s="1">
        <v>1</v>
      </c>
      <c r="S97" s="7">
        <f t="shared" ca="1" si="114"/>
        <v>1</v>
      </c>
    </row>
    <row r="98" spans="1:23" x14ac:dyDescent="0.3">
      <c r="A98" s="1" t="str">
        <f t="shared" si="78"/>
        <v>NormalAttackEnergyShieldRobot_01</v>
      </c>
      <c r="B98" s="10" t="s">
        <v>470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DelayedBasedDamage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1.3</v>
      </c>
      <c r="J98" s="1">
        <v>2.8</v>
      </c>
      <c r="O98" s="7" t="str">
        <f t="shared" ca="1" si="79"/>
        <v/>
      </c>
      <c r="R98" s="1">
        <v>1</v>
      </c>
      <c r="S98" s="7">
        <f t="shared" ca="1" si="80"/>
        <v>1</v>
      </c>
      <c r="W98" s="1" t="s">
        <v>652</v>
      </c>
    </row>
    <row r="99" spans="1:23" x14ac:dyDescent="0.3">
      <c r="A99" s="1" t="str">
        <f t="shared" si="78"/>
        <v>IgnoreEvadeVisualEnergyShieldRobot_01</v>
      </c>
      <c r="B99" s="10" t="s">
        <v>971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IgnoreEvadeVisual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K99" s="1">
        <v>0.36</v>
      </c>
      <c r="O99" s="7" t="str">
        <f t="shared" ca="1" si="79"/>
        <v/>
      </c>
      <c r="S99" s="7" t="str">
        <f t="shared" ca="1" si="80"/>
        <v/>
      </c>
    </row>
    <row r="100" spans="1:23" x14ac:dyDescent="0.3">
      <c r="A100" s="1" t="str">
        <f t="shared" si="78"/>
        <v>NormalAttackIceMagician_01</v>
      </c>
      <c r="B100" s="10" t="s">
        <v>471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0.224</v>
      </c>
      <c r="O100" s="7" t="str">
        <f t="shared" ca="1" si="79"/>
        <v/>
      </c>
      <c r="S100" s="7" t="str">
        <f t="shared" ca="1" si="80"/>
        <v/>
      </c>
    </row>
    <row r="101" spans="1:23" x14ac:dyDescent="0.3">
      <c r="A101" s="1" t="str">
        <f t="shared" ref="A101" si="117">B101&amp;"_"&amp;TEXT(D101,"00")</f>
        <v>NormalAttackAngelicWarrior_01</v>
      </c>
      <c r="B101" s="10" t="s">
        <v>472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0.495</v>
      </c>
      <c r="O101" s="7" t="str">
        <f t="shared" ref="O101" ca="1" si="118">IF(NOT(ISBLANK(N101)),N101,
IF(ISBLANK(M101),"",
VLOOKUP(M101,OFFSET(INDIRECT("$A:$B"),0,MATCH(M$1&amp;"_Verify",INDIRECT("$1:$1"),0)-1),2,0)
))</f>
        <v/>
      </c>
      <c r="S101" s="7" t="str">
        <f t="shared" ref="S101" ca="1" si="119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ref="A102:A103" si="120">B102&amp;"_"&amp;TEXT(D102,"00")</f>
        <v>NormalAttackUnicornCharacter_01</v>
      </c>
      <c r="B102" s="10" t="s">
        <v>681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0.54500000000000004</v>
      </c>
      <c r="K102" s="1">
        <v>1</v>
      </c>
      <c r="O102" s="7" t="str">
        <f t="shared" ref="O102:O103" ca="1" si="121">IF(NOT(ISBLANK(N102)),N102,
IF(ISBLANK(M102),"",
VLOOKUP(M102,OFFSET(INDIRECT("$A:$B"),0,MATCH(M$1&amp;"_Verify",INDIRECT("$1:$1"),0)-1),2,0)
))</f>
        <v/>
      </c>
      <c r="S102" s="7" t="str">
        <f t="shared" ref="S102:S103" ca="1" si="122">IF(NOT(ISBLANK(R102)),R102,
IF(ISBLANK(Q102),"",
VLOOKUP(Q102,OFFSET(INDIRECT("$A:$B"),0,MATCH(Q$1&amp;"_Verify",INDIRECT("$1:$1"),0)-1),2,0)
))</f>
        <v/>
      </c>
    </row>
    <row r="103" spans="1:23" x14ac:dyDescent="0.3">
      <c r="A103" s="1" t="str">
        <f t="shared" si="120"/>
        <v>NormalAttackKeepSeries_01</v>
      </c>
      <c r="B103" s="10" t="s">
        <v>762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f>(1/0.8)*0.45</f>
        <v>0.5625</v>
      </c>
      <c r="O103" s="7" t="str">
        <f t="shared" ca="1" si="121"/>
        <v/>
      </c>
      <c r="S103" s="7" t="str">
        <f t="shared" ca="1" si="122"/>
        <v/>
      </c>
    </row>
    <row r="104" spans="1:23" x14ac:dyDescent="0.3">
      <c r="A104" s="1" t="str">
        <f t="shared" ref="A104" si="123">B104&amp;"_"&amp;TEXT(D104,"00")</f>
        <v>NormalAttackAyuko_01</v>
      </c>
      <c r="B104" s="10" t="s">
        <v>763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f>(1/0.8)*0.45</f>
        <v>0.5625</v>
      </c>
      <c r="O104" s="7" t="str">
        <f t="shared" ref="O104" ca="1" si="124">IF(NOT(ISBLANK(N104)),N104,
IF(ISBLANK(M104),"",
VLOOKUP(M104,OFFSET(INDIRECT("$A:$B"),0,MATCH(M$1&amp;"_Verify",INDIRECT("$1:$1"),0)-1),2,0)
))</f>
        <v/>
      </c>
      <c r="S104" s="7" t="str">
        <f t="shared" ref="S104" ca="1" si="125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0"/>
        <v>CallInvincibleTortoise_01</v>
      </c>
      <c r="B105" t="s">
        <v>107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CallAffectorValue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O105" s="7" t="str">
        <f t="shared" ca="1" si="1"/>
        <v/>
      </c>
      <c r="Q105" s="1" t="s">
        <v>224</v>
      </c>
      <c r="S105" s="7">
        <f t="shared" ca="1" si="2"/>
        <v>4</v>
      </c>
      <c r="U105" s="1" t="s">
        <v>106</v>
      </c>
    </row>
    <row r="106" spans="1:23" x14ac:dyDescent="0.3">
      <c r="A106" s="1" t="str">
        <f t="shared" si="0"/>
        <v>InvincibleTortoise_01</v>
      </c>
      <c r="B106" t="s">
        <v>106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InvincibleTortoise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3</v>
      </c>
      <c r="O106" s="7" t="str">
        <f t="shared" ca="1" si="1"/>
        <v/>
      </c>
      <c r="S106" s="7" t="str">
        <f t="shared" ca="1" si="2"/>
        <v/>
      </c>
      <c r="T106" s="1" t="s">
        <v>108</v>
      </c>
      <c r="U106" s="1" t="s">
        <v>109</v>
      </c>
    </row>
    <row r="107" spans="1:23" x14ac:dyDescent="0.3">
      <c r="A107" s="1" t="str">
        <f t="shared" si="0"/>
        <v>CountBarrier5Times_01</v>
      </c>
      <c r="B107" t="s">
        <v>114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CountBarrier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O107" s="7" t="str">
        <f t="shared" ca="1" si="1"/>
        <v/>
      </c>
      <c r="P107" s="1">
        <v>5</v>
      </c>
      <c r="S107" s="7" t="str">
        <f t="shared" ca="1" si="2"/>
        <v/>
      </c>
      <c r="V107" s="1" t="s">
        <v>115</v>
      </c>
    </row>
    <row r="108" spans="1:23" x14ac:dyDescent="0.3">
      <c r="A108" s="1" t="str">
        <f t="shared" si="0"/>
        <v>CallBurrowNinjaAssassin_01</v>
      </c>
      <c r="B108" t="s">
        <v>119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CallAffectorValue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O108" s="7" t="str">
        <f t="shared" ca="1" si="1"/>
        <v/>
      </c>
      <c r="Q108" s="1" t="s">
        <v>224</v>
      </c>
      <c r="S108" s="7">
        <f t="shared" ca="1" si="2"/>
        <v>4</v>
      </c>
      <c r="U108" s="1" t="s">
        <v>116</v>
      </c>
    </row>
    <row r="109" spans="1:23" x14ac:dyDescent="0.3">
      <c r="A109" s="1" t="str">
        <f t="shared" si="0"/>
        <v>BurrowNinjaAssassin_01</v>
      </c>
      <c r="B109" t="s">
        <v>116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Burrow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3</v>
      </c>
      <c r="K109" s="1">
        <v>0.5</v>
      </c>
      <c r="L109" s="1">
        <v>1</v>
      </c>
      <c r="O109" s="7" t="str">
        <f t="shared" ca="1" si="1"/>
        <v/>
      </c>
      <c r="P109" s="1">
        <v>2</v>
      </c>
      <c r="S109" s="7" t="str">
        <f t="shared" ca="1" si="2"/>
        <v/>
      </c>
      <c r="T109" s="1" t="s">
        <v>129</v>
      </c>
      <c r="U109" s="1" t="s">
        <v>130</v>
      </c>
      <c r="V109" s="1" t="s">
        <v>131</v>
      </c>
      <c r="W109" s="1" t="s">
        <v>132</v>
      </c>
    </row>
    <row r="110" spans="1:23" x14ac:dyDescent="0.3">
      <c r="A110" s="1" t="str">
        <f t="shared" si="0"/>
        <v>RushPigPet_01</v>
      </c>
      <c r="B110" s="10" t="s">
        <v>542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Rush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5</v>
      </c>
      <c r="J110" s="1">
        <v>1.5</v>
      </c>
      <c r="K110" s="1">
        <v>-1</v>
      </c>
      <c r="L110" s="1">
        <v>0</v>
      </c>
      <c r="N110" s="1">
        <v>1</v>
      </c>
      <c r="O110" s="7">
        <f t="shared" ca="1" si="1"/>
        <v>1</v>
      </c>
      <c r="P110" s="1">
        <v>-1</v>
      </c>
      <c r="S110" s="7" t="str">
        <f t="shared" ca="1" si="2"/>
        <v/>
      </c>
      <c r="T110" s="1" t="s">
        <v>543</v>
      </c>
      <c r="U110" s="1">
        <f>1/1.25*(3/2)*1.25</f>
        <v>1.5000000000000002</v>
      </c>
    </row>
    <row r="111" spans="1:23" x14ac:dyDescent="0.3">
      <c r="A111" s="1" t="str">
        <f t="shared" ref="A111" si="126">B111&amp;"_"&amp;TEXT(D111,"00")</f>
        <v>RushPigPet_Purple_01</v>
      </c>
      <c r="B111" s="10" t="s">
        <v>588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1.5</v>
      </c>
      <c r="K111" s="1">
        <v>-1</v>
      </c>
      <c r="L111" s="1">
        <v>100</v>
      </c>
      <c r="N111" s="1">
        <v>3</v>
      </c>
      <c r="O111" s="7">
        <f t="shared" ref="O111" ca="1" si="127">IF(NOT(ISBLANK(N111)),N111,
IF(ISBLANK(M111),"",
VLOOKUP(M111,OFFSET(INDIRECT("$A:$B"),0,MATCH(M$1&amp;"_Verify",INDIRECT("$1:$1"),0)-1),2,0)
))</f>
        <v>3</v>
      </c>
      <c r="P111" s="1">
        <v>-1</v>
      </c>
      <c r="S111" s="7" t="str">
        <f t="shared" ref="S111" ca="1" si="128">IF(NOT(ISBLANK(R111)),R111,
IF(ISBLANK(Q111),"",
VLOOKUP(Q111,OFFSET(INDIRECT("$A:$B"),0,MATCH(Q$1&amp;"_Verify",INDIRECT("$1:$1"),0)-1),2,0)
))</f>
        <v/>
      </c>
      <c r="T111" s="1" t="s">
        <v>543</v>
      </c>
      <c r="U111" s="1">
        <f>1/1.25*(3/2)*1.25</f>
        <v>1.5000000000000002</v>
      </c>
    </row>
    <row r="112" spans="1:23" x14ac:dyDescent="0.3">
      <c r="A112" s="1" t="str">
        <f t="shared" ref="A112" si="129">B112&amp;"_"&amp;TEXT(D112,"00")</f>
        <v>RushPolygonalMetalon_Green_01</v>
      </c>
      <c r="B112" s="10" t="s">
        <v>558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8</v>
      </c>
      <c r="J112" s="1">
        <v>1</v>
      </c>
      <c r="K112" s="1">
        <v>0</v>
      </c>
      <c r="L112" s="1">
        <v>0</v>
      </c>
      <c r="N112" s="1">
        <v>1</v>
      </c>
      <c r="O112" s="7">
        <f t="shared" ref="O112" ca="1" si="130">IF(NOT(ISBLANK(N112)),N112,
IF(ISBLANK(M112),"",
VLOOKUP(M112,OFFSET(INDIRECT("$A:$B"),0,MATCH(M$1&amp;"_Verify",INDIRECT("$1:$1"),0)-1),2,0)
))</f>
        <v>1</v>
      </c>
      <c r="P112" s="1">
        <v>250</v>
      </c>
      <c r="S112" s="7" t="str">
        <f t="shared" ref="S112" ca="1" si="131">IF(NOT(ISBLANK(R112)),R112,
IF(ISBLANK(Q112),"",
VLOOKUP(Q112,OFFSET(INDIRECT("$A:$B"),0,MATCH(Q$1&amp;"_Verify",INDIRECT("$1:$1"),0)-1),2,0)
))</f>
        <v/>
      </c>
      <c r="T112" s="1" t="s">
        <v>543</v>
      </c>
      <c r="U112" s="1">
        <f>1/1.25*(6/5)*1.25</f>
        <v>1.2</v>
      </c>
    </row>
    <row r="113" spans="1:23" x14ac:dyDescent="0.3">
      <c r="A113" s="1" t="str">
        <f t="shared" ref="A113" si="132">B113&amp;"_"&amp;TEXT(D113,"00")</f>
        <v>RushCuteUniq_01</v>
      </c>
      <c r="B113" s="10" t="s">
        <v>555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6.5</v>
      </c>
      <c r="J113" s="1">
        <v>2.5</v>
      </c>
      <c r="K113" s="1">
        <v>1</v>
      </c>
      <c r="L113" s="1">
        <v>0</v>
      </c>
      <c r="N113" s="1">
        <v>0</v>
      </c>
      <c r="O113" s="7">
        <f t="shared" ref="O113" ca="1" si="133">IF(NOT(ISBLANK(N113)),N113,
IF(ISBLANK(M113),"",
VLOOKUP(M113,OFFSET(INDIRECT("$A:$B"),0,MATCH(M$1&amp;"_Verify",INDIRECT("$1:$1"),0)-1),2,0)
))</f>
        <v>0</v>
      </c>
      <c r="P113" s="1">
        <v>-1</v>
      </c>
      <c r="S113" s="7" t="str">
        <f t="shared" ref="S113" ca="1" si="134">IF(NOT(ISBLANK(R113)),R113,
IF(ISBLANK(Q113),"",
VLOOKUP(Q113,OFFSET(INDIRECT("$A:$B"),0,MATCH(Q$1&amp;"_Verify",INDIRECT("$1:$1"),0)-1),2,0)
))</f>
        <v/>
      </c>
      <c r="T113" s="1" t="s">
        <v>543</v>
      </c>
      <c r="U113" s="1">
        <f>1/1.25*(6/5)*1.25</f>
        <v>1.2</v>
      </c>
    </row>
    <row r="114" spans="1:23" x14ac:dyDescent="0.3">
      <c r="A114" s="1" t="str">
        <f t="shared" ref="A114:A116" si="135">B114&amp;"_"&amp;TEXT(D114,"00")</f>
        <v>RushRobotSphere_01</v>
      </c>
      <c r="B114" s="10" t="s">
        <v>556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Rush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8</v>
      </c>
      <c r="J114" s="1">
        <v>2</v>
      </c>
      <c r="K114" s="1">
        <v>5</v>
      </c>
      <c r="L114" s="1">
        <v>0</v>
      </c>
      <c r="N114" s="1">
        <v>0</v>
      </c>
      <c r="O114" s="7">
        <f t="shared" ref="O114:O116" ca="1" si="136">IF(NOT(ISBLANK(N114)),N114,
IF(ISBLANK(M114),"",
VLOOKUP(M114,OFFSET(INDIRECT("$A:$B"),0,MATCH(M$1&amp;"_Verify",INDIRECT("$1:$1"),0)-1),2,0)
))</f>
        <v>0</v>
      </c>
      <c r="P114" s="1">
        <v>-1</v>
      </c>
      <c r="S114" s="7" t="str">
        <f t="shared" ref="S114:S116" ca="1" si="137">IF(NOT(ISBLANK(R114)),R114,
IF(ISBLANK(Q114),"",
VLOOKUP(Q114,OFFSET(INDIRECT("$A:$B"),0,MATCH(Q$1&amp;"_Verify",INDIRECT("$1:$1"),0)-1),2,0)
))</f>
        <v/>
      </c>
      <c r="T114" s="1" t="s">
        <v>543</v>
      </c>
      <c r="U114" s="1">
        <f>1/1.25*(6/5)*1.25</f>
        <v>1.2</v>
      </c>
    </row>
    <row r="115" spans="1:23" x14ac:dyDescent="0.3">
      <c r="A115" s="1" t="str">
        <f t="shared" si="135"/>
        <v>SlowDebuffCyc_01</v>
      </c>
      <c r="B115" s="10" t="s">
        <v>575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AddActorState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O115" s="7" t="str">
        <f t="shared" ca="1" si="136"/>
        <v/>
      </c>
      <c r="S115" s="7" t="str">
        <f t="shared" ca="1" si="137"/>
        <v/>
      </c>
      <c r="T115" s="1" t="s">
        <v>576</v>
      </c>
    </row>
    <row r="116" spans="1:23" x14ac:dyDescent="0.3">
      <c r="A116" s="1" t="str">
        <f t="shared" si="135"/>
        <v>AS_SlowCyc_01</v>
      </c>
      <c r="B116" s="1" t="s">
        <v>577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5</v>
      </c>
      <c r="J116" s="1">
        <v>-0.5</v>
      </c>
      <c r="M116" s="1" t="s">
        <v>155</v>
      </c>
      <c r="O116" s="7">
        <f t="shared" ca="1" si="136"/>
        <v>10</v>
      </c>
      <c r="R116" s="1">
        <v>1</v>
      </c>
      <c r="S116" s="7">
        <f t="shared" ca="1" si="137"/>
        <v>1</v>
      </c>
      <c r="W116" s="1" t="s">
        <v>586</v>
      </c>
    </row>
    <row r="117" spans="1:23" x14ac:dyDescent="0.3">
      <c r="A117" s="1" t="str">
        <f t="shared" ref="A117" si="138">B117&amp;"_"&amp;TEXT(D117,"00")</f>
        <v>TeleportWarAssassin_01</v>
      </c>
      <c r="B117" s="1" t="s">
        <v>583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0.8</v>
      </c>
      <c r="J117" s="1">
        <v>1.5</v>
      </c>
      <c r="N117" s="1">
        <v>0</v>
      </c>
      <c r="O117" s="7">
        <f t="shared" ref="O117" ca="1" si="139">IF(NOT(ISBLANK(N117)),N117,
IF(ISBLANK(M117),"",
VLOOKUP(M117,OFFSET(INDIRECT("$A:$B"),0,MATCH(M$1&amp;"_Verify",INDIRECT("$1:$1"),0)-1),2,0)
))</f>
        <v>0</v>
      </c>
      <c r="S117" s="7" t="str">
        <f t="shared" ref="S117" ca="1" si="140">IF(NOT(ISBLANK(R117)),R117,
IF(ISBLANK(Q117),"",
VLOOKUP(Q117,OFFSET(INDIRECT("$A:$B"),0,MATCH(Q$1&amp;"_Verify",INDIRECT("$1:$1"),0)-1),2,0)
))</f>
        <v/>
      </c>
      <c r="T117" s="1" t="s">
        <v>580</v>
      </c>
      <c r="W117" s="1" t="s">
        <v>585</v>
      </c>
    </row>
    <row r="118" spans="1:23" x14ac:dyDescent="0.3">
      <c r="A118" s="1" t="str">
        <f t="shared" ref="A118" si="141">B118&amp;"_"&amp;TEXT(D118,"00")</f>
        <v>TeleportWarAssassin_Red_01</v>
      </c>
      <c r="B118" s="1" t="s">
        <v>904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TeleportTargetPosition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</v>
      </c>
      <c r="J118" s="1">
        <v>1.5</v>
      </c>
      <c r="N118" s="1">
        <v>0</v>
      </c>
      <c r="O118" s="7">
        <f t="shared" ref="O118" ca="1" si="142">IF(NOT(ISBLANK(N118)),N118,
IF(ISBLANK(M118),"",
VLOOKUP(M118,OFFSET(INDIRECT("$A:$B"),0,MATCH(M$1&amp;"_Verify",INDIRECT("$1:$1"),0)-1),2,0)
))</f>
        <v>0</v>
      </c>
      <c r="S118" s="7" t="str">
        <f t="shared" ref="S118" ca="1" si="143">IF(NOT(ISBLANK(R118)),R118,
IF(ISBLANK(Q118),"",
VLOOKUP(Q118,OFFSET(INDIRECT("$A:$B"),0,MATCH(Q$1&amp;"_Verify",INDIRECT("$1:$1"),0)-1),2,0)
))</f>
        <v/>
      </c>
      <c r="T118" s="1" t="s">
        <v>905</v>
      </c>
      <c r="W118" s="1" t="s">
        <v>842</v>
      </c>
    </row>
    <row r="119" spans="1:23" x14ac:dyDescent="0.3">
      <c r="A119" s="1" t="str">
        <f t="shared" ref="A119" si="144">B119&amp;"_"&amp;TEXT(D119,"00")</f>
        <v>TeleportWarAssassin_RedRandom_01</v>
      </c>
      <c r="B119" s="1" t="s">
        <v>907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2.2000000000000002</v>
      </c>
      <c r="N119" s="1">
        <v>4</v>
      </c>
      <c r="O119" s="7">
        <f t="shared" ref="O119" ca="1" si="145">IF(NOT(ISBLANK(N119)),N119,
IF(ISBLANK(M119),"",
VLOOKUP(M119,OFFSET(INDIRECT("$A:$B"),0,MATCH(M$1&amp;"_Verify",INDIRECT("$1:$1"),0)-1),2,0)
))</f>
        <v>4</v>
      </c>
      <c r="S119" s="7" t="str">
        <f t="shared" ref="S119" ca="1" si="146">IF(NOT(ISBLANK(R119)),R119,
IF(ISBLANK(Q119),"",
VLOOKUP(Q119,OFFSET(INDIRECT("$A:$B"),0,MATCH(Q$1&amp;"_Verify",INDIRECT("$1:$1"),0)-1),2,0)
))</f>
        <v/>
      </c>
      <c r="T119" s="1" t="s">
        <v>906</v>
      </c>
      <c r="W119" s="1" t="s">
        <v>842</v>
      </c>
    </row>
    <row r="120" spans="1:23" x14ac:dyDescent="0.3">
      <c r="A120" s="1" t="str">
        <f t="shared" ref="A120" si="147">B120&amp;"_"&amp;TEXT(D120,"00")</f>
        <v>TeleportWarAssassin_RedRandom2_01</v>
      </c>
      <c r="B120" s="1" t="s">
        <v>909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2.2000000000000002</v>
      </c>
      <c r="N120" s="1">
        <v>4</v>
      </c>
      <c r="O120" s="7">
        <f t="shared" ref="O120" ca="1" si="148">IF(NOT(ISBLANK(N120)),N120,
IF(ISBLANK(M120),"",
VLOOKUP(M120,OFFSET(INDIRECT("$A:$B"),0,MATCH(M$1&amp;"_Verify",INDIRECT("$1:$1"),0)-1),2,0)
))</f>
        <v>4</v>
      </c>
      <c r="S120" s="7" t="str">
        <f t="shared" ref="S120" ca="1" si="149">IF(NOT(ISBLANK(R120)),R120,
IF(ISBLANK(Q120),"",
VLOOKUP(Q120,OFFSET(INDIRECT("$A:$B"),0,MATCH(Q$1&amp;"_Verify",INDIRECT("$1:$1"),0)-1),2,0)
))</f>
        <v/>
      </c>
      <c r="T120" s="1" t="s">
        <v>908</v>
      </c>
      <c r="W120" s="1" t="s">
        <v>842</v>
      </c>
    </row>
    <row r="121" spans="1:23" x14ac:dyDescent="0.3">
      <c r="A121" s="1" t="str">
        <f t="shared" ref="A121" si="150">B121&amp;"_"&amp;TEXT(D121,"00")</f>
        <v>TeleportZippermouth_Green_01</v>
      </c>
      <c r="B121" s="1" t="s">
        <v>596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0.8</v>
      </c>
      <c r="K121" s="1">
        <v>0</v>
      </c>
      <c r="L121" s="1">
        <v>0</v>
      </c>
      <c r="N121" s="1">
        <v>1</v>
      </c>
      <c r="O121" s="7">
        <f t="shared" ref="O121" ca="1" si="151">IF(NOT(ISBLANK(N121)),N121,
IF(ISBLANK(M121),"",
VLOOKUP(M121,OFFSET(INDIRECT("$A:$B"),0,MATCH(M$1&amp;"_Verify",INDIRECT("$1:$1"),0)-1),2,0)
))</f>
        <v>1</v>
      </c>
      <c r="S121" s="7" t="str">
        <f t="shared" ref="S121" ca="1" si="152">IF(NOT(ISBLANK(R121)),R121,
IF(ISBLANK(Q121),"",
VLOOKUP(Q121,OFFSET(INDIRECT("$A:$B"),0,MATCH(Q$1&amp;"_Verify",INDIRECT("$1:$1"),0)-1),2,0)
))</f>
        <v/>
      </c>
      <c r="T121" s="1" t="s">
        <v>580</v>
      </c>
      <c r="W121" s="1" t="s">
        <v>585</v>
      </c>
    </row>
    <row r="122" spans="1:23" x14ac:dyDescent="0.3">
      <c r="A122" s="1" t="str">
        <f t="shared" ref="A122:A124" si="153">B122&amp;"_"&amp;TEXT(D122,"00")</f>
        <v>RotateZippermouth_Green_01</v>
      </c>
      <c r="B122" s="1" t="s">
        <v>598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Rotate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6</v>
      </c>
      <c r="J122" s="1">
        <v>360</v>
      </c>
      <c r="O122" s="7" t="str">
        <f t="shared" ref="O122:O124" ca="1" si="154">IF(NOT(ISBLANK(N122)),N122,
IF(ISBLANK(M122),"",
VLOOKUP(M122,OFFSET(INDIRECT("$A:$B"),0,MATCH(M$1&amp;"_Verify",INDIRECT("$1:$1"),0)-1),2,0)
))</f>
        <v/>
      </c>
      <c r="S122" s="7" t="str">
        <f t="shared" ref="S122" ca="1" si="155">IF(NOT(ISBLANK(R122)),R122,
IF(ISBLANK(Q122),"",
VLOOKUP(Q122,OFFSET(INDIRECT("$A:$B"),0,MATCH(Q$1&amp;"_Verify",INDIRECT("$1:$1"),0)-1),2,0)
))</f>
        <v/>
      </c>
      <c r="T122" s="1" t="s">
        <v>600</v>
      </c>
    </row>
    <row r="123" spans="1:23" x14ac:dyDescent="0.3">
      <c r="A123" s="1" t="str">
        <f t="shared" ref="A123" si="156">B123&amp;"_"&amp;TEXT(D123,"00")</f>
        <v>RotateZippermouth_Black_01</v>
      </c>
      <c r="B123" s="1" t="s">
        <v>753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Rotate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5</v>
      </c>
      <c r="J123" s="1">
        <v>360</v>
      </c>
      <c r="O123" s="7" t="str">
        <f t="shared" ref="O123" ca="1" si="157">IF(NOT(ISBLANK(N123)),N123,
IF(ISBLANK(M123),"",
VLOOKUP(M123,OFFSET(INDIRECT("$A:$B"),0,MATCH(M$1&amp;"_Verify",INDIRECT("$1:$1"),0)-1),2,0)
))</f>
        <v/>
      </c>
      <c r="S123" s="7" t="str">
        <f t="shared" ref="S123" ca="1" si="158">IF(NOT(ISBLANK(R123)),R123,
IF(ISBLANK(Q123),"",
VLOOKUP(Q123,OFFSET(INDIRECT("$A:$B"),0,MATCH(Q$1&amp;"_Verify",INDIRECT("$1:$1"),0)-1),2,0)
))</f>
        <v/>
      </c>
      <c r="T123" s="1" t="s">
        <v>600</v>
      </c>
    </row>
    <row r="124" spans="1:23" x14ac:dyDescent="0.3">
      <c r="A124" s="1" t="str">
        <f t="shared" si="153"/>
        <v>TeleportOneEyedWizard_BlueClose_01</v>
      </c>
      <c r="B124" s="1" t="s">
        <v>604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TeleportTargetPosition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0.3</v>
      </c>
      <c r="J124" s="1">
        <v>1</v>
      </c>
      <c r="N124" s="1">
        <v>2</v>
      </c>
      <c r="O124" s="7">
        <f t="shared" ca="1" si="154"/>
        <v>2</v>
      </c>
      <c r="S124" s="7" t="str">
        <f t="shared" ca="1" si="2"/>
        <v/>
      </c>
      <c r="T124" s="1" t="s">
        <v>606</v>
      </c>
      <c r="U124" s="1" t="s">
        <v>617</v>
      </c>
      <c r="W124" s="1" t="s">
        <v>585</v>
      </c>
    </row>
    <row r="125" spans="1:23" x14ac:dyDescent="0.3">
      <c r="A125" s="1" t="str">
        <f t="shared" ref="A125:A128" si="159">B125&amp;"_"&amp;TEXT(D125,"00")</f>
        <v>TeleportOneEyedWizard_BlueFar_01</v>
      </c>
      <c r="B125" s="1" t="s">
        <v>605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0.3</v>
      </c>
      <c r="J125" s="1">
        <v>1</v>
      </c>
      <c r="N125" s="1">
        <v>3</v>
      </c>
      <c r="O125" s="7">
        <f t="shared" ref="O125:O128" ca="1" si="160">IF(NOT(ISBLANK(N125)),N125,
IF(ISBLANK(M125),"",
VLOOKUP(M125,OFFSET(INDIRECT("$A:$B"),0,MATCH(M$1&amp;"_Verify",INDIRECT("$1:$1"),0)-1),2,0)
))</f>
        <v>3</v>
      </c>
      <c r="S125" s="7" t="str">
        <f t="shared" ca="1" si="2"/>
        <v/>
      </c>
      <c r="T125" s="1" t="s">
        <v>607</v>
      </c>
      <c r="U125" s="1" t="s">
        <v>617</v>
      </c>
      <c r="W125" s="1" t="s">
        <v>585</v>
      </c>
    </row>
    <row r="126" spans="1:23" x14ac:dyDescent="0.3">
      <c r="A126" s="1" t="str">
        <f t="shared" si="159"/>
        <v>TeleportOneEyedWizard_GreenClose_01</v>
      </c>
      <c r="B126" s="1" t="s">
        <v>900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0.3</v>
      </c>
      <c r="J126" s="1">
        <v>1</v>
      </c>
      <c r="N126" s="1">
        <v>2</v>
      </c>
      <c r="O126" s="7">
        <f t="shared" ca="1" si="160"/>
        <v>2</v>
      </c>
      <c r="S126" s="7" t="str">
        <f t="shared" ref="S126:S127" ca="1" si="161">IF(NOT(ISBLANK(R126)),R126,
IF(ISBLANK(Q126),"",
VLOOKUP(Q126,OFFSET(INDIRECT("$A:$B"),0,MATCH(Q$1&amp;"_Verify",INDIRECT("$1:$1"),0)-1),2,0)
))</f>
        <v/>
      </c>
      <c r="T126" s="1" t="s">
        <v>898</v>
      </c>
      <c r="U126" s="1" t="s">
        <v>902</v>
      </c>
      <c r="W126" s="1" t="s">
        <v>842</v>
      </c>
    </row>
    <row r="127" spans="1:23" x14ac:dyDescent="0.3">
      <c r="A127" s="1" t="str">
        <f t="shared" ref="A127" si="162">B127&amp;"_"&amp;TEXT(D127,"00")</f>
        <v>TeleportOneEyedWizard_GreenFar_01</v>
      </c>
      <c r="B127" s="1" t="s">
        <v>901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TeleportTargetPosition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0.3</v>
      </c>
      <c r="J127" s="1">
        <v>1</v>
      </c>
      <c r="N127" s="1">
        <v>3</v>
      </c>
      <c r="O127" s="7">
        <f t="shared" ref="O127" ca="1" si="163">IF(NOT(ISBLANK(N127)),N127,
IF(ISBLANK(M127),"",
VLOOKUP(M127,OFFSET(INDIRECT("$A:$B"),0,MATCH(M$1&amp;"_Verify",INDIRECT("$1:$1"),0)-1),2,0)
))</f>
        <v>3</v>
      </c>
      <c r="S127" s="7" t="str">
        <f t="shared" ca="1" si="161"/>
        <v/>
      </c>
      <c r="T127" s="1" t="s">
        <v>899</v>
      </c>
      <c r="U127" s="1" t="s">
        <v>902</v>
      </c>
      <c r="W127" s="1" t="s">
        <v>842</v>
      </c>
    </row>
    <row r="128" spans="1:23" x14ac:dyDescent="0.3">
      <c r="A128" s="1" t="str">
        <f t="shared" si="159"/>
        <v>RushHeavyKnight_YellowFirst_01</v>
      </c>
      <c r="B128" s="10" t="s">
        <v>609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Rush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4.2</v>
      </c>
      <c r="J128" s="1">
        <v>1.5</v>
      </c>
      <c r="K128" s="1">
        <v>2</v>
      </c>
      <c r="L128" s="1">
        <v>0</v>
      </c>
      <c r="N128" s="1">
        <v>1</v>
      </c>
      <c r="O128" s="7">
        <f t="shared" ca="1" si="160"/>
        <v>1</v>
      </c>
      <c r="P128" s="1">
        <v>-1</v>
      </c>
      <c r="S128" s="7" t="str">
        <f t="shared" ca="1" si="2"/>
        <v/>
      </c>
      <c r="T128" s="1" t="s">
        <v>615</v>
      </c>
      <c r="U128" s="1">
        <f>1/1.25*(6/5)*1.5625</f>
        <v>1.5</v>
      </c>
    </row>
    <row r="129" spans="1:23" x14ac:dyDescent="0.3">
      <c r="A129" s="1" t="str">
        <f t="shared" ref="A129:A163" si="164">B129&amp;"_"&amp;TEXT(D129,"00")</f>
        <v>RushHeavyKnight_YellowSecond_01</v>
      </c>
      <c r="B129" s="10" t="s">
        <v>613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Rush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4.2</v>
      </c>
      <c r="J129" s="1">
        <v>1.5</v>
      </c>
      <c r="K129" s="1">
        <v>1</v>
      </c>
      <c r="L129" s="1">
        <v>0</v>
      </c>
      <c r="N129" s="1">
        <v>1</v>
      </c>
      <c r="O129" s="7">
        <f t="shared" ref="O129:O163" ca="1" si="165">IF(NOT(ISBLANK(N129)),N129,
IF(ISBLANK(M129),"",
VLOOKUP(M129,OFFSET(INDIRECT("$A:$B"),0,MATCH(M$1&amp;"_Verify",INDIRECT("$1:$1"),0)-1),2,0)
))</f>
        <v>1</v>
      </c>
      <c r="P129" s="1">
        <v>-1</v>
      </c>
      <c r="S129" s="7" t="str">
        <f t="shared" ca="1" si="2"/>
        <v/>
      </c>
      <c r="T129" s="1" t="s">
        <v>616</v>
      </c>
      <c r="U129" s="1">
        <f t="shared" ref="U129:U130" si="166">1/1.25*(6/5)*1.5625</f>
        <v>1.5</v>
      </c>
    </row>
    <row r="130" spans="1:23" x14ac:dyDescent="0.3">
      <c r="A130" s="1" t="str">
        <f t="shared" si="164"/>
        <v>RushHeavyKnight_YellowThird_01</v>
      </c>
      <c r="B130" s="10" t="s">
        <v>614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Rush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4.2</v>
      </c>
      <c r="J130" s="1">
        <v>0.2</v>
      </c>
      <c r="K130" s="1">
        <v>-3</v>
      </c>
      <c r="L130" s="1">
        <v>0</v>
      </c>
      <c r="N130" s="1">
        <v>1</v>
      </c>
      <c r="O130" s="7">
        <f t="shared" ca="1" si="165"/>
        <v>1</v>
      </c>
      <c r="P130" s="1">
        <v>200</v>
      </c>
      <c r="S130" s="7" t="str">
        <f t="shared" ca="1" si="2"/>
        <v/>
      </c>
      <c r="T130" s="1" t="s">
        <v>543</v>
      </c>
      <c r="U130" s="1">
        <f t="shared" si="166"/>
        <v>1.5</v>
      </c>
    </row>
    <row r="131" spans="1:23" x14ac:dyDescent="0.3">
      <c r="A131" s="1" t="str">
        <f>B131&amp;"_"&amp;TEXT(D131,"00")</f>
        <v>SuicidePolygonalMagma_Blue_01</v>
      </c>
      <c r="B131" s="10" t="s">
        <v>644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Suicide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N131" s="1">
        <v>1</v>
      </c>
      <c r="O131" s="7">
        <f ca="1">IF(NOT(ISBLANK(N131)),N131,
IF(ISBLANK(M131),"",
VLOOKUP(M131,OFFSET(INDIRECT("$A:$B"),0,MATCH(M$1&amp;"_Verify",INDIRECT("$1:$1"),0)-1),2,0)
))</f>
        <v>1</v>
      </c>
      <c r="S131" s="7" t="str">
        <f t="shared" ca="1" si="2"/>
        <v/>
      </c>
      <c r="T131" s="1" t="s">
        <v>640</v>
      </c>
    </row>
    <row r="132" spans="1:23" x14ac:dyDescent="0.3">
      <c r="A132" s="1" t="str">
        <f>B132&amp;"_"&amp;TEXT(D132,"00")</f>
        <v>SleepingDragonTerrorBringer_Red_01</v>
      </c>
      <c r="B132" s="10" t="s">
        <v>729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MonsterSleeping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3</v>
      </c>
      <c r="O132" s="7" t="str">
        <f ca="1">IF(NOT(ISBLANK(N132)),N132,
IF(ISBLANK(M132),"",
VLOOKUP(M132,OFFSET(INDIRECT("$A:$B"),0,MATCH(M$1&amp;"_Verify",INDIRECT("$1:$1"),0)-1),2,0)
))</f>
        <v/>
      </c>
      <c r="S132" s="7" t="str">
        <f t="shared" ca="1" si="2"/>
        <v/>
      </c>
      <c r="T132" s="1" t="s">
        <v>731</v>
      </c>
      <c r="U132" s="1" t="s">
        <v>732</v>
      </c>
    </row>
    <row r="133" spans="1:23" x14ac:dyDescent="0.3">
      <c r="A133" s="1" t="str">
        <f>B133&amp;"_"&amp;TEXT(D133,"00")</f>
        <v>BurrowOnStartRtsTurret_01</v>
      </c>
      <c r="B133" s="10" t="s">
        <v>737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BurrowOnStart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7" t="str">
        <f ca="1">IF(NOT(ISBLANK(N133)),N133,
IF(ISBLANK(M133),"",
VLOOKUP(M133,OFFSET(INDIRECT("$A:$B"),0,MATCH(M$1&amp;"_Verify",INDIRECT("$1:$1"),0)-1),2,0)
))</f>
        <v/>
      </c>
      <c r="S133" s="7" t="str">
        <f t="shared" ca="1" si="2"/>
        <v/>
      </c>
    </row>
    <row r="134" spans="1:23" x14ac:dyDescent="0.3">
      <c r="A134" s="1" t="str">
        <f t="shared" ref="A134" si="167">B134&amp;"_"&amp;TEXT(D134,"00")</f>
        <v>AddForceDragonTerrorBringer_Red_01</v>
      </c>
      <c r="B134" s="10" t="s">
        <v>733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AddForce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8</v>
      </c>
      <c r="N134" s="1">
        <v>0</v>
      </c>
      <c r="O134" s="7">
        <f t="shared" ref="O134" ca="1" si="168">IF(NOT(ISBLANK(N134)),N134,
IF(ISBLANK(M134),"",
VLOOKUP(M134,OFFSET(INDIRECT("$A:$B"),0,MATCH(M$1&amp;"_Verify",INDIRECT("$1:$1"),0)-1),2,0)
))</f>
        <v>0</v>
      </c>
      <c r="S134" s="7" t="str">
        <f t="shared" ca="1" si="2"/>
        <v/>
      </c>
    </row>
    <row r="135" spans="1:23" x14ac:dyDescent="0.3">
      <c r="A135" s="1" t="str">
        <f t="shared" ref="A135:A139" si="169">B135&amp;"_"&amp;TEXT(D135,"00")</f>
        <v>JumpAttackRobotTwo_01</v>
      </c>
      <c r="B135" s="10" t="s">
        <v>748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Jump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6.5</v>
      </c>
      <c r="J135" s="1">
        <v>2</v>
      </c>
      <c r="L135" s="1">
        <v>0.4</v>
      </c>
      <c r="N135" s="1">
        <v>1</v>
      </c>
      <c r="O135" s="7">
        <f t="shared" ref="O135:O139" ca="1" si="170">IF(NOT(ISBLANK(N135)),N135,
IF(ISBLANK(M135),"",
VLOOKUP(M135,OFFSET(INDIRECT("$A:$B"),0,MATCH(M$1&amp;"_Verify",INDIRECT("$1:$1"),0)-1),2,0)
))</f>
        <v>1</v>
      </c>
      <c r="S135" s="7" t="str">
        <f t="shared" ref="S135:S139" ca="1" si="171">IF(NOT(ISBLANK(R135)),R135,
IF(ISBLANK(Q135),"",
VLOOKUP(Q135,OFFSET(INDIRECT("$A:$B"),0,MATCH(Q$1&amp;"_Verify",INDIRECT("$1:$1"),0)-1),2,0)
))</f>
        <v/>
      </c>
      <c r="T135" s="1" t="s">
        <v>752</v>
      </c>
    </row>
    <row r="136" spans="1:23" x14ac:dyDescent="0.3">
      <c r="A136" s="1" t="str">
        <f t="shared" si="169"/>
        <v>JumpRunRobotTwo_01</v>
      </c>
      <c r="B136" s="10" t="s">
        <v>750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Jump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6.5</v>
      </c>
      <c r="J136" s="1">
        <v>2</v>
      </c>
      <c r="L136" s="1">
        <v>8</v>
      </c>
      <c r="N136" s="1">
        <v>2</v>
      </c>
      <c r="O136" s="7">
        <f t="shared" ca="1" si="170"/>
        <v>2</v>
      </c>
      <c r="S136" s="7" t="str">
        <f t="shared" ca="1" si="171"/>
        <v/>
      </c>
      <c r="T136" s="1" t="s">
        <v>752</v>
      </c>
    </row>
    <row r="137" spans="1:23" x14ac:dyDescent="0.3">
      <c r="A137" s="1" t="str">
        <f t="shared" si="169"/>
        <v>TeleportArcherySamuraiUp_01</v>
      </c>
      <c r="B137" s="1" t="s">
        <v>771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6</v>
      </c>
      <c r="N137" s="1">
        <v>1</v>
      </c>
      <c r="O137" s="7">
        <f t="shared" ca="1" si="170"/>
        <v>1</v>
      </c>
      <c r="S137" s="7" t="str">
        <f t="shared" ca="1" si="171"/>
        <v/>
      </c>
      <c r="T137" s="1" t="s">
        <v>580</v>
      </c>
      <c r="W137" s="1" t="s">
        <v>585</v>
      </c>
    </row>
    <row r="138" spans="1:23" x14ac:dyDescent="0.3">
      <c r="A138" s="1" t="str">
        <f t="shared" si="169"/>
        <v>TeleportArcherySamuraiDown_01</v>
      </c>
      <c r="B138" s="1" t="s">
        <v>773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-7</v>
      </c>
      <c r="N138" s="1">
        <v>1</v>
      </c>
      <c r="O138" s="7">
        <f t="shared" ca="1" si="170"/>
        <v>1</v>
      </c>
      <c r="S138" s="7" t="str">
        <f t="shared" ca="1" si="171"/>
        <v/>
      </c>
      <c r="T138" s="1" t="s">
        <v>580</v>
      </c>
      <c r="W138" s="1" t="s">
        <v>585</v>
      </c>
    </row>
    <row r="139" spans="1:23" x14ac:dyDescent="0.3">
      <c r="A139" s="1" t="str">
        <f t="shared" si="169"/>
        <v>RotateArcherySamurai_01</v>
      </c>
      <c r="B139" s="1" t="s">
        <v>774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Rotate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2.5</v>
      </c>
      <c r="J139" s="1">
        <v>0</v>
      </c>
      <c r="O139" s="7" t="str">
        <f t="shared" ca="1" si="170"/>
        <v/>
      </c>
      <c r="S139" s="7" t="str">
        <f t="shared" ca="1" si="171"/>
        <v/>
      </c>
      <c r="T139" s="1" t="s">
        <v>600</v>
      </c>
    </row>
    <row r="140" spans="1:23" x14ac:dyDescent="0.3">
      <c r="A140" s="1" t="str">
        <f t="shared" ref="A140:A143" si="172">B140&amp;"_"&amp;TEXT(D140,"00")</f>
        <v>GiveAffectorValueMushroomDee_01</v>
      </c>
      <c r="B140" s="1" t="s">
        <v>829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GiveAffectorValue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N140" s="1">
        <v>1</v>
      </c>
      <c r="O140" s="7">
        <f t="shared" ref="O140:O143" ca="1" si="173">IF(NOT(ISBLANK(N140)),N140,
IF(ISBLANK(M140),"",
VLOOKUP(M140,OFFSET(INDIRECT("$A:$B"),0,MATCH(M$1&amp;"_Verify",INDIRECT("$1:$1"),0)-1),2,0)
))</f>
        <v>1</v>
      </c>
      <c r="S140" s="7" t="str">
        <f t="shared" ref="S140:S143" ca="1" si="174">IF(NOT(ISBLANK(R140)),R140,
IF(ISBLANK(Q140),"",
VLOOKUP(Q140,OFFSET(INDIRECT("$A:$B"),0,MATCH(Q$1&amp;"_Verify",INDIRECT("$1:$1"),0)-1),2,0)
))</f>
        <v/>
      </c>
      <c r="T140" s="1" t="s">
        <v>831</v>
      </c>
      <c r="U140" s="1" t="s">
        <v>854</v>
      </c>
      <c r="W140" s="1" t="s">
        <v>833</v>
      </c>
    </row>
    <row r="141" spans="1:23" x14ac:dyDescent="0.3">
      <c r="A141" s="1" t="str">
        <f t="shared" si="172"/>
        <v>AS_AngryDee_01</v>
      </c>
      <c r="B141" s="1" t="s">
        <v>856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15</v>
      </c>
      <c r="J141" s="1">
        <v>0.75</v>
      </c>
      <c r="M141" s="1" t="s">
        <v>163</v>
      </c>
      <c r="O141" s="7">
        <f t="shared" ca="1" si="173"/>
        <v>19</v>
      </c>
      <c r="S141" s="7" t="str">
        <f t="shared" ca="1" si="174"/>
        <v/>
      </c>
    </row>
    <row r="142" spans="1:23" x14ac:dyDescent="0.3">
      <c r="A142" s="1" t="str">
        <f t="shared" si="172"/>
        <v>TeleportLadyPirateIn_01</v>
      </c>
      <c r="B142" s="1" t="s">
        <v>838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TeleportTargetPosition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0.5</v>
      </c>
      <c r="K142" s="1">
        <v>0</v>
      </c>
      <c r="L142" s="1">
        <v>-0.5</v>
      </c>
      <c r="N142" s="1">
        <v>1</v>
      </c>
      <c r="O142" s="7">
        <f t="shared" ca="1" si="173"/>
        <v>1</v>
      </c>
      <c r="S142" s="7" t="str">
        <f t="shared" ca="1" si="174"/>
        <v/>
      </c>
      <c r="T142" s="1" t="s">
        <v>843</v>
      </c>
      <c r="W142" s="1" t="s">
        <v>842</v>
      </c>
    </row>
    <row r="143" spans="1:23" x14ac:dyDescent="0.3">
      <c r="A143" s="1" t="str">
        <f t="shared" si="172"/>
        <v>TeleportLadyPirateOut_01</v>
      </c>
      <c r="B143" s="1" t="s">
        <v>840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TeleportTargetPosition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0.5</v>
      </c>
      <c r="K143" s="1">
        <v>0</v>
      </c>
      <c r="L143" s="1">
        <v>2.5</v>
      </c>
      <c r="N143" s="1">
        <v>1</v>
      </c>
      <c r="O143" s="7">
        <f t="shared" ca="1" si="173"/>
        <v>1</v>
      </c>
      <c r="S143" s="7" t="str">
        <f t="shared" ca="1" si="174"/>
        <v/>
      </c>
      <c r="T143" s="1" t="s">
        <v>844</v>
      </c>
      <c r="W143" s="1" t="s">
        <v>842</v>
      </c>
    </row>
    <row r="144" spans="1:23" x14ac:dyDescent="0.3">
      <c r="A144" s="1" t="str">
        <f t="shared" ref="A144:A145" si="175">B144&amp;"_"&amp;TEXT(D144,"00")</f>
        <v>CastLadyPirate_01</v>
      </c>
      <c r="B144" s="1" t="s">
        <v>846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Cast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4.5</v>
      </c>
      <c r="O144" s="7" t="str">
        <f t="shared" ref="O144:O145" ca="1" si="176">IF(NOT(ISBLANK(N144)),N144,
IF(ISBLANK(M144),"",
VLOOKUP(M144,OFFSET(INDIRECT("$A:$B"),0,MATCH(M$1&amp;"_Verify",INDIRECT("$1:$1"),0)-1),2,0)
))</f>
        <v/>
      </c>
      <c r="S144" s="7" t="str">
        <f t="shared" ref="S144:S145" ca="1" si="177">IF(NOT(ISBLANK(R144)),R144,
IF(ISBLANK(Q144),"",
VLOOKUP(Q144,OFFSET(INDIRECT("$A:$B"),0,MATCH(Q$1&amp;"_Verify",INDIRECT("$1:$1"),0)-1),2,0)
))</f>
        <v/>
      </c>
      <c r="T144" s="1" t="s">
        <v>849</v>
      </c>
      <c r="U144" s="1" t="s">
        <v>850</v>
      </c>
    </row>
    <row r="145" spans="1:23" x14ac:dyDescent="0.3">
      <c r="A145" s="1" t="str">
        <f t="shared" si="175"/>
        <v>RushBeholder_01</v>
      </c>
      <c r="B145" s="1" t="s">
        <v>860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Rush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5</v>
      </c>
      <c r="J145" s="1">
        <v>4</v>
      </c>
      <c r="K145" s="1">
        <v>3</v>
      </c>
      <c r="L145" s="1">
        <v>0</v>
      </c>
      <c r="N145" s="1">
        <v>1</v>
      </c>
      <c r="O145" s="7">
        <f t="shared" ca="1" si="176"/>
        <v>1</v>
      </c>
      <c r="P145" s="1">
        <v>-1</v>
      </c>
      <c r="S145" s="7" t="str">
        <f t="shared" ca="1" si="177"/>
        <v/>
      </c>
      <c r="T145" s="1" t="s">
        <v>858</v>
      </c>
      <c r="U145" s="1">
        <f>1/1.25*(6/5)*1.25</f>
        <v>1.2</v>
      </c>
    </row>
    <row r="146" spans="1:23" x14ac:dyDescent="0.3">
      <c r="A146" s="1" t="str">
        <f t="shared" ref="A146:A150" si="178">B146&amp;"_"&amp;TEXT(D146,"00")</f>
        <v>RushBeholderCenter_01</v>
      </c>
      <c r="B146" s="1" t="s">
        <v>863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Rush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5</v>
      </c>
      <c r="J146" s="1">
        <v>0.1</v>
      </c>
      <c r="K146" s="1">
        <v>0</v>
      </c>
      <c r="N146" s="1">
        <v>4</v>
      </c>
      <c r="O146" s="7">
        <f t="shared" ref="O146:O150" ca="1" si="179">IF(NOT(ISBLANK(N146)),N146,
IF(ISBLANK(M146),"",
VLOOKUP(M146,OFFSET(INDIRECT("$A:$B"),0,MATCH(M$1&amp;"_Verify",INDIRECT("$1:$1"),0)-1),2,0)
))</f>
        <v>4</v>
      </c>
      <c r="P146" s="1">
        <v>-1</v>
      </c>
      <c r="S146" s="7" t="str">
        <f t="shared" ref="S146:S150" ca="1" si="180">IF(NOT(ISBLANK(R146)),R146,
IF(ISBLANK(Q146),"",
VLOOKUP(Q146,OFFSET(INDIRECT("$A:$B"),0,MATCH(Q$1&amp;"_Verify",INDIRECT("$1:$1"),0)-1),2,0)
))</f>
        <v/>
      </c>
      <c r="T146" s="1" t="s">
        <v>867</v>
      </c>
      <c r="U146" s="1">
        <f>1/1.25*(6/5)*1.25</f>
        <v>1.2</v>
      </c>
      <c r="V146" s="1" t="s">
        <v>866</v>
      </c>
    </row>
    <row r="147" spans="1:23" x14ac:dyDescent="0.3">
      <c r="A147" s="1" t="str">
        <f t="shared" si="178"/>
        <v>HealOverTimeDruidTent_01</v>
      </c>
      <c r="B147" s="1" t="s">
        <v>869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HealOverTime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60</v>
      </c>
      <c r="J147" s="1">
        <v>1</v>
      </c>
      <c r="K147" s="1">
        <v>-1.6667000000000001E-2</v>
      </c>
      <c r="O147" s="7" t="str">
        <f t="shared" ca="1" si="179"/>
        <v/>
      </c>
      <c r="S147" s="7" t="str">
        <f t="shared" ca="1" si="180"/>
        <v/>
      </c>
    </row>
    <row r="148" spans="1:23" x14ac:dyDescent="0.3">
      <c r="A148" s="1" t="str">
        <f t="shared" si="178"/>
        <v>StunDebuffLancer_01</v>
      </c>
      <c r="B148" s="1" t="s">
        <v>879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AddActorState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O148" s="7" t="str">
        <f t="shared" ca="1" si="179"/>
        <v/>
      </c>
      <c r="S148" s="7" t="str">
        <f t="shared" ca="1" si="180"/>
        <v/>
      </c>
      <c r="T148" s="1" t="s">
        <v>876</v>
      </c>
    </row>
    <row r="149" spans="1:23" x14ac:dyDescent="0.3">
      <c r="A149" s="1" t="str">
        <f t="shared" si="178"/>
        <v>GiveAffectorValuePlant_01</v>
      </c>
      <c r="B149" s="1" t="s">
        <v>886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GiveAffectorValue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N149" s="1">
        <v>1</v>
      </c>
      <c r="O149" s="7">
        <f t="shared" ca="1" si="179"/>
        <v>1</v>
      </c>
      <c r="S149" s="7" t="str">
        <f t="shared" ca="1" si="180"/>
        <v/>
      </c>
      <c r="T149" s="1" t="s">
        <v>888</v>
      </c>
      <c r="U149" s="1" t="s">
        <v>881</v>
      </c>
    </row>
    <row r="150" spans="1:23" x14ac:dyDescent="0.3">
      <c r="A150" s="1" t="str">
        <f t="shared" si="178"/>
        <v>AS_LoseTankerPlant_01</v>
      </c>
      <c r="B150" s="1" t="s">
        <v>884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0.1</v>
      </c>
      <c r="M150" s="1" t="s">
        <v>163</v>
      </c>
      <c r="O150" s="7">
        <f t="shared" ca="1" si="179"/>
        <v>19</v>
      </c>
      <c r="S150" s="7" t="str">
        <f t="shared" ca="1" si="180"/>
        <v/>
      </c>
    </row>
    <row r="151" spans="1:23" x14ac:dyDescent="0.3">
      <c r="A151" s="1" t="str">
        <f t="shared" ref="A151:A152" si="181">B151&amp;"_"&amp;TEXT(D151,"00")</f>
        <v>OnOffColliderWizard_01</v>
      </c>
      <c r="B151" s="1" t="s">
        <v>897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OnOffCollider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N151" s="1">
        <v>1</v>
      </c>
      <c r="O151" s="7">
        <f t="shared" ref="O151:O152" ca="1" si="182">IF(NOT(ISBLANK(N151)),N151,
IF(ISBLANK(M151),"",
VLOOKUP(M151,OFFSET(INDIRECT("$A:$B"),0,MATCH(M$1&amp;"_Verify",INDIRECT("$1:$1"),0)-1),2,0)
))</f>
        <v>1</v>
      </c>
      <c r="S151" s="7" t="str">
        <f t="shared" ref="S151:S152" ca="1" si="183">IF(NOT(ISBLANK(R151)),R151,
IF(ISBLANK(Q151),"",
VLOOKUP(Q151,OFFSET(INDIRECT("$A:$B"),0,MATCH(Q$1&amp;"_Verify",INDIRECT("$1:$1"),0)-1),2,0)
))</f>
        <v/>
      </c>
      <c r="V151" s="1" t="s">
        <v>895</v>
      </c>
      <c r="W151" s="1" t="s">
        <v>896</v>
      </c>
    </row>
    <row r="152" spans="1:23" x14ac:dyDescent="0.3">
      <c r="A152" s="1" t="str">
        <f t="shared" si="181"/>
        <v>RushDroidHeavy_White_01</v>
      </c>
      <c r="B152" s="1" t="s">
        <v>910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3</v>
      </c>
      <c r="J152" s="1">
        <v>0.1</v>
      </c>
      <c r="N152" s="1">
        <v>4</v>
      </c>
      <c r="O152" s="7">
        <f t="shared" ca="1" si="182"/>
        <v>4</v>
      </c>
      <c r="P152" s="1">
        <v>-1</v>
      </c>
      <c r="S152" s="7" t="str">
        <f t="shared" ca="1" si="183"/>
        <v/>
      </c>
      <c r="T152" s="1" t="s">
        <v>912</v>
      </c>
      <c r="U152" s="1">
        <f>1/1.25*(6/5)*1.25</f>
        <v>1.2</v>
      </c>
      <c r="V152" s="1" t="s">
        <v>913</v>
      </c>
    </row>
    <row r="153" spans="1:23" x14ac:dyDescent="0.3">
      <c r="A153" s="1" t="str">
        <f t="shared" ref="A153:A160" si="184">B153&amp;"_"&amp;TEXT(D153,"00")</f>
        <v>RushTrollGiant_01</v>
      </c>
      <c r="B153" s="1" t="s">
        <v>945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Rush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6</v>
      </c>
      <c r="J153" s="1">
        <v>2</v>
      </c>
      <c r="K153" s="1">
        <v>7</v>
      </c>
      <c r="L153" s="1">
        <v>0</v>
      </c>
      <c r="N153" s="1">
        <v>0</v>
      </c>
      <c r="O153" s="7">
        <f t="shared" ref="O153:O160" ca="1" si="185">IF(NOT(ISBLANK(N153)),N153,
IF(ISBLANK(M153),"",
VLOOKUP(M153,OFFSET(INDIRECT("$A:$B"),0,MATCH(M$1&amp;"_Verify",INDIRECT("$1:$1"),0)-1),2,0)
))</f>
        <v>0</v>
      </c>
      <c r="P153" s="1">
        <v>-1</v>
      </c>
      <c r="S153" s="7" t="str">
        <f t="shared" ref="S153:S160" ca="1" si="186">IF(NOT(ISBLANK(R153)),R153,
IF(ISBLANK(Q153),"",
VLOOKUP(Q153,OFFSET(INDIRECT("$A:$B"),0,MATCH(Q$1&amp;"_Verify",INDIRECT("$1:$1"),0)-1),2,0)
))</f>
        <v/>
      </c>
      <c r="T153" s="1" t="s">
        <v>858</v>
      </c>
      <c r="U153" s="1">
        <f>1/1.5*(3/4)*1.5</f>
        <v>0.75</v>
      </c>
    </row>
    <row r="154" spans="1:23" x14ac:dyDescent="0.3">
      <c r="A154" s="1" t="str">
        <f t="shared" si="184"/>
        <v>AddForceTrollGiant_01</v>
      </c>
      <c r="B154" s="1" t="s">
        <v>946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AddForce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5</v>
      </c>
      <c r="L154" s="1">
        <v>0.16</v>
      </c>
      <c r="N154" s="1">
        <v>0</v>
      </c>
      <c r="O154" s="7">
        <f t="shared" ca="1" si="185"/>
        <v>0</v>
      </c>
      <c r="R154" s="1">
        <v>1</v>
      </c>
      <c r="S154" s="7">
        <f t="shared" ca="1" si="186"/>
        <v>1</v>
      </c>
    </row>
    <row r="155" spans="1:23" x14ac:dyDescent="0.3">
      <c r="A155" s="1" t="str">
        <f t="shared" si="184"/>
        <v>TeleportArcherySamurai_Black_01</v>
      </c>
      <c r="B155" s="1" t="s">
        <v>950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TeleportTargetPosition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0.5</v>
      </c>
      <c r="N155" s="1">
        <v>2</v>
      </c>
      <c r="O155" s="7">
        <f t="shared" ca="1" si="185"/>
        <v>2</v>
      </c>
      <c r="S155" s="7" t="str">
        <f t="shared" ca="1" si="186"/>
        <v/>
      </c>
      <c r="T155" s="1" t="s">
        <v>952</v>
      </c>
      <c r="U155" s="1" t="s">
        <v>953</v>
      </c>
      <c r="W155" s="1" t="s">
        <v>842</v>
      </c>
    </row>
    <row r="156" spans="1:23" x14ac:dyDescent="0.3">
      <c r="A156" s="1" t="str">
        <f t="shared" si="184"/>
        <v>InvincibleFallenAngel_Yellow_01</v>
      </c>
      <c r="B156" s="1" t="s">
        <v>957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Invincible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1.1000000000000001</v>
      </c>
      <c r="O156" s="7" t="str">
        <f t="shared" ca="1" si="185"/>
        <v/>
      </c>
      <c r="S156" s="7" t="str">
        <f t="shared" ca="1" si="186"/>
        <v/>
      </c>
      <c r="T156" s="1" t="s">
        <v>954</v>
      </c>
      <c r="U156" s="1" t="s">
        <v>955</v>
      </c>
    </row>
    <row r="157" spans="1:23" x14ac:dyDescent="0.3">
      <c r="A157" s="1" t="str">
        <f t="shared" si="184"/>
        <v>CallBurrowNinjaAssassin_Red_01</v>
      </c>
      <c r="B157" s="1" t="s">
        <v>964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CallAffectorValue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O157" s="7" t="str">
        <f t="shared" ca="1" si="185"/>
        <v/>
      </c>
      <c r="Q157" s="1" t="s">
        <v>224</v>
      </c>
      <c r="S157" s="7">
        <f t="shared" ca="1" si="186"/>
        <v>4</v>
      </c>
      <c r="U157" s="1" t="s">
        <v>966</v>
      </c>
    </row>
    <row r="158" spans="1:23" x14ac:dyDescent="0.3">
      <c r="A158" s="1" t="str">
        <f t="shared" si="184"/>
        <v>BurrowNinjaAssassin_Red_01</v>
      </c>
      <c r="B158" s="1" t="s">
        <v>966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Burrow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3</v>
      </c>
      <c r="K158" s="1">
        <v>0.5</v>
      </c>
      <c r="L158" s="1">
        <v>1</v>
      </c>
      <c r="O158" s="7" t="str">
        <f t="shared" ca="1" si="185"/>
        <v/>
      </c>
      <c r="P158" s="1">
        <v>7</v>
      </c>
      <c r="R158" s="1">
        <v>10</v>
      </c>
      <c r="S158" s="7">
        <f t="shared" ca="1" si="186"/>
        <v>10</v>
      </c>
      <c r="T158" s="1" t="s">
        <v>959</v>
      </c>
      <c r="U158" s="1" t="s">
        <v>960</v>
      </c>
      <c r="V158" s="1" t="s">
        <v>961</v>
      </c>
      <c r="W158" s="1" t="s">
        <v>962</v>
      </c>
    </row>
    <row r="159" spans="1:23" x14ac:dyDescent="0.3">
      <c r="A159" s="1" t="str">
        <f t="shared" si="184"/>
        <v>RotateRobotFive_Purple_01</v>
      </c>
      <c r="B159" s="1" t="s">
        <v>985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Rotate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4</v>
      </c>
      <c r="J159" s="1">
        <v>-360</v>
      </c>
      <c r="O159" s="7" t="str">
        <f t="shared" ca="1" si="185"/>
        <v/>
      </c>
      <c r="S159" s="7" t="str">
        <f t="shared" ca="1" si="186"/>
        <v/>
      </c>
      <c r="T159" s="1" t="s">
        <v>983</v>
      </c>
    </row>
    <row r="160" spans="1:23" x14ac:dyDescent="0.3">
      <c r="A160" s="1" t="str">
        <f t="shared" si="184"/>
        <v>RotateRobotFive_PurpleZero_01</v>
      </c>
      <c r="B160" s="1" t="s">
        <v>986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Rotate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9.5</v>
      </c>
      <c r="J160" s="1">
        <v>0</v>
      </c>
      <c r="O160" s="7" t="str">
        <f t="shared" ca="1" si="185"/>
        <v/>
      </c>
      <c r="S160" s="7" t="str">
        <f t="shared" ca="1" si="186"/>
        <v/>
      </c>
      <c r="T160" s="1" t="s">
        <v>987</v>
      </c>
    </row>
    <row r="161" spans="1:21" x14ac:dyDescent="0.3">
      <c r="A161" s="1" t="str">
        <f t="shared" ref="A161" si="187">B161&amp;"_"&amp;TEXT(D161,"00")</f>
        <v>ResurrectAncientGuard_01</v>
      </c>
      <c r="B161" s="1" t="s">
        <v>994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Resurrect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O161" s="7" t="str">
        <f t="shared" ref="O161" ca="1" si="188">IF(NOT(ISBLANK(N161)),N161,
IF(ISBLANK(M161),"",
VLOOKUP(M161,OFFSET(INDIRECT("$A:$B"),0,MATCH(M$1&amp;"_Verify",INDIRECT("$1:$1"),0)-1),2,0)
))</f>
        <v/>
      </c>
      <c r="S161" s="7" t="str">
        <f t="shared" ref="S161" ca="1" si="189">IF(NOT(ISBLANK(R161)),R161,
IF(ISBLANK(Q161),"",
VLOOKUP(Q161,OFFSET(INDIRECT("$A:$B"),0,MATCH(Q$1&amp;"_Verify",INDIRECT("$1:$1"),0)-1),2,0)
))</f>
        <v/>
      </c>
      <c r="T161" s="1" t="s">
        <v>996</v>
      </c>
    </row>
    <row r="162" spans="1:21" x14ac:dyDescent="0.3">
      <c r="A162" s="1" t="str">
        <f t="shared" ref="A162" si="190">B162&amp;"_"&amp;TEXT(D162,"00")</f>
        <v>ChargingAncientGuard_01</v>
      </c>
      <c r="B162" s="1" t="s">
        <v>1005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ChargingAction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7.5</v>
      </c>
      <c r="J162" s="1">
        <v>0.05</v>
      </c>
      <c r="O162" s="7" t="str">
        <f t="shared" ref="O162" ca="1" si="191">IF(NOT(ISBLANK(N162)),N162,
IF(ISBLANK(M162),"",
VLOOKUP(M162,OFFSET(INDIRECT("$A:$B"),0,MATCH(M$1&amp;"_Verify",INDIRECT("$1:$1"),0)-1),2,0)
))</f>
        <v/>
      </c>
      <c r="S162" s="7" t="str">
        <f t="shared" ref="S162" ca="1" si="192">IF(NOT(ISBLANK(R162)),R162,
IF(ISBLANK(Q162),"",
VLOOKUP(Q162,OFFSET(INDIRECT("$A:$B"),0,MATCH(Q$1&amp;"_Verify",INDIRECT("$1:$1"),0)-1),2,0)
))</f>
        <v/>
      </c>
      <c r="T162" s="1" t="s">
        <v>1007</v>
      </c>
      <c r="U162" s="1" t="s">
        <v>1008</v>
      </c>
    </row>
    <row r="163" spans="1:21" x14ac:dyDescent="0.3">
      <c r="A163" s="1" t="str">
        <f t="shared" si="164"/>
        <v>AddForceCommon_01</v>
      </c>
      <c r="B163" s="10" t="s">
        <v>621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3</v>
      </c>
      <c r="N163" s="1">
        <v>0</v>
      </c>
      <c r="O163" s="7">
        <f t="shared" ca="1" si="165"/>
        <v>0</v>
      </c>
      <c r="S163" s="7" t="str">
        <f t="shared" ca="1" si="2"/>
        <v/>
      </c>
    </row>
    <row r="164" spans="1:21" x14ac:dyDescent="0.3">
      <c r="A164" s="1" t="str">
        <f t="shared" ref="A164" si="193">B164&amp;"_"&amp;TEXT(D164,"00")</f>
        <v>AddForceCommonWeak_01</v>
      </c>
      <c r="B164" s="10" t="s">
        <v>627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AddForce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2.5</v>
      </c>
      <c r="N164" s="1">
        <v>0</v>
      </c>
      <c r="O164" s="7">
        <f t="shared" ref="O164" ca="1" si="194">IF(NOT(ISBLANK(N164)),N164,
IF(ISBLANK(M164),"",
VLOOKUP(M164,OFFSET(INDIRECT("$A:$B"),0,MATCH(M$1&amp;"_Verify",INDIRECT("$1:$1"),0)-1),2,0)
))</f>
        <v>0</v>
      </c>
      <c r="S164" s="7" t="str">
        <f t="shared" ca="1" si="2"/>
        <v/>
      </c>
    </row>
    <row r="165" spans="1:21" x14ac:dyDescent="0.3">
      <c r="A165" s="1" t="str">
        <f t="shared" ref="A165:A167" si="195">B165&amp;"_"&amp;TEXT(D165,"00")</f>
        <v>AddForceCommonStrong_01</v>
      </c>
      <c r="B165" s="10" t="s">
        <v>629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AddForce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5</v>
      </c>
      <c r="N165" s="1">
        <v>0</v>
      </c>
      <c r="O165" s="7">
        <f t="shared" ref="O165:O167" ca="1" si="196">IF(NOT(ISBLANK(N165)),N165,
IF(ISBLANK(M165),"",
VLOOKUP(M165,OFFSET(INDIRECT("$A:$B"),0,MATCH(M$1&amp;"_Verify",INDIRECT("$1:$1"),0)-1),2,0)
))</f>
        <v>0</v>
      </c>
      <c r="S165" s="7" t="str">
        <f t="shared" ca="1" si="2"/>
        <v/>
      </c>
    </row>
    <row r="166" spans="1:21" x14ac:dyDescent="0.3">
      <c r="A166" s="1" t="str">
        <f t="shared" si="195"/>
        <v>CreateChildTransform_01</v>
      </c>
      <c r="B166" s="10" t="s">
        <v>989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CreateHitObject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O166" s="7" t="str">
        <f t="shared" ca="1" si="196"/>
        <v/>
      </c>
      <c r="S166" s="7" t="str">
        <f t="shared" ca="1" si="2"/>
        <v/>
      </c>
      <c r="T166" s="1" t="s">
        <v>988</v>
      </c>
    </row>
    <row r="167" spans="1:21" x14ac:dyDescent="0.3">
      <c r="A167" s="1" t="str">
        <f t="shared" si="195"/>
        <v>CannotActionCommon_01</v>
      </c>
      <c r="B167" s="1" t="s">
        <v>861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CannotAction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3</v>
      </c>
      <c r="O167" s="7" t="str">
        <f t="shared" ca="1" si="196"/>
        <v/>
      </c>
      <c r="S167" s="7" t="str">
        <f t="shared" ca="1" si="2"/>
        <v/>
      </c>
    </row>
    <row r="168" spans="1:21" x14ac:dyDescent="0.3">
      <c r="A168" s="1" t="str">
        <f t="shared" ref="A168:A169" si="197">B168&amp;"_"&amp;TEXT(D168,"00")</f>
        <v>CannotActionCommonShort_01</v>
      </c>
      <c r="B168" s="1" t="s">
        <v>874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2</v>
      </c>
      <c r="O168" s="7" t="str">
        <f t="shared" ref="O168:O169" ca="1" si="198">IF(NOT(ISBLANK(N168)),N168,
IF(ISBLANK(M168),"",
VLOOKUP(M168,OFFSET(INDIRECT("$A:$B"),0,MATCH(M$1&amp;"_Verify",INDIRECT("$1:$1"),0)-1),2,0)
))</f>
        <v/>
      </c>
      <c r="S168" s="7" t="str">
        <f t="shared" ref="S168:S169" ca="1" si="199">IF(NOT(ISBLANK(R168)),R168,
IF(ISBLANK(Q168),"",
VLOOKUP(Q168,OFFSET(INDIRECT("$A:$B"),0,MATCH(Q$1&amp;"_Verify",INDIRECT("$1:$1"),0)-1),2,0)
))</f>
        <v/>
      </c>
    </row>
    <row r="169" spans="1:21" x14ac:dyDescent="0.3">
      <c r="A169" s="1" t="str">
        <f t="shared" si="197"/>
        <v>CannotActionCommonLong_01</v>
      </c>
      <c r="B169" s="1" t="s">
        <v>875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CannotAction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5</v>
      </c>
      <c r="O169" s="7" t="str">
        <f t="shared" ca="1" si="198"/>
        <v/>
      </c>
      <c r="S169" s="7" t="str">
        <f t="shared" ca="1" si="199"/>
        <v/>
      </c>
    </row>
    <row r="170" spans="1:21" x14ac:dyDescent="0.3">
      <c r="A170" s="1" t="str">
        <f t="shared" si="0"/>
        <v>LP_Atk_01</v>
      </c>
      <c r="B170" s="1" t="s">
        <v>254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0.15</v>
      </c>
      <c r="M170" s="1" t="s">
        <v>163</v>
      </c>
      <c r="O170" s="7">
        <f t="shared" ca="1" si="1"/>
        <v>19</v>
      </c>
      <c r="S170" s="7" t="str">
        <f t="shared" ca="1" si="2"/>
        <v/>
      </c>
    </row>
    <row r="171" spans="1:21" x14ac:dyDescent="0.3">
      <c r="A171" s="1" t="str">
        <f t="shared" si="0"/>
        <v>LP_Atk_02</v>
      </c>
      <c r="B171" s="1" t="s">
        <v>254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0.315</v>
      </c>
      <c r="M171" s="1" t="s">
        <v>163</v>
      </c>
      <c r="O171" s="7">
        <f t="shared" ca="1" si="1"/>
        <v>19</v>
      </c>
      <c r="S171" s="7" t="str">
        <f t="shared" ca="1" si="2"/>
        <v/>
      </c>
    </row>
    <row r="172" spans="1:21" x14ac:dyDescent="0.3">
      <c r="A172" s="1" t="str">
        <f t="shared" ref="A172:A180" si="200">B172&amp;"_"&amp;TEXT(D172,"00")</f>
        <v>LP_Atk_03</v>
      </c>
      <c r="B172" s="1" t="s">
        <v>254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0.49500000000000005</v>
      </c>
      <c r="M172" s="1" t="s">
        <v>163</v>
      </c>
      <c r="N172" s="6"/>
      <c r="O172" s="7">
        <f t="shared" ca="1" si="1"/>
        <v>19</v>
      </c>
      <c r="S172" s="7" t="str">
        <f t="shared" ca="1" si="2"/>
        <v/>
      </c>
    </row>
    <row r="173" spans="1:21" x14ac:dyDescent="0.3">
      <c r="A173" s="1" t="str">
        <f t="shared" si="200"/>
        <v>LP_Atk_04</v>
      </c>
      <c r="B173" s="1" t="s">
        <v>254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0.69</v>
      </c>
      <c r="M173" s="1" t="s">
        <v>163</v>
      </c>
      <c r="O173" s="7">
        <f t="shared" ca="1" si="1"/>
        <v>19</v>
      </c>
      <c r="S173" s="7" t="str">
        <f t="shared" ca="1" si="2"/>
        <v/>
      </c>
    </row>
    <row r="174" spans="1:21" x14ac:dyDescent="0.3">
      <c r="A174" s="1" t="str">
        <f t="shared" si="200"/>
        <v>LP_Atk_05</v>
      </c>
      <c r="B174" s="1" t="s">
        <v>254</v>
      </c>
      <c r="C174" s="1" t="str">
        <f>IF(ISERROR(VLOOKUP(B174,AffectorValueTable!$A:$A,1,0)),"어펙터밸류없음","")</f>
        <v/>
      </c>
      <c r="D174" s="1">
        <v>5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0.89999999999999991</v>
      </c>
      <c r="M174" s="1" t="s">
        <v>163</v>
      </c>
      <c r="O174" s="7">
        <f ca="1">IF(NOT(ISBLANK(N174)),N174,
IF(ISBLANK(M174),"",
VLOOKUP(M174,OFFSET(INDIRECT("$A:$B"),0,MATCH(M$1&amp;"_Verify",INDIRECT("$1:$1"),0)-1),2,0)
))</f>
        <v>19</v>
      </c>
      <c r="S174" s="7" t="str">
        <f t="shared" ca="1" si="2"/>
        <v/>
      </c>
    </row>
    <row r="175" spans="1:21" x14ac:dyDescent="0.3">
      <c r="A175" s="1" t="str">
        <f t="shared" si="200"/>
        <v>LP_Atk_06</v>
      </c>
      <c r="B175" s="1" t="s">
        <v>254</v>
      </c>
      <c r="C175" s="1" t="str">
        <f>IF(ISERROR(VLOOKUP(B175,AffectorValueTable!$A:$A,1,0)),"어펙터밸류없음","")</f>
        <v/>
      </c>
      <c r="D175" s="1">
        <v>6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1.125</v>
      </c>
      <c r="M175" s="1" t="s">
        <v>163</v>
      </c>
      <c r="O175" s="7">
        <f t="shared" ref="O175:O231" ca="1" si="201">IF(NOT(ISBLANK(N175)),N175,
IF(ISBLANK(M175),"",
VLOOKUP(M175,OFFSET(INDIRECT("$A:$B"),0,MATCH(M$1&amp;"_Verify",INDIRECT("$1:$1"),0)-1),2,0)
))</f>
        <v>19</v>
      </c>
      <c r="S175" s="7" t="str">
        <f t="shared" ca="1" si="2"/>
        <v/>
      </c>
    </row>
    <row r="176" spans="1:21" x14ac:dyDescent="0.3">
      <c r="A176" s="1" t="str">
        <f t="shared" si="200"/>
        <v>LP_Atk_07</v>
      </c>
      <c r="B176" s="1" t="s">
        <v>254</v>
      </c>
      <c r="C176" s="1" t="str">
        <f>IF(ISERROR(VLOOKUP(B176,AffectorValueTable!$A:$A,1,0)),"어펙터밸류없음","")</f>
        <v/>
      </c>
      <c r="D176" s="1">
        <v>7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1.3650000000000002</v>
      </c>
      <c r="M176" s="1" t="s">
        <v>163</v>
      </c>
      <c r="O176" s="7">
        <f t="shared" ca="1" si="201"/>
        <v>19</v>
      </c>
      <c r="S176" s="7" t="str">
        <f t="shared" ca="1" si="2"/>
        <v/>
      </c>
    </row>
    <row r="177" spans="1:19" x14ac:dyDescent="0.3">
      <c r="A177" s="1" t="str">
        <f t="shared" si="200"/>
        <v>LP_Atk_08</v>
      </c>
      <c r="B177" s="1" t="s">
        <v>254</v>
      </c>
      <c r="C177" s="1" t="str">
        <f>IF(ISERROR(VLOOKUP(B177,AffectorValueTable!$A:$A,1,0)),"어펙터밸류없음","")</f>
        <v/>
      </c>
      <c r="D177" s="1">
        <v>8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1.62</v>
      </c>
      <c r="M177" s="1" t="s">
        <v>163</v>
      </c>
      <c r="O177" s="7">
        <f t="shared" ca="1" si="201"/>
        <v>19</v>
      </c>
      <c r="S177" s="7" t="str">
        <f t="shared" ca="1" si="2"/>
        <v/>
      </c>
    </row>
    <row r="178" spans="1:19" x14ac:dyDescent="0.3">
      <c r="A178" s="1" t="str">
        <f t="shared" si="200"/>
        <v>LP_Atk_09</v>
      </c>
      <c r="B178" s="1" t="s">
        <v>254</v>
      </c>
      <c r="C178" s="1" t="str">
        <f>IF(ISERROR(VLOOKUP(B178,AffectorValueTable!$A:$A,1,0)),"어펙터밸류없음","")</f>
        <v/>
      </c>
      <c r="D178" s="1">
        <v>9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1.89</v>
      </c>
      <c r="M178" s="1" t="s">
        <v>163</v>
      </c>
      <c r="O178" s="7">
        <f t="shared" ca="1" si="201"/>
        <v>19</v>
      </c>
      <c r="S178" s="7" t="str">
        <f t="shared" ca="1" si="2"/>
        <v/>
      </c>
    </row>
    <row r="179" spans="1:19" x14ac:dyDescent="0.3">
      <c r="A179" s="1" t="str">
        <f t="shared" si="200"/>
        <v>LP_AtkBetter_01</v>
      </c>
      <c r="B179" s="1" t="s">
        <v>255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0.25</v>
      </c>
      <c r="M179" s="1" t="s">
        <v>163</v>
      </c>
      <c r="O179" s="7">
        <f t="shared" ca="1" si="201"/>
        <v>19</v>
      </c>
      <c r="S179" s="7" t="str">
        <f t="shared" ca="1" si="2"/>
        <v/>
      </c>
    </row>
    <row r="180" spans="1:19" x14ac:dyDescent="0.3">
      <c r="A180" s="1" t="str">
        <f t="shared" si="200"/>
        <v>LP_AtkBetter_02</v>
      </c>
      <c r="B180" s="1" t="s">
        <v>255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0.52500000000000002</v>
      </c>
      <c r="M180" s="1" t="s">
        <v>163</v>
      </c>
      <c r="O180" s="7">
        <f t="shared" ca="1" si="201"/>
        <v>19</v>
      </c>
      <c r="S180" s="7" t="str">
        <f t="shared" ca="1" si="2"/>
        <v/>
      </c>
    </row>
    <row r="181" spans="1:19" x14ac:dyDescent="0.3">
      <c r="A181" s="1" t="str">
        <f t="shared" ref="A181:A203" si="202">B181&amp;"_"&amp;TEXT(D181,"00")</f>
        <v>LP_AtkBetter_03</v>
      </c>
      <c r="B181" s="1" t="s">
        <v>255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0.82500000000000007</v>
      </c>
      <c r="M181" s="1" t="s">
        <v>163</v>
      </c>
      <c r="O181" s="7">
        <f t="shared" ca="1" si="201"/>
        <v>19</v>
      </c>
      <c r="S181" s="7" t="str">
        <f t="shared" ca="1" si="2"/>
        <v/>
      </c>
    </row>
    <row r="182" spans="1:19" x14ac:dyDescent="0.3">
      <c r="A182" s="1" t="str">
        <f t="shared" si="202"/>
        <v>LP_AtkBetter_04</v>
      </c>
      <c r="B182" s="1" t="s">
        <v>255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1.1499999999999999</v>
      </c>
      <c r="M182" s="1" t="s">
        <v>163</v>
      </c>
      <c r="O182" s="7">
        <f t="shared" ca="1" si="201"/>
        <v>19</v>
      </c>
      <c r="S182" s="7" t="str">
        <f t="shared" ca="1" si="2"/>
        <v/>
      </c>
    </row>
    <row r="183" spans="1:19" x14ac:dyDescent="0.3">
      <c r="A183" s="1" t="str">
        <f t="shared" si="202"/>
        <v>LP_AtkBetter_05</v>
      </c>
      <c r="B183" s="1" t="s">
        <v>255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1.5</v>
      </c>
      <c r="M183" s="1" t="s">
        <v>163</v>
      </c>
      <c r="O183" s="7">
        <f t="shared" ca="1" si="201"/>
        <v>19</v>
      </c>
      <c r="S183" s="7" t="str">
        <f t="shared" ca="1" si="2"/>
        <v/>
      </c>
    </row>
    <row r="184" spans="1:19" x14ac:dyDescent="0.3">
      <c r="A184" s="1" t="str">
        <f t="shared" si="202"/>
        <v>LP_AtkBetter_06</v>
      </c>
      <c r="B184" s="1" t="s">
        <v>255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1.875</v>
      </c>
      <c r="M184" s="1" t="s">
        <v>163</v>
      </c>
      <c r="O184" s="7">
        <f t="shared" ca="1" si="201"/>
        <v>19</v>
      </c>
      <c r="S184" s="7" t="str">
        <f t="shared" ca="1" si="2"/>
        <v/>
      </c>
    </row>
    <row r="185" spans="1:19" x14ac:dyDescent="0.3">
      <c r="A185" s="1" t="str">
        <f t="shared" si="202"/>
        <v>LP_AtkBetter_07</v>
      </c>
      <c r="B185" s="1" t="s">
        <v>255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2.2749999999999999</v>
      </c>
      <c r="M185" s="1" t="s">
        <v>163</v>
      </c>
      <c r="O185" s="7">
        <f t="shared" ca="1" si="201"/>
        <v>19</v>
      </c>
      <c r="S185" s="7" t="str">
        <f t="shared" ca="1" si="2"/>
        <v/>
      </c>
    </row>
    <row r="186" spans="1:19" x14ac:dyDescent="0.3">
      <c r="A186" s="1" t="str">
        <f t="shared" si="202"/>
        <v>LP_AtkBetter_08</v>
      </c>
      <c r="B186" s="1" t="s">
        <v>255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2.7</v>
      </c>
      <c r="M186" s="1" t="s">
        <v>163</v>
      </c>
      <c r="O186" s="7">
        <f t="shared" ca="1" si="201"/>
        <v>19</v>
      </c>
      <c r="S186" s="7" t="str">
        <f t="shared" ca="1" si="2"/>
        <v/>
      </c>
    </row>
    <row r="187" spans="1:19" x14ac:dyDescent="0.3">
      <c r="A187" s="1" t="str">
        <f t="shared" si="202"/>
        <v>LP_AtkBetter_09</v>
      </c>
      <c r="B187" s="1" t="s">
        <v>255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3.15</v>
      </c>
      <c r="M187" s="1" t="s">
        <v>163</v>
      </c>
      <c r="O187" s="7">
        <f t="shared" ca="1" si="201"/>
        <v>19</v>
      </c>
      <c r="S187" s="7" t="str">
        <f t="shared" ca="1" si="2"/>
        <v/>
      </c>
    </row>
    <row r="188" spans="1:19" x14ac:dyDescent="0.3">
      <c r="A188" s="1" t="str">
        <f t="shared" ref="A188" si="203">B188&amp;"_"&amp;TEXT(D188,"00")</f>
        <v>LP_AtkBetter_10</v>
      </c>
      <c r="B188" s="1" t="s">
        <v>243</v>
      </c>
      <c r="C188" s="1" t="str">
        <f>IF(ISERROR(VLOOKUP(B188,AffectorValueTable!$A:$A,1,0)),"어펙터밸류없음","")</f>
        <v/>
      </c>
      <c r="D188" s="1">
        <v>10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3.15</v>
      </c>
      <c r="M188" s="1" t="s">
        <v>163</v>
      </c>
      <c r="O188" s="7">
        <f t="shared" ref="O188" ca="1" si="204">IF(NOT(ISBLANK(N188)),N188,
IF(ISBLANK(M188),"",
VLOOKUP(M188,OFFSET(INDIRECT("$A:$B"),0,MATCH(M$1&amp;"_Verify",INDIRECT("$1:$1"),0)-1),2,0)
))</f>
        <v>19</v>
      </c>
      <c r="S188" s="7" t="str">
        <f t="shared" ref="S188" ca="1" si="205">IF(NOT(ISBLANK(R188)),R188,
IF(ISBLANK(Q188),"",
VLOOKUP(Q188,OFFSET(INDIRECT("$A:$B"),0,MATCH(Q$1&amp;"_Verify",INDIRECT("$1:$1"),0)-1),2,0)
))</f>
        <v/>
      </c>
    </row>
    <row r="189" spans="1:19" x14ac:dyDescent="0.3">
      <c r="A189" s="1" t="str">
        <f t="shared" si="202"/>
        <v>LP_AtkBest_01</v>
      </c>
      <c r="B189" s="1" t="s">
        <v>256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0.45</v>
      </c>
      <c r="M189" s="1" t="s">
        <v>163</v>
      </c>
      <c r="O189" s="7">
        <f t="shared" ca="1" si="201"/>
        <v>19</v>
      </c>
      <c r="S189" s="7" t="str">
        <f t="shared" ca="1" si="2"/>
        <v/>
      </c>
    </row>
    <row r="190" spans="1:19" x14ac:dyDescent="0.3">
      <c r="A190" s="1" t="str">
        <f t="shared" ref="A190:A191" si="206">B190&amp;"_"&amp;TEXT(D190,"00")</f>
        <v>LP_AtkBest_02</v>
      </c>
      <c r="B190" s="1" t="s">
        <v>256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0.94500000000000006</v>
      </c>
      <c r="M190" s="1" t="s">
        <v>163</v>
      </c>
      <c r="O190" s="7">
        <f t="shared" ref="O190:O191" ca="1" si="207">IF(NOT(ISBLANK(N190)),N190,
IF(ISBLANK(M190),"",
VLOOKUP(M190,OFFSET(INDIRECT("$A:$B"),0,MATCH(M$1&amp;"_Verify",INDIRECT("$1:$1"),0)-1),2,0)
))</f>
        <v>19</v>
      </c>
      <c r="S190" s="7" t="str">
        <f t="shared" ca="1" si="2"/>
        <v/>
      </c>
    </row>
    <row r="191" spans="1:19" x14ac:dyDescent="0.3">
      <c r="A191" s="1" t="str">
        <f t="shared" si="206"/>
        <v>LP_AtkBest_03</v>
      </c>
      <c r="B191" s="1" t="s">
        <v>256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1.4850000000000003</v>
      </c>
      <c r="M191" s="1" t="s">
        <v>163</v>
      </c>
      <c r="O191" s="7">
        <f t="shared" ca="1" si="207"/>
        <v>19</v>
      </c>
      <c r="S191" s="7" t="str">
        <f t="shared" ca="1" si="2"/>
        <v/>
      </c>
    </row>
    <row r="192" spans="1:19" x14ac:dyDescent="0.3">
      <c r="A192" s="1" t="str">
        <f t="shared" ref="A192" si="208">B192&amp;"_"&amp;TEXT(D192,"00")</f>
        <v>LP_AtkBest_04</v>
      </c>
      <c r="B192" s="1" t="s">
        <v>244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1.4850000000000003</v>
      </c>
      <c r="M192" s="1" t="s">
        <v>163</v>
      </c>
      <c r="O192" s="7">
        <f t="shared" ref="O192" ca="1" si="209">IF(NOT(ISBLANK(N192)),N192,
IF(ISBLANK(M192),"",
VLOOKUP(M192,OFFSET(INDIRECT("$A:$B"),0,MATCH(M$1&amp;"_Verify",INDIRECT("$1:$1"),0)-1),2,0)
))</f>
        <v>19</v>
      </c>
      <c r="S192" s="7" t="str">
        <f t="shared" ref="S192" ca="1" si="210">IF(NOT(ISBLANK(R192)),R192,
IF(ISBLANK(Q192),"",
VLOOKUP(Q192,OFFSET(INDIRECT("$A:$B"),0,MATCH(Q$1&amp;"_Verify",INDIRECT("$1:$1"),0)-1),2,0)
))</f>
        <v/>
      </c>
    </row>
    <row r="193" spans="1:19" x14ac:dyDescent="0.3">
      <c r="A193" s="1" t="str">
        <f t="shared" si="202"/>
        <v>LP_AtkSpeed_01</v>
      </c>
      <c r="B193" s="1" t="s">
        <v>257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ref="J193:J215" si="211">J170*4.75/6</f>
        <v>0.11875000000000001</v>
      </c>
      <c r="M193" s="1" t="s">
        <v>148</v>
      </c>
      <c r="O193" s="7">
        <f t="shared" ca="1" si="201"/>
        <v>3</v>
      </c>
      <c r="S193" s="7" t="str">
        <f t="shared" ca="1" si="2"/>
        <v/>
      </c>
    </row>
    <row r="194" spans="1:19" x14ac:dyDescent="0.3">
      <c r="A194" s="1" t="str">
        <f t="shared" si="202"/>
        <v>LP_AtkSpeed_02</v>
      </c>
      <c r="B194" s="1" t="s">
        <v>257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11"/>
        <v>0.24937500000000001</v>
      </c>
      <c r="M194" s="1" t="s">
        <v>148</v>
      </c>
      <c r="O194" s="7">
        <f t="shared" ca="1" si="201"/>
        <v>3</v>
      </c>
      <c r="S194" s="7" t="str">
        <f t="shared" ca="1" si="2"/>
        <v/>
      </c>
    </row>
    <row r="195" spans="1:19" x14ac:dyDescent="0.3">
      <c r="A195" s="1" t="str">
        <f t="shared" si="202"/>
        <v>LP_AtkSpeed_03</v>
      </c>
      <c r="B195" s="1" t="s">
        <v>257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11"/>
        <v>0.39187500000000003</v>
      </c>
      <c r="M195" s="1" t="s">
        <v>148</v>
      </c>
      <c r="O195" s="7">
        <f t="shared" ca="1" si="201"/>
        <v>3</v>
      </c>
      <c r="S195" s="7" t="str">
        <f t="shared" ca="1" si="2"/>
        <v/>
      </c>
    </row>
    <row r="196" spans="1:19" x14ac:dyDescent="0.3">
      <c r="A196" s="1" t="str">
        <f t="shared" si="202"/>
        <v>LP_AtkSpeed_04</v>
      </c>
      <c r="B196" s="1" t="s">
        <v>257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11"/>
        <v>0.54625000000000001</v>
      </c>
      <c r="M196" s="1" t="s">
        <v>148</v>
      </c>
      <c r="O196" s="7">
        <f t="shared" ca="1" si="201"/>
        <v>3</v>
      </c>
      <c r="S196" s="7" t="str">
        <f t="shared" ca="1" si="2"/>
        <v/>
      </c>
    </row>
    <row r="197" spans="1:19" x14ac:dyDescent="0.3">
      <c r="A197" s="1" t="str">
        <f t="shared" si="202"/>
        <v>LP_AtkSpeed_05</v>
      </c>
      <c r="B197" s="1" t="s">
        <v>257</v>
      </c>
      <c r="C197" s="1" t="str">
        <f>IF(ISERROR(VLOOKUP(B197,AffectorValueTable!$A:$A,1,0)),"어펙터밸류없음","")</f>
        <v/>
      </c>
      <c r="D197" s="1">
        <v>5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1"/>
        <v>0.71249999999999991</v>
      </c>
      <c r="M197" s="1" t="s">
        <v>148</v>
      </c>
      <c r="O197" s="7">
        <f t="shared" ca="1" si="201"/>
        <v>3</v>
      </c>
      <c r="S197" s="7" t="str">
        <f t="shared" ca="1" si="2"/>
        <v/>
      </c>
    </row>
    <row r="198" spans="1:19" x14ac:dyDescent="0.3">
      <c r="A198" s="1" t="str">
        <f t="shared" si="202"/>
        <v>LP_AtkSpeed_06</v>
      </c>
      <c r="B198" s="1" t="s">
        <v>257</v>
      </c>
      <c r="C198" s="1" t="str">
        <f>IF(ISERROR(VLOOKUP(B198,AffectorValueTable!$A:$A,1,0)),"어펙터밸류없음","")</f>
        <v/>
      </c>
      <c r="D198" s="1">
        <v>6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1"/>
        <v>0.890625</v>
      </c>
      <c r="M198" s="1" t="s">
        <v>148</v>
      </c>
      <c r="O198" s="7">
        <f t="shared" ca="1" si="201"/>
        <v>3</v>
      </c>
      <c r="S198" s="7" t="str">
        <f t="shared" ca="1" si="2"/>
        <v/>
      </c>
    </row>
    <row r="199" spans="1:19" x14ac:dyDescent="0.3">
      <c r="A199" s="1" t="str">
        <f t="shared" si="202"/>
        <v>LP_AtkSpeed_07</v>
      </c>
      <c r="B199" s="1" t="s">
        <v>257</v>
      </c>
      <c r="C199" s="1" t="str">
        <f>IF(ISERROR(VLOOKUP(B199,AffectorValueTable!$A:$A,1,0)),"어펙터밸류없음","")</f>
        <v/>
      </c>
      <c r="D199" s="1">
        <v>7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1"/>
        <v>1.0806250000000002</v>
      </c>
      <c r="M199" s="1" t="s">
        <v>148</v>
      </c>
      <c r="O199" s="7">
        <f t="shared" ca="1" si="201"/>
        <v>3</v>
      </c>
      <c r="S199" s="7" t="str">
        <f t="shared" ca="1" si="2"/>
        <v/>
      </c>
    </row>
    <row r="200" spans="1:19" x14ac:dyDescent="0.3">
      <c r="A200" s="1" t="str">
        <f t="shared" si="202"/>
        <v>LP_AtkSpeed_08</v>
      </c>
      <c r="B200" s="1" t="s">
        <v>257</v>
      </c>
      <c r="C200" s="1" t="str">
        <f>IF(ISERROR(VLOOKUP(B200,AffectorValueTable!$A:$A,1,0)),"어펙터밸류없음","")</f>
        <v/>
      </c>
      <c r="D200" s="1">
        <v>8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1"/>
        <v>1.2825</v>
      </c>
      <c r="M200" s="1" t="s">
        <v>148</v>
      </c>
      <c r="O200" s="7">
        <f t="shared" ca="1" si="201"/>
        <v>3</v>
      </c>
      <c r="S200" s="7" t="str">
        <f t="shared" ca="1" si="2"/>
        <v/>
      </c>
    </row>
    <row r="201" spans="1:19" x14ac:dyDescent="0.3">
      <c r="A201" s="1" t="str">
        <f t="shared" si="202"/>
        <v>LP_AtkSpeed_09</v>
      </c>
      <c r="B201" s="1" t="s">
        <v>257</v>
      </c>
      <c r="C201" s="1" t="str">
        <f>IF(ISERROR(VLOOKUP(B201,AffectorValueTable!$A:$A,1,0)),"어펙터밸류없음","")</f>
        <v/>
      </c>
      <c r="D201" s="1">
        <v>9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1"/>
        <v>1.4962499999999999</v>
      </c>
      <c r="M201" s="1" t="s">
        <v>148</v>
      </c>
      <c r="O201" s="7">
        <f t="shared" ca="1" si="201"/>
        <v>3</v>
      </c>
      <c r="S201" s="7" t="str">
        <f t="shared" ca="1" si="2"/>
        <v/>
      </c>
    </row>
    <row r="202" spans="1:19" x14ac:dyDescent="0.3">
      <c r="A202" s="1" t="str">
        <f t="shared" si="202"/>
        <v>LP_AtkSpeedBetter_01</v>
      </c>
      <c r="B202" s="1" t="s">
        <v>258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1"/>
        <v>0.19791666666666666</v>
      </c>
      <c r="M202" s="1" t="s">
        <v>148</v>
      </c>
      <c r="O202" s="7">
        <f t="shared" ca="1" si="201"/>
        <v>3</v>
      </c>
      <c r="S202" s="7" t="str">
        <f t="shared" ca="1" si="2"/>
        <v/>
      </c>
    </row>
    <row r="203" spans="1:19" x14ac:dyDescent="0.3">
      <c r="A203" s="1" t="str">
        <f t="shared" si="202"/>
        <v>LP_AtkSpeedBetter_02</v>
      </c>
      <c r="B203" s="1" t="s">
        <v>258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1"/>
        <v>0.41562499999999997</v>
      </c>
      <c r="M203" s="1" t="s">
        <v>148</v>
      </c>
      <c r="O203" s="7">
        <f t="shared" ca="1" si="201"/>
        <v>3</v>
      </c>
      <c r="S203" s="7" t="str">
        <f t="shared" ca="1" si="2"/>
        <v/>
      </c>
    </row>
    <row r="204" spans="1:19" x14ac:dyDescent="0.3">
      <c r="A204" s="1" t="str">
        <f t="shared" ref="A204:A226" si="212">B204&amp;"_"&amp;TEXT(D204,"00")</f>
        <v>LP_AtkSpeedBetter_03</v>
      </c>
      <c r="B204" s="1" t="s">
        <v>258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1"/>
        <v>0.65312500000000007</v>
      </c>
      <c r="M204" s="1" t="s">
        <v>148</v>
      </c>
      <c r="O204" s="7">
        <f t="shared" ca="1" si="201"/>
        <v>3</v>
      </c>
      <c r="S204" s="7" t="str">
        <f t="shared" ca="1" si="2"/>
        <v/>
      </c>
    </row>
    <row r="205" spans="1:19" x14ac:dyDescent="0.3">
      <c r="A205" s="1" t="str">
        <f t="shared" si="212"/>
        <v>LP_AtkSpeedBetter_04</v>
      </c>
      <c r="B205" s="1" t="s">
        <v>258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1"/>
        <v>0.91041666666666654</v>
      </c>
      <c r="M205" s="1" t="s">
        <v>148</v>
      </c>
      <c r="O205" s="7">
        <f t="shared" ca="1" si="201"/>
        <v>3</v>
      </c>
      <c r="S205" s="7" t="str">
        <f t="shared" ca="1" si="2"/>
        <v/>
      </c>
    </row>
    <row r="206" spans="1:19" x14ac:dyDescent="0.3">
      <c r="A206" s="1" t="str">
        <f t="shared" si="212"/>
        <v>LP_AtkSpeedBetter_05</v>
      </c>
      <c r="B206" s="1" t="s">
        <v>258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1"/>
        <v>1.1875</v>
      </c>
      <c r="M206" s="1" t="s">
        <v>148</v>
      </c>
      <c r="O206" s="7">
        <f t="shared" ca="1" si="201"/>
        <v>3</v>
      </c>
      <c r="S206" s="7" t="str">
        <f t="shared" ca="1" si="2"/>
        <v/>
      </c>
    </row>
    <row r="207" spans="1:19" x14ac:dyDescent="0.3">
      <c r="A207" s="1" t="str">
        <f t="shared" si="212"/>
        <v>LP_AtkSpeedBetter_06</v>
      </c>
      <c r="B207" s="1" t="s">
        <v>258</v>
      </c>
      <c r="C207" s="1" t="str">
        <f>IF(ISERROR(VLOOKUP(B207,AffectorValueTable!$A:$A,1,0)),"어펙터밸류없음","")</f>
        <v/>
      </c>
      <c r="D207" s="1">
        <v>6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1"/>
        <v>1.484375</v>
      </c>
      <c r="M207" s="1" t="s">
        <v>148</v>
      </c>
      <c r="O207" s="7">
        <f t="shared" ca="1" si="201"/>
        <v>3</v>
      </c>
      <c r="S207" s="7" t="str">
        <f t="shared" ca="1" si="2"/>
        <v/>
      </c>
    </row>
    <row r="208" spans="1:19" x14ac:dyDescent="0.3">
      <c r="A208" s="1" t="str">
        <f t="shared" si="212"/>
        <v>LP_AtkSpeedBetter_07</v>
      </c>
      <c r="B208" s="1" t="s">
        <v>258</v>
      </c>
      <c r="C208" s="1" t="str">
        <f>IF(ISERROR(VLOOKUP(B208,AffectorValueTable!$A:$A,1,0)),"어펙터밸류없음","")</f>
        <v/>
      </c>
      <c r="D208" s="1">
        <v>7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1"/>
        <v>1.8010416666666667</v>
      </c>
      <c r="M208" s="1" t="s">
        <v>148</v>
      </c>
      <c r="O208" s="7">
        <f t="shared" ca="1" si="201"/>
        <v>3</v>
      </c>
      <c r="S208" s="7" t="str">
        <f t="shared" ca="1" si="2"/>
        <v/>
      </c>
    </row>
    <row r="209" spans="1:19" x14ac:dyDescent="0.3">
      <c r="A209" s="1" t="str">
        <f t="shared" si="212"/>
        <v>LP_AtkSpeedBetter_08</v>
      </c>
      <c r="B209" s="1" t="s">
        <v>258</v>
      </c>
      <c r="C209" s="1" t="str">
        <f>IF(ISERROR(VLOOKUP(B209,AffectorValueTable!$A:$A,1,0)),"어펙터밸류없음","")</f>
        <v/>
      </c>
      <c r="D209" s="1">
        <v>8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1"/>
        <v>2.1375000000000002</v>
      </c>
      <c r="M209" s="1" t="s">
        <v>148</v>
      </c>
      <c r="O209" s="7">
        <f t="shared" ca="1" si="201"/>
        <v>3</v>
      </c>
      <c r="S209" s="7" t="str">
        <f t="shared" ca="1" si="2"/>
        <v/>
      </c>
    </row>
    <row r="210" spans="1:19" x14ac:dyDescent="0.3">
      <c r="A210" s="1" t="str">
        <f t="shared" si="212"/>
        <v>LP_AtkSpeedBetter_09</v>
      </c>
      <c r="B210" s="1" t="s">
        <v>258</v>
      </c>
      <c r="C210" s="1" t="str">
        <f>IF(ISERROR(VLOOKUP(B210,AffectorValueTable!$A:$A,1,0)),"어펙터밸류없음","")</f>
        <v/>
      </c>
      <c r="D210" s="1">
        <v>9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1"/>
        <v>2.4937499999999999</v>
      </c>
      <c r="M210" s="1" t="s">
        <v>148</v>
      </c>
      <c r="O210" s="7">
        <f t="shared" ca="1" si="201"/>
        <v>3</v>
      </c>
      <c r="S210" s="7" t="str">
        <f t="shared" ca="1" si="2"/>
        <v/>
      </c>
    </row>
    <row r="211" spans="1:19" x14ac:dyDescent="0.3">
      <c r="A211" s="1" t="str">
        <f t="shared" ref="A211" si="213">B211&amp;"_"&amp;TEXT(D211,"00")</f>
        <v>LP_AtkSpeedBetter_10</v>
      </c>
      <c r="B211" s="1" t="s">
        <v>246</v>
      </c>
      <c r="C211" s="1" t="str">
        <f>IF(ISERROR(VLOOKUP(B211,AffectorValueTable!$A:$A,1,0)),"어펙터밸류없음","")</f>
        <v/>
      </c>
      <c r="D211" s="1">
        <v>10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1"/>
        <v>2.4937499999999999</v>
      </c>
      <c r="M211" s="1" t="s">
        <v>148</v>
      </c>
      <c r="O211" s="7">
        <f t="shared" ref="O211" ca="1" si="214">IF(NOT(ISBLANK(N211)),N211,
IF(ISBLANK(M211),"",
VLOOKUP(M211,OFFSET(INDIRECT("$A:$B"),0,MATCH(M$1&amp;"_Verify",INDIRECT("$1:$1"),0)-1),2,0)
))</f>
        <v>3</v>
      </c>
      <c r="S211" s="7" t="str">
        <f t="shared" ref="S211" ca="1" si="215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212"/>
        <v>LP_AtkSpeedBest_01</v>
      </c>
      <c r="B212" s="1" t="s">
        <v>259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1"/>
        <v>0.35625000000000001</v>
      </c>
      <c r="M212" s="1" t="s">
        <v>148</v>
      </c>
      <c r="O212" s="7">
        <f t="shared" ca="1" si="201"/>
        <v>3</v>
      </c>
      <c r="S212" s="7" t="str">
        <f t="shared" ca="1" si="2"/>
        <v/>
      </c>
    </row>
    <row r="213" spans="1:19" x14ac:dyDescent="0.3">
      <c r="A213" s="1" t="str">
        <f t="shared" ref="A213:A214" si="216">B213&amp;"_"&amp;TEXT(D213,"00")</f>
        <v>LP_AtkSpeedBest_02</v>
      </c>
      <c r="B213" s="1" t="s">
        <v>259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1"/>
        <v>0.74812500000000004</v>
      </c>
      <c r="M213" s="1" t="s">
        <v>148</v>
      </c>
      <c r="O213" s="7">
        <f t="shared" ref="O213:O214" ca="1" si="217">IF(NOT(ISBLANK(N213)),N213,
IF(ISBLANK(M213),"",
VLOOKUP(M213,OFFSET(INDIRECT("$A:$B"),0,MATCH(M$1&amp;"_Verify",INDIRECT("$1:$1"),0)-1),2,0)
))</f>
        <v>3</v>
      </c>
      <c r="S213" s="7" t="str">
        <f t="shared" ca="1" si="2"/>
        <v/>
      </c>
    </row>
    <row r="214" spans="1:19" x14ac:dyDescent="0.3">
      <c r="A214" s="1" t="str">
        <f t="shared" si="216"/>
        <v>LP_AtkSpeedBest_03</v>
      </c>
      <c r="B214" s="1" t="s">
        <v>259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1"/>
        <v>1.1756250000000004</v>
      </c>
      <c r="M214" s="1" t="s">
        <v>148</v>
      </c>
      <c r="O214" s="7">
        <f t="shared" ca="1" si="217"/>
        <v>3</v>
      </c>
      <c r="S214" s="7" t="str">
        <f t="shared" ca="1" si="2"/>
        <v/>
      </c>
    </row>
    <row r="215" spans="1:19" x14ac:dyDescent="0.3">
      <c r="A215" s="1" t="str">
        <f t="shared" ref="A215" si="218">B215&amp;"_"&amp;TEXT(D215,"00")</f>
        <v>LP_AtkSpeedBest_04</v>
      </c>
      <c r="B215" s="1" t="s">
        <v>247</v>
      </c>
      <c r="C215" s="1" t="str">
        <f>IF(ISERROR(VLOOKUP(B215,AffectorValueTable!$A:$A,1,0)),"어펙터밸류없음","")</f>
        <v/>
      </c>
      <c r="D215" s="1">
        <v>4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1"/>
        <v>1.1756250000000004</v>
      </c>
      <c r="M215" s="1" t="s">
        <v>148</v>
      </c>
      <c r="O215" s="7">
        <f t="shared" ref="O215" ca="1" si="219">IF(NOT(ISBLANK(N215)),N215,
IF(ISBLANK(M215),"",
VLOOKUP(M215,OFFSET(INDIRECT("$A:$B"),0,MATCH(M$1&amp;"_Verify",INDIRECT("$1:$1"),0)-1),2,0)
))</f>
        <v>3</v>
      </c>
      <c r="S215" s="7" t="str">
        <f t="shared" ref="S215" ca="1" si="220">IF(NOT(ISBLANK(R215)),R215,
IF(ISBLANK(Q215),"",
VLOOKUP(Q215,OFFSET(INDIRECT("$A:$B"),0,MATCH(Q$1&amp;"_Verify",INDIRECT("$1:$1"),0)-1),2,0)
))</f>
        <v/>
      </c>
    </row>
    <row r="216" spans="1:19" x14ac:dyDescent="0.3">
      <c r="A216" s="1" t="str">
        <f t="shared" si="212"/>
        <v>LP_Crit_01</v>
      </c>
      <c r="B216" s="1" t="s">
        <v>260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ref="J216:J229" si="221">J170*4.5/6</f>
        <v>0.11249999999999999</v>
      </c>
      <c r="M216" s="1" t="s">
        <v>536</v>
      </c>
      <c r="O216" s="7">
        <f t="shared" ca="1" si="201"/>
        <v>20</v>
      </c>
      <c r="S216" s="7" t="str">
        <f t="shared" ca="1" si="2"/>
        <v/>
      </c>
    </row>
    <row r="217" spans="1:19" x14ac:dyDescent="0.3">
      <c r="A217" s="1" t="str">
        <f t="shared" si="212"/>
        <v>LP_Crit_02</v>
      </c>
      <c r="B217" s="1" t="s">
        <v>260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1"/>
        <v>0.23624999999999999</v>
      </c>
      <c r="M217" s="1" t="s">
        <v>536</v>
      </c>
      <c r="O217" s="7">
        <f t="shared" ca="1" si="201"/>
        <v>20</v>
      </c>
      <c r="S217" s="7" t="str">
        <f t="shared" ca="1" si="2"/>
        <v/>
      </c>
    </row>
    <row r="218" spans="1:19" x14ac:dyDescent="0.3">
      <c r="A218" s="1" t="str">
        <f t="shared" si="212"/>
        <v>LP_Crit_03</v>
      </c>
      <c r="B218" s="1" t="s">
        <v>260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1"/>
        <v>0.37125000000000002</v>
      </c>
      <c r="M218" s="1" t="s">
        <v>536</v>
      </c>
      <c r="O218" s="7">
        <f t="shared" ca="1" si="201"/>
        <v>20</v>
      </c>
      <c r="S218" s="7" t="str">
        <f t="shared" ca="1" si="2"/>
        <v/>
      </c>
    </row>
    <row r="219" spans="1:19" x14ac:dyDescent="0.3">
      <c r="A219" s="1" t="str">
        <f t="shared" si="212"/>
        <v>LP_Crit_04</v>
      </c>
      <c r="B219" s="1" t="s">
        <v>260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1"/>
        <v>0.51749999999999996</v>
      </c>
      <c r="M219" s="1" t="s">
        <v>536</v>
      </c>
      <c r="O219" s="7">
        <f t="shared" ca="1" si="201"/>
        <v>20</v>
      </c>
      <c r="S219" s="7" t="str">
        <f t="shared" ca="1" si="2"/>
        <v/>
      </c>
    </row>
    <row r="220" spans="1:19" x14ac:dyDescent="0.3">
      <c r="A220" s="1" t="str">
        <f t="shared" si="212"/>
        <v>LP_Crit_05</v>
      </c>
      <c r="B220" s="1" t="s">
        <v>260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1"/>
        <v>0.67499999999999993</v>
      </c>
      <c r="M220" s="1" t="s">
        <v>536</v>
      </c>
      <c r="O220" s="7">
        <f t="shared" ca="1" si="201"/>
        <v>20</v>
      </c>
      <c r="S220" s="7" t="str">
        <f t="shared" ca="1" si="2"/>
        <v/>
      </c>
    </row>
    <row r="221" spans="1:19" x14ac:dyDescent="0.3">
      <c r="A221" s="1" t="str">
        <f t="shared" ref="A221:A224" si="222">B221&amp;"_"&amp;TEXT(D221,"00")</f>
        <v>LP_Crit_06</v>
      </c>
      <c r="B221" s="1" t="s">
        <v>260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1"/>
        <v>0.84375</v>
      </c>
      <c r="M221" s="1" t="s">
        <v>536</v>
      </c>
      <c r="O221" s="7">
        <f t="shared" ref="O221:O224" ca="1" si="223">IF(NOT(ISBLANK(N221)),N221,
IF(ISBLANK(M221),"",
VLOOKUP(M221,OFFSET(INDIRECT("$A:$B"),0,MATCH(M$1&amp;"_Verify",INDIRECT("$1:$1"),0)-1),2,0)
))</f>
        <v>20</v>
      </c>
      <c r="S221" s="7" t="str">
        <f t="shared" ca="1" si="2"/>
        <v/>
      </c>
    </row>
    <row r="222" spans="1:19" x14ac:dyDescent="0.3">
      <c r="A222" s="1" t="str">
        <f t="shared" si="222"/>
        <v>LP_Crit_07</v>
      </c>
      <c r="B222" s="1" t="s">
        <v>260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1"/>
        <v>1.0237500000000002</v>
      </c>
      <c r="M222" s="1" t="s">
        <v>536</v>
      </c>
      <c r="O222" s="7">
        <f t="shared" ca="1" si="223"/>
        <v>20</v>
      </c>
      <c r="S222" s="7" t="str">
        <f t="shared" ca="1" si="2"/>
        <v/>
      </c>
    </row>
    <row r="223" spans="1:19" x14ac:dyDescent="0.3">
      <c r="A223" s="1" t="str">
        <f t="shared" si="222"/>
        <v>LP_Crit_08</v>
      </c>
      <c r="B223" s="1" t="s">
        <v>260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1"/>
        <v>1.2150000000000001</v>
      </c>
      <c r="M223" s="1" t="s">
        <v>536</v>
      </c>
      <c r="O223" s="7">
        <f t="shared" ca="1" si="223"/>
        <v>20</v>
      </c>
      <c r="S223" s="7" t="str">
        <f t="shared" ca="1" si="2"/>
        <v/>
      </c>
    </row>
    <row r="224" spans="1:19" x14ac:dyDescent="0.3">
      <c r="A224" s="1" t="str">
        <f t="shared" si="222"/>
        <v>LP_Crit_09</v>
      </c>
      <c r="B224" s="1" t="s">
        <v>260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1"/>
        <v>1.4174999999999998</v>
      </c>
      <c r="M224" s="1" t="s">
        <v>536</v>
      </c>
      <c r="O224" s="7">
        <f t="shared" ca="1" si="223"/>
        <v>20</v>
      </c>
      <c r="S224" s="7" t="str">
        <f t="shared" ca="1" si="2"/>
        <v/>
      </c>
    </row>
    <row r="225" spans="1:19" x14ac:dyDescent="0.3">
      <c r="A225" s="1" t="str">
        <f t="shared" si="212"/>
        <v>LP_CritBetter_01</v>
      </c>
      <c r="B225" s="1" t="s">
        <v>261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1"/>
        <v>0.1875</v>
      </c>
      <c r="M225" s="1" t="s">
        <v>536</v>
      </c>
      <c r="O225" s="7">
        <f t="shared" ca="1" si="201"/>
        <v>20</v>
      </c>
      <c r="S225" s="7" t="str">
        <f t="shared" ca="1" si="2"/>
        <v/>
      </c>
    </row>
    <row r="226" spans="1:19" x14ac:dyDescent="0.3">
      <c r="A226" s="1" t="str">
        <f t="shared" si="212"/>
        <v>LP_CritBetter_02</v>
      </c>
      <c r="B226" s="1" t="s">
        <v>261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1"/>
        <v>0.39375000000000004</v>
      </c>
      <c r="M226" s="1" t="s">
        <v>536</v>
      </c>
      <c r="O226" s="7">
        <f t="shared" ca="1" si="201"/>
        <v>20</v>
      </c>
      <c r="S226" s="7" t="str">
        <f t="shared" ca="1" si="2"/>
        <v/>
      </c>
    </row>
    <row r="227" spans="1:19" x14ac:dyDescent="0.3">
      <c r="A227" s="1" t="str">
        <f t="shared" ref="A227:A231" si="224">B227&amp;"_"&amp;TEXT(D227,"00")</f>
        <v>LP_CritBetter_03</v>
      </c>
      <c r="B227" s="1" t="s">
        <v>261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1"/>
        <v>0.61875000000000002</v>
      </c>
      <c r="M227" s="1" t="s">
        <v>536</v>
      </c>
      <c r="O227" s="7">
        <f t="shared" ca="1" si="201"/>
        <v>20</v>
      </c>
      <c r="S227" s="7" t="str">
        <f t="shared" ca="1" si="2"/>
        <v/>
      </c>
    </row>
    <row r="228" spans="1:19" x14ac:dyDescent="0.3">
      <c r="A228" s="1" t="str">
        <f t="shared" ref="A228:A229" si="225">B228&amp;"_"&amp;TEXT(D228,"00")</f>
        <v>LP_CritBetter_04</v>
      </c>
      <c r="B228" s="1" t="s">
        <v>261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1"/>
        <v>0.86249999999999993</v>
      </c>
      <c r="M228" s="1" t="s">
        <v>536</v>
      </c>
      <c r="O228" s="7">
        <f t="shared" ref="O228:O229" ca="1" si="226">IF(NOT(ISBLANK(N228)),N228,
IF(ISBLANK(M228),"",
VLOOKUP(M228,OFFSET(INDIRECT("$A:$B"),0,MATCH(M$1&amp;"_Verify",INDIRECT("$1:$1"),0)-1),2,0)
))</f>
        <v>20</v>
      </c>
      <c r="S228" s="7" t="str">
        <f t="shared" ca="1" si="2"/>
        <v/>
      </c>
    </row>
    <row r="229" spans="1:19" x14ac:dyDescent="0.3">
      <c r="A229" s="1" t="str">
        <f t="shared" si="225"/>
        <v>LP_CritBetter_05</v>
      </c>
      <c r="B229" s="1" t="s">
        <v>261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1"/>
        <v>1.125</v>
      </c>
      <c r="M229" s="1" t="s">
        <v>536</v>
      </c>
      <c r="O229" s="7">
        <f t="shared" ca="1" si="226"/>
        <v>20</v>
      </c>
      <c r="S229" s="7" t="str">
        <f t="shared" ca="1" si="2"/>
        <v/>
      </c>
    </row>
    <row r="230" spans="1:19" x14ac:dyDescent="0.3">
      <c r="A230" s="1" t="str">
        <f t="shared" ref="A230" si="227">B230&amp;"_"&amp;TEXT(D230,"00")</f>
        <v>LP_CritBetter_06</v>
      </c>
      <c r="B230" s="1" t="s">
        <v>249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>J229</f>
        <v>1.125</v>
      </c>
      <c r="M230" s="1" t="s">
        <v>834</v>
      </c>
      <c r="O230" s="7">
        <f t="shared" ref="O230" ca="1" si="228">IF(NOT(ISBLANK(N230)),N230,
IF(ISBLANK(M230),"",
VLOOKUP(M230,OFFSET(INDIRECT("$A:$B"),0,MATCH(M$1&amp;"_Verify",INDIRECT("$1:$1"),0)-1),2,0)
))</f>
        <v>20</v>
      </c>
      <c r="S230" s="7" t="str">
        <f t="shared" ref="S230" ca="1" si="229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224"/>
        <v>LP_CritBest_01</v>
      </c>
      <c r="B231" s="1" t="s">
        <v>262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>J189*4.5/6</f>
        <v>0.33749999999999997</v>
      </c>
      <c r="M231" s="1" t="s">
        <v>536</v>
      </c>
      <c r="O231" s="7">
        <f t="shared" ca="1" si="201"/>
        <v>20</v>
      </c>
      <c r="S231" s="7" t="str">
        <f t="shared" ca="1" si="2"/>
        <v/>
      </c>
    </row>
    <row r="232" spans="1:19" x14ac:dyDescent="0.3">
      <c r="A232" s="1" t="str">
        <f t="shared" ref="A232:A233" si="230">B232&amp;"_"&amp;TEXT(D232,"00")</f>
        <v>LP_CritBest_02</v>
      </c>
      <c r="B232" s="1" t="s">
        <v>262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>J190*4.5/6</f>
        <v>0.7087500000000001</v>
      </c>
      <c r="M232" s="1" t="s">
        <v>536</v>
      </c>
      <c r="O232" s="7">
        <f t="shared" ref="O232:O233" ca="1" si="231">IF(NOT(ISBLANK(N232)),N232,
IF(ISBLANK(M232),"",
VLOOKUP(M232,OFFSET(INDIRECT("$A:$B"),0,MATCH(M$1&amp;"_Verify",INDIRECT("$1:$1"),0)-1),2,0)
))</f>
        <v>20</v>
      </c>
      <c r="S232" s="7" t="str">
        <f t="shared" ref="S232:S303" ca="1" si="232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si="230"/>
        <v>LP_CritBest_03</v>
      </c>
      <c r="B233" s="1" t="s">
        <v>262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>J191*4.5/6</f>
        <v>1.1137500000000002</v>
      </c>
      <c r="M233" s="1" t="s">
        <v>536</v>
      </c>
      <c r="O233" s="7">
        <f t="shared" ca="1" si="231"/>
        <v>20</v>
      </c>
      <c r="S233" s="7" t="str">
        <f t="shared" ca="1" si="232"/>
        <v/>
      </c>
    </row>
    <row r="234" spans="1:19" x14ac:dyDescent="0.3">
      <c r="A234" s="1" t="str">
        <f t="shared" ref="A234" si="233">B234&amp;"_"&amp;TEXT(D234,"00")</f>
        <v>LP_CritBest_04</v>
      </c>
      <c r="B234" s="1" t="s">
        <v>250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>J233</f>
        <v>1.1137500000000002</v>
      </c>
      <c r="M234" s="1" t="s">
        <v>834</v>
      </c>
      <c r="O234" s="7">
        <f t="shared" ref="O234" ca="1" si="234">IF(NOT(ISBLANK(N234)),N234,
IF(ISBLANK(M234),"",
VLOOKUP(M234,OFFSET(INDIRECT("$A:$B"),0,MATCH(M$1&amp;"_Verify",INDIRECT("$1:$1"),0)-1),2,0)
))</f>
        <v>20</v>
      </c>
      <c r="S234" s="7" t="str">
        <f t="shared" ref="S234" ca="1" si="235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ref="A235:A254" si="236">B235&amp;"_"&amp;TEXT(D235,"00")</f>
        <v>LP_MaxHp_01</v>
      </c>
      <c r="B235" s="1" t="s">
        <v>263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ref="J235:J256" si="237">J170*2.5/6</f>
        <v>6.25E-2</v>
      </c>
      <c r="M235" s="1" t="s">
        <v>162</v>
      </c>
      <c r="O235" s="7">
        <f t="shared" ref="O235:O378" ca="1" si="238">IF(NOT(ISBLANK(N235)),N235,
IF(ISBLANK(M235),"",
VLOOKUP(M235,OFFSET(INDIRECT("$A:$B"),0,MATCH(M$1&amp;"_Verify",INDIRECT("$1:$1"),0)-1),2,0)
))</f>
        <v>18</v>
      </c>
      <c r="S235" s="7" t="str">
        <f t="shared" ca="1" si="232"/>
        <v/>
      </c>
    </row>
    <row r="236" spans="1:19" x14ac:dyDescent="0.3">
      <c r="A236" s="1" t="str">
        <f t="shared" si="236"/>
        <v>LP_MaxHp_02</v>
      </c>
      <c r="B236" s="1" t="s">
        <v>263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7"/>
        <v>0.13125000000000001</v>
      </c>
      <c r="M236" s="1" t="s">
        <v>162</v>
      </c>
      <c r="O236" s="7">
        <f t="shared" ca="1" si="238"/>
        <v>18</v>
      </c>
      <c r="S236" s="7" t="str">
        <f t="shared" ca="1" si="232"/>
        <v/>
      </c>
    </row>
    <row r="237" spans="1:19" x14ac:dyDescent="0.3">
      <c r="A237" s="1" t="str">
        <f t="shared" si="236"/>
        <v>LP_MaxHp_03</v>
      </c>
      <c r="B237" s="1" t="s">
        <v>263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7"/>
        <v>0.20625000000000002</v>
      </c>
      <c r="M237" s="1" t="s">
        <v>162</v>
      </c>
      <c r="O237" s="7">
        <f t="shared" ca="1" si="238"/>
        <v>18</v>
      </c>
      <c r="S237" s="7" t="str">
        <f t="shared" ca="1" si="232"/>
        <v/>
      </c>
    </row>
    <row r="238" spans="1:19" x14ac:dyDescent="0.3">
      <c r="A238" s="1" t="str">
        <f t="shared" si="236"/>
        <v>LP_MaxHp_04</v>
      </c>
      <c r="B238" s="1" t="s">
        <v>263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7"/>
        <v>0.28749999999999998</v>
      </c>
      <c r="M238" s="1" t="s">
        <v>162</v>
      </c>
      <c r="O238" s="7">
        <f t="shared" ca="1" si="238"/>
        <v>18</v>
      </c>
      <c r="S238" s="7" t="str">
        <f t="shared" ca="1" si="232"/>
        <v/>
      </c>
    </row>
    <row r="239" spans="1:19" x14ac:dyDescent="0.3">
      <c r="A239" s="1" t="str">
        <f t="shared" si="236"/>
        <v>LP_MaxHp_05</v>
      </c>
      <c r="B239" s="1" t="s">
        <v>263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7"/>
        <v>0.375</v>
      </c>
      <c r="M239" s="1" t="s">
        <v>162</v>
      </c>
      <c r="O239" s="7">
        <f t="shared" ca="1" si="238"/>
        <v>18</v>
      </c>
      <c r="S239" s="7" t="str">
        <f t="shared" ca="1" si="232"/>
        <v/>
      </c>
    </row>
    <row r="240" spans="1:19" x14ac:dyDescent="0.3">
      <c r="A240" s="1" t="str">
        <f t="shared" si="236"/>
        <v>LP_MaxHp_06</v>
      </c>
      <c r="B240" s="1" t="s">
        <v>263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7"/>
        <v>0.46875</v>
      </c>
      <c r="M240" s="1" t="s">
        <v>162</v>
      </c>
      <c r="O240" s="7">
        <f t="shared" ca="1" si="238"/>
        <v>18</v>
      </c>
      <c r="S240" s="7" t="str">
        <f t="shared" ca="1" si="232"/>
        <v/>
      </c>
    </row>
    <row r="241" spans="1:19" x14ac:dyDescent="0.3">
      <c r="A241" s="1" t="str">
        <f t="shared" si="236"/>
        <v>LP_MaxHp_07</v>
      </c>
      <c r="B241" s="1" t="s">
        <v>263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7"/>
        <v>0.56875000000000009</v>
      </c>
      <c r="M241" s="1" t="s">
        <v>162</v>
      </c>
      <c r="O241" s="7">
        <f t="shared" ca="1" si="238"/>
        <v>18</v>
      </c>
      <c r="S241" s="7" t="str">
        <f t="shared" ca="1" si="232"/>
        <v/>
      </c>
    </row>
    <row r="242" spans="1:19" x14ac:dyDescent="0.3">
      <c r="A242" s="1" t="str">
        <f t="shared" si="236"/>
        <v>LP_MaxHp_08</v>
      </c>
      <c r="B242" s="1" t="s">
        <v>263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7"/>
        <v>0.67500000000000016</v>
      </c>
      <c r="M242" s="1" t="s">
        <v>162</v>
      </c>
      <c r="O242" s="7">
        <f t="shared" ca="1" si="238"/>
        <v>18</v>
      </c>
      <c r="S242" s="7" t="str">
        <f t="shared" ca="1" si="232"/>
        <v/>
      </c>
    </row>
    <row r="243" spans="1:19" x14ac:dyDescent="0.3">
      <c r="A243" s="1" t="str">
        <f t="shared" si="236"/>
        <v>LP_MaxHp_09</v>
      </c>
      <c r="B243" s="1" t="s">
        <v>263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7"/>
        <v>0.78749999999999998</v>
      </c>
      <c r="M243" s="1" t="s">
        <v>162</v>
      </c>
      <c r="O243" s="7">
        <f t="shared" ca="1" si="238"/>
        <v>18</v>
      </c>
      <c r="S243" s="7" t="str">
        <f t="shared" ca="1" si="232"/>
        <v/>
      </c>
    </row>
    <row r="244" spans="1:19" x14ac:dyDescent="0.3">
      <c r="A244" s="1" t="str">
        <f t="shared" si="236"/>
        <v>LP_MaxHpBetter_01</v>
      </c>
      <c r="B244" s="1" t="s">
        <v>264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7"/>
        <v>0.10416666666666667</v>
      </c>
      <c r="M244" s="1" t="s">
        <v>162</v>
      </c>
      <c r="O244" s="7">
        <f t="shared" ca="1" si="238"/>
        <v>18</v>
      </c>
      <c r="S244" s="7" t="str">
        <f t="shared" ca="1" si="232"/>
        <v/>
      </c>
    </row>
    <row r="245" spans="1:19" x14ac:dyDescent="0.3">
      <c r="A245" s="1" t="str">
        <f t="shared" si="236"/>
        <v>LP_MaxHpBetter_02</v>
      </c>
      <c r="B245" s="1" t="s">
        <v>264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7"/>
        <v>0.21875</v>
      </c>
      <c r="M245" s="1" t="s">
        <v>162</v>
      </c>
      <c r="O245" s="7">
        <f t="shared" ca="1" si="238"/>
        <v>18</v>
      </c>
      <c r="S245" s="7" t="str">
        <f t="shared" ca="1" si="232"/>
        <v/>
      </c>
    </row>
    <row r="246" spans="1:19" x14ac:dyDescent="0.3">
      <c r="A246" s="1" t="str">
        <f t="shared" si="236"/>
        <v>LP_MaxHpBetter_03</v>
      </c>
      <c r="B246" s="1" t="s">
        <v>264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7"/>
        <v>0.34375</v>
      </c>
      <c r="M246" s="1" t="s">
        <v>162</v>
      </c>
      <c r="O246" s="7">
        <f t="shared" ca="1" si="238"/>
        <v>18</v>
      </c>
      <c r="S246" s="7" t="str">
        <f t="shared" ca="1" si="232"/>
        <v/>
      </c>
    </row>
    <row r="247" spans="1:19" x14ac:dyDescent="0.3">
      <c r="A247" s="1" t="str">
        <f t="shared" si="236"/>
        <v>LP_MaxHpBetter_04</v>
      </c>
      <c r="B247" s="1" t="s">
        <v>264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7"/>
        <v>0.47916666666666669</v>
      </c>
      <c r="M247" s="1" t="s">
        <v>162</v>
      </c>
      <c r="O247" s="7">
        <f t="shared" ca="1" si="238"/>
        <v>18</v>
      </c>
      <c r="S247" s="7" t="str">
        <f t="shared" ca="1" si="232"/>
        <v/>
      </c>
    </row>
    <row r="248" spans="1:19" x14ac:dyDescent="0.3">
      <c r="A248" s="1" t="str">
        <f t="shared" si="236"/>
        <v>LP_MaxHpBetter_05</v>
      </c>
      <c r="B248" s="1" t="s">
        <v>264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37"/>
        <v>0.625</v>
      </c>
      <c r="M248" s="1" t="s">
        <v>162</v>
      </c>
      <c r="O248" s="7">
        <f t="shared" ca="1" si="238"/>
        <v>18</v>
      </c>
      <c r="S248" s="7" t="str">
        <f t="shared" ca="1" si="232"/>
        <v/>
      </c>
    </row>
    <row r="249" spans="1:19" x14ac:dyDescent="0.3">
      <c r="A249" s="1" t="str">
        <f t="shared" si="236"/>
        <v>LP_MaxHpBetter_06</v>
      </c>
      <c r="B249" s="1" t="s">
        <v>264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37"/>
        <v>0.78125</v>
      </c>
      <c r="M249" s="1" t="s">
        <v>162</v>
      </c>
      <c r="O249" s="7">
        <f t="shared" ca="1" si="238"/>
        <v>18</v>
      </c>
      <c r="S249" s="7" t="str">
        <f t="shared" ca="1" si="232"/>
        <v/>
      </c>
    </row>
    <row r="250" spans="1:19" x14ac:dyDescent="0.3">
      <c r="A250" s="1" t="str">
        <f t="shared" si="236"/>
        <v>LP_MaxHpBetter_07</v>
      </c>
      <c r="B250" s="1" t="s">
        <v>264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37"/>
        <v>0.94791666666666663</v>
      </c>
      <c r="M250" s="1" t="s">
        <v>162</v>
      </c>
      <c r="O250" s="7">
        <f t="shared" ca="1" si="238"/>
        <v>18</v>
      </c>
      <c r="S250" s="7" t="str">
        <f t="shared" ca="1" si="232"/>
        <v/>
      </c>
    </row>
    <row r="251" spans="1:19" x14ac:dyDescent="0.3">
      <c r="A251" s="1" t="str">
        <f t="shared" si="236"/>
        <v>LP_MaxHpBetter_08</v>
      </c>
      <c r="B251" s="1" t="s">
        <v>264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37"/>
        <v>1.125</v>
      </c>
      <c r="M251" s="1" t="s">
        <v>162</v>
      </c>
      <c r="O251" s="7">
        <f t="shared" ca="1" si="238"/>
        <v>18</v>
      </c>
      <c r="S251" s="7" t="str">
        <f t="shared" ca="1" si="232"/>
        <v/>
      </c>
    </row>
    <row r="252" spans="1:19" x14ac:dyDescent="0.3">
      <c r="A252" s="1" t="str">
        <f t="shared" si="236"/>
        <v>LP_MaxHpBetter_09</v>
      </c>
      <c r="B252" s="1" t="s">
        <v>264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37"/>
        <v>1.3125</v>
      </c>
      <c r="M252" s="1" t="s">
        <v>162</v>
      </c>
      <c r="O252" s="7">
        <f t="shared" ca="1" si="238"/>
        <v>18</v>
      </c>
      <c r="S252" s="7" t="str">
        <f t="shared" ca="1" si="232"/>
        <v/>
      </c>
    </row>
    <row r="253" spans="1:19" x14ac:dyDescent="0.3">
      <c r="A253" s="1" t="str">
        <f t="shared" ref="A253" si="239">B253&amp;"_"&amp;TEXT(D253,"00")</f>
        <v>LP_MaxHpBetter_10</v>
      </c>
      <c r="B253" s="1" t="s">
        <v>252</v>
      </c>
      <c r="C253" s="1" t="str">
        <f>IF(ISERROR(VLOOKUP(B253,AffectorValueTable!$A:$A,1,0)),"어펙터밸류없음","")</f>
        <v/>
      </c>
      <c r="D253" s="1">
        <v>10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37"/>
        <v>1.3125</v>
      </c>
      <c r="M253" s="1" t="s">
        <v>162</v>
      </c>
      <c r="O253" s="7">
        <f t="shared" ref="O253" ca="1" si="240">IF(NOT(ISBLANK(N253)),N253,
IF(ISBLANK(M253),"",
VLOOKUP(M253,OFFSET(INDIRECT("$A:$B"),0,MATCH(M$1&amp;"_Verify",INDIRECT("$1:$1"),0)-1),2,0)
))</f>
        <v>18</v>
      </c>
      <c r="S253" s="7" t="str">
        <f t="shared" ref="S253" ca="1" si="241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236"/>
        <v>LP_MaxHpBest_01</v>
      </c>
      <c r="B254" s="1" t="s">
        <v>265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37"/>
        <v>0.1875</v>
      </c>
      <c r="M254" s="1" t="s">
        <v>162</v>
      </c>
      <c r="O254" s="7">
        <f t="shared" ca="1" si="238"/>
        <v>18</v>
      </c>
      <c r="S254" s="7" t="str">
        <f t="shared" ca="1" si="232"/>
        <v/>
      </c>
    </row>
    <row r="255" spans="1:19" x14ac:dyDescent="0.3">
      <c r="A255" s="1" t="str">
        <f t="shared" ref="A255:A304" si="242">B255&amp;"_"&amp;TEXT(D255,"00")</f>
        <v>LP_MaxHpBest_02</v>
      </c>
      <c r="B255" s="1" t="s">
        <v>265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37"/>
        <v>0.39375000000000004</v>
      </c>
      <c r="M255" s="1" t="s">
        <v>162</v>
      </c>
      <c r="O255" s="7">
        <f t="shared" ca="1" si="238"/>
        <v>18</v>
      </c>
      <c r="S255" s="7" t="str">
        <f t="shared" ca="1" si="232"/>
        <v/>
      </c>
    </row>
    <row r="256" spans="1:19" x14ac:dyDescent="0.3">
      <c r="A256" s="1" t="str">
        <f t="shared" si="242"/>
        <v>LP_MaxHpBest_03</v>
      </c>
      <c r="B256" s="1" t="s">
        <v>265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37"/>
        <v>0.61875000000000013</v>
      </c>
      <c r="M256" s="1" t="s">
        <v>162</v>
      </c>
      <c r="O256" s="7">
        <f t="shared" ca="1" si="238"/>
        <v>18</v>
      </c>
      <c r="S256" s="7" t="str">
        <f t="shared" ca="1" si="232"/>
        <v/>
      </c>
    </row>
    <row r="257" spans="1:19" x14ac:dyDescent="0.3">
      <c r="A257" s="1" t="str">
        <f t="shared" si="242"/>
        <v>LP_MaxHpBest_04</v>
      </c>
      <c r="B257" s="1" t="s">
        <v>265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0.86249999999999993</v>
      </c>
      <c r="M257" s="1" t="s">
        <v>162</v>
      </c>
      <c r="O257" s="7">
        <f t="shared" ca="1" si="238"/>
        <v>18</v>
      </c>
      <c r="S257" s="7" t="str">
        <f t="shared" ca="1" si="232"/>
        <v/>
      </c>
    </row>
    <row r="258" spans="1:19" x14ac:dyDescent="0.3">
      <c r="A258" s="1" t="str">
        <f t="shared" si="242"/>
        <v>LP_MaxHpBest_05</v>
      </c>
      <c r="B258" s="1" t="s">
        <v>265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1.125</v>
      </c>
      <c r="M258" s="1" t="s">
        <v>162</v>
      </c>
      <c r="O258" s="7">
        <f t="shared" ca="1" si="238"/>
        <v>18</v>
      </c>
      <c r="S258" s="7" t="str">
        <f t="shared" ca="1" si="232"/>
        <v/>
      </c>
    </row>
    <row r="259" spans="1:19" x14ac:dyDescent="0.3">
      <c r="A259" s="1" t="str">
        <f t="shared" ref="A259:A264" si="243">B259&amp;"_"&amp;TEXT(D259,"00")</f>
        <v>LP_MaxHpBest_06</v>
      </c>
      <c r="B259" s="1" t="s">
        <v>253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1.125</v>
      </c>
      <c r="M259" s="1" t="s">
        <v>162</v>
      </c>
      <c r="O259" s="7">
        <f t="shared" ref="O259:O264" ca="1" si="244">IF(NOT(ISBLANK(N259)),N259,
IF(ISBLANK(M259),"",
VLOOKUP(M259,OFFSET(INDIRECT("$A:$B"),0,MATCH(M$1&amp;"_Verify",INDIRECT("$1:$1"),0)-1),2,0)
))</f>
        <v>18</v>
      </c>
      <c r="S259" s="7" t="str">
        <f t="shared" ref="S259:S264" ca="1" si="245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43"/>
        <v>LP_MaxHpPowerSource_01</v>
      </c>
      <c r="B260" s="1" t="s">
        <v>917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ref="J260:J264" si="246">J170*2.5/8</f>
        <v>4.6875E-2</v>
      </c>
      <c r="M260" s="1" t="s">
        <v>162</v>
      </c>
      <c r="O260" s="7">
        <f t="shared" ca="1" si="244"/>
        <v>18</v>
      </c>
      <c r="S260" s="7" t="str">
        <f t="shared" ca="1" si="245"/>
        <v/>
      </c>
    </row>
    <row r="261" spans="1:19" x14ac:dyDescent="0.3">
      <c r="A261" s="1" t="str">
        <f t="shared" si="243"/>
        <v>LP_MaxHpPowerSource_02</v>
      </c>
      <c r="B261" s="1" t="s">
        <v>917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6"/>
        <v>9.8437499999999997E-2</v>
      </c>
      <c r="M261" s="1" t="s">
        <v>162</v>
      </c>
      <c r="O261" s="7">
        <f t="shared" ca="1" si="244"/>
        <v>18</v>
      </c>
      <c r="S261" s="7" t="str">
        <f t="shared" ca="1" si="245"/>
        <v/>
      </c>
    </row>
    <row r="262" spans="1:19" x14ac:dyDescent="0.3">
      <c r="A262" s="1" t="str">
        <f t="shared" si="243"/>
        <v>LP_MaxHpPowerSource_03</v>
      </c>
      <c r="B262" s="1" t="s">
        <v>917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6"/>
        <v>0.15468750000000001</v>
      </c>
      <c r="M262" s="1" t="s">
        <v>162</v>
      </c>
      <c r="O262" s="7">
        <f t="shared" ca="1" si="244"/>
        <v>18</v>
      </c>
      <c r="S262" s="7" t="str">
        <f t="shared" ca="1" si="245"/>
        <v/>
      </c>
    </row>
    <row r="263" spans="1:19" x14ac:dyDescent="0.3">
      <c r="A263" s="1" t="str">
        <f t="shared" si="243"/>
        <v>LP_MaxHpPowerSource_04</v>
      </c>
      <c r="B263" s="1" t="s">
        <v>917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6"/>
        <v>0.21562499999999998</v>
      </c>
      <c r="M263" s="1" t="s">
        <v>162</v>
      </c>
      <c r="O263" s="7">
        <f t="shared" ca="1" si="244"/>
        <v>18</v>
      </c>
      <c r="S263" s="7" t="str">
        <f t="shared" ca="1" si="245"/>
        <v/>
      </c>
    </row>
    <row r="264" spans="1:19" x14ac:dyDescent="0.3">
      <c r="A264" s="1" t="str">
        <f t="shared" si="243"/>
        <v>LP_MaxHpPowerSource_05</v>
      </c>
      <c r="B264" s="1" t="s">
        <v>917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6"/>
        <v>0.28125</v>
      </c>
      <c r="M264" s="1" t="s">
        <v>162</v>
      </c>
      <c r="O264" s="7">
        <f t="shared" ca="1" si="244"/>
        <v>18</v>
      </c>
      <c r="S264" s="7" t="str">
        <f t="shared" ca="1" si="245"/>
        <v/>
      </c>
    </row>
    <row r="265" spans="1:19" x14ac:dyDescent="0.3">
      <c r="A265" s="1" t="str">
        <f t="shared" si="242"/>
        <v>LP_ReduceDmgProjectile_01</v>
      </c>
      <c r="B265" s="1" t="s">
        <v>266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ref="J265:J282" si="247">J170*4/6</f>
        <v>9.9999999999999992E-2</v>
      </c>
      <c r="O265" s="7" t="str">
        <f t="shared" ca="1" si="238"/>
        <v/>
      </c>
      <c r="S265" s="7" t="str">
        <f t="shared" ca="1" si="232"/>
        <v/>
      </c>
    </row>
    <row r="266" spans="1:19" x14ac:dyDescent="0.3">
      <c r="A266" s="1" t="str">
        <f t="shared" si="242"/>
        <v>LP_ReduceDmgProjectile_02</v>
      </c>
      <c r="B266" s="1" t="s">
        <v>266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7"/>
        <v>0.21</v>
      </c>
      <c r="O266" s="7" t="str">
        <f t="shared" ca="1" si="238"/>
        <v/>
      </c>
      <c r="S266" s="7" t="str">
        <f t="shared" ca="1" si="232"/>
        <v/>
      </c>
    </row>
    <row r="267" spans="1:19" x14ac:dyDescent="0.3">
      <c r="A267" s="1" t="str">
        <f t="shared" si="242"/>
        <v>LP_ReduceDmgProjectile_03</v>
      </c>
      <c r="B267" s="1" t="s">
        <v>266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47"/>
        <v>0.33</v>
      </c>
      <c r="O267" s="7" t="str">
        <f t="shared" ca="1" si="238"/>
        <v/>
      </c>
      <c r="S267" s="7" t="str">
        <f t="shared" ca="1" si="232"/>
        <v/>
      </c>
    </row>
    <row r="268" spans="1:19" x14ac:dyDescent="0.3">
      <c r="A268" s="1" t="str">
        <f t="shared" si="242"/>
        <v>LP_ReduceDmgProjectile_04</v>
      </c>
      <c r="B268" s="1" t="s">
        <v>266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47"/>
        <v>0.45999999999999996</v>
      </c>
      <c r="O268" s="7" t="str">
        <f t="shared" ca="1" si="238"/>
        <v/>
      </c>
      <c r="S268" s="7" t="str">
        <f t="shared" ca="1" si="232"/>
        <v/>
      </c>
    </row>
    <row r="269" spans="1:19" x14ac:dyDescent="0.3">
      <c r="A269" s="1" t="str">
        <f t="shared" ref="A269:A272" si="248">B269&amp;"_"&amp;TEXT(D269,"00")</f>
        <v>LP_ReduceDmgProjectile_05</v>
      </c>
      <c r="B269" s="1" t="s">
        <v>266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47"/>
        <v>0.6</v>
      </c>
      <c r="O269" s="7" t="str">
        <f t="shared" ca="1" si="238"/>
        <v/>
      </c>
      <c r="S269" s="7" t="str">
        <f t="shared" ca="1" si="232"/>
        <v/>
      </c>
    </row>
    <row r="270" spans="1:19" x14ac:dyDescent="0.3">
      <c r="A270" s="1" t="str">
        <f t="shared" si="248"/>
        <v>LP_ReduceDmgProjectile_06</v>
      </c>
      <c r="B270" s="1" t="s">
        <v>266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47"/>
        <v>0.75</v>
      </c>
      <c r="O270" s="7" t="str">
        <f t="shared" ca="1" si="238"/>
        <v/>
      </c>
      <c r="S270" s="7" t="str">
        <f t="shared" ca="1" si="232"/>
        <v/>
      </c>
    </row>
    <row r="271" spans="1:19" x14ac:dyDescent="0.3">
      <c r="A271" s="1" t="str">
        <f t="shared" si="248"/>
        <v>LP_ReduceDmgProjectile_07</v>
      </c>
      <c r="B271" s="1" t="s">
        <v>266</v>
      </c>
      <c r="C271" s="1" t="str">
        <f>IF(ISERROR(VLOOKUP(B271,AffectorValueTable!$A:$A,1,0)),"어펙터밸류없음","")</f>
        <v/>
      </c>
      <c r="D271" s="1">
        <v>7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47"/>
        <v>0.91000000000000014</v>
      </c>
      <c r="O271" s="7" t="str">
        <f t="shared" ca="1" si="238"/>
        <v/>
      </c>
      <c r="S271" s="7" t="str">
        <f t="shared" ca="1" si="232"/>
        <v/>
      </c>
    </row>
    <row r="272" spans="1:19" x14ac:dyDescent="0.3">
      <c r="A272" s="1" t="str">
        <f t="shared" si="248"/>
        <v>LP_ReduceDmgProjectile_08</v>
      </c>
      <c r="B272" s="1" t="s">
        <v>266</v>
      </c>
      <c r="C272" s="1" t="str">
        <f>IF(ISERROR(VLOOKUP(B272,AffectorValueTable!$A:$A,1,0)),"어펙터밸류없음","")</f>
        <v/>
      </c>
      <c r="D272" s="1">
        <v>8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47"/>
        <v>1.08</v>
      </c>
      <c r="O272" s="7" t="str">
        <f t="shared" ca="1" si="238"/>
        <v/>
      </c>
      <c r="S272" s="7" t="str">
        <f t="shared" ca="1" si="232"/>
        <v/>
      </c>
    </row>
    <row r="273" spans="1:19" x14ac:dyDescent="0.3">
      <c r="A273" s="1" t="str">
        <f t="shared" ref="A273:A295" si="249">B273&amp;"_"&amp;TEXT(D273,"00")</f>
        <v>LP_ReduceDmgProjectile_09</v>
      </c>
      <c r="B273" s="1" t="s">
        <v>266</v>
      </c>
      <c r="C273" s="1" t="str">
        <f>IF(ISERROR(VLOOKUP(B273,AffectorValueTable!$A:$A,1,0)),"어펙터밸류없음","")</f>
        <v/>
      </c>
      <c r="D273" s="1">
        <v>9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47"/>
        <v>1.26</v>
      </c>
      <c r="O273" s="7" t="str">
        <f t="shared" ca="1" si="238"/>
        <v/>
      </c>
      <c r="S273" s="7" t="str">
        <f t="shared" ca="1" si="232"/>
        <v/>
      </c>
    </row>
    <row r="274" spans="1:19" x14ac:dyDescent="0.3">
      <c r="A274" s="1" t="str">
        <f t="shared" si="249"/>
        <v>LP_ReduceDmgProjectileBetter_01</v>
      </c>
      <c r="B274" s="1" t="s">
        <v>492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47"/>
        <v>0.16666666666666666</v>
      </c>
      <c r="O274" s="7" t="str">
        <f t="shared" ref="O274:O295" ca="1" si="250">IF(NOT(ISBLANK(N274)),N274,
IF(ISBLANK(M274),"",
VLOOKUP(M274,OFFSET(INDIRECT("$A:$B"),0,MATCH(M$1&amp;"_Verify",INDIRECT("$1:$1"),0)-1),2,0)
))</f>
        <v/>
      </c>
      <c r="S274" s="7" t="str">
        <f t="shared" ca="1" si="232"/>
        <v/>
      </c>
    </row>
    <row r="275" spans="1:19" x14ac:dyDescent="0.3">
      <c r="A275" s="1" t="str">
        <f t="shared" si="249"/>
        <v>LP_ReduceDmgProjectileBetter_02</v>
      </c>
      <c r="B275" s="1" t="s">
        <v>492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47"/>
        <v>0.35000000000000003</v>
      </c>
      <c r="O275" s="7" t="str">
        <f t="shared" ca="1" si="250"/>
        <v/>
      </c>
      <c r="S275" s="7" t="str">
        <f t="shared" ca="1" si="232"/>
        <v/>
      </c>
    </row>
    <row r="276" spans="1:19" x14ac:dyDescent="0.3">
      <c r="A276" s="1" t="str">
        <f t="shared" si="249"/>
        <v>LP_ReduceDmgProjectileBetter_03</v>
      </c>
      <c r="B276" s="1" t="s">
        <v>492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47"/>
        <v>0.55000000000000004</v>
      </c>
      <c r="O276" s="7" t="str">
        <f t="shared" ca="1" si="250"/>
        <v/>
      </c>
      <c r="S276" s="7" t="str">
        <f t="shared" ca="1" si="232"/>
        <v/>
      </c>
    </row>
    <row r="277" spans="1:19" x14ac:dyDescent="0.3">
      <c r="A277" s="1" t="str">
        <f t="shared" si="249"/>
        <v>LP_ReduceDmgProjectileBetter_04</v>
      </c>
      <c r="B277" s="1" t="s">
        <v>492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47"/>
        <v>0.76666666666666661</v>
      </c>
      <c r="O277" s="7" t="str">
        <f t="shared" ca="1" si="250"/>
        <v/>
      </c>
      <c r="S277" s="7" t="str">
        <f t="shared" ca="1" si="232"/>
        <v/>
      </c>
    </row>
    <row r="278" spans="1:19" x14ac:dyDescent="0.3">
      <c r="A278" s="1" t="str">
        <f t="shared" ref="A278:A282" si="251">B278&amp;"_"&amp;TEXT(D278,"00")</f>
        <v>LP_ReduceDmgProjectileBetter_05</v>
      </c>
      <c r="B278" s="1" t="s">
        <v>492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47"/>
        <v>1</v>
      </c>
      <c r="O278" s="7" t="str">
        <f t="shared" ref="O278:O282" ca="1" si="252">IF(NOT(ISBLANK(N278)),N278,
IF(ISBLANK(M278),"",
VLOOKUP(M278,OFFSET(INDIRECT("$A:$B"),0,MATCH(M$1&amp;"_Verify",INDIRECT("$1:$1"),0)-1),2,0)
))</f>
        <v/>
      </c>
      <c r="S278" s="7" t="str">
        <f t="shared" ca="1" si="232"/>
        <v/>
      </c>
    </row>
    <row r="279" spans="1:19" x14ac:dyDescent="0.3">
      <c r="A279" s="1" t="str">
        <f t="shared" si="251"/>
        <v>LP_ReduceDmgProjectileBetter_06</v>
      </c>
      <c r="B279" s="1" t="s">
        <v>492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47"/>
        <v>1.25</v>
      </c>
      <c r="O279" s="7" t="str">
        <f t="shared" ca="1" si="252"/>
        <v/>
      </c>
      <c r="S279" s="7" t="str">
        <f t="shared" ca="1" si="232"/>
        <v/>
      </c>
    </row>
    <row r="280" spans="1:19" x14ac:dyDescent="0.3">
      <c r="A280" s="1" t="str">
        <f t="shared" si="251"/>
        <v>LP_ReduceDmgProjectileBetter_07</v>
      </c>
      <c r="B280" s="1" t="s">
        <v>492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247"/>
        <v>1.5166666666666666</v>
      </c>
      <c r="O280" s="7" t="str">
        <f t="shared" ca="1" si="252"/>
        <v/>
      </c>
      <c r="S280" s="7" t="str">
        <f t="shared" ca="1" si="232"/>
        <v/>
      </c>
    </row>
    <row r="281" spans="1:19" x14ac:dyDescent="0.3">
      <c r="A281" s="1" t="str">
        <f t="shared" si="251"/>
        <v>LP_ReduceDmgProjectileBetter_08</v>
      </c>
      <c r="B281" s="1" t="s">
        <v>492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si="247"/>
        <v>1.8</v>
      </c>
      <c r="O281" s="7" t="str">
        <f t="shared" ca="1" si="252"/>
        <v/>
      </c>
      <c r="S281" s="7" t="str">
        <f t="shared" ca="1" si="232"/>
        <v/>
      </c>
    </row>
    <row r="282" spans="1:19" x14ac:dyDescent="0.3">
      <c r="A282" s="1" t="str">
        <f t="shared" si="251"/>
        <v>LP_ReduceDmgProjectileBetter_09</v>
      </c>
      <c r="B282" s="1" t="s">
        <v>492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si="247"/>
        <v>2.1</v>
      </c>
      <c r="O282" s="7" t="str">
        <f t="shared" ca="1" si="252"/>
        <v/>
      </c>
      <c r="S282" s="7" t="str">
        <f t="shared" ca="1" si="232"/>
        <v/>
      </c>
    </row>
    <row r="283" spans="1:19" x14ac:dyDescent="0.3">
      <c r="A283" s="1" t="str">
        <f t="shared" si="249"/>
        <v>LP_ReduceDmgMelee_01</v>
      </c>
      <c r="B283" s="1" t="s">
        <v>493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ref="I283:I300" si="253">J170*4/6*1.5</f>
        <v>0.15</v>
      </c>
      <c r="O283" s="7" t="str">
        <f t="shared" ca="1" si="250"/>
        <v/>
      </c>
      <c r="S283" s="7" t="str">
        <f t="shared" ca="1" si="232"/>
        <v/>
      </c>
    </row>
    <row r="284" spans="1:19" x14ac:dyDescent="0.3">
      <c r="A284" s="1" t="str">
        <f t="shared" si="249"/>
        <v>LP_ReduceDmgMelee_02</v>
      </c>
      <c r="B284" s="1" t="s">
        <v>493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3"/>
        <v>0.315</v>
      </c>
      <c r="O284" s="7" t="str">
        <f t="shared" ca="1" si="250"/>
        <v/>
      </c>
      <c r="S284" s="7" t="str">
        <f t="shared" ca="1" si="232"/>
        <v/>
      </c>
    </row>
    <row r="285" spans="1:19" x14ac:dyDescent="0.3">
      <c r="A285" s="1" t="str">
        <f t="shared" si="249"/>
        <v>LP_ReduceDmgMelee_03</v>
      </c>
      <c r="B285" s="1" t="s">
        <v>493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3"/>
        <v>0.495</v>
      </c>
      <c r="O285" s="7" t="str">
        <f t="shared" ca="1" si="250"/>
        <v/>
      </c>
      <c r="S285" s="7" t="str">
        <f t="shared" ca="1" si="232"/>
        <v/>
      </c>
    </row>
    <row r="286" spans="1:19" x14ac:dyDescent="0.3">
      <c r="A286" s="1" t="str">
        <f t="shared" si="249"/>
        <v>LP_ReduceDmgMelee_04</v>
      </c>
      <c r="B286" s="1" t="s">
        <v>493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3"/>
        <v>0.69</v>
      </c>
      <c r="O286" s="7" t="str">
        <f t="shared" ca="1" si="250"/>
        <v/>
      </c>
      <c r="S286" s="7" t="str">
        <f t="shared" ca="1" si="232"/>
        <v/>
      </c>
    </row>
    <row r="287" spans="1:19" x14ac:dyDescent="0.3">
      <c r="A287" s="1" t="str">
        <f t="shared" si="249"/>
        <v>LP_ReduceDmgMelee_05</v>
      </c>
      <c r="B287" s="1" t="s">
        <v>493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3"/>
        <v>0.89999999999999991</v>
      </c>
      <c r="O287" s="7" t="str">
        <f t="shared" ca="1" si="250"/>
        <v/>
      </c>
      <c r="S287" s="7" t="str">
        <f t="shared" ca="1" si="232"/>
        <v/>
      </c>
    </row>
    <row r="288" spans="1:19" x14ac:dyDescent="0.3">
      <c r="A288" s="1" t="str">
        <f t="shared" si="249"/>
        <v>LP_ReduceDmgMelee_06</v>
      </c>
      <c r="B288" s="1" t="s">
        <v>493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3"/>
        <v>1.125</v>
      </c>
      <c r="O288" s="7" t="str">
        <f t="shared" ca="1" si="250"/>
        <v/>
      </c>
      <c r="S288" s="7" t="str">
        <f t="shared" ca="1" si="232"/>
        <v/>
      </c>
    </row>
    <row r="289" spans="1:19" x14ac:dyDescent="0.3">
      <c r="A289" s="1" t="str">
        <f t="shared" si="249"/>
        <v>LP_ReduceDmgMelee_07</v>
      </c>
      <c r="B289" s="1" t="s">
        <v>493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3"/>
        <v>1.3650000000000002</v>
      </c>
      <c r="O289" s="7" t="str">
        <f t="shared" ca="1" si="250"/>
        <v/>
      </c>
      <c r="S289" s="7" t="str">
        <f t="shared" ca="1" si="232"/>
        <v/>
      </c>
    </row>
    <row r="290" spans="1:19" x14ac:dyDescent="0.3">
      <c r="A290" s="1" t="str">
        <f t="shared" si="249"/>
        <v>LP_ReduceDmgMelee_08</v>
      </c>
      <c r="B290" s="1" t="s">
        <v>493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3"/>
        <v>1.62</v>
      </c>
      <c r="O290" s="7" t="str">
        <f t="shared" ca="1" si="250"/>
        <v/>
      </c>
      <c r="S290" s="7" t="str">
        <f t="shared" ca="1" si="232"/>
        <v/>
      </c>
    </row>
    <row r="291" spans="1:19" x14ac:dyDescent="0.3">
      <c r="A291" s="1" t="str">
        <f t="shared" si="249"/>
        <v>LP_ReduceDmgMelee_09</v>
      </c>
      <c r="B291" s="1" t="s">
        <v>493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3"/>
        <v>1.8900000000000001</v>
      </c>
      <c r="O291" s="7" t="str">
        <f t="shared" ca="1" si="250"/>
        <v/>
      </c>
      <c r="S291" s="7" t="str">
        <f t="shared" ca="1" si="232"/>
        <v/>
      </c>
    </row>
    <row r="292" spans="1:19" x14ac:dyDescent="0.3">
      <c r="A292" s="1" t="str">
        <f t="shared" si="249"/>
        <v>LP_ReduceDmgMeleeBetter_01</v>
      </c>
      <c r="B292" s="1" t="s">
        <v>495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53"/>
        <v>0.25</v>
      </c>
      <c r="O292" s="7" t="str">
        <f t="shared" ca="1" si="250"/>
        <v/>
      </c>
      <c r="S292" s="7" t="str">
        <f t="shared" ca="1" si="232"/>
        <v/>
      </c>
    </row>
    <row r="293" spans="1:19" x14ac:dyDescent="0.3">
      <c r="A293" s="1" t="str">
        <f t="shared" si="249"/>
        <v>LP_ReduceDmgMeleeBetter_02</v>
      </c>
      <c r="B293" s="1" t="s">
        <v>495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53"/>
        <v>0.52500000000000002</v>
      </c>
      <c r="O293" s="7" t="str">
        <f t="shared" ca="1" si="250"/>
        <v/>
      </c>
      <c r="S293" s="7" t="str">
        <f t="shared" ca="1" si="232"/>
        <v/>
      </c>
    </row>
    <row r="294" spans="1:19" x14ac:dyDescent="0.3">
      <c r="A294" s="1" t="str">
        <f t="shared" si="249"/>
        <v>LP_ReduceDmgMeleeBetter_03</v>
      </c>
      <c r="B294" s="1" t="s">
        <v>495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53"/>
        <v>0.82500000000000007</v>
      </c>
      <c r="O294" s="7" t="str">
        <f t="shared" ca="1" si="250"/>
        <v/>
      </c>
      <c r="S294" s="7" t="str">
        <f t="shared" ca="1" si="232"/>
        <v/>
      </c>
    </row>
    <row r="295" spans="1:19" x14ac:dyDescent="0.3">
      <c r="A295" s="1" t="str">
        <f t="shared" si="249"/>
        <v>LP_ReduceDmgMeleeBetter_04</v>
      </c>
      <c r="B295" s="1" t="s">
        <v>495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53"/>
        <v>1.1499999999999999</v>
      </c>
      <c r="O295" s="7" t="str">
        <f t="shared" ca="1" si="250"/>
        <v/>
      </c>
      <c r="S295" s="7" t="str">
        <f t="shared" ca="1" si="232"/>
        <v/>
      </c>
    </row>
    <row r="296" spans="1:19" x14ac:dyDescent="0.3">
      <c r="A296" s="1" t="str">
        <f t="shared" ref="A296:A300" si="254">B296&amp;"_"&amp;TEXT(D296,"00")</f>
        <v>LP_ReduceDmgMeleeBetter_05</v>
      </c>
      <c r="B296" s="1" t="s">
        <v>495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f t="shared" si="253"/>
        <v>1.5</v>
      </c>
      <c r="O296" s="7" t="str">
        <f t="shared" ref="O296:O300" ca="1" si="255">IF(NOT(ISBLANK(N296)),N296,
IF(ISBLANK(M296),"",
VLOOKUP(M296,OFFSET(INDIRECT("$A:$B"),0,MATCH(M$1&amp;"_Verify",INDIRECT("$1:$1"),0)-1),2,0)
))</f>
        <v/>
      </c>
      <c r="S296" s="7" t="str">
        <f t="shared" ca="1" si="232"/>
        <v/>
      </c>
    </row>
    <row r="297" spans="1:19" x14ac:dyDescent="0.3">
      <c r="A297" s="1" t="str">
        <f t="shared" si="254"/>
        <v>LP_ReduceDmgMeleeBetter_06</v>
      </c>
      <c r="B297" s="1" t="s">
        <v>495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f t="shared" si="253"/>
        <v>1.875</v>
      </c>
      <c r="O297" s="7" t="str">
        <f t="shared" ca="1" si="255"/>
        <v/>
      </c>
      <c r="S297" s="7" t="str">
        <f t="shared" ca="1" si="232"/>
        <v/>
      </c>
    </row>
    <row r="298" spans="1:19" x14ac:dyDescent="0.3">
      <c r="A298" s="1" t="str">
        <f t="shared" si="254"/>
        <v>LP_ReduceDmgMeleeBetter_07</v>
      </c>
      <c r="B298" s="1" t="s">
        <v>495</v>
      </c>
      <c r="C298" s="1" t="str">
        <f>IF(ISERROR(VLOOKUP(B298,AffectorValueTable!$A:$A,1,0)),"어펙터밸류없음","")</f>
        <v/>
      </c>
      <c r="D298" s="1">
        <v>7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si="253"/>
        <v>2.2749999999999999</v>
      </c>
      <c r="O298" s="7" t="str">
        <f t="shared" ca="1" si="255"/>
        <v/>
      </c>
      <c r="S298" s="7" t="str">
        <f t="shared" ca="1" si="232"/>
        <v/>
      </c>
    </row>
    <row r="299" spans="1:19" x14ac:dyDescent="0.3">
      <c r="A299" s="1" t="str">
        <f t="shared" si="254"/>
        <v>LP_ReduceDmgMeleeBetter_08</v>
      </c>
      <c r="B299" s="1" t="s">
        <v>495</v>
      </c>
      <c r="C299" s="1" t="str">
        <f>IF(ISERROR(VLOOKUP(B299,AffectorValueTable!$A:$A,1,0)),"어펙터밸류없음","")</f>
        <v/>
      </c>
      <c r="D299" s="1">
        <v>8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f t="shared" si="253"/>
        <v>2.7</v>
      </c>
      <c r="O299" s="7" t="str">
        <f t="shared" ca="1" si="255"/>
        <v/>
      </c>
      <c r="S299" s="7" t="str">
        <f t="shared" ca="1" si="232"/>
        <v/>
      </c>
    </row>
    <row r="300" spans="1:19" x14ac:dyDescent="0.3">
      <c r="A300" s="1" t="str">
        <f t="shared" si="254"/>
        <v>LP_ReduceDmgMeleeBetter_09</v>
      </c>
      <c r="B300" s="1" t="s">
        <v>495</v>
      </c>
      <c r="C300" s="1" t="str">
        <f>IF(ISERROR(VLOOKUP(B300,AffectorValueTable!$A:$A,1,0)),"어펙터밸류없음","")</f>
        <v/>
      </c>
      <c r="D300" s="1">
        <v>9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f t="shared" si="253"/>
        <v>3.1500000000000004</v>
      </c>
      <c r="O300" s="7" t="str">
        <f t="shared" ca="1" si="255"/>
        <v/>
      </c>
      <c r="S300" s="7" t="str">
        <f t="shared" ca="1" si="232"/>
        <v/>
      </c>
    </row>
    <row r="301" spans="1:19" x14ac:dyDescent="0.3">
      <c r="A301" s="1" t="str">
        <f t="shared" si="242"/>
        <v>LP_ReduceDmgClose_01</v>
      </c>
      <c r="B301" s="1" t="s">
        <v>267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ref="K301:K318" si="256">J170*4/6*3</f>
        <v>0.3</v>
      </c>
      <c r="O301" s="7" t="str">
        <f t="shared" ca="1" si="238"/>
        <v/>
      </c>
      <c r="S301" s="7" t="str">
        <f t="shared" ca="1" si="232"/>
        <v/>
      </c>
    </row>
    <row r="302" spans="1:19" x14ac:dyDescent="0.3">
      <c r="A302" s="1" t="str">
        <f t="shared" si="242"/>
        <v>LP_ReduceDmgClose_02</v>
      </c>
      <c r="B302" s="1" t="s">
        <v>267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6"/>
        <v>0.63</v>
      </c>
      <c r="O302" s="7" t="str">
        <f t="shared" ca="1" si="238"/>
        <v/>
      </c>
      <c r="S302" s="7" t="str">
        <f t="shared" ca="1" si="232"/>
        <v/>
      </c>
    </row>
    <row r="303" spans="1:19" x14ac:dyDescent="0.3">
      <c r="A303" s="1" t="str">
        <f t="shared" si="242"/>
        <v>LP_ReduceDmgClose_03</v>
      </c>
      <c r="B303" s="1" t="s">
        <v>267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6"/>
        <v>0.99</v>
      </c>
      <c r="O303" s="7" t="str">
        <f t="shared" ca="1" si="238"/>
        <v/>
      </c>
      <c r="S303" s="7" t="str">
        <f t="shared" ca="1" si="232"/>
        <v/>
      </c>
    </row>
    <row r="304" spans="1:19" x14ac:dyDescent="0.3">
      <c r="A304" s="1" t="str">
        <f t="shared" si="242"/>
        <v>LP_ReduceDmgClose_04</v>
      </c>
      <c r="B304" s="1" t="s">
        <v>267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6"/>
        <v>1.38</v>
      </c>
      <c r="O304" s="7" t="str">
        <f t="shared" ca="1" si="238"/>
        <v/>
      </c>
      <c r="S304" s="7" t="str">
        <f t="shared" ref="S304:S347" ca="1" si="257">IF(NOT(ISBLANK(R304)),R304,
IF(ISBLANK(Q304),"",
VLOOKUP(Q304,OFFSET(INDIRECT("$A:$B"),0,MATCH(Q$1&amp;"_Verify",INDIRECT("$1:$1"),0)-1),2,0)
))</f>
        <v/>
      </c>
    </row>
    <row r="305" spans="1:19" x14ac:dyDescent="0.3">
      <c r="A305" s="1" t="str">
        <f t="shared" ref="A305:A322" si="258">B305&amp;"_"&amp;TEXT(D305,"00")</f>
        <v>LP_ReduceDmgClose_05</v>
      </c>
      <c r="B305" s="1" t="s">
        <v>267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6"/>
        <v>1.7999999999999998</v>
      </c>
      <c r="O305" s="7" t="str">
        <f t="shared" ca="1" si="238"/>
        <v/>
      </c>
      <c r="S305" s="7" t="str">
        <f t="shared" ca="1" si="257"/>
        <v/>
      </c>
    </row>
    <row r="306" spans="1:19" x14ac:dyDescent="0.3">
      <c r="A306" s="1" t="str">
        <f t="shared" si="258"/>
        <v>LP_ReduceDmgClose_06</v>
      </c>
      <c r="B306" s="1" t="s">
        <v>267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6"/>
        <v>2.25</v>
      </c>
      <c r="O306" s="7" t="str">
        <f t="shared" ca="1" si="238"/>
        <v/>
      </c>
      <c r="S306" s="7" t="str">
        <f t="shared" ca="1" si="257"/>
        <v/>
      </c>
    </row>
    <row r="307" spans="1:19" x14ac:dyDescent="0.3">
      <c r="A307" s="1" t="str">
        <f t="shared" si="258"/>
        <v>LP_ReduceDmgClose_07</v>
      </c>
      <c r="B307" s="1" t="s">
        <v>267</v>
      </c>
      <c r="C307" s="1" t="str">
        <f>IF(ISERROR(VLOOKUP(B307,AffectorValueTable!$A:$A,1,0)),"어펙터밸류없음","")</f>
        <v/>
      </c>
      <c r="D307" s="1">
        <v>7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6"/>
        <v>2.7300000000000004</v>
      </c>
      <c r="O307" s="7" t="str">
        <f t="shared" ca="1" si="238"/>
        <v/>
      </c>
      <c r="S307" s="7" t="str">
        <f t="shared" ca="1" si="257"/>
        <v/>
      </c>
    </row>
    <row r="308" spans="1:19" x14ac:dyDescent="0.3">
      <c r="A308" s="1" t="str">
        <f t="shared" si="258"/>
        <v>LP_ReduceDmgClose_08</v>
      </c>
      <c r="B308" s="1" t="s">
        <v>267</v>
      </c>
      <c r="C308" s="1" t="str">
        <f>IF(ISERROR(VLOOKUP(B308,AffectorValueTable!$A:$A,1,0)),"어펙터밸류없음","")</f>
        <v/>
      </c>
      <c r="D308" s="1">
        <v>8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6"/>
        <v>3.24</v>
      </c>
      <c r="O308" s="7" t="str">
        <f t="shared" ca="1" si="238"/>
        <v/>
      </c>
      <c r="S308" s="7" t="str">
        <f t="shared" ca="1" si="257"/>
        <v/>
      </c>
    </row>
    <row r="309" spans="1:19" x14ac:dyDescent="0.3">
      <c r="A309" s="1" t="str">
        <f t="shared" si="258"/>
        <v>LP_ReduceDmgClose_09</v>
      </c>
      <c r="B309" s="1" t="s">
        <v>267</v>
      </c>
      <c r="C309" s="1" t="str">
        <f>IF(ISERROR(VLOOKUP(B309,AffectorValueTable!$A:$A,1,0)),"어펙터밸류없음","")</f>
        <v/>
      </c>
      <c r="D309" s="1">
        <v>9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6"/>
        <v>3.7800000000000002</v>
      </c>
      <c r="O309" s="7" t="str">
        <f t="shared" ca="1" si="238"/>
        <v/>
      </c>
      <c r="S309" s="7" t="str">
        <f t="shared" ca="1" si="257"/>
        <v/>
      </c>
    </row>
    <row r="310" spans="1:19" x14ac:dyDescent="0.3">
      <c r="A310" s="1" t="str">
        <f t="shared" si="258"/>
        <v>LP_ReduceDmgCloseBetter_01</v>
      </c>
      <c r="B310" s="1" t="s">
        <v>497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56"/>
        <v>0.5</v>
      </c>
      <c r="O310" s="7" t="str">
        <f t="shared" ref="O310:O327" ca="1" si="259">IF(NOT(ISBLANK(N310)),N310,
IF(ISBLANK(M310),"",
VLOOKUP(M310,OFFSET(INDIRECT("$A:$B"),0,MATCH(M$1&amp;"_Verify",INDIRECT("$1:$1"),0)-1),2,0)
))</f>
        <v/>
      </c>
      <c r="S310" s="7" t="str">
        <f t="shared" ca="1" si="257"/>
        <v/>
      </c>
    </row>
    <row r="311" spans="1:19" x14ac:dyDescent="0.3">
      <c r="A311" s="1" t="str">
        <f t="shared" si="258"/>
        <v>LP_ReduceDmgCloseBetter_02</v>
      </c>
      <c r="B311" s="1" t="s">
        <v>497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56"/>
        <v>1.05</v>
      </c>
      <c r="O311" s="7" t="str">
        <f t="shared" ca="1" si="259"/>
        <v/>
      </c>
      <c r="S311" s="7" t="str">
        <f t="shared" ca="1" si="257"/>
        <v/>
      </c>
    </row>
    <row r="312" spans="1:19" x14ac:dyDescent="0.3">
      <c r="A312" s="1" t="str">
        <f t="shared" si="258"/>
        <v>LP_ReduceDmgCloseBetter_03</v>
      </c>
      <c r="B312" s="1" t="s">
        <v>497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56"/>
        <v>1.6500000000000001</v>
      </c>
      <c r="O312" s="7" t="str">
        <f t="shared" ca="1" si="259"/>
        <v/>
      </c>
      <c r="S312" s="7" t="str">
        <f t="shared" ca="1" si="257"/>
        <v/>
      </c>
    </row>
    <row r="313" spans="1:19" x14ac:dyDescent="0.3">
      <c r="A313" s="1" t="str">
        <f t="shared" si="258"/>
        <v>LP_ReduceDmgCloseBetter_04</v>
      </c>
      <c r="B313" s="1" t="s">
        <v>497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56"/>
        <v>2.2999999999999998</v>
      </c>
      <c r="O313" s="7" t="str">
        <f t="shared" ca="1" si="259"/>
        <v/>
      </c>
      <c r="S313" s="7" t="str">
        <f t="shared" ca="1" si="257"/>
        <v/>
      </c>
    </row>
    <row r="314" spans="1:19" x14ac:dyDescent="0.3">
      <c r="A314" s="1" t="str">
        <f t="shared" ref="A314:A318" si="260">B314&amp;"_"&amp;TEXT(D314,"00")</f>
        <v>LP_ReduceDmgCloseBetter_05</v>
      </c>
      <c r="B314" s="1" t="s">
        <v>497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56"/>
        <v>3</v>
      </c>
      <c r="O314" s="7" t="str">
        <f t="shared" ref="O314:O318" ca="1" si="261">IF(NOT(ISBLANK(N314)),N314,
IF(ISBLANK(M314),"",
VLOOKUP(M314,OFFSET(INDIRECT("$A:$B"),0,MATCH(M$1&amp;"_Verify",INDIRECT("$1:$1"),0)-1),2,0)
))</f>
        <v/>
      </c>
      <c r="S314" s="7" t="str">
        <f t="shared" ca="1" si="257"/>
        <v/>
      </c>
    </row>
    <row r="315" spans="1:19" x14ac:dyDescent="0.3">
      <c r="A315" s="1" t="str">
        <f t="shared" si="260"/>
        <v>LP_ReduceDmgCloseBetter_06</v>
      </c>
      <c r="B315" s="1" t="s">
        <v>497</v>
      </c>
      <c r="C315" s="1" t="str">
        <f>IF(ISERROR(VLOOKUP(B315,AffectorValueTable!$A:$A,1,0)),"어펙터밸류없음","")</f>
        <v/>
      </c>
      <c r="D315" s="1">
        <v>6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56"/>
        <v>3.75</v>
      </c>
      <c r="O315" s="7" t="str">
        <f t="shared" ca="1" si="261"/>
        <v/>
      </c>
      <c r="S315" s="7" t="str">
        <f t="shared" ca="1" si="257"/>
        <v/>
      </c>
    </row>
    <row r="316" spans="1:19" x14ac:dyDescent="0.3">
      <c r="A316" s="1" t="str">
        <f t="shared" si="260"/>
        <v>LP_ReduceDmgCloseBetter_07</v>
      </c>
      <c r="B316" s="1" t="s">
        <v>497</v>
      </c>
      <c r="C316" s="1" t="str">
        <f>IF(ISERROR(VLOOKUP(B316,AffectorValueTable!$A:$A,1,0)),"어펙터밸류없음","")</f>
        <v/>
      </c>
      <c r="D316" s="1">
        <v>7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si="256"/>
        <v>4.55</v>
      </c>
      <c r="O316" s="7" t="str">
        <f t="shared" ca="1" si="261"/>
        <v/>
      </c>
      <c r="S316" s="7" t="str">
        <f t="shared" ca="1" si="257"/>
        <v/>
      </c>
    </row>
    <row r="317" spans="1:19" x14ac:dyDescent="0.3">
      <c r="A317" s="1" t="str">
        <f t="shared" si="260"/>
        <v>LP_ReduceDmgCloseBetter_08</v>
      </c>
      <c r="B317" s="1" t="s">
        <v>497</v>
      </c>
      <c r="C317" s="1" t="str">
        <f>IF(ISERROR(VLOOKUP(B317,AffectorValueTable!$A:$A,1,0)),"어펙터밸류없음","")</f>
        <v/>
      </c>
      <c r="D317" s="1">
        <v>8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56"/>
        <v>5.4</v>
      </c>
      <c r="O317" s="7" t="str">
        <f t="shared" ca="1" si="261"/>
        <v/>
      </c>
      <c r="S317" s="7" t="str">
        <f t="shared" ca="1" si="257"/>
        <v/>
      </c>
    </row>
    <row r="318" spans="1:19" x14ac:dyDescent="0.3">
      <c r="A318" s="1" t="str">
        <f t="shared" si="260"/>
        <v>LP_ReduceDmgCloseBetter_09</v>
      </c>
      <c r="B318" s="1" t="s">
        <v>497</v>
      </c>
      <c r="C318" s="1" t="str">
        <f>IF(ISERROR(VLOOKUP(B318,AffectorValueTable!$A:$A,1,0)),"어펙터밸류없음","")</f>
        <v/>
      </c>
      <c r="D318" s="1">
        <v>9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si="256"/>
        <v>6.3000000000000007</v>
      </c>
      <c r="O318" s="7" t="str">
        <f t="shared" ca="1" si="261"/>
        <v/>
      </c>
      <c r="S318" s="7" t="str">
        <f t="shared" ca="1" si="257"/>
        <v/>
      </c>
    </row>
    <row r="319" spans="1:19" x14ac:dyDescent="0.3">
      <c r="A319" s="1" t="str">
        <f t="shared" si="258"/>
        <v>LP_ReduceDmgTrap_01</v>
      </c>
      <c r="B319" s="1" t="s">
        <v>498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ref="L319:L336" si="262">J170*4/6*3</f>
        <v>0.3</v>
      </c>
      <c r="O319" s="7" t="str">
        <f t="shared" ca="1" si="259"/>
        <v/>
      </c>
      <c r="S319" s="7" t="str">
        <f t="shared" ca="1" si="257"/>
        <v/>
      </c>
    </row>
    <row r="320" spans="1:19" x14ac:dyDescent="0.3">
      <c r="A320" s="1" t="str">
        <f t="shared" si="258"/>
        <v>LP_ReduceDmgTrap_02</v>
      </c>
      <c r="B320" s="1" t="s">
        <v>498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62"/>
        <v>0.63</v>
      </c>
      <c r="O320" s="7" t="str">
        <f t="shared" ca="1" si="259"/>
        <v/>
      </c>
      <c r="S320" s="7" t="str">
        <f t="shared" ca="1" si="257"/>
        <v/>
      </c>
    </row>
    <row r="321" spans="1:19" x14ac:dyDescent="0.3">
      <c r="A321" s="1" t="str">
        <f t="shared" si="258"/>
        <v>LP_ReduceDmgTrap_03</v>
      </c>
      <c r="B321" s="1" t="s">
        <v>498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62"/>
        <v>0.99</v>
      </c>
      <c r="O321" s="7" t="str">
        <f t="shared" ca="1" si="259"/>
        <v/>
      </c>
      <c r="S321" s="7" t="str">
        <f t="shared" ca="1" si="257"/>
        <v/>
      </c>
    </row>
    <row r="322" spans="1:19" x14ac:dyDescent="0.3">
      <c r="A322" s="1" t="str">
        <f t="shared" si="258"/>
        <v>LP_ReduceDmgTrap_04</v>
      </c>
      <c r="B322" s="1" t="s">
        <v>498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62"/>
        <v>1.38</v>
      </c>
      <c r="O322" s="7" t="str">
        <f t="shared" ca="1" si="259"/>
        <v/>
      </c>
      <c r="S322" s="7" t="str">
        <f t="shared" ca="1" si="257"/>
        <v/>
      </c>
    </row>
    <row r="323" spans="1:19" x14ac:dyDescent="0.3">
      <c r="A323" s="1" t="str">
        <f t="shared" ref="A323:A339" si="263">B323&amp;"_"&amp;TEXT(D323,"00")</f>
        <v>LP_ReduceDmgTrap_05</v>
      </c>
      <c r="B323" s="1" t="s">
        <v>498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62"/>
        <v>1.7999999999999998</v>
      </c>
      <c r="O323" s="7" t="str">
        <f t="shared" ca="1" si="259"/>
        <v/>
      </c>
      <c r="S323" s="7" t="str">
        <f t="shared" ca="1" si="257"/>
        <v/>
      </c>
    </row>
    <row r="324" spans="1:19" x14ac:dyDescent="0.3">
      <c r="A324" s="1" t="str">
        <f t="shared" si="263"/>
        <v>LP_ReduceDmgTrap_06</v>
      </c>
      <c r="B324" s="1" t="s">
        <v>498</v>
      </c>
      <c r="C324" s="1" t="str">
        <f>IF(ISERROR(VLOOKUP(B324,AffectorValueTable!$A:$A,1,0)),"어펙터밸류없음","")</f>
        <v/>
      </c>
      <c r="D324" s="1">
        <v>6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62"/>
        <v>2.25</v>
      </c>
      <c r="O324" s="7" t="str">
        <f t="shared" ca="1" si="259"/>
        <v/>
      </c>
      <c r="S324" s="7" t="str">
        <f t="shared" ca="1" si="257"/>
        <v/>
      </c>
    </row>
    <row r="325" spans="1:19" x14ac:dyDescent="0.3">
      <c r="A325" s="1" t="str">
        <f t="shared" si="263"/>
        <v>LP_ReduceDmgTrap_07</v>
      </c>
      <c r="B325" s="1" t="s">
        <v>498</v>
      </c>
      <c r="C325" s="1" t="str">
        <f>IF(ISERROR(VLOOKUP(B325,AffectorValueTable!$A:$A,1,0)),"어펙터밸류없음","")</f>
        <v/>
      </c>
      <c r="D325" s="1">
        <v>7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62"/>
        <v>2.7300000000000004</v>
      </c>
      <c r="O325" s="7" t="str">
        <f t="shared" ca="1" si="259"/>
        <v/>
      </c>
      <c r="S325" s="7" t="str">
        <f t="shared" ca="1" si="257"/>
        <v/>
      </c>
    </row>
    <row r="326" spans="1:19" x14ac:dyDescent="0.3">
      <c r="A326" s="1" t="str">
        <f t="shared" si="263"/>
        <v>LP_ReduceDmgTrap_08</v>
      </c>
      <c r="B326" s="1" t="s">
        <v>498</v>
      </c>
      <c r="C326" s="1" t="str">
        <f>IF(ISERROR(VLOOKUP(B326,AffectorValueTable!$A:$A,1,0)),"어펙터밸류없음","")</f>
        <v/>
      </c>
      <c r="D326" s="1">
        <v>8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62"/>
        <v>3.24</v>
      </c>
      <c r="O326" s="7" t="str">
        <f t="shared" ca="1" si="259"/>
        <v/>
      </c>
      <c r="S326" s="7" t="str">
        <f t="shared" ca="1" si="257"/>
        <v/>
      </c>
    </row>
    <row r="327" spans="1:19" x14ac:dyDescent="0.3">
      <c r="A327" s="1" t="str">
        <f t="shared" si="263"/>
        <v>LP_ReduceDmgTrap_09</v>
      </c>
      <c r="B327" s="1" t="s">
        <v>498</v>
      </c>
      <c r="C327" s="1" t="str">
        <f>IF(ISERROR(VLOOKUP(B327,AffectorValueTable!$A:$A,1,0)),"어펙터밸류없음","")</f>
        <v/>
      </c>
      <c r="D327" s="1">
        <v>9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62"/>
        <v>3.7800000000000002</v>
      </c>
      <c r="O327" s="7" t="str">
        <f t="shared" ca="1" si="259"/>
        <v/>
      </c>
      <c r="S327" s="7" t="str">
        <f t="shared" ca="1" si="257"/>
        <v/>
      </c>
    </row>
    <row r="328" spans="1:19" x14ac:dyDescent="0.3">
      <c r="A328" s="1" t="str">
        <f t="shared" si="263"/>
        <v>LP_ReduceDmgTrapBetter_01</v>
      </c>
      <c r="B328" s="1" t="s">
        <v>499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62"/>
        <v>0.5</v>
      </c>
      <c r="O328" s="7" t="str">
        <f t="shared" ref="O328:O342" ca="1" si="264">IF(NOT(ISBLANK(N328)),N328,
IF(ISBLANK(M328),"",
VLOOKUP(M328,OFFSET(INDIRECT("$A:$B"),0,MATCH(M$1&amp;"_Verify",INDIRECT("$1:$1"),0)-1),2,0)
))</f>
        <v/>
      </c>
      <c r="S328" s="7" t="str">
        <f t="shared" ca="1" si="257"/>
        <v/>
      </c>
    </row>
    <row r="329" spans="1:19" x14ac:dyDescent="0.3">
      <c r="A329" s="1" t="str">
        <f t="shared" si="263"/>
        <v>LP_ReduceDmgTrapBetter_02</v>
      </c>
      <c r="B329" s="1" t="s">
        <v>499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62"/>
        <v>1.05</v>
      </c>
      <c r="O329" s="7" t="str">
        <f t="shared" ca="1" si="264"/>
        <v/>
      </c>
      <c r="S329" s="7" t="str">
        <f t="shared" ca="1" si="257"/>
        <v/>
      </c>
    </row>
    <row r="330" spans="1:19" x14ac:dyDescent="0.3">
      <c r="A330" s="1" t="str">
        <f t="shared" si="263"/>
        <v>LP_ReduceDmgTrapBetter_03</v>
      </c>
      <c r="B330" s="1" t="s">
        <v>499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62"/>
        <v>1.6500000000000001</v>
      </c>
      <c r="O330" s="7" t="str">
        <f t="shared" ca="1" si="264"/>
        <v/>
      </c>
      <c r="S330" s="7" t="str">
        <f t="shared" ca="1" si="257"/>
        <v/>
      </c>
    </row>
    <row r="331" spans="1:19" x14ac:dyDescent="0.3">
      <c r="A331" s="1" t="str">
        <f t="shared" si="263"/>
        <v>LP_ReduceDmgTrapBetter_04</v>
      </c>
      <c r="B331" s="1" t="s">
        <v>499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62"/>
        <v>2.2999999999999998</v>
      </c>
      <c r="O331" s="7" t="str">
        <f t="shared" ca="1" si="264"/>
        <v/>
      </c>
      <c r="S331" s="7" t="str">
        <f t="shared" ca="1" si="257"/>
        <v/>
      </c>
    </row>
    <row r="332" spans="1:19" x14ac:dyDescent="0.3">
      <c r="A332" s="1" t="str">
        <f t="shared" ref="A332:A336" si="265">B332&amp;"_"&amp;TEXT(D332,"00")</f>
        <v>LP_ReduceDmgTrapBetter_05</v>
      </c>
      <c r="B332" s="1" t="s">
        <v>499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62"/>
        <v>3</v>
      </c>
      <c r="O332" s="7" t="str">
        <f t="shared" ref="O332:O336" ca="1" si="266">IF(NOT(ISBLANK(N332)),N332,
IF(ISBLANK(M332),"",
VLOOKUP(M332,OFFSET(INDIRECT("$A:$B"),0,MATCH(M$1&amp;"_Verify",INDIRECT("$1:$1"),0)-1),2,0)
))</f>
        <v/>
      </c>
      <c r="S332" s="7" t="str">
        <f t="shared" ca="1" si="257"/>
        <v/>
      </c>
    </row>
    <row r="333" spans="1:19" x14ac:dyDescent="0.3">
      <c r="A333" s="1" t="str">
        <f t="shared" si="265"/>
        <v>LP_ReduceDmgTrapBetter_06</v>
      </c>
      <c r="B333" s="1" t="s">
        <v>499</v>
      </c>
      <c r="C333" s="1" t="str">
        <f>IF(ISERROR(VLOOKUP(B333,AffectorValueTable!$A:$A,1,0)),"어펙터밸류없음","")</f>
        <v/>
      </c>
      <c r="D333" s="1">
        <v>6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si="262"/>
        <v>3.75</v>
      </c>
      <c r="O333" s="7" t="str">
        <f t="shared" ca="1" si="266"/>
        <v/>
      </c>
      <c r="S333" s="7" t="str">
        <f t="shared" ca="1" si="257"/>
        <v/>
      </c>
    </row>
    <row r="334" spans="1:19" x14ac:dyDescent="0.3">
      <c r="A334" s="1" t="str">
        <f t="shared" si="265"/>
        <v>LP_ReduceDmgTrapBetter_07</v>
      </c>
      <c r="B334" s="1" t="s">
        <v>499</v>
      </c>
      <c r="C334" s="1" t="str">
        <f>IF(ISERROR(VLOOKUP(B334,AffectorValueTable!$A:$A,1,0)),"어펙터밸류없음","")</f>
        <v/>
      </c>
      <c r="D334" s="1">
        <v>7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si="262"/>
        <v>4.55</v>
      </c>
      <c r="O334" s="7" t="str">
        <f t="shared" ca="1" si="266"/>
        <v/>
      </c>
      <c r="S334" s="7" t="str">
        <f t="shared" ca="1" si="257"/>
        <v/>
      </c>
    </row>
    <row r="335" spans="1:19" x14ac:dyDescent="0.3">
      <c r="A335" s="1" t="str">
        <f t="shared" si="265"/>
        <v>LP_ReduceDmgTrapBetter_08</v>
      </c>
      <c r="B335" s="1" t="s">
        <v>499</v>
      </c>
      <c r="C335" s="1" t="str">
        <f>IF(ISERROR(VLOOKUP(B335,AffectorValueTable!$A:$A,1,0)),"어펙터밸류없음","")</f>
        <v/>
      </c>
      <c r="D335" s="1">
        <v>8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62"/>
        <v>5.4</v>
      </c>
      <c r="O335" s="7" t="str">
        <f t="shared" ca="1" si="266"/>
        <v/>
      </c>
      <c r="S335" s="7" t="str">
        <f t="shared" ca="1" si="257"/>
        <v/>
      </c>
    </row>
    <row r="336" spans="1:19" x14ac:dyDescent="0.3">
      <c r="A336" s="1" t="str">
        <f t="shared" si="265"/>
        <v>LP_ReduceDmgTrapBetter_09</v>
      </c>
      <c r="B336" s="1" t="s">
        <v>499</v>
      </c>
      <c r="C336" s="1" t="str">
        <f>IF(ISERROR(VLOOKUP(B336,AffectorValueTable!$A:$A,1,0)),"어펙터밸류없음","")</f>
        <v/>
      </c>
      <c r="D336" s="1">
        <v>9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si="262"/>
        <v>6.3000000000000007</v>
      </c>
      <c r="O336" s="7" t="str">
        <f t="shared" ca="1" si="266"/>
        <v/>
      </c>
      <c r="S336" s="7" t="str">
        <f t="shared" ca="1" si="257"/>
        <v/>
      </c>
    </row>
    <row r="337" spans="1:19" x14ac:dyDescent="0.3">
      <c r="A337" s="1" t="str">
        <f t="shared" si="263"/>
        <v>LP_ReduceContinuousDmg_01</v>
      </c>
      <c r="B337" s="1" t="s">
        <v>502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ReduceContinuousDamage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1</v>
      </c>
      <c r="K337" s="1">
        <v>0.5</v>
      </c>
      <c r="O337" s="7" t="str">
        <f t="shared" ca="1" si="264"/>
        <v/>
      </c>
      <c r="S337" s="7" t="str">
        <f t="shared" ca="1" si="257"/>
        <v/>
      </c>
    </row>
    <row r="338" spans="1:19" x14ac:dyDescent="0.3">
      <c r="A338" s="1" t="str">
        <f t="shared" si="263"/>
        <v>LP_ReduceContinuousDmg_02</v>
      </c>
      <c r="B338" s="1" t="s">
        <v>502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ReduceContinuousDamage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4.1900000000000004</v>
      </c>
      <c r="K338" s="1">
        <v>0.5</v>
      </c>
      <c r="O338" s="7" t="str">
        <f t="shared" ca="1" si="264"/>
        <v/>
      </c>
      <c r="S338" s="7" t="str">
        <f t="shared" ca="1" si="257"/>
        <v/>
      </c>
    </row>
    <row r="339" spans="1:19" x14ac:dyDescent="0.3">
      <c r="A339" s="1" t="str">
        <f t="shared" si="263"/>
        <v>LP_ReduceContinuousDmg_03</v>
      </c>
      <c r="B339" s="1" t="s">
        <v>502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ReduceContinuousDamage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9.57</v>
      </c>
      <c r="K339" s="1">
        <v>0.5</v>
      </c>
      <c r="O339" s="7" t="str">
        <f t="shared" ca="1" si="264"/>
        <v/>
      </c>
      <c r="S339" s="7" t="str">
        <f t="shared" ca="1" si="257"/>
        <v/>
      </c>
    </row>
    <row r="340" spans="1:19" x14ac:dyDescent="0.3">
      <c r="A340" s="1" t="str">
        <f t="shared" ref="A340:A342" si="267">B340&amp;"_"&amp;TEXT(D340,"00")</f>
        <v>LP_DefenseStrongDmg_01</v>
      </c>
      <c r="B340" s="1" t="s">
        <v>503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DefenseStrongDamage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0.24</v>
      </c>
      <c r="O340" s="7" t="str">
        <f t="shared" ca="1" si="264"/>
        <v/>
      </c>
      <c r="S340" s="7" t="str">
        <f t="shared" ca="1" si="257"/>
        <v/>
      </c>
    </row>
    <row r="341" spans="1:19" x14ac:dyDescent="0.3">
      <c r="A341" s="1" t="str">
        <f t="shared" si="267"/>
        <v>LP_DefenseStrongDmg_02</v>
      </c>
      <c r="B341" s="1" t="s">
        <v>503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DefenseStrongDamage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0.20869565217391306</v>
      </c>
      <c r="O341" s="7" t="str">
        <f t="shared" ca="1" si="264"/>
        <v/>
      </c>
      <c r="S341" s="7" t="str">
        <f t="shared" ca="1" si="257"/>
        <v/>
      </c>
    </row>
    <row r="342" spans="1:19" x14ac:dyDescent="0.3">
      <c r="A342" s="1" t="str">
        <f t="shared" si="267"/>
        <v>LP_DefenseStrongDmg_03</v>
      </c>
      <c r="B342" s="1" t="s">
        <v>503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DefenseStrongDamage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0.18147448015122877</v>
      </c>
      <c r="O342" s="7" t="str">
        <f t="shared" ca="1" si="264"/>
        <v/>
      </c>
      <c r="S342" s="7" t="str">
        <f t="shared" ca="1" si="257"/>
        <v/>
      </c>
    </row>
    <row r="343" spans="1:19" x14ac:dyDescent="0.3">
      <c r="A343" s="1" t="str">
        <f t="shared" ref="A343:A378" si="268">B343&amp;"_"&amp;TEXT(D343,"00")</f>
        <v>LP_ExtraGold_01</v>
      </c>
      <c r="B343" s="1" t="s">
        <v>171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v>0.15000000000000002</v>
      </c>
      <c r="O343" s="7" t="str">
        <f t="shared" ca="1" si="238"/>
        <v/>
      </c>
      <c r="S343" s="7" t="str">
        <f t="shared" ca="1" si="257"/>
        <v/>
      </c>
    </row>
    <row r="344" spans="1:19" x14ac:dyDescent="0.3">
      <c r="A344" s="1" t="str">
        <f t="shared" ref="A344:A346" si="269">B344&amp;"_"&amp;TEXT(D344,"00")</f>
        <v>LP_ExtraGold_02</v>
      </c>
      <c r="B344" s="1" t="s">
        <v>171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v>0.31500000000000006</v>
      </c>
      <c r="O344" s="7" t="str">
        <f t="shared" ref="O344:O346" ca="1" si="270">IF(NOT(ISBLANK(N344)),N344,
IF(ISBLANK(M344),"",
VLOOKUP(M344,OFFSET(INDIRECT("$A:$B"),0,MATCH(M$1&amp;"_Verify",INDIRECT("$1:$1"),0)-1),2,0)
))</f>
        <v/>
      </c>
      <c r="S344" s="7" t="str">
        <f t="shared" ca="1" si="257"/>
        <v/>
      </c>
    </row>
    <row r="345" spans="1:19" x14ac:dyDescent="0.3">
      <c r="A345" s="1" t="str">
        <f t="shared" si="269"/>
        <v>LP_ExtraGold_03</v>
      </c>
      <c r="B345" s="1" t="s">
        <v>171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v>0.49500000000000011</v>
      </c>
      <c r="O345" s="7" t="str">
        <f t="shared" ca="1" si="270"/>
        <v/>
      </c>
      <c r="S345" s="7" t="str">
        <f t="shared" ca="1" si="257"/>
        <v/>
      </c>
    </row>
    <row r="346" spans="1:19" x14ac:dyDescent="0.3">
      <c r="A346" s="1" t="str">
        <f t="shared" si="269"/>
        <v>LP_ExtraGoldBetter_01</v>
      </c>
      <c r="B346" s="1" t="s">
        <v>504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ref="J346:J348" si="271">J343*5/3</f>
        <v>0.25000000000000006</v>
      </c>
      <c r="O346" s="7" t="str">
        <f t="shared" ca="1" si="270"/>
        <v/>
      </c>
      <c r="S346" s="7" t="str">
        <f t="shared" ca="1" si="257"/>
        <v/>
      </c>
    </row>
    <row r="347" spans="1:19" x14ac:dyDescent="0.3">
      <c r="A347" s="1" t="str">
        <f t="shared" ref="A347:A348" si="272">B347&amp;"_"&amp;TEXT(D347,"00")</f>
        <v>LP_ExtraGoldBetter_02</v>
      </c>
      <c r="B347" s="1" t="s">
        <v>504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71"/>
        <v>0.52500000000000002</v>
      </c>
      <c r="O347" s="7" t="str">
        <f t="shared" ref="O347:O348" ca="1" si="273">IF(NOT(ISBLANK(N347)),N347,
IF(ISBLANK(M347),"",
VLOOKUP(M347,OFFSET(INDIRECT("$A:$B"),0,MATCH(M$1&amp;"_Verify",INDIRECT("$1:$1"),0)-1),2,0)
))</f>
        <v/>
      </c>
      <c r="S347" s="7" t="str">
        <f t="shared" ca="1" si="257"/>
        <v/>
      </c>
    </row>
    <row r="348" spans="1:19" x14ac:dyDescent="0.3">
      <c r="A348" s="1" t="str">
        <f t="shared" si="272"/>
        <v>LP_ExtraGoldBetter_03</v>
      </c>
      <c r="B348" s="1" t="s">
        <v>504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71"/>
        <v>0.82500000000000018</v>
      </c>
      <c r="O348" s="7" t="str">
        <f t="shared" ca="1" si="273"/>
        <v/>
      </c>
      <c r="S348" s="7" t="str">
        <f t="shared" ref="S348:S387" ca="1" si="274">IF(NOT(ISBLANK(R348)),R348,
IF(ISBLANK(Q348),"",
VLOOKUP(Q348,OFFSET(INDIRECT("$A:$B"),0,MATCH(Q$1&amp;"_Verify",INDIRECT("$1:$1"),0)-1),2,0)
))</f>
        <v/>
      </c>
    </row>
    <row r="349" spans="1:19" x14ac:dyDescent="0.3">
      <c r="A349" s="1" t="str">
        <f t="shared" si="268"/>
        <v>LP_ItemChanceBoost_01</v>
      </c>
      <c r="B349" s="1" t="s">
        <v>172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v>0.1125</v>
      </c>
      <c r="O349" s="7" t="str">
        <f t="shared" ca="1" si="238"/>
        <v/>
      </c>
      <c r="S349" s="7" t="str">
        <f t="shared" ca="1" si="274"/>
        <v/>
      </c>
    </row>
    <row r="350" spans="1:19" x14ac:dyDescent="0.3">
      <c r="A350" s="1" t="str">
        <f t="shared" ref="A350:A352" si="275">B350&amp;"_"&amp;TEXT(D350,"00")</f>
        <v>LP_ItemChanceBoost_02</v>
      </c>
      <c r="B350" s="1" t="s">
        <v>172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v>0.23625000000000002</v>
      </c>
      <c r="O350" s="7" t="str">
        <f t="shared" ref="O350:O352" ca="1" si="276">IF(NOT(ISBLANK(N350)),N350,
IF(ISBLANK(M350),"",
VLOOKUP(M350,OFFSET(INDIRECT("$A:$B"),0,MATCH(M$1&amp;"_Verify",INDIRECT("$1:$1"),0)-1),2,0)
))</f>
        <v/>
      </c>
      <c r="S350" s="7" t="str">
        <f t="shared" ca="1" si="274"/>
        <v/>
      </c>
    </row>
    <row r="351" spans="1:19" x14ac:dyDescent="0.3">
      <c r="A351" s="1" t="str">
        <f t="shared" si="275"/>
        <v>LP_ItemChanceBoost_03</v>
      </c>
      <c r="B351" s="1" t="s">
        <v>172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v>0.37125000000000008</v>
      </c>
      <c r="O351" s="7" t="str">
        <f t="shared" ca="1" si="276"/>
        <v/>
      </c>
      <c r="S351" s="7" t="str">
        <f t="shared" ca="1" si="274"/>
        <v/>
      </c>
    </row>
    <row r="352" spans="1:19" x14ac:dyDescent="0.3">
      <c r="A352" s="1" t="str">
        <f t="shared" si="275"/>
        <v>LP_ItemChanceBoostBetter_01</v>
      </c>
      <c r="B352" s="1" t="s">
        <v>505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ref="K352:K354" si="277">K349*5/3</f>
        <v>0.1875</v>
      </c>
      <c r="O352" s="7" t="str">
        <f t="shared" ca="1" si="276"/>
        <v/>
      </c>
      <c r="S352" s="7" t="str">
        <f t="shared" ca="1" si="274"/>
        <v/>
      </c>
    </row>
    <row r="353" spans="1:19" x14ac:dyDescent="0.3">
      <c r="A353" s="1" t="str">
        <f t="shared" ref="A353:A354" si="278">B353&amp;"_"&amp;TEXT(D353,"00")</f>
        <v>LP_ItemChanceBoostBetter_02</v>
      </c>
      <c r="B353" s="1" t="s">
        <v>505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77"/>
        <v>0.39375000000000004</v>
      </c>
      <c r="O353" s="7" t="str">
        <f t="shared" ref="O353:O354" ca="1" si="279">IF(NOT(ISBLANK(N353)),N353,
IF(ISBLANK(M353),"",
VLOOKUP(M353,OFFSET(INDIRECT("$A:$B"),0,MATCH(M$1&amp;"_Verify",INDIRECT("$1:$1"),0)-1),2,0)
))</f>
        <v/>
      </c>
      <c r="S353" s="7" t="str">
        <f t="shared" ca="1" si="274"/>
        <v/>
      </c>
    </row>
    <row r="354" spans="1:19" x14ac:dyDescent="0.3">
      <c r="A354" s="1" t="str">
        <f t="shared" si="278"/>
        <v>LP_ItemChanceBoostBetter_03</v>
      </c>
      <c r="B354" s="1" t="s">
        <v>505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77"/>
        <v>0.61875000000000013</v>
      </c>
      <c r="O354" s="7" t="str">
        <f t="shared" ca="1" si="279"/>
        <v/>
      </c>
      <c r="S354" s="7" t="str">
        <f t="shared" ca="1" si="274"/>
        <v/>
      </c>
    </row>
    <row r="355" spans="1:19" x14ac:dyDescent="0.3">
      <c r="A355" s="1" t="str">
        <f t="shared" si="268"/>
        <v>LP_HealChanceBoost_01</v>
      </c>
      <c r="B355" s="1" t="s">
        <v>173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v>0.16666666699999999</v>
      </c>
      <c r="O355" s="7" t="str">
        <f t="shared" ca="1" si="238"/>
        <v/>
      </c>
      <c r="S355" s="7" t="str">
        <f t="shared" ca="1" si="274"/>
        <v/>
      </c>
    </row>
    <row r="356" spans="1:19" x14ac:dyDescent="0.3">
      <c r="A356" s="1" t="str">
        <f t="shared" ref="A356:A358" si="280">B356&amp;"_"&amp;TEXT(D356,"00")</f>
        <v>LP_HealChanceBoost_02</v>
      </c>
      <c r="B356" s="1" t="s">
        <v>173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DropAdjust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v>0.35</v>
      </c>
      <c r="O356" s="7" t="str">
        <f t="shared" ref="O356:O358" ca="1" si="281">IF(NOT(ISBLANK(N356)),N356,
IF(ISBLANK(M356),"",
VLOOKUP(M356,OFFSET(INDIRECT("$A:$B"),0,MATCH(M$1&amp;"_Verify",INDIRECT("$1:$1"),0)-1),2,0)
))</f>
        <v/>
      </c>
      <c r="S356" s="7" t="str">
        <f t="shared" ca="1" si="274"/>
        <v/>
      </c>
    </row>
    <row r="357" spans="1:19" x14ac:dyDescent="0.3">
      <c r="A357" s="1" t="str">
        <f t="shared" si="280"/>
        <v>LP_HealChanceBoost_03</v>
      </c>
      <c r="B357" s="1" t="s">
        <v>173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DropAdjust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v>0.55000000000000004</v>
      </c>
      <c r="O357" s="7" t="str">
        <f t="shared" ca="1" si="281"/>
        <v/>
      </c>
      <c r="S357" s="7" t="str">
        <f t="shared" ca="1" si="274"/>
        <v/>
      </c>
    </row>
    <row r="358" spans="1:19" x14ac:dyDescent="0.3">
      <c r="A358" s="1" t="str">
        <f t="shared" si="280"/>
        <v>LP_HealChanceBoostBetter_01</v>
      </c>
      <c r="B358" s="1" t="s">
        <v>506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DropAdjust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ref="L358:L360" si="282">L355*5/3</f>
        <v>0.27777777833333334</v>
      </c>
      <c r="O358" s="7" t="str">
        <f t="shared" ca="1" si="281"/>
        <v/>
      </c>
      <c r="S358" s="7" t="str">
        <f t="shared" ref="S358:S360" ca="1" si="283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ref="A359:A360" si="284">B359&amp;"_"&amp;TEXT(D359,"00")</f>
        <v>LP_HealChanceBoostBetter_02</v>
      </c>
      <c r="B359" s="1" t="s">
        <v>506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DropAdjust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82"/>
        <v>0.58333333333333337</v>
      </c>
      <c r="O359" s="7" t="str">
        <f t="shared" ref="O359:O360" ca="1" si="285">IF(NOT(ISBLANK(N359)),N359,
IF(ISBLANK(M359),"",
VLOOKUP(M359,OFFSET(INDIRECT("$A:$B"),0,MATCH(M$1&amp;"_Verify",INDIRECT("$1:$1"),0)-1),2,0)
))</f>
        <v/>
      </c>
      <c r="S359" s="7" t="str">
        <f t="shared" ca="1" si="283"/>
        <v/>
      </c>
    </row>
    <row r="360" spans="1:19" x14ac:dyDescent="0.3">
      <c r="A360" s="1" t="str">
        <f t="shared" si="284"/>
        <v>LP_HealChanceBoostBetter_03</v>
      </c>
      <c r="B360" s="1" t="s">
        <v>506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DropAdjust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82"/>
        <v>0.91666666666666663</v>
      </c>
      <c r="O360" s="7" t="str">
        <f t="shared" ca="1" si="285"/>
        <v/>
      </c>
      <c r="S360" s="7" t="str">
        <f t="shared" ca="1" si="283"/>
        <v/>
      </c>
    </row>
    <row r="361" spans="1:19" x14ac:dyDescent="0.3">
      <c r="A361" s="1" t="str">
        <f t="shared" si="268"/>
        <v>LP_MonsterThrough_01</v>
      </c>
      <c r="B361" s="1" t="s">
        <v>174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MonsterThroughHitObject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N361" s="1">
        <v>1</v>
      </c>
      <c r="O361" s="7">
        <f t="shared" ca="1" si="238"/>
        <v>1</v>
      </c>
      <c r="S361" s="7" t="str">
        <f t="shared" ca="1" si="274"/>
        <v/>
      </c>
    </row>
    <row r="362" spans="1:19" x14ac:dyDescent="0.3">
      <c r="A362" s="1" t="str">
        <f t="shared" si="268"/>
        <v>LP_MonsterThrough_02</v>
      </c>
      <c r="B362" s="1" t="s">
        <v>174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MonsterThroughHitObject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N362" s="1">
        <v>2</v>
      </c>
      <c r="O362" s="7">
        <f t="shared" ca="1" si="238"/>
        <v>2</v>
      </c>
      <c r="S362" s="7" t="str">
        <f t="shared" ca="1" si="274"/>
        <v/>
      </c>
    </row>
    <row r="363" spans="1:19" x14ac:dyDescent="0.3">
      <c r="A363" s="1" t="str">
        <f t="shared" si="268"/>
        <v>LP_Ricochet_01</v>
      </c>
      <c r="B363" s="1" t="s">
        <v>175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RicochetHitObject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N363" s="1">
        <v>1</v>
      </c>
      <c r="O363" s="7">
        <f t="shared" ca="1" si="238"/>
        <v>1</v>
      </c>
      <c r="S363" s="7" t="str">
        <f t="shared" ca="1" si="274"/>
        <v/>
      </c>
    </row>
    <row r="364" spans="1:19" x14ac:dyDescent="0.3">
      <c r="A364" s="1" t="str">
        <f t="shared" si="268"/>
        <v>LP_Ricochet_02</v>
      </c>
      <c r="B364" s="1" t="s">
        <v>175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RicochetHitObject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N364" s="1">
        <v>2</v>
      </c>
      <c r="O364" s="7">
        <f t="shared" ca="1" si="238"/>
        <v>2</v>
      </c>
      <c r="S364" s="7" t="str">
        <f t="shared" ref="S364:S366" ca="1" si="286">IF(NOT(ISBLANK(R364)),R364,
IF(ISBLANK(Q364),"",
VLOOKUP(Q364,OFFSET(INDIRECT("$A:$B"),0,MATCH(Q$1&amp;"_Verify",INDIRECT("$1:$1"),0)-1),2,0)
))</f>
        <v/>
      </c>
    </row>
    <row r="365" spans="1:19" x14ac:dyDescent="0.3">
      <c r="A365" s="1" t="str">
        <f t="shared" si="268"/>
        <v>LP_BounceWallQuad_01</v>
      </c>
      <c r="B365" s="1" t="s">
        <v>176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BounceWallQuadHitObject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1</v>
      </c>
      <c r="O365" s="7">
        <f t="shared" ca="1" si="238"/>
        <v>1</v>
      </c>
      <c r="S365" s="7" t="str">
        <f t="shared" ca="1" si="286"/>
        <v/>
      </c>
    </row>
    <row r="366" spans="1:19" x14ac:dyDescent="0.3">
      <c r="A366" s="1" t="str">
        <f t="shared" si="268"/>
        <v>LP_BounceWallQuad_02</v>
      </c>
      <c r="B366" s="1" t="s">
        <v>176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BounceWallQuadHitObject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N366" s="1">
        <v>2</v>
      </c>
      <c r="O366" s="7">
        <f t="shared" ca="1" si="238"/>
        <v>2</v>
      </c>
      <c r="S366" s="7" t="str">
        <f t="shared" ca="1" si="286"/>
        <v/>
      </c>
    </row>
    <row r="367" spans="1:19" x14ac:dyDescent="0.3">
      <c r="A367" s="1" t="str">
        <f t="shared" si="268"/>
        <v>LP_Parallel_01</v>
      </c>
      <c r="B367" s="1" t="s">
        <v>177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ParallelHitObject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 s="1">
        <v>0.6</v>
      </c>
      <c r="N367" s="1">
        <v>1</v>
      </c>
      <c r="O367" s="7">
        <f t="shared" ca="1" si="238"/>
        <v>1</v>
      </c>
      <c r="S367" s="7" t="str">
        <f t="shared" ca="1" si="274"/>
        <v/>
      </c>
    </row>
    <row r="368" spans="1:19" x14ac:dyDescent="0.3">
      <c r="A368" s="1" t="str">
        <f t="shared" si="268"/>
        <v>LP_Parallel_02</v>
      </c>
      <c r="B368" s="1" t="s">
        <v>177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ParallelHitObject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 s="1">
        <v>0.6</v>
      </c>
      <c r="N368" s="1">
        <v>2</v>
      </c>
      <c r="O368" s="7">
        <f t="shared" ca="1" si="238"/>
        <v>2</v>
      </c>
      <c r="S368" s="7" t="str">
        <f t="shared" ca="1" si="274"/>
        <v/>
      </c>
    </row>
    <row r="369" spans="1:19" x14ac:dyDescent="0.3">
      <c r="A369" s="1" t="str">
        <f t="shared" si="268"/>
        <v>LP_DiagonalNwayGenerator_01</v>
      </c>
      <c r="B369" s="1" t="s">
        <v>178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DiagonalNwayGenerator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N369" s="1">
        <v>1</v>
      </c>
      <c r="O369" s="7">
        <f t="shared" ca="1" si="238"/>
        <v>1</v>
      </c>
      <c r="S369" s="7" t="str">
        <f t="shared" ca="1" si="274"/>
        <v/>
      </c>
    </row>
    <row r="370" spans="1:19" x14ac:dyDescent="0.3">
      <c r="A370" s="1" t="str">
        <f t="shared" si="268"/>
        <v>LP_DiagonalNwayGenerator_02</v>
      </c>
      <c r="B370" s="1" t="s">
        <v>178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DiagonalNwayGenerator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N370" s="1">
        <v>2</v>
      </c>
      <c r="O370" s="7">
        <f t="shared" ca="1" si="238"/>
        <v>2</v>
      </c>
      <c r="S370" s="7" t="str">
        <f t="shared" ca="1" si="274"/>
        <v/>
      </c>
    </row>
    <row r="371" spans="1:19" x14ac:dyDescent="0.3">
      <c r="A371" s="1" t="str">
        <f t="shared" si="268"/>
        <v>LP_LeftRightNwayGenerator_01</v>
      </c>
      <c r="B371" s="1" t="s">
        <v>179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LeftRightNwayGenerator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N371" s="1">
        <v>1</v>
      </c>
      <c r="O371" s="7">
        <f t="shared" ca="1" si="238"/>
        <v>1</v>
      </c>
      <c r="S371" s="7" t="str">
        <f t="shared" ca="1" si="274"/>
        <v/>
      </c>
    </row>
    <row r="372" spans="1:19" x14ac:dyDescent="0.3">
      <c r="A372" s="1" t="str">
        <f t="shared" si="268"/>
        <v>LP_LeftRightNwayGenerator_02</v>
      </c>
      <c r="B372" s="1" t="s">
        <v>179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LeftRightNwayGenerator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N372" s="1">
        <v>2</v>
      </c>
      <c r="O372" s="7">
        <f t="shared" ca="1" si="238"/>
        <v>2</v>
      </c>
      <c r="S372" s="7" t="str">
        <f t="shared" ca="1" si="274"/>
        <v/>
      </c>
    </row>
    <row r="373" spans="1:19" x14ac:dyDescent="0.3">
      <c r="A373" s="1" t="str">
        <f t="shared" si="268"/>
        <v>LP_BackNwayGenerator_01</v>
      </c>
      <c r="B373" s="1" t="s">
        <v>180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BackNwayGenerator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N373" s="1">
        <v>1</v>
      </c>
      <c r="O373" s="7">
        <f t="shared" ca="1" si="238"/>
        <v>1</v>
      </c>
      <c r="S373" s="7" t="str">
        <f t="shared" ca="1" si="274"/>
        <v/>
      </c>
    </row>
    <row r="374" spans="1:19" x14ac:dyDescent="0.3">
      <c r="A374" s="1" t="str">
        <f t="shared" si="268"/>
        <v>LP_BackNwayGenerator_02</v>
      </c>
      <c r="B374" s="1" t="s">
        <v>180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BackNwayGenerator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N374" s="1">
        <v>2</v>
      </c>
      <c r="O374" s="7">
        <f t="shared" ca="1" si="238"/>
        <v>2</v>
      </c>
      <c r="S374" s="7" t="str">
        <f t="shared" ca="1" si="274"/>
        <v/>
      </c>
    </row>
    <row r="375" spans="1:19" x14ac:dyDescent="0.3">
      <c r="A375" s="1" t="str">
        <f t="shared" si="268"/>
        <v>LP_Repeat_01</v>
      </c>
      <c r="B375" s="1" t="s">
        <v>181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RepeatHitObject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 s="1">
        <v>0.3</v>
      </c>
      <c r="N375" s="1">
        <v>1</v>
      </c>
      <c r="O375" s="7">
        <f t="shared" ca="1" si="238"/>
        <v>1</v>
      </c>
      <c r="S375" s="7" t="str">
        <f t="shared" ca="1" si="274"/>
        <v/>
      </c>
    </row>
    <row r="376" spans="1:19" x14ac:dyDescent="0.3">
      <c r="A376" s="1" t="str">
        <f t="shared" si="268"/>
        <v>LP_Repeat_02</v>
      </c>
      <c r="B376" s="1" t="s">
        <v>181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RepeatHitObject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 s="1">
        <v>0.3</v>
      </c>
      <c r="N376" s="1">
        <v>2</v>
      </c>
      <c r="O376" s="7">
        <f t="shared" ca="1" si="238"/>
        <v>2</v>
      </c>
      <c r="S376" s="7" t="str">
        <f t="shared" ca="1" si="274"/>
        <v/>
      </c>
    </row>
    <row r="377" spans="1:19" x14ac:dyDescent="0.3">
      <c r="A377" s="1" t="str">
        <f t="shared" si="268"/>
        <v>LP_HealOnKill_01</v>
      </c>
      <c r="B377" s="1" t="s">
        <v>269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ref="K377:K390" si="287">J170</f>
        <v>0.15</v>
      </c>
      <c r="O377" s="7" t="str">
        <f t="shared" ref="O377" ca="1" si="288">IF(NOT(ISBLANK(N377)),N377,
IF(ISBLANK(M377),"",
VLOOKUP(M377,OFFSET(INDIRECT("$A:$B"),0,MATCH(M$1&amp;"_Verify",INDIRECT("$1:$1"),0)-1),2,0)
))</f>
        <v/>
      </c>
      <c r="S377" s="7" t="str">
        <f t="shared" ca="1" si="274"/>
        <v/>
      </c>
    </row>
    <row r="378" spans="1:19" x14ac:dyDescent="0.3">
      <c r="A378" s="1" t="str">
        <f t="shared" si="268"/>
        <v>LP_HealOnKill_02</v>
      </c>
      <c r="B378" s="1" t="s">
        <v>269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K378" s="1">
        <f t="shared" si="287"/>
        <v>0.315</v>
      </c>
      <c r="O378" s="7" t="str">
        <f t="shared" ca="1" si="238"/>
        <v/>
      </c>
      <c r="S378" s="7" t="str">
        <f t="shared" ca="1" si="274"/>
        <v/>
      </c>
    </row>
    <row r="379" spans="1:19" x14ac:dyDescent="0.3">
      <c r="A379" s="1" t="str">
        <f t="shared" ref="A379:A381" si="289">B379&amp;"_"&amp;TEXT(D379,"00")</f>
        <v>LP_HealOnKill_03</v>
      </c>
      <c r="B379" s="1" t="s">
        <v>269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si="287"/>
        <v>0.49500000000000005</v>
      </c>
      <c r="O379" s="7" t="str">
        <f t="shared" ref="O379:O381" ca="1" si="290">IF(NOT(ISBLANK(N379)),N379,
IF(ISBLANK(M379),"",
VLOOKUP(M379,OFFSET(INDIRECT("$A:$B"),0,MATCH(M$1&amp;"_Verify",INDIRECT("$1:$1"),0)-1),2,0)
))</f>
        <v/>
      </c>
      <c r="S379" s="7" t="str">
        <f t="shared" ref="S379:S381" ca="1" si="291">IF(NOT(ISBLANK(R379)),R379,
IF(ISBLANK(Q379),"",
VLOOKUP(Q379,OFFSET(INDIRECT("$A:$B"),0,MATCH(Q$1&amp;"_Verify",INDIRECT("$1:$1"),0)-1),2,0)
))</f>
        <v/>
      </c>
    </row>
    <row r="380" spans="1:19" x14ac:dyDescent="0.3">
      <c r="A380" s="1" t="str">
        <f t="shared" si="289"/>
        <v>LP_HealOnKill_04</v>
      </c>
      <c r="B380" s="1" t="s">
        <v>269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si="287"/>
        <v>0.69</v>
      </c>
      <c r="O380" s="7" t="str">
        <f t="shared" ca="1" si="290"/>
        <v/>
      </c>
      <c r="S380" s="7" t="str">
        <f t="shared" ca="1" si="291"/>
        <v/>
      </c>
    </row>
    <row r="381" spans="1:19" x14ac:dyDescent="0.3">
      <c r="A381" s="1" t="str">
        <f t="shared" si="289"/>
        <v>LP_HealOnKill_05</v>
      </c>
      <c r="B381" s="1" t="s">
        <v>269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87"/>
        <v>0.89999999999999991</v>
      </c>
      <c r="O381" s="7" t="str">
        <f t="shared" ca="1" si="290"/>
        <v/>
      </c>
      <c r="S381" s="7" t="str">
        <f t="shared" ca="1" si="291"/>
        <v/>
      </c>
    </row>
    <row r="382" spans="1:19" x14ac:dyDescent="0.3">
      <c r="A382" s="1" t="str">
        <f t="shared" ref="A382:A385" si="292">B382&amp;"_"&amp;TEXT(D382,"00")</f>
        <v>LP_HealOnKill_06</v>
      </c>
      <c r="B382" s="1" t="s">
        <v>269</v>
      </c>
      <c r="C382" s="1" t="str">
        <f>IF(ISERROR(VLOOKUP(B382,AffectorValueTable!$A:$A,1,0)),"어펙터밸류없음","")</f>
        <v/>
      </c>
      <c r="D382" s="1">
        <v>6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si="287"/>
        <v>1.125</v>
      </c>
      <c r="O382" s="7" t="str">
        <f t="shared" ref="O382:O385" ca="1" si="293">IF(NOT(ISBLANK(N382)),N382,
IF(ISBLANK(M382),"",
VLOOKUP(M382,OFFSET(INDIRECT("$A:$B"),0,MATCH(M$1&amp;"_Verify",INDIRECT("$1:$1"),0)-1),2,0)
))</f>
        <v/>
      </c>
      <c r="S382" s="7" t="str">
        <f t="shared" ref="S382:S385" ca="1" si="294">IF(NOT(ISBLANK(R382)),R382,
IF(ISBLANK(Q382),"",
VLOOKUP(Q382,OFFSET(INDIRECT("$A:$B"),0,MATCH(Q$1&amp;"_Verify",INDIRECT("$1:$1"),0)-1),2,0)
))</f>
        <v/>
      </c>
    </row>
    <row r="383" spans="1:19" x14ac:dyDescent="0.3">
      <c r="A383" s="1" t="str">
        <f t="shared" si="292"/>
        <v>LP_HealOnKill_07</v>
      </c>
      <c r="B383" s="1" t="s">
        <v>269</v>
      </c>
      <c r="C383" s="1" t="str">
        <f>IF(ISERROR(VLOOKUP(B383,AffectorValueTable!$A:$A,1,0)),"어펙터밸류없음","")</f>
        <v/>
      </c>
      <c r="D383" s="1">
        <v>7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si="287"/>
        <v>1.3650000000000002</v>
      </c>
      <c r="O383" s="7" t="str">
        <f t="shared" ca="1" si="293"/>
        <v/>
      </c>
      <c r="S383" s="7" t="str">
        <f t="shared" ca="1" si="294"/>
        <v/>
      </c>
    </row>
    <row r="384" spans="1:19" x14ac:dyDescent="0.3">
      <c r="A384" s="1" t="str">
        <f t="shared" si="292"/>
        <v>LP_HealOnKill_08</v>
      </c>
      <c r="B384" s="1" t="s">
        <v>269</v>
      </c>
      <c r="C384" s="1" t="str">
        <f>IF(ISERROR(VLOOKUP(B384,AffectorValueTable!$A:$A,1,0)),"어펙터밸류없음","")</f>
        <v/>
      </c>
      <c r="D384" s="1">
        <v>8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87"/>
        <v>1.62</v>
      </c>
      <c r="O384" s="7" t="str">
        <f t="shared" ca="1" si="293"/>
        <v/>
      </c>
      <c r="S384" s="7" t="str">
        <f t="shared" ca="1" si="294"/>
        <v/>
      </c>
    </row>
    <row r="385" spans="1:19" x14ac:dyDescent="0.3">
      <c r="A385" s="1" t="str">
        <f t="shared" si="292"/>
        <v>LP_HealOnKill_09</v>
      </c>
      <c r="B385" s="1" t="s">
        <v>269</v>
      </c>
      <c r="C385" s="1" t="str">
        <f>IF(ISERROR(VLOOKUP(B385,AffectorValueTable!$A:$A,1,0)),"어펙터밸류없음","")</f>
        <v/>
      </c>
      <c r="D385" s="1">
        <v>9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K385" s="1">
        <f t="shared" si="287"/>
        <v>1.89</v>
      </c>
      <c r="O385" s="7" t="str">
        <f t="shared" ca="1" si="293"/>
        <v/>
      </c>
      <c r="S385" s="7" t="str">
        <f t="shared" ca="1" si="294"/>
        <v/>
      </c>
    </row>
    <row r="386" spans="1:19" x14ac:dyDescent="0.3">
      <c r="A386" s="1" t="str">
        <f t="shared" ref="A386:A415" si="295">B386&amp;"_"&amp;TEXT(D386,"00")</f>
        <v>LP_HealOnKillBetter_01</v>
      </c>
      <c r="B386" s="1" t="s">
        <v>270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K386" s="1">
        <f t="shared" si="287"/>
        <v>0.25</v>
      </c>
      <c r="O386" s="7" t="str">
        <f t="shared" ref="O386:O429" ca="1" si="296">IF(NOT(ISBLANK(N386)),N386,
IF(ISBLANK(M386),"",
VLOOKUP(M386,OFFSET(INDIRECT("$A:$B"),0,MATCH(M$1&amp;"_Verify",INDIRECT("$1:$1"),0)-1),2,0)
))</f>
        <v/>
      </c>
      <c r="S386" s="7" t="str">
        <f t="shared" ca="1" si="274"/>
        <v/>
      </c>
    </row>
    <row r="387" spans="1:19" x14ac:dyDescent="0.3">
      <c r="A387" s="1" t="str">
        <f t="shared" si="295"/>
        <v>LP_HealOnKillBetter_02</v>
      </c>
      <c r="B387" s="1" t="s">
        <v>270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K387" s="1">
        <f t="shared" si="287"/>
        <v>0.52500000000000002</v>
      </c>
      <c r="O387" s="7" t="str">
        <f t="shared" ca="1" si="296"/>
        <v/>
      </c>
      <c r="S387" s="7" t="str">
        <f t="shared" ca="1" si="274"/>
        <v/>
      </c>
    </row>
    <row r="388" spans="1:19" x14ac:dyDescent="0.3">
      <c r="A388" s="1" t="str">
        <f t="shared" ref="A388:A401" si="297">B388&amp;"_"&amp;TEXT(D388,"00")</f>
        <v>LP_HealOnKillBetter_03</v>
      </c>
      <c r="B388" s="1" t="s">
        <v>270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K388" s="1">
        <f t="shared" si="287"/>
        <v>0.82500000000000007</v>
      </c>
      <c r="O388" s="7" t="str">
        <f t="shared" ref="O388:O401" ca="1" si="298">IF(NOT(ISBLANK(N388)),N388,
IF(ISBLANK(M388),"",
VLOOKUP(M388,OFFSET(INDIRECT("$A:$B"),0,MATCH(M$1&amp;"_Verify",INDIRECT("$1:$1"),0)-1),2,0)
))</f>
        <v/>
      </c>
      <c r="S388" s="7" t="str">
        <f t="shared" ref="S388:S401" ca="1" si="299">IF(NOT(ISBLANK(R388)),R388,
IF(ISBLANK(Q388),"",
VLOOKUP(Q388,OFFSET(INDIRECT("$A:$B"),0,MATCH(Q$1&amp;"_Verify",INDIRECT("$1:$1"),0)-1),2,0)
))</f>
        <v/>
      </c>
    </row>
    <row r="389" spans="1:19" x14ac:dyDescent="0.3">
      <c r="A389" s="1" t="str">
        <f t="shared" si="297"/>
        <v>LP_HealOnKillBetter_04</v>
      </c>
      <c r="B389" s="1" t="s">
        <v>270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K389" s="1">
        <f t="shared" si="287"/>
        <v>1.1499999999999999</v>
      </c>
      <c r="O389" s="7" t="str">
        <f t="shared" ca="1" si="298"/>
        <v/>
      </c>
      <c r="S389" s="7" t="str">
        <f t="shared" ca="1" si="299"/>
        <v/>
      </c>
    </row>
    <row r="390" spans="1:19" x14ac:dyDescent="0.3">
      <c r="A390" s="1" t="str">
        <f t="shared" si="297"/>
        <v>LP_HealOnKillBetter_05</v>
      </c>
      <c r="B390" s="1" t="s">
        <v>270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K390" s="1">
        <f t="shared" si="287"/>
        <v>1.5</v>
      </c>
      <c r="O390" s="7" t="str">
        <f t="shared" ca="1" si="298"/>
        <v/>
      </c>
      <c r="S390" s="7" t="str">
        <f t="shared" ca="1" si="299"/>
        <v/>
      </c>
    </row>
    <row r="391" spans="1:19" x14ac:dyDescent="0.3">
      <c r="A391" s="1" t="str">
        <f t="shared" si="297"/>
        <v>LP_HealOnCrit_01</v>
      </c>
      <c r="B391" s="1" t="s">
        <v>934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>J170</f>
        <v>0.15</v>
      </c>
      <c r="O391" s="7" t="str">
        <f t="shared" ca="1" si="298"/>
        <v/>
      </c>
      <c r="S391" s="7" t="str">
        <f t="shared" ca="1" si="299"/>
        <v/>
      </c>
    </row>
    <row r="392" spans="1:19" x14ac:dyDescent="0.3">
      <c r="A392" s="1" t="str">
        <f t="shared" si="297"/>
        <v>LP_HealOnCrit_02</v>
      </c>
      <c r="B392" s="1" t="s">
        <v>934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ref="J392:J404" si="300">J171</f>
        <v>0.315</v>
      </c>
      <c r="O392" s="7" t="str">
        <f t="shared" ca="1" si="298"/>
        <v/>
      </c>
      <c r="S392" s="7" t="str">
        <f t="shared" ca="1" si="299"/>
        <v/>
      </c>
    </row>
    <row r="393" spans="1:19" x14ac:dyDescent="0.3">
      <c r="A393" s="1" t="str">
        <f t="shared" si="297"/>
        <v>LP_HealOnCrit_03</v>
      </c>
      <c r="B393" s="1" t="s">
        <v>934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300"/>
        <v>0.49500000000000005</v>
      </c>
      <c r="O393" s="7" t="str">
        <f t="shared" ca="1" si="298"/>
        <v/>
      </c>
      <c r="S393" s="7" t="str">
        <f t="shared" ca="1" si="299"/>
        <v/>
      </c>
    </row>
    <row r="394" spans="1:19" x14ac:dyDescent="0.3">
      <c r="A394" s="1" t="str">
        <f t="shared" si="297"/>
        <v>LP_HealOnCrit_04</v>
      </c>
      <c r="B394" s="1" t="s">
        <v>934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300"/>
        <v>0.69</v>
      </c>
      <c r="O394" s="7" t="str">
        <f t="shared" ca="1" si="298"/>
        <v/>
      </c>
      <c r="S394" s="7" t="str">
        <f t="shared" ca="1" si="299"/>
        <v/>
      </c>
    </row>
    <row r="395" spans="1:19" x14ac:dyDescent="0.3">
      <c r="A395" s="1" t="str">
        <f t="shared" si="297"/>
        <v>LP_HealOnCrit_05</v>
      </c>
      <c r="B395" s="1" t="s">
        <v>934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300"/>
        <v>0.89999999999999991</v>
      </c>
      <c r="O395" s="7" t="str">
        <f t="shared" ca="1" si="298"/>
        <v/>
      </c>
      <c r="S395" s="7" t="str">
        <f t="shared" ca="1" si="299"/>
        <v/>
      </c>
    </row>
    <row r="396" spans="1:19" x14ac:dyDescent="0.3">
      <c r="A396" s="1" t="str">
        <f t="shared" si="297"/>
        <v>LP_HealOnCrit_06</v>
      </c>
      <c r="B396" s="1" t="s">
        <v>934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300"/>
        <v>1.125</v>
      </c>
      <c r="O396" s="7" t="str">
        <f t="shared" ca="1" si="298"/>
        <v/>
      </c>
      <c r="S396" s="7" t="str">
        <f t="shared" ca="1" si="299"/>
        <v/>
      </c>
    </row>
    <row r="397" spans="1:19" x14ac:dyDescent="0.3">
      <c r="A397" s="1" t="str">
        <f t="shared" si="297"/>
        <v>LP_HealOnCrit_07</v>
      </c>
      <c r="B397" s="1" t="s">
        <v>934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300"/>
        <v>1.3650000000000002</v>
      </c>
      <c r="O397" s="7" t="str">
        <f t="shared" ca="1" si="298"/>
        <v/>
      </c>
      <c r="S397" s="7" t="str">
        <f t="shared" ca="1" si="299"/>
        <v/>
      </c>
    </row>
    <row r="398" spans="1:19" x14ac:dyDescent="0.3">
      <c r="A398" s="1" t="str">
        <f t="shared" si="297"/>
        <v>LP_HealOnCrit_08</v>
      </c>
      <c r="B398" s="1" t="s">
        <v>934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300"/>
        <v>1.62</v>
      </c>
      <c r="O398" s="7" t="str">
        <f t="shared" ca="1" si="298"/>
        <v/>
      </c>
      <c r="S398" s="7" t="str">
        <f t="shared" ca="1" si="299"/>
        <v/>
      </c>
    </row>
    <row r="399" spans="1:19" x14ac:dyDescent="0.3">
      <c r="A399" s="1" t="str">
        <f t="shared" si="297"/>
        <v>LP_HealOnCrit_09</v>
      </c>
      <c r="B399" s="1" t="s">
        <v>934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300"/>
        <v>1.89</v>
      </c>
      <c r="O399" s="7" t="str">
        <f t="shared" ca="1" si="298"/>
        <v/>
      </c>
      <c r="S399" s="7" t="str">
        <f t="shared" ca="1" si="299"/>
        <v/>
      </c>
    </row>
    <row r="400" spans="1:19" x14ac:dyDescent="0.3">
      <c r="A400" s="1" t="str">
        <f t="shared" si="297"/>
        <v>LP_HealOnCritBetter_01</v>
      </c>
      <c r="B400" s="1" t="s">
        <v>935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300"/>
        <v>0.25</v>
      </c>
      <c r="O400" s="7" t="str">
        <f t="shared" ca="1" si="298"/>
        <v/>
      </c>
      <c r="S400" s="7" t="str">
        <f t="shared" ca="1" si="299"/>
        <v/>
      </c>
    </row>
    <row r="401" spans="1:23" x14ac:dyDescent="0.3">
      <c r="A401" s="1" t="str">
        <f t="shared" si="297"/>
        <v>LP_HealOnCritBetter_02</v>
      </c>
      <c r="B401" s="1" t="s">
        <v>935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300"/>
        <v>0.52500000000000002</v>
      </c>
      <c r="O401" s="7" t="str">
        <f t="shared" ca="1" si="298"/>
        <v/>
      </c>
      <c r="S401" s="7" t="str">
        <f t="shared" ca="1" si="299"/>
        <v/>
      </c>
    </row>
    <row r="402" spans="1:23" x14ac:dyDescent="0.3">
      <c r="A402" s="1" t="str">
        <f t="shared" ref="A402:A404" si="301">B402&amp;"_"&amp;TEXT(D402,"00")</f>
        <v>LP_HealOnCritBetter_03</v>
      </c>
      <c r="B402" s="1" t="s">
        <v>935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300"/>
        <v>0.82500000000000007</v>
      </c>
      <c r="O402" s="7" t="str">
        <f t="shared" ref="O402:O404" ca="1" si="302">IF(NOT(ISBLANK(N402)),N402,
IF(ISBLANK(M402),"",
VLOOKUP(M402,OFFSET(INDIRECT("$A:$B"),0,MATCH(M$1&amp;"_Verify",INDIRECT("$1:$1"),0)-1),2,0)
))</f>
        <v/>
      </c>
      <c r="S402" s="7" t="str">
        <f t="shared" ref="S402:S404" ca="1" si="303">IF(NOT(ISBLANK(R402)),R402,
IF(ISBLANK(Q402),"",
VLOOKUP(Q402,OFFSET(INDIRECT("$A:$B"),0,MATCH(Q$1&amp;"_Verify",INDIRECT("$1:$1"),0)-1),2,0)
))</f>
        <v/>
      </c>
    </row>
    <row r="403" spans="1:23" x14ac:dyDescent="0.3">
      <c r="A403" s="1" t="str">
        <f t="shared" si="301"/>
        <v>LP_HealOnCritBetter_04</v>
      </c>
      <c r="B403" s="1" t="s">
        <v>935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300"/>
        <v>1.1499999999999999</v>
      </c>
      <c r="O403" s="7" t="str">
        <f t="shared" ca="1" si="302"/>
        <v/>
      </c>
      <c r="S403" s="7" t="str">
        <f t="shared" ca="1" si="303"/>
        <v/>
      </c>
    </row>
    <row r="404" spans="1:23" x14ac:dyDescent="0.3">
      <c r="A404" s="1" t="str">
        <f t="shared" si="301"/>
        <v>LP_HealOnCritBetter_05</v>
      </c>
      <c r="B404" s="1" t="s">
        <v>935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300"/>
        <v>1.5</v>
      </c>
      <c r="O404" s="7" t="str">
        <f t="shared" ca="1" si="302"/>
        <v/>
      </c>
      <c r="S404" s="7" t="str">
        <f t="shared" ca="1" si="303"/>
        <v/>
      </c>
    </row>
    <row r="405" spans="1:23" x14ac:dyDescent="0.3">
      <c r="A405" s="1" t="str">
        <f t="shared" si="295"/>
        <v>LP_AtkSpeedUpOnEncounter_01</v>
      </c>
      <c r="B405" s="1" t="s">
        <v>295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96"/>
        <v/>
      </c>
      <c r="Q405" s="1" t="s">
        <v>296</v>
      </c>
      <c r="S405" s="7">
        <f t="shared" ref="S405:S456" ca="1" si="304">IF(NOT(ISBLANK(R405)),R405,
IF(ISBLANK(Q405),"",
VLOOKUP(Q405,OFFSET(INDIRECT("$A:$B"),0,MATCH(Q$1&amp;"_Verify",INDIRECT("$1:$1"),0)-1),2,0)
))</f>
        <v>1</v>
      </c>
      <c r="U405" s="1" t="s">
        <v>297</v>
      </c>
    </row>
    <row r="406" spans="1:23" x14ac:dyDescent="0.3">
      <c r="A406" s="1" t="str">
        <f t="shared" si="295"/>
        <v>LP_AtkSpeedUpOnEncounter_02</v>
      </c>
      <c r="B406" s="1" t="s">
        <v>295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96"/>
        <v/>
      </c>
      <c r="Q406" s="1" t="s">
        <v>296</v>
      </c>
      <c r="S406" s="7">
        <f t="shared" ca="1" si="304"/>
        <v>1</v>
      </c>
      <c r="U406" s="1" t="s">
        <v>297</v>
      </c>
    </row>
    <row r="407" spans="1:23" x14ac:dyDescent="0.3">
      <c r="A407" s="1" t="str">
        <f t="shared" ref="A407:A413" si="305">B407&amp;"_"&amp;TEXT(D407,"00")</f>
        <v>LP_AtkSpeedUpOnEncounter_03</v>
      </c>
      <c r="B407" s="1" t="s">
        <v>295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ref="O407:O413" ca="1" si="306">IF(NOT(ISBLANK(N407)),N407,
IF(ISBLANK(M407),"",
VLOOKUP(M407,OFFSET(INDIRECT("$A:$B"),0,MATCH(M$1&amp;"_Verify",INDIRECT("$1:$1"),0)-1),2,0)
))</f>
        <v/>
      </c>
      <c r="Q407" s="1" t="s">
        <v>296</v>
      </c>
      <c r="S407" s="7">
        <f t="shared" ca="1" si="304"/>
        <v>1</v>
      </c>
      <c r="U407" s="1" t="s">
        <v>297</v>
      </c>
    </row>
    <row r="408" spans="1:23" x14ac:dyDescent="0.3">
      <c r="A408" s="1" t="str">
        <f t="shared" si="305"/>
        <v>LP_AtkSpeedUpOnEncounter_04</v>
      </c>
      <c r="B408" s="1" t="s">
        <v>295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306"/>
        <v/>
      </c>
      <c r="Q408" s="1" t="s">
        <v>296</v>
      </c>
      <c r="S408" s="7">
        <f t="shared" ca="1" si="304"/>
        <v>1</v>
      </c>
      <c r="U408" s="1" t="s">
        <v>297</v>
      </c>
    </row>
    <row r="409" spans="1:23" x14ac:dyDescent="0.3">
      <c r="A409" s="1" t="str">
        <f t="shared" si="305"/>
        <v>LP_AtkSpeedUpOnEncounter_05</v>
      </c>
      <c r="B409" s="1" t="s">
        <v>295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306"/>
        <v/>
      </c>
      <c r="Q409" s="1" t="s">
        <v>296</v>
      </c>
      <c r="S409" s="7">
        <f t="shared" ca="1" si="304"/>
        <v>1</v>
      </c>
      <c r="U409" s="1" t="s">
        <v>297</v>
      </c>
    </row>
    <row r="410" spans="1:23" x14ac:dyDescent="0.3">
      <c r="A410" s="1" t="str">
        <f t="shared" si="305"/>
        <v>LP_AtkSpeedUpOnEncounter_06</v>
      </c>
      <c r="B410" s="1" t="s">
        <v>295</v>
      </c>
      <c r="C410" s="1" t="str">
        <f>IF(ISERROR(VLOOKUP(B410,AffectorValueTable!$A:$A,1,0)),"어펙터밸류없음","")</f>
        <v/>
      </c>
      <c r="D410" s="1">
        <v>6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306"/>
        <v/>
      </c>
      <c r="Q410" s="1" t="s">
        <v>296</v>
      </c>
      <c r="S410" s="7">
        <f t="shared" ca="1" si="304"/>
        <v>1</v>
      </c>
      <c r="U410" s="1" t="s">
        <v>297</v>
      </c>
    </row>
    <row r="411" spans="1:23" x14ac:dyDescent="0.3">
      <c r="A411" s="1" t="str">
        <f t="shared" si="305"/>
        <v>LP_AtkSpeedUpOnEncounter_07</v>
      </c>
      <c r="B411" s="1" t="s">
        <v>295</v>
      </c>
      <c r="C411" s="1" t="str">
        <f>IF(ISERROR(VLOOKUP(B411,AffectorValueTable!$A:$A,1,0)),"어펙터밸류없음","")</f>
        <v/>
      </c>
      <c r="D411" s="1">
        <v>7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06"/>
        <v/>
      </c>
      <c r="Q411" s="1" t="s">
        <v>296</v>
      </c>
      <c r="S411" s="7">
        <f t="shared" ca="1" si="304"/>
        <v>1</v>
      </c>
      <c r="U411" s="1" t="s">
        <v>297</v>
      </c>
    </row>
    <row r="412" spans="1:23" x14ac:dyDescent="0.3">
      <c r="A412" s="1" t="str">
        <f t="shared" si="305"/>
        <v>LP_AtkSpeedUpOnEncounter_08</v>
      </c>
      <c r="B412" s="1" t="s">
        <v>295</v>
      </c>
      <c r="C412" s="1" t="str">
        <f>IF(ISERROR(VLOOKUP(B412,AffectorValueTable!$A:$A,1,0)),"어펙터밸류없음","")</f>
        <v/>
      </c>
      <c r="D412" s="1">
        <v>8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306"/>
        <v/>
      </c>
      <c r="Q412" s="1" t="s">
        <v>296</v>
      </c>
      <c r="S412" s="7">
        <f t="shared" ca="1" si="304"/>
        <v>1</v>
      </c>
      <c r="U412" s="1" t="s">
        <v>297</v>
      </c>
    </row>
    <row r="413" spans="1:23" x14ac:dyDescent="0.3">
      <c r="A413" s="1" t="str">
        <f t="shared" si="305"/>
        <v>LP_AtkSpeedUpOnEncounter_09</v>
      </c>
      <c r="B413" s="1" t="s">
        <v>295</v>
      </c>
      <c r="C413" s="1" t="str">
        <f>IF(ISERROR(VLOOKUP(B413,AffectorValueTable!$A:$A,1,0)),"어펙터밸류없음","")</f>
        <v/>
      </c>
      <c r="D413" s="1">
        <v>9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06"/>
        <v/>
      </c>
      <c r="Q413" s="1" t="s">
        <v>296</v>
      </c>
      <c r="S413" s="7">
        <f t="shared" ca="1" si="304"/>
        <v>1</v>
      </c>
      <c r="U413" s="1" t="s">
        <v>297</v>
      </c>
    </row>
    <row r="414" spans="1:23" x14ac:dyDescent="0.3">
      <c r="A414" s="1" t="str">
        <f t="shared" si="295"/>
        <v>LP_AtkSpeedUpOnEncounter_Spd_01</v>
      </c>
      <c r="B414" s="1" t="s">
        <v>292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4.5</v>
      </c>
      <c r="J414" s="1">
        <f t="shared" ref="J414:J422" si="307">J170*4.5/6*2.5</f>
        <v>0.28125</v>
      </c>
      <c r="M414" s="1" t="s">
        <v>148</v>
      </c>
      <c r="O414" s="7">
        <f t="shared" ca="1" si="296"/>
        <v>3</v>
      </c>
      <c r="R414" s="1">
        <v>1</v>
      </c>
      <c r="S414" s="7">
        <f t="shared" ca="1" si="304"/>
        <v>1</v>
      </c>
      <c r="W414" s="1" t="s">
        <v>364</v>
      </c>
    </row>
    <row r="415" spans="1:23" x14ac:dyDescent="0.3">
      <c r="A415" s="1" t="str">
        <f t="shared" si="295"/>
        <v>LP_AtkSpeedUpOnEncounter_Spd_02</v>
      </c>
      <c r="B415" s="1" t="s">
        <v>292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5</v>
      </c>
      <c r="J415" s="1">
        <f t="shared" si="307"/>
        <v>0.59062499999999996</v>
      </c>
      <c r="M415" s="1" t="s">
        <v>148</v>
      </c>
      <c r="O415" s="7">
        <f t="shared" ca="1" si="296"/>
        <v>3</v>
      </c>
      <c r="R415" s="1">
        <v>1</v>
      </c>
      <c r="S415" s="7">
        <f t="shared" ca="1" si="304"/>
        <v>1</v>
      </c>
      <c r="W415" s="1" t="s">
        <v>364</v>
      </c>
    </row>
    <row r="416" spans="1:23" x14ac:dyDescent="0.3">
      <c r="A416" s="1" t="str">
        <f t="shared" ref="A416:A422" si="308">B416&amp;"_"&amp;TEXT(D416,"00")</f>
        <v>LP_AtkSpeedUpOnEncounter_Spd_03</v>
      </c>
      <c r="B416" s="1" t="s">
        <v>292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5.5</v>
      </c>
      <c r="J416" s="1">
        <f t="shared" si="307"/>
        <v>0.92812500000000009</v>
      </c>
      <c r="M416" s="1" t="s">
        <v>148</v>
      </c>
      <c r="O416" s="7">
        <f t="shared" ref="O416:O422" ca="1" si="309">IF(NOT(ISBLANK(N416)),N416,
IF(ISBLANK(M416),"",
VLOOKUP(M416,OFFSET(INDIRECT("$A:$B"),0,MATCH(M$1&amp;"_Verify",INDIRECT("$1:$1"),0)-1),2,0)
))</f>
        <v>3</v>
      </c>
      <c r="R416" s="1">
        <v>1</v>
      </c>
      <c r="S416" s="7">
        <f t="shared" ca="1" si="304"/>
        <v>1</v>
      </c>
      <c r="W416" s="1" t="s">
        <v>364</v>
      </c>
    </row>
    <row r="417" spans="1:23" x14ac:dyDescent="0.3">
      <c r="A417" s="1" t="str">
        <f t="shared" si="308"/>
        <v>LP_AtkSpeedUpOnEncounter_Spd_04</v>
      </c>
      <c r="B417" s="1" t="s">
        <v>292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6</v>
      </c>
      <c r="J417" s="1">
        <f t="shared" si="307"/>
        <v>1.29375</v>
      </c>
      <c r="M417" s="1" t="s">
        <v>148</v>
      </c>
      <c r="O417" s="7">
        <f t="shared" ca="1" si="309"/>
        <v>3</v>
      </c>
      <c r="R417" s="1">
        <v>1</v>
      </c>
      <c r="S417" s="7">
        <f t="shared" ca="1" si="304"/>
        <v>1</v>
      </c>
      <c r="W417" s="1" t="s">
        <v>364</v>
      </c>
    </row>
    <row r="418" spans="1:23" x14ac:dyDescent="0.3">
      <c r="A418" s="1" t="str">
        <f t="shared" si="308"/>
        <v>LP_AtkSpeedUpOnEncounter_Spd_05</v>
      </c>
      <c r="B418" s="1" t="s">
        <v>292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6.5</v>
      </c>
      <c r="J418" s="1">
        <f t="shared" si="307"/>
        <v>1.6874999999999998</v>
      </c>
      <c r="M418" s="1" t="s">
        <v>148</v>
      </c>
      <c r="O418" s="7">
        <f t="shared" ca="1" si="309"/>
        <v>3</v>
      </c>
      <c r="R418" s="1">
        <v>1</v>
      </c>
      <c r="S418" s="7">
        <f t="shared" ca="1" si="304"/>
        <v>1</v>
      </c>
      <c r="W418" s="1" t="s">
        <v>364</v>
      </c>
    </row>
    <row r="419" spans="1:23" x14ac:dyDescent="0.3">
      <c r="A419" s="1" t="str">
        <f t="shared" si="308"/>
        <v>LP_AtkSpeedUpOnEncounter_Spd_06</v>
      </c>
      <c r="B419" s="1" t="s">
        <v>292</v>
      </c>
      <c r="C419" s="1" t="str">
        <f>IF(ISERROR(VLOOKUP(B419,AffectorValueTable!$A:$A,1,0)),"어펙터밸류없음","")</f>
        <v/>
      </c>
      <c r="D419" s="1">
        <v>6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7</v>
      </c>
      <c r="J419" s="1">
        <f t="shared" si="307"/>
        <v>2.109375</v>
      </c>
      <c r="M419" s="1" t="s">
        <v>148</v>
      </c>
      <c r="O419" s="7">
        <f t="shared" ca="1" si="309"/>
        <v>3</v>
      </c>
      <c r="R419" s="1">
        <v>1</v>
      </c>
      <c r="S419" s="7">
        <f t="shared" ca="1" si="304"/>
        <v>1</v>
      </c>
      <c r="W419" s="1" t="s">
        <v>364</v>
      </c>
    </row>
    <row r="420" spans="1:23" x14ac:dyDescent="0.3">
      <c r="A420" s="1" t="str">
        <f t="shared" si="308"/>
        <v>LP_AtkSpeedUpOnEncounter_Spd_07</v>
      </c>
      <c r="B420" s="1" t="s">
        <v>292</v>
      </c>
      <c r="C420" s="1" t="str">
        <f>IF(ISERROR(VLOOKUP(B420,AffectorValueTable!$A:$A,1,0)),"어펙터밸류없음","")</f>
        <v/>
      </c>
      <c r="D420" s="1">
        <v>7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7.5</v>
      </c>
      <c r="J420" s="1">
        <f t="shared" si="307"/>
        <v>2.5593750000000002</v>
      </c>
      <c r="M420" s="1" t="s">
        <v>148</v>
      </c>
      <c r="O420" s="7">
        <f t="shared" ca="1" si="309"/>
        <v>3</v>
      </c>
      <c r="R420" s="1">
        <v>1</v>
      </c>
      <c r="S420" s="7">
        <f t="shared" ca="1" si="304"/>
        <v>1</v>
      </c>
      <c r="W420" s="1" t="s">
        <v>364</v>
      </c>
    </row>
    <row r="421" spans="1:23" x14ac:dyDescent="0.3">
      <c r="A421" s="1" t="str">
        <f t="shared" si="308"/>
        <v>LP_AtkSpeedUpOnEncounter_Spd_08</v>
      </c>
      <c r="B421" s="1" t="s">
        <v>292</v>
      </c>
      <c r="C421" s="1" t="str">
        <f>IF(ISERROR(VLOOKUP(B421,AffectorValueTable!$A:$A,1,0)),"어펙터밸류없음","")</f>
        <v/>
      </c>
      <c r="D421" s="1">
        <v>8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8</v>
      </c>
      <c r="J421" s="1">
        <f t="shared" si="307"/>
        <v>3.0375000000000001</v>
      </c>
      <c r="M421" s="1" t="s">
        <v>148</v>
      </c>
      <c r="O421" s="7">
        <f t="shared" ca="1" si="309"/>
        <v>3</v>
      </c>
      <c r="R421" s="1">
        <v>1</v>
      </c>
      <c r="S421" s="7">
        <f t="shared" ca="1" si="304"/>
        <v>1</v>
      </c>
      <c r="W421" s="1" t="s">
        <v>364</v>
      </c>
    </row>
    <row r="422" spans="1:23" x14ac:dyDescent="0.3">
      <c r="A422" s="1" t="str">
        <f t="shared" si="308"/>
        <v>LP_AtkSpeedUpOnEncounter_Spd_09</v>
      </c>
      <c r="B422" s="1" t="s">
        <v>292</v>
      </c>
      <c r="C422" s="1" t="str">
        <f>IF(ISERROR(VLOOKUP(B422,AffectorValueTable!$A:$A,1,0)),"어펙터밸류없음","")</f>
        <v/>
      </c>
      <c r="D422" s="1">
        <v>9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8.5</v>
      </c>
      <c r="J422" s="1">
        <f t="shared" si="307"/>
        <v>3.5437499999999993</v>
      </c>
      <c r="M422" s="1" t="s">
        <v>148</v>
      </c>
      <c r="O422" s="7">
        <f t="shared" ca="1" si="309"/>
        <v>3</v>
      </c>
      <c r="R422" s="1">
        <v>1</v>
      </c>
      <c r="S422" s="7">
        <f t="shared" ca="1" si="304"/>
        <v>1</v>
      </c>
      <c r="W422" s="1" t="s">
        <v>364</v>
      </c>
    </row>
    <row r="423" spans="1:23" x14ac:dyDescent="0.3">
      <c r="A423" s="1" t="str">
        <f t="shared" ref="A423:A429" si="310">B423&amp;"_"&amp;TEXT(D423,"00")</f>
        <v>LP_AtkSpeedUpOnEncounterBetter_01</v>
      </c>
      <c r="B423" s="1" t="s">
        <v>291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296"/>
        <v/>
      </c>
      <c r="Q423" s="1" t="s">
        <v>296</v>
      </c>
      <c r="S423" s="7">
        <f t="shared" ca="1" si="304"/>
        <v>1</v>
      </c>
      <c r="U423" s="1" t="s">
        <v>293</v>
      </c>
    </row>
    <row r="424" spans="1:23" x14ac:dyDescent="0.3">
      <c r="A424" s="1" t="str">
        <f t="shared" si="310"/>
        <v>LP_AtkSpeedUpOnEncounterBetter_02</v>
      </c>
      <c r="B424" s="1" t="s">
        <v>291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296"/>
        <v/>
      </c>
      <c r="Q424" s="1" t="s">
        <v>296</v>
      </c>
      <c r="S424" s="7">
        <f t="shared" ca="1" si="304"/>
        <v>1</v>
      </c>
      <c r="U424" s="1" t="s">
        <v>293</v>
      </c>
    </row>
    <row r="425" spans="1:23" x14ac:dyDescent="0.3">
      <c r="A425" s="1" t="str">
        <f t="shared" ref="A425:A427" si="311">B425&amp;"_"&amp;TEXT(D425,"00")</f>
        <v>LP_AtkSpeedUpOnEncounterBetter_03</v>
      </c>
      <c r="B425" s="1" t="s">
        <v>291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ref="O425:O427" ca="1" si="312">IF(NOT(ISBLANK(N425)),N425,
IF(ISBLANK(M425),"",
VLOOKUP(M425,OFFSET(INDIRECT("$A:$B"),0,MATCH(M$1&amp;"_Verify",INDIRECT("$1:$1"),0)-1),2,0)
))</f>
        <v/>
      </c>
      <c r="Q425" s="1" t="s">
        <v>296</v>
      </c>
      <c r="S425" s="7">
        <f t="shared" ca="1" si="304"/>
        <v>1</v>
      </c>
      <c r="U425" s="1" t="s">
        <v>293</v>
      </c>
    </row>
    <row r="426" spans="1:23" x14ac:dyDescent="0.3">
      <c r="A426" s="1" t="str">
        <f t="shared" si="311"/>
        <v>LP_AtkSpeedUpOnEncounterBetter_04</v>
      </c>
      <c r="B426" s="1" t="s">
        <v>291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312"/>
        <v/>
      </c>
      <c r="Q426" s="1" t="s">
        <v>296</v>
      </c>
      <c r="S426" s="7">
        <f t="shared" ca="1" si="304"/>
        <v>1</v>
      </c>
      <c r="U426" s="1" t="s">
        <v>293</v>
      </c>
    </row>
    <row r="427" spans="1:23" x14ac:dyDescent="0.3">
      <c r="A427" s="1" t="str">
        <f t="shared" si="311"/>
        <v>LP_AtkSpeedUpOnEncounterBetter_05</v>
      </c>
      <c r="B427" s="1" t="s">
        <v>291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312"/>
        <v/>
      </c>
      <c r="Q427" s="1" t="s">
        <v>296</v>
      </c>
      <c r="S427" s="7">
        <f t="shared" ca="1" si="304"/>
        <v>1</v>
      </c>
      <c r="U427" s="1" t="s">
        <v>293</v>
      </c>
    </row>
    <row r="428" spans="1:23" x14ac:dyDescent="0.3">
      <c r="A428" s="1" t="str">
        <f t="shared" si="310"/>
        <v>LP_AtkSpeedUpOnEncounterBetter_Spd_01</v>
      </c>
      <c r="B428" s="1" t="s">
        <v>294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4.5</v>
      </c>
      <c r="J428" s="1">
        <f>J179*4.5/6*2.5</f>
        <v>0.46875</v>
      </c>
      <c r="M428" s="1" t="s">
        <v>148</v>
      </c>
      <c r="O428" s="7">
        <f t="shared" ca="1" si="296"/>
        <v>3</v>
      </c>
      <c r="R428" s="1">
        <v>1</v>
      </c>
      <c r="S428" s="7">
        <f t="shared" ca="1" si="304"/>
        <v>1</v>
      </c>
      <c r="W428" s="1" t="s">
        <v>364</v>
      </c>
    </row>
    <row r="429" spans="1:23" x14ac:dyDescent="0.3">
      <c r="A429" s="1" t="str">
        <f t="shared" si="310"/>
        <v>LP_AtkSpeedUpOnEncounterBetter_Spd_02</v>
      </c>
      <c r="B429" s="1" t="s">
        <v>294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5.5</v>
      </c>
      <c r="J429" s="1">
        <f>J180*4.5/6*2.5</f>
        <v>0.98437500000000011</v>
      </c>
      <c r="M429" s="1" t="s">
        <v>148</v>
      </c>
      <c r="O429" s="7">
        <f t="shared" ca="1" si="296"/>
        <v>3</v>
      </c>
      <c r="R429" s="1">
        <v>1</v>
      </c>
      <c r="S429" s="7">
        <f t="shared" ca="1" si="304"/>
        <v>1</v>
      </c>
      <c r="W429" s="1" t="s">
        <v>364</v>
      </c>
    </row>
    <row r="430" spans="1:23" x14ac:dyDescent="0.3">
      <c r="A430" s="1" t="str">
        <f t="shared" ref="A430:A432" si="313">B430&amp;"_"&amp;TEXT(D430,"00")</f>
        <v>LP_AtkSpeedUpOnEncounterBetter_Spd_03</v>
      </c>
      <c r="B430" s="1" t="s">
        <v>294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6.5</v>
      </c>
      <c r="J430" s="1">
        <f>J181*4.5/6*2.5</f>
        <v>1.546875</v>
      </c>
      <c r="M430" s="1" t="s">
        <v>148</v>
      </c>
      <c r="O430" s="7">
        <f t="shared" ref="O430:O432" ca="1" si="314">IF(NOT(ISBLANK(N430)),N430,
IF(ISBLANK(M430),"",
VLOOKUP(M430,OFFSET(INDIRECT("$A:$B"),0,MATCH(M$1&amp;"_Verify",INDIRECT("$1:$1"),0)-1),2,0)
))</f>
        <v>3</v>
      </c>
      <c r="R430" s="1">
        <v>1</v>
      </c>
      <c r="S430" s="7">
        <f t="shared" ca="1" si="304"/>
        <v>1</v>
      </c>
      <c r="W430" s="1" t="s">
        <v>364</v>
      </c>
    </row>
    <row r="431" spans="1:23" x14ac:dyDescent="0.3">
      <c r="A431" s="1" t="str">
        <f t="shared" si="313"/>
        <v>LP_AtkSpeedUpOnEncounterBetter_Spd_04</v>
      </c>
      <c r="B431" s="1" t="s">
        <v>294</v>
      </c>
      <c r="C431" s="1" t="str">
        <f>IF(ISERROR(VLOOKUP(B431,AffectorValueTable!$A:$A,1,0)),"어펙터밸류없음","")</f>
        <v/>
      </c>
      <c r="D431" s="1">
        <v>4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7.5</v>
      </c>
      <c r="J431" s="1">
        <f>J182*4.5/6*2.5</f>
        <v>2.15625</v>
      </c>
      <c r="M431" s="1" t="s">
        <v>148</v>
      </c>
      <c r="O431" s="7">
        <f t="shared" ca="1" si="314"/>
        <v>3</v>
      </c>
      <c r="R431" s="1">
        <v>1</v>
      </c>
      <c r="S431" s="7">
        <f t="shared" ca="1" si="304"/>
        <v>1</v>
      </c>
      <c r="W431" s="1" t="s">
        <v>364</v>
      </c>
    </row>
    <row r="432" spans="1:23" x14ac:dyDescent="0.3">
      <c r="A432" s="1" t="str">
        <f t="shared" si="313"/>
        <v>LP_AtkSpeedUpOnEncounterBetter_Spd_05</v>
      </c>
      <c r="B432" s="1" t="s">
        <v>294</v>
      </c>
      <c r="C432" s="1" t="str">
        <f>IF(ISERROR(VLOOKUP(B432,AffectorValueTable!$A:$A,1,0)),"어펙터밸류없음","")</f>
        <v/>
      </c>
      <c r="D432" s="1">
        <v>5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8.5</v>
      </c>
      <c r="J432" s="1">
        <f>J183*4.5/6*2.5</f>
        <v>2.8125</v>
      </c>
      <c r="M432" s="1" t="s">
        <v>148</v>
      </c>
      <c r="O432" s="7">
        <f t="shared" ca="1" si="314"/>
        <v>3</v>
      </c>
      <c r="R432" s="1">
        <v>1</v>
      </c>
      <c r="S432" s="7">
        <f t="shared" ca="1" si="304"/>
        <v>1</v>
      </c>
      <c r="W432" s="1" t="s">
        <v>364</v>
      </c>
    </row>
    <row r="433" spans="1:21" x14ac:dyDescent="0.3">
      <c r="A433" s="1" t="str">
        <f t="shared" ref="A433:A437" si="315">B433&amp;"_"&amp;TEXT(D433,"00")</f>
        <v>LP_VampireOnAttack_01</v>
      </c>
      <c r="B433" s="1" t="s">
        <v>298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ref="L433:L446" si="316">J170</f>
        <v>0.15</v>
      </c>
      <c r="O433" s="7" t="str">
        <f t="shared" ref="O433:O437" ca="1" si="317">IF(NOT(ISBLANK(N433)),N433,
IF(ISBLANK(M433),"",
VLOOKUP(M433,OFFSET(INDIRECT("$A:$B"),0,MATCH(M$1&amp;"_Verify",INDIRECT("$1:$1"),0)-1),2,0)
))</f>
        <v/>
      </c>
      <c r="S433" s="7" t="str">
        <f t="shared" ca="1" si="304"/>
        <v/>
      </c>
    </row>
    <row r="434" spans="1:21" x14ac:dyDescent="0.3">
      <c r="A434" s="1" t="str">
        <f t="shared" si="315"/>
        <v>LP_VampireOnAttack_02</v>
      </c>
      <c r="B434" s="1" t="s">
        <v>298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L434" s="1">
        <f t="shared" si="316"/>
        <v>0.315</v>
      </c>
      <c r="O434" s="7" t="str">
        <f t="shared" ca="1" si="317"/>
        <v/>
      </c>
      <c r="S434" s="7" t="str">
        <f t="shared" ca="1" si="304"/>
        <v/>
      </c>
    </row>
    <row r="435" spans="1:21" x14ac:dyDescent="0.3">
      <c r="A435" s="1" t="str">
        <f t="shared" si="315"/>
        <v>LP_VampireOnAttack_03</v>
      </c>
      <c r="B435" s="1" t="s">
        <v>298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si="316"/>
        <v>0.49500000000000005</v>
      </c>
      <c r="O435" s="7" t="str">
        <f t="shared" ca="1" si="317"/>
        <v/>
      </c>
      <c r="S435" s="7" t="str">
        <f t="shared" ca="1" si="304"/>
        <v/>
      </c>
    </row>
    <row r="436" spans="1:21" x14ac:dyDescent="0.3">
      <c r="A436" s="1" t="str">
        <f t="shared" si="315"/>
        <v>LP_VampireOnAttack_04</v>
      </c>
      <c r="B436" s="1" t="s">
        <v>298</v>
      </c>
      <c r="C436" s="1" t="str">
        <f>IF(ISERROR(VLOOKUP(B436,AffectorValueTable!$A:$A,1,0)),"어펙터밸류없음","")</f>
        <v/>
      </c>
      <c r="D436" s="1">
        <v>4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si="316"/>
        <v>0.69</v>
      </c>
      <c r="O436" s="7" t="str">
        <f t="shared" ca="1" si="317"/>
        <v/>
      </c>
      <c r="S436" s="7" t="str">
        <f t="shared" ca="1" si="304"/>
        <v/>
      </c>
    </row>
    <row r="437" spans="1:21" x14ac:dyDescent="0.3">
      <c r="A437" s="1" t="str">
        <f t="shared" si="315"/>
        <v>LP_VampireOnAttack_05</v>
      </c>
      <c r="B437" s="1" t="s">
        <v>298</v>
      </c>
      <c r="C437" s="1" t="str">
        <f>IF(ISERROR(VLOOKUP(B437,AffectorValueTable!$A:$A,1,0)),"어펙터밸류없음","")</f>
        <v/>
      </c>
      <c r="D437" s="1">
        <v>5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6"/>
        <v>0.89999999999999991</v>
      </c>
      <c r="O437" s="7" t="str">
        <f t="shared" ca="1" si="317"/>
        <v/>
      </c>
      <c r="S437" s="7" t="str">
        <f t="shared" ca="1" si="304"/>
        <v/>
      </c>
    </row>
    <row r="438" spans="1:21" x14ac:dyDescent="0.3">
      <c r="A438" s="1" t="str">
        <f t="shared" ref="A438:A441" si="318">B438&amp;"_"&amp;TEXT(D438,"00")</f>
        <v>LP_VampireOnAttack_06</v>
      </c>
      <c r="B438" s="1" t="s">
        <v>298</v>
      </c>
      <c r="C438" s="1" t="str">
        <f>IF(ISERROR(VLOOKUP(B438,AffectorValueTable!$A:$A,1,0)),"어펙터밸류없음","")</f>
        <v/>
      </c>
      <c r="D438" s="1">
        <v>6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si="316"/>
        <v>1.125</v>
      </c>
      <c r="O438" s="7" t="str">
        <f t="shared" ref="O438:O441" ca="1" si="319">IF(NOT(ISBLANK(N438)),N438,
IF(ISBLANK(M438),"",
VLOOKUP(M438,OFFSET(INDIRECT("$A:$B"),0,MATCH(M$1&amp;"_Verify",INDIRECT("$1:$1"),0)-1),2,0)
))</f>
        <v/>
      </c>
      <c r="S438" s="7" t="str">
        <f t="shared" ref="S438:S441" ca="1" si="320">IF(NOT(ISBLANK(R438)),R438,
IF(ISBLANK(Q438),"",
VLOOKUP(Q438,OFFSET(INDIRECT("$A:$B"),0,MATCH(Q$1&amp;"_Verify",INDIRECT("$1:$1"),0)-1),2,0)
))</f>
        <v/>
      </c>
    </row>
    <row r="439" spans="1:21" x14ac:dyDescent="0.3">
      <c r="A439" s="1" t="str">
        <f t="shared" si="318"/>
        <v>LP_VampireOnAttack_07</v>
      </c>
      <c r="B439" s="1" t="s">
        <v>298</v>
      </c>
      <c r="C439" s="1" t="str">
        <f>IF(ISERROR(VLOOKUP(B439,AffectorValueTable!$A:$A,1,0)),"어펙터밸류없음","")</f>
        <v/>
      </c>
      <c r="D439" s="1">
        <v>7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si="316"/>
        <v>1.3650000000000002</v>
      </c>
      <c r="O439" s="7" t="str">
        <f t="shared" ca="1" si="319"/>
        <v/>
      </c>
      <c r="S439" s="7" t="str">
        <f t="shared" ca="1" si="320"/>
        <v/>
      </c>
    </row>
    <row r="440" spans="1:21" x14ac:dyDescent="0.3">
      <c r="A440" s="1" t="str">
        <f t="shared" si="318"/>
        <v>LP_VampireOnAttack_08</v>
      </c>
      <c r="B440" s="1" t="s">
        <v>298</v>
      </c>
      <c r="C440" s="1" t="str">
        <f>IF(ISERROR(VLOOKUP(B440,AffectorValueTable!$A:$A,1,0)),"어펙터밸류없음","")</f>
        <v/>
      </c>
      <c r="D440" s="1">
        <v>8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16"/>
        <v>1.62</v>
      </c>
      <c r="O440" s="7" t="str">
        <f t="shared" ca="1" si="319"/>
        <v/>
      </c>
      <c r="S440" s="7" t="str">
        <f t="shared" ca="1" si="320"/>
        <v/>
      </c>
    </row>
    <row r="441" spans="1:21" x14ac:dyDescent="0.3">
      <c r="A441" s="1" t="str">
        <f t="shared" si="318"/>
        <v>LP_VampireOnAttack_09</v>
      </c>
      <c r="B441" s="1" t="s">
        <v>298</v>
      </c>
      <c r="C441" s="1" t="str">
        <f>IF(ISERROR(VLOOKUP(B441,AffectorValueTable!$A:$A,1,0)),"어펙터밸류없음","")</f>
        <v/>
      </c>
      <c r="D441" s="1">
        <v>9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L441" s="1">
        <f t="shared" si="316"/>
        <v>1.89</v>
      </c>
      <c r="O441" s="7" t="str">
        <f t="shared" ca="1" si="319"/>
        <v/>
      </c>
      <c r="S441" s="7" t="str">
        <f t="shared" ca="1" si="320"/>
        <v/>
      </c>
    </row>
    <row r="442" spans="1:21" x14ac:dyDescent="0.3">
      <c r="A442" s="1" t="str">
        <f t="shared" ref="A442:A446" si="321">B442&amp;"_"&amp;TEXT(D442,"00")</f>
        <v>LP_VampireOnAttackBetter_01</v>
      </c>
      <c r="B442" s="1" t="s">
        <v>299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L442" s="1">
        <f t="shared" si="316"/>
        <v>0.25</v>
      </c>
      <c r="O442" s="7" t="str">
        <f t="shared" ref="O442:O446" ca="1" si="322">IF(NOT(ISBLANK(N442)),N442,
IF(ISBLANK(M442),"",
VLOOKUP(M442,OFFSET(INDIRECT("$A:$B"),0,MATCH(M$1&amp;"_Verify",INDIRECT("$1:$1"),0)-1),2,0)
))</f>
        <v/>
      </c>
      <c r="S442" s="7" t="str">
        <f t="shared" ca="1" si="304"/>
        <v/>
      </c>
    </row>
    <row r="443" spans="1:21" x14ac:dyDescent="0.3">
      <c r="A443" s="1" t="str">
        <f t="shared" si="321"/>
        <v>LP_VampireOnAttackBetter_02</v>
      </c>
      <c r="B443" s="1" t="s">
        <v>299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L443" s="1">
        <f t="shared" si="316"/>
        <v>0.52500000000000002</v>
      </c>
      <c r="O443" s="7" t="str">
        <f t="shared" ca="1" si="322"/>
        <v/>
      </c>
      <c r="S443" s="7" t="str">
        <f t="shared" ca="1" si="304"/>
        <v/>
      </c>
    </row>
    <row r="444" spans="1:21" x14ac:dyDescent="0.3">
      <c r="A444" s="1" t="str">
        <f t="shared" si="321"/>
        <v>LP_VampireOnAttackBetter_03</v>
      </c>
      <c r="B444" s="1" t="s">
        <v>299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L444" s="1">
        <f t="shared" si="316"/>
        <v>0.82500000000000007</v>
      </c>
      <c r="O444" s="7" t="str">
        <f t="shared" ca="1" si="322"/>
        <v/>
      </c>
      <c r="S444" s="7" t="str">
        <f t="shared" ca="1" si="304"/>
        <v/>
      </c>
    </row>
    <row r="445" spans="1:21" x14ac:dyDescent="0.3">
      <c r="A445" s="1" t="str">
        <f t="shared" si="321"/>
        <v>LP_VampireOnAttackBetter_04</v>
      </c>
      <c r="B445" s="1" t="s">
        <v>299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L445" s="1">
        <f t="shared" si="316"/>
        <v>1.1499999999999999</v>
      </c>
      <c r="O445" s="7" t="str">
        <f t="shared" ca="1" si="322"/>
        <v/>
      </c>
      <c r="S445" s="7" t="str">
        <f t="shared" ca="1" si="304"/>
        <v/>
      </c>
    </row>
    <row r="446" spans="1:21" x14ac:dyDescent="0.3">
      <c r="A446" s="1" t="str">
        <f t="shared" si="321"/>
        <v>LP_VampireOnAttackBetter_05</v>
      </c>
      <c r="B446" s="1" t="s">
        <v>299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L446" s="1">
        <f t="shared" si="316"/>
        <v>1.5</v>
      </c>
      <c r="O446" s="7" t="str">
        <f t="shared" ca="1" si="322"/>
        <v/>
      </c>
      <c r="S446" s="7" t="str">
        <f t="shared" ca="1" si="304"/>
        <v/>
      </c>
    </row>
    <row r="447" spans="1:21" x14ac:dyDescent="0.3">
      <c r="A447" s="1" t="str">
        <f t="shared" ref="A447:A451" si="323">B447&amp;"_"&amp;TEXT(D447,"00")</f>
        <v>LP_RecoverOnAttacked_01</v>
      </c>
      <c r="B447" s="1" t="s">
        <v>300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ref="O447:O451" ca="1" si="324">IF(NOT(ISBLANK(N447)),N447,
IF(ISBLANK(M447),"",
VLOOKUP(M447,OFFSET(INDIRECT("$A:$B"),0,MATCH(M$1&amp;"_Verify",INDIRECT("$1:$1"),0)-1),2,0)
))</f>
        <v/>
      </c>
      <c r="Q447" s="1" t="s">
        <v>224</v>
      </c>
      <c r="S447" s="7">
        <f t="shared" ca="1" si="304"/>
        <v>4</v>
      </c>
      <c r="U447" s="1" t="s">
        <v>301</v>
      </c>
    </row>
    <row r="448" spans="1:21" x14ac:dyDescent="0.3">
      <c r="A448" s="1" t="str">
        <f t="shared" si="323"/>
        <v>LP_RecoverOnAttacked_02</v>
      </c>
      <c r="B448" s="1" t="s">
        <v>300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24"/>
        <v/>
      </c>
      <c r="Q448" s="1" t="s">
        <v>224</v>
      </c>
      <c r="S448" s="7">
        <f t="shared" ca="1" si="304"/>
        <v>4</v>
      </c>
      <c r="U448" s="1" t="s">
        <v>301</v>
      </c>
    </row>
    <row r="449" spans="1:21" x14ac:dyDescent="0.3">
      <c r="A449" s="1" t="str">
        <f t="shared" si="323"/>
        <v>LP_RecoverOnAttacked_03</v>
      </c>
      <c r="B449" s="1" t="s">
        <v>300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24"/>
        <v/>
      </c>
      <c r="Q449" s="1" t="s">
        <v>224</v>
      </c>
      <c r="S449" s="7">
        <f t="shared" ca="1" si="304"/>
        <v>4</v>
      </c>
      <c r="U449" s="1" t="s">
        <v>301</v>
      </c>
    </row>
    <row r="450" spans="1:21" x14ac:dyDescent="0.3">
      <c r="A450" s="1" t="str">
        <f t="shared" si="323"/>
        <v>LP_RecoverOnAttacked_04</v>
      </c>
      <c r="B450" s="1" t="s">
        <v>300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24"/>
        <v/>
      </c>
      <c r="Q450" s="1" t="s">
        <v>224</v>
      </c>
      <c r="S450" s="7">
        <f t="shared" ca="1" si="304"/>
        <v>4</v>
      </c>
      <c r="U450" s="1" t="s">
        <v>301</v>
      </c>
    </row>
    <row r="451" spans="1:21" x14ac:dyDescent="0.3">
      <c r="A451" s="1" t="str">
        <f t="shared" si="323"/>
        <v>LP_RecoverOnAttacked_05</v>
      </c>
      <c r="B451" s="1" t="s">
        <v>300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24"/>
        <v/>
      </c>
      <c r="Q451" s="1" t="s">
        <v>224</v>
      </c>
      <c r="S451" s="7">
        <f t="shared" ca="1" si="304"/>
        <v>4</v>
      </c>
      <c r="U451" s="1" t="s">
        <v>301</v>
      </c>
    </row>
    <row r="452" spans="1:21" x14ac:dyDescent="0.3">
      <c r="A452" s="1" t="str">
        <f t="shared" ref="A452:A456" si="325">B452&amp;"_"&amp;TEXT(D452,"00")</f>
        <v>LP_RecoverOnAttacked_Heal_01</v>
      </c>
      <c r="B452" s="1" t="s">
        <v>301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HealOverTime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f t="shared" ref="I452:I456" si="326">J452*5+0.1</f>
        <v>4.6999999999999984</v>
      </c>
      <c r="J452" s="1">
        <f t="shared" ref="J452:J455" si="327">J453+0.08</f>
        <v>0.91999999999999982</v>
      </c>
      <c r="L452" s="1">
        <v>8.8888888888888892E-2</v>
      </c>
      <c r="O452" s="7" t="str">
        <f t="shared" ref="O452:O456" ca="1" si="328">IF(NOT(ISBLANK(N452)),N452,
IF(ISBLANK(M452),"",
VLOOKUP(M452,OFFSET(INDIRECT("$A:$B"),0,MATCH(M$1&amp;"_Verify",INDIRECT("$1:$1"),0)-1),2,0)
))</f>
        <v/>
      </c>
      <c r="S452" s="7" t="str">
        <f t="shared" ca="1" si="304"/>
        <v/>
      </c>
    </row>
    <row r="453" spans="1:21" x14ac:dyDescent="0.3">
      <c r="A453" s="1" t="str">
        <f t="shared" si="325"/>
        <v>LP_RecoverOnAttacked_Heal_02</v>
      </c>
      <c r="B453" s="1" t="s">
        <v>301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HealOverTime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f t="shared" si="326"/>
        <v>4.2999999999999989</v>
      </c>
      <c r="J453" s="1">
        <f t="shared" si="327"/>
        <v>0.83999999999999986</v>
      </c>
      <c r="L453" s="1">
        <v>0.12537313432835823</v>
      </c>
      <c r="O453" s="7" t="str">
        <f t="shared" ca="1" si="328"/>
        <v/>
      </c>
      <c r="S453" s="7" t="str">
        <f t="shared" ca="1" si="304"/>
        <v/>
      </c>
    </row>
    <row r="454" spans="1:21" x14ac:dyDescent="0.3">
      <c r="A454" s="1" t="str">
        <f t="shared" si="325"/>
        <v>LP_RecoverOnAttacked_Heal_03</v>
      </c>
      <c r="B454" s="1" t="s">
        <v>301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HealOverTime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f t="shared" si="326"/>
        <v>3.8999999999999995</v>
      </c>
      <c r="J454" s="1">
        <f t="shared" si="327"/>
        <v>0.7599999999999999</v>
      </c>
      <c r="L454" s="1">
        <v>0.14505494505494507</v>
      </c>
      <c r="O454" s="7" t="str">
        <f t="shared" ca="1" si="328"/>
        <v/>
      </c>
      <c r="S454" s="7" t="str">
        <f t="shared" ca="1" si="304"/>
        <v/>
      </c>
    </row>
    <row r="455" spans="1:21" x14ac:dyDescent="0.3">
      <c r="A455" s="1" t="str">
        <f t="shared" si="325"/>
        <v>LP_RecoverOnAttacked_Heal_04</v>
      </c>
      <c r="B455" s="1" t="s">
        <v>301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HealOverTime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f t="shared" si="326"/>
        <v>3.4999999999999996</v>
      </c>
      <c r="J455" s="1">
        <f t="shared" si="327"/>
        <v>0.67999999999999994</v>
      </c>
      <c r="L455" s="1">
        <v>0.15726495726495726</v>
      </c>
      <c r="O455" s="7" t="str">
        <f t="shared" ca="1" si="328"/>
        <v/>
      </c>
      <c r="S455" s="7" t="str">
        <f t="shared" ca="1" si="304"/>
        <v/>
      </c>
    </row>
    <row r="456" spans="1:21" x14ac:dyDescent="0.3">
      <c r="A456" s="1" t="str">
        <f t="shared" si="325"/>
        <v>LP_RecoverOnAttacked_Heal_05</v>
      </c>
      <c r="B456" s="1" t="s">
        <v>301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HealOverTime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f t="shared" si="326"/>
        <v>3.1</v>
      </c>
      <c r="J456" s="1">
        <v>0.6</v>
      </c>
      <c r="L456" s="1">
        <v>0.16551724137931034</v>
      </c>
      <c r="O456" s="7" t="str">
        <f t="shared" ca="1" si="328"/>
        <v/>
      </c>
      <c r="S456" s="7" t="str">
        <f t="shared" ca="1" si="304"/>
        <v/>
      </c>
    </row>
    <row r="457" spans="1:21" x14ac:dyDescent="0.3">
      <c r="A457" s="1" t="str">
        <f t="shared" ref="A457:A461" si="329">B457&amp;"_"&amp;TEXT(D457,"00")</f>
        <v>LP_ReflectOnAttacked_01</v>
      </c>
      <c r="B457" s="1" t="s">
        <v>304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ReflectDamage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0.93377528089887663</v>
      </c>
      <c r="O457" s="7" t="str">
        <f t="shared" ref="O457:O461" ca="1" si="330">IF(NOT(ISBLANK(N457)),N457,
IF(ISBLANK(M457),"",
VLOOKUP(M457,OFFSET(INDIRECT("$A:$B"),0,MATCH(M$1&amp;"_Verify",INDIRECT("$1:$1"),0)-1),2,0)
))</f>
        <v/>
      </c>
      <c r="S457" s="7" t="str">
        <f t="shared" ref="S457:S553" ca="1" si="331">IF(NOT(ISBLANK(R457)),R457,
IF(ISBLANK(Q457),"",
VLOOKUP(Q457,OFFSET(INDIRECT("$A:$B"),0,MATCH(Q$1&amp;"_Verify",INDIRECT("$1:$1"),0)-1),2,0)
))</f>
        <v/>
      </c>
    </row>
    <row r="458" spans="1:21" x14ac:dyDescent="0.3">
      <c r="A458" s="1" t="str">
        <f t="shared" si="329"/>
        <v>LP_ReflectOnAttacked_02</v>
      </c>
      <c r="B458" s="1" t="s">
        <v>304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ReflectDamage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2.2014964610717898</v>
      </c>
      <c r="O458" s="7" t="str">
        <f t="shared" ca="1" si="330"/>
        <v/>
      </c>
      <c r="S458" s="7" t="str">
        <f t="shared" ca="1" si="331"/>
        <v/>
      </c>
    </row>
    <row r="459" spans="1:21" x14ac:dyDescent="0.3">
      <c r="A459" s="1" t="str">
        <f t="shared" si="329"/>
        <v>LP_ReflectOnAttacked_03</v>
      </c>
      <c r="B459" s="1" t="s">
        <v>304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ReflectDamage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3.8477338195077495</v>
      </c>
      <c r="O459" s="7" t="str">
        <f t="shared" ca="1" si="330"/>
        <v/>
      </c>
      <c r="S459" s="7" t="str">
        <f t="shared" ca="1" si="331"/>
        <v/>
      </c>
    </row>
    <row r="460" spans="1:21" x14ac:dyDescent="0.3">
      <c r="A460" s="1" t="str">
        <f t="shared" si="329"/>
        <v>LP_ReflectOnAttacked_04</v>
      </c>
      <c r="B460" s="1" t="s">
        <v>304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ReflectDamage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5.9275139063862792</v>
      </c>
      <c r="O460" s="7" t="str">
        <f t="shared" ca="1" si="330"/>
        <v/>
      </c>
      <c r="S460" s="7" t="str">
        <f t="shared" ca="1" si="331"/>
        <v/>
      </c>
    </row>
    <row r="461" spans="1:21" x14ac:dyDescent="0.3">
      <c r="A461" s="1" t="str">
        <f t="shared" si="329"/>
        <v>LP_ReflectOnAttacked_05</v>
      </c>
      <c r="B461" s="1" t="s">
        <v>304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ReflectDamage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8.5104402985074614</v>
      </c>
      <c r="O461" s="7" t="str">
        <f t="shared" ca="1" si="330"/>
        <v/>
      </c>
      <c r="S461" s="7" t="str">
        <f t="shared" ca="1" si="331"/>
        <v/>
      </c>
    </row>
    <row r="462" spans="1:21" x14ac:dyDescent="0.3">
      <c r="A462" s="1" t="str">
        <f t="shared" ref="A462:A469" si="332">B462&amp;"_"&amp;TEXT(D462,"00")</f>
        <v>LP_ReflectOnAttackedBetter_01</v>
      </c>
      <c r="B462" s="1" t="s">
        <v>305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ReflectDamage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1.6960408163265315</v>
      </c>
      <c r="O462" s="7" t="str">
        <f t="shared" ref="O462:O469" ca="1" si="333">IF(NOT(ISBLANK(N462)),N462,
IF(ISBLANK(M462),"",
VLOOKUP(M462,OFFSET(INDIRECT("$A:$B"),0,MATCH(M$1&amp;"_Verify",INDIRECT("$1:$1"),0)-1),2,0)
))</f>
        <v/>
      </c>
      <c r="S462" s="7" t="str">
        <f t="shared" ca="1" si="331"/>
        <v/>
      </c>
    </row>
    <row r="463" spans="1:21" x14ac:dyDescent="0.3">
      <c r="A463" s="1" t="str">
        <f t="shared" si="332"/>
        <v>LP_ReflectOnAttackedBetter_02</v>
      </c>
      <c r="B463" s="1" t="s">
        <v>305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ReflectDamage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4.5603870967741944</v>
      </c>
      <c r="O463" s="7" t="str">
        <f t="shared" ca="1" si="333"/>
        <v/>
      </c>
      <c r="S463" s="7" t="str">
        <f t="shared" ca="1" si="331"/>
        <v/>
      </c>
    </row>
    <row r="464" spans="1:21" x14ac:dyDescent="0.3">
      <c r="A464" s="1" t="str">
        <f t="shared" si="332"/>
        <v>LP_ReflectOnAttackedBetter_03</v>
      </c>
      <c r="B464" s="1" t="s">
        <v>305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ReflectDamage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8.9988443328550947</v>
      </c>
      <c r="O464" s="7" t="str">
        <f t="shared" ca="1" si="333"/>
        <v/>
      </c>
      <c r="S464" s="7" t="str">
        <f t="shared" ca="1" si="331"/>
        <v/>
      </c>
    </row>
    <row r="465" spans="1:19" x14ac:dyDescent="0.3">
      <c r="A465" s="1" t="str">
        <f t="shared" si="332"/>
        <v>LP_AtkUpOnLowerHp_01</v>
      </c>
      <c r="B465" s="1" t="s">
        <v>306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0.35</v>
      </c>
      <c r="N465" s="1">
        <v>0</v>
      </c>
      <c r="O465" s="7">
        <f t="shared" ca="1" si="333"/>
        <v>0</v>
      </c>
      <c r="S465" s="7" t="str">
        <f t="shared" ca="1" si="331"/>
        <v/>
      </c>
    </row>
    <row r="466" spans="1:19" x14ac:dyDescent="0.3">
      <c r="A466" s="1" t="str">
        <f t="shared" si="332"/>
        <v>LP_AtkUpOnLowerHp_02</v>
      </c>
      <c r="B466" s="1" t="s">
        <v>306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0.73499999999999999</v>
      </c>
      <c r="N466" s="1">
        <v>0</v>
      </c>
      <c r="O466" s="7">
        <f t="shared" ca="1" si="333"/>
        <v>0</v>
      </c>
      <c r="S466" s="7" t="str">
        <f t="shared" ca="1" si="331"/>
        <v/>
      </c>
    </row>
    <row r="467" spans="1:19" x14ac:dyDescent="0.3">
      <c r="A467" s="1" t="str">
        <f t="shared" si="332"/>
        <v>LP_AtkUpOnLowerHp_03</v>
      </c>
      <c r="B467" s="1" t="s">
        <v>306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1.1549999999999998</v>
      </c>
      <c r="N467" s="1">
        <v>0</v>
      </c>
      <c r="O467" s="7">
        <f t="shared" ca="1" si="333"/>
        <v>0</v>
      </c>
      <c r="S467" s="7" t="str">
        <f t="shared" ca="1" si="331"/>
        <v/>
      </c>
    </row>
    <row r="468" spans="1:19" x14ac:dyDescent="0.3">
      <c r="A468" s="1" t="str">
        <f t="shared" si="332"/>
        <v>LP_AtkUpOnLowerHp_04</v>
      </c>
      <c r="B468" s="1" t="s">
        <v>306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1.6099999999999999</v>
      </c>
      <c r="N468" s="1">
        <v>0</v>
      </c>
      <c r="O468" s="7">
        <f t="shared" ca="1" si="333"/>
        <v>0</v>
      </c>
      <c r="S468" s="7" t="str">
        <f t="shared" ca="1" si="331"/>
        <v/>
      </c>
    </row>
    <row r="469" spans="1:19" x14ac:dyDescent="0.3">
      <c r="A469" s="1" t="str">
        <f t="shared" si="332"/>
        <v>LP_AtkUpOnLowerHp_05</v>
      </c>
      <c r="B469" s="1" t="s">
        <v>306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2.1</v>
      </c>
      <c r="N469" s="1">
        <v>0</v>
      </c>
      <c r="O469" s="7">
        <f t="shared" ca="1" si="333"/>
        <v>0</v>
      </c>
      <c r="S469" s="7" t="str">
        <f t="shared" ca="1" si="331"/>
        <v/>
      </c>
    </row>
    <row r="470" spans="1:19" x14ac:dyDescent="0.3">
      <c r="A470" s="1" t="str">
        <f t="shared" ref="A470:A473" si="334">B470&amp;"_"&amp;TEXT(D470,"00")</f>
        <v>LP_AtkUpOnLowerHp_06</v>
      </c>
      <c r="B470" s="1" t="s">
        <v>306</v>
      </c>
      <c r="C470" s="1" t="str">
        <f>IF(ISERROR(VLOOKUP(B470,AffectorValueTable!$A:$A,1,0)),"어펙터밸류없음","")</f>
        <v/>
      </c>
      <c r="D470" s="1">
        <v>6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2.625</v>
      </c>
      <c r="N470" s="1">
        <v>0</v>
      </c>
      <c r="O470" s="7">
        <f t="shared" ref="O470:O473" ca="1" si="335">IF(NOT(ISBLANK(N470)),N470,
IF(ISBLANK(M470),"",
VLOOKUP(M470,OFFSET(INDIRECT("$A:$B"),0,MATCH(M$1&amp;"_Verify",INDIRECT("$1:$1"),0)-1),2,0)
))</f>
        <v>0</v>
      </c>
      <c r="S470" s="7" t="str">
        <f t="shared" ref="S470:S473" ca="1" si="336">IF(NOT(ISBLANK(R470)),R470,
IF(ISBLANK(Q470),"",
VLOOKUP(Q470,OFFSET(INDIRECT("$A:$B"),0,MATCH(Q$1&amp;"_Verify",INDIRECT("$1:$1"),0)-1),2,0)
))</f>
        <v/>
      </c>
    </row>
    <row r="471" spans="1:19" x14ac:dyDescent="0.3">
      <c r="A471" s="1" t="str">
        <f t="shared" si="334"/>
        <v>LP_AtkUpOnLowerHp_07</v>
      </c>
      <c r="B471" s="1" t="s">
        <v>306</v>
      </c>
      <c r="C471" s="1" t="str">
        <f>IF(ISERROR(VLOOKUP(B471,AffectorValueTable!$A:$A,1,0)),"어펙터밸류없음","")</f>
        <v/>
      </c>
      <c r="D471" s="1">
        <v>7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3.1850000000000005</v>
      </c>
      <c r="N471" s="1">
        <v>0</v>
      </c>
      <c r="O471" s="7">
        <f t="shared" ca="1" si="335"/>
        <v>0</v>
      </c>
      <c r="S471" s="7" t="str">
        <f t="shared" ca="1" si="336"/>
        <v/>
      </c>
    </row>
    <row r="472" spans="1:19" x14ac:dyDescent="0.3">
      <c r="A472" s="1" t="str">
        <f t="shared" si="334"/>
        <v>LP_AtkUpOnLowerHp_08</v>
      </c>
      <c r="B472" s="1" t="s">
        <v>306</v>
      </c>
      <c r="C472" s="1" t="str">
        <f>IF(ISERROR(VLOOKUP(B472,AffectorValueTable!$A:$A,1,0)),"어펙터밸류없음","")</f>
        <v/>
      </c>
      <c r="D472" s="1">
        <v>8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3.7800000000000007</v>
      </c>
      <c r="N472" s="1">
        <v>0</v>
      </c>
      <c r="O472" s="7">
        <f t="shared" ca="1" si="335"/>
        <v>0</v>
      </c>
      <c r="S472" s="7" t="str">
        <f t="shared" ca="1" si="336"/>
        <v/>
      </c>
    </row>
    <row r="473" spans="1:19" x14ac:dyDescent="0.3">
      <c r="A473" s="1" t="str">
        <f t="shared" si="334"/>
        <v>LP_AtkUpOnLowerHp_09</v>
      </c>
      <c r="B473" s="1" t="s">
        <v>306</v>
      </c>
      <c r="C473" s="1" t="str">
        <f>IF(ISERROR(VLOOKUP(B473,AffectorValueTable!$A:$A,1,0)),"어펙터밸류없음","")</f>
        <v/>
      </c>
      <c r="D473" s="1">
        <v>9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4.41</v>
      </c>
      <c r="N473" s="1">
        <v>0</v>
      </c>
      <c r="O473" s="7">
        <f t="shared" ca="1" si="335"/>
        <v>0</v>
      </c>
      <c r="S473" s="7" t="str">
        <f t="shared" ca="1" si="336"/>
        <v/>
      </c>
    </row>
    <row r="474" spans="1:19" x14ac:dyDescent="0.3">
      <c r="A474" s="1" t="str">
        <f t="shared" ref="A474:A509" si="337">B474&amp;"_"&amp;TEXT(D474,"00")</f>
        <v>LP_AtkUpOnLowerHpBetter_01</v>
      </c>
      <c r="B474" s="1" t="s">
        <v>307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0.58333333333333337</v>
      </c>
      <c r="N474" s="1">
        <v>0</v>
      </c>
      <c r="O474" s="7">
        <f t="shared" ref="O474:O509" ca="1" si="338">IF(NOT(ISBLANK(N474)),N474,
IF(ISBLANK(M474),"",
VLOOKUP(M474,OFFSET(INDIRECT("$A:$B"),0,MATCH(M$1&amp;"_Verify",INDIRECT("$1:$1"),0)-1),2,0)
))</f>
        <v>0</v>
      </c>
      <c r="S474" s="7" t="str">
        <f t="shared" ca="1" si="331"/>
        <v/>
      </c>
    </row>
    <row r="475" spans="1:19" x14ac:dyDescent="0.3">
      <c r="A475" s="1" t="str">
        <f t="shared" si="337"/>
        <v>LP_AtkUpOnLowerHpBetter_02</v>
      </c>
      <c r="B475" s="1" t="s">
        <v>307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1.2250000000000001</v>
      </c>
      <c r="N475" s="1">
        <v>0</v>
      </c>
      <c r="O475" s="7">
        <f t="shared" ca="1" si="338"/>
        <v>0</v>
      </c>
      <c r="S475" s="7" t="str">
        <f t="shared" ca="1" si="331"/>
        <v/>
      </c>
    </row>
    <row r="476" spans="1:19" x14ac:dyDescent="0.3">
      <c r="A476" s="1" t="str">
        <f t="shared" si="337"/>
        <v>LP_AtkUpOnLowerHpBetter_03</v>
      </c>
      <c r="B476" s="1" t="s">
        <v>307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1.9250000000000003</v>
      </c>
      <c r="N476" s="1">
        <v>0</v>
      </c>
      <c r="O476" s="7">
        <f t="shared" ca="1" si="338"/>
        <v>0</v>
      </c>
      <c r="S476" s="7" t="str">
        <f t="shared" ca="1" si="331"/>
        <v/>
      </c>
    </row>
    <row r="477" spans="1:19" x14ac:dyDescent="0.3">
      <c r="A477" s="1" t="str">
        <f t="shared" ref="A477:A478" si="339">B477&amp;"_"&amp;TEXT(D477,"00")</f>
        <v>LP_AtkUpOnLowerHpBetter_04</v>
      </c>
      <c r="B477" s="1" t="s">
        <v>307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2.6833333333333331</v>
      </c>
      <c r="N477" s="1">
        <v>0</v>
      </c>
      <c r="O477" s="7">
        <f t="shared" ref="O477:O478" ca="1" si="340">IF(NOT(ISBLANK(N477)),N477,
IF(ISBLANK(M477),"",
VLOOKUP(M477,OFFSET(INDIRECT("$A:$B"),0,MATCH(M$1&amp;"_Verify",INDIRECT("$1:$1"),0)-1),2,0)
))</f>
        <v>0</v>
      </c>
      <c r="S477" s="7" t="str">
        <f t="shared" ref="S477:S478" ca="1" si="341">IF(NOT(ISBLANK(R477)),R477,
IF(ISBLANK(Q477),"",
VLOOKUP(Q477,OFFSET(INDIRECT("$A:$B"),0,MATCH(Q$1&amp;"_Verify",INDIRECT("$1:$1"),0)-1),2,0)
))</f>
        <v/>
      </c>
    </row>
    <row r="478" spans="1:19" x14ac:dyDescent="0.3">
      <c r="A478" s="1" t="str">
        <f t="shared" si="339"/>
        <v>LP_AtkUpOnLowerHpBetter_05</v>
      </c>
      <c r="B478" s="1" t="s">
        <v>307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3.5000000000000004</v>
      </c>
      <c r="N478" s="1">
        <v>0</v>
      </c>
      <c r="O478" s="7">
        <f t="shared" ca="1" si="340"/>
        <v>0</v>
      </c>
      <c r="S478" s="7" t="str">
        <f t="shared" ca="1" si="341"/>
        <v/>
      </c>
    </row>
    <row r="479" spans="1:19" x14ac:dyDescent="0.3">
      <c r="A479" s="1" t="str">
        <f t="shared" ref="A479:A493" si="342">B479&amp;"_"&amp;TEXT(D479,"00")</f>
        <v>LP_AtkUpOnLowerHpBetter_06</v>
      </c>
      <c r="B479" s="1" t="s">
        <v>307</v>
      </c>
      <c r="C479" s="1" t="str">
        <f>IF(ISERROR(VLOOKUP(B479,AffectorValueTable!$A:$A,1,0)),"어펙터밸류없음","")</f>
        <v/>
      </c>
      <c r="D479" s="1">
        <v>6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3.5000000000000004</v>
      </c>
      <c r="N479" s="1">
        <v>0</v>
      </c>
      <c r="O479" s="7">
        <f t="shared" ref="O479:O493" ca="1" si="343">IF(NOT(ISBLANK(N479)),N479,
IF(ISBLANK(M479),"",
VLOOKUP(M479,OFFSET(INDIRECT("$A:$B"),0,MATCH(M$1&amp;"_Verify",INDIRECT("$1:$1"),0)-1),2,0)
))</f>
        <v>0</v>
      </c>
      <c r="S479" s="7" t="str">
        <f t="shared" ref="S479:S493" ca="1" si="344">IF(NOT(ISBLANK(R479)),R479,
IF(ISBLANK(Q479),"",
VLOOKUP(Q479,OFFSET(INDIRECT("$A:$B"),0,MATCH(Q$1&amp;"_Verify",INDIRECT("$1:$1"),0)-1),2,0)
))</f>
        <v/>
      </c>
    </row>
    <row r="480" spans="1:19" x14ac:dyDescent="0.3">
      <c r="A480" s="1" t="str">
        <f t="shared" si="342"/>
        <v>LP_AtkUpOnMaxHp_01</v>
      </c>
      <c r="B480" s="1" t="s">
        <v>936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ref="J480:J493" si="345">J170*4/3</f>
        <v>0.19999999999999998</v>
      </c>
      <c r="N480" s="1">
        <v>1</v>
      </c>
      <c r="O480" s="7">
        <f t="shared" ca="1" si="343"/>
        <v>1</v>
      </c>
      <c r="S480" s="7" t="str">
        <f t="shared" ca="1" si="344"/>
        <v/>
      </c>
    </row>
    <row r="481" spans="1:19" x14ac:dyDescent="0.3">
      <c r="A481" s="1" t="str">
        <f t="shared" si="342"/>
        <v>LP_AtkUpOnMaxHp_02</v>
      </c>
      <c r="B481" s="1" t="s">
        <v>936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5"/>
        <v>0.42</v>
      </c>
      <c r="N481" s="1">
        <v>1</v>
      </c>
      <c r="O481" s="7">
        <f t="shared" ca="1" si="343"/>
        <v>1</v>
      </c>
      <c r="S481" s="7" t="str">
        <f t="shared" ca="1" si="344"/>
        <v/>
      </c>
    </row>
    <row r="482" spans="1:19" x14ac:dyDescent="0.3">
      <c r="A482" s="1" t="str">
        <f t="shared" si="342"/>
        <v>LP_AtkUpOnMaxHp_03</v>
      </c>
      <c r="B482" s="1" t="s">
        <v>936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5"/>
        <v>0.66</v>
      </c>
      <c r="N482" s="1">
        <v>1</v>
      </c>
      <c r="O482" s="7">
        <f t="shared" ca="1" si="343"/>
        <v>1</v>
      </c>
      <c r="S482" s="7" t="str">
        <f t="shared" ca="1" si="344"/>
        <v/>
      </c>
    </row>
    <row r="483" spans="1:19" x14ac:dyDescent="0.3">
      <c r="A483" s="1" t="str">
        <f t="shared" si="342"/>
        <v>LP_AtkUpOnMaxHp_04</v>
      </c>
      <c r="B483" s="1" t="s">
        <v>936</v>
      </c>
      <c r="C483" s="1" t="str">
        <f>IF(ISERROR(VLOOKUP(B483,AffectorValueTable!$A:$A,1,0)),"어펙터밸류없음","")</f>
        <v/>
      </c>
      <c r="D483" s="1">
        <v>4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5"/>
        <v>0.91999999999999993</v>
      </c>
      <c r="N483" s="1">
        <v>1</v>
      </c>
      <c r="O483" s="7">
        <f t="shared" ca="1" si="343"/>
        <v>1</v>
      </c>
      <c r="S483" s="7" t="str">
        <f t="shared" ca="1" si="344"/>
        <v/>
      </c>
    </row>
    <row r="484" spans="1:19" x14ac:dyDescent="0.3">
      <c r="A484" s="1" t="str">
        <f t="shared" si="342"/>
        <v>LP_AtkUpOnMaxHp_05</v>
      </c>
      <c r="B484" s="1" t="s">
        <v>936</v>
      </c>
      <c r="C484" s="1" t="str">
        <f>IF(ISERROR(VLOOKUP(B484,AffectorValueTable!$A:$A,1,0)),"어펙터밸류없음","")</f>
        <v/>
      </c>
      <c r="D484" s="1">
        <v>5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5"/>
        <v>1.2</v>
      </c>
      <c r="N484" s="1">
        <v>1</v>
      </c>
      <c r="O484" s="7">
        <f t="shared" ca="1" si="343"/>
        <v>1</v>
      </c>
      <c r="S484" s="7" t="str">
        <f t="shared" ca="1" si="344"/>
        <v/>
      </c>
    </row>
    <row r="485" spans="1:19" x14ac:dyDescent="0.3">
      <c r="A485" s="1" t="str">
        <f t="shared" si="342"/>
        <v>LP_AtkUpOnMaxHp_06</v>
      </c>
      <c r="B485" s="1" t="s">
        <v>936</v>
      </c>
      <c r="C485" s="1" t="str">
        <f>IF(ISERROR(VLOOKUP(B485,AffectorValueTable!$A:$A,1,0)),"어펙터밸류없음","")</f>
        <v/>
      </c>
      <c r="D485" s="1">
        <v>6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5"/>
        <v>1.5</v>
      </c>
      <c r="N485" s="1">
        <v>1</v>
      </c>
      <c r="O485" s="7">
        <f t="shared" ca="1" si="343"/>
        <v>1</v>
      </c>
      <c r="S485" s="7" t="str">
        <f t="shared" ca="1" si="344"/>
        <v/>
      </c>
    </row>
    <row r="486" spans="1:19" x14ac:dyDescent="0.3">
      <c r="A486" s="1" t="str">
        <f t="shared" si="342"/>
        <v>LP_AtkUpOnMaxHp_07</v>
      </c>
      <c r="B486" s="1" t="s">
        <v>936</v>
      </c>
      <c r="C486" s="1" t="str">
        <f>IF(ISERROR(VLOOKUP(B486,AffectorValueTable!$A:$A,1,0)),"어펙터밸류없음","")</f>
        <v/>
      </c>
      <c r="D486" s="1">
        <v>7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5"/>
        <v>1.8200000000000003</v>
      </c>
      <c r="N486" s="1">
        <v>1</v>
      </c>
      <c r="O486" s="7">
        <f t="shared" ca="1" si="343"/>
        <v>1</v>
      </c>
      <c r="S486" s="7" t="str">
        <f t="shared" ca="1" si="344"/>
        <v/>
      </c>
    </row>
    <row r="487" spans="1:19" x14ac:dyDescent="0.3">
      <c r="A487" s="1" t="str">
        <f t="shared" si="342"/>
        <v>LP_AtkUpOnMaxHp_08</v>
      </c>
      <c r="B487" s="1" t="s">
        <v>936</v>
      </c>
      <c r="C487" s="1" t="str">
        <f>IF(ISERROR(VLOOKUP(B487,AffectorValueTable!$A:$A,1,0)),"어펙터밸류없음","")</f>
        <v/>
      </c>
      <c r="D487" s="1">
        <v>8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5"/>
        <v>2.16</v>
      </c>
      <c r="N487" s="1">
        <v>1</v>
      </c>
      <c r="O487" s="7">
        <f t="shared" ca="1" si="343"/>
        <v>1</v>
      </c>
      <c r="S487" s="7" t="str">
        <f t="shared" ca="1" si="344"/>
        <v/>
      </c>
    </row>
    <row r="488" spans="1:19" x14ac:dyDescent="0.3">
      <c r="A488" s="1" t="str">
        <f t="shared" si="342"/>
        <v>LP_AtkUpOnMaxHp_09</v>
      </c>
      <c r="B488" s="1" t="s">
        <v>936</v>
      </c>
      <c r="C488" s="1" t="str">
        <f>IF(ISERROR(VLOOKUP(B488,AffectorValueTable!$A:$A,1,0)),"어펙터밸류없음","")</f>
        <v/>
      </c>
      <c r="D488" s="1">
        <v>9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5"/>
        <v>2.52</v>
      </c>
      <c r="N488" s="1">
        <v>1</v>
      </c>
      <c r="O488" s="7">
        <f t="shared" ca="1" si="343"/>
        <v>1</v>
      </c>
      <c r="S488" s="7" t="str">
        <f t="shared" ca="1" si="344"/>
        <v/>
      </c>
    </row>
    <row r="489" spans="1:19" x14ac:dyDescent="0.3">
      <c r="A489" s="1" t="str">
        <f t="shared" si="342"/>
        <v>LP_AtkUpOnMaxHpBetter_01</v>
      </c>
      <c r="B489" s="1" t="s">
        <v>937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5"/>
        <v>0.33333333333333331</v>
      </c>
      <c r="N489" s="1">
        <v>1</v>
      </c>
      <c r="O489" s="7">
        <f t="shared" ca="1" si="343"/>
        <v>1</v>
      </c>
      <c r="S489" s="7" t="str">
        <f t="shared" ca="1" si="344"/>
        <v/>
      </c>
    </row>
    <row r="490" spans="1:19" x14ac:dyDescent="0.3">
      <c r="A490" s="1" t="str">
        <f t="shared" si="342"/>
        <v>LP_AtkUpOnMaxHpBetter_02</v>
      </c>
      <c r="B490" s="1" t="s">
        <v>937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5"/>
        <v>0.70000000000000007</v>
      </c>
      <c r="N490" s="1">
        <v>1</v>
      </c>
      <c r="O490" s="7">
        <f t="shared" ca="1" si="343"/>
        <v>1</v>
      </c>
      <c r="S490" s="7" t="str">
        <f t="shared" ca="1" si="344"/>
        <v/>
      </c>
    </row>
    <row r="491" spans="1:19" x14ac:dyDescent="0.3">
      <c r="A491" s="1" t="str">
        <f t="shared" si="342"/>
        <v>LP_AtkUpOnMaxHpBetter_03</v>
      </c>
      <c r="B491" s="1" t="s">
        <v>937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5"/>
        <v>1.1000000000000001</v>
      </c>
      <c r="N491" s="1">
        <v>1</v>
      </c>
      <c r="O491" s="7">
        <f t="shared" ca="1" si="343"/>
        <v>1</v>
      </c>
      <c r="S491" s="7" t="str">
        <f t="shared" ca="1" si="344"/>
        <v/>
      </c>
    </row>
    <row r="492" spans="1:19" x14ac:dyDescent="0.3">
      <c r="A492" s="1" t="str">
        <f t="shared" si="342"/>
        <v>LP_AtkUpOnMaxHpBetter_04</v>
      </c>
      <c r="B492" s="1" t="s">
        <v>937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5"/>
        <v>1.5333333333333332</v>
      </c>
      <c r="N492" s="1">
        <v>1</v>
      </c>
      <c r="O492" s="7">
        <f t="shared" ca="1" si="343"/>
        <v>1</v>
      </c>
      <c r="S492" s="7" t="str">
        <f t="shared" ca="1" si="344"/>
        <v/>
      </c>
    </row>
    <row r="493" spans="1:19" x14ac:dyDescent="0.3">
      <c r="A493" s="1" t="str">
        <f t="shared" si="342"/>
        <v>LP_AtkUpOnMaxHpBetter_05</v>
      </c>
      <c r="B493" s="1" t="s">
        <v>937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5"/>
        <v>2</v>
      </c>
      <c r="N493" s="1">
        <v>1</v>
      </c>
      <c r="O493" s="7">
        <f t="shared" ca="1" si="343"/>
        <v>1</v>
      </c>
      <c r="S493" s="7" t="str">
        <f t="shared" ca="1" si="344"/>
        <v/>
      </c>
    </row>
    <row r="494" spans="1:19" x14ac:dyDescent="0.3">
      <c r="A494" s="1" t="str">
        <f t="shared" ref="A494:A507" si="346">B494&amp;"_"&amp;TEXT(D494,"00")</f>
        <v>LP_AtkUpOnKillUntilGettingHit_01</v>
      </c>
      <c r="B494" s="1" t="s">
        <v>938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ref="J494:J507" si="347">J170*1/50</f>
        <v>3.0000000000000001E-3</v>
      </c>
      <c r="O494" s="7" t="str">
        <f t="shared" ref="O494:O507" ca="1" si="348">IF(NOT(ISBLANK(N494)),N494,
IF(ISBLANK(M494),"",
VLOOKUP(M494,OFFSET(INDIRECT("$A:$B"),0,MATCH(M$1&amp;"_Verify",INDIRECT("$1:$1"),0)-1),2,0)
))</f>
        <v/>
      </c>
      <c r="S494" s="7" t="str">
        <f t="shared" ref="S494:S507" ca="1" si="349">IF(NOT(ISBLANK(R494)),R494,
IF(ISBLANK(Q494),"",
VLOOKUP(Q494,OFFSET(INDIRECT("$A:$B"),0,MATCH(Q$1&amp;"_Verify",INDIRECT("$1:$1"),0)-1),2,0)
))</f>
        <v/>
      </c>
    </row>
    <row r="495" spans="1:19" x14ac:dyDescent="0.3">
      <c r="A495" s="1" t="str">
        <f t="shared" si="346"/>
        <v>LP_AtkUpOnKillUntilGettingHit_02</v>
      </c>
      <c r="B495" s="1" t="s">
        <v>938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AddAttackByContinuousKill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47"/>
        <v>6.3E-3</v>
      </c>
      <c r="O495" s="7" t="str">
        <f t="shared" ca="1" si="348"/>
        <v/>
      </c>
      <c r="S495" s="7" t="str">
        <f t="shared" ca="1" si="349"/>
        <v/>
      </c>
    </row>
    <row r="496" spans="1:19" x14ac:dyDescent="0.3">
      <c r="A496" s="1" t="str">
        <f t="shared" si="346"/>
        <v>LP_AtkUpOnKillUntilGettingHit_03</v>
      </c>
      <c r="B496" s="1" t="s">
        <v>938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47"/>
        <v>9.9000000000000008E-3</v>
      </c>
      <c r="O496" s="7" t="str">
        <f t="shared" ca="1" si="348"/>
        <v/>
      </c>
      <c r="S496" s="7" t="str">
        <f t="shared" ca="1" si="349"/>
        <v/>
      </c>
    </row>
    <row r="497" spans="1:19" x14ac:dyDescent="0.3">
      <c r="A497" s="1" t="str">
        <f t="shared" si="346"/>
        <v>LP_AtkUpOnKillUntilGettingHit_04</v>
      </c>
      <c r="B497" s="1" t="s">
        <v>938</v>
      </c>
      <c r="C497" s="1" t="str">
        <f>IF(ISERROR(VLOOKUP(B497,AffectorValueTable!$A:$A,1,0)),"어펙터밸류없음","")</f>
        <v/>
      </c>
      <c r="D497" s="1">
        <v>4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47"/>
        <v>1.38E-2</v>
      </c>
      <c r="O497" s="7" t="str">
        <f t="shared" ca="1" si="348"/>
        <v/>
      </c>
      <c r="S497" s="7" t="str">
        <f t="shared" ca="1" si="349"/>
        <v/>
      </c>
    </row>
    <row r="498" spans="1:19" x14ac:dyDescent="0.3">
      <c r="A498" s="1" t="str">
        <f t="shared" si="346"/>
        <v>LP_AtkUpOnKillUntilGettingHit_05</v>
      </c>
      <c r="B498" s="1" t="s">
        <v>938</v>
      </c>
      <c r="C498" s="1" t="str">
        <f>IF(ISERROR(VLOOKUP(B498,AffectorValueTable!$A:$A,1,0)),"어펙터밸류없음","")</f>
        <v/>
      </c>
      <c r="D498" s="1">
        <v>5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47"/>
        <v>1.7999999999999999E-2</v>
      </c>
      <c r="O498" s="7" t="str">
        <f t="shared" ca="1" si="348"/>
        <v/>
      </c>
      <c r="S498" s="7" t="str">
        <f t="shared" ca="1" si="349"/>
        <v/>
      </c>
    </row>
    <row r="499" spans="1:19" x14ac:dyDescent="0.3">
      <c r="A499" s="1" t="str">
        <f t="shared" si="346"/>
        <v>LP_AtkUpOnKillUntilGettingHit_06</v>
      </c>
      <c r="B499" s="1" t="s">
        <v>938</v>
      </c>
      <c r="C499" s="1" t="str">
        <f>IF(ISERROR(VLOOKUP(B499,AffectorValueTable!$A:$A,1,0)),"어펙터밸류없음","")</f>
        <v/>
      </c>
      <c r="D499" s="1">
        <v>6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47"/>
        <v>2.2499999999999999E-2</v>
      </c>
      <c r="O499" s="7" t="str">
        <f t="shared" ca="1" si="348"/>
        <v/>
      </c>
      <c r="S499" s="7" t="str">
        <f t="shared" ca="1" si="349"/>
        <v/>
      </c>
    </row>
    <row r="500" spans="1:19" x14ac:dyDescent="0.3">
      <c r="A500" s="1" t="str">
        <f t="shared" si="346"/>
        <v>LP_AtkUpOnKillUntilGettingHit_07</v>
      </c>
      <c r="B500" s="1" t="s">
        <v>938</v>
      </c>
      <c r="C500" s="1" t="str">
        <f>IF(ISERROR(VLOOKUP(B500,AffectorValueTable!$A:$A,1,0)),"어펙터밸류없음","")</f>
        <v/>
      </c>
      <c r="D500" s="1">
        <v>7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47"/>
        <v>2.7300000000000005E-2</v>
      </c>
      <c r="O500" s="7" t="str">
        <f t="shared" ca="1" si="348"/>
        <v/>
      </c>
      <c r="S500" s="7" t="str">
        <f t="shared" ca="1" si="349"/>
        <v/>
      </c>
    </row>
    <row r="501" spans="1:19" x14ac:dyDescent="0.3">
      <c r="A501" s="1" t="str">
        <f t="shared" si="346"/>
        <v>LP_AtkUpOnKillUntilGettingHit_08</v>
      </c>
      <c r="B501" s="1" t="s">
        <v>938</v>
      </c>
      <c r="C501" s="1" t="str">
        <f>IF(ISERROR(VLOOKUP(B501,AffectorValueTable!$A:$A,1,0)),"어펙터밸류없음","")</f>
        <v/>
      </c>
      <c r="D501" s="1">
        <v>8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47"/>
        <v>3.2400000000000005E-2</v>
      </c>
      <c r="O501" s="7" t="str">
        <f t="shared" ca="1" si="348"/>
        <v/>
      </c>
      <c r="S501" s="7" t="str">
        <f t="shared" ca="1" si="349"/>
        <v/>
      </c>
    </row>
    <row r="502" spans="1:19" x14ac:dyDescent="0.3">
      <c r="A502" s="1" t="str">
        <f t="shared" si="346"/>
        <v>LP_AtkUpOnKillUntilGettingHit_09</v>
      </c>
      <c r="B502" s="1" t="s">
        <v>938</v>
      </c>
      <c r="C502" s="1" t="str">
        <f>IF(ISERROR(VLOOKUP(B502,AffectorValueTable!$A:$A,1,0)),"어펙터밸류없음","")</f>
        <v/>
      </c>
      <c r="D502" s="1">
        <v>9</v>
      </c>
      <c r="E502" s="1" t="str">
        <f>VLOOKUP($B502,AffectorValueTable!$1:$1048576,MATCH(AffectorValueTable!$B$1,AffectorValueTable!$1:$1,0),0)</f>
        <v>AddAttackByContinuousKill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47"/>
        <v>3.78E-2</v>
      </c>
      <c r="O502" s="7" t="str">
        <f t="shared" ca="1" si="348"/>
        <v/>
      </c>
      <c r="S502" s="7" t="str">
        <f t="shared" ca="1" si="349"/>
        <v/>
      </c>
    </row>
    <row r="503" spans="1:19" x14ac:dyDescent="0.3">
      <c r="A503" s="1" t="str">
        <f t="shared" si="346"/>
        <v>LP_AtkUpOnKillUntilGettingHitBetter_01</v>
      </c>
      <c r="B503" s="1" t="s">
        <v>939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AddAttackByContinuousKill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47"/>
        <v>5.0000000000000001E-3</v>
      </c>
      <c r="O503" s="7" t="str">
        <f t="shared" ca="1" si="348"/>
        <v/>
      </c>
      <c r="S503" s="7" t="str">
        <f t="shared" ca="1" si="349"/>
        <v/>
      </c>
    </row>
    <row r="504" spans="1:19" x14ac:dyDescent="0.3">
      <c r="A504" s="1" t="str">
        <f t="shared" si="346"/>
        <v>LP_AtkUpOnKillUntilGettingHitBetter_02</v>
      </c>
      <c r="B504" s="1" t="s">
        <v>939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AddAttackByContinuousKill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47"/>
        <v>1.0500000000000001E-2</v>
      </c>
      <c r="O504" s="7" t="str">
        <f t="shared" ca="1" si="348"/>
        <v/>
      </c>
      <c r="S504" s="7" t="str">
        <f t="shared" ca="1" si="349"/>
        <v/>
      </c>
    </row>
    <row r="505" spans="1:19" x14ac:dyDescent="0.3">
      <c r="A505" s="1" t="str">
        <f t="shared" si="346"/>
        <v>LP_AtkUpOnKillUntilGettingHitBetter_03</v>
      </c>
      <c r="B505" s="1" t="s">
        <v>939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AddAttackByContinuousKill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47"/>
        <v>1.6500000000000001E-2</v>
      </c>
      <c r="O505" s="7" t="str">
        <f t="shared" ca="1" si="348"/>
        <v/>
      </c>
      <c r="S505" s="7" t="str">
        <f t="shared" ca="1" si="349"/>
        <v/>
      </c>
    </row>
    <row r="506" spans="1:19" x14ac:dyDescent="0.3">
      <c r="A506" s="1" t="str">
        <f t="shared" si="346"/>
        <v>LP_AtkUpOnKillUntilGettingHitBetter_04</v>
      </c>
      <c r="B506" s="1" t="s">
        <v>939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AddAttackByContinuousKill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47"/>
        <v>2.3E-2</v>
      </c>
      <c r="O506" s="7" t="str">
        <f t="shared" ca="1" si="348"/>
        <v/>
      </c>
      <c r="S506" s="7" t="str">
        <f t="shared" ca="1" si="349"/>
        <v/>
      </c>
    </row>
    <row r="507" spans="1:19" x14ac:dyDescent="0.3">
      <c r="A507" s="1" t="str">
        <f t="shared" si="346"/>
        <v>LP_AtkUpOnKillUntilGettingHitBetter_05</v>
      </c>
      <c r="B507" s="1" t="s">
        <v>939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AddAttackByContinuousKill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47"/>
        <v>0.03</v>
      </c>
      <c r="O507" s="7" t="str">
        <f t="shared" ca="1" si="348"/>
        <v/>
      </c>
      <c r="S507" s="7" t="str">
        <f t="shared" ca="1" si="349"/>
        <v/>
      </c>
    </row>
    <row r="508" spans="1:19" x14ac:dyDescent="0.3">
      <c r="A508" s="1" t="str">
        <f t="shared" si="337"/>
        <v>LP_CritDmgUpOnLowerHp_01</v>
      </c>
      <c r="B508" s="1" t="s">
        <v>308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AddCriticalDamageByTargetHp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0.5</v>
      </c>
      <c r="O508" s="7" t="str">
        <f t="shared" ca="1" si="338"/>
        <v/>
      </c>
      <c r="S508" s="7" t="str">
        <f t="shared" ca="1" si="331"/>
        <v/>
      </c>
    </row>
    <row r="509" spans="1:19" x14ac:dyDescent="0.3">
      <c r="A509" s="1" t="str">
        <f t="shared" si="337"/>
        <v>LP_CritDmgUpOnLowerHp_02</v>
      </c>
      <c r="B509" s="1" t="s">
        <v>308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AddCriticalDamageByTargetHp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1.05</v>
      </c>
      <c r="O509" s="7" t="str">
        <f t="shared" ca="1" si="338"/>
        <v/>
      </c>
      <c r="S509" s="7" t="str">
        <f t="shared" ca="1" si="331"/>
        <v/>
      </c>
    </row>
    <row r="510" spans="1:19" x14ac:dyDescent="0.3">
      <c r="A510" s="1" t="str">
        <f t="shared" ref="A510:A512" si="350">B510&amp;"_"&amp;TEXT(D510,"00")</f>
        <v>LP_CritDmgUpOnLowerHp_03</v>
      </c>
      <c r="B510" s="1" t="s">
        <v>308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AddCriticalDamageByTargetHp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1.6500000000000001</v>
      </c>
      <c r="O510" s="7" t="str">
        <f t="shared" ref="O510:O512" ca="1" si="351">IF(NOT(ISBLANK(N510)),N510,
IF(ISBLANK(M510),"",
VLOOKUP(M510,OFFSET(INDIRECT("$A:$B"),0,MATCH(M$1&amp;"_Verify",INDIRECT("$1:$1"),0)-1),2,0)
))</f>
        <v/>
      </c>
      <c r="S510" s="7" t="str">
        <f t="shared" ca="1" si="331"/>
        <v/>
      </c>
    </row>
    <row r="511" spans="1:19" x14ac:dyDescent="0.3">
      <c r="A511" s="1" t="str">
        <f t="shared" si="350"/>
        <v>LP_CritDmgUpOnLowerHp_04</v>
      </c>
      <c r="B511" s="1" t="s">
        <v>308</v>
      </c>
      <c r="C511" s="1" t="str">
        <f>IF(ISERROR(VLOOKUP(B511,AffectorValueTable!$A:$A,1,0)),"어펙터밸류없음","")</f>
        <v/>
      </c>
      <c r="D511" s="1">
        <v>4</v>
      </c>
      <c r="E511" s="1" t="str">
        <f>VLOOKUP($B511,AffectorValueTable!$1:$1048576,MATCH(AffectorValueTable!$B$1,AffectorValueTable!$1:$1,0),0)</f>
        <v>AddCriticalDamageByTargetHp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2.2999999999999998</v>
      </c>
      <c r="O511" s="7" t="str">
        <f t="shared" ca="1" si="351"/>
        <v/>
      </c>
      <c r="S511" s="7" t="str">
        <f t="shared" ref="S511:S512" ca="1" si="352">IF(NOT(ISBLANK(R511)),R511,
IF(ISBLANK(Q511),"",
VLOOKUP(Q511,OFFSET(INDIRECT("$A:$B"),0,MATCH(Q$1&amp;"_Verify",INDIRECT("$1:$1"),0)-1),2,0)
))</f>
        <v/>
      </c>
    </row>
    <row r="512" spans="1:19" x14ac:dyDescent="0.3">
      <c r="A512" s="1" t="str">
        <f t="shared" si="350"/>
        <v>LP_CritDmgUpOnLowerHp_05</v>
      </c>
      <c r="B512" s="1" t="s">
        <v>308</v>
      </c>
      <c r="C512" s="1" t="str">
        <f>IF(ISERROR(VLOOKUP(B512,AffectorValueTable!$A:$A,1,0)),"어펙터밸류없음","")</f>
        <v/>
      </c>
      <c r="D512" s="1">
        <v>5</v>
      </c>
      <c r="E512" s="1" t="str">
        <f>VLOOKUP($B512,AffectorValueTable!$1:$1048576,MATCH(AffectorValueTable!$B$1,AffectorValueTable!$1:$1,0),0)</f>
        <v>AddCriticalDamageByTargetHp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</v>
      </c>
      <c r="O512" s="7" t="str">
        <f t="shared" ca="1" si="351"/>
        <v/>
      </c>
      <c r="S512" s="7" t="str">
        <f t="shared" ca="1" si="352"/>
        <v/>
      </c>
    </row>
    <row r="513" spans="1:19" x14ac:dyDescent="0.3">
      <c r="A513" s="1" t="str">
        <f t="shared" ref="A513:A524" si="353">B513&amp;"_"&amp;TEXT(D513,"00")</f>
        <v>LP_CritDmgUpOnLowerHpBetter_01</v>
      </c>
      <c r="B513" s="1" t="s">
        <v>309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AddCriticalDamageByTargetHp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</v>
      </c>
      <c r="O513" s="7" t="str">
        <f t="shared" ref="O513:O524" ca="1" si="354">IF(NOT(ISBLANK(N513)),N513,
IF(ISBLANK(M513),"",
VLOOKUP(M513,OFFSET(INDIRECT("$A:$B"),0,MATCH(M$1&amp;"_Verify",INDIRECT("$1:$1"),0)-1),2,0)
))</f>
        <v/>
      </c>
      <c r="S513" s="7" t="str">
        <f t="shared" ca="1" si="331"/>
        <v/>
      </c>
    </row>
    <row r="514" spans="1:19" x14ac:dyDescent="0.3">
      <c r="A514" s="1" t="str">
        <f t="shared" ref="A514" si="355">B514&amp;"_"&amp;TEXT(D514,"00")</f>
        <v>LP_CritDmgUpOnLowerHpBetter_02</v>
      </c>
      <c r="B514" s="1" t="s">
        <v>309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AddCriticalDamageByTargetHp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2.1</v>
      </c>
      <c r="O514" s="7" t="str">
        <f t="shared" ref="O514" ca="1" si="356">IF(NOT(ISBLANK(N514)),N514,
IF(ISBLANK(M514),"",
VLOOKUP(M514,OFFSET(INDIRECT("$A:$B"),0,MATCH(M$1&amp;"_Verify",INDIRECT("$1:$1"),0)-1),2,0)
))</f>
        <v/>
      </c>
      <c r="S514" s="7" t="str">
        <f t="shared" ref="S514" ca="1" si="357">IF(NOT(ISBLANK(R514)),R514,
IF(ISBLANK(Q514),"",
VLOOKUP(Q514,OFFSET(INDIRECT("$A:$B"),0,MATCH(Q$1&amp;"_Verify",INDIRECT("$1:$1"),0)-1),2,0)
))</f>
        <v/>
      </c>
    </row>
    <row r="515" spans="1:19" x14ac:dyDescent="0.3">
      <c r="A515" s="1" t="str">
        <f t="shared" ref="A515" si="358">B515&amp;"_"&amp;TEXT(D515,"00")</f>
        <v>LP_CritDmgUpOnLowerHpBetter_03</v>
      </c>
      <c r="B515" s="1" t="s">
        <v>309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AddCriticalDamageByTargetHp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3.3</v>
      </c>
      <c r="O515" s="7" t="str">
        <f t="shared" ref="O515" ca="1" si="359">IF(NOT(ISBLANK(N515)),N515,
IF(ISBLANK(M515),"",
VLOOKUP(M515,OFFSET(INDIRECT("$A:$B"),0,MATCH(M$1&amp;"_Verify",INDIRECT("$1:$1"),0)-1),2,0)
))</f>
        <v/>
      </c>
      <c r="S515" s="7" t="str">
        <f t="shared" ref="S515" ca="1" si="360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53"/>
        <v>LP_InstantKill_01</v>
      </c>
      <c r="B516" s="1" t="s">
        <v>310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0.06</v>
      </c>
      <c r="O516" s="7" t="str">
        <f t="shared" ca="1" si="354"/>
        <v/>
      </c>
      <c r="S516" s="7" t="str">
        <f t="shared" ca="1" si="331"/>
        <v/>
      </c>
    </row>
    <row r="517" spans="1:19" x14ac:dyDescent="0.3">
      <c r="A517" s="1" t="str">
        <f t="shared" si="353"/>
        <v>LP_InstantKill_02</v>
      </c>
      <c r="B517" s="1" t="s">
        <v>310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InstantDeath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0">
        <v>0.126</v>
      </c>
      <c r="O517" s="7" t="str">
        <f t="shared" ca="1" si="354"/>
        <v/>
      </c>
      <c r="S517" s="7" t="str">
        <f t="shared" ca="1" si="331"/>
        <v/>
      </c>
    </row>
    <row r="518" spans="1:19" x14ac:dyDescent="0.3">
      <c r="A518" s="1" t="str">
        <f t="shared" si="353"/>
        <v>LP_InstantKill_03</v>
      </c>
      <c r="B518" s="1" t="s">
        <v>310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0.19800000000000004</v>
      </c>
      <c r="O518" s="7" t="str">
        <f t="shared" ca="1" si="354"/>
        <v/>
      </c>
      <c r="S518" s="7" t="str">
        <f t="shared" ca="1" si="331"/>
        <v/>
      </c>
    </row>
    <row r="519" spans="1:19" x14ac:dyDescent="0.3">
      <c r="A519" s="1" t="str">
        <f t="shared" si="353"/>
        <v>LP_InstantKill_04</v>
      </c>
      <c r="B519" s="1" t="s">
        <v>310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0.27599999999999997</v>
      </c>
      <c r="O519" s="7" t="str">
        <f t="shared" ca="1" si="354"/>
        <v/>
      </c>
      <c r="S519" s="7" t="str">
        <f t="shared" ca="1" si="331"/>
        <v/>
      </c>
    </row>
    <row r="520" spans="1:19" x14ac:dyDescent="0.3">
      <c r="A520" s="1" t="str">
        <f t="shared" si="353"/>
        <v>LP_InstantKill_05</v>
      </c>
      <c r="B520" s="1" t="s">
        <v>310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0.36</v>
      </c>
      <c r="O520" s="7" t="str">
        <f t="shared" ca="1" si="354"/>
        <v/>
      </c>
      <c r="S520" s="7" t="str">
        <f t="shared" ca="1" si="331"/>
        <v/>
      </c>
    </row>
    <row r="521" spans="1:19" x14ac:dyDescent="0.3">
      <c r="A521" s="1" t="str">
        <f t="shared" si="353"/>
        <v>LP_InstantKill_06</v>
      </c>
      <c r="B521" s="1" t="s">
        <v>310</v>
      </c>
      <c r="C521" s="1" t="str">
        <f>IF(ISERROR(VLOOKUP(B521,AffectorValueTable!$A:$A,1,0)),"어펙터밸류없음","")</f>
        <v/>
      </c>
      <c r="D521" s="1">
        <v>6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0.45</v>
      </c>
      <c r="O521" s="7" t="str">
        <f t="shared" ca="1" si="354"/>
        <v/>
      </c>
      <c r="S521" s="7" t="str">
        <f t="shared" ca="1" si="331"/>
        <v/>
      </c>
    </row>
    <row r="522" spans="1:19" x14ac:dyDescent="0.3">
      <c r="A522" s="1" t="str">
        <f t="shared" si="353"/>
        <v>LP_InstantKill_07</v>
      </c>
      <c r="B522" s="1" t="s">
        <v>310</v>
      </c>
      <c r="C522" s="1" t="str">
        <f>IF(ISERROR(VLOOKUP(B522,AffectorValueTable!$A:$A,1,0)),"어펙터밸류없음","")</f>
        <v/>
      </c>
      <c r="D522" s="1">
        <v>7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0.54600000000000015</v>
      </c>
      <c r="O522" s="7" t="str">
        <f t="shared" ca="1" si="354"/>
        <v/>
      </c>
      <c r="S522" s="7" t="str">
        <f t="shared" ca="1" si="331"/>
        <v/>
      </c>
    </row>
    <row r="523" spans="1:19" x14ac:dyDescent="0.3">
      <c r="A523" s="1" t="str">
        <f t="shared" si="353"/>
        <v>LP_InstantKill_08</v>
      </c>
      <c r="B523" s="1" t="s">
        <v>310</v>
      </c>
      <c r="C523" s="1" t="str">
        <f>IF(ISERROR(VLOOKUP(B523,AffectorValueTable!$A:$A,1,0)),"어펙터밸류없음","")</f>
        <v/>
      </c>
      <c r="D523" s="1">
        <v>8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0.64800000000000013</v>
      </c>
      <c r="O523" s="7" t="str">
        <f t="shared" ca="1" si="354"/>
        <v/>
      </c>
      <c r="S523" s="7" t="str">
        <f t="shared" ca="1" si="331"/>
        <v/>
      </c>
    </row>
    <row r="524" spans="1:19" x14ac:dyDescent="0.3">
      <c r="A524" s="1" t="str">
        <f t="shared" si="353"/>
        <v>LP_InstantKill_09</v>
      </c>
      <c r="B524" s="1" t="s">
        <v>310</v>
      </c>
      <c r="C524" s="1" t="str">
        <f>IF(ISERROR(VLOOKUP(B524,AffectorValueTable!$A:$A,1,0)),"어펙터밸류없음","")</f>
        <v/>
      </c>
      <c r="D524" s="1">
        <v>9</v>
      </c>
      <c r="E524" s="1" t="str">
        <f>VLOOKUP($B524,AffectorValueTable!$1:$1048576,MATCH(AffectorValueTable!$B$1,AffectorValueTable!$1:$1,0),0)</f>
        <v>InstantDeath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0">
        <v>0.75600000000000001</v>
      </c>
      <c r="O524" s="7" t="str">
        <f t="shared" ca="1" si="354"/>
        <v/>
      </c>
      <c r="S524" s="7" t="str">
        <f t="shared" ca="1" si="331"/>
        <v/>
      </c>
    </row>
    <row r="525" spans="1:19" x14ac:dyDescent="0.3">
      <c r="A525" s="1" t="str">
        <f t="shared" ref="A525:A534" si="361">B525&amp;"_"&amp;TEXT(D525,"00")</f>
        <v>LP_InstantKillBetter_01</v>
      </c>
      <c r="B525" s="1" t="s">
        <v>312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InstantDeath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0">
        <v>0.12</v>
      </c>
      <c r="O525" s="7" t="str">
        <f t="shared" ref="O525:O534" ca="1" si="362">IF(NOT(ISBLANK(N525)),N525,
IF(ISBLANK(M525),"",
VLOOKUP(M525,OFFSET(INDIRECT("$A:$B"),0,MATCH(M$1&amp;"_Verify",INDIRECT("$1:$1"),0)-1),2,0)
))</f>
        <v/>
      </c>
      <c r="S525" s="7" t="str">
        <f t="shared" ca="1" si="331"/>
        <v/>
      </c>
    </row>
    <row r="526" spans="1:19" x14ac:dyDescent="0.3">
      <c r="A526" s="1" t="str">
        <f t="shared" si="361"/>
        <v>LP_InstantKillBetter_02</v>
      </c>
      <c r="B526" s="1" t="s">
        <v>312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InstantDeath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0">
        <v>0.252</v>
      </c>
      <c r="O526" s="7" t="str">
        <f t="shared" ca="1" si="362"/>
        <v/>
      </c>
      <c r="S526" s="7" t="str">
        <f t="shared" ca="1" si="331"/>
        <v/>
      </c>
    </row>
    <row r="527" spans="1:19" x14ac:dyDescent="0.3">
      <c r="A527" s="1" t="str">
        <f t="shared" ref="A527:A529" si="363">B527&amp;"_"&amp;TEXT(D527,"00")</f>
        <v>LP_InstantKillBetter_03</v>
      </c>
      <c r="B527" s="1" t="s">
        <v>312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InstantDeath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0">
        <v>0.39600000000000002</v>
      </c>
      <c r="O527" s="7" t="str">
        <f t="shared" ref="O527:O529" ca="1" si="364">IF(NOT(ISBLANK(N527)),N527,
IF(ISBLANK(M527),"",
VLOOKUP(M527,OFFSET(INDIRECT("$A:$B"),0,MATCH(M$1&amp;"_Verify",INDIRECT("$1:$1"),0)-1),2,0)
))</f>
        <v/>
      </c>
      <c r="S527" s="7" t="str">
        <f t="shared" ca="1" si="331"/>
        <v/>
      </c>
    </row>
    <row r="528" spans="1:19" x14ac:dyDescent="0.3">
      <c r="A528" s="1" t="str">
        <f t="shared" si="363"/>
        <v>LP_InstantKillBetter_04</v>
      </c>
      <c r="B528" s="1" t="s">
        <v>312</v>
      </c>
      <c r="C528" s="1" t="str">
        <f>IF(ISERROR(VLOOKUP(B528,AffectorValueTable!$A:$A,1,0)),"어펙터밸류없음","")</f>
        <v/>
      </c>
      <c r="D528" s="1">
        <v>4</v>
      </c>
      <c r="E528" s="1" t="str">
        <f>VLOOKUP($B528,AffectorValueTable!$1:$1048576,MATCH(AffectorValueTable!$B$1,AffectorValueTable!$1:$1,0),0)</f>
        <v>InstantDeath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0">
        <v>0.55199999999999994</v>
      </c>
      <c r="O528" s="7" t="str">
        <f t="shared" ca="1" si="364"/>
        <v/>
      </c>
      <c r="S528" s="7" t="str">
        <f t="shared" ca="1" si="331"/>
        <v/>
      </c>
    </row>
    <row r="529" spans="1:21" x14ac:dyDescent="0.3">
      <c r="A529" s="1" t="str">
        <f t="shared" si="363"/>
        <v>LP_InstantKillBetter_05</v>
      </c>
      <c r="B529" s="1" t="s">
        <v>312</v>
      </c>
      <c r="C529" s="1" t="str">
        <f>IF(ISERROR(VLOOKUP(B529,AffectorValueTable!$A:$A,1,0)),"어펙터밸류없음","")</f>
        <v/>
      </c>
      <c r="D529" s="1">
        <v>5</v>
      </c>
      <c r="E529" s="1" t="str">
        <f>VLOOKUP($B529,AffectorValueTable!$1:$1048576,MATCH(AffectorValueTable!$B$1,AffectorValueTable!$1:$1,0),0)</f>
        <v>InstantDeath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0">
        <v>0.72</v>
      </c>
      <c r="O529" s="7" t="str">
        <f t="shared" ca="1" si="364"/>
        <v/>
      </c>
      <c r="S529" s="7" t="str">
        <f t="shared" ca="1" si="331"/>
        <v/>
      </c>
    </row>
    <row r="530" spans="1:21" x14ac:dyDescent="0.3">
      <c r="A530" s="1" t="str">
        <f t="shared" si="361"/>
        <v>LP_ImmortalWill_01</v>
      </c>
      <c r="B530" s="1" t="s">
        <v>313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ref="J530:J543" si="365">J170</f>
        <v>0.15</v>
      </c>
      <c r="O530" s="7" t="str">
        <f t="shared" ca="1" si="362"/>
        <v/>
      </c>
      <c r="S530" s="7" t="str">
        <f t="shared" ca="1" si="331"/>
        <v/>
      </c>
    </row>
    <row r="531" spans="1:21" x14ac:dyDescent="0.3">
      <c r="A531" s="1" t="str">
        <f t="shared" si="361"/>
        <v>LP_ImmortalWill_02</v>
      </c>
      <c r="B531" s="1" t="s">
        <v>313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ImmortalWill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5"/>
        <v>0.315</v>
      </c>
      <c r="O531" s="7" t="str">
        <f t="shared" ca="1" si="362"/>
        <v/>
      </c>
      <c r="S531" s="7" t="str">
        <f t="shared" ca="1" si="331"/>
        <v/>
      </c>
    </row>
    <row r="532" spans="1:21" x14ac:dyDescent="0.3">
      <c r="A532" s="1" t="str">
        <f t="shared" si="361"/>
        <v>LP_ImmortalWill_03</v>
      </c>
      <c r="B532" s="1" t="s">
        <v>313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5"/>
        <v>0.49500000000000005</v>
      </c>
      <c r="O532" s="7" t="str">
        <f t="shared" ca="1" si="362"/>
        <v/>
      </c>
      <c r="S532" s="7" t="str">
        <f t="shared" ca="1" si="331"/>
        <v/>
      </c>
    </row>
    <row r="533" spans="1:21" x14ac:dyDescent="0.3">
      <c r="A533" s="1" t="str">
        <f t="shared" si="361"/>
        <v>LP_ImmortalWill_04</v>
      </c>
      <c r="B533" s="1" t="s">
        <v>313</v>
      </c>
      <c r="C533" s="1" t="str">
        <f>IF(ISERROR(VLOOKUP(B533,AffectorValueTable!$A:$A,1,0)),"어펙터밸류없음","")</f>
        <v/>
      </c>
      <c r="D533" s="1">
        <v>4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5"/>
        <v>0.69</v>
      </c>
      <c r="O533" s="7" t="str">
        <f t="shared" ca="1" si="362"/>
        <v/>
      </c>
      <c r="S533" s="7" t="str">
        <f t="shared" ca="1" si="331"/>
        <v/>
      </c>
    </row>
    <row r="534" spans="1:21" x14ac:dyDescent="0.3">
      <c r="A534" s="1" t="str">
        <f t="shared" si="361"/>
        <v>LP_ImmortalWill_05</v>
      </c>
      <c r="B534" s="1" t="s">
        <v>313</v>
      </c>
      <c r="C534" s="1" t="str">
        <f>IF(ISERROR(VLOOKUP(B534,AffectorValueTable!$A:$A,1,0)),"어펙터밸류없음","")</f>
        <v/>
      </c>
      <c r="D534" s="1">
        <v>5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5"/>
        <v>0.89999999999999991</v>
      </c>
      <c r="O534" s="7" t="str">
        <f t="shared" ca="1" si="362"/>
        <v/>
      </c>
      <c r="S534" s="7" t="str">
        <f t="shared" ca="1" si="331"/>
        <v/>
      </c>
    </row>
    <row r="535" spans="1:21" x14ac:dyDescent="0.3">
      <c r="A535" s="1" t="str">
        <f t="shared" ref="A535:A538" si="366">B535&amp;"_"&amp;TEXT(D535,"00")</f>
        <v>LP_ImmortalWill_06</v>
      </c>
      <c r="B535" s="1" t="s">
        <v>313</v>
      </c>
      <c r="C535" s="1" t="str">
        <f>IF(ISERROR(VLOOKUP(B535,AffectorValueTable!$A:$A,1,0)),"어펙터밸류없음","")</f>
        <v/>
      </c>
      <c r="D535" s="1">
        <v>6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65"/>
        <v>1.125</v>
      </c>
      <c r="O535" s="7" t="str">
        <f t="shared" ref="O535:O538" ca="1" si="367">IF(NOT(ISBLANK(N535)),N535,
IF(ISBLANK(M535),"",
VLOOKUP(M535,OFFSET(INDIRECT("$A:$B"),0,MATCH(M$1&amp;"_Verify",INDIRECT("$1:$1"),0)-1),2,0)
))</f>
        <v/>
      </c>
      <c r="S535" s="7" t="str">
        <f t="shared" ca="1" si="331"/>
        <v/>
      </c>
    </row>
    <row r="536" spans="1:21" x14ac:dyDescent="0.3">
      <c r="A536" s="1" t="str">
        <f t="shared" si="366"/>
        <v>LP_ImmortalWill_07</v>
      </c>
      <c r="B536" s="1" t="s">
        <v>313</v>
      </c>
      <c r="C536" s="1" t="str">
        <f>IF(ISERROR(VLOOKUP(B536,AffectorValueTable!$A:$A,1,0)),"어펙터밸류없음","")</f>
        <v/>
      </c>
      <c r="D536" s="1">
        <v>7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65"/>
        <v>1.3650000000000002</v>
      </c>
      <c r="O536" s="7" t="str">
        <f t="shared" ca="1" si="367"/>
        <v/>
      </c>
      <c r="S536" s="7" t="str">
        <f t="shared" ca="1" si="331"/>
        <v/>
      </c>
    </row>
    <row r="537" spans="1:21" x14ac:dyDescent="0.3">
      <c r="A537" s="1" t="str">
        <f t="shared" si="366"/>
        <v>LP_ImmortalWill_08</v>
      </c>
      <c r="B537" s="1" t="s">
        <v>313</v>
      </c>
      <c r="C537" s="1" t="str">
        <f>IF(ISERROR(VLOOKUP(B537,AffectorValueTable!$A:$A,1,0)),"어펙터밸류없음","")</f>
        <v/>
      </c>
      <c r="D537" s="1">
        <v>8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65"/>
        <v>1.62</v>
      </c>
      <c r="O537" s="7" t="str">
        <f t="shared" ca="1" si="367"/>
        <v/>
      </c>
      <c r="S537" s="7" t="str">
        <f t="shared" ca="1" si="331"/>
        <v/>
      </c>
    </row>
    <row r="538" spans="1:21" x14ac:dyDescent="0.3">
      <c r="A538" s="1" t="str">
        <f t="shared" si="366"/>
        <v>LP_ImmortalWill_09</v>
      </c>
      <c r="B538" s="1" t="s">
        <v>313</v>
      </c>
      <c r="C538" s="1" t="str">
        <f>IF(ISERROR(VLOOKUP(B538,AffectorValueTable!$A:$A,1,0)),"어펙터밸류없음","")</f>
        <v/>
      </c>
      <c r="D538" s="1">
        <v>9</v>
      </c>
      <c r="E538" s="1" t="str">
        <f>VLOOKUP($B538,AffectorValueTable!$1:$1048576,MATCH(AffectorValueTable!$B$1,AffectorValueTable!$1:$1,0),0)</f>
        <v>ImmortalWill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65"/>
        <v>1.89</v>
      </c>
      <c r="O538" s="7" t="str">
        <f t="shared" ca="1" si="367"/>
        <v/>
      </c>
      <c r="S538" s="7" t="str">
        <f t="shared" ca="1" si="331"/>
        <v/>
      </c>
    </row>
    <row r="539" spans="1:21" x14ac:dyDescent="0.3">
      <c r="A539" s="1" t="str">
        <f t="shared" ref="A539:A563" si="368">B539&amp;"_"&amp;TEXT(D539,"00")</f>
        <v>LP_ImmortalWillBetter_01</v>
      </c>
      <c r="B539" s="1" t="s">
        <v>314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ImmortalWill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65"/>
        <v>0.25</v>
      </c>
      <c r="O539" s="7" t="str">
        <f t="shared" ref="O539:O563" ca="1" si="369">IF(NOT(ISBLANK(N539)),N539,
IF(ISBLANK(M539),"",
VLOOKUP(M539,OFFSET(INDIRECT("$A:$B"),0,MATCH(M$1&amp;"_Verify",INDIRECT("$1:$1"),0)-1),2,0)
))</f>
        <v/>
      </c>
      <c r="S539" s="7" t="str">
        <f t="shared" ca="1" si="331"/>
        <v/>
      </c>
    </row>
    <row r="540" spans="1:21" x14ac:dyDescent="0.3">
      <c r="A540" s="1" t="str">
        <f t="shared" si="368"/>
        <v>LP_ImmortalWillBetter_02</v>
      </c>
      <c r="B540" s="1" t="s">
        <v>314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ImmortalWill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65"/>
        <v>0.52500000000000002</v>
      </c>
      <c r="O540" s="7" t="str">
        <f t="shared" ca="1" si="369"/>
        <v/>
      </c>
      <c r="S540" s="7" t="str">
        <f t="shared" ca="1" si="331"/>
        <v/>
      </c>
    </row>
    <row r="541" spans="1:21" x14ac:dyDescent="0.3">
      <c r="A541" s="1" t="str">
        <f t="shared" ref="A541:A543" si="370">B541&amp;"_"&amp;TEXT(D541,"00")</f>
        <v>LP_ImmortalWillBetter_03</v>
      </c>
      <c r="B541" s="1" t="s">
        <v>314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ImmortalWill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65"/>
        <v>0.82500000000000007</v>
      </c>
      <c r="O541" s="7" t="str">
        <f t="shared" ref="O541:O543" ca="1" si="371">IF(NOT(ISBLANK(N541)),N541,
IF(ISBLANK(M541),"",
VLOOKUP(M541,OFFSET(INDIRECT("$A:$B"),0,MATCH(M$1&amp;"_Verify",INDIRECT("$1:$1"),0)-1),2,0)
))</f>
        <v/>
      </c>
      <c r="S541" s="7" t="str">
        <f t="shared" ca="1" si="331"/>
        <v/>
      </c>
    </row>
    <row r="542" spans="1:21" x14ac:dyDescent="0.3">
      <c r="A542" s="1" t="str">
        <f t="shared" si="370"/>
        <v>LP_ImmortalWillBetter_04</v>
      </c>
      <c r="B542" s="1" t="s">
        <v>314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ImmortalWill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65"/>
        <v>1.1499999999999999</v>
      </c>
      <c r="O542" s="7" t="str">
        <f t="shared" ca="1" si="371"/>
        <v/>
      </c>
      <c r="S542" s="7" t="str">
        <f t="shared" ca="1" si="331"/>
        <v/>
      </c>
    </row>
    <row r="543" spans="1:21" x14ac:dyDescent="0.3">
      <c r="A543" s="1" t="str">
        <f t="shared" si="370"/>
        <v>LP_ImmortalWillBetter_05</v>
      </c>
      <c r="B543" s="1" t="s">
        <v>314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ImmortalWill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65"/>
        <v>1.5</v>
      </c>
      <c r="O543" s="7" t="str">
        <f t="shared" ca="1" si="371"/>
        <v/>
      </c>
      <c r="S543" s="7" t="str">
        <f t="shared" ca="1" si="331"/>
        <v/>
      </c>
    </row>
    <row r="544" spans="1:21" x14ac:dyDescent="0.3">
      <c r="A544" s="1" t="str">
        <f t="shared" si="368"/>
        <v>LP_HealAreaOnEncounter_01</v>
      </c>
      <c r="B544" s="1" t="s">
        <v>365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CallAffectorValue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O544" s="7" t="str">
        <f t="shared" ca="1" si="369"/>
        <v/>
      </c>
      <c r="Q544" s="1" t="s">
        <v>368</v>
      </c>
      <c r="S544" s="7">
        <f t="shared" ca="1" si="331"/>
        <v>1</v>
      </c>
      <c r="U544" s="1" t="s">
        <v>366</v>
      </c>
    </row>
    <row r="545" spans="1:21" x14ac:dyDescent="0.3">
      <c r="A545" s="1" t="str">
        <f t="shared" si="368"/>
        <v>LP_HealAreaOnEncounter_02</v>
      </c>
      <c r="B545" s="1" t="s">
        <v>365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CallAffectorValue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O545" s="7" t="str">
        <f t="shared" ca="1" si="369"/>
        <v/>
      </c>
      <c r="Q545" s="1" t="s">
        <v>368</v>
      </c>
      <c r="S545" s="7">
        <f t="shared" ca="1" si="331"/>
        <v>1</v>
      </c>
      <c r="U545" s="1" t="s">
        <v>366</v>
      </c>
    </row>
    <row r="546" spans="1:21" x14ac:dyDescent="0.3">
      <c r="A546" s="1" t="str">
        <f t="shared" si="368"/>
        <v>LP_HealAreaOnEncounter_03</v>
      </c>
      <c r="B546" s="1" t="s">
        <v>365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CallAffectorValue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O546" s="7" t="str">
        <f t="shared" ca="1" si="369"/>
        <v/>
      </c>
      <c r="Q546" s="1" t="s">
        <v>368</v>
      </c>
      <c r="S546" s="7">
        <f t="shared" ca="1" si="331"/>
        <v>1</v>
      </c>
      <c r="U546" s="1" t="s">
        <v>366</v>
      </c>
    </row>
    <row r="547" spans="1:21" x14ac:dyDescent="0.3">
      <c r="A547" s="1" t="str">
        <f t="shared" si="368"/>
        <v>LP_HealAreaOnEncounter_04</v>
      </c>
      <c r="B547" s="1" t="s">
        <v>365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CallAffectorValue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O547" s="7" t="str">
        <f t="shared" ca="1" si="369"/>
        <v/>
      </c>
      <c r="Q547" s="1" t="s">
        <v>368</v>
      </c>
      <c r="S547" s="7">
        <f t="shared" ca="1" si="331"/>
        <v>1</v>
      </c>
      <c r="U547" s="1" t="s">
        <v>366</v>
      </c>
    </row>
    <row r="548" spans="1:21" x14ac:dyDescent="0.3">
      <c r="A548" s="1" t="str">
        <f t="shared" si="368"/>
        <v>LP_HealAreaOnEncounter_05</v>
      </c>
      <c r="B548" s="1" t="s">
        <v>365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CallAffectorValue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O548" s="7" t="str">
        <f t="shared" ca="1" si="369"/>
        <v/>
      </c>
      <c r="Q548" s="1" t="s">
        <v>368</v>
      </c>
      <c r="S548" s="7">
        <f t="shared" ca="1" si="331"/>
        <v>1</v>
      </c>
      <c r="U548" s="1" t="s">
        <v>366</v>
      </c>
    </row>
    <row r="549" spans="1:21" x14ac:dyDescent="0.3">
      <c r="A549" s="1" t="str">
        <f t="shared" si="368"/>
        <v>LP_HealAreaOnEncounter_CreateHit_01</v>
      </c>
      <c r="B549" s="1" t="s">
        <v>366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CreateHitObject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O549" s="7" t="str">
        <f t="shared" ca="1" si="369"/>
        <v/>
      </c>
      <c r="S549" s="7" t="str">
        <f t="shared" ca="1" si="331"/>
        <v/>
      </c>
      <c r="T549" s="1" t="s">
        <v>369</v>
      </c>
    </row>
    <row r="550" spans="1:21" x14ac:dyDescent="0.3">
      <c r="A550" s="1" t="str">
        <f t="shared" si="368"/>
        <v>LP_HealAreaOnEncounter_CreateHit_02</v>
      </c>
      <c r="B550" s="1" t="s">
        <v>366</v>
      </c>
      <c r="C550" s="1" t="str">
        <f>IF(ISERROR(VLOOKUP(B550,AffectorValueTable!$A:$A,1,0)),"어펙터밸류없음","")</f>
        <v/>
      </c>
      <c r="D550" s="1">
        <v>2</v>
      </c>
      <c r="E550" s="1" t="str">
        <f>VLOOKUP($B550,AffectorValueTable!$1:$1048576,MATCH(AffectorValueTable!$B$1,AffectorValueTable!$1:$1,0),0)</f>
        <v>CreateHitObject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O550" s="7" t="str">
        <f t="shared" ca="1" si="369"/>
        <v/>
      </c>
      <c r="S550" s="7" t="str">
        <f t="shared" ca="1" si="331"/>
        <v/>
      </c>
      <c r="T550" s="1" t="s">
        <v>369</v>
      </c>
    </row>
    <row r="551" spans="1:21" x14ac:dyDescent="0.3">
      <c r="A551" s="1" t="str">
        <f t="shared" si="368"/>
        <v>LP_HealAreaOnEncounter_CreateHit_03</v>
      </c>
      <c r="B551" s="1" t="s">
        <v>366</v>
      </c>
      <c r="C551" s="1" t="str">
        <f>IF(ISERROR(VLOOKUP(B551,AffectorValueTable!$A:$A,1,0)),"어펙터밸류없음","")</f>
        <v/>
      </c>
      <c r="D551" s="1">
        <v>3</v>
      </c>
      <c r="E551" s="1" t="str">
        <f>VLOOKUP($B551,AffectorValueTable!$1:$1048576,MATCH(AffectorValueTable!$B$1,AffectorValueTable!$1:$1,0),0)</f>
        <v>CreateHitObject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O551" s="7" t="str">
        <f t="shared" ca="1" si="369"/>
        <v/>
      </c>
      <c r="S551" s="7" t="str">
        <f t="shared" ca="1" si="331"/>
        <v/>
      </c>
      <c r="T551" s="1" t="s">
        <v>369</v>
      </c>
    </row>
    <row r="552" spans="1:21" x14ac:dyDescent="0.3">
      <c r="A552" s="1" t="str">
        <f t="shared" si="368"/>
        <v>LP_HealAreaOnEncounter_CreateHit_04</v>
      </c>
      <c r="B552" s="1" t="s">
        <v>366</v>
      </c>
      <c r="C552" s="1" t="str">
        <f>IF(ISERROR(VLOOKUP(B552,AffectorValueTable!$A:$A,1,0)),"어펙터밸류없음","")</f>
        <v/>
      </c>
      <c r="D552" s="1">
        <v>4</v>
      </c>
      <c r="E552" s="1" t="str">
        <f>VLOOKUP($B552,AffectorValueTable!$1:$1048576,MATCH(AffectorValueTable!$B$1,AffectorValueTable!$1:$1,0),0)</f>
        <v>CreateHitObject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O552" s="7" t="str">
        <f t="shared" ca="1" si="369"/>
        <v/>
      </c>
      <c r="S552" s="7" t="str">
        <f t="shared" ca="1" si="331"/>
        <v/>
      </c>
      <c r="T552" s="1" t="s">
        <v>369</v>
      </c>
    </row>
    <row r="553" spans="1:21" x14ac:dyDescent="0.3">
      <c r="A553" s="1" t="str">
        <f t="shared" si="368"/>
        <v>LP_HealAreaOnEncounter_CreateHit_05</v>
      </c>
      <c r="B553" s="1" t="s">
        <v>366</v>
      </c>
      <c r="C553" s="1" t="str">
        <f>IF(ISERROR(VLOOKUP(B553,AffectorValueTable!$A:$A,1,0)),"어펙터밸류없음","")</f>
        <v/>
      </c>
      <c r="D553" s="1">
        <v>5</v>
      </c>
      <c r="E553" s="1" t="str">
        <f>VLOOKUP($B553,AffectorValueTable!$1:$1048576,MATCH(AffectorValueTable!$B$1,AffectorValueTable!$1:$1,0),0)</f>
        <v>CreateHitObject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O553" s="7" t="str">
        <f t="shared" ca="1" si="369"/>
        <v/>
      </c>
      <c r="S553" s="7" t="str">
        <f t="shared" ca="1" si="331"/>
        <v/>
      </c>
      <c r="T553" s="1" t="s">
        <v>369</v>
      </c>
    </row>
    <row r="554" spans="1:21" x14ac:dyDescent="0.3">
      <c r="A554" s="1" t="str">
        <f t="shared" si="368"/>
        <v>LP_HealAreaOnEncounter_CH_Heal_01</v>
      </c>
      <c r="B554" s="1" t="s">
        <v>370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Heal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K554" s="1">
        <v>1.6842105263157891E-2</v>
      </c>
      <c r="O554" s="7" t="str">
        <f t="shared" ca="1" si="369"/>
        <v/>
      </c>
      <c r="S554" s="7" t="str">
        <f t="shared" ref="S554:S563" ca="1" si="372">IF(NOT(ISBLANK(R554)),R554,
IF(ISBLANK(Q554),"",
VLOOKUP(Q554,OFFSET(INDIRECT("$A:$B"),0,MATCH(Q$1&amp;"_Verify",INDIRECT("$1:$1"),0)-1),2,0)
))</f>
        <v/>
      </c>
    </row>
    <row r="555" spans="1:21" x14ac:dyDescent="0.3">
      <c r="A555" s="1" t="str">
        <f t="shared" si="368"/>
        <v>LP_HealAreaOnEncounter_CH_Heal_02</v>
      </c>
      <c r="B555" s="1" t="s">
        <v>370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Heal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K555" s="1">
        <v>2.8990509059534077E-2</v>
      </c>
      <c r="O555" s="7" t="str">
        <f t="shared" ca="1" si="369"/>
        <v/>
      </c>
      <c r="S555" s="7" t="str">
        <f t="shared" ca="1" si="372"/>
        <v/>
      </c>
    </row>
    <row r="556" spans="1:21" x14ac:dyDescent="0.3">
      <c r="A556" s="1" t="str">
        <f t="shared" si="368"/>
        <v>LP_HealAreaOnEncounter_CH_Heal_03</v>
      </c>
      <c r="B556" s="1" t="s">
        <v>370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Heal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K556" s="1">
        <v>3.8067772170151414E-2</v>
      </c>
      <c r="O556" s="7" t="str">
        <f t="shared" ca="1" si="369"/>
        <v/>
      </c>
      <c r="S556" s="7" t="str">
        <f t="shared" ca="1" si="372"/>
        <v/>
      </c>
    </row>
    <row r="557" spans="1:21" x14ac:dyDescent="0.3">
      <c r="A557" s="1" t="str">
        <f t="shared" si="368"/>
        <v>LP_HealAreaOnEncounter_CH_Heal_04</v>
      </c>
      <c r="B557" s="1" t="s">
        <v>370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Heal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K557" s="1">
        <v>4.5042839657282757E-2</v>
      </c>
      <c r="O557" s="7" t="str">
        <f t="shared" ca="1" si="369"/>
        <v/>
      </c>
      <c r="S557" s="7" t="str">
        <f t="shared" ca="1" si="372"/>
        <v/>
      </c>
    </row>
    <row r="558" spans="1:21" x14ac:dyDescent="0.3">
      <c r="A558" s="1" t="str">
        <f t="shared" si="368"/>
        <v>LP_HealAreaOnEncounter_CH_Heal_05</v>
      </c>
      <c r="B558" s="1" t="s">
        <v>370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Heal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K558" s="1">
        <v>5.052631578947369E-2</v>
      </c>
      <c r="O558" s="7" t="str">
        <f t="shared" ca="1" si="369"/>
        <v/>
      </c>
      <c r="S558" s="7" t="str">
        <f t="shared" ca="1" si="372"/>
        <v/>
      </c>
    </row>
    <row r="559" spans="1:21" x14ac:dyDescent="0.3">
      <c r="A559" s="1" t="str">
        <f t="shared" si="368"/>
        <v>LP_MoveSpeed_01</v>
      </c>
      <c r="B559" s="1" t="s">
        <v>940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ChangeActorStatus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ref="J559:J563" si="373">J170</f>
        <v>0.15</v>
      </c>
      <c r="M559" s="1" t="s">
        <v>150</v>
      </c>
      <c r="O559" s="7">
        <f t="shared" ca="1" si="369"/>
        <v>5</v>
      </c>
      <c r="S559" s="7" t="str">
        <f t="shared" ca="1" si="372"/>
        <v/>
      </c>
    </row>
    <row r="560" spans="1:21" x14ac:dyDescent="0.3">
      <c r="A560" s="1" t="str">
        <f t="shared" si="368"/>
        <v>LP_MoveSpeed_02</v>
      </c>
      <c r="B560" s="1" t="s">
        <v>940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ChangeActorStatus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73"/>
        <v>0.315</v>
      </c>
      <c r="M560" s="1" t="s">
        <v>150</v>
      </c>
      <c r="O560" s="7">
        <f t="shared" ca="1" si="369"/>
        <v>5</v>
      </c>
      <c r="S560" s="7" t="str">
        <f t="shared" ca="1" si="372"/>
        <v/>
      </c>
    </row>
    <row r="561" spans="1:23" x14ac:dyDescent="0.3">
      <c r="A561" s="1" t="str">
        <f t="shared" si="368"/>
        <v>LP_MoveSpeed_03</v>
      </c>
      <c r="B561" s="1" t="s">
        <v>940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ChangeActorStatus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73"/>
        <v>0.49500000000000005</v>
      </c>
      <c r="M561" s="1" t="s">
        <v>150</v>
      </c>
      <c r="O561" s="7">
        <f t="shared" ca="1" si="369"/>
        <v>5</v>
      </c>
      <c r="S561" s="7" t="str">
        <f t="shared" ca="1" si="372"/>
        <v/>
      </c>
    </row>
    <row r="562" spans="1:23" x14ac:dyDescent="0.3">
      <c r="A562" s="1" t="str">
        <f t="shared" si="368"/>
        <v>LP_MoveSpeed_04</v>
      </c>
      <c r="B562" s="1" t="s">
        <v>940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ChangeActorStatus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73"/>
        <v>0.69</v>
      </c>
      <c r="M562" s="1" t="s">
        <v>150</v>
      </c>
      <c r="O562" s="7">
        <f t="shared" ca="1" si="369"/>
        <v>5</v>
      </c>
      <c r="S562" s="7" t="str">
        <f t="shared" ca="1" si="372"/>
        <v/>
      </c>
    </row>
    <row r="563" spans="1:23" x14ac:dyDescent="0.3">
      <c r="A563" s="1" t="str">
        <f t="shared" si="368"/>
        <v>LP_MoveSpeed_05</v>
      </c>
      <c r="B563" s="1" t="s">
        <v>940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ChangeActorStatus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73"/>
        <v>0.89999999999999991</v>
      </c>
      <c r="M563" s="1" t="s">
        <v>150</v>
      </c>
      <c r="O563" s="7">
        <f t="shared" ca="1" si="369"/>
        <v>5</v>
      </c>
      <c r="S563" s="7" t="str">
        <f t="shared" ca="1" si="372"/>
        <v/>
      </c>
    </row>
    <row r="564" spans="1:23" x14ac:dyDescent="0.3">
      <c r="A564" s="1" t="str">
        <f t="shared" ref="A564:A581" si="374">B564&amp;"_"&amp;TEXT(D564,"00")</f>
        <v>LP_MoveSpeedUpOnAttacked_01</v>
      </c>
      <c r="B564" s="1" t="s">
        <v>315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CallAffectorValue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O564" s="7" t="str">
        <f t="shared" ref="O564:O581" ca="1" si="375">IF(NOT(ISBLANK(N564)),N564,
IF(ISBLANK(M564),"",
VLOOKUP(M564,OFFSET(INDIRECT("$A:$B"),0,MATCH(M$1&amp;"_Verify",INDIRECT("$1:$1"),0)-1),2,0)
))</f>
        <v/>
      </c>
      <c r="Q564" s="1" t="s">
        <v>224</v>
      </c>
      <c r="S564" s="7">
        <f t="shared" ref="S564:S581" ca="1" si="376">IF(NOT(ISBLANK(R564)),R564,
IF(ISBLANK(Q564),"",
VLOOKUP(Q564,OFFSET(INDIRECT("$A:$B"),0,MATCH(Q$1&amp;"_Verify",INDIRECT("$1:$1"),0)-1),2,0)
))</f>
        <v>4</v>
      </c>
      <c r="U564" s="1" t="s">
        <v>317</v>
      </c>
    </row>
    <row r="565" spans="1:23" x14ac:dyDescent="0.3">
      <c r="A565" s="1" t="str">
        <f t="shared" si="374"/>
        <v>LP_MoveSpeedUpOnAttacked_02</v>
      </c>
      <c r="B565" s="1" t="s">
        <v>315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CallAffectorValue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O565" s="7" t="str">
        <f t="shared" ca="1" si="375"/>
        <v/>
      </c>
      <c r="Q565" s="1" t="s">
        <v>224</v>
      </c>
      <c r="S565" s="7">
        <f t="shared" ca="1" si="376"/>
        <v>4</v>
      </c>
      <c r="U565" s="1" t="s">
        <v>317</v>
      </c>
    </row>
    <row r="566" spans="1:23" x14ac:dyDescent="0.3">
      <c r="A566" s="1" t="str">
        <f t="shared" si="374"/>
        <v>LP_MoveSpeedUpOnAttacked_03</v>
      </c>
      <c r="B566" s="1" t="s">
        <v>315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CallAffectorValue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O566" s="7" t="str">
        <f t="shared" ca="1" si="375"/>
        <v/>
      </c>
      <c r="Q566" s="1" t="s">
        <v>224</v>
      </c>
      <c r="S566" s="7">
        <f t="shared" ca="1" si="376"/>
        <v>4</v>
      </c>
      <c r="U566" s="1" t="s">
        <v>317</v>
      </c>
    </row>
    <row r="567" spans="1:23" x14ac:dyDescent="0.3">
      <c r="A567" s="1" t="str">
        <f t="shared" ref="A567:A572" si="377">B567&amp;"_"&amp;TEXT(D567,"00")</f>
        <v>LP_MoveSpeedUpOnAttacked_Move_01</v>
      </c>
      <c r="B567" s="1" t="s">
        <v>316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ChangeActorStatus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2.4</v>
      </c>
      <c r="J567" s="1">
        <v>1</v>
      </c>
      <c r="M567" s="1" t="s">
        <v>548</v>
      </c>
      <c r="O567" s="7">
        <f t="shared" ref="O567:O572" ca="1" si="378">IF(NOT(ISBLANK(N567)),N567,
IF(ISBLANK(M567),"",
VLOOKUP(M567,OFFSET(INDIRECT("$A:$B"),0,MATCH(M$1&amp;"_Verify",INDIRECT("$1:$1"),0)-1),2,0)
))</f>
        <v>5</v>
      </c>
      <c r="R567" s="1">
        <v>1</v>
      </c>
      <c r="S567" s="7">
        <f t="shared" ref="S567:S572" ca="1" si="379">IF(NOT(ISBLANK(R567)),R567,
IF(ISBLANK(Q567),"",
VLOOKUP(Q567,OFFSET(INDIRECT("$A:$B"),0,MATCH(Q$1&amp;"_Verify",INDIRECT("$1:$1"),0)-1),2,0)
))</f>
        <v>1</v>
      </c>
      <c r="W567" s="1" t="s">
        <v>361</v>
      </c>
    </row>
    <row r="568" spans="1:23" x14ac:dyDescent="0.3">
      <c r="A568" s="1" t="str">
        <f t="shared" si="377"/>
        <v>LP_MoveSpeedUpOnAttacked_Move_02</v>
      </c>
      <c r="B568" s="1" t="s">
        <v>316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ChangeActorStatus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5.04</v>
      </c>
      <c r="J568" s="1">
        <v>1.4</v>
      </c>
      <c r="M568" s="1" t="s">
        <v>548</v>
      </c>
      <c r="O568" s="7">
        <f t="shared" ca="1" si="378"/>
        <v>5</v>
      </c>
      <c r="R568" s="1">
        <v>1</v>
      </c>
      <c r="S568" s="7">
        <f t="shared" ca="1" si="379"/>
        <v>1</v>
      </c>
      <c r="W568" s="1" t="s">
        <v>361</v>
      </c>
    </row>
    <row r="569" spans="1:23" x14ac:dyDescent="0.3">
      <c r="A569" s="1" t="str">
        <f t="shared" si="377"/>
        <v>LP_MoveSpeedUpOnAttacked_Move_03</v>
      </c>
      <c r="B569" s="1" t="s">
        <v>316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ChangeActorStatus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7.919999999999999</v>
      </c>
      <c r="J569" s="1">
        <v>1.75</v>
      </c>
      <c r="M569" s="1" t="s">
        <v>548</v>
      </c>
      <c r="O569" s="7">
        <f t="shared" ca="1" si="378"/>
        <v>5</v>
      </c>
      <c r="R569" s="1">
        <v>1</v>
      </c>
      <c r="S569" s="7">
        <f t="shared" ca="1" si="379"/>
        <v>1</v>
      </c>
      <c r="W569" s="1" t="s">
        <v>361</v>
      </c>
    </row>
    <row r="570" spans="1:23" x14ac:dyDescent="0.3">
      <c r="A570" s="1" t="str">
        <f t="shared" si="377"/>
        <v>LP_MoveSpeedUpOnKill_01</v>
      </c>
      <c r="B570" s="1" t="s">
        <v>507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CallAffectorValue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O570" s="7" t="str">
        <f t="shared" ca="1" si="378"/>
        <v/>
      </c>
      <c r="Q570" s="1" t="s">
        <v>511</v>
      </c>
      <c r="S570" s="7">
        <f t="shared" ca="1" si="379"/>
        <v>6</v>
      </c>
      <c r="U570" s="1" t="s">
        <v>509</v>
      </c>
    </row>
    <row r="571" spans="1:23" x14ac:dyDescent="0.3">
      <c r="A571" s="1" t="str">
        <f t="shared" si="377"/>
        <v>LP_MoveSpeedUpOnKill_02</v>
      </c>
      <c r="B571" s="1" t="s">
        <v>507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CallAffectorValue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O571" s="7" t="str">
        <f t="shared" ca="1" si="378"/>
        <v/>
      </c>
      <c r="Q571" s="1" t="s">
        <v>511</v>
      </c>
      <c r="S571" s="7">
        <f t="shared" ca="1" si="379"/>
        <v>6</v>
      </c>
      <c r="U571" s="1" t="s">
        <v>509</v>
      </c>
    </row>
    <row r="572" spans="1:23" x14ac:dyDescent="0.3">
      <c r="A572" s="1" t="str">
        <f t="shared" si="377"/>
        <v>LP_MoveSpeedUpOnKill_03</v>
      </c>
      <c r="B572" s="1" t="s">
        <v>507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CallAffectorValue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O572" s="7" t="str">
        <f t="shared" ca="1" si="378"/>
        <v/>
      </c>
      <c r="Q572" s="1" t="s">
        <v>511</v>
      </c>
      <c r="S572" s="7">
        <f t="shared" ca="1" si="379"/>
        <v>6</v>
      </c>
      <c r="U572" s="1" t="s">
        <v>509</v>
      </c>
    </row>
    <row r="573" spans="1:23" x14ac:dyDescent="0.3">
      <c r="A573" s="1" t="str">
        <f t="shared" ref="A573:A575" si="380">B573&amp;"_"&amp;TEXT(D573,"00")</f>
        <v>LP_MoveSpeedUpOnKill_Move_01</v>
      </c>
      <c r="B573" s="1" t="s">
        <v>509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ChangeActorStatus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1.6666666666666667</v>
      </c>
      <c r="J573" s="1">
        <v>0.8</v>
      </c>
      <c r="M573" s="1" t="s">
        <v>548</v>
      </c>
      <c r="O573" s="7">
        <f t="shared" ref="O573:O575" ca="1" si="381">IF(NOT(ISBLANK(N573)),N573,
IF(ISBLANK(M573),"",
VLOOKUP(M573,OFFSET(INDIRECT("$A:$B"),0,MATCH(M$1&amp;"_Verify",INDIRECT("$1:$1"),0)-1),2,0)
))</f>
        <v>5</v>
      </c>
      <c r="R573" s="1">
        <v>1</v>
      </c>
      <c r="S573" s="7">
        <f t="shared" ref="S573:S575" ca="1" si="382">IF(NOT(ISBLANK(R573)),R573,
IF(ISBLANK(Q573),"",
VLOOKUP(Q573,OFFSET(INDIRECT("$A:$B"),0,MATCH(Q$1&amp;"_Verify",INDIRECT("$1:$1"),0)-1),2,0)
))</f>
        <v>1</v>
      </c>
      <c r="W573" s="1" t="s">
        <v>361</v>
      </c>
    </row>
    <row r="574" spans="1:23" x14ac:dyDescent="0.3">
      <c r="A574" s="1" t="str">
        <f t="shared" si="380"/>
        <v>LP_MoveSpeedUpOnKill_Move_02</v>
      </c>
      <c r="B574" s="1" t="s">
        <v>509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ChangeActorStatus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3.5000000000000004</v>
      </c>
      <c r="J574" s="1">
        <v>1.1199999999999999</v>
      </c>
      <c r="M574" s="1" t="s">
        <v>548</v>
      </c>
      <c r="O574" s="7">
        <f t="shared" ca="1" si="381"/>
        <v>5</v>
      </c>
      <c r="R574" s="1">
        <v>1</v>
      </c>
      <c r="S574" s="7">
        <f t="shared" ca="1" si="382"/>
        <v>1</v>
      </c>
      <c r="W574" s="1" t="s">
        <v>361</v>
      </c>
    </row>
    <row r="575" spans="1:23" x14ac:dyDescent="0.3">
      <c r="A575" s="1" t="str">
        <f t="shared" si="380"/>
        <v>LP_MoveSpeedUpOnKill_Move_03</v>
      </c>
      <c r="B575" s="1" t="s">
        <v>509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ChangeActorStatus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5.5</v>
      </c>
      <c r="J575" s="1">
        <v>1.4000000000000001</v>
      </c>
      <c r="M575" s="1" t="s">
        <v>548</v>
      </c>
      <c r="O575" s="7">
        <f t="shared" ca="1" si="381"/>
        <v>5</v>
      </c>
      <c r="R575" s="1">
        <v>1</v>
      </c>
      <c r="S575" s="7">
        <f t="shared" ca="1" si="382"/>
        <v>1</v>
      </c>
      <c r="W575" s="1" t="s">
        <v>361</v>
      </c>
    </row>
    <row r="576" spans="1:23" x14ac:dyDescent="0.3">
      <c r="A576" s="1" t="str">
        <f t="shared" si="374"/>
        <v>LP_MineOnMove_01</v>
      </c>
      <c r="B576" s="1" t="s">
        <v>372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CreateHitObjectMoving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v>5</v>
      </c>
      <c r="O576" s="7" t="str">
        <f t="shared" ca="1" si="375"/>
        <v/>
      </c>
      <c r="S576" s="7" t="str">
        <f t="shared" ca="1" si="376"/>
        <v/>
      </c>
      <c r="T576" s="1" t="s">
        <v>375</v>
      </c>
    </row>
    <row r="577" spans="1:23" x14ac:dyDescent="0.3">
      <c r="A577" s="1" t="str">
        <f t="shared" si="374"/>
        <v>LP_MineOnMove_02</v>
      </c>
      <c r="B577" s="1" t="s">
        <v>372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CreateHitObjectMoving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5</v>
      </c>
      <c r="O577" s="7" t="str">
        <f t="shared" ca="1" si="375"/>
        <v/>
      </c>
      <c r="S577" s="7" t="str">
        <f t="shared" ca="1" si="376"/>
        <v/>
      </c>
      <c r="T577" s="1" t="s">
        <v>375</v>
      </c>
    </row>
    <row r="578" spans="1:23" x14ac:dyDescent="0.3">
      <c r="A578" s="1" t="str">
        <f t="shared" si="374"/>
        <v>LP_MineOnMove_03</v>
      </c>
      <c r="B578" s="1" t="s">
        <v>372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CreateHitObjectMoving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5</v>
      </c>
      <c r="O578" s="7" t="str">
        <f t="shared" ca="1" si="375"/>
        <v/>
      </c>
      <c r="S578" s="7" t="str">
        <f t="shared" ca="1" si="376"/>
        <v/>
      </c>
      <c r="T578" s="1" t="s">
        <v>375</v>
      </c>
    </row>
    <row r="579" spans="1:23" x14ac:dyDescent="0.3">
      <c r="A579" s="1" t="str">
        <f t="shared" si="374"/>
        <v>LP_MineOnMove_Damage_01</v>
      </c>
      <c r="B579" s="1" t="s">
        <v>374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CollisionDamage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1.7730496453900713</v>
      </c>
      <c r="O579" s="7" t="str">
        <f t="shared" ca="1" si="375"/>
        <v/>
      </c>
      <c r="P579" s="1">
        <v>1</v>
      </c>
      <c r="S579" s="7" t="str">
        <f t="shared" ca="1" si="376"/>
        <v/>
      </c>
    </row>
    <row r="580" spans="1:23" x14ac:dyDescent="0.3">
      <c r="A580" s="1" t="str">
        <f t="shared" si="374"/>
        <v>LP_MineOnMove_Damage_02</v>
      </c>
      <c r="B580" s="1" t="s">
        <v>374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CollisionDamage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3.7234042553191498</v>
      </c>
      <c r="O580" s="7" t="str">
        <f t="shared" ca="1" si="375"/>
        <v/>
      </c>
      <c r="P580" s="1">
        <v>1</v>
      </c>
      <c r="S580" s="7" t="str">
        <f t="shared" ca="1" si="376"/>
        <v/>
      </c>
    </row>
    <row r="581" spans="1:23" x14ac:dyDescent="0.3">
      <c r="A581" s="1" t="str">
        <f t="shared" si="374"/>
        <v>LP_MineOnMove_Damage_03</v>
      </c>
      <c r="B581" s="1" t="s">
        <v>374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CollisionDamage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5.8510638297872362</v>
      </c>
      <c r="O581" s="7" t="str">
        <f t="shared" ca="1" si="375"/>
        <v/>
      </c>
      <c r="P581" s="1">
        <v>1</v>
      </c>
      <c r="S581" s="7" t="str">
        <f t="shared" ca="1" si="376"/>
        <v/>
      </c>
    </row>
    <row r="582" spans="1:23" x14ac:dyDescent="0.3">
      <c r="A582" s="1" t="str">
        <f t="shared" ref="A582:A586" si="383">B582&amp;"_"&amp;TEXT(D582,"00")</f>
        <v>LP_SlowHitObject_01</v>
      </c>
      <c r="B582" s="1" t="s">
        <v>318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SlowHitObjectSpeed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0.02</v>
      </c>
      <c r="O582" s="7" t="str">
        <f t="shared" ref="O582:O586" ca="1" si="384">IF(NOT(ISBLANK(N582)),N582,
IF(ISBLANK(M582),"",
VLOOKUP(M582,OFFSET(INDIRECT("$A:$B"),0,MATCH(M$1&amp;"_Verify",INDIRECT("$1:$1"),0)-1),2,0)
))</f>
        <v/>
      </c>
      <c r="S582" s="7" t="str">
        <f t="shared" ref="S582:S609" ca="1" si="385">IF(NOT(ISBLANK(R582)),R582,
IF(ISBLANK(Q582),"",
VLOOKUP(Q582,OFFSET(INDIRECT("$A:$B"),0,MATCH(Q$1&amp;"_Verify",INDIRECT("$1:$1"),0)-1),2,0)
))</f>
        <v/>
      </c>
    </row>
    <row r="583" spans="1:23" x14ac:dyDescent="0.3">
      <c r="A583" s="1" t="str">
        <f t="shared" si="383"/>
        <v>LP_SlowHitObject_02</v>
      </c>
      <c r="B583" s="1" t="s">
        <v>318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SlowHitObjectSpeed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4.2000000000000003E-2</v>
      </c>
      <c r="O583" s="7" t="str">
        <f t="shared" ca="1" si="384"/>
        <v/>
      </c>
      <c r="S583" s="7" t="str">
        <f t="shared" ca="1" si="385"/>
        <v/>
      </c>
    </row>
    <row r="584" spans="1:23" x14ac:dyDescent="0.3">
      <c r="A584" s="1" t="str">
        <f t="shared" si="383"/>
        <v>LP_SlowHitObject_03</v>
      </c>
      <c r="B584" s="1" t="s">
        <v>318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SlowHitObjectSpeed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6.6000000000000003E-2</v>
      </c>
      <c r="O584" s="7" t="str">
        <f t="shared" ca="1" si="384"/>
        <v/>
      </c>
      <c r="S584" s="7" t="str">
        <f t="shared" ca="1" si="385"/>
        <v/>
      </c>
    </row>
    <row r="585" spans="1:23" x14ac:dyDescent="0.3">
      <c r="A585" s="1" t="str">
        <f t="shared" si="383"/>
        <v>LP_SlowHitObject_04</v>
      </c>
      <c r="B585" s="1" t="s">
        <v>318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SlowHitObjectSpeed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9.1999999999999998E-2</v>
      </c>
      <c r="O585" s="7" t="str">
        <f t="shared" ca="1" si="384"/>
        <v/>
      </c>
      <c r="S585" s="7" t="str">
        <f t="shared" ca="1" si="385"/>
        <v/>
      </c>
    </row>
    <row r="586" spans="1:23" x14ac:dyDescent="0.3">
      <c r="A586" s="1" t="str">
        <f t="shared" si="383"/>
        <v>LP_SlowHitObject_05</v>
      </c>
      <c r="B586" s="1" t="s">
        <v>318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SlowHitObjectSpeed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0.12</v>
      </c>
      <c r="O586" s="7" t="str">
        <f t="shared" ca="1" si="384"/>
        <v/>
      </c>
      <c r="S586" s="7" t="str">
        <f t="shared" ca="1" si="385"/>
        <v/>
      </c>
    </row>
    <row r="587" spans="1:23" x14ac:dyDescent="0.3">
      <c r="A587" s="1" t="str">
        <f t="shared" ref="A587:A591" si="386">B587&amp;"_"&amp;TEXT(D587,"00")</f>
        <v>LP_SlowHitObjectBetter_01</v>
      </c>
      <c r="B587" s="1" t="s">
        <v>512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SlowHitObjectSpeed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ref="J587:J591" si="387">J582*5/3</f>
        <v>3.3333333333333333E-2</v>
      </c>
      <c r="O587" s="7" t="str">
        <f t="shared" ref="O587:O591" ca="1" si="388">IF(NOT(ISBLANK(N587)),N587,
IF(ISBLANK(M587),"",
VLOOKUP(M587,OFFSET(INDIRECT("$A:$B"),0,MATCH(M$1&amp;"_Verify",INDIRECT("$1:$1"),0)-1),2,0)
))</f>
        <v/>
      </c>
      <c r="S587" s="7" t="str">
        <f t="shared" ref="S587:S591" ca="1" si="389">IF(NOT(ISBLANK(R587)),R587,
IF(ISBLANK(Q587),"",
VLOOKUP(Q587,OFFSET(INDIRECT("$A:$B"),0,MATCH(Q$1&amp;"_Verify",INDIRECT("$1:$1"),0)-1),2,0)
))</f>
        <v/>
      </c>
    </row>
    <row r="588" spans="1:23" x14ac:dyDescent="0.3">
      <c r="A588" s="1" t="str">
        <f t="shared" si="386"/>
        <v>LP_SlowHitObjectBetter_02</v>
      </c>
      <c r="B588" s="1" t="s">
        <v>512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SlowHitObjectSpeed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387"/>
        <v>7.0000000000000007E-2</v>
      </c>
      <c r="O588" s="7" t="str">
        <f t="shared" ca="1" si="388"/>
        <v/>
      </c>
      <c r="S588" s="7" t="str">
        <f t="shared" ca="1" si="389"/>
        <v/>
      </c>
    </row>
    <row r="589" spans="1:23" x14ac:dyDescent="0.3">
      <c r="A589" s="1" t="str">
        <f t="shared" si="386"/>
        <v>LP_SlowHitObjectBetter_03</v>
      </c>
      <c r="B589" s="1" t="s">
        <v>512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SlowHitObjectSpeed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87"/>
        <v>0.11</v>
      </c>
      <c r="O589" s="7" t="str">
        <f t="shared" ca="1" si="388"/>
        <v/>
      </c>
      <c r="S589" s="7" t="str">
        <f t="shared" ca="1" si="389"/>
        <v/>
      </c>
    </row>
    <row r="590" spans="1:23" x14ac:dyDescent="0.3">
      <c r="A590" s="1" t="str">
        <f t="shared" si="386"/>
        <v>LP_SlowHitObjectBetter_04</v>
      </c>
      <c r="B590" s="1" t="s">
        <v>512</v>
      </c>
      <c r="C590" s="1" t="str">
        <f>IF(ISERROR(VLOOKUP(B590,AffectorValueTable!$A:$A,1,0)),"어펙터밸류없음","")</f>
        <v/>
      </c>
      <c r="D590" s="1">
        <v>4</v>
      </c>
      <c r="E590" s="1" t="str">
        <f>VLOOKUP($B590,AffectorValueTable!$1:$1048576,MATCH(AffectorValueTable!$B$1,AffectorValueTable!$1:$1,0),0)</f>
        <v>SlowHitObjectSpeed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387"/>
        <v>0.15333333333333332</v>
      </c>
      <c r="O590" s="7" t="str">
        <f t="shared" ca="1" si="388"/>
        <v/>
      </c>
      <c r="S590" s="7" t="str">
        <f t="shared" ca="1" si="389"/>
        <v/>
      </c>
    </row>
    <row r="591" spans="1:23" x14ac:dyDescent="0.3">
      <c r="A591" s="1" t="str">
        <f t="shared" si="386"/>
        <v>LP_SlowHitObjectBetter_05</v>
      </c>
      <c r="B591" s="1" t="s">
        <v>512</v>
      </c>
      <c r="C591" s="1" t="str">
        <f>IF(ISERROR(VLOOKUP(B591,AffectorValueTable!$A:$A,1,0)),"어펙터밸류없음","")</f>
        <v/>
      </c>
      <c r="D591" s="1">
        <v>5</v>
      </c>
      <c r="E591" s="1" t="str">
        <f>VLOOKUP($B591,AffectorValueTable!$1:$1048576,MATCH(AffectorValueTable!$B$1,AffectorValueTable!$1:$1,0),0)</f>
        <v>SlowHitObjectSpeed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387"/>
        <v>0.19999999999999998</v>
      </c>
      <c r="O591" s="7" t="str">
        <f t="shared" ca="1" si="388"/>
        <v/>
      </c>
      <c r="S591" s="7" t="str">
        <f t="shared" ca="1" si="389"/>
        <v/>
      </c>
    </row>
    <row r="592" spans="1:23" x14ac:dyDescent="0.3">
      <c r="A592" s="1" t="str">
        <f t="shared" ref="A592:A594" si="390">B592&amp;"_"&amp;TEXT(D592,"00")</f>
        <v>LP_Paralyze_01</v>
      </c>
      <c r="B592" s="1" t="s">
        <v>329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CertainHpHitObject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J592" s="1">
        <v>0.33</v>
      </c>
      <c r="O592" s="7" t="str">
        <f t="shared" ref="O592:O594" ca="1" si="391">IF(NOT(ISBLANK(N592)),N592,
IF(ISBLANK(M592),"",
VLOOKUP(M592,OFFSET(INDIRECT("$A:$B"),0,MATCH(M$1&amp;"_Verify",INDIRECT("$1:$1"),0)-1),2,0)
))</f>
        <v/>
      </c>
      <c r="P592" s="1">
        <v>1</v>
      </c>
      <c r="S592" s="7" t="str">
        <f t="shared" ca="1" si="385"/>
        <v/>
      </c>
      <c r="U592" s="1" t="s">
        <v>330</v>
      </c>
      <c r="V592" s="1">
        <v>0.7</v>
      </c>
      <c r="W592" s="1" t="s">
        <v>426</v>
      </c>
    </row>
    <row r="593" spans="1:23" x14ac:dyDescent="0.3">
      <c r="A593" s="1" t="str">
        <f t="shared" si="390"/>
        <v>LP_Paralyze_02</v>
      </c>
      <c r="B593" s="1" t="s">
        <v>329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CertainHpHitObject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J593" s="1">
        <v>0.34</v>
      </c>
      <c r="O593" s="7" t="str">
        <f t="shared" ca="1" si="391"/>
        <v/>
      </c>
      <c r="P593" s="1">
        <v>1</v>
      </c>
      <c r="S593" s="7" t="str">
        <f t="shared" ca="1" si="385"/>
        <v/>
      </c>
      <c r="U593" s="1" t="s">
        <v>330</v>
      </c>
      <c r="V593" s="1" t="s">
        <v>427</v>
      </c>
      <c r="W593" s="1" t="s">
        <v>428</v>
      </c>
    </row>
    <row r="594" spans="1:23" x14ac:dyDescent="0.3">
      <c r="A594" s="1" t="str">
        <f t="shared" si="390"/>
        <v>LP_Paralyze_03</v>
      </c>
      <c r="B594" s="1" t="s">
        <v>329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CertainHpHitObject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J594" s="1">
        <v>0.35</v>
      </c>
      <c r="O594" s="7" t="str">
        <f t="shared" ca="1" si="391"/>
        <v/>
      </c>
      <c r="P594" s="1">
        <v>1</v>
      </c>
      <c r="S594" s="7" t="str">
        <f t="shared" ca="1" si="385"/>
        <v/>
      </c>
      <c r="U594" s="1" t="s">
        <v>330</v>
      </c>
      <c r="V594" s="1" t="s">
        <v>336</v>
      </c>
      <c r="W594" s="1" t="s">
        <v>337</v>
      </c>
    </row>
    <row r="595" spans="1:23" x14ac:dyDescent="0.3">
      <c r="A595" s="1" t="str">
        <f t="shared" ref="A595:A600" si="392">B595&amp;"_"&amp;TEXT(D595,"00")</f>
        <v>LP_Paralyze_CannotAction_01</v>
      </c>
      <c r="B595" s="1" t="s">
        <v>330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CannotAction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1.4</v>
      </c>
      <c r="O595" s="7" t="str">
        <f t="shared" ref="O595:O600" ca="1" si="393">IF(NOT(ISBLANK(N595)),N595,
IF(ISBLANK(M595),"",
VLOOKUP(M595,OFFSET(INDIRECT("$A:$B"),0,MATCH(M$1&amp;"_Verify",INDIRECT("$1:$1"),0)-1),2,0)
))</f>
        <v/>
      </c>
      <c r="S595" s="7" t="str">
        <f t="shared" ca="1" si="385"/>
        <v/>
      </c>
    </row>
    <row r="596" spans="1:23" x14ac:dyDescent="0.3">
      <c r="A596" s="1" t="str">
        <f t="shared" si="392"/>
        <v>LP_Paralyze_CannotAction_02</v>
      </c>
      <c r="B596" s="1" t="s">
        <v>330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CannotAction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2</v>
      </c>
      <c r="O596" s="7" t="str">
        <f t="shared" ca="1" si="393"/>
        <v/>
      </c>
      <c r="S596" s="7" t="str">
        <f t="shared" ca="1" si="385"/>
        <v/>
      </c>
    </row>
    <row r="597" spans="1:23" x14ac:dyDescent="0.3">
      <c r="A597" s="1" t="str">
        <f t="shared" ref="A597" si="394">B597&amp;"_"&amp;TEXT(D597,"00")</f>
        <v>LP_Paralyze_CannotAction_03</v>
      </c>
      <c r="B597" s="1" t="s">
        <v>330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CannotAction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2.6</v>
      </c>
      <c r="O597" s="7" t="str">
        <f t="shared" ref="O597" ca="1" si="395">IF(NOT(ISBLANK(N597)),N597,
IF(ISBLANK(M597),"",
VLOOKUP(M597,OFFSET(INDIRECT("$A:$B"),0,MATCH(M$1&amp;"_Verify",INDIRECT("$1:$1"),0)-1),2,0)
))</f>
        <v/>
      </c>
      <c r="S597" s="7" t="str">
        <f t="shared" ref="S597" ca="1" si="396">IF(NOT(ISBLANK(R597)),R597,
IF(ISBLANK(Q597),"",
VLOOKUP(Q597,OFFSET(INDIRECT("$A:$B"),0,MATCH(Q$1&amp;"_Verify",INDIRECT("$1:$1"),0)-1),2,0)
))</f>
        <v/>
      </c>
    </row>
    <row r="598" spans="1:23" x14ac:dyDescent="0.3">
      <c r="A598" s="1" t="str">
        <f t="shared" si="392"/>
        <v>LP_Hold_01</v>
      </c>
      <c r="B598" s="1" t="s">
        <v>320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AttackWeightHitObject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J598" s="1">
        <v>0.25</v>
      </c>
      <c r="K598" s="1">
        <v>7.0000000000000007E-2</v>
      </c>
      <c r="O598" s="7" t="str">
        <f t="shared" ca="1" si="393"/>
        <v/>
      </c>
      <c r="P598" s="1">
        <v>1</v>
      </c>
      <c r="S598" s="7" t="str">
        <f t="shared" ca="1" si="385"/>
        <v/>
      </c>
      <c r="U598" s="1" t="s">
        <v>321</v>
      </c>
    </row>
    <row r="599" spans="1:23" x14ac:dyDescent="0.3">
      <c r="A599" s="1" t="str">
        <f t="shared" si="392"/>
        <v>LP_Hold_02</v>
      </c>
      <c r="B599" s="1" t="s">
        <v>320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AttackWeightHitObject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J599" s="1">
        <v>0.35</v>
      </c>
      <c r="K599" s="1">
        <v>0.09</v>
      </c>
      <c r="O599" s="7" t="str">
        <f t="shared" ca="1" si="393"/>
        <v/>
      </c>
      <c r="P599" s="1">
        <v>1</v>
      </c>
      <c r="S599" s="7" t="str">
        <f t="shared" ca="1" si="385"/>
        <v/>
      </c>
      <c r="U599" s="1" t="s">
        <v>321</v>
      </c>
    </row>
    <row r="600" spans="1:23" x14ac:dyDescent="0.3">
      <c r="A600" s="1" t="str">
        <f t="shared" si="392"/>
        <v>LP_Hold_03</v>
      </c>
      <c r="B600" s="1" t="s">
        <v>320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AttackWeightHitObject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J600" s="1">
        <v>0.45</v>
      </c>
      <c r="K600" s="1">
        <v>0.11</v>
      </c>
      <c r="O600" s="7" t="str">
        <f t="shared" ca="1" si="393"/>
        <v/>
      </c>
      <c r="P600" s="1">
        <v>1</v>
      </c>
      <c r="S600" s="7" t="str">
        <f t="shared" ca="1" si="385"/>
        <v/>
      </c>
      <c r="U600" s="1" t="s">
        <v>321</v>
      </c>
    </row>
    <row r="601" spans="1:23" x14ac:dyDescent="0.3">
      <c r="A601" s="1" t="str">
        <f t="shared" ref="A601:A606" si="397">B601&amp;"_"&amp;TEXT(D601,"00")</f>
        <v>LP_Hold_CannotMove_01</v>
      </c>
      <c r="B601" s="1" t="s">
        <v>322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CannotMove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1.5</v>
      </c>
      <c r="O601" s="7" t="str">
        <f t="shared" ref="O601:O606" ca="1" si="398">IF(NOT(ISBLANK(N601)),N601,
IF(ISBLANK(M601),"",
VLOOKUP(M601,OFFSET(INDIRECT("$A:$B"),0,MATCH(M$1&amp;"_Verify",INDIRECT("$1:$1"),0)-1),2,0)
))</f>
        <v/>
      </c>
      <c r="S601" s="7" t="str">
        <f t="shared" ca="1" si="385"/>
        <v/>
      </c>
      <c r="V601" s="1" t="s">
        <v>360</v>
      </c>
    </row>
    <row r="602" spans="1:23" x14ac:dyDescent="0.3">
      <c r="A602" s="1" t="str">
        <f t="shared" si="397"/>
        <v>LP_Hold_CannotMove_02</v>
      </c>
      <c r="B602" s="1" t="s">
        <v>322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CannotMove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3.1500000000000004</v>
      </c>
      <c r="O602" s="7" t="str">
        <f t="shared" ca="1" si="398"/>
        <v/>
      </c>
      <c r="S602" s="7" t="str">
        <f t="shared" ca="1" si="385"/>
        <v/>
      </c>
      <c r="V602" s="1" t="s">
        <v>360</v>
      </c>
    </row>
    <row r="603" spans="1:23" x14ac:dyDescent="0.3">
      <c r="A603" s="1" t="str">
        <f t="shared" si="397"/>
        <v>LP_Hold_CannotMove_03</v>
      </c>
      <c r="B603" s="1" t="s">
        <v>322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CannotMove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4.95</v>
      </c>
      <c r="O603" s="7" t="str">
        <f t="shared" ca="1" si="398"/>
        <v/>
      </c>
      <c r="S603" s="7" t="str">
        <f t="shared" ca="1" si="385"/>
        <v/>
      </c>
      <c r="V603" s="1" t="s">
        <v>360</v>
      </c>
    </row>
    <row r="604" spans="1:23" x14ac:dyDescent="0.3">
      <c r="A604" s="1" t="str">
        <f t="shared" si="397"/>
        <v>LP_Transport_01</v>
      </c>
      <c r="B604" s="1" t="s">
        <v>356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TeleportingHitObject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J604" s="1">
        <v>0.15</v>
      </c>
      <c r="K604" s="1">
        <v>0.1</v>
      </c>
      <c r="L604" s="1">
        <v>0.1</v>
      </c>
      <c r="N604" s="1">
        <v>3</v>
      </c>
      <c r="O604" s="7">
        <f t="shared" ca="1" si="398"/>
        <v>3</v>
      </c>
      <c r="P604" s="1">
        <v>1</v>
      </c>
      <c r="R604" s="1">
        <v>1</v>
      </c>
      <c r="S604" s="7">
        <f t="shared" ca="1" si="385"/>
        <v>1</v>
      </c>
      <c r="U604" s="1" t="s">
        <v>353</v>
      </c>
    </row>
    <row r="605" spans="1:23" x14ac:dyDescent="0.3">
      <c r="A605" s="1" t="str">
        <f t="shared" si="397"/>
        <v>LP_Transport_02</v>
      </c>
      <c r="B605" s="1" t="s">
        <v>356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TeleportingHitObject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J605" s="1">
        <v>0.22500000000000001</v>
      </c>
      <c r="K605" s="1">
        <v>0.1</v>
      </c>
      <c r="L605" s="1">
        <v>0.1</v>
      </c>
      <c r="N605" s="1">
        <v>6</v>
      </c>
      <c r="O605" s="7">
        <f t="shared" ca="1" si="398"/>
        <v>6</v>
      </c>
      <c r="P605" s="1">
        <v>1</v>
      </c>
      <c r="R605" s="1">
        <v>2</v>
      </c>
      <c r="S605" s="7">
        <f t="shared" ca="1" si="385"/>
        <v>2</v>
      </c>
      <c r="U605" s="1" t="s">
        <v>353</v>
      </c>
    </row>
    <row r="606" spans="1:23" x14ac:dyDescent="0.3">
      <c r="A606" s="1" t="str">
        <f t="shared" si="397"/>
        <v>LP_Transport_03</v>
      </c>
      <c r="B606" s="1" t="s">
        <v>356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TeleportingHitObject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J606" s="1">
        <v>0.3</v>
      </c>
      <c r="K606" s="1">
        <v>0.1</v>
      </c>
      <c r="L606" s="1">
        <v>0.1</v>
      </c>
      <c r="N606" s="1">
        <v>9</v>
      </c>
      <c r="O606" s="7">
        <f t="shared" ca="1" si="398"/>
        <v>9</v>
      </c>
      <c r="P606" s="1">
        <v>1</v>
      </c>
      <c r="R606" s="1">
        <v>3</v>
      </c>
      <c r="S606" s="7">
        <f t="shared" ca="1" si="385"/>
        <v>3</v>
      </c>
      <c r="U606" s="1" t="s">
        <v>353</v>
      </c>
    </row>
    <row r="607" spans="1:23" x14ac:dyDescent="0.3">
      <c r="A607" s="1" t="str">
        <f t="shared" ref="A607:A609" si="399">B607&amp;"_"&amp;TEXT(D607,"00")</f>
        <v>LP_Transport_Teleported_01</v>
      </c>
      <c r="B607" s="1" t="s">
        <v>357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Teleported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10</v>
      </c>
      <c r="J607" s="1">
        <v>10</v>
      </c>
      <c r="O607" s="7" t="str">
        <f t="shared" ref="O607:O609" ca="1" si="400">IF(NOT(ISBLANK(N607)),N607,
IF(ISBLANK(M607),"",
VLOOKUP(M607,OFFSET(INDIRECT("$A:$B"),0,MATCH(M$1&amp;"_Verify",INDIRECT("$1:$1"),0)-1),2,0)
))</f>
        <v/>
      </c>
      <c r="S607" s="7" t="str">
        <f t="shared" ca="1" si="385"/>
        <v/>
      </c>
      <c r="U607" s="1" t="s">
        <v>432</v>
      </c>
      <c r="V607" s="1" t="s">
        <v>358</v>
      </c>
      <c r="W607" s="1" t="s">
        <v>359</v>
      </c>
    </row>
    <row r="608" spans="1:23" x14ac:dyDescent="0.3">
      <c r="A608" s="1" t="str">
        <f t="shared" si="399"/>
        <v>LP_Transport_Teleported_02</v>
      </c>
      <c r="B608" s="1" t="s">
        <v>357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Teleported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0">
        <v>14</v>
      </c>
      <c r="J608" s="1">
        <v>10</v>
      </c>
      <c r="O608" s="7" t="str">
        <f t="shared" ca="1" si="400"/>
        <v/>
      </c>
      <c r="S608" s="7" t="str">
        <f t="shared" ca="1" si="385"/>
        <v/>
      </c>
      <c r="U608" s="1" t="s">
        <v>432</v>
      </c>
      <c r="V608" s="1" t="s">
        <v>358</v>
      </c>
      <c r="W608" s="1" t="s">
        <v>359</v>
      </c>
    </row>
    <row r="609" spans="1:23" x14ac:dyDescent="0.3">
      <c r="A609" s="1" t="str">
        <f t="shared" si="399"/>
        <v>LP_Transport_Teleported_03</v>
      </c>
      <c r="B609" s="1" t="s">
        <v>357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Teleported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0">
        <v>18</v>
      </c>
      <c r="J609" s="1">
        <v>10</v>
      </c>
      <c r="O609" s="7" t="str">
        <f t="shared" ca="1" si="400"/>
        <v/>
      </c>
      <c r="S609" s="7" t="str">
        <f t="shared" ca="1" si="385"/>
        <v/>
      </c>
      <c r="U609" s="1" t="s">
        <v>432</v>
      </c>
      <c r="V609" s="1" t="s">
        <v>358</v>
      </c>
      <c r="W609" s="1" t="s">
        <v>359</v>
      </c>
    </row>
    <row r="610" spans="1:23" x14ac:dyDescent="0.3">
      <c r="A610" s="1" t="str">
        <f t="shared" ref="A610:A621" si="401">B610&amp;"_"&amp;TEXT(D610,"00")</f>
        <v>LP_SummonShield_01</v>
      </c>
      <c r="B610" s="1" t="s">
        <v>377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CreateWall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3</v>
      </c>
      <c r="K610" s="1">
        <v>3</v>
      </c>
      <c r="O610" s="7" t="str">
        <f t="shared" ref="O610:O621" ca="1" si="402">IF(NOT(ISBLANK(N610)),N610,
IF(ISBLANK(M610),"",
VLOOKUP(M610,OFFSET(INDIRECT("$A:$B"),0,MATCH(M$1&amp;"_Verify",INDIRECT("$1:$1"),0)-1),2,0)
))</f>
        <v/>
      </c>
      <c r="S610" s="7" t="str">
        <f t="shared" ref="S610:S621" ca="1" si="403">IF(NOT(ISBLANK(R610)),R610,
IF(ISBLANK(Q610),"",
VLOOKUP(Q610,OFFSET(INDIRECT("$A:$B"),0,MATCH(Q$1&amp;"_Verify",INDIRECT("$1:$1"),0)-1),2,0)
))</f>
        <v/>
      </c>
      <c r="T610" s="1" t="s">
        <v>379</v>
      </c>
    </row>
    <row r="611" spans="1:23" x14ac:dyDescent="0.3">
      <c r="A611" s="1" t="str">
        <f t="shared" si="401"/>
        <v>LP_SummonShield_02</v>
      </c>
      <c r="B611" s="1" t="s">
        <v>377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CreateWall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1.9672131147540985</v>
      </c>
      <c r="K611" s="1">
        <v>3</v>
      </c>
      <c r="O611" s="7" t="str">
        <f t="shared" ca="1" si="402"/>
        <v/>
      </c>
      <c r="S611" s="7" t="str">
        <f t="shared" ca="1" si="403"/>
        <v/>
      </c>
      <c r="T611" s="1" t="s">
        <v>379</v>
      </c>
    </row>
    <row r="612" spans="1:23" x14ac:dyDescent="0.3">
      <c r="A612" s="1" t="str">
        <f t="shared" si="401"/>
        <v>LP_SummonShield_03</v>
      </c>
      <c r="B612" s="1" t="s">
        <v>377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CreateWall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1.4285714285714284</v>
      </c>
      <c r="K612" s="1">
        <v>3</v>
      </c>
      <c r="O612" s="7" t="str">
        <f t="shared" ca="1" si="402"/>
        <v/>
      </c>
      <c r="S612" s="7" t="str">
        <f t="shared" ca="1" si="403"/>
        <v/>
      </c>
      <c r="T612" s="1" t="s">
        <v>379</v>
      </c>
    </row>
    <row r="613" spans="1:23" x14ac:dyDescent="0.3">
      <c r="A613" s="1" t="str">
        <f t="shared" si="401"/>
        <v>LP_SummonShield_04</v>
      </c>
      <c r="B613" s="1" t="s">
        <v>377</v>
      </c>
      <c r="C613" s="1" t="str">
        <f>IF(ISERROR(VLOOKUP(B613,AffectorValueTable!$A:$A,1,0)),"어펙터밸류없음","")</f>
        <v/>
      </c>
      <c r="D613" s="1">
        <v>4</v>
      </c>
      <c r="E613" s="1" t="str">
        <f>VLOOKUP($B613,AffectorValueTable!$1:$1048576,MATCH(AffectorValueTable!$B$1,AffectorValueTable!$1:$1,0),0)</f>
        <v>CreateWall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1.1009174311926606</v>
      </c>
      <c r="K613" s="1">
        <v>3</v>
      </c>
      <c r="O613" s="7" t="str">
        <f t="shared" ca="1" si="402"/>
        <v/>
      </c>
      <c r="S613" s="7" t="str">
        <f t="shared" ca="1" si="403"/>
        <v/>
      </c>
      <c r="T613" s="1" t="s">
        <v>379</v>
      </c>
    </row>
    <row r="614" spans="1:23" x14ac:dyDescent="0.3">
      <c r="A614" s="1" t="str">
        <f t="shared" si="401"/>
        <v>LP_SummonShield_05</v>
      </c>
      <c r="B614" s="1" t="s">
        <v>377</v>
      </c>
      <c r="C614" s="1" t="str">
        <f>IF(ISERROR(VLOOKUP(B614,AffectorValueTable!$A:$A,1,0)),"어펙터밸류없음","")</f>
        <v/>
      </c>
      <c r="D614" s="1">
        <v>5</v>
      </c>
      <c r="E614" s="1" t="str">
        <f>VLOOKUP($B614,AffectorValueTable!$1:$1048576,MATCH(AffectorValueTable!$B$1,AffectorValueTable!$1:$1,0),0)</f>
        <v>CreateWall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0.88235294117647056</v>
      </c>
      <c r="K614" s="1">
        <v>3</v>
      </c>
      <c r="O614" s="7" t="str">
        <f t="shared" ca="1" si="402"/>
        <v/>
      </c>
      <c r="S614" s="7" t="str">
        <f t="shared" ca="1" si="403"/>
        <v/>
      </c>
      <c r="T614" s="1" t="s">
        <v>379</v>
      </c>
    </row>
    <row r="615" spans="1:23" x14ac:dyDescent="0.3">
      <c r="A615" s="1" t="str">
        <f t="shared" si="401"/>
        <v>LP_HealSpOnAttack_01</v>
      </c>
      <c r="B615" s="1" t="s">
        <v>517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HealSpOnHit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1</v>
      </c>
      <c r="K615" s="1">
        <v>1</v>
      </c>
      <c r="O615" s="7" t="str">
        <f t="shared" ca="1" si="402"/>
        <v/>
      </c>
      <c r="S615" s="7" t="str">
        <f t="shared" ca="1" si="403"/>
        <v/>
      </c>
    </row>
    <row r="616" spans="1:23" x14ac:dyDescent="0.3">
      <c r="A616" s="1" t="str">
        <f t="shared" si="401"/>
        <v>LP_HealSpOnAttack_02</v>
      </c>
      <c r="B616" s="1" t="s">
        <v>517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HealSpOnHit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2.1</v>
      </c>
      <c r="K616" s="1">
        <v>2.1</v>
      </c>
      <c r="O616" s="7" t="str">
        <f t="shared" ca="1" si="402"/>
        <v/>
      </c>
      <c r="S616" s="7" t="str">
        <f t="shared" ca="1" si="403"/>
        <v/>
      </c>
    </row>
    <row r="617" spans="1:23" x14ac:dyDescent="0.3">
      <c r="A617" s="1" t="str">
        <f t="shared" si="401"/>
        <v>LP_HealSpOnAttack_03</v>
      </c>
      <c r="B617" s="1" t="s">
        <v>517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HealSpOnHit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3.3000000000000003</v>
      </c>
      <c r="K617" s="1">
        <v>3.3000000000000003</v>
      </c>
      <c r="O617" s="7" t="str">
        <f t="shared" ca="1" si="402"/>
        <v/>
      </c>
      <c r="S617" s="7" t="str">
        <f t="shared" ca="1" si="403"/>
        <v/>
      </c>
    </row>
    <row r="618" spans="1:23" x14ac:dyDescent="0.3">
      <c r="A618" s="1" t="str">
        <f t="shared" ref="A618:A619" si="404">B618&amp;"_"&amp;TEXT(D618,"00")</f>
        <v>LP_HealSpOnAttack_04</v>
      </c>
      <c r="B618" s="1" t="s">
        <v>517</v>
      </c>
      <c r="C618" s="1" t="str">
        <f>IF(ISERROR(VLOOKUP(B618,AffectorValueTable!$A:$A,1,0)),"어펙터밸류없음","")</f>
        <v/>
      </c>
      <c r="D618" s="1">
        <v>4</v>
      </c>
      <c r="E618" s="1" t="str">
        <f>VLOOKUP($B618,AffectorValueTable!$1:$1048576,MATCH(AffectorValueTable!$B$1,AffectorValueTable!$1:$1,0),0)</f>
        <v>HealSpOnHit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4.5999999999999996</v>
      </c>
      <c r="K618" s="1">
        <v>4.5999999999999996</v>
      </c>
      <c r="O618" s="7" t="str">
        <f t="shared" ref="O618:O619" ca="1" si="405">IF(NOT(ISBLANK(N618)),N618,
IF(ISBLANK(M618),"",
VLOOKUP(M618,OFFSET(INDIRECT("$A:$B"),0,MATCH(M$1&amp;"_Verify",INDIRECT("$1:$1"),0)-1),2,0)
))</f>
        <v/>
      </c>
    </row>
    <row r="619" spans="1:23" x14ac:dyDescent="0.3">
      <c r="A619" s="1" t="str">
        <f t="shared" si="404"/>
        <v>LP_HealSpOnAttack_05</v>
      </c>
      <c r="B619" s="1" t="s">
        <v>517</v>
      </c>
      <c r="C619" s="1" t="str">
        <f>IF(ISERROR(VLOOKUP(B619,AffectorValueTable!$A:$A,1,0)),"어펙터밸류없음","")</f>
        <v/>
      </c>
      <c r="D619" s="1">
        <v>5</v>
      </c>
      <c r="E619" s="1" t="str">
        <f>VLOOKUP($B619,AffectorValueTable!$1:$1048576,MATCH(AffectorValueTable!$B$1,AffectorValueTable!$1:$1,0),0)</f>
        <v>HealSpOnHit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6</v>
      </c>
      <c r="K619" s="1">
        <v>6</v>
      </c>
      <c r="O619" s="7" t="str">
        <f t="shared" ca="1" si="405"/>
        <v/>
      </c>
    </row>
    <row r="620" spans="1:23" x14ac:dyDescent="0.3">
      <c r="A620" s="1" t="str">
        <f t="shared" si="401"/>
        <v>LP_HealSpOnAttackBetter_01</v>
      </c>
      <c r="B620" s="1" t="s">
        <v>519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HealSpOnHit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1.6666666666666667</v>
      </c>
      <c r="K620" s="1">
        <v>1.6666666666666667</v>
      </c>
      <c r="O620" s="7" t="str">
        <f t="shared" ca="1" si="402"/>
        <v/>
      </c>
      <c r="S620" s="7" t="str">
        <f t="shared" ca="1" si="403"/>
        <v/>
      </c>
    </row>
    <row r="621" spans="1:23" x14ac:dyDescent="0.3">
      <c r="A621" s="1" t="str">
        <f t="shared" si="401"/>
        <v>LP_HealSpOnAttackBetter_02</v>
      </c>
      <c r="B621" s="1" t="s">
        <v>519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HealSpOnHit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3.5000000000000004</v>
      </c>
      <c r="K621" s="1">
        <v>3.5000000000000004</v>
      </c>
      <c r="O621" s="7" t="str">
        <f t="shared" ca="1" si="402"/>
        <v/>
      </c>
      <c r="S621" s="7" t="str">
        <f t="shared" ca="1" si="403"/>
        <v/>
      </c>
    </row>
    <row r="622" spans="1:23" x14ac:dyDescent="0.3">
      <c r="A622" s="1" t="str">
        <f t="shared" ref="A622:A649" si="406">B622&amp;"_"&amp;TEXT(D622,"00")</f>
        <v>LP_HealSpOnAttackBetter_03</v>
      </c>
      <c r="B622" s="1" t="s">
        <v>519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HealSpOnHit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5.5</v>
      </c>
      <c r="K622" s="1">
        <v>5.5</v>
      </c>
      <c r="O622" s="7" t="str">
        <f t="shared" ref="O622:O649" ca="1" si="407">IF(NOT(ISBLANK(N622)),N622,
IF(ISBLANK(M622),"",
VLOOKUP(M622,OFFSET(INDIRECT("$A:$B"),0,MATCH(M$1&amp;"_Verify",INDIRECT("$1:$1"),0)-1),2,0)
))</f>
        <v/>
      </c>
      <c r="S622" s="7" t="str">
        <f t="shared" ref="S622:S649" ca="1" si="408">IF(NOT(ISBLANK(R622)),R622,
IF(ISBLANK(Q622),"",
VLOOKUP(Q622,OFFSET(INDIRECT("$A:$B"),0,MATCH(Q$1&amp;"_Verify",INDIRECT("$1:$1"),0)-1),2,0)
))</f>
        <v/>
      </c>
    </row>
    <row r="623" spans="1:23" x14ac:dyDescent="0.3">
      <c r="A623" s="1" t="str">
        <f t="shared" ref="A623" si="409">B623&amp;"_"&amp;TEXT(D623,"00")</f>
        <v>LP_HealSpOnAttackBetter_04</v>
      </c>
      <c r="B623" s="1" t="s">
        <v>519</v>
      </c>
      <c r="C623" s="1" t="str">
        <f>IF(ISERROR(VLOOKUP(B623,AffectorValueTable!$A:$A,1,0)),"어펙터밸류없음","")</f>
        <v/>
      </c>
      <c r="D623" s="1">
        <v>4</v>
      </c>
      <c r="E623" s="1" t="str">
        <f>VLOOKUP($B623,AffectorValueTable!$1:$1048576,MATCH(AffectorValueTable!$B$1,AffectorValueTable!$1:$1,0),0)</f>
        <v>HealSpOnHit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5.5</v>
      </c>
      <c r="K623" s="1">
        <v>5.5</v>
      </c>
      <c r="O623" s="7" t="str">
        <f t="shared" ref="O623" ca="1" si="410">IF(NOT(ISBLANK(N623)),N623,
IF(ISBLANK(M623),"",
VLOOKUP(M623,OFFSET(INDIRECT("$A:$B"),0,MATCH(M$1&amp;"_Verify",INDIRECT("$1:$1"),0)-1),2,0)
))</f>
        <v/>
      </c>
      <c r="S623" s="7" t="str">
        <f t="shared" ref="S623" ca="1" si="411">IF(NOT(ISBLANK(R623)),R623,
IF(ISBLANK(Q623),"",
VLOOKUP(Q623,OFFSET(INDIRECT("$A:$B"),0,MATCH(Q$1&amp;"_Verify",INDIRECT("$1:$1"),0)-1),2,0)
))</f>
        <v/>
      </c>
    </row>
    <row r="624" spans="1:23" x14ac:dyDescent="0.3">
      <c r="A624" s="1" t="str">
        <f t="shared" si="406"/>
        <v>LP_PaybackSp_01</v>
      </c>
      <c r="B624" s="1" t="s">
        <v>533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PaybackSp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0.11739130434782601</v>
      </c>
      <c r="K624" s="1">
        <v>0.14347826086956511</v>
      </c>
      <c r="O624" s="7" t="str">
        <f t="shared" ca="1" si="407"/>
        <v/>
      </c>
      <c r="S624" s="7" t="str">
        <f t="shared" ca="1" si="408"/>
        <v/>
      </c>
    </row>
    <row r="625" spans="1:19" x14ac:dyDescent="0.3">
      <c r="A625" s="1" t="str">
        <f t="shared" si="406"/>
        <v>LP_PaybackSp_02</v>
      </c>
      <c r="B625" s="1" t="s">
        <v>533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PaybackSp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0.21558935361216724</v>
      </c>
      <c r="K625" s="1">
        <v>0.26349809885931552</v>
      </c>
      <c r="O625" s="7" t="str">
        <f t="shared" ca="1" si="407"/>
        <v/>
      </c>
      <c r="S625" s="7" t="str">
        <f t="shared" ca="1" si="408"/>
        <v/>
      </c>
    </row>
    <row r="626" spans="1:19" x14ac:dyDescent="0.3">
      <c r="A626" s="1" t="str">
        <f t="shared" si="406"/>
        <v>LP_PaybackSp_03</v>
      </c>
      <c r="B626" s="1" t="s">
        <v>533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PaybackSp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0.29799331103678928</v>
      </c>
      <c r="K626" s="1">
        <v>0.3642140468227425</v>
      </c>
      <c r="O626" s="7" t="str">
        <f t="shared" ca="1" si="407"/>
        <v/>
      </c>
      <c r="S626" s="7" t="str">
        <f t="shared" ca="1" si="408"/>
        <v/>
      </c>
    </row>
    <row r="627" spans="1:19" x14ac:dyDescent="0.3">
      <c r="A627" s="1" t="str">
        <f t="shared" si="406"/>
        <v>LP_PaybackSp_04</v>
      </c>
      <c r="B627" s="1" t="s">
        <v>533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PaybackSp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0.36745562130177511</v>
      </c>
      <c r="K627" s="1">
        <v>0.44911242603550294</v>
      </c>
      <c r="O627" s="7" t="str">
        <f t="shared" ca="1" si="407"/>
        <v/>
      </c>
      <c r="S627" s="7" t="str">
        <f t="shared" ca="1" si="408"/>
        <v/>
      </c>
    </row>
    <row r="628" spans="1:19" x14ac:dyDescent="0.3">
      <c r="A628" s="1" t="str">
        <f t="shared" si="406"/>
        <v>LP_PaybackSp_05</v>
      </c>
      <c r="B628" s="1" t="s">
        <v>533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PaybackSp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0.4263157894736842</v>
      </c>
      <c r="K628" s="1">
        <v>0.52105263157894743</v>
      </c>
      <c r="O628" s="7" t="str">
        <f t="shared" ca="1" si="407"/>
        <v/>
      </c>
      <c r="S628" s="7" t="str">
        <f t="shared" ca="1" si="408"/>
        <v/>
      </c>
    </row>
    <row r="629" spans="1:19" x14ac:dyDescent="0.3">
      <c r="A629" s="1" t="str">
        <f t="shared" ref="A629:A632" si="412">B629&amp;"_"&amp;TEXT(D629,"00")</f>
        <v>LP_PaybackSp_06</v>
      </c>
      <c r="B629" s="1" t="s">
        <v>533</v>
      </c>
      <c r="C629" s="1" t="str">
        <f>IF(ISERROR(VLOOKUP(B629,AffectorValueTable!$A:$A,1,0)),"어펙터밸류없음","")</f>
        <v/>
      </c>
      <c r="D629" s="1">
        <v>6</v>
      </c>
      <c r="E629" s="1" t="str">
        <f>VLOOKUP($B629,AffectorValueTable!$1:$1048576,MATCH(AffectorValueTable!$B$1,AffectorValueTable!$1:$1,0),0)</f>
        <v>PaybackSp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0.47647058823529409</v>
      </c>
      <c r="K629" s="1">
        <v>0.58235294117647063</v>
      </c>
      <c r="O629" s="7" t="str">
        <f t="shared" ref="O629:O632" ca="1" si="413">IF(NOT(ISBLANK(N629)),N629,
IF(ISBLANK(M629),"",
VLOOKUP(M629,OFFSET(INDIRECT("$A:$B"),0,MATCH(M$1&amp;"_Verify",INDIRECT("$1:$1"),0)-1),2,0)
))</f>
        <v/>
      </c>
      <c r="S629" s="7" t="str">
        <f t="shared" ref="S629:S632" ca="1" si="414">IF(NOT(ISBLANK(R629)),R629,
IF(ISBLANK(Q629),"",
VLOOKUP(Q629,OFFSET(INDIRECT("$A:$B"),0,MATCH(Q$1&amp;"_Verify",INDIRECT("$1:$1"),0)-1),2,0)
))</f>
        <v/>
      </c>
    </row>
    <row r="630" spans="1:19" x14ac:dyDescent="0.3">
      <c r="A630" s="1" t="str">
        <f t="shared" si="412"/>
        <v>LP_PaybackSp_07</v>
      </c>
      <c r="B630" s="1" t="s">
        <v>533</v>
      </c>
      <c r="C630" s="1" t="str">
        <f>IF(ISERROR(VLOOKUP(B630,AffectorValueTable!$A:$A,1,0)),"어펙터밸류없음","")</f>
        <v/>
      </c>
      <c r="D630" s="1">
        <v>7</v>
      </c>
      <c r="E630" s="1" t="str">
        <f>VLOOKUP($B630,AffectorValueTable!$1:$1048576,MATCH(AffectorValueTable!$B$1,AffectorValueTable!$1:$1,0),0)</f>
        <v>PaybackSp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0.51945031712473577</v>
      </c>
      <c r="K630" s="1">
        <v>0.63488372093023271</v>
      </c>
      <c r="O630" s="7" t="str">
        <f t="shared" ca="1" si="413"/>
        <v/>
      </c>
      <c r="S630" s="7" t="str">
        <f t="shared" ca="1" si="414"/>
        <v/>
      </c>
    </row>
    <row r="631" spans="1:19" x14ac:dyDescent="0.3">
      <c r="A631" s="1" t="str">
        <f t="shared" si="412"/>
        <v>LP_PaybackSp_08</v>
      </c>
      <c r="B631" s="1" t="s">
        <v>533</v>
      </c>
      <c r="C631" s="1" t="str">
        <f>IF(ISERROR(VLOOKUP(B631,AffectorValueTable!$A:$A,1,0)),"어펙터밸류없음","")</f>
        <v/>
      </c>
      <c r="D631" s="1">
        <v>8</v>
      </c>
      <c r="E631" s="1" t="str">
        <f>VLOOKUP($B631,AffectorValueTable!$1:$1048576,MATCH(AffectorValueTable!$B$1,AffectorValueTable!$1:$1,0),0)</f>
        <v>PaybackSp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0.55648854961832062</v>
      </c>
      <c r="K631" s="1">
        <v>0.68015267175572525</v>
      </c>
      <c r="O631" s="7" t="str">
        <f t="shared" ca="1" si="413"/>
        <v/>
      </c>
      <c r="S631" s="7" t="str">
        <f t="shared" ca="1" si="414"/>
        <v/>
      </c>
    </row>
    <row r="632" spans="1:19" x14ac:dyDescent="0.3">
      <c r="A632" s="1" t="str">
        <f t="shared" si="412"/>
        <v>LP_PaybackSp_09</v>
      </c>
      <c r="B632" s="1" t="s">
        <v>533</v>
      </c>
      <c r="C632" s="1" t="str">
        <f>IF(ISERROR(VLOOKUP(B632,AffectorValueTable!$A:$A,1,0)),"어펙터밸류없음","")</f>
        <v/>
      </c>
      <c r="D632" s="1">
        <v>9</v>
      </c>
      <c r="E632" s="1" t="str">
        <f>VLOOKUP($B632,AffectorValueTable!$1:$1048576,MATCH(AffectorValueTable!$B$1,AffectorValueTable!$1:$1,0),0)</f>
        <v>PaybackSp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0.58858131487889276</v>
      </c>
      <c r="K632" s="1">
        <v>0.71937716262975782</v>
      </c>
      <c r="O632" s="7" t="str">
        <f t="shared" ca="1" si="413"/>
        <v/>
      </c>
      <c r="S632" s="7" t="str">
        <f t="shared" ca="1" si="414"/>
        <v/>
      </c>
    </row>
    <row r="633" spans="1:19" x14ac:dyDescent="0.3">
      <c r="A633" s="1" t="str">
        <f t="shared" ref="A633:A640" si="415">B633&amp;"_"&amp;TEXT(D633,"00")</f>
        <v>LP_SpUpOnMaxHp_01</v>
      </c>
      <c r="B633" s="1" t="s">
        <v>943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AddSpGainByHp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 t="shared" ref="J633:J637" si="416">J170*5/3*2</f>
        <v>0.5</v>
      </c>
      <c r="N633" s="1">
        <v>1</v>
      </c>
      <c r="O633" s="7">
        <f t="shared" ref="O633:O640" ca="1" si="417">IF(NOT(ISBLANK(N633)),N633,
IF(ISBLANK(M633),"",
VLOOKUP(M633,OFFSET(INDIRECT("$A:$B"),0,MATCH(M$1&amp;"_Verify",INDIRECT("$1:$1"),0)-1),2,0)
))</f>
        <v>1</v>
      </c>
      <c r="S633" s="7" t="str">
        <f t="shared" ref="S633:S640" ca="1" si="418">IF(NOT(ISBLANK(R633)),R633,
IF(ISBLANK(Q633),"",
VLOOKUP(Q633,OFFSET(INDIRECT("$A:$B"),0,MATCH(Q$1&amp;"_Verify",INDIRECT("$1:$1"),0)-1),2,0)
))</f>
        <v/>
      </c>
    </row>
    <row r="634" spans="1:19" x14ac:dyDescent="0.3">
      <c r="A634" s="1" t="str">
        <f t="shared" si="415"/>
        <v>LP_SpUpOnMaxHp_02</v>
      </c>
      <c r="B634" s="1" t="s">
        <v>943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AddSpGainByHp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si="416"/>
        <v>1.05</v>
      </c>
      <c r="N634" s="1">
        <v>1</v>
      </c>
      <c r="O634" s="7">
        <f t="shared" ca="1" si="417"/>
        <v>1</v>
      </c>
      <c r="S634" s="7" t="str">
        <f t="shared" ca="1" si="418"/>
        <v/>
      </c>
    </row>
    <row r="635" spans="1:19" x14ac:dyDescent="0.3">
      <c r="A635" s="1" t="str">
        <f t="shared" si="415"/>
        <v>LP_SpUpOnMaxHp_03</v>
      </c>
      <c r="B635" s="1" t="s">
        <v>943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AddSpGainByHp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 t="shared" si="416"/>
        <v>1.6500000000000001</v>
      </c>
      <c r="N635" s="1">
        <v>1</v>
      </c>
      <c r="O635" s="7">
        <f t="shared" ca="1" si="417"/>
        <v>1</v>
      </c>
      <c r="S635" s="7" t="str">
        <f t="shared" ca="1" si="418"/>
        <v/>
      </c>
    </row>
    <row r="636" spans="1:19" x14ac:dyDescent="0.3">
      <c r="A636" s="1" t="str">
        <f t="shared" ref="A636:A637" si="419">B636&amp;"_"&amp;TEXT(D636,"00")</f>
        <v>LP_SpUpOnMaxHp_04</v>
      </c>
      <c r="B636" s="1" t="s">
        <v>943</v>
      </c>
      <c r="C636" s="1" t="str">
        <f>IF(ISERROR(VLOOKUP(B636,AffectorValueTable!$A:$A,1,0)),"어펙터밸류없음","")</f>
        <v/>
      </c>
      <c r="D636" s="1">
        <v>4</v>
      </c>
      <c r="E636" s="1" t="str">
        <f>VLOOKUP($B636,AffectorValueTable!$1:$1048576,MATCH(AffectorValueTable!$B$1,AffectorValueTable!$1:$1,0),0)</f>
        <v>AddSpGainByHp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 t="shared" si="416"/>
        <v>2.2999999999999998</v>
      </c>
      <c r="N636" s="1">
        <v>1</v>
      </c>
      <c r="O636" s="7">
        <f t="shared" ref="O636:O637" ca="1" si="420">IF(NOT(ISBLANK(N636)),N636,
IF(ISBLANK(M636),"",
VLOOKUP(M636,OFFSET(INDIRECT("$A:$B"),0,MATCH(M$1&amp;"_Verify",INDIRECT("$1:$1"),0)-1),2,0)
))</f>
        <v>1</v>
      </c>
      <c r="S636" s="7" t="str">
        <f t="shared" ref="S636:S637" ca="1" si="421">IF(NOT(ISBLANK(R636)),R636,
IF(ISBLANK(Q636),"",
VLOOKUP(Q636,OFFSET(INDIRECT("$A:$B"),0,MATCH(Q$1&amp;"_Verify",INDIRECT("$1:$1"),0)-1),2,0)
))</f>
        <v/>
      </c>
    </row>
    <row r="637" spans="1:19" x14ac:dyDescent="0.3">
      <c r="A637" s="1" t="str">
        <f t="shared" si="419"/>
        <v>LP_SpUpOnMaxHp_05</v>
      </c>
      <c r="B637" s="1" t="s">
        <v>943</v>
      </c>
      <c r="C637" s="1" t="str">
        <f>IF(ISERROR(VLOOKUP(B637,AffectorValueTable!$A:$A,1,0)),"어펙터밸류없음","")</f>
        <v/>
      </c>
      <c r="D637" s="1">
        <v>5</v>
      </c>
      <c r="E637" s="1" t="str">
        <f>VLOOKUP($B637,AffectorValueTable!$1:$1048576,MATCH(AffectorValueTable!$B$1,AffectorValueTable!$1:$1,0),0)</f>
        <v>AddSpGainByHp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 t="shared" si="416"/>
        <v>3</v>
      </c>
      <c r="N637" s="1">
        <v>1</v>
      </c>
      <c r="O637" s="7">
        <f t="shared" ca="1" si="420"/>
        <v>1</v>
      </c>
      <c r="S637" s="7" t="str">
        <f t="shared" ca="1" si="421"/>
        <v/>
      </c>
    </row>
    <row r="638" spans="1:19" x14ac:dyDescent="0.3">
      <c r="A638" s="1" t="str">
        <f t="shared" si="415"/>
        <v>LP_SpUpOnMaxHpBetter_01</v>
      </c>
      <c r="B638" s="1" t="s">
        <v>944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AddSpGainByHp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 t="shared" ref="J638:J640" si="422">J179*5/3*2</f>
        <v>0.83333333333333337</v>
      </c>
      <c r="N638" s="1">
        <v>1</v>
      </c>
      <c r="O638" s="7">
        <f t="shared" ca="1" si="417"/>
        <v>1</v>
      </c>
      <c r="S638" s="7" t="str">
        <f t="shared" ca="1" si="418"/>
        <v/>
      </c>
    </row>
    <row r="639" spans="1:19" x14ac:dyDescent="0.3">
      <c r="A639" s="1" t="str">
        <f t="shared" si="415"/>
        <v>LP_SpUpOnMaxHpBetter_02</v>
      </c>
      <c r="B639" s="1" t="s">
        <v>944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AddSpGainByHp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 t="shared" si="422"/>
        <v>1.75</v>
      </c>
      <c r="N639" s="1">
        <v>1</v>
      </c>
      <c r="O639" s="7">
        <f t="shared" ca="1" si="417"/>
        <v>1</v>
      </c>
      <c r="S639" s="7" t="str">
        <f t="shared" ca="1" si="418"/>
        <v/>
      </c>
    </row>
    <row r="640" spans="1:19" x14ac:dyDescent="0.3">
      <c r="A640" s="1" t="str">
        <f t="shared" si="415"/>
        <v>LP_SpUpOnMaxHpBetter_03</v>
      </c>
      <c r="B640" s="1" t="s">
        <v>944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AddSpGainByHp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 t="shared" si="422"/>
        <v>2.75</v>
      </c>
      <c r="N640" s="1">
        <v>1</v>
      </c>
      <c r="O640" s="7">
        <f t="shared" ca="1" si="417"/>
        <v>1</v>
      </c>
      <c r="S640" s="7" t="str">
        <f t="shared" ca="1" si="418"/>
        <v/>
      </c>
    </row>
    <row r="641" spans="1:19" x14ac:dyDescent="0.3">
      <c r="A641" s="1" t="str">
        <f t="shared" ref="A641" si="423">B641&amp;"_"&amp;TEXT(D641,"00")</f>
        <v>LP_HitSizeDown_01</v>
      </c>
      <c r="B641" s="1" t="s">
        <v>942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ChangeHitColliderSize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0.9</v>
      </c>
      <c r="O641" s="7" t="str">
        <f t="shared" ref="O641" ca="1" si="424">IF(NOT(ISBLANK(N641)),N641,
IF(ISBLANK(M641),"",
VLOOKUP(M641,OFFSET(INDIRECT("$A:$B"),0,MATCH(M$1&amp;"_Verify",INDIRECT("$1:$1"),0)-1),2,0)
))</f>
        <v/>
      </c>
      <c r="S641" s="7" t="str">
        <f t="shared" ref="S641" ca="1" si="425">IF(NOT(ISBLANK(R641)),R641,
IF(ISBLANK(Q641),"",
VLOOKUP(Q641,OFFSET(INDIRECT("$A:$B"),0,MATCH(Q$1&amp;"_Verify",INDIRECT("$1:$1"),0)-1),2,0)
))</f>
        <v/>
      </c>
    </row>
    <row r="642" spans="1:19" x14ac:dyDescent="0.3">
      <c r="A642" s="1" t="str">
        <f t="shared" ref="A642:A645" si="426">B642&amp;"_"&amp;TEXT(D642,"00")</f>
        <v>LP_HitSizeDown_02</v>
      </c>
      <c r="B642" s="1" t="s">
        <v>942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ChangeHitColliderSize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0.8</v>
      </c>
      <c r="O642" s="7" t="str">
        <f t="shared" ref="O642:O645" ca="1" si="427">IF(NOT(ISBLANK(N642)),N642,
IF(ISBLANK(M642),"",
VLOOKUP(M642,OFFSET(INDIRECT("$A:$B"),0,MATCH(M$1&amp;"_Verify",INDIRECT("$1:$1"),0)-1),2,0)
))</f>
        <v/>
      </c>
      <c r="S642" s="7" t="str">
        <f t="shared" ref="S642:S645" ca="1" si="428">IF(NOT(ISBLANK(R642)),R642,
IF(ISBLANK(Q642),"",
VLOOKUP(Q642,OFFSET(INDIRECT("$A:$B"),0,MATCH(Q$1&amp;"_Verify",INDIRECT("$1:$1"),0)-1),2,0)
))</f>
        <v/>
      </c>
    </row>
    <row r="643" spans="1:19" x14ac:dyDescent="0.3">
      <c r="A643" s="1" t="str">
        <f t="shared" si="426"/>
        <v>LP_HitSizeDown_03</v>
      </c>
      <c r="B643" s="1" t="s">
        <v>942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ChangeHitColliderSize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0.7</v>
      </c>
      <c r="O643" s="7" t="str">
        <f t="shared" ca="1" si="427"/>
        <v/>
      </c>
      <c r="S643" s="7" t="str">
        <f t="shared" ca="1" si="428"/>
        <v/>
      </c>
    </row>
    <row r="644" spans="1:19" x14ac:dyDescent="0.3">
      <c r="A644" s="1" t="str">
        <f t="shared" si="426"/>
        <v>LP_HitSizeDown_04</v>
      </c>
      <c r="B644" s="1" t="s">
        <v>942</v>
      </c>
      <c r="C644" s="1" t="str">
        <f>IF(ISERROR(VLOOKUP(B644,AffectorValueTable!$A:$A,1,0)),"어펙터밸류없음","")</f>
        <v/>
      </c>
      <c r="D644" s="1">
        <v>4</v>
      </c>
      <c r="E644" s="1" t="str">
        <f>VLOOKUP($B644,AffectorValueTable!$1:$1048576,MATCH(AffectorValueTable!$B$1,AffectorValueTable!$1:$1,0),0)</f>
        <v>ChangeHitColliderSize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0.6</v>
      </c>
      <c r="O644" s="7" t="str">
        <f t="shared" ca="1" si="427"/>
        <v/>
      </c>
      <c r="S644" s="7" t="str">
        <f t="shared" ca="1" si="428"/>
        <v/>
      </c>
    </row>
    <row r="645" spans="1:19" x14ac:dyDescent="0.3">
      <c r="A645" s="1" t="str">
        <f t="shared" si="426"/>
        <v>LP_HitSizeDown_05</v>
      </c>
      <c r="B645" s="1" t="s">
        <v>942</v>
      </c>
      <c r="C645" s="1" t="str">
        <f>IF(ISERROR(VLOOKUP(B645,AffectorValueTable!$A:$A,1,0)),"어펙터밸류없음","")</f>
        <v/>
      </c>
      <c r="D645" s="1">
        <v>5</v>
      </c>
      <c r="E645" s="1" t="str">
        <f>VLOOKUP($B645,AffectorValueTable!$1:$1048576,MATCH(AffectorValueTable!$B$1,AffectorValueTable!$1:$1,0),0)</f>
        <v>ChangeHitColliderSize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0.5</v>
      </c>
      <c r="O645" s="7" t="str">
        <f t="shared" ca="1" si="427"/>
        <v/>
      </c>
      <c r="S645" s="7" t="str">
        <f t="shared" ca="1" si="428"/>
        <v/>
      </c>
    </row>
    <row r="646" spans="1:19" x14ac:dyDescent="0.3">
      <c r="A646" s="1" t="str">
        <f t="shared" si="406"/>
        <v>PN_Magic1.5Times_01</v>
      </c>
      <c r="B646" s="1" t="s">
        <v>811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EnlargeDamage</v>
      </c>
      <c r="G646" s="1" t="s">
        <v>394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0.5</v>
      </c>
      <c r="O646" s="7" t="str">
        <f t="shared" ca="1" si="407"/>
        <v/>
      </c>
      <c r="S646" s="7" t="str">
        <f t="shared" ca="1" si="408"/>
        <v/>
      </c>
    </row>
    <row r="647" spans="1:19" x14ac:dyDescent="0.3">
      <c r="A647" s="1" t="str">
        <f t="shared" si="406"/>
        <v>PN_Machine1.5Times_01</v>
      </c>
      <c r="B647" s="1" t="s">
        <v>813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EnlargeDamage</v>
      </c>
      <c r="G647" s="1" t="s">
        <v>818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0.5</v>
      </c>
      <c r="O647" s="7" t="str">
        <f t="shared" ca="1" si="407"/>
        <v/>
      </c>
      <c r="S647" s="7" t="str">
        <f t="shared" ca="1" si="408"/>
        <v/>
      </c>
    </row>
    <row r="648" spans="1:19" x14ac:dyDescent="0.3">
      <c r="A648" s="1" t="str">
        <f t="shared" si="406"/>
        <v>PN_Nature1.5Times_01</v>
      </c>
      <c r="B648" s="1" t="s">
        <v>815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EnlargeDamage</v>
      </c>
      <c r="G648" s="1" t="s">
        <v>397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0.5</v>
      </c>
      <c r="O648" s="7" t="str">
        <f t="shared" ca="1" si="407"/>
        <v/>
      </c>
      <c r="S648" s="7" t="str">
        <f t="shared" ca="1" si="408"/>
        <v/>
      </c>
    </row>
    <row r="649" spans="1:19" x14ac:dyDescent="0.3">
      <c r="A649" s="1" t="str">
        <f t="shared" si="406"/>
        <v>PN_Qigong1.5Times_01</v>
      </c>
      <c r="B649" s="1" t="s">
        <v>817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EnlargeDamage</v>
      </c>
      <c r="G649" s="1" t="s">
        <v>819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0.5</v>
      </c>
      <c r="O649" s="7" t="str">
        <f t="shared" ca="1" si="407"/>
        <v/>
      </c>
      <c r="S649" s="7" t="str">
        <f t="shared" ca="1" si="408"/>
        <v/>
      </c>
    </row>
    <row r="650" spans="1:19" x14ac:dyDescent="0.3">
      <c r="A650" s="1" t="str">
        <f t="shared" ref="A650:A651" si="429">B650&amp;"_"&amp;TEXT(D650,"00")</f>
        <v>PN_Magic2Times_01</v>
      </c>
      <c r="B650" s="1" t="s">
        <v>385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EnlargeDamage</v>
      </c>
      <c r="G650" s="1" t="s">
        <v>394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1</v>
      </c>
      <c r="O650" s="7" t="str">
        <f t="shared" ref="O650:O651" ca="1" si="430">IF(NOT(ISBLANK(N650)),N650,
IF(ISBLANK(M650),"",
VLOOKUP(M650,OFFSET(INDIRECT("$A:$B"),0,MATCH(M$1&amp;"_Verify",INDIRECT("$1:$1"),0)-1),2,0)
))</f>
        <v/>
      </c>
      <c r="S650" s="7" t="str">
        <f t="shared" ref="S650:S651" ca="1" si="431">IF(NOT(ISBLANK(R650)),R650,
IF(ISBLANK(Q650),"",
VLOOKUP(Q650,OFFSET(INDIRECT("$A:$B"),0,MATCH(Q$1&amp;"_Verify",INDIRECT("$1:$1"),0)-1),2,0)
))</f>
        <v/>
      </c>
    </row>
    <row r="651" spans="1:19" x14ac:dyDescent="0.3">
      <c r="A651" s="1" t="str">
        <f t="shared" si="429"/>
        <v>PN_Machine2Times_01</v>
      </c>
      <c r="B651" s="1" t="s">
        <v>402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EnlargeDamage</v>
      </c>
      <c r="G651" s="1" t="s">
        <v>404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1</v>
      </c>
      <c r="O651" s="7" t="str">
        <f t="shared" ca="1" si="430"/>
        <v/>
      </c>
      <c r="S651" s="7" t="str">
        <f t="shared" ca="1" si="431"/>
        <v/>
      </c>
    </row>
    <row r="652" spans="1:19" x14ac:dyDescent="0.3">
      <c r="A652" s="1" t="str">
        <f t="shared" ref="A652:A655" si="432">B652&amp;"_"&amp;TEXT(D652,"00")</f>
        <v>PN_Nature2Times_01</v>
      </c>
      <c r="B652" s="1" t="s">
        <v>387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EnlargeDamage</v>
      </c>
      <c r="G652" s="1" t="s">
        <v>397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</v>
      </c>
      <c r="O652" s="7" t="str">
        <f t="shared" ref="O652:O655" ca="1" si="433">IF(NOT(ISBLANK(N652)),N652,
IF(ISBLANK(M652),"",
VLOOKUP(M652,OFFSET(INDIRECT("$A:$B"),0,MATCH(M$1&amp;"_Verify",INDIRECT("$1:$1"),0)-1),2,0)
))</f>
        <v/>
      </c>
      <c r="S652" s="7" t="str">
        <f t="shared" ref="S652:S655" ca="1" si="434">IF(NOT(ISBLANK(R652)),R652,
IF(ISBLANK(Q652),"",
VLOOKUP(Q652,OFFSET(INDIRECT("$A:$B"),0,MATCH(Q$1&amp;"_Verify",INDIRECT("$1:$1"),0)-1),2,0)
))</f>
        <v/>
      </c>
    </row>
    <row r="653" spans="1:19" x14ac:dyDescent="0.3">
      <c r="A653" s="1" t="str">
        <f t="shared" si="432"/>
        <v>PN_Qigong2Times_01</v>
      </c>
      <c r="B653" s="1" t="s">
        <v>403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EnlargeDamage</v>
      </c>
      <c r="G653" s="1" t="s">
        <v>405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1</v>
      </c>
      <c r="O653" s="7" t="str">
        <f t="shared" ca="1" si="433"/>
        <v/>
      </c>
      <c r="S653" s="7" t="str">
        <f t="shared" ca="1" si="434"/>
        <v/>
      </c>
    </row>
    <row r="654" spans="1:19" x14ac:dyDescent="0.3">
      <c r="A654" s="1" t="str">
        <f t="shared" si="432"/>
        <v>PN_Magic3Times_01</v>
      </c>
      <c r="B654" s="1" t="s">
        <v>768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EnlargeDamage</v>
      </c>
      <c r="G654" s="1" t="s">
        <v>394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2</v>
      </c>
      <c r="O654" s="7" t="str">
        <f t="shared" ca="1" si="433"/>
        <v/>
      </c>
      <c r="S654" s="7" t="str">
        <f t="shared" ca="1" si="434"/>
        <v/>
      </c>
    </row>
    <row r="655" spans="1:19" x14ac:dyDescent="0.3">
      <c r="A655" s="1" t="str">
        <f t="shared" si="432"/>
        <v>PN_Machine3Times_01</v>
      </c>
      <c r="B655" s="1" t="s">
        <v>765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EnlargeDamage</v>
      </c>
      <c r="G655" s="1" t="s">
        <v>396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2</v>
      </c>
      <c r="O655" s="7" t="str">
        <f t="shared" ca="1" si="433"/>
        <v/>
      </c>
      <c r="S655" s="7" t="str">
        <f t="shared" ca="1" si="434"/>
        <v/>
      </c>
    </row>
    <row r="656" spans="1:19" x14ac:dyDescent="0.3">
      <c r="A656" s="1" t="str">
        <f t="shared" ref="A656:A657" si="435">B656&amp;"_"&amp;TEXT(D656,"00")</f>
        <v>PN_Nature3Times_01</v>
      </c>
      <c r="B656" s="1" t="s">
        <v>769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EnlargeDamage</v>
      </c>
      <c r="G656" s="1" t="s">
        <v>397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2</v>
      </c>
      <c r="O656" s="7" t="str">
        <f t="shared" ref="O656:O657" ca="1" si="436">IF(NOT(ISBLANK(N656)),N656,
IF(ISBLANK(M656),"",
VLOOKUP(M656,OFFSET(INDIRECT("$A:$B"),0,MATCH(M$1&amp;"_Verify",INDIRECT("$1:$1"),0)-1),2,0)
))</f>
        <v/>
      </c>
      <c r="S656" s="7" t="str">
        <f t="shared" ref="S656:S657" ca="1" si="437">IF(NOT(ISBLANK(R656)),R656,
IF(ISBLANK(Q656),"",
VLOOKUP(Q656,OFFSET(INDIRECT("$A:$B"),0,MATCH(Q$1&amp;"_Verify",INDIRECT("$1:$1"),0)-1),2,0)
))</f>
        <v/>
      </c>
    </row>
    <row r="657" spans="1:19" x14ac:dyDescent="0.3">
      <c r="A657" s="1" t="str">
        <f t="shared" si="435"/>
        <v>PN_Qigong3Times_01</v>
      </c>
      <c r="B657" s="1" t="s">
        <v>767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EnlargeDamage</v>
      </c>
      <c r="G657" s="1" t="s">
        <v>399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2</v>
      </c>
      <c r="O657" s="7" t="str">
        <f t="shared" ca="1" si="436"/>
        <v/>
      </c>
      <c r="S657" s="7" t="str">
        <f t="shared" ca="1" si="43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23:Q657 M3:M657 Q3:Q414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G423:G428 G128:G136 G163:G166 G170:G414 G3:G48 G51:G115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855</v>
      </c>
      <c r="B3" t="s">
        <v>851</v>
      </c>
      <c r="C3" t="s">
        <v>857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877</v>
      </c>
      <c r="B4" t="s">
        <v>878</v>
      </c>
      <c r="C4" s="10" t="s">
        <v>872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882</v>
      </c>
      <c r="B5" t="s">
        <v>883</v>
      </c>
      <c r="C5" t="s">
        <v>885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9"/>
  <sheetViews>
    <sheetView zoomScaleNormal="100" workbookViewId="0">
      <pane ySplit="1" topLeftCell="A50" activePane="bottomLeft" state="frozen"/>
      <selection pane="bottomLeft" activeCell="F56" sqref="F5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696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947</v>
      </c>
      <c r="G5" s="4" t="s">
        <v>624</v>
      </c>
      <c r="H5" s="4" t="s">
        <v>623</v>
      </c>
      <c r="I5" s="4" t="s">
        <v>948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981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691</v>
      </c>
      <c r="H16" s="4" t="s">
        <v>889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791</v>
      </c>
      <c r="C18" s="3" t="s">
        <v>62</v>
      </c>
      <c r="D18" s="4" t="s">
        <v>236</v>
      </c>
      <c r="E18" s="4"/>
      <c r="F18" s="5"/>
      <c r="G18" s="3" t="s">
        <v>790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929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676</v>
      </c>
      <c r="I24" s="4" t="s">
        <v>424</v>
      </c>
      <c r="J24" s="3" t="s">
        <v>720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809</v>
      </c>
      <c r="H25" s="3"/>
      <c r="I25" s="4" t="s">
        <v>808</v>
      </c>
      <c r="J25" s="3" t="s">
        <v>667</v>
      </c>
      <c r="K25" s="3" t="s">
        <v>980</v>
      </c>
      <c r="L25" s="5"/>
      <c r="M25" s="3"/>
    </row>
    <row r="26" spans="1:13" s="10" customFormat="1" ht="36" x14ac:dyDescent="0.3">
      <c r="A26" s="10" t="s">
        <v>778</v>
      </c>
      <c r="B26" s="3" t="s">
        <v>780</v>
      </c>
      <c r="C26" s="3" t="s">
        <v>781</v>
      </c>
      <c r="D26" s="4"/>
      <c r="E26" s="4"/>
      <c r="F26" s="5"/>
      <c r="G26" s="3" t="s">
        <v>968</v>
      </c>
      <c r="H26" s="3"/>
      <c r="I26" s="4"/>
      <c r="J26" s="3" t="s">
        <v>779</v>
      </c>
      <c r="K26" s="5"/>
      <c r="L26" s="5"/>
      <c r="M26" s="3"/>
    </row>
    <row r="27" spans="1:13" s="10" customFormat="1" ht="36" x14ac:dyDescent="0.3">
      <c r="A27" s="10" t="s">
        <v>974</v>
      </c>
      <c r="B27" s="3" t="s">
        <v>975</v>
      </c>
      <c r="C27" s="3"/>
      <c r="D27" s="4" t="s">
        <v>976</v>
      </c>
      <c r="E27" s="4"/>
      <c r="F27" s="5"/>
      <c r="G27" s="3"/>
      <c r="H27" s="3"/>
      <c r="I27" s="4"/>
      <c r="J27" s="3" t="s">
        <v>779</v>
      </c>
      <c r="K27" s="3" t="s">
        <v>980</v>
      </c>
      <c r="L27" s="5"/>
      <c r="M27" s="3"/>
    </row>
    <row r="28" spans="1:13" s="10" customFormat="1" ht="24" x14ac:dyDescent="0.3">
      <c r="A28" s="10" t="s">
        <v>711</v>
      </c>
      <c r="B28" s="3" t="s">
        <v>712</v>
      </c>
      <c r="C28" s="3" t="s">
        <v>62</v>
      </c>
      <c r="D28" s="4" t="s">
        <v>713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797</v>
      </c>
      <c r="B29" s="3" t="s">
        <v>798</v>
      </c>
      <c r="C29" s="3"/>
      <c r="D29" s="4"/>
      <c r="E29" s="4"/>
      <c r="F29" s="5"/>
      <c r="G29" s="3" t="s">
        <v>806</v>
      </c>
      <c r="H29" s="3" t="s">
        <v>807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784</v>
      </c>
      <c r="B31" s="3" t="s">
        <v>785</v>
      </c>
      <c r="C31" s="3" t="s">
        <v>821</v>
      </c>
      <c r="D31" s="3" t="s">
        <v>820</v>
      </c>
      <c r="E31" s="3" t="s">
        <v>822</v>
      </c>
      <c r="F31" s="3" t="s">
        <v>823</v>
      </c>
      <c r="G31" s="2" t="s">
        <v>786</v>
      </c>
      <c r="H31" s="2" t="s">
        <v>787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x14ac:dyDescent="0.3">
      <c r="A44" t="s">
        <v>22</v>
      </c>
      <c r="B44" s="5" t="s">
        <v>72</v>
      </c>
      <c r="C44" s="2"/>
      <c r="D44" s="2"/>
      <c r="E44" s="2"/>
      <c r="F44" s="2"/>
      <c r="G44" s="2"/>
      <c r="H44" s="2"/>
      <c r="I44" s="2"/>
      <c r="J44" s="2" t="s">
        <v>63</v>
      </c>
      <c r="K44" s="2"/>
      <c r="L44" s="2"/>
      <c r="M44" s="2"/>
    </row>
    <row r="45" spans="1:13" ht="24" x14ac:dyDescent="0.3">
      <c r="A45" t="s">
        <v>95</v>
      </c>
      <c r="B45" s="3" t="s">
        <v>283</v>
      </c>
      <c r="C45" s="3" t="s">
        <v>62</v>
      </c>
      <c r="J45" s="5"/>
      <c r="K45" s="5"/>
      <c r="L45" s="2"/>
      <c r="M45" s="2"/>
    </row>
    <row r="46" spans="1:13" ht="24" x14ac:dyDescent="0.3">
      <c r="A46" t="s">
        <v>99</v>
      </c>
      <c r="B46" s="3" t="s">
        <v>281</v>
      </c>
      <c r="C46" s="3" t="s">
        <v>62</v>
      </c>
      <c r="H46" s="2" t="s">
        <v>88</v>
      </c>
      <c r="I46" s="4"/>
      <c r="J46" s="3"/>
      <c r="L46" s="4" t="s">
        <v>102</v>
      </c>
      <c r="M46" s="2" t="s">
        <v>101</v>
      </c>
    </row>
    <row r="47" spans="1:13" ht="36" x14ac:dyDescent="0.3">
      <c r="A47" t="s">
        <v>106</v>
      </c>
      <c r="B47" s="3" t="s">
        <v>282</v>
      </c>
      <c r="C47" s="3" t="s">
        <v>62</v>
      </c>
      <c r="J47" s="3" t="s">
        <v>126</v>
      </c>
      <c r="K47" s="3" t="s">
        <v>127</v>
      </c>
    </row>
    <row r="48" spans="1:13" ht="36" x14ac:dyDescent="0.3">
      <c r="A48" t="s">
        <v>135</v>
      </c>
      <c r="B48" s="3" t="s">
        <v>120</v>
      </c>
      <c r="C48" s="3" t="s">
        <v>122</v>
      </c>
      <c r="E48" s="3" t="s">
        <v>123</v>
      </c>
      <c r="F48" s="3" t="s">
        <v>124</v>
      </c>
      <c r="H48" s="4" t="s">
        <v>121</v>
      </c>
      <c r="I48" s="4" t="s">
        <v>967</v>
      </c>
      <c r="J48" s="3" t="s">
        <v>126</v>
      </c>
      <c r="K48" s="3" t="s">
        <v>127</v>
      </c>
      <c r="L48" s="4" t="s">
        <v>128</v>
      </c>
      <c r="M48" s="4" t="s">
        <v>125</v>
      </c>
    </row>
    <row r="49" spans="1:13" ht="36" x14ac:dyDescent="0.3">
      <c r="A49" t="s">
        <v>137</v>
      </c>
      <c r="B49" s="3" t="s">
        <v>138</v>
      </c>
      <c r="C49" s="3" t="s">
        <v>62</v>
      </c>
      <c r="D49" s="3"/>
      <c r="E49" s="3" t="s">
        <v>139</v>
      </c>
      <c r="F49" s="3" t="s">
        <v>140</v>
      </c>
      <c r="H49" s="4"/>
      <c r="J49" s="3"/>
      <c r="K49" s="3"/>
      <c r="L49" s="4"/>
      <c r="M49" s="4"/>
    </row>
    <row r="50" spans="1:13" ht="36" x14ac:dyDescent="0.3">
      <c r="A50" t="s">
        <v>166</v>
      </c>
      <c r="B50" s="3" t="s">
        <v>167</v>
      </c>
      <c r="C50" s="3"/>
      <c r="D50" s="3" t="s">
        <v>275</v>
      </c>
      <c r="E50" s="3" t="s">
        <v>276</v>
      </c>
      <c r="F50" s="3" t="s">
        <v>277</v>
      </c>
      <c r="H50" s="4"/>
      <c r="J50" s="3"/>
      <c r="K50" s="3"/>
      <c r="L50" s="4"/>
      <c r="M50" s="4"/>
    </row>
    <row r="51" spans="1:13" ht="24" x14ac:dyDescent="0.3">
      <c r="A51" t="s">
        <v>240</v>
      </c>
      <c r="B51" s="3" t="s">
        <v>241</v>
      </c>
      <c r="C51" s="3" t="s">
        <v>62</v>
      </c>
      <c r="D51" s="3" t="s">
        <v>319</v>
      </c>
    </row>
    <row r="52" spans="1:13" ht="84" x14ac:dyDescent="0.3">
      <c r="A52" t="s">
        <v>326</v>
      </c>
      <c r="B52" s="3" t="s">
        <v>474</v>
      </c>
      <c r="C52" s="4" t="s">
        <v>61</v>
      </c>
      <c r="D52" s="3"/>
      <c r="F52" s="3"/>
      <c r="G52" s="3" t="s">
        <v>551</v>
      </c>
      <c r="H52" s="3" t="s">
        <v>549</v>
      </c>
    </row>
    <row r="53" spans="1:13" ht="24" x14ac:dyDescent="0.3">
      <c r="A53" t="s">
        <v>285</v>
      </c>
      <c r="B53" s="3" t="s">
        <v>381</v>
      </c>
      <c r="C53" s="3" t="s">
        <v>62</v>
      </c>
      <c r="D53" s="3" t="s">
        <v>587</v>
      </c>
      <c r="K53" s="4" t="s">
        <v>429</v>
      </c>
      <c r="L53" s="4" t="s">
        <v>287</v>
      </c>
      <c r="M53" s="4" t="s">
        <v>286</v>
      </c>
    </row>
    <row r="54" spans="1:13" ht="48" x14ac:dyDescent="0.3">
      <c r="A54" t="s">
        <v>343</v>
      </c>
      <c r="B54" s="3" t="s">
        <v>376</v>
      </c>
      <c r="C54" s="3" t="s">
        <v>62</v>
      </c>
      <c r="D54" s="3" t="s">
        <v>344</v>
      </c>
      <c r="J54" s="3" t="s">
        <v>341</v>
      </c>
    </row>
    <row r="55" spans="1:13" ht="36" x14ac:dyDescent="0.3">
      <c r="A55" t="s">
        <v>347</v>
      </c>
      <c r="B55" s="3" t="s">
        <v>349</v>
      </c>
      <c r="C55" s="3" t="s">
        <v>62</v>
      </c>
      <c r="D55" s="3" t="s">
        <v>348</v>
      </c>
      <c r="E55" s="3" t="s">
        <v>351</v>
      </c>
      <c r="J55" s="3" t="s">
        <v>350</v>
      </c>
    </row>
    <row r="56" spans="1:13" ht="36" x14ac:dyDescent="0.3">
      <c r="A56" t="s">
        <v>409</v>
      </c>
      <c r="B56" s="3" t="s">
        <v>414</v>
      </c>
      <c r="C56" s="3" t="s">
        <v>62</v>
      </c>
      <c r="D56" s="3" t="s">
        <v>412</v>
      </c>
      <c r="E56" s="4" t="s">
        <v>236</v>
      </c>
      <c r="F56" s="4" t="s">
        <v>1012</v>
      </c>
      <c r="G56" s="4" t="s">
        <v>410</v>
      </c>
      <c r="L56" s="2" t="s">
        <v>411</v>
      </c>
      <c r="M56" s="2" t="s">
        <v>416</v>
      </c>
    </row>
    <row r="57" spans="1:13" ht="84" x14ac:dyDescent="0.3">
      <c r="A57" s="10" t="s">
        <v>478</v>
      </c>
      <c r="B57" s="3" t="s">
        <v>483</v>
      </c>
      <c r="C57" s="3" t="s">
        <v>62</v>
      </c>
      <c r="D57" s="4" t="s">
        <v>481</v>
      </c>
      <c r="E57" s="3" t="s">
        <v>482</v>
      </c>
    </row>
    <row r="58" spans="1:13" ht="96" x14ac:dyDescent="0.3">
      <c r="A58" s="10" t="s">
        <v>480</v>
      </c>
      <c r="B58" s="3" t="s">
        <v>484</v>
      </c>
      <c r="C58" s="3" t="s">
        <v>62</v>
      </c>
      <c r="D58" s="4" t="s">
        <v>485</v>
      </c>
    </row>
    <row r="59" spans="1:13" ht="72" x14ac:dyDescent="0.3">
      <c r="A59" s="10" t="s">
        <v>515</v>
      </c>
      <c r="B59" s="3" t="s">
        <v>552</v>
      </c>
      <c r="C59" s="3" t="s">
        <v>62</v>
      </c>
      <c r="D59" s="4" t="s">
        <v>522</v>
      </c>
      <c r="E59" s="4" t="s">
        <v>523</v>
      </c>
    </row>
    <row r="60" spans="1:13" ht="60" x14ac:dyDescent="0.3">
      <c r="A60" t="s">
        <v>525</v>
      </c>
      <c r="B60" s="3" t="s">
        <v>553</v>
      </c>
      <c r="C60" s="3" t="s">
        <v>62</v>
      </c>
      <c r="D60" s="4" t="s">
        <v>526</v>
      </c>
      <c r="E60" s="4" t="s">
        <v>527</v>
      </c>
    </row>
    <row r="61" spans="1:13" ht="60" x14ac:dyDescent="0.3">
      <c r="A61" t="s">
        <v>529</v>
      </c>
      <c r="B61" s="3" t="s">
        <v>532</v>
      </c>
      <c r="C61" s="3" t="s">
        <v>62</v>
      </c>
      <c r="D61" s="4" t="s">
        <v>933</v>
      </c>
      <c r="E61" s="4" t="s">
        <v>530</v>
      </c>
      <c r="F61" s="4" t="s">
        <v>531</v>
      </c>
    </row>
    <row r="62" spans="1:13" ht="84" x14ac:dyDescent="0.3">
      <c r="A62" t="s">
        <v>539</v>
      </c>
      <c r="B62" s="3" t="s">
        <v>608</v>
      </c>
      <c r="C62" s="3" t="s">
        <v>540</v>
      </c>
      <c r="D62" s="4" t="s">
        <v>557</v>
      </c>
      <c r="E62" s="4" t="s">
        <v>914</v>
      </c>
      <c r="F62" s="4" t="s">
        <v>589</v>
      </c>
      <c r="G62" s="4" t="s">
        <v>864</v>
      </c>
      <c r="H62" s="4" t="s">
        <v>625</v>
      </c>
      <c r="I62" s="4" t="s">
        <v>565</v>
      </c>
      <c r="J62" s="4" t="s">
        <v>541</v>
      </c>
      <c r="K62" s="4" t="s">
        <v>572</v>
      </c>
      <c r="L62" s="4" t="s">
        <v>865</v>
      </c>
    </row>
    <row r="63" spans="1:13" ht="108" x14ac:dyDescent="0.3">
      <c r="A63" t="s">
        <v>579</v>
      </c>
      <c r="B63" s="3" t="s">
        <v>581</v>
      </c>
      <c r="C63" s="3" t="s">
        <v>62</v>
      </c>
      <c r="D63" s="3" t="s">
        <v>951</v>
      </c>
      <c r="E63" s="3" t="s">
        <v>915</v>
      </c>
      <c r="F63" s="3" t="s">
        <v>916</v>
      </c>
      <c r="G63" s="4" t="s">
        <v>903</v>
      </c>
      <c r="J63" s="4" t="s">
        <v>582</v>
      </c>
      <c r="K63" s="4" t="s">
        <v>601</v>
      </c>
      <c r="M63" s="2" t="s">
        <v>354</v>
      </c>
    </row>
    <row r="64" spans="1:13" ht="24" x14ac:dyDescent="0.3">
      <c r="A64" s="10" t="s">
        <v>592</v>
      </c>
      <c r="B64" s="3" t="s">
        <v>595</v>
      </c>
      <c r="C64" s="3" t="s">
        <v>62</v>
      </c>
      <c r="D64" s="3" t="s">
        <v>593</v>
      </c>
      <c r="J64" s="4" t="s">
        <v>594</v>
      </c>
    </row>
    <row r="65" spans="1:13" s="10" customFormat="1" ht="60" x14ac:dyDescent="0.3">
      <c r="A65" s="10" t="s">
        <v>641</v>
      </c>
      <c r="B65" s="3" t="s">
        <v>643</v>
      </c>
      <c r="C65" s="3" t="s">
        <v>62</v>
      </c>
      <c r="D65" s="3"/>
      <c r="G65" s="4" t="s">
        <v>645</v>
      </c>
      <c r="J65" s="4" t="s">
        <v>642</v>
      </c>
    </row>
    <row r="66" spans="1:13" ht="24" x14ac:dyDescent="0.3">
      <c r="A66" t="s">
        <v>648</v>
      </c>
      <c r="B66" s="3" t="s">
        <v>650</v>
      </c>
      <c r="C66" s="4" t="s">
        <v>61</v>
      </c>
      <c r="D66" s="4" t="s">
        <v>649</v>
      </c>
      <c r="I66" s="3" t="s">
        <v>100</v>
      </c>
      <c r="M66" s="2" t="s">
        <v>354</v>
      </c>
    </row>
    <row r="67" spans="1:13" ht="36" x14ac:dyDescent="0.3">
      <c r="A67" t="s">
        <v>698</v>
      </c>
      <c r="B67" s="3" t="s">
        <v>699</v>
      </c>
      <c r="C67" s="3" t="s">
        <v>62</v>
      </c>
      <c r="D67" s="3" t="s">
        <v>700</v>
      </c>
      <c r="E67" s="3" t="s">
        <v>810</v>
      </c>
      <c r="J67" s="3" t="s">
        <v>341</v>
      </c>
      <c r="K67" s="4" t="s">
        <v>707</v>
      </c>
      <c r="L67" s="2" t="s">
        <v>96</v>
      </c>
      <c r="M67" s="2" t="s">
        <v>701</v>
      </c>
    </row>
    <row r="68" spans="1:13" ht="24" x14ac:dyDescent="0.3">
      <c r="A68" t="s">
        <v>722</v>
      </c>
      <c r="B68" s="3" t="s">
        <v>723</v>
      </c>
      <c r="C68" s="3" t="s">
        <v>724</v>
      </c>
      <c r="D68" s="3" t="s">
        <v>725</v>
      </c>
      <c r="J68" s="4" t="s">
        <v>726</v>
      </c>
      <c r="K68" s="4" t="s">
        <v>727</v>
      </c>
      <c r="L68" s="4" t="s">
        <v>728</v>
      </c>
    </row>
    <row r="69" spans="1:13" x14ac:dyDescent="0.3">
      <c r="A69" t="s">
        <v>738</v>
      </c>
      <c r="B69" s="3" t="s">
        <v>739</v>
      </c>
    </row>
    <row r="70" spans="1:13" s="10" customFormat="1" ht="48" x14ac:dyDescent="0.3">
      <c r="A70" s="10" t="s">
        <v>740</v>
      </c>
      <c r="B70" s="3" t="s">
        <v>742</v>
      </c>
      <c r="C70" s="3" t="s">
        <v>743</v>
      </c>
      <c r="D70" s="4" t="s">
        <v>744</v>
      </c>
      <c r="E70" s="4"/>
      <c r="F70" s="4" t="s">
        <v>745</v>
      </c>
      <c r="G70" s="4" t="s">
        <v>741</v>
      </c>
      <c r="H70" s="4"/>
      <c r="I70" s="4"/>
      <c r="J70" s="4" t="s">
        <v>541</v>
      </c>
      <c r="K70" s="4"/>
    </row>
    <row r="71" spans="1:13" ht="24" x14ac:dyDescent="0.3">
      <c r="A71" t="s">
        <v>795</v>
      </c>
      <c r="B71" s="3" t="s">
        <v>799</v>
      </c>
      <c r="C71" s="3" t="s">
        <v>62</v>
      </c>
      <c r="D71" s="4" t="s">
        <v>805</v>
      </c>
      <c r="G71" s="4" t="s">
        <v>800</v>
      </c>
    </row>
    <row r="72" spans="1:13" s="10" customFormat="1" ht="60" x14ac:dyDescent="0.3">
      <c r="A72" s="10" t="s">
        <v>825</v>
      </c>
      <c r="B72" s="3" t="s">
        <v>826</v>
      </c>
      <c r="C72" s="3"/>
      <c r="D72" s="5"/>
      <c r="E72" s="5"/>
      <c r="F72" s="5"/>
      <c r="G72" s="3" t="s">
        <v>852</v>
      </c>
      <c r="H72" s="3"/>
      <c r="I72" s="3"/>
      <c r="J72" s="3" t="s">
        <v>832</v>
      </c>
      <c r="K72" s="3" t="s">
        <v>853</v>
      </c>
      <c r="L72" s="5"/>
      <c r="M72" s="2" t="s">
        <v>354</v>
      </c>
    </row>
    <row r="73" spans="1:13" s="10" customFormat="1" ht="36" x14ac:dyDescent="0.3">
      <c r="A73" s="10" t="s">
        <v>848</v>
      </c>
      <c r="B73" s="3" t="s">
        <v>837</v>
      </c>
      <c r="C73" s="3" t="s">
        <v>62</v>
      </c>
      <c r="D73" s="3"/>
      <c r="E73" s="3"/>
      <c r="F73" s="3"/>
      <c r="G73" s="4"/>
      <c r="J73" s="4" t="s">
        <v>835</v>
      </c>
      <c r="K73" s="4" t="s">
        <v>836</v>
      </c>
      <c r="M73" s="2"/>
    </row>
    <row r="74" spans="1:13" s="10" customFormat="1" ht="36" x14ac:dyDescent="0.3">
      <c r="A74" s="10" t="s">
        <v>891</v>
      </c>
      <c r="B74" s="3" t="s">
        <v>894</v>
      </c>
      <c r="C74" s="3" t="s">
        <v>62</v>
      </c>
      <c r="D74" s="3"/>
      <c r="E74" s="3"/>
      <c r="F74" s="3"/>
      <c r="G74" s="4" t="s">
        <v>892</v>
      </c>
      <c r="J74" s="4"/>
      <c r="K74" s="4"/>
      <c r="L74" s="4" t="s">
        <v>96</v>
      </c>
      <c r="M74" s="4" t="s">
        <v>893</v>
      </c>
    </row>
    <row r="75" spans="1:13" ht="24" x14ac:dyDescent="0.3">
      <c r="A75" s="10" t="s">
        <v>918</v>
      </c>
      <c r="B75" s="3" t="s">
        <v>921</v>
      </c>
      <c r="C75" s="3" t="s">
        <v>62</v>
      </c>
      <c r="D75" s="4" t="s">
        <v>920</v>
      </c>
      <c r="E75" s="4"/>
      <c r="F75" s="5"/>
      <c r="G75" s="3" t="s">
        <v>919</v>
      </c>
      <c r="H75" s="3"/>
      <c r="I75" s="3"/>
      <c r="J75" s="5"/>
      <c r="K75" s="5"/>
      <c r="L75" s="5"/>
      <c r="M75" s="5"/>
    </row>
    <row r="76" spans="1:13" ht="48" x14ac:dyDescent="0.3">
      <c r="A76" s="10" t="s">
        <v>923</v>
      </c>
      <c r="B76" s="3" t="s">
        <v>925</v>
      </c>
      <c r="C76" s="3" t="s">
        <v>62</v>
      </c>
      <c r="D76" s="4" t="s">
        <v>924</v>
      </c>
      <c r="E76" s="4"/>
      <c r="F76" s="5"/>
      <c r="G76" s="3"/>
      <c r="H76" s="3"/>
      <c r="I76" s="3"/>
      <c r="J76" s="5"/>
      <c r="K76" s="5"/>
      <c r="L76" s="5"/>
      <c r="M76" s="5"/>
    </row>
    <row r="77" spans="1:13" ht="24" x14ac:dyDescent="0.3">
      <c r="A77" s="10" t="s">
        <v>927</v>
      </c>
      <c r="B77" s="3" t="s">
        <v>931</v>
      </c>
      <c r="C77" s="3" t="s">
        <v>62</v>
      </c>
      <c r="D77" s="4" t="s">
        <v>932</v>
      </c>
      <c r="E77" s="4"/>
      <c r="F77" s="5"/>
    </row>
    <row r="78" spans="1:13" ht="24" x14ac:dyDescent="0.3">
      <c r="A78" s="10" t="s">
        <v>990</v>
      </c>
      <c r="B78" s="3" t="s">
        <v>992</v>
      </c>
      <c r="C78" s="3" t="s">
        <v>62</v>
      </c>
      <c r="D78" s="4"/>
      <c r="E78" s="4"/>
      <c r="F78" s="5"/>
      <c r="G78" s="3"/>
      <c r="H78" s="3"/>
      <c r="I78" s="3"/>
      <c r="J78" s="3" t="s">
        <v>993</v>
      </c>
      <c r="K78" s="5"/>
      <c r="L78" s="5"/>
      <c r="M78" s="5"/>
    </row>
    <row r="79" spans="1:13" ht="48" x14ac:dyDescent="0.3">
      <c r="A79" s="10" t="s">
        <v>999</v>
      </c>
      <c r="B79" s="3" t="s">
        <v>1000</v>
      </c>
      <c r="C79" s="3" t="s">
        <v>1001</v>
      </c>
      <c r="D79" s="4" t="s">
        <v>1002</v>
      </c>
      <c r="E79" s="3"/>
      <c r="F79" s="3"/>
      <c r="G79" s="4"/>
      <c r="H79" s="10"/>
      <c r="I79" s="10"/>
      <c r="J79" s="4" t="s">
        <v>1003</v>
      </c>
      <c r="K79" s="4" t="s">
        <v>1004</v>
      </c>
      <c r="L79" s="10"/>
      <c r="M7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2021-03-16T07:25:52Z</dcterms:modified>
</cp:coreProperties>
</file>