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3A732A5-FB62-4A9C-A1E7-171057F71132}"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61" i="9"/>
  <c r="AA231" i="9"/>
  <c r="AA359" i="9"/>
  <c r="AA353" i="9"/>
  <c r="AA342" i="9"/>
  <c r="AA335" i="9"/>
  <c r="AA329" i="9"/>
  <c r="AA312" i="9"/>
  <c r="AA290" i="9"/>
  <c r="AA260" i="9"/>
  <c r="AA23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30" i="9"/>
  <c r="AN260" i="9"/>
  <c r="AN290" i="9"/>
  <c r="AN312" i="9"/>
  <c r="AN329" i="9"/>
  <c r="AN335" i="9"/>
  <c r="AN342" i="9"/>
  <c r="AN353" i="9"/>
  <c r="AN359" i="9"/>
  <c r="AN231" i="9"/>
  <c r="AN261" i="9"/>
  <c r="AN291" i="9"/>
  <c r="AN313" i="9"/>
  <c r="AN337" i="9"/>
  <c r="AN343" i="9"/>
  <c r="AN360" i="9"/>
  <c r="AN210" i="9"/>
  <c r="AN240" i="9"/>
  <c r="AN27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I1" i="9" l="1" a="1"/>
  <c r="AI1" i="9" s="1"/>
  <c r="BN2" i="9"/>
  <c r="BQ95" i="9" s="1"/>
  <c r="BO2" i="9"/>
  <c r="BR13" i="9" s="1"/>
  <c r="BM2" i="9"/>
  <c r="BP4" i="9" s="1"/>
  <c r="BS1" i="9"/>
  <c r="BR63" i="9" l="1"/>
  <c r="BR36" i="9"/>
  <c r="BR15" i="9"/>
  <c r="BR16" i="9"/>
  <c r="BR46" i="9"/>
  <c r="BR107" i="9"/>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AV4" i="9" l="1"/>
  <c r="R177" i="9"/>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131" i="9"/>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D1" i="9" s="1" a="1"/>
  <c r="AD1" i="9" s="1"/>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T1" i="9" s="1" a="1"/>
  <c r="T1" i="9" s="1"/>
  <c r="AN170" i="9"/>
  <c r="AN161" i="9"/>
  <c r="T355" i="9"/>
  <c r="AV7" i="9" s="1"/>
  <c r="AN324" i="9"/>
  <c r="AN323" i="9"/>
  <c r="AN355" i="9"/>
  <c r="AN354" i="9"/>
  <c r="AA191" i="9"/>
  <c r="AA275" i="9"/>
  <c r="AA229" i="9"/>
  <c r="AA66" i="9"/>
  <c r="AA18" i="9"/>
  <c r="AA288" i="9"/>
  <c r="AA7" i="9"/>
  <c r="AA183" i="9"/>
  <c r="AA185" i="9"/>
  <c r="AA64" i="9"/>
  <c r="AA92" i="9"/>
  <c r="AA163" i="9"/>
  <c r="AA178" i="9"/>
  <c r="AA17" i="9"/>
  <c r="AA15" i="9"/>
  <c r="AA4" i="9"/>
  <c r="AA148" i="9"/>
  <c r="AA156" i="9"/>
  <c r="AA3" i="9"/>
  <c r="AA58" i="9"/>
  <c r="AA72" i="9"/>
  <c r="AA295" i="9"/>
  <c r="AA235" i="9"/>
  <c r="AA258" i="9"/>
  <c r="AA223" i="9"/>
  <c r="AA309" i="9"/>
  <c r="AA82" i="9"/>
  <c r="AA85" i="9"/>
  <c r="AA254" i="9"/>
  <c r="AA133" i="9"/>
  <c r="AA22" i="9"/>
  <c r="AA204" i="9"/>
  <c r="AA184" i="9"/>
  <c r="AA294" i="9"/>
  <c r="AA127" i="9"/>
  <c r="AA98" i="9"/>
  <c r="AA209" i="9"/>
  <c r="AA299" i="9"/>
  <c r="AA167" i="9"/>
  <c r="AA207" i="9"/>
  <c r="AA88" i="9"/>
  <c r="AA192" i="9"/>
  <c r="AA193" i="9"/>
  <c r="AA46" i="9"/>
  <c r="AA213" i="9"/>
  <c r="AA108" i="9"/>
  <c r="AA94" i="9"/>
  <c r="AA139" i="9"/>
  <c r="AA122" i="9"/>
  <c r="AA219" i="9"/>
  <c r="AA124" i="9"/>
  <c r="AA215" i="9"/>
  <c r="AA95" i="9"/>
  <c r="AA116" i="9"/>
  <c r="AA264" i="9"/>
  <c r="AA232" i="9"/>
  <c r="AA55" i="9"/>
  <c r="AA65" i="9"/>
  <c r="AA361" i="9"/>
  <c r="AA259" i="9"/>
  <c r="AA225" i="9"/>
  <c r="AA103" i="9"/>
  <c r="AA107" i="9"/>
  <c r="AA8" i="9"/>
  <c r="AA198" i="9"/>
  <c r="AA234" i="9"/>
  <c r="AA176" i="9"/>
  <c r="AA73" i="9"/>
  <c r="AA157" i="9"/>
  <c r="AA84" i="9"/>
  <c r="AA263" i="9"/>
  <c r="AA269" i="9"/>
  <c r="AA308" i="9"/>
  <c r="AA77" i="9"/>
  <c r="AA54" i="9"/>
  <c r="AA244" i="9"/>
  <c r="AA42" i="9"/>
  <c r="AA138" i="9"/>
  <c r="AA118" i="9"/>
  <c r="AA201" i="9"/>
  <c r="AA217" i="9"/>
  <c r="AA187" i="9"/>
  <c r="AA218" i="9"/>
  <c r="AA188" i="9"/>
  <c r="AA273" i="9"/>
  <c r="AA236" i="9"/>
  <c r="AA37" i="9"/>
  <c r="AA143" i="9"/>
  <c r="AA104" i="9"/>
  <c r="AA287" i="9"/>
  <c r="AA2" i="9"/>
  <c r="AA114" i="9"/>
  <c r="AA305" i="9"/>
  <c r="AA128" i="9"/>
  <c r="AA135" i="9"/>
  <c r="AA89" i="9"/>
  <c r="AA165" i="9"/>
  <c r="AA137" i="9"/>
  <c r="AA216" i="9"/>
  <c r="AA16" i="9"/>
  <c r="AA129" i="9"/>
  <c r="AA224" i="9"/>
  <c r="AA99" i="9"/>
  <c r="AA152" i="9"/>
  <c r="AA56" i="9"/>
  <c r="AA296" i="9"/>
  <c r="AA214" i="9"/>
  <c r="AA43" i="9"/>
  <c r="AA255" i="9"/>
  <c r="AA202" i="9"/>
  <c r="AA292" i="9"/>
  <c r="AA87" i="9"/>
  <c r="AA6" i="9"/>
  <c r="AA267" i="9"/>
  <c r="AA154" i="9"/>
  <c r="AA123" i="9"/>
  <c r="AA277" i="9"/>
  <c r="AA169" i="9"/>
  <c r="AA164" i="9"/>
  <c r="AA203" i="9"/>
  <c r="AA196" i="9"/>
  <c r="AA190" i="9"/>
  <c r="AA246" i="9"/>
  <c r="AA69" i="9"/>
  <c r="AA153" i="9"/>
  <c r="AA59" i="9"/>
  <c r="AA26" i="9"/>
  <c r="AA362" i="9"/>
  <c r="AA331" i="9"/>
  <c r="AA248" i="9"/>
  <c r="AA282" i="9"/>
  <c r="AA48" i="9"/>
  <c r="AA278" i="9"/>
  <c r="AA44" i="9"/>
  <c r="AA279" i="9"/>
  <c r="AA76" i="9"/>
  <c r="AA36" i="9"/>
  <c r="AA303" i="9"/>
  <c r="AA86" i="9"/>
  <c r="AA212" i="9"/>
  <c r="AA25" i="9"/>
  <c r="AA67" i="9"/>
  <c r="AA49" i="9"/>
  <c r="AA257" i="9"/>
  <c r="AA147" i="9"/>
  <c r="AA274" i="9"/>
  <c r="AA14" i="9"/>
  <c r="AA97" i="9"/>
  <c r="AA174" i="9"/>
  <c r="AA286" i="9"/>
  <c r="AA75" i="9"/>
  <c r="AA247" i="9"/>
  <c r="AA304" i="9"/>
  <c r="AA239" i="9"/>
  <c r="AA330" i="9"/>
  <c r="AA227" i="9"/>
  <c r="AA226" i="9"/>
  <c r="AA252" i="9"/>
  <c r="AA175" i="9"/>
  <c r="AA186" i="9"/>
  <c r="AA146" i="9"/>
  <c r="AA284" i="9"/>
  <c r="AA125" i="9"/>
  <c r="AA265" i="9"/>
  <c r="AA96" i="9"/>
  <c r="AA307" i="9"/>
  <c r="AA208" i="9"/>
  <c r="AA33" i="9"/>
  <c r="AA197" i="9"/>
  <c r="AA102" i="9"/>
  <c r="AA27" i="9"/>
  <c r="AA38" i="9"/>
  <c r="AA172" i="9"/>
  <c r="AA24" i="9"/>
  <c r="AA179" i="9"/>
  <c r="AA245" i="9"/>
  <c r="AA276" i="9"/>
  <c r="AA166" i="9"/>
  <c r="AA155" i="9"/>
  <c r="AA173" i="9"/>
  <c r="AA206" i="9"/>
  <c r="AA249" i="9"/>
  <c r="AA45" i="9"/>
  <c r="AA35" i="9"/>
  <c r="AA39" i="9"/>
  <c r="AA109" i="9"/>
  <c r="AA28" i="9"/>
  <c r="AA272" i="9"/>
  <c r="AA200" i="9"/>
  <c r="AA62" i="9"/>
  <c r="AA119" i="9"/>
  <c r="AA293" i="9"/>
  <c r="AA199" i="9"/>
  <c r="AA298" i="9"/>
  <c r="AA117" i="9"/>
  <c r="AA189" i="9"/>
  <c r="AA74" i="9"/>
  <c r="AA159" i="9"/>
  <c r="AA253" i="9"/>
  <c r="AA134" i="9"/>
  <c r="AA68" i="9"/>
  <c r="AA142" i="9"/>
  <c r="AA162" i="9"/>
  <c r="AA13" i="9"/>
  <c r="AA266" i="9"/>
  <c r="AA144" i="9"/>
  <c r="AA78" i="9"/>
  <c r="AA132" i="9"/>
  <c r="AA177" i="9"/>
  <c r="AA63" i="9"/>
  <c r="AA113" i="9"/>
  <c r="AA32" i="9"/>
  <c r="AA12" i="9"/>
  <c r="AA126" i="9"/>
  <c r="AA83" i="9"/>
  <c r="AA302" i="9"/>
  <c r="AA34" i="9"/>
  <c r="AA194" i="9"/>
  <c r="AA9" i="9"/>
  <c r="AA115" i="9"/>
  <c r="AA195" i="9"/>
  <c r="AA256" i="9"/>
  <c r="AA238" i="9"/>
  <c r="AA136" i="9"/>
  <c r="AA228" i="9"/>
  <c r="AA168" i="9"/>
  <c r="AA5" i="9"/>
  <c r="AA222" i="9"/>
  <c r="AA262" i="9"/>
  <c r="AA57" i="9"/>
  <c r="AA149" i="9"/>
  <c r="AA106" i="9"/>
  <c r="AA105" i="9"/>
  <c r="AA53" i="9"/>
  <c r="AA289" i="9"/>
  <c r="AA243" i="9"/>
  <c r="AA306" i="9"/>
  <c r="AA19" i="9"/>
  <c r="AA268" i="9"/>
  <c r="AA158" i="9"/>
  <c r="AA112" i="9"/>
  <c r="AA285" i="9"/>
  <c r="AA297" i="9"/>
  <c r="AA93" i="9"/>
  <c r="AA29" i="9"/>
  <c r="AA205" i="9"/>
  <c r="AA23" i="9"/>
  <c r="AA79" i="9"/>
  <c r="AA233" i="9"/>
  <c r="AA145" i="9"/>
  <c r="AA242" i="9"/>
  <c r="AA52" i="9"/>
  <c r="AA182" i="9"/>
  <c r="AA47" i="9"/>
  <c r="AA283" i="9"/>
  <c r="AA237" i="9"/>
  <c r="AN361" i="9" l="1"/>
  <c r="AN362" i="9"/>
  <c r="AN201" i="9"/>
  <c r="AN200" i="9"/>
  <c r="AN191" i="9"/>
  <c r="AN190" i="9"/>
  <c r="AN330" i="9"/>
  <c r="AN331" i="9"/>
  <c r="AN115" i="9"/>
  <c r="AN272" i="9"/>
  <c r="AN245" i="9"/>
  <c r="AN65" i="9"/>
  <c r="AN192" i="9"/>
  <c r="AN19" i="9"/>
  <c r="AN196" i="9"/>
  <c r="AN202" i="9"/>
  <c r="AN118" i="9"/>
  <c r="AN55" i="9"/>
  <c r="AN88" i="9"/>
  <c r="AN106" i="9"/>
  <c r="AN9" i="9"/>
  <c r="AN28" i="9"/>
  <c r="AN179" i="9"/>
  <c r="AN232" i="9"/>
  <c r="AN207" i="9"/>
  <c r="AN168" i="9"/>
  <c r="AN203" i="9"/>
  <c r="AN255" i="9"/>
  <c r="AN138" i="9"/>
  <c r="AN239" i="9"/>
  <c r="AN167" i="9"/>
  <c r="AN237" i="9"/>
  <c r="AN194" i="9"/>
  <c r="AN109" i="9"/>
  <c r="AN24" i="9"/>
  <c r="AN264" i="9"/>
  <c r="AN299" i="9"/>
  <c r="AN145" i="9"/>
  <c r="AN164" i="9"/>
  <c r="AN43" i="9"/>
  <c r="AN172" i="9"/>
  <c r="AN116" i="9"/>
  <c r="AN209" i="9"/>
  <c r="AN93" i="9"/>
  <c r="AN34" i="9"/>
  <c r="AN39" i="9"/>
  <c r="AN42" i="9"/>
  <c r="AN95" i="9"/>
  <c r="AN98" i="9"/>
  <c r="AN306" i="9"/>
  <c r="AN169" i="9"/>
  <c r="AN214" i="9"/>
  <c r="AN38" i="9"/>
  <c r="AN304" i="9"/>
  <c r="AN127" i="9"/>
  <c r="AN149" i="9"/>
  <c r="AN302" i="9"/>
  <c r="AN35" i="9"/>
  <c r="AN244" i="9"/>
  <c r="AN215" i="9"/>
  <c r="AN294" i="9"/>
  <c r="AN228" i="9"/>
  <c r="AN277" i="9"/>
  <c r="AN296" i="9"/>
  <c r="AN27" i="9"/>
  <c r="AN124" i="9"/>
  <c r="AN184" i="9"/>
  <c r="AN283" i="9"/>
  <c r="AN83" i="9"/>
  <c r="AN56" i="9"/>
  <c r="AN102" i="9"/>
  <c r="AN219" i="9"/>
  <c r="AN204" i="9"/>
  <c r="AN233" i="9"/>
  <c r="AN123" i="9"/>
  <c r="AN45" i="9"/>
  <c r="AN54" i="9"/>
  <c r="AN122" i="9"/>
  <c r="AN22" i="9"/>
  <c r="AN297" i="9"/>
  <c r="AN126" i="9"/>
  <c r="AN152" i="9"/>
  <c r="AN197" i="9"/>
  <c r="AN247" i="9"/>
  <c r="AN133" i="9"/>
  <c r="AN243" i="9"/>
  <c r="AN12" i="9"/>
  <c r="AN249" i="9"/>
  <c r="AN77" i="9"/>
  <c r="AN139" i="9"/>
  <c r="AN254" i="9"/>
  <c r="AN57" i="9"/>
  <c r="AN154" i="9"/>
  <c r="AN99" i="9"/>
  <c r="AN33" i="9"/>
  <c r="AN94" i="9"/>
  <c r="AN85" i="9"/>
  <c r="AN136" i="9"/>
  <c r="AN32" i="9"/>
  <c r="AN206" i="9"/>
  <c r="AN308" i="9"/>
  <c r="AN75" i="9"/>
  <c r="AN82" i="9"/>
  <c r="AN47" i="9"/>
  <c r="AN267" i="9"/>
  <c r="AN224" i="9"/>
  <c r="AN208" i="9"/>
  <c r="AN108" i="9"/>
  <c r="AN309" i="9"/>
  <c r="AN79" i="9"/>
  <c r="AN113" i="9"/>
  <c r="AN173" i="9"/>
  <c r="AN269" i="9"/>
  <c r="AN213" i="9"/>
  <c r="AN223" i="9"/>
  <c r="AN285" i="9"/>
  <c r="AN6" i="9"/>
  <c r="AN129" i="9"/>
  <c r="AN307" i="9"/>
  <c r="AN286" i="9"/>
  <c r="AN258" i="9"/>
  <c r="AN289" i="9"/>
  <c r="AN63" i="9"/>
  <c r="AN155" i="9"/>
  <c r="AN263" i="9"/>
  <c r="AN46" i="9"/>
  <c r="AN235" i="9"/>
  <c r="AN262" i="9"/>
  <c r="AN177" i="9"/>
  <c r="AN16" i="9"/>
  <c r="AN96" i="9"/>
  <c r="AN174" i="9"/>
  <c r="AN295" i="9"/>
  <c r="AN238" i="9"/>
  <c r="AN132" i="9"/>
  <c r="AN216" i="9"/>
  <c r="AN84" i="9"/>
  <c r="AN97" i="9"/>
  <c r="AN72" i="9"/>
  <c r="AN182" i="9"/>
  <c r="AN87" i="9"/>
  <c r="AN137" i="9"/>
  <c r="AN157" i="9"/>
  <c r="AN193" i="9"/>
  <c r="AN58" i="9"/>
  <c r="AN23" i="9"/>
  <c r="AN78" i="9"/>
  <c r="AN166" i="9"/>
  <c r="AN265" i="9"/>
  <c r="AN14" i="9"/>
  <c r="AN3" i="9"/>
  <c r="AN112" i="9"/>
  <c r="AN144" i="9"/>
  <c r="AN165" i="9"/>
  <c r="AN73" i="9"/>
  <c r="AN274" i="9"/>
  <c r="AN156" i="9"/>
  <c r="AN53" i="9"/>
  <c r="AN266" i="9"/>
  <c r="AN89" i="9"/>
  <c r="AN125" i="9"/>
  <c r="AN147" i="9"/>
  <c r="AN148" i="9"/>
  <c r="AN222" i="9"/>
  <c r="AN13" i="9"/>
  <c r="AN135" i="9"/>
  <c r="AN176" i="9"/>
  <c r="AN257" i="9"/>
  <c r="AN4" i="9"/>
  <c r="AN256" i="9"/>
  <c r="AN162" i="9"/>
  <c r="AN128" i="9"/>
  <c r="AN284" i="9"/>
  <c r="AN49" i="9"/>
  <c r="AN15" i="9"/>
  <c r="AN52" i="9"/>
  <c r="AN292" i="9"/>
  <c r="AN305" i="9"/>
  <c r="AN234" i="9"/>
  <c r="AN67" i="9"/>
  <c r="AN17" i="9"/>
  <c r="AN205" i="9"/>
  <c r="AN142" i="9"/>
  <c r="AN276" i="9"/>
  <c r="AN146" i="9"/>
  <c r="AN25" i="9"/>
  <c r="AN178" i="9"/>
  <c r="AN158" i="9"/>
  <c r="AN68" i="9"/>
  <c r="AN114" i="9"/>
  <c r="AN198" i="9"/>
  <c r="AN212" i="9"/>
  <c r="AN163" i="9"/>
  <c r="AN105" i="9"/>
  <c r="AN134" i="9"/>
  <c r="AN2" i="9"/>
  <c r="AM2" i="9" s="1"/>
  <c r="AN186" i="9"/>
  <c r="AN86" i="9"/>
  <c r="AN92" i="9"/>
  <c r="AN5" i="9"/>
  <c r="AN253" i="9"/>
  <c r="AN287" i="9"/>
  <c r="AN8" i="9"/>
  <c r="AN303" i="9"/>
  <c r="AN64" i="9"/>
  <c r="AN195" i="9"/>
  <c r="AN159" i="9"/>
  <c r="AN104" i="9"/>
  <c r="AN175" i="9"/>
  <c r="AN36" i="9"/>
  <c r="AN185" i="9"/>
  <c r="AN242" i="9"/>
  <c r="AN74" i="9"/>
  <c r="AN143" i="9"/>
  <c r="AN107" i="9"/>
  <c r="AN76" i="9"/>
  <c r="AN183" i="9"/>
  <c r="AN29" i="9"/>
  <c r="AN189" i="9"/>
  <c r="AN37" i="9"/>
  <c r="AN252" i="9"/>
  <c r="AN279" i="9"/>
  <c r="AN7" i="9"/>
  <c r="AN268" i="9"/>
  <c r="AN117" i="9"/>
  <c r="AN236" i="9"/>
  <c r="AN103" i="9"/>
  <c r="AN44" i="9"/>
  <c r="AN288" i="9"/>
  <c r="AN26" i="9"/>
  <c r="AN298" i="9"/>
  <c r="AN273" i="9"/>
  <c r="AN226" i="9"/>
  <c r="AN278" i="9"/>
  <c r="AN18" i="9"/>
  <c r="AN59" i="9"/>
  <c r="AN199" i="9"/>
  <c r="AN188" i="9"/>
  <c r="AN225" i="9"/>
  <c r="AN48" i="9"/>
  <c r="AN66" i="9"/>
  <c r="AN153" i="9"/>
  <c r="AN293" i="9"/>
  <c r="AN218" i="9"/>
  <c r="AN227" i="9"/>
  <c r="AN282" i="9"/>
  <c r="AN229" i="9"/>
  <c r="AN69" i="9"/>
  <c r="AN119" i="9"/>
  <c r="AN187" i="9"/>
  <c r="AN259" i="9"/>
  <c r="AN248" i="9"/>
  <c r="AN275" i="9"/>
  <c r="AN246" i="9"/>
  <c r="AN62" i="9"/>
  <c r="AN217"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<sst xmlns="http://schemas.openxmlformats.org/spreadsheetml/2006/main" count="1650" uniqueCount="331">
  <si>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</si>
  <si>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</si>
  <si>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</si>
  <si>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</si>
  <si>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</si>
  <si>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</si>
  <si>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</si>
  <si>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</si>
  <si>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</si>
  <si>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</si>
  <si>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</si>
  <si>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</si>
  <si>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</si>
  <si>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</si>
  <si>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</si>
  <si>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</si>
  <si>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</si>
  <si>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</si>
  <si>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</si>
  <si>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</si>
  <si>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</si>
  <si>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</si>
  <si>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</si>
  <si>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</si>
  <si>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</si>
  <si>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</si>
  <si>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</si>
  <si>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</si>
  <si>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</si>
  <si>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</si>
  <si>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</si>
  <si>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</si>
  <si>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</si>
  <si>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</si>
  <si>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</si>
  <si>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</si>
  <si>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</si>
  <si>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</si>
  <si>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</si>
  <si>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</si>
  <si>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</si>
  <si>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</si>
  <si>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</si>
  <si>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</si>
  <si>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</si>
  <si>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</si>
  <si>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</si>
  <si>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</si>
  <si>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</si>
  <si>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</si>
  <si>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</si>
  <si>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</si>
  <si>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</si>
  <si>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</si>
  <si>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</si>
  <si>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</si>
  <si>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</si>
  <si>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</si>
  <si>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</si>
  <si>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</si>
  <si>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</si>
  <si>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</si>
  <si>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</si>
  <si>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</si>
  <si>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</si>
  <si>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</si>
  <si>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</si>
  <si>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</si>
  <si>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</si>
  <si>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</si>
  <si>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</si>
  <si>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</si>
  <si>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</si>
  <si>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</si>
  <si>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</si>
  <si>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</si>
  <si>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</si>
  <si>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</si>
  <si>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</si>
  <si>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</si>
  <si>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</si>
  <si>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</si>
  <si>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</si>
  <si>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</si>
  <si>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</si>
  <si>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</si>
  <si>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</si>
  <si>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</si>
  <si>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</si>
  <si>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</si>
  <si>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</si>
  <si>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</si>
  <si>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</si>
  <si>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</si>
  <si>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</si>
  <si>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</si>
  <si>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</si>
  <si>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</si>
  <si>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</si>
  <si>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</si>
  <si>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</si>
  <si>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</si>
  <si>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</si>
  <si>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</si>
  <si>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</si>
  <si>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</si>
  <si>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</si>
  <si>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</si>
  <si>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</si>
  <si>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</si>
  <si>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</si>
  <si>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</si>
  <si>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</si>
  <si>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</si>
  <si>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</si>
  <si>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</si>
  <si>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</si>
  <si>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</si>
  <si>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</si>
  <si>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</si>
  <si>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</si>
  <si>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</si>
  <si>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</si>
  <si>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</si>
  <si>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</si>
  <si>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</si>
  <si>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</si>
  <si>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</si>
  <si>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</si>
  <si>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</si>
  <si>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</si>
  <si>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</si>
  <si>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</si>
  <si>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</si>
  <si>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</si>
  <si>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</si>
  <si>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</si>
  <si>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</si>
  <si>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</si>
  <si>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</si>
  <si>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</si>
  <si>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</si>
  <si>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</si>
  <si>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</si>
  <si>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</si>
  <si>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</si>
  <si>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</si>
  <si>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</si>
  <si>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</si>
  <si>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</si>
  <si>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</si>
  <si>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</si>
  <si>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</si>
  <si>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</si>
  <si>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</si>
  <si>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</si>
  <si>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</si>
  <si>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</si>
  <si>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</si>
  <si>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</si>
  <si>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</si>
  <si>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</si>
  <si>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</si>
  <si>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</si>
  <si>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</si>
  <si>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</si>
  <si>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</si>
  <si>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</si>
  <si>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</si>
  <si>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</si>
  <si>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</si>
  <si>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</si>
  <si>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</si>
  <si>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</si>
  <si>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</si>
  <si>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</si>
  <si>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</si>
  <si>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</si>
  <si>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</si>
  <si>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</si>
  <si>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</si>
  <si>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</si>
  <si>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</si>
  <si>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</si>
  <si>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</si>
  <si>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</si>
  <si>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</si>
  <si>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</si>
  <si>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</si>
  <si>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</si>
  <si>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</si>
  <si>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</si>
  <si>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</si>
  <si>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</si>
  <si>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</si>
  <si>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</si>
  <si>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</si>
  <si>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</si>
  <si>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</si>
  <si>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</si>
  <si>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</si>
  <si>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</si>
  <si>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</si>
  <si>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</si>
  <si>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</si>
  <si>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</si>
  <si>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</si>
  <si>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</si>
  <si>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</si>
  <si>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</si>
  <si>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</si>
  <si>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</si>
  <si>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</si>
  <si>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</si>
  <si>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</si>
  <si>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</si>
  <si>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</si>
  <si>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</si>
  <si>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</si>
  <si>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</si>
  <si>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</si>
  <si>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</si>
  <si>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</si>
  <si>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</si>
  <si>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</si>
  <si>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</si>
  <si>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</si>
  <si>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</si>
  <si>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</si>
  <si>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</si>
  <si>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</si>
  <si>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</si>
  <si>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</si>
  <si>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</si>
  <si>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</si>
  <si>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</si>
  <si>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</si>
  <si>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</si>
  <si>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</si>
  <si>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</si>
  <si>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</si>
  <si>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</si>
  <si>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</si>
  <si>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</si>
  <si>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</si>
  <si>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</si>
  <si>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</si>
  <si>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</si>
  <si>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</si>
  <si>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</si>
  <si>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</si>
  <si>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</si>
  <si>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</si>
  <si>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</si>
  <si>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</si>
  <si>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</si>
  <si>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</si>
  <si>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</si>
  <si>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</si>
  <si>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</si>
  <si>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</si>
  <si>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</si>
  <si>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</si>
  <si>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</si>
  <si>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</si>
  <si>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</si>
  <si>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</si>
  <si>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</si>
  <si>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</si>
  <si>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</si>
  <si>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</si>
  <si>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</si>
  <si>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</si>
  <si>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</si>
  <si>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</si>
  <si>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</si>
  <si>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</si>
  <si>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</si>
  <si>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</si>
  <si>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</si>
  <si>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</si>
  <si>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</si>
  <si>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</si>
  <si>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</si>
  <si>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</si>
  <si>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</si>
  <si>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</si>
  <si>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</si>
  <si>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</si>
  <si>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</si>
  <si>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</si>
  <si>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</si>
  <si>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</si>
  <si>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</si>
  <si>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</si>
  <si>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</si>
  <si>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</si>
  <si>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</si>
  <si>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</si>
  <si>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</si>
  <si>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</si>
  <si>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</si>
  <si>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</si>
  <si>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</si>
  <si>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</si>
  <si>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</si>
  <si>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</si>
  <si>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</si>
  <si>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</si>
  <si>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</si>
  <si>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</si>
  <si>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</si>
  <si>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</si>
  <si>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</si>
  <si>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</si>
  <si>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</si>
  <si>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</si>
  <si>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</si>
  <si>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</si>
  <si>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</si>
  <si>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</si>
  <si>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</si>
  <si>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</si>
  <si>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</si>
  <si>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</si>
  <si>
    <t>Equip7102</t>
    <phoneticPr fontId="1" type="noConversion"/>
  </si>
  <si>
    <t>Actor2103</t>
  </si>
  <si>
    <t>Actor2010</t>
  </si>
  <si>
    <t>Actor0007</t>
  </si>
  <si>
    <t>Actor2120</t>
  </si>
  <si>
    <t>Equip6301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</si>
</sst>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8.0369297533263691</v>
          </cell>
          <cell r="W2">
            <v>11.040716588066083</v>
          </cell>
          <cell r="X2">
            <v>12.06</v>
          </cell>
          <cell r="Y2">
            <v>16.559999999999999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7.1582595129280282</v>
          </cell>
          <cell r="W3">
            <v>11.632990468213857</v>
          </cell>
          <cell r="X3">
            <v>10.74</v>
          </cell>
          <cell r="Y3">
            <v>17.45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7.5098191909068142</v>
          </cell>
          <cell r="W4">
            <v>10.992956502810046</v>
          </cell>
          <cell r="X4">
            <v>16.489999999999998</v>
          </cell>
          <cell r="Y4">
            <v>24.14</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7.2911533132607067</v>
          </cell>
          <cell r="W5">
            <v>11.651960216450565</v>
          </cell>
          <cell r="X5">
            <v>16.010000000000002</v>
          </cell>
          <cell r="Y5">
            <v>25.59</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7.7691684056114445</v>
          </cell>
          <cell r="W6">
            <v>10.778650889825414</v>
          </cell>
          <cell r="X6">
            <v>27.48</v>
          </cell>
          <cell r="Y6">
            <v>38.119999999999997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7.2225928714753334</v>
          </cell>
          <cell r="W7">
            <v>11.377602747552595</v>
          </cell>
          <cell r="X7">
            <v>25.55</v>
          </cell>
          <cell r="Y7">
            <v>40.24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7.8863450199751659</v>
          </cell>
          <cell r="W8">
            <v>10.686759367727777</v>
          </cell>
          <cell r="X8">
            <v>54.36</v>
          </cell>
          <cell r="Y8">
            <v>73.66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6.9206093350255795</v>
          </cell>
          <cell r="W9">
            <v>11.314106294786816</v>
          </cell>
          <cell r="X9">
            <v>47.7</v>
          </cell>
          <cell r="Y9">
            <v>77.98</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7.5251649662953985</v>
          </cell>
          <cell r="W10">
            <v>10.919710710535004</v>
          </cell>
          <cell r="X10">
            <v>111.18</v>
          </cell>
          <cell r="Y10">
            <v>161.33000000000001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7.2950969649456621</v>
          </cell>
          <cell r="W11">
            <v>11.825317855795896</v>
          </cell>
          <cell r="X11">
            <v>107.78</v>
          </cell>
          <cell r="Y11">
            <v>174.71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8.158669688410912</v>
          </cell>
          <cell r="W12">
            <v>10.701535117161683</v>
          </cell>
          <cell r="X12">
            <v>157.1</v>
          </cell>
          <cell r="Y12">
            <v>206.06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7.2563851858380515</v>
          </cell>
          <cell r="W13">
            <v>11.415238539026895</v>
          </cell>
          <cell r="X13">
            <v>139.72</v>
          </cell>
          <cell r="Y13">
            <v>219.8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7.42953371273512</v>
          </cell>
          <cell r="W14">
            <v>11.1002178132251</v>
          </cell>
          <cell r="X14">
            <v>186.44</v>
          </cell>
          <cell r="Y14">
            <v>278.56</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7.5177138474646856</v>
          </cell>
          <cell r="W15">
            <v>10.751403759751957</v>
          </cell>
          <cell r="X15">
            <v>11.28</v>
          </cell>
          <cell r="Y15">
            <v>16.13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6.70890119994489</v>
          </cell>
          <cell r="W16">
            <v>11.429622303756146</v>
          </cell>
          <cell r="X16">
            <v>10.06</v>
          </cell>
          <cell r="Y16">
            <v>17.14</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8.1542803052091646</v>
          </cell>
          <cell r="W17">
            <v>10.666648540039642</v>
          </cell>
          <cell r="X17">
            <v>17.91</v>
          </cell>
          <cell r="Y17">
            <v>23.43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6.6320182278587323</v>
          </cell>
          <cell r="W18">
            <v>11.638920992723932</v>
          </cell>
          <cell r="X18">
            <v>14.56</v>
          </cell>
          <cell r="Y18">
            <v>25.56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7.5868821436544227</v>
          </cell>
          <cell r="W19">
            <v>10.846427902162558</v>
          </cell>
          <cell r="X19">
            <v>26.83</v>
          </cell>
          <cell r="Y19">
            <v>38.36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6.7017997920362546</v>
          </cell>
          <cell r="W20">
            <v>11.614086377306354</v>
          </cell>
          <cell r="X20">
            <v>23.7</v>
          </cell>
          <cell r="Y20">
            <v>41.08</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7.9503976543770811</v>
          </cell>
          <cell r="W21">
            <v>10.626816995753853</v>
          </cell>
          <cell r="X21">
            <v>54.8</v>
          </cell>
          <cell r="Y21">
            <v>73.239999999999995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7.3606932422040501</v>
          </cell>
          <cell r="W22">
            <v>11.695526131260351</v>
          </cell>
          <cell r="X22">
            <v>50.73</v>
          </cell>
          <cell r="Y22">
            <v>80.61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8.14786611022814</v>
          </cell>
          <cell r="W23">
            <v>10.881556168279106</v>
          </cell>
          <cell r="X23">
            <v>120.38</v>
          </cell>
          <cell r="Y23">
            <v>160.77000000000001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7.2317518706040165</v>
          </cell>
          <cell r="W24">
            <v>11.2726857547881</v>
          </cell>
          <cell r="X24">
            <v>106.85</v>
          </cell>
          <cell r="Y24">
            <v>166.55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7.4417897913845321</v>
          </cell>
          <cell r="W25">
            <v>11.064388532813741</v>
          </cell>
          <cell r="X25">
            <v>143.29</v>
          </cell>
          <cell r="Y25">
            <v>213.05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7.3085718674962941</v>
          </cell>
          <cell r="W26">
            <v>11.152942687532498</v>
          </cell>
          <cell r="X26">
            <v>140.72999999999999</v>
          </cell>
          <cell r="Y26">
            <v>214.75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8.0798805468814638</v>
          </cell>
          <cell r="W27">
            <v>10.814845700943547</v>
          </cell>
          <cell r="X27">
            <v>202.77</v>
          </cell>
          <cell r="Y27">
            <v>271.39999999999998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7.4794746116407218</v>
          </cell>
          <cell r="W28">
            <v>11.014541643310183</v>
          </cell>
          <cell r="X28">
            <v>11.22</v>
          </cell>
          <cell r="Y28">
            <v>16.52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6.9891451323321325</v>
          </cell>
          <cell r="W29">
            <v>11.570351685522386</v>
          </cell>
          <cell r="X29">
            <v>10.48</v>
          </cell>
          <cell r="Y29">
            <v>17.36</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8.0149800345936448</v>
          </cell>
          <cell r="W30">
            <v>10.526733949821073</v>
          </cell>
          <cell r="X30">
            <v>17.600000000000001</v>
          </cell>
          <cell r="Y30">
            <v>23.12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6.7955877386447208</v>
          </cell>
          <cell r="W31">
            <v>11.768565778588464</v>
          </cell>
          <cell r="X31">
            <v>14.92</v>
          </cell>
          <cell r="Y31">
            <v>25.85</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8.0612404201201109</v>
          </cell>
          <cell r="W32">
            <v>10.835137561649107</v>
          </cell>
          <cell r="X32">
            <v>28.51</v>
          </cell>
          <cell r="Y32">
            <v>38.32</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7.0316445611818228</v>
          </cell>
          <cell r="W33">
            <v>11.603486226824282</v>
          </cell>
          <cell r="X33">
            <v>24.87</v>
          </cell>
          <cell r="Y33">
            <v>41.04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8.1748331327270414</v>
          </cell>
          <cell r="W34">
            <v>10.91512362653218</v>
          </cell>
          <cell r="X34">
            <v>56.34</v>
          </cell>
          <cell r="Y34">
            <v>75.23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7.011142498617069</v>
          </cell>
          <cell r="W35">
            <v>11.363316634216433</v>
          </cell>
          <cell r="X35">
            <v>48.32</v>
          </cell>
          <cell r="Y35">
            <v>78.319999999999993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8.1131786587856549</v>
          </cell>
          <cell r="W36">
            <v>10.746930797453013</v>
          </cell>
          <cell r="X36">
            <v>119.87</v>
          </cell>
          <cell r="Y36">
            <v>158.78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6.9239776225773344</v>
          </cell>
          <cell r="W37">
            <v>11.140848828303129</v>
          </cell>
          <cell r="X37">
            <v>102.3</v>
          </cell>
          <cell r="Y37">
            <v>164.6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7.9866824337874984</v>
          </cell>
          <cell r="W38">
            <v>10.47762457747678</v>
          </cell>
          <cell r="X38">
            <v>153.79</v>
          </cell>
          <cell r="Y38">
            <v>201.75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6.9337092431996323</v>
          </cell>
          <cell r="W39">
            <v>11.566690499993364</v>
          </cell>
          <cell r="X39">
            <v>133.51</v>
          </cell>
          <cell r="Y39">
            <v>222.72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7.4804600826461085</v>
          </cell>
          <cell r="W40">
            <v>10.623210386408731</v>
          </cell>
          <cell r="X40">
            <v>187.72</v>
          </cell>
          <cell r="Y40">
            <v>266.58999999999997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7.9990117100502909</v>
          </cell>
          <cell r="W41">
            <v>10.621243190938118</v>
          </cell>
          <cell r="X41">
            <v>12</v>
          </cell>
          <cell r="Y41">
            <v>15.93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6.785081904340962</v>
          </cell>
          <cell r="W42">
            <v>11.828184402181414</v>
          </cell>
          <cell r="X42">
            <v>10.18</v>
          </cell>
          <cell r="Y42">
            <v>17.739999999999998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7.9159735436754008</v>
          </cell>
          <cell r="W43">
            <v>10.605027741787913</v>
          </cell>
          <cell r="X43">
            <v>17.38</v>
          </cell>
          <cell r="Y43">
            <v>23.29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6.6159803681817042</v>
          </cell>
          <cell r="W44">
            <v>11.36235541608923</v>
          </cell>
          <cell r="X44">
            <v>14.53</v>
          </cell>
          <cell r="Y44">
            <v>24.95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7.6718749137858584</v>
          </cell>
          <cell r="W45">
            <v>10.451340605916863</v>
          </cell>
          <cell r="X45">
            <v>27.13</v>
          </cell>
          <cell r="Y45">
            <v>36.97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7.2346211430499112</v>
          </cell>
          <cell r="W46">
            <v>11.736655612260924</v>
          </cell>
          <cell r="X46">
            <v>25.59</v>
          </cell>
          <cell r="Y46">
            <v>41.51</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8.1242149112534605</v>
          </cell>
          <cell r="W47">
            <v>10.315397267280821</v>
          </cell>
          <cell r="X47">
            <v>56</v>
          </cell>
          <cell r="Y47">
            <v>71.099999999999994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6.6387417795903207</v>
          </cell>
          <cell r="W48">
            <v>11.701529294991511</v>
          </cell>
          <cell r="X48">
            <v>45.76</v>
          </cell>
          <cell r="Y48">
            <v>80.650000000000006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7.9104092325734765</v>
          </cell>
          <cell r="W49">
            <v>10.413440376651799</v>
          </cell>
          <cell r="X49">
            <v>116.87</v>
          </cell>
          <cell r="Y49">
            <v>153.85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7.121061309644964</v>
          </cell>
          <cell r="W50">
            <v>11.408408428136024</v>
          </cell>
          <cell r="X50">
            <v>105.21</v>
          </cell>
          <cell r="Y50">
            <v>168.55</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8.1099148273216493</v>
          </cell>
          <cell r="W51">
            <v>10.597533386429578</v>
          </cell>
          <cell r="X51">
            <v>156.16</v>
          </cell>
          <cell r="Y51">
            <v>204.06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7.2241135293669121</v>
          </cell>
          <cell r="W52">
            <v>11.319867415510972</v>
          </cell>
          <cell r="X52">
            <v>139.1</v>
          </cell>
          <cell r="Y52">
            <v>217.97</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7.964829633931326</v>
          </cell>
          <cell r="W53">
            <v>10.825982607828449</v>
          </cell>
          <cell r="X53">
            <v>199.88</v>
          </cell>
          <cell r="Y53">
            <v>271.68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8.0901604064640757</v>
          </cell>
          <cell r="W54">
            <v>10.594326081732943</v>
          </cell>
          <cell r="X54">
            <v>12.14</v>
          </cell>
          <cell r="Y54">
            <v>15.89</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6.6137058729495637</v>
          </cell>
          <cell r="W55">
            <v>11.489737753346299</v>
          </cell>
          <cell r="X55">
            <v>9.92</v>
          </cell>
          <cell r="Y55">
            <v>17.23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7.6624405583950015</v>
          </cell>
          <cell r="W56">
            <v>10.662900036851241</v>
          </cell>
          <cell r="X56">
            <v>16.829999999999998</v>
          </cell>
          <cell r="Y56">
            <v>23.42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6.6222059617295255</v>
          </cell>
          <cell r="W57">
            <v>11.257014693323153</v>
          </cell>
          <cell r="X57">
            <v>14.54</v>
          </cell>
          <cell r="Y57">
            <v>24.72</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8.0009067779268612</v>
          </cell>
          <cell r="W58">
            <v>10.990579024519775</v>
          </cell>
          <cell r="X58">
            <v>28.3</v>
          </cell>
          <cell r="Y58">
            <v>38.869999999999997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6.9721827611102158</v>
          </cell>
          <cell r="W59">
            <v>11.413323264087641</v>
          </cell>
          <cell r="X59">
            <v>24.66</v>
          </cell>
          <cell r="Y59">
            <v>40.369999999999997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7.9590807893364284</v>
          </cell>
          <cell r="W60">
            <v>10.900308954792795</v>
          </cell>
          <cell r="X60">
            <v>54.86</v>
          </cell>
          <cell r="Y60">
            <v>75.13</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7.1093800170582124</v>
          </cell>
          <cell r="W61">
            <v>11.790017961721022</v>
          </cell>
          <cell r="X61">
            <v>49</v>
          </cell>
          <cell r="Y61">
            <v>81.260000000000005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7.6528982609485015</v>
          </cell>
          <cell r="W62">
            <v>10.722583831648334</v>
          </cell>
          <cell r="X62">
            <v>113.07</v>
          </cell>
          <cell r="Y62">
            <v>158.41999999999999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7.2381914379085508</v>
          </cell>
          <cell r="W63">
            <v>11.823472303280754</v>
          </cell>
          <cell r="X63">
            <v>106.94</v>
          </cell>
          <cell r="Y63">
            <v>174.69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7.7250791101593901</v>
          </cell>
          <cell r="W64">
            <v>11.106278771566345</v>
          </cell>
          <cell r="X64">
            <v>148.75</v>
          </cell>
          <cell r="Y64">
            <v>213.86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6.7082939330088012</v>
          </cell>
          <cell r="W65">
            <v>11.204228245876497</v>
          </cell>
          <cell r="X65">
            <v>129.16999999999999</v>
          </cell>
          <cell r="Y65">
            <v>215.74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7.5005028416946917</v>
          </cell>
          <cell r="W66">
            <v>10.847805540293118</v>
          </cell>
          <cell r="X66">
            <v>188.23</v>
          </cell>
          <cell r="Y66">
            <v>272.23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7.8251720644581972</v>
          </cell>
          <cell r="W68">
            <v>10.704739643045386</v>
          </cell>
          <cell r="X68">
            <v>11.74</v>
          </cell>
          <cell r="Y68">
            <v>16.059999999999999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6.6434098625584177</v>
          </cell>
          <cell r="W69">
            <v>11.655676056797986</v>
          </cell>
          <cell r="X69">
            <v>9.9700000000000006</v>
          </cell>
          <cell r="Y69">
            <v>17.48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7.5708365668371673</v>
          </cell>
          <cell r="W70">
            <v>10.545060069209569</v>
          </cell>
          <cell r="X70">
            <v>16.63</v>
          </cell>
          <cell r="Y70">
            <v>23.16</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6.952919818675861</v>
          </cell>
          <cell r="W71">
            <v>11.677387660476779</v>
          </cell>
          <cell r="X71">
            <v>15.27</v>
          </cell>
          <cell r="Y71">
            <v>25.65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8.1667984148846582</v>
          </cell>
          <cell r="W72">
            <v>10.449274585019381</v>
          </cell>
          <cell r="X72">
            <v>28.89</v>
          </cell>
          <cell r="Y72">
            <v>36.96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6.9000950192476802</v>
          </cell>
          <cell r="W73">
            <v>11.432066725241933</v>
          </cell>
          <cell r="X73">
            <v>24.41</v>
          </cell>
          <cell r="Y73">
            <v>40.43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7.9313320923120658</v>
          </cell>
          <cell r="W74">
            <v>10.535323783389297</v>
          </cell>
          <cell r="X74">
            <v>54.67</v>
          </cell>
          <cell r="Y74">
            <v>72.61</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7.0342534812540567</v>
          </cell>
          <cell r="W75">
            <v>11.864957406698142</v>
          </cell>
          <cell r="X75">
            <v>48.48</v>
          </cell>
          <cell r="Y75">
            <v>81.78</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8.0561432106279458</v>
          </cell>
          <cell r="W76">
            <v>11.031776350805981</v>
          </cell>
          <cell r="X76">
            <v>119.03</v>
          </cell>
          <cell r="Y76">
            <v>162.99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7.244361718634913</v>
          </cell>
          <cell r="W77">
            <v>11.386397713970988</v>
          </cell>
          <cell r="X77">
            <v>107.03</v>
          </cell>
          <cell r="Y77">
            <v>168.23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7.8453368108417152</v>
          </cell>
          <cell r="W78">
            <v>10.994655616583692</v>
          </cell>
          <cell r="X78">
            <v>151.06</v>
          </cell>
          <cell r="Y78">
            <v>211.71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7.2536937481019308</v>
          </cell>
          <cell r="W79">
            <v>11.881435503061342</v>
          </cell>
          <cell r="X79">
            <v>139.66999999999999</v>
          </cell>
          <cell r="Y79">
            <v>228.78</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7.496525375436037</v>
          </cell>
          <cell r="W80">
            <v>10.4423650704913</v>
          </cell>
          <cell r="X80">
            <v>188.13</v>
          </cell>
          <cell r="Y80">
            <v>262.05</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7.4957255938705352</v>
          </cell>
          <cell r="W88">
            <v>10.756589424844744</v>
          </cell>
          <cell r="X88">
            <v>11.24</v>
          </cell>
          <cell r="Y88">
            <v>16.13</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7.1290634097891168</v>
          </cell>
          <cell r="W89">
            <v>11.463822000581073</v>
          </cell>
          <cell r="X89">
            <v>10.69</v>
          </cell>
          <cell r="Y89">
            <v>17.2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7.4483809191352872</v>
          </cell>
          <cell r="W90">
            <v>10.340058615261922</v>
          </cell>
          <cell r="X90">
            <v>16.36</v>
          </cell>
          <cell r="Y90">
            <v>22.71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7.3111839157245297</v>
          </cell>
          <cell r="W91">
            <v>11.75297073376781</v>
          </cell>
          <cell r="X91">
            <v>16.059999999999999</v>
          </cell>
          <cell r="Y91">
            <v>25.81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7.8105631384776286</v>
          </cell>
          <cell r="W92">
            <v>10.62453300037259</v>
          </cell>
          <cell r="X92">
            <v>27.63</v>
          </cell>
          <cell r="Y92">
            <v>37.58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6.914292731559609</v>
          </cell>
          <cell r="W93">
            <v>11.836393248932675</v>
          </cell>
          <cell r="X93">
            <v>24.46</v>
          </cell>
          <cell r="Y93">
            <v>41.86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7.8131622412298301</v>
          </cell>
          <cell r="W94">
            <v>11.031671381963031</v>
          </cell>
          <cell r="X94">
            <v>53.85</v>
          </cell>
          <cell r="Y94">
            <v>76.040000000000006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7.0343555050086328</v>
          </cell>
          <cell r="W95">
            <v>11.618473058066954</v>
          </cell>
          <cell r="X95">
            <v>48.48</v>
          </cell>
          <cell r="Y95">
            <v>80.08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7.5742561905861159</v>
          </cell>
          <cell r="W96">
            <v>10.665562503048656</v>
          </cell>
          <cell r="X96">
            <v>111.91</v>
          </cell>
          <cell r="Y96">
            <v>157.58000000000001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6.8940014633226951</v>
          </cell>
          <cell r="W97">
            <v>11.435935392662095</v>
          </cell>
          <cell r="X97">
            <v>101.86</v>
          </cell>
          <cell r="Y97">
            <v>168.96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7.5203731429891256</v>
          </cell>
          <cell r="W98">
            <v>10.814114828567639</v>
          </cell>
          <cell r="X98">
            <v>144.81</v>
          </cell>
          <cell r="Y98">
            <v>208.23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7.2236762171552105</v>
          </cell>
          <cell r="W99">
            <v>11.418874915323782</v>
          </cell>
          <cell r="X99">
            <v>139.09</v>
          </cell>
          <cell r="Y99">
            <v>219.87</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7.9278208237407997</v>
          </cell>
          <cell r="W100">
            <v>10.968329127744774</v>
          </cell>
          <cell r="X100">
            <v>198.95</v>
          </cell>
          <cell r="Y100">
            <v>275.25</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7.495170759954993</v>
          </cell>
          <cell r="W101">
            <v>11.002125275534647</v>
          </cell>
          <cell r="X101">
            <v>11.24</v>
          </cell>
          <cell r="Y101">
            <v>16.5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7.4031765492357904</v>
          </cell>
          <cell r="W102">
            <v>11.817096184080521</v>
          </cell>
          <cell r="X102">
            <v>11.1</v>
          </cell>
          <cell r="Y102">
            <v>17.73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7.7617039616161918</v>
          </cell>
          <cell r="W103">
            <v>10.615426552357452</v>
          </cell>
          <cell r="X103">
            <v>17.05</v>
          </cell>
          <cell r="Y103">
            <v>23.31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6.6645443791423702</v>
          </cell>
          <cell r="W104">
            <v>11.580503998927439</v>
          </cell>
          <cell r="X104">
            <v>14.64</v>
          </cell>
          <cell r="Y104">
            <v>25.43</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7.9255856840112351</v>
          </cell>
          <cell r="W105">
            <v>10.472577651899202</v>
          </cell>
          <cell r="X105">
            <v>28.03</v>
          </cell>
          <cell r="Y105">
            <v>37.04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6.9014430875694739</v>
          </cell>
          <cell r="W106">
            <v>11.841821302888166</v>
          </cell>
          <cell r="X106">
            <v>24.41</v>
          </cell>
          <cell r="Y106">
            <v>41.88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8.1578166979580562</v>
          </cell>
          <cell r="W107">
            <v>10.649817032423831</v>
          </cell>
          <cell r="X107">
            <v>56.23</v>
          </cell>
          <cell r="Y107">
            <v>73.400000000000006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6.6669352801633597</v>
          </cell>
          <cell r="W108">
            <v>11.704847892690921</v>
          </cell>
          <cell r="X108">
            <v>45.95</v>
          </cell>
          <cell r="Y108">
            <v>80.680000000000007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7.5296384780713872</v>
          </cell>
          <cell r="W109">
            <v>10.933773659167862</v>
          </cell>
          <cell r="X109">
            <v>111.25</v>
          </cell>
          <cell r="Y109">
            <v>161.54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6.7750888724304454</v>
          </cell>
          <cell r="W110">
            <v>11.525551825933169</v>
          </cell>
          <cell r="X110">
            <v>100.1</v>
          </cell>
          <cell r="Y110">
            <v>170.29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7.4926538655081965</v>
          </cell>
          <cell r="W111">
            <v>10.56124512818846</v>
          </cell>
          <cell r="X111">
            <v>144.27000000000001</v>
          </cell>
          <cell r="Y111">
            <v>203.36</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7.0626934617644306</v>
          </cell>
          <cell r="W112">
            <v>11.337702464370267</v>
          </cell>
          <cell r="X112">
            <v>135.99</v>
          </cell>
          <cell r="Y112">
            <v>218.31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7.4691203222199114</v>
          </cell>
          <cell r="W113">
            <v>11.094037409712469</v>
          </cell>
          <cell r="X113">
            <v>187.44</v>
          </cell>
          <cell r="Y113">
            <v>278.41000000000003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7.885159572838778</v>
          </cell>
          <cell r="W115">
            <v>10.74134673097775</v>
          </cell>
          <cell r="X115">
            <v>11.83</v>
          </cell>
          <cell r="Y115">
            <v>16.11</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7.2716098913226421</v>
          </cell>
          <cell r="W116">
            <v>11.163399445374271</v>
          </cell>
          <cell r="X116">
            <v>10.91</v>
          </cell>
          <cell r="Y116">
            <v>16.75</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7.4489486125451645</v>
          </cell>
          <cell r="W117">
            <v>10.653366599142691</v>
          </cell>
          <cell r="X117">
            <v>16.36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6.9672794316467721</v>
          </cell>
          <cell r="W118">
            <v>11.442548456519059</v>
          </cell>
          <cell r="X118">
            <v>15.3</v>
          </cell>
          <cell r="Y118">
            <v>25.13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8.1594394767668881</v>
          </cell>
          <cell r="W119">
            <v>11.074981308219314</v>
          </cell>
          <cell r="X119">
            <v>28.86</v>
          </cell>
          <cell r="Y119">
            <v>39.17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6.7173498597756955</v>
          </cell>
          <cell r="W120">
            <v>11.528245990670772</v>
          </cell>
          <cell r="X120">
            <v>23.76</v>
          </cell>
          <cell r="Y120">
            <v>40.770000000000003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7.7662633690297191</v>
          </cell>
          <cell r="W121">
            <v>10.428757647658104</v>
          </cell>
          <cell r="X121">
            <v>53.53</v>
          </cell>
          <cell r="Y121">
            <v>71.88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7.1537958730459561</v>
          </cell>
          <cell r="W122">
            <v>11.448949083192302</v>
          </cell>
          <cell r="X122">
            <v>49.31</v>
          </cell>
          <cell r="Y122">
            <v>78.91</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7.409896664864104</v>
          </cell>
          <cell r="W123">
            <v>10.968913707997396</v>
          </cell>
          <cell r="X123">
            <v>109.48</v>
          </cell>
          <cell r="Y123">
            <v>162.06</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6.8995182232205341</v>
          </cell>
          <cell r="W124">
            <v>11.146530623793362</v>
          </cell>
          <cell r="X124">
            <v>101.94</v>
          </cell>
          <cell r="Y124">
            <v>164.69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7.8561523147328911</v>
          </cell>
          <cell r="W125">
            <v>10.78909310971904</v>
          </cell>
          <cell r="X125">
            <v>151.27000000000001</v>
          </cell>
          <cell r="Y125">
            <v>207.75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7.1681454234158011</v>
          </cell>
          <cell r="W126">
            <v>11.114107152329339</v>
          </cell>
          <cell r="X126">
            <v>138.03</v>
          </cell>
          <cell r="Y126">
            <v>214.01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7.4496967556217566</v>
          </cell>
          <cell r="W127">
            <v>10.578976263445664</v>
          </cell>
          <cell r="X127">
            <v>186.95</v>
          </cell>
          <cell r="Y127">
            <v>265.48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232</v>
      </c>
      <c r="H2">
        <v>35</v>
      </c>
      <c r="I2">
        <v>15000</v>
      </c>
      <c r="M2">
        <v>4</v>
      </c>
      <c r="N2" t="s">
        <v>54</v>
      </c>
      <c r="O2" t="s">
        <v>50</v>
      </c>
    </row>
    <row r="3" spans="1:16">
      <c r="A3">
        <v>5</v>
      </c>
      <c r="D3" s="1">
        <v>1.99</v>
      </c>
      <c r="E3" s="1">
        <v>2500</v>
      </c>
      <c r="F3" t="s">
        <v>35</v>
      </c>
      <c r="G3" t="s">
        <v>233</v>
      </c>
      <c r="H3">
        <v>50</v>
      </c>
      <c r="I3">
        <v>25000</v>
      </c>
      <c r="K3">
        <v>1</v>
      </c>
      <c r="M3">
        <v>4</v>
      </c>
      <c r="N3" t="s">
        <v>55</v>
      </c>
      <c r="O3" t="s">
        <v>50</v>
      </c>
      <c r="P3" t="s">
        <v>45</v>
      </c>
    </row>
    <row r="4" spans="1:16">
      <c r="A4">
        <v>15</v>
      </c>
      <c r="D4" s="1">
        <v>2.99</v>
      </c>
      <c r="E4" s="1">
        <v>3900</v>
      </c>
      <c r="F4" t="s">
        <v>36</v>
      </c>
      <c r="G4" t="s">
        <v>234</v>
      </c>
      <c r="H4">
        <v>65</v>
      </c>
      <c r="I4">
        <v>30000</v>
      </c>
      <c r="L4">
        <v>2</v>
      </c>
      <c r="M4">
        <v>4</v>
      </c>
      <c r="N4" t="s">
        <v>56</v>
      </c>
      <c r="O4" t="s">
        <v>50</v>
      </c>
      <c r="P4" t="s">
        <v>47</v>
      </c>
    </row>
    <row r="5" spans="1:16">
      <c r="A5">
        <v>25</v>
      </c>
      <c r="D5" s="1">
        <v>3.99</v>
      </c>
      <c r="E5" s="1">
        <v>4900</v>
      </c>
      <c r="F5" t="s">
        <v>37</v>
      </c>
      <c r="G5" t="s">
        <v>235</v>
      </c>
      <c r="H5">
        <v>80</v>
      </c>
      <c r="I5">
        <v>30000</v>
      </c>
      <c r="L5">
        <v>3</v>
      </c>
      <c r="M5">
        <v>4</v>
      </c>
      <c r="N5" t="s">
        <v>57</v>
      </c>
      <c r="O5" t="s">
        <v>50</v>
      </c>
      <c r="P5" t="s">
        <v>48</v>
      </c>
    </row>
    <row r="6" spans="1:16">
      <c r="A6">
        <v>35</v>
      </c>
      <c r="D6" s="1">
        <v>4.99</v>
      </c>
      <c r="E6" s="1">
        <v>5900</v>
      </c>
      <c r="F6" t="s">
        <v>38</v>
      </c>
      <c r="G6" t="s">
        <v>236</v>
      </c>
      <c r="H6">
        <v>100</v>
      </c>
      <c r="I6">
        <v>30000</v>
      </c>
      <c r="L6">
        <v>4</v>
      </c>
      <c r="M6">
        <v>4</v>
      </c>
      <c r="N6" t="s">
        <v>58</v>
      </c>
      <c r="O6" t="s">
        <v>50</v>
      </c>
      <c r="P6" t="s">
        <v>225</v>
      </c>
    </row>
    <row r="7" spans="1:16">
      <c r="A7">
        <v>45</v>
      </c>
      <c r="D7" s="1">
        <v>5.99</v>
      </c>
      <c r="E7" s="1">
        <v>7500</v>
      </c>
      <c r="F7" t="s">
        <v>221</v>
      </c>
      <c r="G7" t="s">
        <v>237</v>
      </c>
      <c r="H7">
        <v>100</v>
      </c>
      <c r="I7">
        <v>35000</v>
      </c>
      <c r="L7">
        <v>5</v>
      </c>
      <c r="M7">
        <v>4</v>
      </c>
      <c r="N7" t="s">
        <v>228</v>
      </c>
      <c r="O7" t="s">
        <v>50</v>
      </c>
      <c r="P7" t="s">
        <v>226</v>
      </c>
    </row>
    <row r="8" spans="1:16">
      <c r="A8">
        <v>55</v>
      </c>
      <c r="D8" s="1">
        <v>7.99</v>
      </c>
      <c r="E8" s="1">
        <v>9900</v>
      </c>
      <c r="F8" t="s">
        <v>222</v>
      </c>
      <c r="G8" t="s">
        <v>238</v>
      </c>
      <c r="H8">
        <v>120</v>
      </c>
      <c r="I8">
        <v>35000</v>
      </c>
      <c r="L8">
        <v>6</v>
      </c>
      <c r="M8">
        <v>4</v>
      </c>
      <c r="N8" t="s">
        <v>229</v>
      </c>
      <c r="O8" t="s">
        <v>50</v>
      </c>
      <c r="P8" t="s">
        <v>227</v>
      </c>
    </row>
    <row r="9" spans="1:16">
      <c r="A9">
        <v>65</v>
      </c>
      <c r="D9" s="1">
        <v>8.99</v>
      </c>
      <c r="E9" s="1">
        <v>11000</v>
      </c>
      <c r="F9" t="s">
        <v>223</v>
      </c>
      <c r="G9" t="s">
        <v>239</v>
      </c>
      <c r="H9">
        <v>120</v>
      </c>
      <c r="I9">
        <v>40000</v>
      </c>
      <c r="L9">
        <v>7</v>
      </c>
      <c r="M9">
        <v>4</v>
      </c>
      <c r="N9" t="s">
        <v>230</v>
      </c>
      <c r="O9" t="s">
        <v>50</v>
      </c>
      <c r="P9" t="s">
        <v>49</v>
      </c>
    </row>
    <row r="10" spans="1:16">
      <c r="A10">
        <v>75</v>
      </c>
      <c r="D10" s="1">
        <v>9.99</v>
      </c>
      <c r="E10" s="1">
        <v>12000</v>
      </c>
      <c r="F10" t="s">
        <v>224</v>
      </c>
      <c r="G10" t="s">
        <v>240</v>
      </c>
      <c r="H10">
        <v>135</v>
      </c>
      <c r="I10">
        <v>45000</v>
      </c>
      <c r="L10">
        <v>7</v>
      </c>
      <c r="M10">
        <v>4</v>
      </c>
      <c r="N10" t="s">
        <v>231</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241</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1" activePane="bottomLeft" state="frozen"/>
      <selection pane="bottomLeft" activeCell="I18" sqref="I18"/>
    </sheetView>
    <sheetView topLeftCell="A7" zoomScaleNormal="100" workbookViewId="1">
      <selection activeCell="H25" sqref="H2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316</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0.22525315765607856</v>
      </c>
      <c r="C2">
        <f t="shared" ref="C2:C32" ca="1" si="0">RAND()</f>
        <v>0.43350146357523367</v>
      </c>
      <c r="D2" t="str">
        <f ca="1">VLOOKUP($B2
+IF(D1="DI",1,
IF(D1="EN",2,
IF(D1="GO",3,0))),$AC:$AD,MATCH($AD$1,$AC$1:$AD$1,0),1)</f>
        <v>GO</v>
      </c>
      <c r="E2">
        <f ca="1">ROUNDDOWN(VLOOKUP(D2,$P:$W,MATCH($U$1,$P$1:$W$1,0),0)+C2*(VLOOKUP(D2,$P:$W,MATCH($V$1,$P$1:$W$1,0),0)-VLOOKUP(D2,$P:$W,MATCH($U$1,$P$1:$W$1,0),0)+10^ABS(VLOOKUP(D2,$P:$W,MATCH($W$1,$P$1:$W$1,0),0))),VLOOKUP(D2,$P:$W,MATCH($W$1,$P$1:$W$1,0),0))</f>
        <v>1800</v>
      </c>
      <c r="F2" t="s">
        <v>131</v>
      </c>
      <c r="G2">
        <v>7</v>
      </c>
      <c r="H2" t="s">
        <v>313</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14</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0.24387654849345541</v>
      </c>
      <c r="C3">
        <f t="shared" ca="1" si="0"/>
        <v>0.98141663838041382</v>
      </c>
      <c r="D3" t="str">
        <f t="shared" ref="D3:D32" ca="1" si="2">VLOOKUP($B3
+IF(D2="DI",1,
IF(D2="EN",2,
IF(D2="GO",3,0))),$AC:$AD,MATCH($AD$1,$AC$1:$AD$1,0),1)</f>
        <v>EN</v>
      </c>
      <c r="E3">
        <f t="shared" ref="E3:E32" ca="1" si="3">ROUNDDOWN(VLOOKUP(D3,$P:$W,MATCH($U$1,$P$1:$W$1,0),0)+C3*(VLOOKUP(D3,$P:$W,MATCH($V$1,$P$1:$W$1,0),0)-VLOOKUP(D3,$P:$W,MATCH($U$1,$P$1:$W$1,0),0)+10^ABS(VLOOKUP(D3,$P:$W,MATCH($W$1,$P$1:$W$1,0),0))),VLOOKUP(D3,$P:$W,MATCH($W$1,$P$1:$W$1,0),0))</f>
        <v>9</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12</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0.95231061313670595</v>
      </c>
      <c r="C4">
        <f t="shared" ca="1" si="0"/>
        <v>0.12853579999841802</v>
      </c>
      <c r="D4" t="str">
        <f t="shared" ca="1" si="2"/>
        <v>DI</v>
      </c>
      <c r="E4">
        <f t="shared" ca="1" si="3"/>
        <v>3</v>
      </c>
      <c r="F4" t="s">
        <v>131</v>
      </c>
      <c r="G4">
        <v>12</v>
      </c>
      <c r="H4" t="s">
        <v>131</v>
      </c>
      <c r="I4">
        <v>7</v>
      </c>
      <c r="J4" t="str">
        <f t="shared" si="4"/>
        <v/>
      </c>
      <c r="K4" t="str">
        <f t="shared" ca="1" si="5"/>
        <v>{"dy":1,"cd":"DI","cn":5},{"dy":2,"cd":"GO","cn":1200},{"dy":3,"cd":"EN","cn":7}</v>
      </c>
      <c r="L4" t="str">
        <f t="shared" si="6"/>
        <v>{"dy":3,"cd":"EN","cn":7}</v>
      </c>
      <c r="P4" t="s">
        <v>99</v>
      </c>
      <c r="Q4">
        <f t="shared" ca="1" si="7"/>
        <v>5</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0.72698915928029462</v>
      </c>
      <c r="C5">
        <f t="shared" ca="1" si="0"/>
        <v>0.49432852902782476</v>
      </c>
      <c r="D5" t="str">
        <f t="shared" ca="1" si="2"/>
        <v>EN</v>
      </c>
      <c r="E5">
        <f t="shared" ca="1" si="3"/>
        <v>7</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0.62790319233527847</v>
      </c>
      <c r="C6">
        <f t="shared" ca="1" si="0"/>
        <v>0.14831875538371808</v>
      </c>
      <c r="D6" t="str">
        <f t="shared" ca="1" si="2"/>
        <v>GO</v>
      </c>
      <c r="E6">
        <f t="shared" ca="1" si="3"/>
        <v>900</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0.94932992174952269</v>
      </c>
      <c r="C7">
        <f t="shared" ca="1" si="0"/>
        <v>0.33142710320719815</v>
      </c>
      <c r="D7" t="str">
        <f t="shared" ca="1" si="2"/>
        <v>DI</v>
      </c>
      <c r="E7">
        <f t="shared" ca="1" si="3"/>
        <v>4</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0.75707410939482123</v>
      </c>
      <c r="C8">
        <f t="shared" ca="1" si="0"/>
        <v>0.65594027789022147</v>
      </c>
      <c r="D8" t="str">
        <f t="shared" ca="1" si="2"/>
        <v>EN</v>
      </c>
      <c r="E8">
        <f t="shared" ca="1" si="3"/>
        <v>8</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2.7535832668065363E-2</v>
      </c>
      <c r="C9">
        <f t="shared" ca="1" si="0"/>
        <v>0.54789741131475223</v>
      </c>
      <c r="D9" t="str">
        <f t="shared" ca="1" si="2"/>
        <v>GO</v>
      </c>
      <c r="E9">
        <f t="shared" ca="1" si="3"/>
        <v>2100</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0.6567387233001899</v>
      </c>
      <c r="C10">
        <f t="shared" ca="1" si="0"/>
        <v>0.29195629666258616</v>
      </c>
      <c r="D10" t="str">
        <f t="shared" ca="1" si="2"/>
        <v>EN</v>
      </c>
      <c r="E10">
        <f t="shared" ca="1" si="3"/>
        <v>7</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0.86959863431788076</v>
      </c>
      <c r="C11">
        <f t="shared" ca="1" si="0"/>
        <v>0.35126083709390665</v>
      </c>
      <c r="D11" t="str">
        <f t="shared" ca="1" si="2"/>
        <v>GO</v>
      </c>
      <c r="E11">
        <f t="shared" ca="1" si="3"/>
        <v>1500</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0.14530060883753593</v>
      </c>
      <c r="C12">
        <f t="shared" ca="1" si="0"/>
        <v>0.44145482468386577</v>
      </c>
      <c r="D12" t="str">
        <f t="shared" ca="1" si="2"/>
        <v>EN</v>
      </c>
      <c r="E12">
        <f t="shared" ca="1" si="3"/>
        <v>7</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0.99683606225352583</v>
      </c>
      <c r="C13">
        <f t="shared" ca="1" si="0"/>
        <v>0.6268781518439358</v>
      </c>
      <c r="D13" t="str">
        <f t="shared" ca="1" si="2"/>
        <v>DI</v>
      </c>
      <c r="E13">
        <f t="shared" ca="1" si="3"/>
        <v>5</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0.9566387476070588</v>
      </c>
      <c r="C14">
        <f t="shared" ca="1" si="0"/>
        <v>0.3541407607290401</v>
      </c>
      <c r="D14" t="str">
        <f t="shared" ca="1" si="2"/>
        <v>EN</v>
      </c>
      <c r="E14">
        <f t="shared" ca="1" si="3"/>
        <v>7</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0.53408069980088713</v>
      </c>
      <c r="C15">
        <f t="shared" ca="1" si="0"/>
        <v>0.86252543705406026</v>
      </c>
      <c r="D15" t="str">
        <f t="shared" ca="1" si="2"/>
        <v>GO</v>
      </c>
      <c r="E15">
        <f t="shared" ca="1" si="3"/>
        <v>3100</v>
      </c>
      <c r="F15" t="s">
        <v>131</v>
      </c>
      <c r="G15">
        <v>10</v>
      </c>
      <c r="H15" t="s">
        <v>314</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0.39713647366203209</v>
      </c>
      <c r="C16">
        <f t="shared" ca="1" si="0"/>
        <v>0.3394357164276538</v>
      </c>
      <c r="D16" t="str">
        <f t="shared" ca="1" si="2"/>
        <v>EN</v>
      </c>
      <c r="E16">
        <f t="shared" ca="1" si="3"/>
        <v>7</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0.15109017391116919</v>
      </c>
      <c r="C17">
        <f t="shared" ca="1" si="0"/>
        <v>0.25987768447385151</v>
      </c>
      <c r="D17" t="str">
        <f t="shared" ca="1" si="2"/>
        <v>GO</v>
      </c>
      <c r="E17">
        <f t="shared" ca="1" si="3"/>
        <v>1300</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0.3911161644349721</v>
      </c>
      <c r="C18">
        <f t="shared" ca="1" si="0"/>
        <v>0.66720895601143904</v>
      </c>
      <c r="D18" t="str">
        <f t="shared" ca="1" si="2"/>
        <v>EN</v>
      </c>
      <c r="E18">
        <f t="shared" ca="1" si="3"/>
        <v>8</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0.78394906169145839</v>
      </c>
      <c r="C19">
        <f t="shared" ca="1" si="0"/>
        <v>0.5786872596474909</v>
      </c>
      <c r="D19" t="str">
        <f t="shared" ca="1" si="2"/>
        <v>GO</v>
      </c>
      <c r="E19">
        <f t="shared" ca="1" si="3"/>
        <v>2200</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0.18245565267018871</v>
      </c>
      <c r="C20">
        <f t="shared" ca="1" si="0"/>
        <v>0.91296661570803306</v>
      </c>
      <c r="D20" t="str">
        <f t="shared" ca="1" si="2"/>
        <v>EN</v>
      </c>
      <c r="E20">
        <f t="shared" ca="1" si="3"/>
        <v>9</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0.91482369008422726</v>
      </c>
      <c r="C21">
        <f t="shared" ca="1" si="0"/>
        <v>0.46660236455062443</v>
      </c>
      <c r="D21" t="str">
        <f t="shared" ca="1" si="2"/>
        <v>DI</v>
      </c>
      <c r="E21">
        <f t="shared" ca="1" si="3"/>
        <v>4</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0.89309499231340417</v>
      </c>
      <c r="C22">
        <f t="shared" ca="1" si="0"/>
        <v>0.8763371636443843</v>
      </c>
      <c r="D22" t="str">
        <f t="shared" ca="1" si="2"/>
        <v>EN</v>
      </c>
      <c r="E22">
        <f t="shared" ca="1" si="3"/>
        <v>9</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0.2414918917252965</v>
      </c>
      <c r="C23">
        <f t="shared" ca="1" si="0"/>
        <v>0.93637055313483575</v>
      </c>
      <c r="D23" t="str">
        <f t="shared" ca="1" si="2"/>
        <v>GO</v>
      </c>
      <c r="E23">
        <f t="shared" ca="1" si="3"/>
        <v>3400</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0.83158892319550148</v>
      </c>
      <c r="C24">
        <f t="shared" ca="1" si="0"/>
        <v>0.57306453896166321</v>
      </c>
      <c r="D24" t="str">
        <f t="shared" ca="1" si="2"/>
        <v>EN</v>
      </c>
      <c r="E24">
        <f t="shared" ca="1" si="3"/>
        <v>8</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0.86168014824408745</v>
      </c>
      <c r="C25">
        <f t="shared" ca="1" si="0"/>
        <v>0.48461512692490749</v>
      </c>
      <c r="D25" t="str">
        <f t="shared" ca="1" si="2"/>
        <v>GO</v>
      </c>
      <c r="E25">
        <f t="shared" ca="1" si="3"/>
        <v>2000</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0.8770269550413915</v>
      </c>
      <c r="C26">
        <f t="shared" ca="1" si="0"/>
        <v>0.32388358071590517</v>
      </c>
      <c r="D26" t="str">
        <f t="shared" ca="1" si="2"/>
        <v>DI</v>
      </c>
      <c r="E26">
        <f t="shared" ca="1" si="3"/>
        <v>4</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0.47412876581729491</v>
      </c>
      <c r="C27">
        <f t="shared" ca="1" si="0"/>
        <v>0.15736128130142346</v>
      </c>
      <c r="D27" t="str">
        <f t="shared" ca="1" si="2"/>
        <v>GO</v>
      </c>
      <c r="E27">
        <f t="shared" ca="1" si="3"/>
        <v>900</v>
      </c>
      <c r="F27" t="s">
        <v>131</v>
      </c>
      <c r="G27">
        <v>9</v>
      </c>
      <c r="H27" t="s">
        <v>313</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0.10734780627917395</v>
      </c>
      <c r="C28">
        <f t="shared" ca="1" si="0"/>
        <v>0.42251397477508035</v>
      </c>
      <c r="D28" t="str">
        <f t="shared" ca="1" si="2"/>
        <v>EN</v>
      </c>
      <c r="E28">
        <f t="shared" ca="1" si="3"/>
        <v>7</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0.19751814523831701</v>
      </c>
      <c r="C29">
        <f t="shared" ca="1" si="0"/>
        <v>0.45255637188243458</v>
      </c>
      <c r="D29" t="str">
        <f t="shared" ca="1" si="2"/>
        <v>GO</v>
      </c>
      <c r="E29">
        <f t="shared" ca="1" si="3"/>
        <v>1900</v>
      </c>
      <c r="F29" t="s">
        <v>131</v>
      </c>
      <c r="G29">
        <v>5</v>
      </c>
      <c r="H29" t="s">
        <v>315</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0.7874900034125133</v>
      </c>
      <c r="C30">
        <f t="shared" ca="1" si="0"/>
        <v>0.52968222280840194</v>
      </c>
      <c r="D30" t="str">
        <f t="shared" ca="1" si="2"/>
        <v>EN</v>
      </c>
      <c r="E30">
        <f t="shared" ca="1" si="3"/>
        <v>8</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0.83292004348083071</v>
      </c>
      <c r="C31">
        <f t="shared" ca="1" si="0"/>
        <v>0.56683503034137339</v>
      </c>
      <c r="D31" t="str">
        <f t="shared" ca="1" si="2"/>
        <v>GO</v>
      </c>
      <c r="E31">
        <f t="shared" ca="1" si="3"/>
        <v>2200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0.30568444707056031</v>
      </c>
      <c r="C32">
        <f t="shared" ca="1" si="0"/>
        <v>0.80149180719121005</v>
      </c>
      <c r="D32" t="str">
        <f t="shared" ca="1" si="2"/>
        <v>EN</v>
      </c>
      <c r="E32">
        <f t="shared" ca="1" si="3"/>
        <v>9</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P92" activePane="bottomRight" state="frozen"/>
      <selection pane="topRight" activeCell="C1" sqref="C1"/>
      <selection pane="bottomLeft" activeCell="A2" sqref="A2"/>
      <selection pane="bottomRight" activeCell="AB110" sqref="AB110"/>
    </sheetView>
    <sheetView tabSelected="1" workbookViewId="1">
      <pane xSplit="2" ySplit="1" topLeftCell="P198" activePane="bottomRight" state="frozen"/>
      <selection pane="topRight" activeCell="C1" sqref="C1"/>
      <selection pane="bottomLeft" activeCell="A2" sqref="A2"/>
      <selection pane="bottomRight" activeCell="AB212" sqref="AB21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279</v>
      </c>
      <c r="BO1" t="s">
        <v>280</v>
      </c>
      <c r="BP1">
        <v>0</v>
      </c>
      <c r="BQ1" t="s">
        <v>283</v>
      </c>
      <c r="BR1" t="s">
        <v>284</v>
      </c>
      <c r="BS1" t="str">
        <f ca="1">IF(COUNTA(BV:BV)&lt;&gt;COUNTA([1]EquipTable!$A:$A),"수량이상","누적")</f>
        <v>누적</v>
      </c>
      <c r="BT1" t="s">
        <v>281</v>
      </c>
      <c r="BU1" t="s">
        <v>282</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2.2359440500891226E-2</v>
      </c>
      <c r="E2">
        <f t="shared" ca="1" si="1"/>
        <v>0.87853664523910624</v>
      </c>
      <c r="F2">
        <f t="shared" ca="1" si="1"/>
        <v>0.65957044235653184</v>
      </c>
      <c r="G2">
        <f t="shared" ca="1" si="1"/>
        <v>2.009111237739869E-2</v>
      </c>
      <c r="H2">
        <f t="shared" ca="1" si="1"/>
        <v>0.89705652659545043</v>
      </c>
      <c r="I2">
        <f t="shared" ca="1" si="1"/>
        <v>0.66258717306445836</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Equip7302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36</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267</v>
      </c>
      <c r="W2">
        <v>1</v>
      </c>
      <c r="X2" t="s">
        <v>129</v>
      </c>
      <c r="Z2">
        <v>7500</v>
      </c>
      <c r="AA2" t="str">
        <f t="shared" ref="AA2:AA65" ca="1" si="6">IF(ISBLANK(AB2),"",
VLOOKUP(AB2,OFFSET(INDIRECT("$A:$B"),0,MATCH(AB$1&amp;"_Verify",INDIRECT("$1:$1"),0)-1),2,0)
)</f>
        <v>fe</v>
      </c>
      <c r="AB2" t="s">
        <v>83</v>
      </c>
      <c r="AC2" t="s">
        <v>275</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136</v>
      </c>
      <c r="AU2">
        <f t="shared" ref="AU2:AU15" si="12">COUNTIF(AB:AB,AP2)</f>
        <v>138</v>
      </c>
      <c r="AV2">
        <f ca="1">COUNTIFS(M:M,AP2,T:T,"전설")</f>
        <v>4</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3.6561781898056034E-2</v>
      </c>
      <c r="E3">
        <f t="shared" ca="1" si="1"/>
        <v>0.36350989590667859</v>
      </c>
      <c r="F3">
        <f t="shared" ca="1" si="1"/>
        <v>0.61165937159271411</v>
      </c>
      <c r="G3">
        <f t="shared" ca="1" si="1"/>
        <v>0.79315525511181306</v>
      </c>
      <c r="H3">
        <f t="shared" ca="1" si="1"/>
        <v>0.57025698323740737</v>
      </c>
      <c r="I3">
        <f t="shared" ca="1" si="1"/>
        <v>0.32817966221941053</v>
      </c>
      <c r="M3" t="str">
        <f t="shared" ca="1" si="2"/>
        <v>지정 장비</v>
      </c>
      <c r="N3" t="str">
        <f t="shared" ca="1" si="3"/>
        <v>Equip3101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1100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0</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0.8942741704839996</v>
      </c>
      <c r="E4">
        <f t="shared" ca="1" si="1"/>
        <v>0.39763071403027683</v>
      </c>
      <c r="F4">
        <f t="shared" ca="1" si="1"/>
        <v>0.64186405914512679</v>
      </c>
      <c r="G4">
        <f t="shared" ca="1" si="1"/>
        <v>6.3143201685742167E-2</v>
      </c>
      <c r="H4">
        <f t="shared" ca="1" si="1"/>
        <v>0.46338354211777888</v>
      </c>
      <c r="I4">
        <f t="shared" ca="1" si="1"/>
        <v>0.90637031111500466</v>
      </c>
      <c r="M4" t="str">
        <f t="shared" ca="1" si="2"/>
        <v>안 지정 캐릭터 PP 영웅등급</v>
      </c>
      <c r="N4">
        <f t="shared" ca="1" si="3"/>
        <v>39763</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1</v>
      </c>
      <c r="AU4">
        <f t="shared" si="12"/>
        <v>2</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0.17528434089623846</v>
      </c>
      <c r="E5">
        <f t="shared" ca="1" si="1"/>
        <v>0.43532037142488689</v>
      </c>
      <c r="F5">
        <f t="shared" ca="1" si="1"/>
        <v>0.54230209159794873</v>
      </c>
      <c r="G5">
        <f t="shared" ca="1" si="1"/>
        <v>0.55090840199843072</v>
      </c>
      <c r="H5">
        <f t="shared" ca="1" si="1"/>
        <v>0.14497629114251742</v>
      </c>
      <c r="I5">
        <f t="shared" ca="1" si="1"/>
        <v>0.17481391592288953</v>
      </c>
      <c r="M5" t="str">
        <f t="shared" ca="1" si="2"/>
        <v>안 지정 캐릭터 PP 영웅등급</v>
      </c>
      <c r="N5">
        <f t="shared" ca="1" si="3"/>
        <v>43532</v>
      </c>
      <c r="O5">
        <f t="shared" ca="1" si="4"/>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1100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2</v>
      </c>
      <c r="AV5">
        <f t="shared" ca="1" si="14"/>
        <v>0</v>
      </c>
      <c r="AW5">
        <f t="shared" si="15"/>
        <v>0</v>
      </c>
      <c r="AZ5">
        <v>1</v>
      </c>
      <c r="BE5">
        <f ca="1">LEN(BE2)</f>
        <v>19769</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0.94973841024791739</v>
      </c>
      <c r="E6">
        <f t="shared" ca="1" si="1"/>
        <v>0.63384149634248987</v>
      </c>
      <c r="F6">
        <f t="shared" ca="1" si="1"/>
        <v>5.4009714302202583E-2</v>
      </c>
      <c r="G6">
        <f t="shared" ca="1" si="1"/>
        <v>0.11690527843930387</v>
      </c>
      <c r="H6">
        <f t="shared" ca="1" si="1"/>
        <v>0.99520060444314062</v>
      </c>
      <c r="I6">
        <f t="shared" ca="1" si="1"/>
        <v>0.62084315202363871</v>
      </c>
      <c r="M6" t="str">
        <f t="shared" ca="1" si="2"/>
        <v>안 지정 캐릭터 PP 일반등급</v>
      </c>
      <c r="N6">
        <f t="shared" ca="1" si="3"/>
        <v>63384</v>
      </c>
      <c r="O6">
        <f t="shared" ca="1" si="4"/>
        <v>12</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3</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9.5155020144903846E-2</v>
      </c>
      <c r="E7">
        <f t="shared" ca="1" si="1"/>
        <v>0.82445143632863982</v>
      </c>
      <c r="F7">
        <f t="shared" ca="1" si="1"/>
        <v>0.38212525206742898</v>
      </c>
      <c r="G7">
        <f t="shared" ca="1" si="1"/>
        <v>0.87856918112373483</v>
      </c>
      <c r="H7">
        <f t="shared" ca="1" si="1"/>
        <v>0.98990473942024737</v>
      </c>
      <c r="I7">
        <f t="shared" ca="1" si="1"/>
        <v>0.67725736395551017</v>
      </c>
      <c r="M7" t="str">
        <f t="shared" ca="1" si="2"/>
        <v>지정 장비</v>
      </c>
      <c r="N7" t="str">
        <f t="shared" ca="1" si="3"/>
        <v>Equip7102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3700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3</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0.41053966451745505</v>
      </c>
      <c r="E8">
        <f t="shared" ca="1" si="1"/>
        <v>0.88929960011084186</v>
      </c>
      <c r="F8">
        <f t="shared" ca="1" si="1"/>
        <v>0.99549034360705335</v>
      </c>
      <c r="G8">
        <f t="shared" ca="1" si="1"/>
        <v>0.47680856972146624</v>
      </c>
      <c r="H8">
        <f t="shared" ca="1" si="1"/>
        <v>0.43882161322719215</v>
      </c>
      <c r="I8">
        <f t="shared" ca="1" si="1"/>
        <v>0.83358442857515413</v>
      </c>
      <c r="M8" t="str">
        <f t="shared" ca="1" si="2"/>
        <v>지정 장비</v>
      </c>
      <c r="N8" t="str">
        <f t="shared" ca="1" si="3"/>
        <v>Equip7301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22900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209</v>
      </c>
      <c r="W8">
        <v>1</v>
      </c>
      <c r="X8" t="s">
        <v>133</v>
      </c>
      <c r="Z8">
        <v>5</v>
      </c>
      <c r="AA8" t="str">
        <f t="shared" ca="1" si="6"/>
        <v>fe</v>
      </c>
      <c r="AB8" t="s">
        <v>83</v>
      </c>
      <c r="AC8" t="s">
        <v>209</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0.7400633918060151</v>
      </c>
      <c r="E9">
        <f t="shared" ca="1" si="1"/>
        <v>0.87631754214481317</v>
      </c>
      <c r="F9">
        <f t="shared" ca="1" si="1"/>
        <v>0.35978964848690986</v>
      </c>
      <c r="G9">
        <f t="shared" ca="1" si="1"/>
        <v>0.60550122136336038</v>
      </c>
      <c r="H9">
        <f t="shared" ca="1" si="1"/>
        <v>0.23120950916682947</v>
      </c>
      <c r="I9">
        <f t="shared" ca="1" si="1"/>
        <v>0.12541382323201733</v>
      </c>
      <c r="M9" t="str">
        <f t="shared" ca="1" si="2"/>
        <v>지정 장비</v>
      </c>
      <c r="N9" t="str">
        <f t="shared" ca="1" si="3"/>
        <v>Equip8202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29000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268</v>
      </c>
      <c r="W9">
        <v>1</v>
      </c>
      <c r="X9" t="s">
        <v>133</v>
      </c>
      <c r="Z9">
        <v>10</v>
      </c>
      <c r="AA9" t="str">
        <f t="shared" ca="1" si="6"/>
        <v>fe</v>
      </c>
      <c r="AB9" t="s">
        <v>83</v>
      </c>
      <c r="AC9" t="s">
        <v>212</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0.85252132033555894</v>
      </c>
      <c r="E10">
        <f t="shared" ca="1" si="1"/>
        <v>0.48140344248076716</v>
      </c>
      <c r="F10">
        <f t="shared" ca="1" si="1"/>
        <v>0.67645443110058112</v>
      </c>
      <c r="G10">
        <f t="shared" ca="1" si="1"/>
        <v>0.63443697844211</v>
      </c>
      <c r="H10">
        <f t="shared" ca="1" si="1"/>
        <v>0.59378590103288542</v>
      </c>
      <c r="I10">
        <f t="shared" ca="1" si="1"/>
        <v>7.9174768779020743E-2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307</v>
      </c>
      <c r="AQ10" t="s">
        <v>310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0.63677766396814306</v>
      </c>
      <c r="E11">
        <f t="shared" ca="1" si="1"/>
        <v>0.73607773481006955</v>
      </c>
      <c r="F11">
        <f t="shared" ca="1" si="1"/>
        <v>4.8687700900971187E-3</v>
      </c>
      <c r="G11">
        <f t="shared" ca="1" si="1"/>
        <v>0.71266082942399434</v>
      </c>
      <c r="H11">
        <f t="shared" ca="1" si="1"/>
        <v>0.51163604226196657</v>
      </c>
      <c r="I11">
        <f t="shared" ca="1" si="1"/>
        <v>0.60803985962443985</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308</v>
      </c>
      <c r="AQ11" t="s">
        <v>311</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0.4606885270051978</v>
      </c>
      <c r="E12">
        <f t="shared" ca="1" si="27"/>
        <v>0.81252699872007339</v>
      </c>
      <c r="F12">
        <f t="shared" ca="1" si="27"/>
        <v>0.63807484113873181</v>
      </c>
      <c r="G12">
        <f t="shared" ca="1" si="27"/>
        <v>0.12009928335139208</v>
      </c>
      <c r="H12">
        <f t="shared" ca="1" si="27"/>
        <v>0.59455537605988185</v>
      </c>
      <c r="I12">
        <f t="shared" ca="1" si="27"/>
        <v>0.206073244395793</v>
      </c>
      <c r="M12" t="str">
        <f t="shared" ca="1" si="2"/>
        <v>지정 장비</v>
      </c>
      <c r="N12" t="str">
        <f t="shared" ca="1" si="3"/>
        <v>Equip7101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3200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211</v>
      </c>
      <c r="W12">
        <v>1</v>
      </c>
      <c r="X12" t="s">
        <v>133</v>
      </c>
      <c r="Z12">
        <v>5</v>
      </c>
      <c r="AA12" t="str">
        <f t="shared" ca="1" si="6"/>
        <v>fe</v>
      </c>
      <c r="AB12" t="s">
        <v>83</v>
      </c>
      <c r="AC12" t="s">
        <v>211</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309</v>
      </c>
      <c r="AQ12" t="s">
        <v>312</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0.16999762561369436</v>
      </c>
      <c r="E13">
        <f t="shared" ca="1" si="27"/>
        <v>0.72708968014031472</v>
      </c>
      <c r="F13">
        <f t="shared" ca="1" si="27"/>
        <v>0.8659946773056324</v>
      </c>
      <c r="G13">
        <f t="shared" ca="1" si="27"/>
        <v>0.86144446559922605</v>
      </c>
      <c r="H13">
        <f t="shared" ca="1" si="27"/>
        <v>0.83121894210829139</v>
      </c>
      <c r="I13">
        <f t="shared" ca="1" si="27"/>
        <v>0.30325226392141735</v>
      </c>
      <c r="M13" t="str">
        <f t="shared" ca="1" si="2"/>
        <v>지정 장비</v>
      </c>
      <c r="N13" t="str">
        <f t="shared" ca="1" si="3"/>
        <v>Equip6201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9200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216</v>
      </c>
      <c r="W13">
        <v>1</v>
      </c>
      <c r="X13" t="s">
        <v>129</v>
      </c>
      <c r="Z13">
        <v>2700</v>
      </c>
      <c r="AA13" t="str">
        <f t="shared" ca="1" si="6"/>
        <v>fe</v>
      </c>
      <c r="AB13" t="s">
        <v>83</v>
      </c>
      <c r="AC13" t="s">
        <v>216</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0.52287636790052028</v>
      </c>
      <c r="E14">
        <f t="shared" ca="1" si="27"/>
        <v>0.51806843639654254</v>
      </c>
      <c r="F14">
        <f t="shared" ca="1" si="27"/>
        <v>0.11995981463692351</v>
      </c>
      <c r="G14">
        <f t="shared" ca="1" si="27"/>
        <v>0.5772055654124989</v>
      </c>
      <c r="H14">
        <f t="shared" ca="1" si="27"/>
        <v>0.54988965200433315</v>
      </c>
      <c r="I14">
        <f t="shared" ca="1" si="27"/>
        <v>0.78753133362349603</v>
      </c>
      <c r="M14" t="str">
        <f t="shared" ca="1" si="2"/>
        <v>안 지정 캐릭터 PP 영웅등급</v>
      </c>
      <c r="N14">
        <f t="shared" ca="1" si="3"/>
        <v>51806</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58</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0.60009692431078376</v>
      </c>
      <c r="E15">
        <f t="shared" ca="1" si="27"/>
        <v>0.40870541224460788</v>
      </c>
      <c r="F15">
        <f t="shared" ca="1" si="27"/>
        <v>0.39801609552671069</v>
      </c>
      <c r="G15">
        <f t="shared" ca="1" si="27"/>
        <v>0.8457237927272061</v>
      </c>
      <c r="H15">
        <f t="shared" ca="1" si="27"/>
        <v>0.38755590287607189</v>
      </c>
      <c r="I15">
        <f t="shared" ca="1" si="27"/>
        <v>0.64056691193218029</v>
      </c>
      <c r="M15" t="str">
        <f t="shared" ca="1" si="2"/>
        <v>안 지정 캐릭터 PP 일반등급</v>
      </c>
      <c r="N15">
        <f t="shared" ca="1" si="3"/>
        <v>40870</v>
      </c>
      <c r="O15">
        <f t="shared" ca="1" si="4"/>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1100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53</v>
      </c>
      <c r="AU15">
        <f t="shared" si="12"/>
        <v>40</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0.48838441118099218</v>
      </c>
      <c r="E16">
        <f t="shared" ca="1" si="27"/>
        <v>0.63119401088137617</v>
      </c>
      <c r="F16">
        <f t="shared" ca="1" si="27"/>
        <v>0.13642312391119071</v>
      </c>
      <c r="G16">
        <f t="shared" ca="1" si="27"/>
        <v>0.43116197268361245</v>
      </c>
      <c r="H16">
        <f t="shared" ca="1" si="27"/>
        <v>0.33821234232567698</v>
      </c>
      <c r="I16">
        <f t="shared" ca="1" si="27"/>
        <v>0.75684490129231385</v>
      </c>
      <c r="M16" t="str">
        <f t="shared" ca="1" si="2"/>
        <v>안 지정 캐릭터 PP 일반등급</v>
      </c>
      <c r="N16">
        <f t="shared" ca="1" si="3"/>
        <v>63119</v>
      </c>
      <c r="O16">
        <f t="shared" ca="1" si="4"/>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0.56085526646966166</v>
      </c>
      <c r="E17">
        <f t="shared" ca="1" si="27"/>
        <v>0.74306544631392979</v>
      </c>
      <c r="F17">
        <f t="shared" ca="1" si="27"/>
        <v>6.0522619983303216E-2</v>
      </c>
      <c r="G17">
        <f t="shared" ca="1" si="27"/>
        <v>0.39493684931317985</v>
      </c>
      <c r="H17">
        <f t="shared" ca="1" si="27"/>
        <v>0.16219734054990431</v>
      </c>
      <c r="I17">
        <f t="shared" ca="1" si="27"/>
        <v>0.27022387998931485</v>
      </c>
      <c r="M17" t="str">
        <f t="shared" ca="1" si="2"/>
        <v>안 지정 캐릭터 PP 영웅등급</v>
      </c>
      <c r="N17">
        <f t="shared" ca="1" si="3"/>
        <v>74306</v>
      </c>
      <c r="O17">
        <f t="shared" ca="1" si="4"/>
        <v>13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1300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289</v>
      </c>
      <c r="AS17" t="s">
        <v>288</v>
      </c>
      <c r="AT17">
        <f ca="1">(COUNTIFS(B:B,$AQ$18,N:N,"Equip????")-AT19-AT20-AT21)/6</f>
        <v>12.5</v>
      </c>
      <c r="AU17">
        <f>(COUNTIFS(B:B,$AQ$18,AC:AC,"Equip????")-AU19-AU20-AU21)/6</f>
        <v>13.5</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0.25858319362528692</v>
      </c>
      <c r="E18">
        <f t="shared" ca="1" si="27"/>
        <v>0.57194307925126853</v>
      </c>
      <c r="F18">
        <f t="shared" ca="1" si="27"/>
        <v>0.77550876694180793</v>
      </c>
      <c r="G18">
        <f t="shared" ca="1" si="27"/>
        <v>0.52315163159987199</v>
      </c>
      <c r="H18">
        <f t="shared" ca="1" si="27"/>
        <v>0.23891732582234992</v>
      </c>
      <c r="I18">
        <f t="shared" ca="1" si="27"/>
        <v>0.11315392838609639</v>
      </c>
      <c r="M18" t="str">
        <f t="shared" ca="1" si="2"/>
        <v>지정 장비</v>
      </c>
      <c r="N18" t="str">
        <f t="shared" ca="1" si="3"/>
        <v>Equip6102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3200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271</v>
      </c>
      <c r="W18">
        <v>1</v>
      </c>
      <c r="X18" t="s">
        <v>129</v>
      </c>
      <c r="Z18">
        <v>1900</v>
      </c>
      <c r="AA18" t="str">
        <f t="shared" ca="1" si="6"/>
        <v>fe</v>
      </c>
      <c r="AB18" t="s">
        <v>83</v>
      </c>
      <c r="AC18" t="s">
        <v>271</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290</v>
      </c>
      <c r="AS18" t="s">
        <v>285</v>
      </c>
      <c r="AT18">
        <f ca="1">COUNTIFS(B:B,$AQ$18,N:N,"Equip????")-AT19-AT20-AT21</f>
        <v>75</v>
      </c>
      <c r="AU18">
        <f>COUNTIFS(B:B,$AQ$18,AC:AC,"Equip????")-AU19-AU20-AU21</f>
        <v>81</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0.46741534821117581</v>
      </c>
      <c r="E19">
        <f t="shared" ca="1" si="27"/>
        <v>0.87584267177416997</v>
      </c>
      <c r="F19">
        <f t="shared" ca="1" si="27"/>
        <v>0.60600857298567612</v>
      </c>
      <c r="G19">
        <f t="shared" ca="1" si="27"/>
        <v>0.46633692099904545</v>
      </c>
      <c r="H19">
        <f t="shared" ca="1" si="27"/>
        <v>0.60029614929431896</v>
      </c>
      <c r="I19">
        <f t="shared" ca="1" si="27"/>
        <v>0.64342675806118765</v>
      </c>
      <c r="M19" t="str">
        <f t="shared" ca="1" si="2"/>
        <v>지정 장비</v>
      </c>
      <c r="N19" t="str">
        <f t="shared" ca="1" si="3"/>
        <v>Equip8202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29600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212</v>
      </c>
      <c r="W19">
        <v>1</v>
      </c>
      <c r="X19" t="s">
        <v>129</v>
      </c>
      <c r="Z19">
        <v>2200</v>
      </c>
      <c r="AA19" t="str">
        <f t="shared" ca="1" si="6"/>
        <v>fe</v>
      </c>
      <c r="AB19" t="s">
        <v>83</v>
      </c>
      <c r="AC19" t="s">
        <v>212</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286</v>
      </c>
      <c r="AT19">
        <f ca="1">COUNTIFS(B:B,$AQ$18,N:N,"Equip6???")</f>
        <v>19</v>
      </c>
      <c r="AU19">
        <f>COUNTIFS(B:B,$AQ$18,AC:AC,"Equip6???")</f>
        <v>20</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0.42537855084698784</v>
      </c>
      <c r="E20">
        <f t="shared" ca="1" si="27"/>
        <v>7.9676315452807733E-2</v>
      </c>
      <c r="F20">
        <f t="shared" ca="1" si="27"/>
        <v>0.76249604930371939</v>
      </c>
      <c r="G20">
        <f t="shared" ca="1" si="27"/>
        <v>0.8554005330786999</v>
      </c>
      <c r="H20">
        <f t="shared" ca="1" si="27"/>
        <v>0.54142065303470877</v>
      </c>
      <c r="I20">
        <f t="shared" ca="1" si="27"/>
        <v>4.1274736299921844E-2</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287</v>
      </c>
      <c r="AT20">
        <f ca="1">COUNTIFS(B:B,$AQ$18,N:N,"Equip7???")</f>
        <v>17</v>
      </c>
      <c r="AU20">
        <f>COUNTIFS(B:B,$AQ$18,AC:AC,"Equip7???")</f>
        <v>19</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0.17275756681281018</v>
      </c>
      <c r="E21">
        <f t="shared" ca="1" si="27"/>
        <v>0.61514156855773983</v>
      </c>
      <c r="F21">
        <f t="shared" ca="1" si="27"/>
        <v>0.62240699931751853</v>
      </c>
      <c r="G21">
        <f t="shared" ca="1" si="27"/>
        <v>0.14329798884368383</v>
      </c>
      <c r="H21">
        <f t="shared" ca="1" si="27"/>
        <v>0.52969240811791407</v>
      </c>
      <c r="I21">
        <f t="shared" ca="1" si="27"/>
        <v>0.1777342226480858</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284</v>
      </c>
      <c r="AT21">
        <f ca="1">COUNTIFS(B:B,$AQ$18,N:N,"Equip8???")</f>
        <v>25</v>
      </c>
      <c r="AU21">
        <f>COUNTIFS(B:B,$AQ$18,AC:AC,"Equip8???")</f>
        <v>18</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0.24188155331386851</v>
      </c>
      <c r="E22">
        <f t="shared" ca="1" si="28"/>
        <v>0.62893909244007729</v>
      </c>
      <c r="F22">
        <f t="shared" ca="1" si="28"/>
        <v>0.59626692036754925</v>
      </c>
      <c r="G22">
        <f t="shared" ca="1" si="28"/>
        <v>0.29262213641215107</v>
      </c>
      <c r="H22">
        <f t="shared" ca="1" si="28"/>
        <v>0.20762068747522011</v>
      </c>
      <c r="I22">
        <f t="shared" ca="1" si="28"/>
        <v>0.20304500305378836</v>
      </c>
      <c r="M22" t="str">
        <f t="shared" ca="1" si="2"/>
        <v>지정 장비</v>
      </c>
      <c r="N22" t="str">
        <f t="shared" ca="1" si="3"/>
        <v>Equip5202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4</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202</v>
      </c>
      <c r="W22">
        <v>1</v>
      </c>
      <c r="X22" t="s">
        <v>129</v>
      </c>
      <c r="Z22">
        <v>800</v>
      </c>
      <c r="AA22" t="str">
        <f t="shared" ca="1" si="6"/>
        <v>fe</v>
      </c>
      <c r="AB22" t="s">
        <v>83</v>
      </c>
      <c r="AC22" t="s">
        <v>266</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0.96501967489476415</v>
      </c>
      <c r="E23">
        <f t="shared" ca="1" si="28"/>
        <v>0.35827775038192666</v>
      </c>
      <c r="F23">
        <f t="shared" ca="1" si="28"/>
        <v>0.78506031488775174</v>
      </c>
      <c r="G23">
        <f t="shared" ca="1" si="28"/>
        <v>0.32515967480542829</v>
      </c>
      <c r="H23">
        <f t="shared" ca="1" si="28"/>
        <v>0.68996481112043262</v>
      </c>
      <c r="I23">
        <f t="shared" ca="1" si="28"/>
        <v>0.39174377999372301</v>
      </c>
      <c r="M23" t="str">
        <f t="shared" ca="1" si="2"/>
        <v>지정 장비</v>
      </c>
      <c r="N23" t="str">
        <f t="shared" ca="1" si="3"/>
        <v>Equip3002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214</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294</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0.62668043093404158</v>
      </c>
      <c r="E24">
        <f t="shared" ca="1" si="28"/>
        <v>0.76378388564615907</v>
      </c>
      <c r="F24">
        <f t="shared" ca="1" si="28"/>
        <v>0.99765453562673989</v>
      </c>
      <c r="G24">
        <f t="shared" ca="1" si="28"/>
        <v>7.8489038343032669E-2</v>
      </c>
      <c r="H24">
        <f t="shared" ca="1" si="28"/>
        <v>0.67738575145354973</v>
      </c>
      <c r="I24">
        <f t="shared" ca="1" si="28"/>
        <v>0.7252948471057753</v>
      </c>
      <c r="M24" t="str">
        <f t="shared" ca="1" si="2"/>
        <v>안 지정 캐릭터 PP 영웅등급</v>
      </c>
      <c r="N24">
        <f t="shared" ca="1" si="3"/>
        <v>76378</v>
      </c>
      <c r="O24">
        <f t="shared" ca="1" si="4"/>
        <v>13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1300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291</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0.99776266736847674</v>
      </c>
      <c r="E25">
        <f t="shared" ca="1" si="28"/>
        <v>0.97453139447666892</v>
      </c>
      <c r="F25">
        <f t="shared" ca="1" si="28"/>
        <v>0.88859146448965642</v>
      </c>
      <c r="G25">
        <f t="shared" ca="1" si="28"/>
        <v>0.57566657532454757</v>
      </c>
      <c r="H25">
        <f t="shared" ca="1" si="28"/>
        <v>0.82711933624027645</v>
      </c>
      <c r="I25">
        <f t="shared" ca="1" si="28"/>
        <v>0.91252756485884789</v>
      </c>
      <c r="M25" t="str">
        <f t="shared" ca="1" si="2"/>
        <v>안 지정 캐릭터 PP 일반등급</v>
      </c>
      <c r="N25">
        <f t="shared" ca="1" si="3"/>
        <v>97453</v>
      </c>
      <c r="O25">
        <f t="shared" ca="1" si="4"/>
        <v>14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1400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292</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0.72347864248862559</v>
      </c>
      <c r="E26">
        <f t="shared" ca="1" si="28"/>
        <v>0.22118030685721324</v>
      </c>
      <c r="F26">
        <f t="shared" ca="1" si="28"/>
        <v>0.69463411484205639</v>
      </c>
      <c r="G26">
        <f t="shared" ca="1" si="28"/>
        <v>0.48452554343082599</v>
      </c>
      <c r="H26">
        <f t="shared" ca="1" si="28"/>
        <v>0.86148886123539481</v>
      </c>
      <c r="I26">
        <f t="shared" ca="1" si="28"/>
        <v>0.61507440803780644</v>
      </c>
      <c r="M26" t="str">
        <f t="shared" ca="1" si="2"/>
        <v>안 지정 캐릭터 PP 일반등급</v>
      </c>
      <c r="N26">
        <f t="shared" ca="1" si="3"/>
        <v>22118</v>
      </c>
      <c r="O26">
        <f t="shared" ca="1" si="4"/>
        <v>10</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1000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293</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5.3257386124107353E-2</v>
      </c>
      <c r="E27">
        <f t="shared" ca="1" si="28"/>
        <v>0.63138563545338056</v>
      </c>
      <c r="F27">
        <f t="shared" ca="1" si="28"/>
        <v>0.72549353183217735</v>
      </c>
      <c r="G27">
        <f t="shared" ca="1" si="28"/>
        <v>0.29271847847903709</v>
      </c>
      <c r="H27">
        <f t="shared" ca="1" si="28"/>
        <v>0.92821109362390175</v>
      </c>
      <c r="I27">
        <f t="shared" ca="1" si="28"/>
        <v>0.68807754466080373</v>
      </c>
      <c r="M27" t="str">
        <f t="shared" ca="1" si="2"/>
        <v>지정 장비</v>
      </c>
      <c r="N27" t="str">
        <f t="shared" ca="1" si="3"/>
        <v>Equip5202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3200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296</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0.94355310369849132</v>
      </c>
      <c r="E28">
        <f t="shared" ca="1" si="28"/>
        <v>0.48523665829198348</v>
      </c>
      <c r="F28">
        <f t="shared" ca="1" si="28"/>
        <v>0.59043857847391579</v>
      </c>
      <c r="G28">
        <f t="shared" ca="1" si="28"/>
        <v>0.29311096697223737</v>
      </c>
      <c r="H28">
        <f t="shared" ca="1" si="28"/>
        <v>0.63537120715046602</v>
      </c>
      <c r="I28">
        <f t="shared" ca="1" si="28"/>
        <v>4.6770318715647852E-2</v>
      </c>
      <c r="M28" t="str">
        <f t="shared" ca="1" si="2"/>
        <v>지정 장비</v>
      </c>
      <c r="N28" t="str">
        <f t="shared" ca="1" si="3"/>
        <v>Equip6001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1700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268</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0.88237181177541579</v>
      </c>
      <c r="E29">
        <f t="shared" ca="1" si="28"/>
        <v>0.9619469610702065</v>
      </c>
      <c r="F29">
        <f t="shared" ca="1" si="28"/>
        <v>0.42428878524754687</v>
      </c>
      <c r="G29">
        <f t="shared" ca="1" si="28"/>
        <v>0.45019783799133595</v>
      </c>
      <c r="H29">
        <f t="shared" ca="1" si="28"/>
        <v>0.98798289390469629</v>
      </c>
      <c r="I29">
        <f t="shared" ca="1" si="28"/>
        <v>0.61454016569152758</v>
      </c>
      <c r="M29" t="str">
        <f t="shared" ca="1" si="2"/>
        <v>지정 장비</v>
      </c>
      <c r="N29" t="str">
        <f t="shared" ca="1" si="3"/>
        <v>Equip8302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74500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251</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0.58027647169728336</v>
      </c>
      <c r="E30">
        <f t="shared" ca="1" si="28"/>
        <v>0.68361214799229553</v>
      </c>
      <c r="F30">
        <f t="shared" ca="1" si="28"/>
        <v>0.19369106368045608</v>
      </c>
      <c r="G30">
        <f t="shared" ca="1" si="28"/>
        <v>0.39195766181131519</v>
      </c>
      <c r="H30">
        <f t="shared" ca="1" si="28"/>
        <v>0.40065301752844329</v>
      </c>
      <c r="I30">
        <f t="shared" ca="1" si="28"/>
        <v>0.38203980078555144</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0.31018355703942135</v>
      </c>
      <c r="E31">
        <f t="shared" ca="1" si="28"/>
        <v>0.11733263950485773</v>
      </c>
      <c r="F31">
        <f t="shared" ca="1" si="28"/>
        <v>0.6966567316678306</v>
      </c>
      <c r="G31">
        <f t="shared" ca="1" si="28"/>
        <v>6.6859181285399361E-2</v>
      </c>
      <c r="H31">
        <f t="shared" ca="1" si="28"/>
        <v>0.65766773606031825</v>
      </c>
      <c r="I31">
        <f t="shared" ca="1" si="28"/>
        <v>0.88796698463394197</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0.66592918811516344</v>
      </c>
      <c r="E32">
        <f t="shared" ca="1" si="29"/>
        <v>0.77216111368102902</v>
      </c>
      <c r="F32">
        <f t="shared" ca="1" si="29"/>
        <v>0.10334708197916087</v>
      </c>
      <c r="G32">
        <f t="shared" ca="1" si="29"/>
        <v>4.7476018552854327E-2</v>
      </c>
      <c r="H32">
        <f t="shared" ca="1" si="29"/>
        <v>0.44971408160993509</v>
      </c>
      <c r="I32">
        <f t="shared" ca="1" si="29"/>
        <v>0.14806382255043582</v>
      </c>
      <c r="M32" t="str">
        <f t="shared" ca="1" si="2"/>
        <v>지정 장비</v>
      </c>
      <c r="N32" t="str">
        <f t="shared" ca="1" si="3"/>
        <v>Equip6302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33</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215</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0.22062991720475089</v>
      </c>
      <c r="E33">
        <f t="shared" ca="1" si="29"/>
        <v>0.75272251015341829</v>
      </c>
      <c r="F33">
        <f t="shared" ca="1" si="29"/>
        <v>0.43877159732872817</v>
      </c>
      <c r="G33">
        <f t="shared" ca="1" si="29"/>
        <v>0.18245231442212062</v>
      </c>
      <c r="H33">
        <f t="shared" ca="1" si="29"/>
        <v>0.49629619509597123</v>
      </c>
      <c r="I33">
        <f t="shared" ca="1" si="29"/>
        <v>0.66846268227336247</v>
      </c>
      <c r="M33" t="str">
        <f t="shared" ca="1" si="2"/>
        <v>지정 장비</v>
      </c>
      <c r="N33" t="str">
        <f t="shared" ca="1" si="3"/>
        <v>Equip6301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36</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275</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0.54109009166885913</v>
      </c>
      <c r="E34">
        <f t="shared" ca="1" si="29"/>
        <v>0.93125592623857101</v>
      </c>
      <c r="F34">
        <f t="shared" ca="1" si="29"/>
        <v>0.91088098922253968</v>
      </c>
      <c r="G34">
        <f t="shared" ca="1" si="29"/>
        <v>0.90777660639673408</v>
      </c>
      <c r="H34">
        <f t="shared" ca="1" si="29"/>
        <v>0.22071849464991178</v>
      </c>
      <c r="I34">
        <f t="shared" ca="1" si="29"/>
        <v>0.73138764625684805</v>
      </c>
      <c r="M34" t="str">
        <f t="shared" ca="1" si="2"/>
        <v>안 지정 캐릭터 PP 영웅등급</v>
      </c>
      <c r="N34">
        <f t="shared" ca="1" si="3"/>
        <v>93125</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0.19995229166485784</v>
      </c>
      <c r="E35">
        <f t="shared" ca="1" si="29"/>
        <v>0.87381857335064961</v>
      </c>
      <c r="F35">
        <f t="shared" ca="1" si="29"/>
        <v>0.47843432967571842</v>
      </c>
      <c r="G35">
        <f t="shared" ca="1" si="29"/>
        <v>0.43971366385801514</v>
      </c>
      <c r="H35">
        <f t="shared" ca="1" si="29"/>
        <v>0.10918812594794081</v>
      </c>
      <c r="I35">
        <f t="shared" ca="1" si="29"/>
        <v>0.97898052516397349</v>
      </c>
      <c r="M35" t="str">
        <f t="shared" ca="1" si="2"/>
        <v>안 지정 캐릭터 PP 영웅등급</v>
      </c>
      <c r="N35">
        <f t="shared" ca="1" si="3"/>
        <v>87381</v>
      </c>
      <c r="O35">
        <f t="shared" ca="1" si="4"/>
        <v>14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1400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0.45621855207645445</v>
      </c>
      <c r="E36">
        <f t="shared" ca="1" si="29"/>
        <v>6.5746485375145158E-2</v>
      </c>
      <c r="F36">
        <f t="shared" ca="1" si="29"/>
        <v>0.14214380291819739</v>
      </c>
      <c r="G36">
        <f t="shared" ca="1" si="29"/>
        <v>0.70698328365463226</v>
      </c>
      <c r="H36">
        <f t="shared" ca="1" si="29"/>
        <v>0.10569801597952921</v>
      </c>
      <c r="I36">
        <f t="shared" ca="1" si="29"/>
        <v>0.86454130006474206</v>
      </c>
      <c r="M36" t="str">
        <f t="shared" ca="1" si="2"/>
        <v>안 지정 캐릭터 PP 일반등급</v>
      </c>
      <c r="N36">
        <f t="shared" ca="1" si="3"/>
        <v>6574</v>
      </c>
      <c r="O36">
        <f t="shared" ca="1" si="4"/>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0.53459852036639599</v>
      </c>
      <c r="E37">
        <f t="shared" ca="1" si="29"/>
        <v>0.58817022259484553</v>
      </c>
      <c r="F37">
        <f t="shared" ca="1" si="29"/>
        <v>0.13685539962225446</v>
      </c>
      <c r="G37">
        <f t="shared" ca="1" si="29"/>
        <v>0.82841356640071695</v>
      </c>
      <c r="H37">
        <f t="shared" ca="1" si="29"/>
        <v>0.92578494275551437</v>
      </c>
      <c r="I37">
        <f t="shared" ca="1" si="29"/>
        <v>0.43832079168915883</v>
      </c>
      <c r="M37" t="str">
        <f t="shared" ca="1" si="2"/>
        <v>안 지정 캐릭터 PP 영웅등급</v>
      </c>
      <c r="N37">
        <f t="shared" ca="1" si="3"/>
        <v>58817</v>
      </c>
      <c r="O37">
        <f t="shared" ca="1" si="4"/>
        <v>12</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0.31271975655290507</v>
      </c>
      <c r="E38">
        <f t="shared" ca="1" si="29"/>
        <v>0.39566673255423768</v>
      </c>
      <c r="F38">
        <f t="shared" ca="1" si="29"/>
        <v>0.14514634983044294</v>
      </c>
      <c r="G38">
        <f t="shared" ca="1" si="29"/>
        <v>0.7258062370682079</v>
      </c>
      <c r="H38">
        <f t="shared" ca="1" si="29"/>
        <v>0.57057326686570364</v>
      </c>
      <c r="I38">
        <f t="shared" ca="1" si="29"/>
        <v>0.24212951901404145</v>
      </c>
      <c r="M38" t="str">
        <f t="shared" ca="1" si="2"/>
        <v>지정 장비</v>
      </c>
      <c r="N38" t="str">
        <f t="shared" ca="1" si="3"/>
        <v>Equip5001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600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274</v>
      </c>
      <c r="W38">
        <v>1</v>
      </c>
      <c r="X38" t="s">
        <v>133</v>
      </c>
      <c r="Z38">
        <v>36</v>
      </c>
      <c r="AA38" t="str">
        <f t="shared" ca="1" si="6"/>
        <v>fe</v>
      </c>
      <c r="AB38" t="s">
        <v>83</v>
      </c>
      <c r="AC38" t="s">
        <v>205</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0.54315574337996197</v>
      </c>
      <c r="E39">
        <f t="shared" ca="1" si="29"/>
        <v>0.97120009020200204</v>
      </c>
      <c r="F39">
        <f t="shared" ca="1" si="29"/>
        <v>0.26984888100369431</v>
      </c>
      <c r="G39">
        <f t="shared" ca="1" si="29"/>
        <v>0.80658928715616629</v>
      </c>
      <c r="H39">
        <f t="shared" ca="1" si="29"/>
        <v>0.35400636503307681</v>
      </c>
      <c r="I39">
        <f t="shared" ca="1" si="29"/>
        <v>1.1885090054908454E-2</v>
      </c>
      <c r="M39" t="str">
        <f t="shared" ca="1" si="2"/>
        <v>지정 장비</v>
      </c>
      <c r="N39" t="str">
        <f t="shared" ca="1" si="3"/>
        <v>Equip8302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73900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265</v>
      </c>
      <c r="W39">
        <v>1</v>
      </c>
      <c r="X39" t="s">
        <v>129</v>
      </c>
      <c r="Z39">
        <v>800</v>
      </c>
      <c r="AA39" t="str">
        <f t="shared" ca="1" si="6"/>
        <v>fe</v>
      </c>
      <c r="AB39" t="s">
        <v>83</v>
      </c>
      <c r="AC39" t="s">
        <v>317</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5.9532451141790843E-2</v>
      </c>
      <c r="E40">
        <f t="shared" ca="1" si="29"/>
        <v>0.60886818600146098</v>
      </c>
      <c r="F40">
        <f t="shared" ca="1" si="29"/>
        <v>0.90113928087640938</v>
      </c>
      <c r="G40">
        <f t="shared" ca="1" si="29"/>
        <v>0.32757132313964266</v>
      </c>
      <c r="H40">
        <f t="shared" ca="1" si="29"/>
        <v>0.20949905432012483</v>
      </c>
      <c r="I40">
        <f t="shared" ca="1" si="29"/>
        <v>0.81697044007164088</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7.9377490304078924E-2</v>
      </c>
      <c r="E41">
        <f t="shared" ca="1" si="29"/>
        <v>0.25722602168779329</v>
      </c>
      <c r="F41">
        <f t="shared" ca="1" si="29"/>
        <v>0.66052196195410096</v>
      </c>
      <c r="G41">
        <f t="shared" ca="1" si="29"/>
        <v>0.90773127436014378</v>
      </c>
      <c r="H41">
        <f t="shared" ca="1" si="29"/>
        <v>0.30130864011996294</v>
      </c>
      <c r="I41">
        <f t="shared" ca="1" si="29"/>
        <v>0.35440024237087175</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8.4843647920458509E-2</v>
      </c>
      <c r="E42">
        <f t="shared" ca="1" si="30"/>
        <v>0.40332228451537966</v>
      </c>
      <c r="F42">
        <f t="shared" ca="1" si="30"/>
        <v>0.18951409507279615</v>
      </c>
      <c r="G42">
        <f t="shared" ca="1" si="30"/>
        <v>0.76584395890989632</v>
      </c>
      <c r="H42">
        <f t="shared" ca="1" si="30"/>
        <v>0.35264134685376369</v>
      </c>
      <c r="I42">
        <f t="shared" ca="1" si="30"/>
        <v>0.46671144463127157</v>
      </c>
      <c r="M42" t="str">
        <f t="shared" ca="1" si="2"/>
        <v>지정 장비</v>
      </c>
      <c r="N42" t="str">
        <f t="shared" ca="1" si="3"/>
        <v>Equip3202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3000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6.4633106715321964E-2</v>
      </c>
      <c r="E43">
        <f t="shared" ca="1" si="30"/>
        <v>0.88430042470361936</v>
      </c>
      <c r="F43">
        <f t="shared" ca="1" si="30"/>
        <v>0.23719414070277445</v>
      </c>
      <c r="G43">
        <f t="shared" ca="1" si="30"/>
        <v>0.158256801041184</v>
      </c>
      <c r="H43">
        <f t="shared" ca="1" si="30"/>
        <v>0.8503019408953677</v>
      </c>
      <c r="I43">
        <f t="shared" ca="1" si="30"/>
        <v>0.88982385527826791</v>
      </c>
      <c r="M43" t="str">
        <f t="shared" ca="1" si="2"/>
        <v>지정 장비</v>
      </c>
      <c r="N43" t="str">
        <f t="shared" ca="1" si="3"/>
        <v>Equip7302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37</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256</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8.982504768336097E-2</v>
      </c>
      <c r="E44">
        <f t="shared" ca="1" si="30"/>
        <v>0.60053303944230485</v>
      </c>
      <c r="F44">
        <f t="shared" ca="1" si="30"/>
        <v>0.59270539249124043</v>
      </c>
      <c r="G44">
        <f t="shared" ca="1" si="30"/>
        <v>3.3370895620089325E-2</v>
      </c>
      <c r="H44">
        <f t="shared" ca="1" si="30"/>
        <v>0.11064458080287531</v>
      </c>
      <c r="I44">
        <f t="shared" ca="1" si="30"/>
        <v>0.6277400225507308</v>
      </c>
      <c r="M44" t="str">
        <f t="shared" ca="1" si="2"/>
        <v>안 지정 캐릭터 PP 영웅등급</v>
      </c>
      <c r="N44">
        <f t="shared" ca="1" si="3"/>
        <v>60053</v>
      </c>
      <c r="O44">
        <f t="shared" ca="1" si="4"/>
        <v>12</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219</v>
      </c>
      <c r="CB44" t="str">
        <f>VLOOKUP($CA44,[2]ActorTable!$1:$1048576,MATCH("이름참고",[2]ActorTable!$1:$1,0),0)</f>
        <v>레나</v>
      </c>
    </row>
    <row r="45" spans="1:80">
      <c r="A45">
        <v>5</v>
      </c>
      <c r="B45">
        <v>3</v>
      </c>
      <c r="C45">
        <f t="shared" si="0"/>
        <v>0</v>
      </c>
      <c r="D45">
        <f t="shared" ca="1" si="30"/>
        <v>0.21755184046541431</v>
      </c>
      <c r="E45">
        <f t="shared" ca="1" si="30"/>
        <v>7.4366755898746528E-2</v>
      </c>
      <c r="F45">
        <f t="shared" ca="1" si="30"/>
        <v>0.88343416453712131</v>
      </c>
      <c r="G45">
        <f t="shared" ca="1" si="30"/>
        <v>0.80498424231695587</v>
      </c>
      <c r="H45">
        <f t="shared" ca="1" si="30"/>
        <v>0.70809578528060524</v>
      </c>
      <c r="I45">
        <f t="shared" ca="1" si="30"/>
        <v>4.1542268828408169E-2</v>
      </c>
      <c r="M45" t="str">
        <f t="shared" ca="1" si="2"/>
        <v>안 지정 캐릭터 PP 영웅등급</v>
      </c>
      <c r="N45">
        <f t="shared" ca="1" si="3"/>
        <v>7436</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220</v>
      </c>
      <c r="CB45" t="str">
        <f>VLOOKUP($CA45,[2]ActorTable!$1:$1048576,MATCH("이름참고",[2]ActorTable!$1:$1,0),0)</f>
        <v>서린</v>
      </c>
    </row>
    <row r="46" spans="1:80">
      <c r="A46">
        <v>5</v>
      </c>
      <c r="B46">
        <v>4</v>
      </c>
      <c r="C46">
        <f t="shared" si="0"/>
        <v>0</v>
      </c>
      <c r="D46">
        <f t="shared" ca="1" si="30"/>
        <v>0.40345516084749</v>
      </c>
      <c r="E46">
        <f t="shared" ca="1" si="30"/>
        <v>0.71437096881535989</v>
      </c>
      <c r="F46">
        <f t="shared" ca="1" si="30"/>
        <v>0.87930068689087848</v>
      </c>
      <c r="G46">
        <f t="shared" ca="1" si="30"/>
        <v>0.80504071336127225</v>
      </c>
      <c r="H46">
        <f t="shared" ca="1" si="30"/>
        <v>0.41335113470640561</v>
      </c>
      <c r="I46">
        <f t="shared" ca="1" si="30"/>
        <v>0.11758250168078022</v>
      </c>
      <c r="M46" t="str">
        <f t="shared" ca="1" si="2"/>
        <v>안 지정 캐릭터 PP 일반등급</v>
      </c>
      <c r="N46">
        <f t="shared" ca="1" si="3"/>
        <v>71437</v>
      </c>
      <c r="O46">
        <f t="shared" ca="1" si="4"/>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0.17721557889102479</v>
      </c>
      <c r="E47">
        <f t="shared" ca="1" si="30"/>
        <v>9.2567751172150881E-2</v>
      </c>
      <c r="F47">
        <f t="shared" ca="1" si="30"/>
        <v>0.2983001254577724</v>
      </c>
      <c r="G47">
        <f t="shared" ca="1" si="30"/>
        <v>0.71438400411780423</v>
      </c>
      <c r="H47">
        <f t="shared" ca="1" si="30"/>
        <v>0.83930529277938815</v>
      </c>
      <c r="I47">
        <f t="shared" ca="1" si="30"/>
        <v>0.39093276147791067</v>
      </c>
      <c r="M47" t="str">
        <f t="shared" ca="1" si="2"/>
        <v>지정 장비</v>
      </c>
      <c r="N47" t="str">
        <f t="shared" ca="1" si="3"/>
        <v>Equip0301</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7400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0.61889944273101849</v>
      </c>
      <c r="E48">
        <f t="shared" ca="1" si="30"/>
        <v>0.42540452614123614</v>
      </c>
      <c r="F48">
        <f t="shared" ca="1" si="30"/>
        <v>0.61687764801410805</v>
      </c>
      <c r="G48">
        <f t="shared" ca="1" si="30"/>
        <v>0.57462944296867546</v>
      </c>
      <c r="H48">
        <f t="shared" ca="1" si="30"/>
        <v>0.14636840029989695</v>
      </c>
      <c r="I48">
        <f t="shared" ca="1" si="30"/>
        <v>0.69955236618663552</v>
      </c>
      <c r="M48" t="str">
        <f t="shared" ca="1" si="2"/>
        <v>지정 장비</v>
      </c>
      <c r="N48" t="str">
        <f t="shared" ca="1" si="3"/>
        <v>Equip5201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3200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267</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0.48872549731747017</v>
      </c>
      <c r="E49">
        <f t="shared" ca="1" si="30"/>
        <v>7.9679536737911061E-3</v>
      </c>
      <c r="F49">
        <f t="shared" ca="1" si="30"/>
        <v>0.88928026273892424</v>
      </c>
      <c r="G49">
        <f t="shared" ca="1" si="30"/>
        <v>0.96468173622800202</v>
      </c>
      <c r="H49">
        <f t="shared" ca="1" si="30"/>
        <v>0.26786721319928319</v>
      </c>
      <c r="I49">
        <f t="shared" ca="1" si="30"/>
        <v>0.58585883565555885</v>
      </c>
      <c r="M49" t="str">
        <f t="shared" ca="1" si="2"/>
        <v>지정 장비</v>
      </c>
      <c r="N49" t="str">
        <f t="shared" ca="1" si="3"/>
        <v>Equip0001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800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199</v>
      </c>
      <c r="W49">
        <v>1</v>
      </c>
      <c r="X49" t="s">
        <v>129</v>
      </c>
      <c r="Z49">
        <v>1000</v>
      </c>
      <c r="AA49" t="str">
        <f t="shared" ca="1" si="6"/>
        <v>fe</v>
      </c>
      <c r="AB49" t="s">
        <v>83</v>
      </c>
      <c r="AC49" t="s">
        <v>259</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0.10394092467523697</v>
      </c>
      <c r="E50">
        <f t="shared" ca="1" si="30"/>
        <v>0.28049890786532916</v>
      </c>
      <c r="F50">
        <f t="shared" ca="1" si="30"/>
        <v>0.61364338735393087</v>
      </c>
      <c r="G50">
        <f t="shared" ca="1" si="30"/>
        <v>0.67156611641579245</v>
      </c>
      <c r="H50">
        <f t="shared" ca="1" si="30"/>
        <v>0.91754071235344925</v>
      </c>
      <c r="I50">
        <f t="shared" ca="1" si="30"/>
        <v>0.72566810238071189</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0.29457827081359667</v>
      </c>
      <c r="E51">
        <f t="shared" ca="1" si="30"/>
        <v>0.443176588717902</v>
      </c>
      <c r="F51">
        <f t="shared" ca="1" si="30"/>
        <v>0.19568166852706381</v>
      </c>
      <c r="G51">
        <f t="shared" ca="1" si="30"/>
        <v>0.96799901127097754</v>
      </c>
      <c r="H51">
        <f t="shared" ca="1" si="30"/>
        <v>0.21133902809046823</v>
      </c>
      <c r="I51">
        <f t="shared" ca="1" si="30"/>
        <v>0.34090882370583753</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0.41593714916803382</v>
      </c>
      <c r="E52">
        <f t="shared" ca="1" si="31"/>
        <v>5.1568051336633336E-2</v>
      </c>
      <c r="F52">
        <f t="shared" ca="1" si="31"/>
        <v>0.52703804305644242</v>
      </c>
      <c r="G52">
        <f t="shared" ca="1" si="31"/>
        <v>0.26217815133498734</v>
      </c>
      <c r="H52">
        <f t="shared" ca="1" si="31"/>
        <v>0.27776783409917416</v>
      </c>
      <c r="I52">
        <f t="shared" ca="1" si="31"/>
        <v>0.73559726342391263</v>
      </c>
      <c r="M52" t="str">
        <f t="shared" ca="1" si="2"/>
        <v>지정 장비</v>
      </c>
      <c r="N52" t="str">
        <f t="shared" ca="1" si="3"/>
        <v>Equip0102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1400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260</v>
      </c>
      <c r="W52">
        <v>1</v>
      </c>
      <c r="X52" t="s">
        <v>133</v>
      </c>
      <c r="Z52">
        <v>16</v>
      </c>
      <c r="AA52" t="str">
        <f t="shared" ca="1" si="6"/>
        <v>fe</v>
      </c>
      <c r="AB52" t="s">
        <v>83</v>
      </c>
      <c r="AC52" t="s">
        <v>271</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0.70381559089140877</v>
      </c>
      <c r="E53">
        <f t="shared" ca="1" si="31"/>
        <v>0.83535804046710083</v>
      </c>
      <c r="F53">
        <f t="shared" ca="1" si="31"/>
        <v>0.4358017944398217</v>
      </c>
      <c r="G53">
        <f t="shared" ca="1" si="31"/>
        <v>0.5456800455308185</v>
      </c>
      <c r="H53">
        <f t="shared" ca="1" si="31"/>
        <v>0.43663803046130278</v>
      </c>
      <c r="I53">
        <f t="shared" ca="1" si="31"/>
        <v>0.57994660958088307</v>
      </c>
      <c r="M53" t="str">
        <f t="shared" ca="1" si="2"/>
        <v>지정 장비</v>
      </c>
      <c r="N53" t="str">
        <f t="shared" ca="1" si="3"/>
        <v>Equip7201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9500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207</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0.80415709676014169</v>
      </c>
      <c r="E54">
        <f t="shared" ca="1" si="31"/>
        <v>0.77545695595971742</v>
      </c>
      <c r="F54">
        <f t="shared" ca="1" si="31"/>
        <v>0.36727963633806315</v>
      </c>
      <c r="G54">
        <f t="shared" ca="1" si="31"/>
        <v>0.36885497167600267</v>
      </c>
      <c r="H54">
        <f t="shared" ca="1" si="31"/>
        <v>0.24212494526274964</v>
      </c>
      <c r="I54">
        <f t="shared" ca="1" si="31"/>
        <v>0.51971698822709123</v>
      </c>
      <c r="M54" t="str">
        <f t="shared" ca="1" si="2"/>
        <v>안 지정 캐릭터 PP 영웅등급</v>
      </c>
      <c r="N54">
        <f t="shared" ca="1" si="3"/>
        <v>77545</v>
      </c>
      <c r="O54">
        <f t="shared" ca="1" si="4"/>
        <v>13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0.48910389740859095</v>
      </c>
      <c r="E55">
        <f t="shared" ca="1" si="31"/>
        <v>0.3766598013166006</v>
      </c>
      <c r="F55">
        <f t="shared" ca="1" si="31"/>
        <v>0.8726250356928591</v>
      </c>
      <c r="G55">
        <f t="shared" ca="1" si="31"/>
        <v>0.81547819408108735</v>
      </c>
      <c r="H55">
        <f t="shared" ca="1" si="31"/>
        <v>0.26427368327008083</v>
      </c>
      <c r="I55">
        <f t="shared" ca="1" si="31"/>
        <v>0.66185062008195095</v>
      </c>
      <c r="M55" t="str">
        <f t="shared" ca="1" si="2"/>
        <v>안 지정 캐릭터 PP 일반등급</v>
      </c>
      <c r="N55">
        <f t="shared" ca="1" si="3"/>
        <v>37665</v>
      </c>
      <c r="O55">
        <f t="shared" ca="1" si="4"/>
        <v>11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1100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0.38221940059823167</v>
      </c>
      <c r="E56">
        <f t="shared" ca="1" si="31"/>
        <v>0.19647162088539583</v>
      </c>
      <c r="F56">
        <f t="shared" ca="1" si="31"/>
        <v>0.79735452792617623</v>
      </c>
      <c r="G56">
        <f t="shared" ca="1" si="31"/>
        <v>0.15161673862870495</v>
      </c>
      <c r="H56">
        <f t="shared" ca="1" si="31"/>
        <v>0.67652034374713144</v>
      </c>
      <c r="I56">
        <f t="shared" ca="1" si="31"/>
        <v>8.951548100253337E-4</v>
      </c>
      <c r="M56" t="str">
        <f t="shared" ca="1" si="2"/>
        <v>안 지정 캐릭터 PP 일반등급</v>
      </c>
      <c r="N56">
        <f t="shared" ca="1" si="3"/>
        <v>19647</v>
      </c>
      <c r="O56">
        <f t="shared" ca="1" si="4"/>
        <v>10</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1000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0.30446495074243174</v>
      </c>
      <c r="E57">
        <f t="shared" ca="1" si="31"/>
        <v>0.19565586778444655</v>
      </c>
      <c r="F57">
        <f t="shared" ca="1" si="31"/>
        <v>0.85928283568236763</v>
      </c>
      <c r="G57">
        <f t="shared" ca="1" si="31"/>
        <v>0.29270743164745761</v>
      </c>
      <c r="H57">
        <f t="shared" ca="1" si="31"/>
        <v>0.26113493106632579</v>
      </c>
      <c r="I57">
        <f t="shared" ca="1" si="31"/>
        <v>0.61509122894399948</v>
      </c>
      <c r="M57" t="str">
        <f t="shared" ca="1" si="2"/>
        <v>지정 장비</v>
      </c>
      <c r="N57" t="str">
        <f t="shared" ca="1" si="3"/>
        <v>Equip1301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7600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0.8371224155192426</v>
      </c>
      <c r="E58">
        <f t="shared" ca="1" si="31"/>
        <v>0.54494729820194532</v>
      </c>
      <c r="F58">
        <f t="shared" ca="1" si="31"/>
        <v>0.48369610695602261</v>
      </c>
      <c r="G58">
        <f t="shared" ca="1" si="31"/>
        <v>0.98030475868700528</v>
      </c>
      <c r="H58">
        <f t="shared" ca="1" si="31"/>
        <v>0.60948524735280041</v>
      </c>
      <c r="I58">
        <f t="shared" ca="1" si="31"/>
        <v>3.5601678793533043E-2</v>
      </c>
      <c r="M58" t="str">
        <f t="shared" ca="1" si="2"/>
        <v>지정 장비</v>
      </c>
      <c r="N58" t="str">
        <f t="shared" ca="1" si="3"/>
        <v>Equip6101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3100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269</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0.8341419429520035</v>
      </c>
      <c r="E59">
        <f t="shared" ca="1" si="31"/>
        <v>0.44606952443179493</v>
      </c>
      <c r="F59">
        <f t="shared" ca="1" si="31"/>
        <v>0.66468726481786233</v>
      </c>
      <c r="G59">
        <f t="shared" ca="1" si="31"/>
        <v>0.92712426183503194</v>
      </c>
      <c r="H59">
        <f t="shared" ca="1" si="31"/>
        <v>0.62868366041980306</v>
      </c>
      <c r="I59">
        <f t="shared" ca="1" si="31"/>
        <v>0.84809240222855109</v>
      </c>
      <c r="M59" t="str">
        <f t="shared" ca="1" si="2"/>
        <v>지정 장비</v>
      </c>
      <c r="N59" t="str">
        <f t="shared" ca="1" si="3"/>
        <v>Equip5101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1500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0.71568961962072408</v>
      </c>
      <c r="E60">
        <f t="shared" ca="1" si="31"/>
        <v>0.4025877313265861</v>
      </c>
      <c r="F60">
        <f t="shared" ca="1" si="31"/>
        <v>5.0177244953783062E-2</v>
      </c>
      <c r="G60">
        <f t="shared" ca="1" si="31"/>
        <v>0.31421473659264876</v>
      </c>
      <c r="H60">
        <f t="shared" ca="1" si="31"/>
        <v>0.69606265227447206</v>
      </c>
      <c r="I60">
        <f t="shared" ca="1" si="31"/>
        <v>0.22546162687902771</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218</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2.7606845891404719E-3</v>
      </c>
      <c r="E61">
        <f t="shared" ca="1" si="31"/>
        <v>0.812166114506086</v>
      </c>
      <c r="F61">
        <f t="shared" ca="1" si="31"/>
        <v>0.43327194980181061</v>
      </c>
      <c r="G61">
        <f t="shared" ca="1" si="31"/>
        <v>0.159196637891445</v>
      </c>
      <c r="H61">
        <f t="shared" ca="1" si="31"/>
        <v>0.75440306686410508</v>
      </c>
      <c r="I61">
        <f t="shared" ca="1" si="31"/>
        <v>6.9809608467618856E-2</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0.24695777842222066</v>
      </c>
      <c r="E62">
        <f t="shared" ca="1" si="32"/>
        <v>0.65677565737913179</v>
      </c>
      <c r="F62">
        <f t="shared" ca="1" si="32"/>
        <v>0.46020981013000306</v>
      </c>
      <c r="G62">
        <f t="shared" ca="1" si="32"/>
        <v>0.87579239570973089</v>
      </c>
      <c r="H62">
        <f t="shared" ca="1" si="32"/>
        <v>0.19444356474100255</v>
      </c>
      <c r="I62">
        <f t="shared" ca="1" si="32"/>
        <v>0.89241902184538402</v>
      </c>
      <c r="M62" t="str">
        <f t="shared" ca="1" si="2"/>
        <v>지정 장비</v>
      </c>
      <c r="N62" t="str">
        <f t="shared" ca="1" si="3"/>
        <v>Equip5302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7900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251</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0.41454083741552294</v>
      </c>
      <c r="E63">
        <f t="shared" ca="1" si="32"/>
        <v>0.23253488523246835</v>
      </c>
      <c r="F63">
        <f t="shared" ca="1" si="32"/>
        <v>0.22560610857604291</v>
      </c>
      <c r="G63">
        <f t="shared" ca="1" si="32"/>
        <v>0.33197690669036573</v>
      </c>
      <c r="H63">
        <f t="shared" ca="1" si="32"/>
        <v>0.15214286013489686</v>
      </c>
      <c r="I63">
        <f t="shared" ca="1" si="32"/>
        <v>0.28288892339788096</v>
      </c>
      <c r="M63" t="str">
        <f t="shared" ca="1" si="2"/>
        <v>지정 장비</v>
      </c>
      <c r="N63" t="str">
        <f t="shared" ca="1" si="3"/>
        <v>Equip2001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277</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5.8895000963124056E-2</v>
      </c>
      <c r="E64">
        <f t="shared" ca="1" si="32"/>
        <v>0.80232931990002765</v>
      </c>
      <c r="F64">
        <f t="shared" ca="1" si="32"/>
        <v>0.79889543137587793</v>
      </c>
      <c r="G64">
        <f t="shared" ca="1" si="32"/>
        <v>0.19146545704999796</v>
      </c>
      <c r="H64">
        <f t="shared" ca="1" si="32"/>
        <v>0.44193687336186971</v>
      </c>
      <c r="I64">
        <f t="shared" ca="1" si="32"/>
        <v>0.74604812811510757</v>
      </c>
      <c r="M64" t="str">
        <f t="shared" ca="1" si="2"/>
        <v>안 지정 캐릭터 PP 영웅등급</v>
      </c>
      <c r="N64">
        <f t="shared" ca="1" si="3"/>
        <v>80232</v>
      </c>
      <c r="O64">
        <f t="shared" ca="1" si="4"/>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1300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0.59432449662179698</v>
      </c>
      <c r="E65">
        <f t="shared" ca="1" si="32"/>
        <v>0.42407888079170608</v>
      </c>
      <c r="F65">
        <f t="shared" ca="1" si="32"/>
        <v>0.86219816614937905</v>
      </c>
      <c r="G65">
        <f t="shared" ca="1" si="32"/>
        <v>0.78973071122420524</v>
      </c>
      <c r="H65">
        <f t="shared" ca="1" si="32"/>
        <v>0.85715420664360076</v>
      </c>
      <c r="I65">
        <f t="shared" ca="1" si="32"/>
        <v>0.99023830383556311</v>
      </c>
      <c r="M65" t="str">
        <f t="shared" ca="1" si="2"/>
        <v>안 지정 캐릭터 PP 일반등급</v>
      </c>
      <c r="N65">
        <f t="shared" ca="1" si="3"/>
        <v>42407</v>
      </c>
      <c r="O65">
        <f t="shared" ca="1" si="4"/>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1100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0.27312288861765421</v>
      </c>
      <c r="E66">
        <f t="shared" ca="1" si="32"/>
        <v>0.77063828580762206</v>
      </c>
      <c r="F66">
        <f t="shared" ca="1" si="32"/>
        <v>0.98287468950209411</v>
      </c>
      <c r="G66">
        <f t="shared" ca="1" si="32"/>
        <v>0.55793820407373584</v>
      </c>
      <c r="H66">
        <f t="shared" ca="1" si="32"/>
        <v>0.81358597231404162</v>
      </c>
      <c r="I66">
        <f t="shared" ca="1" si="32"/>
        <v>6.1916795481205766E-2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77063</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0.37186749875295377</v>
      </c>
      <c r="E67">
        <f t="shared" ca="1" si="32"/>
        <v>2.4683990479945184E-2</v>
      </c>
      <c r="F67">
        <f t="shared" ca="1" si="32"/>
        <v>0.57678544394113906</v>
      </c>
      <c r="G67">
        <f t="shared" ca="1" si="32"/>
        <v>0.29501609287859776</v>
      </c>
      <c r="H67">
        <f t="shared" ca="1" si="32"/>
        <v>6.1372573426055954E-2</v>
      </c>
      <c r="I67">
        <f t="shared" ca="1" si="32"/>
        <v>0.25586805202542251</v>
      </c>
      <c r="M67" t="str">
        <f t="shared" ca="1" si="34"/>
        <v>지정 장비</v>
      </c>
      <c r="N67" t="str">
        <f t="shared" ca="1" si="35"/>
        <v>Equip0002</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700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217</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0.48620916888217702</v>
      </c>
      <c r="E68">
        <f t="shared" ca="1" si="32"/>
        <v>2.6402009127667547E-2</v>
      </c>
      <c r="F68">
        <f t="shared" ca="1" si="32"/>
        <v>0.33130433949670657</v>
      </c>
      <c r="G68">
        <f t="shared" ca="1" si="32"/>
        <v>0.19645972830059011</v>
      </c>
      <c r="H68">
        <f t="shared" ca="1" si="32"/>
        <v>0.72093599591772384</v>
      </c>
      <c r="I68">
        <f t="shared" ca="1" si="32"/>
        <v>0.31756334974651068</v>
      </c>
      <c r="M68" t="str">
        <f t="shared" ca="1" si="34"/>
        <v>지정 장비</v>
      </c>
      <c r="N68" t="str">
        <f t="shared" ca="1" si="35"/>
        <v>Equip0101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1100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269</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0.27423053912051576</v>
      </c>
      <c r="E69">
        <f t="shared" ca="1" si="32"/>
        <v>0.81423030787713502</v>
      </c>
      <c r="F69">
        <f t="shared" ca="1" si="32"/>
        <v>0.57218937287360505</v>
      </c>
      <c r="G69">
        <f t="shared" ca="1" si="32"/>
        <v>0.10470403915500581</v>
      </c>
      <c r="H69">
        <f t="shared" ca="1" si="32"/>
        <v>6.309365808014511E-2</v>
      </c>
      <c r="I69">
        <f t="shared" ca="1" si="32"/>
        <v>0.78803364505034157</v>
      </c>
      <c r="M69" t="str">
        <f t="shared" ca="1" si="34"/>
        <v>지정 장비</v>
      </c>
      <c r="N69" t="str">
        <f t="shared" ca="1" si="35"/>
        <v>Equip8102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8300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295</v>
      </c>
      <c r="W69">
        <v>1</v>
      </c>
      <c r="X69" t="s">
        <v>129</v>
      </c>
      <c r="Z69">
        <v>1200</v>
      </c>
      <c r="AA69" t="str">
        <f t="shared" ca="1" si="38"/>
        <v>fe</v>
      </c>
      <c r="AB69" t="s">
        <v>83</v>
      </c>
      <c r="AC69" t="s">
        <v>254</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0.3127371140593902</v>
      </c>
      <c r="E70">
        <f t="shared" ca="1" si="32"/>
        <v>0.80516976642133964</v>
      </c>
      <c r="F70">
        <f t="shared" ca="1" si="32"/>
        <v>0.82710045299721158</v>
      </c>
      <c r="G70">
        <f t="shared" ca="1" si="32"/>
        <v>0.77456990479903287</v>
      </c>
      <c r="H70">
        <f t="shared" ca="1" si="32"/>
        <v>0.75019278912893961</v>
      </c>
      <c r="I70">
        <f t="shared" ca="1" si="32"/>
        <v>0.28313000389874443</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0.86552785811950828</v>
      </c>
      <c r="E71">
        <f t="shared" ca="1" si="32"/>
        <v>0.71536519958183653</v>
      </c>
      <c r="F71">
        <f t="shared" ca="1" si="32"/>
        <v>0.89974056783196754</v>
      </c>
      <c r="G71">
        <f t="shared" ca="1" si="32"/>
        <v>0.90499450595121866</v>
      </c>
      <c r="H71">
        <f t="shared" ca="1" si="32"/>
        <v>0.25681806876048607</v>
      </c>
      <c r="I71">
        <f t="shared" ca="1" si="32"/>
        <v>0.87678481361541083</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0.1558613445767778</v>
      </c>
      <c r="E72">
        <f t="shared" ca="1" si="49"/>
        <v>0.65489801850508989</v>
      </c>
      <c r="F72">
        <f t="shared" ca="1" si="49"/>
        <v>0.14633027796183884</v>
      </c>
      <c r="G72">
        <f t="shared" ca="1" si="49"/>
        <v>9.6007901072030277E-2</v>
      </c>
      <c r="H72">
        <f t="shared" ca="1" si="49"/>
        <v>0.19649330128670783</v>
      </c>
      <c r="I72">
        <f t="shared" ca="1" si="49"/>
        <v>0.69269837070135865</v>
      </c>
      <c r="M72" t="str">
        <f t="shared" ca="1" si="34"/>
        <v>지정 장비</v>
      </c>
      <c r="N72" t="str">
        <f t="shared" ca="1" si="35"/>
        <v>Equip5302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12</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251</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0.43275836827199166</v>
      </c>
      <c r="E73">
        <f t="shared" ca="1" si="49"/>
        <v>6.7954070053521942E-2</v>
      </c>
      <c r="F73">
        <f t="shared" ca="1" si="49"/>
        <v>0.80387997447866943</v>
      </c>
      <c r="G73">
        <f t="shared" ca="1" si="49"/>
        <v>0.81918585817369982</v>
      </c>
      <c r="H73">
        <f t="shared" ca="1" si="49"/>
        <v>0.78857384314498757</v>
      </c>
      <c r="I73">
        <f t="shared" ca="1" si="49"/>
        <v>0.63871438526030011</v>
      </c>
      <c r="M73" t="str">
        <f t="shared" ca="1" si="34"/>
        <v>지정 장비</v>
      </c>
      <c r="N73" t="str">
        <f t="shared" ca="1" si="35"/>
        <v>Equip0202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3200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264</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0.79790111060504987</v>
      </c>
      <c r="E74">
        <f t="shared" ca="1" si="49"/>
        <v>0.64532929298091668</v>
      </c>
      <c r="F74">
        <f t="shared" ca="1" si="49"/>
        <v>0.14405903294851485</v>
      </c>
      <c r="G74">
        <f t="shared" ca="1" si="49"/>
        <v>0.92027505105856733</v>
      </c>
      <c r="H74">
        <f t="shared" ca="1" si="49"/>
        <v>0.44556332893990969</v>
      </c>
      <c r="I74">
        <f t="shared" ca="1" si="49"/>
        <v>0.70512791325708946</v>
      </c>
      <c r="M74" t="str">
        <f t="shared" ca="1" si="34"/>
        <v>안 지정 캐릭터 PP 영웅등급</v>
      </c>
      <c r="N74">
        <f t="shared" ca="1" si="35"/>
        <v>64532</v>
      </c>
      <c r="O74">
        <f t="shared" ca="1" si="36"/>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0.21106771041412997</v>
      </c>
      <c r="E75">
        <f t="shared" ca="1" si="49"/>
        <v>0.49730945992452524</v>
      </c>
      <c r="F75">
        <f t="shared" ca="1" si="49"/>
        <v>0.30007254187751253</v>
      </c>
      <c r="G75">
        <f t="shared" ca="1" si="49"/>
        <v>0.31629680591825915</v>
      </c>
      <c r="H75">
        <f t="shared" ca="1" si="49"/>
        <v>0.49550852516421429</v>
      </c>
      <c r="I75">
        <f t="shared" ca="1" si="49"/>
        <v>0.17425763649771753</v>
      </c>
      <c r="M75" t="str">
        <f t="shared" ca="1" si="34"/>
        <v>안 지정 캐릭터 PP 영웅등급</v>
      </c>
      <c r="N75">
        <f t="shared" ca="1" si="35"/>
        <v>49730</v>
      </c>
      <c r="O75">
        <f t="shared" ca="1" si="36"/>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1100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0.24690549278329543</v>
      </c>
      <c r="E76">
        <f t="shared" ca="1" si="49"/>
        <v>0.53141263805422767</v>
      </c>
      <c r="F76">
        <f t="shared" ca="1" si="49"/>
        <v>8.627044045249721E-3</v>
      </c>
      <c r="G76">
        <f t="shared" ca="1" si="49"/>
        <v>0.90467880106021181</v>
      </c>
      <c r="H76">
        <f t="shared" ca="1" si="49"/>
        <v>0.68081699239725924</v>
      </c>
      <c r="I76">
        <f t="shared" ca="1" si="49"/>
        <v>0.23221785763413139</v>
      </c>
      <c r="M76" t="str">
        <f t="shared" ca="1" si="34"/>
        <v>안 지정 캐릭터 PP 일반등급</v>
      </c>
      <c r="N76">
        <f t="shared" ca="1" si="35"/>
        <v>53141</v>
      </c>
      <c r="O76">
        <f t="shared" ca="1" si="36"/>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0.71694728730539825</v>
      </c>
      <c r="E77">
        <f t="shared" ca="1" si="49"/>
        <v>0.17151748983567194</v>
      </c>
      <c r="F77">
        <f t="shared" ca="1" si="49"/>
        <v>0.14250702455312803</v>
      </c>
      <c r="G77">
        <f t="shared" ca="1" si="49"/>
        <v>0.84977554882353168</v>
      </c>
      <c r="H77">
        <f t="shared" ca="1" si="49"/>
        <v>0.44707634050754708</v>
      </c>
      <c r="I77">
        <f t="shared" ca="1" si="49"/>
        <v>0.34574344182546768</v>
      </c>
      <c r="M77" t="str">
        <f t="shared" ca="1" si="34"/>
        <v>안 지정 캐릭터 PP 영웅등급</v>
      </c>
      <c r="N77">
        <f t="shared" ca="1" si="35"/>
        <v>17151</v>
      </c>
      <c r="O77">
        <f t="shared" ca="1" si="36"/>
        <v>10</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1000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262</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0.59322868606172119</v>
      </c>
      <c r="E78">
        <f t="shared" ca="1" si="49"/>
        <v>0.21640825867500113</v>
      </c>
      <c r="F78">
        <f t="shared" ca="1" si="49"/>
        <v>6.9629167815679516E-2</v>
      </c>
      <c r="G78">
        <f t="shared" ca="1" si="49"/>
        <v>0.74458490764117813</v>
      </c>
      <c r="H78">
        <f t="shared" ca="1" si="49"/>
        <v>0.20018167257717268</v>
      </c>
      <c r="I78">
        <f t="shared" ca="1" si="49"/>
        <v>0.52429625218285403</v>
      </c>
      <c r="M78" t="str">
        <f t="shared" ca="1" si="34"/>
        <v>지정 장비</v>
      </c>
      <c r="N78" t="str">
        <f t="shared" ca="1" si="35"/>
        <v>Equip2301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7500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0.16853885224576504</v>
      </c>
      <c r="E79">
        <f t="shared" ca="1" si="49"/>
        <v>0.11195128520736997</v>
      </c>
      <c r="F79">
        <f t="shared" ca="1" si="49"/>
        <v>0.98646048101089878</v>
      </c>
      <c r="G79">
        <f t="shared" ca="1" si="49"/>
        <v>0.1609747190358064</v>
      </c>
      <c r="H79">
        <f t="shared" ca="1" si="49"/>
        <v>0.95789951981599253</v>
      </c>
      <c r="I79">
        <f t="shared" ca="1" si="49"/>
        <v>0.68737883700169122</v>
      </c>
      <c r="M79" t="str">
        <f t="shared" ca="1" si="34"/>
        <v>지정 장비</v>
      </c>
      <c r="N79" t="str">
        <f t="shared" ca="1" si="35"/>
        <v>Equip1101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1400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214</v>
      </c>
      <c r="W79">
        <v>1</v>
      </c>
      <c r="X79" t="s">
        <v>133</v>
      </c>
      <c r="Z79">
        <v>15</v>
      </c>
      <c r="AA79" t="str">
        <f t="shared" ca="1" si="38"/>
        <v>fe</v>
      </c>
      <c r="AB79" t="s">
        <v>83</v>
      </c>
      <c r="AC79" t="s">
        <v>212</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4.7697150829298929E-3</v>
      </c>
      <c r="E80">
        <f t="shared" ca="1" si="49"/>
        <v>0.78214801840737702</v>
      </c>
      <c r="F80">
        <f t="shared" ca="1" si="49"/>
        <v>3.9534666980456379E-3</v>
      </c>
      <c r="G80">
        <f t="shared" ca="1" si="49"/>
        <v>0.37575799940352028</v>
      </c>
      <c r="H80">
        <f t="shared" ca="1" si="49"/>
        <v>0.44138515163062153</v>
      </c>
      <c r="I80">
        <f t="shared" ca="1" si="49"/>
        <v>0.91971704590893644</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0.179035426604508</v>
      </c>
      <c r="E81">
        <f t="shared" ca="1" si="49"/>
        <v>0.40859759078795144</v>
      </c>
      <c r="F81">
        <f t="shared" ca="1" si="49"/>
        <v>0.95271620250066502</v>
      </c>
      <c r="G81">
        <f t="shared" ca="1" si="49"/>
        <v>7.9701238152058984E-2</v>
      </c>
      <c r="H81">
        <f t="shared" ca="1" si="49"/>
        <v>0.73728208465561462</v>
      </c>
      <c r="I81">
        <f t="shared" ca="1" si="49"/>
        <v>0.76937916142111007</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0.14507329555619719</v>
      </c>
      <c r="E82">
        <f t="shared" ca="1" si="50"/>
        <v>0.47367521359528642</v>
      </c>
      <c r="F82">
        <f t="shared" ca="1" si="50"/>
        <v>0.28894935656271847</v>
      </c>
      <c r="G82">
        <f t="shared" ca="1" si="50"/>
        <v>0.39540692590856552</v>
      </c>
      <c r="H82">
        <f t="shared" ca="1" si="50"/>
        <v>0.84824161150238109</v>
      </c>
      <c r="I82">
        <f t="shared" ca="1" si="50"/>
        <v>0.98379032206226691</v>
      </c>
      <c r="M82" t="str">
        <f t="shared" ca="1" si="34"/>
        <v>지정 장비</v>
      </c>
      <c r="N82" t="str">
        <f t="shared" ca="1" si="35"/>
        <v>Equip4101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1500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251</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0.93866809205629864</v>
      </c>
      <c r="E83">
        <f t="shared" ca="1" si="50"/>
        <v>4.6699488913100606E-2</v>
      </c>
      <c r="F83">
        <f t="shared" ca="1" si="50"/>
        <v>0.54061052130624643</v>
      </c>
      <c r="G83">
        <f t="shared" ca="1" si="50"/>
        <v>0.60155464299539041</v>
      </c>
      <c r="H83">
        <f t="shared" ca="1" si="50"/>
        <v>0.17419609437405625</v>
      </c>
      <c r="I83">
        <f t="shared" ca="1" si="50"/>
        <v>0.53848986800280818</v>
      </c>
      <c r="M83" t="str">
        <f t="shared" ca="1" si="34"/>
        <v>지정 장비</v>
      </c>
      <c r="N83" t="str">
        <f t="shared" ca="1" si="35"/>
        <v>Equip0102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1300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206</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0.85269859523365588</v>
      </c>
      <c r="E84">
        <f t="shared" ca="1" si="50"/>
        <v>0.25313681245482966</v>
      </c>
      <c r="F84">
        <f t="shared" ca="1" si="50"/>
        <v>0.26104481719636563</v>
      </c>
      <c r="G84">
        <f t="shared" ca="1" si="50"/>
        <v>0.27099489756577733</v>
      </c>
      <c r="H84">
        <f t="shared" ca="1" si="50"/>
        <v>6.2147140036810988E-2</v>
      </c>
      <c r="I84">
        <f t="shared" ca="1" si="50"/>
        <v>7.2037771606739742E-2</v>
      </c>
      <c r="M84" t="str">
        <f t="shared" ca="1" si="34"/>
        <v>안 지정 캐릭터 PP 영웅등급</v>
      </c>
      <c r="N84">
        <f t="shared" ca="1" si="35"/>
        <v>25313</v>
      </c>
      <c r="O84">
        <f t="shared" ca="1" si="36"/>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1000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0.25049470383668881</v>
      </c>
      <c r="E85">
        <f t="shared" ca="1" si="50"/>
        <v>0.61666328357324429</v>
      </c>
      <c r="F85">
        <f t="shared" ca="1" si="50"/>
        <v>0.99000312291948056</v>
      </c>
      <c r="G85">
        <f t="shared" ca="1" si="50"/>
        <v>0.19190786698801277</v>
      </c>
      <c r="H85">
        <f t="shared" ca="1" si="50"/>
        <v>0.98253168107640132</v>
      </c>
      <c r="I85">
        <f t="shared" ca="1" si="50"/>
        <v>0.48968475071964179</v>
      </c>
      <c r="M85" t="str">
        <f t="shared" ca="1" si="34"/>
        <v>안 지정 캐릭터 PP 일반등급</v>
      </c>
      <c r="N85">
        <f t="shared" ca="1" si="35"/>
        <v>61666</v>
      </c>
      <c r="O85">
        <f t="shared" ca="1" si="36"/>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0.2956643768272863</v>
      </c>
      <c r="E86">
        <f t="shared" ca="1" si="50"/>
        <v>0.66700049680236706</v>
      </c>
      <c r="F86">
        <f t="shared" ca="1" si="50"/>
        <v>0.30501892748103232</v>
      </c>
      <c r="G86">
        <f t="shared" ca="1" si="50"/>
        <v>0.15635661076617158</v>
      </c>
      <c r="H86">
        <f t="shared" ca="1" si="50"/>
        <v>0.73083398224361196</v>
      </c>
      <c r="I86">
        <f t="shared" ca="1" si="50"/>
        <v>0.13203619740849015</v>
      </c>
      <c r="M86" t="str">
        <f t="shared" ca="1" si="34"/>
        <v>안 지정 캐릭터 PP 일반등급</v>
      </c>
      <c r="N86">
        <f t="shared" ca="1" si="35"/>
        <v>66700</v>
      </c>
      <c r="O86">
        <f t="shared" ca="1" si="36"/>
        <v>13</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1300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0.95162315220938443</v>
      </c>
      <c r="E87">
        <f t="shared" ca="1" si="50"/>
        <v>0.80457494321806833</v>
      </c>
      <c r="F87">
        <f t="shared" ca="1" si="50"/>
        <v>0.18465310601471074</v>
      </c>
      <c r="G87">
        <f t="shared" ca="1" si="50"/>
        <v>0.123794646893851</v>
      </c>
      <c r="H87">
        <f t="shared" ca="1" si="50"/>
        <v>0.82556026273768834</v>
      </c>
      <c r="I87">
        <f t="shared" ca="1" si="50"/>
        <v>0.91497410709092708</v>
      </c>
      <c r="M87" t="str">
        <f t="shared" ca="1" si="34"/>
        <v>안 지정 캐릭터 PP 일반등급</v>
      </c>
      <c r="N87">
        <f t="shared" ca="1" si="35"/>
        <v>80457</v>
      </c>
      <c r="O87">
        <f t="shared" ca="1" si="36"/>
        <v>13</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277</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0.62967438261222586</v>
      </c>
      <c r="E88">
        <f t="shared" ca="1" si="50"/>
        <v>0.56998238532601031</v>
      </c>
      <c r="F88">
        <f t="shared" ca="1" si="50"/>
        <v>0.62823639469902037</v>
      </c>
      <c r="G88">
        <f t="shared" ca="1" si="50"/>
        <v>0.4236697916215868</v>
      </c>
      <c r="H88">
        <f t="shared" ca="1" si="50"/>
        <v>0.37726470758639574</v>
      </c>
      <c r="I88">
        <f t="shared" ca="1" si="50"/>
        <v>0.93901515247894485</v>
      </c>
      <c r="M88" t="str">
        <f t="shared" ca="1" si="34"/>
        <v>지정 장비</v>
      </c>
      <c r="N88" t="str">
        <f t="shared" ca="1" si="35"/>
        <v>Equip6102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260</v>
      </c>
      <c r="W88">
        <v>1</v>
      </c>
      <c r="X88" t="s">
        <v>129</v>
      </c>
      <c r="Z88">
        <v>9300</v>
      </c>
      <c r="AA88" t="str">
        <f t="shared" ca="1" si="38"/>
        <v>fe</v>
      </c>
      <c r="AB88" t="s">
        <v>83</v>
      </c>
      <c r="AC88" t="s">
        <v>206</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5.9070810289629794E-2</v>
      </c>
      <c r="E89">
        <f t="shared" ca="1" si="50"/>
        <v>0.42754270860079524</v>
      </c>
      <c r="F89">
        <f t="shared" ca="1" si="50"/>
        <v>0.82829696046360624</v>
      </c>
      <c r="G89">
        <f t="shared" ca="1" si="50"/>
        <v>0.78326325229710048</v>
      </c>
      <c r="H89">
        <f t="shared" ca="1" si="50"/>
        <v>0.22233276676180092</v>
      </c>
      <c r="I89">
        <f t="shared" ca="1" si="50"/>
        <v>0.4166858787397254</v>
      </c>
      <c r="M89" t="str">
        <f t="shared" ca="1" si="34"/>
        <v>지정 장비</v>
      </c>
      <c r="N89" t="str">
        <f t="shared" ca="1" si="35"/>
        <v>Equip5001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215</v>
      </c>
      <c r="W89">
        <v>1</v>
      </c>
      <c r="X89" t="s">
        <v>133</v>
      </c>
      <c r="Z89">
        <v>5</v>
      </c>
      <c r="AA89" t="str">
        <f t="shared" ca="1" si="38"/>
        <v>fe</v>
      </c>
      <c r="AB89" t="s">
        <v>83</v>
      </c>
      <c r="AC89" t="s">
        <v>258</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0.40196389556229739</v>
      </c>
      <c r="E90">
        <f t="shared" ca="1" si="50"/>
        <v>0.82836600333507449</v>
      </c>
      <c r="F90">
        <f t="shared" ca="1" si="50"/>
        <v>0.16859547460743129</v>
      </c>
      <c r="G90">
        <f t="shared" ca="1" si="50"/>
        <v>0.33959286994080173</v>
      </c>
      <c r="H90">
        <f t="shared" ca="1" si="50"/>
        <v>2.0524691343845936E-2</v>
      </c>
      <c r="I90">
        <f t="shared" ca="1" si="50"/>
        <v>0.8888341071088649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0.63616446398875814</v>
      </c>
      <c r="E91">
        <f t="shared" ca="1" si="50"/>
        <v>0.83378926482454696</v>
      </c>
      <c r="F91">
        <f t="shared" ca="1" si="50"/>
        <v>0.28663035212862975</v>
      </c>
      <c r="G91">
        <f t="shared" ca="1" si="50"/>
        <v>0.70972938829328625</v>
      </c>
      <c r="H91">
        <f t="shared" ca="1" si="50"/>
        <v>9.1722477814458858E-2</v>
      </c>
      <c r="I91">
        <f t="shared" ca="1" si="50"/>
        <v>0.99946476794051353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0.51942664086275603</v>
      </c>
      <c r="E92">
        <f t="shared" ca="1" si="51"/>
        <v>0.61488112041504228</v>
      </c>
      <c r="F92">
        <f t="shared" ca="1" si="51"/>
        <v>0.27157580451192775</v>
      </c>
      <c r="G92">
        <f t="shared" ca="1" si="51"/>
        <v>0.55700124172846821</v>
      </c>
      <c r="H92">
        <f t="shared" ca="1" si="51"/>
        <v>0.98618637591856528</v>
      </c>
      <c r="I92">
        <f t="shared" ca="1" si="51"/>
        <v>0.66425337147531915</v>
      </c>
      <c r="M92" t="str">
        <f t="shared" ca="1" si="34"/>
        <v>지정 장비</v>
      </c>
      <c r="N92" t="str">
        <f t="shared" ca="1" si="35"/>
        <v>Equip5201</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3200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272</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0.61067602908176599</v>
      </c>
      <c r="E93">
        <f t="shared" ca="1" si="51"/>
        <v>0.44307497545344299</v>
      </c>
      <c r="F93">
        <f t="shared" ca="1" si="51"/>
        <v>4.3373091677219033E-2</v>
      </c>
      <c r="G93">
        <f t="shared" ca="1" si="51"/>
        <v>0.37210097556200994</v>
      </c>
      <c r="H93">
        <f t="shared" ca="1" si="51"/>
        <v>8.2875361818190663E-2</v>
      </c>
      <c r="I93">
        <f t="shared" ca="1" si="51"/>
        <v>0.5844460008472917</v>
      </c>
      <c r="M93" t="str">
        <f t="shared" ca="1" si="34"/>
        <v>지정 장비</v>
      </c>
      <c r="N93" t="str">
        <f t="shared" ca="1" si="35"/>
        <v>Equip3401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26</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18</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전설</v>
      </c>
      <c r="U93" t="s">
        <v>83</v>
      </c>
      <c r="V93" t="s">
        <v>115</v>
      </c>
      <c r="W93">
        <v>1</v>
      </c>
      <c r="X93" t="s">
        <v>129</v>
      </c>
      <c r="Z93">
        <v>1500</v>
      </c>
      <c r="AA93" t="str">
        <f t="shared" ca="1" si="38"/>
        <v>fe</v>
      </c>
      <c r="AB93" t="s">
        <v>83</v>
      </c>
      <c r="AC93" t="s">
        <v>216</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0.38793594370591944</v>
      </c>
      <c r="E94">
        <f t="shared" ca="1" si="51"/>
        <v>0.63448389619455614</v>
      </c>
      <c r="F94">
        <f t="shared" ca="1" si="51"/>
        <v>6.7341131309238467E-2</v>
      </c>
      <c r="G94">
        <f t="shared" ca="1" si="51"/>
        <v>0.23146158887803536</v>
      </c>
      <c r="H94">
        <f t="shared" ca="1" si="51"/>
        <v>0.92038370494790167</v>
      </c>
      <c r="I94">
        <f t="shared" ca="1" si="51"/>
        <v>0.33114860902770138</v>
      </c>
      <c r="M94" t="str">
        <f t="shared" ca="1" si="34"/>
        <v>안 지정 캐릭터 PP 영웅등급</v>
      </c>
      <c r="N94">
        <f t="shared" ca="1" si="35"/>
        <v>63448</v>
      </c>
      <c r="O94">
        <f t="shared" ca="1" si="36"/>
        <v>12</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1200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0.94356645973527409</v>
      </c>
      <c r="E95">
        <f t="shared" ca="1" si="51"/>
        <v>3.9723000477304038E-2</v>
      </c>
      <c r="F95">
        <f t="shared" ca="1" si="51"/>
        <v>8.1630248425136664E-2</v>
      </c>
      <c r="G95">
        <f t="shared" ca="1" si="51"/>
        <v>0.35348503958473387</v>
      </c>
      <c r="H95">
        <f t="shared" ca="1" si="51"/>
        <v>0.17648330376687749</v>
      </c>
      <c r="I95">
        <f t="shared" ca="1" si="51"/>
        <v>9.1105932327811057E-2</v>
      </c>
      <c r="M95" t="str">
        <f t="shared" ca="1" si="34"/>
        <v>안 지정 캐릭터 PP 일반등급</v>
      </c>
      <c r="N95">
        <f t="shared" ca="1" si="35"/>
        <v>3972</v>
      </c>
      <c r="O95">
        <f t="shared" ca="1" si="36"/>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0.84657532565622562</v>
      </c>
      <c r="E96">
        <f t="shared" ca="1" si="51"/>
        <v>0.60541742316703195</v>
      </c>
      <c r="F96">
        <f t="shared" ca="1" si="51"/>
        <v>0.46973611265293003</v>
      </c>
      <c r="G96">
        <f t="shared" ca="1" si="51"/>
        <v>9.8701975262386221E-2</v>
      </c>
      <c r="H96">
        <f t="shared" ca="1" si="51"/>
        <v>0.51417222209160141</v>
      </c>
      <c r="I96">
        <f t="shared" ca="1" si="51"/>
        <v>0.56489751347080652</v>
      </c>
      <c r="M96" t="str">
        <f t="shared" ca="1" si="34"/>
        <v>안 지정 캐릭터 PP 일반등급</v>
      </c>
      <c r="N96">
        <f t="shared" ca="1" si="35"/>
        <v>60541</v>
      </c>
      <c r="O96">
        <f t="shared" ca="1" si="36"/>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0.61990921206424898</v>
      </c>
      <c r="E97">
        <f t="shared" ca="1" si="51"/>
        <v>0.85584482292643416</v>
      </c>
      <c r="F97">
        <f t="shared" ca="1" si="51"/>
        <v>0.8750623469401051</v>
      </c>
      <c r="G97">
        <f t="shared" ca="1" si="51"/>
        <v>7.0170868149025623E-2</v>
      </c>
      <c r="H97">
        <f t="shared" ca="1" si="51"/>
        <v>0.51011513714062739</v>
      </c>
      <c r="I97">
        <f t="shared" ca="1" si="51"/>
        <v>0.43270923391025773</v>
      </c>
      <c r="M97" t="str">
        <f t="shared" ca="1" si="34"/>
        <v>안 지정 캐릭터 PP 영웅등급</v>
      </c>
      <c r="N97">
        <f t="shared" ca="1" si="35"/>
        <v>85584</v>
      </c>
      <c r="O97">
        <f t="shared" ca="1" si="36"/>
        <v>14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1400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272</v>
      </c>
      <c r="W97">
        <v>1</v>
      </c>
      <c r="X97" t="s">
        <v>129</v>
      </c>
      <c r="Z97">
        <v>1300</v>
      </c>
      <c r="AA97" t="str">
        <f t="shared" ca="1" si="38"/>
        <v>fe</v>
      </c>
      <c r="AB97" t="s">
        <v>83</v>
      </c>
      <c r="AC97" t="s">
        <v>200</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0.88949804886240702</v>
      </c>
      <c r="E98">
        <f t="shared" ca="1" si="51"/>
        <v>0.46142860865907009</v>
      </c>
      <c r="F98">
        <f t="shared" ca="1" si="51"/>
        <v>0.38059725584754112</v>
      </c>
      <c r="G98">
        <f t="shared" ca="1" si="51"/>
        <v>5.004102755212303E-2</v>
      </c>
      <c r="H98">
        <f t="shared" ca="1" si="51"/>
        <v>0.66269924465094199</v>
      </c>
      <c r="I98">
        <f t="shared" ca="1" si="51"/>
        <v>0.20112163765424196</v>
      </c>
      <c r="M98" t="str">
        <f t="shared" ca="1" si="34"/>
        <v>지정 장비</v>
      </c>
      <c r="N98" t="str">
        <f t="shared" ca="1" si="35"/>
        <v>Equip5302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254</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0.34006960327992641</v>
      </c>
      <c r="E99">
        <f t="shared" ca="1" si="51"/>
        <v>0.37604312810376628</v>
      </c>
      <c r="F99">
        <f t="shared" ca="1" si="51"/>
        <v>0.2550735674766077</v>
      </c>
      <c r="G99">
        <f t="shared" ca="1" si="51"/>
        <v>0.11536348749895886</v>
      </c>
      <c r="H99">
        <f t="shared" ca="1" si="51"/>
        <v>0.32806299594974686</v>
      </c>
      <c r="I99">
        <f t="shared" ca="1" si="51"/>
        <v>0.7683671650199202</v>
      </c>
      <c r="M99" t="str">
        <f t="shared" ca="1" si="34"/>
        <v>지정 장비</v>
      </c>
      <c r="N99" t="str">
        <f t="shared" ca="1" si="35"/>
        <v>Equip4102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1400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268</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3.6218280488492183E-2</v>
      </c>
      <c r="E100">
        <f t="shared" ca="1" si="51"/>
        <v>0.57090594414557638</v>
      </c>
      <c r="F100">
        <f t="shared" ca="1" si="51"/>
        <v>0.97381791577753396</v>
      </c>
      <c r="G100">
        <f t="shared" ca="1" si="51"/>
        <v>0.51542579638712616</v>
      </c>
      <c r="H100">
        <f t="shared" ca="1" si="51"/>
        <v>0.98985449458947883</v>
      </c>
      <c r="I100">
        <f t="shared" ca="1" si="51"/>
        <v>0.35235528799780336</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0.46452643044974129</v>
      </c>
      <c r="E101">
        <f t="shared" ca="1" si="51"/>
        <v>0.42849251512741349</v>
      </c>
      <c r="F101">
        <f t="shared" ca="1" si="51"/>
        <v>5.5100824834554363E-2</v>
      </c>
      <c r="G101">
        <f t="shared" ca="1" si="51"/>
        <v>0.38932241069910134</v>
      </c>
      <c r="H101">
        <f t="shared" ca="1" si="51"/>
        <v>0.37944081980819677</v>
      </c>
      <c r="I101">
        <f t="shared" ca="1" si="51"/>
        <v>0.26149269549513798</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0.14708682655316174</v>
      </c>
      <c r="E102">
        <f t="shared" ca="1" si="52"/>
        <v>0.35838728355638638</v>
      </c>
      <c r="F102">
        <f t="shared" ca="1" si="52"/>
        <v>0.69288500736465342</v>
      </c>
      <c r="G102">
        <f t="shared" ca="1" si="52"/>
        <v>0.66871072649817953</v>
      </c>
      <c r="H102">
        <f t="shared" ca="1" si="52"/>
        <v>0.79204130470662382</v>
      </c>
      <c r="I102">
        <f t="shared" ca="1" si="52"/>
        <v>0.67974018117283941</v>
      </c>
      <c r="M102" t="str">
        <f t="shared" ca="1" si="34"/>
        <v>지정 장비</v>
      </c>
      <c r="N102" t="str">
        <f t="shared" ca="1" si="35"/>
        <v>Equip3002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264</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0.10550463857183401</v>
      </c>
      <c r="E103">
        <f t="shared" ca="1" si="52"/>
        <v>0.14394638222005851</v>
      </c>
      <c r="F103">
        <f t="shared" ca="1" si="52"/>
        <v>0.22012547076024058</v>
      </c>
      <c r="G103">
        <f t="shared" ca="1" si="52"/>
        <v>0.18608348619818793</v>
      </c>
      <c r="H103">
        <f t="shared" ca="1" si="52"/>
        <v>6.2610820095714614E-2</v>
      </c>
      <c r="I103">
        <f t="shared" ca="1" si="52"/>
        <v>1.9407023102459786E-2</v>
      </c>
      <c r="M103" t="str">
        <f t="shared" ca="1" si="34"/>
        <v>지정 장비</v>
      </c>
      <c r="N103" t="str">
        <f t="shared" ca="1" si="35"/>
        <v>Equip1101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1000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261</v>
      </c>
      <c r="W103">
        <v>1</v>
      </c>
      <c r="X103" t="s">
        <v>129</v>
      </c>
      <c r="Z103">
        <v>1400</v>
      </c>
      <c r="AA103" t="str">
        <f t="shared" ca="1" si="38"/>
        <v>fe</v>
      </c>
      <c r="AB103" t="s">
        <v>83</v>
      </c>
      <c r="AC103" t="s">
        <v>260</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0.63561649009553389</v>
      </c>
      <c r="E104">
        <f t="shared" ca="1" si="52"/>
        <v>0.95234295903210209</v>
      </c>
      <c r="F104">
        <f t="shared" ca="1" si="52"/>
        <v>0.10190799015307406</v>
      </c>
      <c r="G104">
        <f t="shared" ca="1" si="52"/>
        <v>0.29499283539896182</v>
      </c>
      <c r="H104">
        <f t="shared" ca="1" si="52"/>
        <v>0.34740212736671916</v>
      </c>
      <c r="I104">
        <f t="shared" ca="1" si="52"/>
        <v>0.73813613679399714</v>
      </c>
      <c r="M104" t="str">
        <f t="shared" ca="1" si="34"/>
        <v>안 지정 캐릭터 PP 영웅등급</v>
      </c>
      <c r="N104">
        <f t="shared" ca="1" si="35"/>
        <v>95234</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4.4712947578489759E-2</v>
      </c>
      <c r="E105">
        <f t="shared" ca="1" si="52"/>
        <v>0.50418325338266567</v>
      </c>
      <c r="F105">
        <f t="shared" ca="1" si="52"/>
        <v>0.54122647179412409</v>
      </c>
      <c r="G105">
        <f t="shared" ca="1" si="52"/>
        <v>0.86913080087710448</v>
      </c>
      <c r="H105">
        <f t="shared" ca="1" si="52"/>
        <v>0.80045682764809123</v>
      </c>
      <c r="I105">
        <f t="shared" ca="1" si="52"/>
        <v>0.52882438727214864</v>
      </c>
      <c r="M105" t="str">
        <f t="shared" ca="1" si="34"/>
        <v>안 지정 캐릭터 PP 영웅등급</v>
      </c>
      <c r="N105">
        <f t="shared" ca="1" si="35"/>
        <v>50418</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0.90645809843304759</v>
      </c>
      <c r="E106">
        <f t="shared" ca="1" si="52"/>
        <v>0.34444070705735208</v>
      </c>
      <c r="F106">
        <f t="shared" ca="1" si="52"/>
        <v>0.71680529404835891</v>
      </c>
      <c r="G106">
        <f t="shared" ca="1" si="52"/>
        <v>0.80199446051136303</v>
      </c>
      <c r="H106">
        <f t="shared" ca="1" si="52"/>
        <v>0.18032997628445924</v>
      </c>
      <c r="I106">
        <f t="shared" ca="1" si="52"/>
        <v>0.22205951252504041</v>
      </c>
      <c r="M106" t="str">
        <f t="shared" ca="1" si="34"/>
        <v>안 지정 캐릭터 PP 일반등급</v>
      </c>
      <c r="N106">
        <f t="shared" ca="1" si="35"/>
        <v>34444</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0.80465287279734887</v>
      </c>
      <c r="E107">
        <f t="shared" ca="1" si="52"/>
        <v>0.22539830090143331</v>
      </c>
      <c r="F107">
        <f t="shared" ca="1" si="52"/>
        <v>0.99452672328164426</v>
      </c>
      <c r="G107">
        <f t="shared" ca="1" si="52"/>
        <v>0.9851399414929628</v>
      </c>
      <c r="H107">
        <f t="shared" ca="1" si="52"/>
        <v>0.31333616251837026</v>
      </c>
      <c r="I107">
        <f t="shared" ca="1" si="52"/>
        <v>0.98945844992841558</v>
      </c>
      <c r="M107" t="str">
        <f t="shared" ca="1" si="34"/>
        <v>안 지정 캐릭터 PP 일반등급</v>
      </c>
      <c r="N107">
        <f t="shared" ca="1" si="35"/>
        <v>22539</v>
      </c>
      <c r="O107">
        <f t="shared" ca="1" si="36"/>
        <v>10</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1000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202</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0.15463216382483447</v>
      </c>
      <c r="E108">
        <f t="shared" ca="1" si="52"/>
        <v>0.77294796735457882</v>
      </c>
      <c r="F108">
        <f t="shared" ca="1" si="52"/>
        <v>0.21080342323819434</v>
      </c>
      <c r="G108">
        <f t="shared" ca="1" si="52"/>
        <v>0.68027869527065477</v>
      </c>
      <c r="H108">
        <f t="shared" ca="1" si="52"/>
        <v>0.85155221330356656</v>
      </c>
      <c r="I108">
        <f t="shared" ca="1" si="52"/>
        <v>0.84847884635789317</v>
      </c>
      <c r="M108" t="str">
        <f t="shared" ca="1" si="34"/>
        <v>지정 장비</v>
      </c>
      <c r="N108" t="str">
        <f t="shared" ca="1" si="35"/>
        <v>Equip7101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3800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267</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0.17806050069286938</v>
      </c>
      <c r="E109">
        <f t="shared" ca="1" si="52"/>
        <v>0.96129529760285681</v>
      </c>
      <c r="F109">
        <f t="shared" ca="1" si="52"/>
        <v>0.65672998356965295</v>
      </c>
      <c r="G109">
        <f t="shared" ca="1" si="52"/>
        <v>0.78096465854137476</v>
      </c>
      <c r="H109">
        <f t="shared" ca="1" si="52"/>
        <v>0.43440831507825561</v>
      </c>
      <c r="I109">
        <f t="shared" ca="1" si="52"/>
        <v>0.83282660044073542</v>
      </c>
      <c r="M109" t="str">
        <f t="shared" ca="1" si="34"/>
        <v>지정 장비</v>
      </c>
      <c r="N109" t="str">
        <f t="shared" ca="1" si="35"/>
        <v>Equip8302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74800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204</v>
      </c>
      <c r="W109">
        <v>1</v>
      </c>
      <c r="X109" t="s">
        <v>129</v>
      </c>
      <c r="Z109">
        <v>22000</v>
      </c>
      <c r="AA109" t="str">
        <f t="shared" ca="1" si="38"/>
        <v>fe</v>
      </c>
      <c r="AB109" t="s">
        <v>83</v>
      </c>
      <c r="AC109" t="s">
        <v>255</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9.0681899641506081E-2</v>
      </c>
      <c r="E110">
        <f t="shared" ca="1" si="52"/>
        <v>0.78175908728270815</v>
      </c>
      <c r="F110">
        <f t="shared" ca="1" si="52"/>
        <v>0.30140280453662061</v>
      </c>
      <c r="G110">
        <f t="shared" ca="1" si="52"/>
        <v>0.56810732352483995</v>
      </c>
      <c r="H110">
        <f t="shared" ca="1" si="52"/>
        <v>0.16405126934120184</v>
      </c>
      <c r="I110">
        <f t="shared" ca="1" si="52"/>
        <v>0.34659107066884354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0.78608889591504105</v>
      </c>
      <c r="E111">
        <f t="shared" ca="1" si="52"/>
        <v>0.54380996765102563</v>
      </c>
      <c r="F111">
        <f t="shared" ca="1" si="52"/>
        <v>0.4496682538676664</v>
      </c>
      <c r="G111">
        <f t="shared" ca="1" si="52"/>
        <v>0.70188822143205809</v>
      </c>
      <c r="H111">
        <f t="shared" ca="1" si="52"/>
        <v>0.98848334843509678</v>
      </c>
      <c r="I111">
        <f t="shared" ca="1" si="52"/>
        <v>0.72709684658320273</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0.30811526711928672</v>
      </c>
      <c r="E112">
        <f t="shared" ca="1" si="53"/>
        <v>0.35302604711452579</v>
      </c>
      <c r="F112">
        <f t="shared" ca="1" si="53"/>
        <v>0.74432583248692652</v>
      </c>
      <c r="G112">
        <f t="shared" ca="1" si="53"/>
        <v>7.0285519585518874E-2</v>
      </c>
      <c r="H112">
        <f t="shared" ca="1" si="53"/>
        <v>0.48305221304323787</v>
      </c>
      <c r="I112">
        <f t="shared" ca="1" si="53"/>
        <v>0.64969985053808987</v>
      </c>
      <c r="M112" t="str">
        <f t="shared" ca="1" si="34"/>
        <v>지정 장비</v>
      </c>
      <c r="N112" t="str">
        <f t="shared" ca="1" si="35"/>
        <v>Equip3002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800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270</v>
      </c>
      <c r="W112">
        <v>1</v>
      </c>
      <c r="X112" t="s">
        <v>133</v>
      </c>
      <c r="Z112">
        <v>5</v>
      </c>
      <c r="AA112" t="str">
        <f t="shared" ca="1" si="38"/>
        <v>fe</v>
      </c>
      <c r="AB112" t="s">
        <v>83</v>
      </c>
      <c r="AC112" t="s">
        <v>318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0.12788840153772296</v>
      </c>
      <c r="E113">
        <f t="shared" ca="1" si="53"/>
        <v>0.6241378414148584</v>
      </c>
      <c r="F113">
        <f t="shared" ca="1" si="53"/>
        <v>0.73012615946348336</v>
      </c>
      <c r="G113">
        <f t="shared" ca="1" si="53"/>
        <v>0.33276539010183437</v>
      </c>
      <c r="H113">
        <f t="shared" ca="1" si="53"/>
        <v>0.36177689041386607</v>
      </c>
      <c r="I113">
        <f t="shared" ca="1" si="53"/>
        <v>0.67812154650258183</v>
      </c>
      <c r="M113" t="str">
        <f t="shared" ca="1" si="34"/>
        <v>지정 장비</v>
      </c>
      <c r="N113" t="str">
        <f t="shared" ca="1" si="35"/>
        <v>Equip5202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5</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211</v>
      </c>
      <c r="W113">
        <v>1</v>
      </c>
      <c r="X113" t="s">
        <v>129</v>
      </c>
      <c r="Z113">
        <v>2500</v>
      </c>
      <c r="AA113" t="str">
        <f t="shared" ca="1" si="38"/>
        <v>fe</v>
      </c>
      <c r="AB113" t="s">
        <v>83</v>
      </c>
      <c r="AC113" t="s">
        <v>263</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0.41817177427932761</v>
      </c>
      <c r="E114">
        <f t="shared" ca="1" si="53"/>
        <v>0.13614862654705029</v>
      </c>
      <c r="F114">
        <f t="shared" ca="1" si="53"/>
        <v>0.19512382877629852</v>
      </c>
      <c r="G114">
        <f t="shared" ca="1" si="53"/>
        <v>0.39344249749678439</v>
      </c>
      <c r="H114">
        <f t="shared" ca="1" si="53"/>
        <v>0.65141438828568343</v>
      </c>
      <c r="I114">
        <f t="shared" ca="1" si="53"/>
        <v>0.51606541219811641</v>
      </c>
      <c r="M114" t="str">
        <f t="shared" ca="1" si="34"/>
        <v>안 지정 캐릭터 PP 영웅등급</v>
      </c>
      <c r="N114">
        <f t="shared" ca="1" si="35"/>
        <v>13614</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0.13779185573452613</v>
      </c>
      <c r="E115">
        <f t="shared" ca="1" si="53"/>
        <v>0.68769263423851712</v>
      </c>
      <c r="F115">
        <f t="shared" ca="1" si="53"/>
        <v>0.86471273205979327</v>
      </c>
      <c r="G115">
        <f t="shared" ca="1" si="53"/>
        <v>6.791595277796858E-2</v>
      </c>
      <c r="H115">
        <f t="shared" ca="1" si="53"/>
        <v>0.2009915624475701</v>
      </c>
      <c r="I115">
        <f t="shared" ca="1" si="53"/>
        <v>0.50732727890745533</v>
      </c>
      <c r="M115" t="str">
        <f t="shared" ca="1" si="34"/>
        <v>안 지정 캐릭터 PP 영웅등급</v>
      </c>
      <c r="N115">
        <f t="shared" ca="1" si="35"/>
        <v>68769</v>
      </c>
      <c r="O115">
        <f t="shared" ca="1" si="36"/>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1300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0.97094963556926206</v>
      </c>
      <c r="E116">
        <f t="shared" ca="1" si="53"/>
        <v>0.29844022030105588</v>
      </c>
      <c r="F116">
        <f t="shared" ca="1" si="53"/>
        <v>0.16947923042312418</v>
      </c>
      <c r="G116">
        <f t="shared" ca="1" si="53"/>
        <v>0.74271038159172409</v>
      </c>
      <c r="H116">
        <f t="shared" ca="1" si="53"/>
        <v>0.2568758865096773</v>
      </c>
      <c r="I116">
        <f t="shared" ca="1" si="53"/>
        <v>0.4213579475863497</v>
      </c>
      <c r="M116" t="str">
        <f t="shared" ca="1" si="34"/>
        <v>안 지정 캐릭터 PP 일반등급</v>
      </c>
      <c r="N116">
        <f t="shared" ca="1" si="35"/>
        <v>29844</v>
      </c>
      <c r="O116">
        <f t="shared" ca="1" si="36"/>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1000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0.51602557615405376</v>
      </c>
      <c r="E117">
        <f t="shared" ca="1" si="53"/>
        <v>0.50146725050918917</v>
      </c>
      <c r="F117">
        <f t="shared" ca="1" si="53"/>
        <v>0.2048783026425256</v>
      </c>
      <c r="G117">
        <f t="shared" ca="1" si="53"/>
        <v>1.2971765153141357E-3</v>
      </c>
      <c r="H117">
        <f t="shared" ca="1" si="53"/>
        <v>0.7267581867811842</v>
      </c>
      <c r="I117">
        <f t="shared" ca="1" si="53"/>
        <v>0.82776981562401686</v>
      </c>
      <c r="M117" t="str">
        <f t="shared" ca="1" si="34"/>
        <v>안 지정 캐릭터 PP 영웅등급</v>
      </c>
      <c r="N117">
        <f t="shared" ca="1" si="35"/>
        <v>50146</v>
      </c>
      <c r="O117">
        <f t="shared" ca="1" si="36"/>
        <v>12</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263</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0.16526679508814457</v>
      </c>
      <c r="E118">
        <f t="shared" ca="1" si="53"/>
        <v>0.92169684427850029</v>
      </c>
      <c r="F118">
        <f t="shared" ca="1" si="53"/>
        <v>0.56463252809358566</v>
      </c>
      <c r="G118">
        <f t="shared" ca="1" si="53"/>
        <v>0.72074895111797643</v>
      </c>
      <c r="H118">
        <f t="shared" ca="1" si="53"/>
        <v>0.96210009903042393</v>
      </c>
      <c r="I118">
        <f t="shared" ca="1" si="53"/>
        <v>0.98378353554174769</v>
      </c>
      <c r="M118" t="str">
        <f t="shared" ca="1" si="34"/>
        <v>지정 장비</v>
      </c>
      <c r="N118" t="str">
        <f t="shared" ca="1" si="35"/>
        <v>Equip7402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87</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69</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전설</v>
      </c>
      <c r="U118" t="s">
        <v>83</v>
      </c>
      <c r="V118" t="s">
        <v>212</v>
      </c>
      <c r="W118">
        <v>1</v>
      </c>
      <c r="X118" t="s">
        <v>129</v>
      </c>
      <c r="Z118">
        <v>2300</v>
      </c>
      <c r="AA118" t="str">
        <f t="shared" ca="1" si="38"/>
        <v>fe</v>
      </c>
      <c r="AB118" t="s">
        <v>83</v>
      </c>
      <c r="AC118" t="s">
        <v>319</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0.14550939670247787</v>
      </c>
      <c r="E119">
        <f t="shared" ca="1" si="53"/>
        <v>0.47970767965012229</v>
      </c>
      <c r="F119">
        <f t="shared" ca="1" si="53"/>
        <v>0.26089523676342674</v>
      </c>
      <c r="G119">
        <f t="shared" ca="1" si="53"/>
        <v>0.99484301774863459</v>
      </c>
      <c r="H119">
        <f t="shared" ca="1" si="53"/>
        <v>0.46068583573348221</v>
      </c>
      <c r="I119">
        <f t="shared" ca="1" si="53"/>
        <v>0.44313699151202712</v>
      </c>
      <c r="M119" t="str">
        <f t="shared" ca="1" si="34"/>
        <v>지정 장비</v>
      </c>
      <c r="N119" t="str">
        <f t="shared" ca="1" si="35"/>
        <v>Equip5202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2900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257</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0.56749052932840616</v>
      </c>
      <c r="E120">
        <f t="shared" ca="1" si="53"/>
        <v>0.54841112831635386</v>
      </c>
      <c r="F120">
        <f t="shared" ca="1" si="53"/>
        <v>0.52061185125408527</v>
      </c>
      <c r="G120">
        <f t="shared" ca="1" si="53"/>
        <v>0.93147083768412076</v>
      </c>
      <c r="H120">
        <f t="shared" ca="1" si="53"/>
        <v>0.58764521691638671</v>
      </c>
      <c r="I120">
        <f t="shared" ca="1" si="53"/>
        <v>0.17190452419372659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5.3455932216334379E-2</v>
      </c>
      <c r="E121">
        <f t="shared" ca="1" si="53"/>
        <v>5.2828304495298184E-2</v>
      </c>
      <c r="F121">
        <f t="shared" ca="1" si="53"/>
        <v>0.47136428352915982</v>
      </c>
      <c r="G121">
        <f t="shared" ca="1" si="53"/>
        <v>0.397711837566047</v>
      </c>
      <c r="H121">
        <f t="shared" ca="1" si="53"/>
        <v>0.82749617944287712</v>
      </c>
      <c r="I121">
        <f t="shared" ca="1" si="53"/>
        <v>0.6255226125153196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0.48718315395092593</v>
      </c>
      <c r="E122">
        <f t="shared" ca="1" si="54"/>
        <v>0.85844935614291229</v>
      </c>
      <c r="F122">
        <f t="shared" ca="1" si="54"/>
        <v>0.10471627017012308</v>
      </c>
      <c r="G122">
        <f t="shared" ca="1" si="54"/>
        <v>0.39011496476493634</v>
      </c>
      <c r="H122">
        <f t="shared" ca="1" si="54"/>
        <v>0.39905214521975341</v>
      </c>
      <c r="I122">
        <f t="shared" ca="1" si="54"/>
        <v>0.73540641462085687</v>
      </c>
      <c r="M122" t="str">
        <f t="shared" ca="1" si="34"/>
        <v>지정 장비</v>
      </c>
      <c r="N122" t="str">
        <f t="shared" ca="1" si="35"/>
        <v>Equip7202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16</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199</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0.89694868862135047</v>
      </c>
      <c r="E123">
        <f t="shared" ca="1" si="54"/>
        <v>0.58333261435062955</v>
      </c>
      <c r="F123">
        <f t="shared" ca="1" si="54"/>
        <v>0.24977615260261266</v>
      </c>
      <c r="G123">
        <f t="shared" ca="1" si="54"/>
        <v>0.70848584916183255</v>
      </c>
      <c r="H123">
        <f t="shared" ca="1" si="54"/>
        <v>0.37365972003728209</v>
      </c>
      <c r="I123">
        <f t="shared" ca="1" si="54"/>
        <v>0.35933914818481394</v>
      </c>
      <c r="M123" t="str">
        <f t="shared" ca="1" si="34"/>
        <v>지정 장비</v>
      </c>
      <c r="N123" t="str">
        <f t="shared" ca="1" si="35"/>
        <v>Equip5101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1200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0.62480829511202995</v>
      </c>
      <c r="E124">
        <f t="shared" ca="1" si="54"/>
        <v>0.24085750392848959</v>
      </c>
      <c r="F124">
        <f t="shared" ca="1" si="54"/>
        <v>0.8644268487713046</v>
      </c>
      <c r="G124">
        <f t="shared" ca="1" si="54"/>
        <v>0.70878848839833064</v>
      </c>
      <c r="H124">
        <f t="shared" ca="1" si="54"/>
        <v>0.81282765969444859</v>
      </c>
      <c r="I124">
        <f t="shared" ca="1" si="54"/>
        <v>0.90910868580342374</v>
      </c>
      <c r="M124" t="str">
        <f t="shared" ca="1" si="34"/>
        <v>안 지정 캐릭터 PP 영웅등급</v>
      </c>
      <c r="N124">
        <f t="shared" ca="1" si="35"/>
        <v>24085</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0.98978619368427223</v>
      </c>
      <c r="E125">
        <f t="shared" ca="1" si="54"/>
        <v>0.31304831959524004</v>
      </c>
      <c r="F125">
        <f t="shared" ca="1" si="54"/>
        <v>0.82012318042957466</v>
      </c>
      <c r="G125">
        <f t="shared" ca="1" si="54"/>
        <v>0.63399569488686824</v>
      </c>
      <c r="H125">
        <f t="shared" ca="1" si="54"/>
        <v>0.46759135875943603</v>
      </c>
      <c r="I125">
        <f t="shared" ca="1" si="54"/>
        <v>9.9364606787154086E-2</v>
      </c>
      <c r="M125" t="str">
        <f t="shared" ca="1" si="34"/>
        <v>안 지정 캐릭터 PP 일반등급</v>
      </c>
      <c r="N125">
        <f t="shared" ca="1" si="35"/>
        <v>31304</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0.86132684864923559</v>
      </c>
      <c r="E126">
        <f t="shared" ca="1" si="54"/>
        <v>0.62591845051560879</v>
      </c>
      <c r="F126">
        <f t="shared" ca="1" si="54"/>
        <v>0.42385935524113816</v>
      </c>
      <c r="G126">
        <f t="shared" ca="1" si="54"/>
        <v>0.8895841932394053</v>
      </c>
      <c r="H126">
        <f t="shared" ca="1" si="54"/>
        <v>0.88936445629263761</v>
      </c>
      <c r="I126">
        <f t="shared" ca="1" si="54"/>
        <v>8.450203093467723E-2</v>
      </c>
      <c r="M126" t="str">
        <f t="shared" ca="1" si="34"/>
        <v>안 지정 캐릭터 PP 일반등급</v>
      </c>
      <c r="N126">
        <f t="shared" ca="1" si="35"/>
        <v>62591</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1200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9.5947659727598111E-2</v>
      </c>
      <c r="E127">
        <f t="shared" ca="1" si="54"/>
        <v>0.89310420520403511</v>
      </c>
      <c r="F127">
        <f t="shared" ca="1" si="54"/>
        <v>0.4731028265639774</v>
      </c>
      <c r="G127">
        <f t="shared" ca="1" si="54"/>
        <v>0.83644297629231923</v>
      </c>
      <c r="H127">
        <f t="shared" ca="1" si="54"/>
        <v>0.55016003856336326</v>
      </c>
      <c r="I127">
        <f t="shared" ca="1" si="54"/>
        <v>0.2545718672584506</v>
      </c>
      <c r="M127" t="str">
        <f t="shared" ca="1" si="34"/>
        <v>지정 장비</v>
      </c>
      <c r="N127" t="str">
        <f t="shared" ca="1" si="35"/>
        <v>Equip8001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4700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216</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0.6308881221924143</v>
      </c>
      <c r="E128">
        <f t="shared" ca="1" si="54"/>
        <v>0.15898620687973819</v>
      </c>
      <c r="F128">
        <f t="shared" ca="1" si="54"/>
        <v>0.71030291059968442</v>
      </c>
      <c r="G128">
        <f t="shared" ca="1" si="54"/>
        <v>6.8459700161677572E-2</v>
      </c>
      <c r="H128">
        <f t="shared" ca="1" si="54"/>
        <v>0.44409120523293766</v>
      </c>
      <c r="I128">
        <f t="shared" ca="1" si="54"/>
        <v>0.44378730762288798</v>
      </c>
      <c r="M128" t="str">
        <f t="shared" ca="1" si="34"/>
        <v>지정 장비</v>
      </c>
      <c r="N128" t="str">
        <f t="shared" ca="1" si="35"/>
        <v>Equip2001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274</v>
      </c>
      <c r="W128">
        <v>1</v>
      </c>
      <c r="X128" t="s">
        <v>133</v>
      </c>
      <c r="Z128">
        <v>33</v>
      </c>
      <c r="AA128" t="str">
        <f t="shared" ca="1" si="38"/>
        <v>fe</v>
      </c>
      <c r="AB128" t="s">
        <v>83</v>
      </c>
      <c r="AC128" t="s">
        <v>255</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2.9857417575477552E-2</v>
      </c>
      <c r="E129">
        <f t="shared" ca="1" si="54"/>
        <v>2.5822180810935236E-2</v>
      </c>
      <c r="F129">
        <f t="shared" ca="1" si="54"/>
        <v>0.64121673282463132</v>
      </c>
      <c r="G129">
        <f t="shared" ca="1" si="54"/>
        <v>0.6384578300259981</v>
      </c>
      <c r="H129">
        <f t="shared" ca="1" si="54"/>
        <v>0.16370570933747086</v>
      </c>
      <c r="I129">
        <f t="shared" ca="1" si="54"/>
        <v>0.58787256938278232</v>
      </c>
      <c r="M129" t="str">
        <f t="shared" ca="1" si="34"/>
        <v>지정 장비</v>
      </c>
      <c r="N129" t="str">
        <f t="shared" ca="1" si="35"/>
        <v>Equip0101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1300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272</v>
      </c>
      <c r="W129">
        <v>1</v>
      </c>
      <c r="X129" t="s">
        <v>129</v>
      </c>
      <c r="Z129">
        <v>1400</v>
      </c>
      <c r="AA129" t="str">
        <f t="shared" ca="1" si="38"/>
        <v>fe</v>
      </c>
      <c r="AB129" t="s">
        <v>83</v>
      </c>
      <c r="AC129" t="s">
        <v>257</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0.47028897651728341</v>
      </c>
      <c r="E130">
        <f t="shared" ca="1" si="54"/>
        <v>0.13554167710865506</v>
      </c>
      <c r="F130">
        <f t="shared" ca="1" si="54"/>
        <v>0.20601829426098084</v>
      </c>
      <c r="G130">
        <f t="shared" ca="1" si="54"/>
        <v>0.17734667823330152</v>
      </c>
      <c r="H130">
        <f t="shared" ca="1" si="54"/>
        <v>8.3291248715128607E-2</v>
      </c>
      <c r="I130">
        <f t="shared" ca="1" si="54"/>
        <v>0.8745332920753156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2.1613941040009021E-2</v>
      </c>
      <c r="E131">
        <f t="shared" ca="1" si="54"/>
        <v>0.6541242394256398</v>
      </c>
      <c r="F131">
        <f t="shared" ca="1" si="54"/>
        <v>0.7853018254028391</v>
      </c>
      <c r="G131">
        <f t="shared" ca="1" si="54"/>
        <v>0.46128945661967091</v>
      </c>
      <c r="H131">
        <f t="shared" ca="1" si="54"/>
        <v>0.32190537126104279</v>
      </c>
      <c r="I131">
        <f t="shared" ca="1" si="54"/>
        <v>0.28602210714511678</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0.50709889340490777</v>
      </c>
      <c r="E132">
        <f t="shared" ca="1" si="65"/>
        <v>0.53834850212555829</v>
      </c>
      <c r="F132">
        <f t="shared" ca="1" si="65"/>
        <v>0.98476628763674168</v>
      </c>
      <c r="G132">
        <f t="shared" ca="1" si="65"/>
        <v>0.83860500862881848</v>
      </c>
      <c r="H132">
        <f t="shared" ca="1" si="65"/>
        <v>0.24050889401264097</v>
      </c>
      <c r="I132">
        <f t="shared" ca="1" si="65"/>
        <v>0.42260777515377701</v>
      </c>
      <c r="M132" t="str">
        <f t="shared" ca="1" si="56"/>
        <v>지정 장비</v>
      </c>
      <c r="N132" t="str">
        <f t="shared" ca="1" si="57"/>
        <v>Equip4301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7400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210</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6.1032820991597458E-2</v>
      </c>
      <c r="E133">
        <f t="shared" ca="1" si="65"/>
        <v>0.76912537586384477</v>
      </c>
      <c r="F133">
        <f t="shared" ca="1" si="65"/>
        <v>0.42312010710485726</v>
      </c>
      <c r="G133">
        <f t="shared" ca="1" si="65"/>
        <v>0.21311657499987602</v>
      </c>
      <c r="H133">
        <f t="shared" ca="1" si="65"/>
        <v>6.1654121682430341E-2</v>
      </c>
      <c r="I133">
        <f t="shared" ca="1" si="65"/>
        <v>0.20144265788804161</v>
      </c>
      <c r="M133" t="str">
        <f t="shared" ca="1" si="56"/>
        <v>지정 장비</v>
      </c>
      <c r="N133" t="str">
        <f t="shared" ca="1" si="57"/>
        <v>Equip6302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34</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262</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0.13262436821188883</v>
      </c>
      <c r="E134">
        <f t="shared" ca="1" si="65"/>
        <v>0.12797647944265811</v>
      </c>
      <c r="F134">
        <f t="shared" ca="1" si="65"/>
        <v>0.61505334867133188</v>
      </c>
      <c r="G134">
        <f t="shared" ca="1" si="65"/>
        <v>0.95742564529391661</v>
      </c>
      <c r="H134">
        <f t="shared" ca="1" si="65"/>
        <v>0.50389224901216489</v>
      </c>
      <c r="I134">
        <f t="shared" ca="1" si="65"/>
        <v>0.77443400705425247</v>
      </c>
      <c r="M134" t="str">
        <f t="shared" ca="1" si="56"/>
        <v>안 지정 캐릭터 PP 영웅등급</v>
      </c>
      <c r="N134">
        <f t="shared" ca="1" si="57"/>
        <v>12797</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0.92727033524027391</v>
      </c>
      <c r="E135">
        <f t="shared" ca="1" si="65"/>
        <v>0.12889312331939329</v>
      </c>
      <c r="F135">
        <f t="shared" ca="1" si="65"/>
        <v>0.6053398065370269</v>
      </c>
      <c r="G135">
        <f t="shared" ca="1" si="65"/>
        <v>0.76163417360091701</v>
      </c>
      <c r="H135">
        <f t="shared" ca="1" si="65"/>
        <v>0.10537038142794175</v>
      </c>
      <c r="I135">
        <f t="shared" ca="1" si="65"/>
        <v>0.63255398187649137</v>
      </c>
      <c r="M135" t="str">
        <f t="shared" ca="1" si="56"/>
        <v>안 지정 캐릭터 PP 일반등급</v>
      </c>
      <c r="N135">
        <f t="shared" ca="1" si="57"/>
        <v>12889</v>
      </c>
      <c r="O135">
        <f t="shared" ca="1" si="58"/>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0.16024145565195103</v>
      </c>
      <c r="E136">
        <f t="shared" ca="1" si="65"/>
        <v>0.78910553989000043</v>
      </c>
      <c r="F136">
        <f t="shared" ca="1" si="65"/>
        <v>0.18775051643019847</v>
      </c>
      <c r="G136">
        <f t="shared" ca="1" si="65"/>
        <v>0.24626518662318109</v>
      </c>
      <c r="H136">
        <f t="shared" ca="1" si="65"/>
        <v>0.26566764933384013</v>
      </c>
      <c r="I136">
        <f t="shared" ca="1" si="65"/>
        <v>0.45340522125392146</v>
      </c>
      <c r="M136" t="str">
        <f t="shared" ca="1" si="56"/>
        <v>안 지정 캐릭터 PP 일반등급</v>
      </c>
      <c r="N136">
        <f t="shared" ca="1" si="57"/>
        <v>78910</v>
      </c>
      <c r="O136">
        <f t="shared" ca="1" si="58"/>
        <v>13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0.14965226472737214</v>
      </c>
      <c r="E137">
        <f t="shared" ca="1" si="65"/>
        <v>0.69577013396326781</v>
      </c>
      <c r="F137">
        <f t="shared" ca="1" si="65"/>
        <v>7.3339810483034062E-2</v>
      </c>
      <c r="G137">
        <f t="shared" ca="1" si="65"/>
        <v>4.8082868287870895E-3</v>
      </c>
      <c r="H137">
        <f t="shared" ca="1" si="65"/>
        <v>9.226014303642982E-2</v>
      </c>
      <c r="I137">
        <f t="shared" ca="1" si="65"/>
        <v>0.19372927587975308</v>
      </c>
      <c r="M137" t="str">
        <f t="shared" ca="1" si="56"/>
        <v>지정 장비</v>
      </c>
      <c r="N137" t="str">
        <f t="shared" ca="1" si="57"/>
        <v>Equip6101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271</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0.23578646870612063</v>
      </c>
      <c r="E138">
        <f t="shared" ca="1" si="65"/>
        <v>0.39275667950832938</v>
      </c>
      <c r="F138">
        <f t="shared" ca="1" si="65"/>
        <v>0.12687659678303398</v>
      </c>
      <c r="G138">
        <f t="shared" ca="1" si="65"/>
        <v>4.4610365744649494E-3</v>
      </c>
      <c r="H138">
        <f t="shared" ca="1" si="65"/>
        <v>0.77389483501305145</v>
      </c>
      <c r="I138">
        <f t="shared" ca="1" si="65"/>
        <v>2.1749123939485138E-3</v>
      </c>
      <c r="M138" t="str">
        <f t="shared" ca="1" si="56"/>
        <v>지정 장비</v>
      </c>
      <c r="N138" t="str">
        <f t="shared" ca="1" si="57"/>
        <v>Equip5001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600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260</v>
      </c>
      <c r="W138">
        <v>1</v>
      </c>
      <c r="X138" t="s">
        <v>133</v>
      </c>
      <c r="Z138">
        <v>16</v>
      </c>
      <c r="AA138" t="str">
        <f t="shared" ca="1" si="60"/>
        <v>fe</v>
      </c>
      <c r="AB138" t="s">
        <v>83</v>
      </c>
      <c r="AC138" t="s">
        <v>320</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0.4517510195157094</v>
      </c>
      <c r="E139">
        <f t="shared" ca="1" si="65"/>
        <v>0.77704369498368875</v>
      </c>
      <c r="F139">
        <f t="shared" ca="1" si="65"/>
        <v>0.60044910489713466</v>
      </c>
      <c r="G139">
        <f t="shared" ca="1" si="65"/>
        <v>0.15096036788451739</v>
      </c>
      <c r="H139">
        <f t="shared" ca="1" si="65"/>
        <v>2.8016569320066909E-2</v>
      </c>
      <c r="I139">
        <f t="shared" ca="1" si="65"/>
        <v>0.25482303947835006</v>
      </c>
      <c r="M139" t="str">
        <f t="shared" ca="1" si="56"/>
        <v>지정 장비</v>
      </c>
      <c r="N139" t="str">
        <f t="shared" ca="1" si="57"/>
        <v>Equip8101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0.44095720662317572</v>
      </c>
      <c r="E140">
        <f t="shared" ca="1" si="65"/>
        <v>0.20908266743013237</v>
      </c>
      <c r="F140">
        <f t="shared" ca="1" si="65"/>
        <v>0.35205186619868767</v>
      </c>
      <c r="G140">
        <f t="shared" ca="1" si="65"/>
        <v>0.91797131646962538</v>
      </c>
      <c r="H140">
        <f t="shared" ca="1" si="65"/>
        <v>0.42038033732743652</v>
      </c>
      <c r="I140">
        <f t="shared" ca="1" si="65"/>
        <v>0.69672926423744619</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0.62714791784797652</v>
      </c>
      <c r="E141">
        <f t="shared" ca="1" si="65"/>
        <v>0.88529526393064173</v>
      </c>
      <c r="F141">
        <f t="shared" ca="1" si="65"/>
        <v>0.77610499804792132</v>
      </c>
      <c r="G141">
        <f t="shared" ca="1" si="65"/>
        <v>0.61152519359390256</v>
      </c>
      <c r="H141">
        <f t="shared" ca="1" si="65"/>
        <v>0.82240529485753722</v>
      </c>
      <c r="I141">
        <f t="shared" ca="1" si="65"/>
        <v>0.99670492940815714</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0.70509107437857965</v>
      </c>
      <c r="E142">
        <f t="shared" ca="1" si="66"/>
        <v>0.38262941428200725</v>
      </c>
      <c r="F142">
        <f t="shared" ca="1" si="66"/>
        <v>0.93116090005776186</v>
      </c>
      <c r="G142">
        <f t="shared" ca="1" si="66"/>
        <v>0.46594590213031006</v>
      </c>
      <c r="H142">
        <f t="shared" ca="1" si="66"/>
        <v>0.27601495522586328</v>
      </c>
      <c r="I142">
        <f t="shared" ca="1" si="66"/>
        <v>3.9760307793686778E-2</v>
      </c>
      <c r="M142" t="str">
        <f t="shared" ca="1" si="56"/>
        <v>지정 장비</v>
      </c>
      <c r="N142" t="str">
        <f t="shared" ca="1" si="57"/>
        <v>Equip3102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1000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263</v>
      </c>
      <c r="W142">
        <v>1</v>
      </c>
      <c r="X142" t="s">
        <v>129</v>
      </c>
      <c r="Z142">
        <v>600</v>
      </c>
      <c r="AA142" t="str">
        <f t="shared" ca="1" si="60"/>
        <v>fe</v>
      </c>
      <c r="AB142" t="s">
        <v>83</v>
      </c>
      <c r="AC142" t="s">
        <v>321</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1.5868162580742196E-2</v>
      </c>
      <c r="E143">
        <f t="shared" ca="1" si="66"/>
        <v>0.96824790873731359</v>
      </c>
      <c r="F143">
        <f t="shared" ca="1" si="66"/>
        <v>0.95115266498229867</v>
      </c>
      <c r="G143">
        <f t="shared" ca="1" si="66"/>
        <v>0.61313257294738632</v>
      </c>
      <c r="H143">
        <f t="shared" ca="1" si="66"/>
        <v>0.84496552112196444</v>
      </c>
      <c r="I143">
        <f t="shared" ca="1" si="66"/>
        <v>0.56259252603243959</v>
      </c>
      <c r="M143" t="str">
        <f t="shared" ca="1" si="56"/>
        <v>지정 장비</v>
      </c>
      <c r="N143" t="str">
        <f t="shared" ca="1" si="57"/>
        <v>Equip8202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29500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211</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0.91279070899730941</v>
      </c>
      <c r="E144">
        <f t="shared" ca="1" si="66"/>
        <v>0.98182169655946683</v>
      </c>
      <c r="F144">
        <f t="shared" ca="1" si="66"/>
        <v>3.4414839871245939E-2</v>
      </c>
      <c r="G144">
        <f t="shared" ca="1" si="66"/>
        <v>0.99855342136411851</v>
      </c>
      <c r="H144">
        <f t="shared" ca="1" si="66"/>
        <v>6.9421099800395236E-2</v>
      </c>
      <c r="I144">
        <f t="shared" ca="1" si="66"/>
        <v>0.96416058035303875</v>
      </c>
      <c r="M144" t="str">
        <f t="shared" ca="1" si="56"/>
        <v>안 지정 캐릭터 PP 영웅등급</v>
      </c>
      <c r="N144">
        <f t="shared" ca="1" si="57"/>
        <v>98182</v>
      </c>
      <c r="O144">
        <f t="shared" ca="1" si="58"/>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0.19731249428384501</v>
      </c>
      <c r="E145">
        <f t="shared" ca="1" si="66"/>
        <v>0.8840272353647175</v>
      </c>
      <c r="F145">
        <f t="shared" ca="1" si="66"/>
        <v>0.40191587590928113</v>
      </c>
      <c r="G145">
        <f t="shared" ca="1" si="66"/>
        <v>0.17457346154703024</v>
      </c>
      <c r="H145">
        <f t="shared" ca="1" si="66"/>
        <v>0.21652025418338394</v>
      </c>
      <c r="I145">
        <f t="shared" ca="1" si="66"/>
        <v>0.43616531661398716</v>
      </c>
      <c r="M145" t="str">
        <f t="shared" ca="1" si="56"/>
        <v>안 지정 캐릭터 PP 영웅등급</v>
      </c>
      <c r="N145">
        <f t="shared" ca="1" si="57"/>
        <v>88402</v>
      </c>
      <c r="O145">
        <f t="shared" ca="1" si="58"/>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1400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0.87169670667983978</v>
      </c>
      <c r="E146">
        <f t="shared" ca="1" si="66"/>
        <v>0.8582947246555922</v>
      </c>
      <c r="F146">
        <f t="shared" ca="1" si="66"/>
        <v>0.86877244828184297</v>
      </c>
      <c r="G146">
        <f t="shared" ca="1" si="66"/>
        <v>0.58366120103573971</v>
      </c>
      <c r="H146">
        <f t="shared" ca="1" si="66"/>
        <v>0.78752731613580407</v>
      </c>
      <c r="I146">
        <f t="shared" ca="1" si="66"/>
        <v>0.39937766049364054</v>
      </c>
      <c r="M146" t="str">
        <f t="shared" ca="1" si="56"/>
        <v>안 지정 캐릭터 PP 일반등급</v>
      </c>
      <c r="N146">
        <f t="shared" ca="1" si="57"/>
        <v>85829</v>
      </c>
      <c r="O146">
        <f t="shared" ca="1" si="58"/>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0.70517850406209415</v>
      </c>
      <c r="E147">
        <f t="shared" ca="1" si="66"/>
        <v>0.45925294090089619</v>
      </c>
      <c r="F147">
        <f t="shared" ca="1" si="66"/>
        <v>0.31645212264842226</v>
      </c>
      <c r="G147">
        <f t="shared" ca="1" si="66"/>
        <v>7.6569202347679721E-2</v>
      </c>
      <c r="H147">
        <f t="shared" ca="1" si="66"/>
        <v>0.17116930159454091</v>
      </c>
      <c r="I147">
        <f t="shared" ca="1" si="66"/>
        <v>0.60001775277410341</v>
      </c>
      <c r="M147" t="str">
        <f t="shared" ca="1" si="56"/>
        <v>안 지정 캐릭터 PP 영웅등급</v>
      </c>
      <c r="N147">
        <f t="shared" ca="1" si="57"/>
        <v>45925</v>
      </c>
      <c r="O147">
        <f t="shared" ca="1" si="58"/>
        <v>11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1100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269</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0.28896175896947485</v>
      </c>
      <c r="E148">
        <f t="shared" ca="1" si="66"/>
        <v>0.63850488277272466</v>
      </c>
      <c r="F148">
        <f t="shared" ca="1" si="66"/>
        <v>0.72628733995599581</v>
      </c>
      <c r="G148">
        <f t="shared" ca="1" si="66"/>
        <v>0.65087880673765008</v>
      </c>
      <c r="H148">
        <f t="shared" ca="1" si="66"/>
        <v>0.53627150581881955</v>
      </c>
      <c r="I148">
        <f t="shared" ca="1" si="66"/>
        <v>0.82281181563065753</v>
      </c>
      <c r="M148" t="str">
        <f t="shared" ca="1" si="56"/>
        <v>지정 장비</v>
      </c>
      <c r="N148" t="str">
        <f t="shared" ca="1" si="57"/>
        <v>Equip6301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22900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210</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0.12425517120958884</v>
      </c>
      <c r="E149">
        <f t="shared" ca="1" si="66"/>
        <v>0.40248036946765364</v>
      </c>
      <c r="F149">
        <f t="shared" ca="1" si="66"/>
        <v>0.12411746245169852</v>
      </c>
      <c r="G149">
        <f t="shared" ca="1" si="66"/>
        <v>1.3980914074370743E-3</v>
      </c>
      <c r="H149">
        <f t="shared" ca="1" si="66"/>
        <v>0.26502625097491139</v>
      </c>
      <c r="I149">
        <f t="shared" ca="1" si="66"/>
        <v>0.97740332346384118</v>
      </c>
      <c r="M149" t="str">
        <f t="shared" ca="1" si="56"/>
        <v>지정 장비</v>
      </c>
      <c r="N149" t="str">
        <f t="shared" ca="1" si="57"/>
        <v>Equip4301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DI</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12</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274</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0.72347434594521887</v>
      </c>
      <c r="E150">
        <f t="shared" ca="1" si="66"/>
        <v>0.86737626728357287</v>
      </c>
      <c r="F150">
        <f t="shared" ca="1" si="66"/>
        <v>0.86987903804157263</v>
      </c>
      <c r="G150">
        <f t="shared" ca="1" si="66"/>
        <v>0.10672787887724577</v>
      </c>
      <c r="H150">
        <f t="shared" ca="1" si="66"/>
        <v>0.63292638950007551</v>
      </c>
      <c r="I150">
        <f t="shared" ca="1" si="66"/>
        <v>0.23939647421646004</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0.39977386067890319</v>
      </c>
      <c r="E151">
        <f t="shared" ca="1" si="66"/>
        <v>0.67518839317063006</v>
      </c>
      <c r="F151">
        <f t="shared" ca="1" si="66"/>
        <v>0.47930793391534599</v>
      </c>
      <c r="G151">
        <f t="shared" ca="1" si="66"/>
        <v>3.2084866891523456E-2</v>
      </c>
      <c r="H151">
        <f t="shared" ca="1" si="66"/>
        <v>0.82536058477871954</v>
      </c>
      <c r="I151">
        <f t="shared" ca="1" si="66"/>
        <v>0.39567049649730901</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0.59895259783475607</v>
      </c>
      <c r="E152">
        <f t="shared" ca="1" si="67"/>
        <v>0.90464836540563087</v>
      </c>
      <c r="F152">
        <f t="shared" ca="1" si="67"/>
        <v>0.81665561921841634</v>
      </c>
      <c r="G152">
        <f t="shared" ca="1" si="67"/>
        <v>0.37273988051190232</v>
      </c>
      <c r="H152">
        <f t="shared" ca="1" si="67"/>
        <v>0.42206493022445057</v>
      </c>
      <c r="I152">
        <f t="shared" ca="1" si="67"/>
        <v>0.90098189797263439</v>
      </c>
      <c r="M152" t="str">
        <f t="shared" ca="1" si="56"/>
        <v>지정 장비</v>
      </c>
      <c r="N152" t="str">
        <f t="shared" ca="1" si="57"/>
        <v>Equip8002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5400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bh</v>
      </c>
      <c r="AB152" t="s">
        <v>85</v>
      </c>
      <c r="AD152">
        <v>1</v>
      </c>
      <c r="AE152" t="s">
        <v>133</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0.4887955387018752</v>
      </c>
      <c r="E153">
        <f t="shared" ca="1" si="67"/>
        <v>0.25360141208573017</v>
      </c>
      <c r="F153">
        <f t="shared" ca="1" si="67"/>
        <v>0.74311452439660464</v>
      </c>
      <c r="G153">
        <f t="shared" ca="1" si="67"/>
        <v>0.98328584650261963</v>
      </c>
      <c r="H153">
        <f t="shared" ca="1" si="67"/>
        <v>0.84767446095931254</v>
      </c>
      <c r="I153">
        <f t="shared" ca="1" si="67"/>
        <v>0.39491141310455857</v>
      </c>
      <c r="M153" t="str">
        <f t="shared" ca="1" si="56"/>
        <v>지정 장비</v>
      </c>
      <c r="N153" t="str">
        <f t="shared" ca="1" si="57"/>
        <v>Equip2101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1200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322</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0.60213423696670332</v>
      </c>
      <c r="E154">
        <f t="shared" ca="1" si="67"/>
        <v>0.3124967836815904</v>
      </c>
      <c r="F154">
        <f t="shared" ca="1" si="67"/>
        <v>0.43682415989968437</v>
      </c>
      <c r="G154">
        <f t="shared" ca="1" si="67"/>
        <v>0.6963702661908755</v>
      </c>
      <c r="H154">
        <f t="shared" ca="1" si="67"/>
        <v>0.11701062000290019</v>
      </c>
      <c r="I154">
        <f t="shared" ca="1" si="67"/>
        <v>0.56436332054655813</v>
      </c>
      <c r="M154" t="str">
        <f t="shared" ca="1" si="56"/>
        <v>안 지정 캐릭터 PP 영웅등급</v>
      </c>
      <c r="N154">
        <f t="shared" ca="1" si="57"/>
        <v>31249</v>
      </c>
      <c r="O154">
        <f t="shared" ca="1" si="58"/>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1000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0.89022965427037071</v>
      </c>
      <c r="E155">
        <f t="shared" ca="1" si="67"/>
        <v>0.21223847291871689</v>
      </c>
      <c r="F155">
        <f t="shared" ca="1" si="67"/>
        <v>0.60384633865596504</v>
      </c>
      <c r="G155">
        <f t="shared" ca="1" si="67"/>
        <v>0.87812587527760866</v>
      </c>
      <c r="H155">
        <f t="shared" ca="1" si="67"/>
        <v>0.8839924972394122</v>
      </c>
      <c r="I155">
        <f t="shared" ca="1" si="67"/>
        <v>9.8847773702448238E-2</v>
      </c>
      <c r="M155" t="str">
        <f t="shared" ca="1" si="56"/>
        <v>안 지정 캐릭터 PP 일반등급</v>
      </c>
      <c r="N155">
        <f t="shared" ca="1" si="57"/>
        <v>21223</v>
      </c>
      <c r="O155">
        <f t="shared" ca="1" si="58"/>
        <v>10</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1000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0.27879120902840315</v>
      </c>
      <c r="E156">
        <f t="shared" ca="1" si="67"/>
        <v>0.46447401951000622</v>
      </c>
      <c r="F156">
        <f t="shared" ca="1" si="67"/>
        <v>0.70742681287893094</v>
      </c>
      <c r="G156">
        <f t="shared" ca="1" si="67"/>
        <v>0.35437244552318758</v>
      </c>
      <c r="H156">
        <f t="shared" ca="1" si="67"/>
        <v>0.62887898444084855</v>
      </c>
      <c r="I156">
        <f t="shared" ca="1" si="67"/>
        <v>0.83176711900004763</v>
      </c>
      <c r="M156" t="str">
        <f t="shared" ca="1" si="56"/>
        <v>안 지정 캐릭터 PP 일반등급</v>
      </c>
      <c r="N156">
        <f t="shared" ca="1" si="57"/>
        <v>46447</v>
      </c>
      <c r="O156">
        <f t="shared" ca="1" si="58"/>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0.20087491757947773</v>
      </c>
      <c r="E157">
        <f t="shared" ca="1" si="67"/>
        <v>0.54209435694908359</v>
      </c>
      <c r="F157">
        <f t="shared" ca="1" si="67"/>
        <v>0.71053049875962304</v>
      </c>
      <c r="G157">
        <f t="shared" ca="1" si="67"/>
        <v>0.33542928943289996</v>
      </c>
      <c r="H157">
        <f t="shared" ca="1" si="67"/>
        <v>0.52348619726403745</v>
      </c>
      <c r="I157">
        <f t="shared" ca="1" si="67"/>
        <v>0.88300370894532687</v>
      </c>
      <c r="M157" t="str">
        <f t="shared" ca="1" si="56"/>
        <v>지정 장비</v>
      </c>
      <c r="N157" t="str">
        <f t="shared" ca="1" si="57"/>
        <v>Equip4302</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7900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215</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0.32436015720392375</v>
      </c>
      <c r="E158">
        <f t="shared" ca="1" si="67"/>
        <v>0.50412633537148865</v>
      </c>
      <c r="F158">
        <f t="shared" ca="1" si="67"/>
        <v>0.52012552220094177</v>
      </c>
      <c r="G158">
        <f t="shared" ca="1" si="67"/>
        <v>0.76450484202499736</v>
      </c>
      <c r="H158">
        <f t="shared" ca="1" si="67"/>
        <v>0.92369788593714408</v>
      </c>
      <c r="I158">
        <f t="shared" ca="1" si="67"/>
        <v>0.67787337370434997</v>
      </c>
      <c r="M158" t="str">
        <f t="shared" ca="1" si="56"/>
        <v>지정 장비</v>
      </c>
      <c r="N158" t="str">
        <f t="shared" ca="1" si="57"/>
        <v>Equip6002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2100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206</v>
      </c>
      <c r="W158">
        <v>1</v>
      </c>
      <c r="X158" t="s">
        <v>129</v>
      </c>
      <c r="Z158">
        <v>7800</v>
      </c>
      <c r="AA158" t="str">
        <f t="shared" ca="1" si="60"/>
        <v>fe</v>
      </c>
      <c r="AB158" t="s">
        <v>83</v>
      </c>
      <c r="AC158" t="s">
        <v>260</v>
      </c>
      <c r="AD158">
        <v>1</v>
      </c>
      <c r="AE158" t="s">
        <v>129</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0.78698775868750059</v>
      </c>
      <c r="E159">
        <f t="shared" ca="1" si="67"/>
        <v>0.22325940899069252</v>
      </c>
      <c r="F159">
        <f t="shared" ca="1" si="67"/>
        <v>0.86529760779795029</v>
      </c>
      <c r="G159">
        <f t="shared" ca="1" si="67"/>
        <v>0.69286741982047939</v>
      </c>
      <c r="H159">
        <f t="shared" ca="1" si="67"/>
        <v>0.42227495877758081</v>
      </c>
      <c r="I159">
        <f t="shared" ca="1" si="67"/>
        <v>0.30365597959119028</v>
      </c>
      <c r="M159" t="str">
        <f t="shared" ca="1" si="56"/>
        <v>지정 장비</v>
      </c>
      <c r="N159" t="str">
        <f t="shared" ca="1" si="57"/>
        <v>Equip2202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2800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252</v>
      </c>
      <c r="W159">
        <v>1</v>
      </c>
      <c r="X159" t="s">
        <v>129</v>
      </c>
      <c r="Z159">
        <v>900</v>
      </c>
      <c r="AA159" t="str">
        <f t="shared" ca="1" si="60"/>
        <v>fe</v>
      </c>
      <c r="AB159" t="s">
        <v>83</v>
      </c>
      <c r="AC159" t="s">
        <v>252</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0.33163701201536677</v>
      </c>
      <c r="E160">
        <f t="shared" ca="1" si="67"/>
        <v>0.79492602084381092</v>
      </c>
      <c r="F160">
        <f t="shared" ca="1" si="67"/>
        <v>0.17406493501494058</v>
      </c>
      <c r="G160">
        <f t="shared" ca="1" si="67"/>
        <v>0.37168262032852684</v>
      </c>
      <c r="H160">
        <f t="shared" ca="1" si="67"/>
        <v>0.55207376729201263</v>
      </c>
      <c r="I160">
        <f t="shared" ca="1" si="67"/>
        <v>0.39895284905657291</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3.0289234058212711E-2</v>
      </c>
      <c r="E161">
        <f t="shared" ca="1" si="67"/>
        <v>0.74490117743526918</v>
      </c>
      <c r="F161">
        <f t="shared" ca="1" si="67"/>
        <v>0.14089438806181542</v>
      </c>
      <c r="G161">
        <f t="shared" ca="1" si="67"/>
        <v>0.83808482662102246</v>
      </c>
      <c r="H161">
        <f t="shared" ca="1" si="67"/>
        <v>5.0409434151154064E-2</v>
      </c>
      <c r="I161">
        <f t="shared" ca="1" si="67"/>
        <v>0.32642402964203865</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4.9281083726433805E-2</v>
      </c>
      <c r="E162">
        <f t="shared" ca="1" si="68"/>
        <v>0.37079505750341135</v>
      </c>
      <c r="F162">
        <f t="shared" ca="1" si="68"/>
        <v>0.18334598013337011</v>
      </c>
      <c r="G162">
        <f t="shared" ca="1" si="68"/>
        <v>0.42181548137913871</v>
      </c>
      <c r="H162">
        <f t="shared" ca="1" si="68"/>
        <v>0.88048271574490189</v>
      </c>
      <c r="I162">
        <f t="shared" ca="1" si="68"/>
        <v>0.22831022124036637</v>
      </c>
      <c r="M162" t="str">
        <f t="shared" ca="1" si="56"/>
        <v>지정 장비</v>
      </c>
      <c r="N162" t="str">
        <f t="shared" ca="1" si="57"/>
        <v>Equip3101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1100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278</v>
      </c>
      <c r="W162">
        <v>1</v>
      </c>
      <c r="X162" t="s">
        <v>129</v>
      </c>
      <c r="Z162">
        <v>7700</v>
      </c>
      <c r="AA162" t="str">
        <f t="shared" ca="1" si="60"/>
        <v>fe</v>
      </c>
      <c r="AB162" t="s">
        <v>83</v>
      </c>
      <c r="AC162" t="s">
        <v>323</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0.72818624336554816</v>
      </c>
      <c r="E163">
        <f t="shared" ca="1" si="68"/>
        <v>0.97801891807928021</v>
      </c>
      <c r="F163">
        <f t="shared" ca="1" si="68"/>
        <v>0.73679447142122001</v>
      </c>
      <c r="G163">
        <f t="shared" ca="1" si="68"/>
        <v>0.7036366020471877</v>
      </c>
      <c r="H163">
        <f t="shared" ca="1" si="68"/>
        <v>0.5783150820388937</v>
      </c>
      <c r="I163">
        <f t="shared" ca="1" si="68"/>
        <v>0.76391444014014098</v>
      </c>
      <c r="M163" t="str">
        <f t="shared" ca="1" si="56"/>
        <v>지정 장비</v>
      </c>
      <c r="N163" t="str">
        <f t="shared" ca="1" si="57"/>
        <v>Equip8301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74700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202</v>
      </c>
      <c r="W163">
        <v>1</v>
      </c>
      <c r="X163" t="s">
        <v>129</v>
      </c>
      <c r="Z163">
        <v>600</v>
      </c>
      <c r="AA163" t="str">
        <f t="shared" ca="1" si="60"/>
        <v>fe</v>
      </c>
      <c r="AB163" t="s">
        <v>83</v>
      </c>
      <c r="AC163" t="s">
        <v>257</v>
      </c>
      <c r="AD163">
        <v>1</v>
      </c>
      <c r="AE163" t="s">
        <v>129</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0.71945430128792265</v>
      </c>
      <c r="E164">
        <f t="shared" ca="1" si="68"/>
        <v>0.33354797159272398</v>
      </c>
      <c r="F164">
        <f t="shared" ca="1" si="68"/>
        <v>0.28033866527627127</v>
      </c>
      <c r="G164">
        <f t="shared" ca="1" si="68"/>
        <v>0.78711674374881946</v>
      </c>
      <c r="H164">
        <f t="shared" ca="1" si="68"/>
        <v>0.46882531859899357</v>
      </c>
      <c r="I164">
        <f t="shared" ca="1" si="68"/>
        <v>0.29271549131125407</v>
      </c>
      <c r="M164" t="str">
        <f t="shared" ca="1" si="56"/>
        <v>안 지정 캐릭터 PP 영웅등급</v>
      </c>
      <c r="N164">
        <f t="shared" ca="1" si="57"/>
        <v>33354</v>
      </c>
      <c r="O164">
        <f t="shared" ca="1" si="58"/>
        <v>11</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0.64852419873873346</v>
      </c>
      <c r="E165">
        <f t="shared" ca="1" si="68"/>
        <v>0.83826880193360753</v>
      </c>
      <c r="F165">
        <f t="shared" ca="1" si="68"/>
        <v>0.35665920797485395</v>
      </c>
      <c r="G165">
        <f t="shared" ca="1" si="68"/>
        <v>1.3280730813082564E-2</v>
      </c>
      <c r="H165">
        <f t="shared" ca="1" si="68"/>
        <v>0.24928400240349224</v>
      </c>
      <c r="I165">
        <f t="shared" ca="1" si="68"/>
        <v>0.34608522899013605</v>
      </c>
      <c r="M165" t="str">
        <f t="shared" ca="1" si="56"/>
        <v>안 지정 캐릭터 PP 일반등급</v>
      </c>
      <c r="N165">
        <f t="shared" ca="1" si="57"/>
        <v>83826</v>
      </c>
      <c r="O165">
        <f t="shared" ca="1" si="58"/>
        <v>14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1400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3.382645731948386E-2</v>
      </c>
      <c r="E166">
        <f t="shared" ca="1" si="68"/>
        <v>0.86553174750287976</v>
      </c>
      <c r="F166">
        <f t="shared" ca="1" si="68"/>
        <v>0.77937766093118255</v>
      </c>
      <c r="G166">
        <f t="shared" ca="1" si="68"/>
        <v>0.17584773756427974</v>
      </c>
      <c r="H166">
        <f t="shared" ca="1" si="68"/>
        <v>0.77774851165729408</v>
      </c>
      <c r="I166">
        <f t="shared" ca="1" si="68"/>
        <v>0.81285855570020993</v>
      </c>
      <c r="M166" t="str">
        <f t="shared" ca="1" si="56"/>
        <v>안 지정 캐릭터 PP 일반등급</v>
      </c>
      <c r="N166">
        <f t="shared" ca="1" si="57"/>
        <v>86553</v>
      </c>
      <c r="O166">
        <f t="shared" ca="1" si="58"/>
        <v>14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1400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0.22226189414530739</v>
      </c>
      <c r="E167">
        <f t="shared" ca="1" si="68"/>
        <v>0.34775148519929999</v>
      </c>
      <c r="F167">
        <f t="shared" ca="1" si="68"/>
        <v>0.96185530414165299</v>
      </c>
      <c r="G167">
        <f t="shared" ca="1" si="68"/>
        <v>0.7502467318967474</v>
      </c>
      <c r="H167">
        <f t="shared" ca="1" si="68"/>
        <v>0.73687096707261635</v>
      </c>
      <c r="I167">
        <f t="shared" ca="1" si="68"/>
        <v>0.7166137239142949</v>
      </c>
      <c r="M167" t="str">
        <f t="shared" ca="1" si="56"/>
        <v>지정 장비</v>
      </c>
      <c r="N167" t="str">
        <f t="shared" ca="1" si="57"/>
        <v>Equip3002</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800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0.35216761276438335</v>
      </c>
      <c r="E168">
        <f t="shared" ca="1" si="68"/>
        <v>2.3096106700386088E-2</v>
      </c>
      <c r="F168">
        <f t="shared" ca="1" si="68"/>
        <v>0.15722642029721479</v>
      </c>
      <c r="G168">
        <f t="shared" ca="1" si="68"/>
        <v>9.4465303391917943E-2</v>
      </c>
      <c r="H168">
        <f t="shared" ca="1" si="68"/>
        <v>7.2533467681469843E-2</v>
      </c>
      <c r="I168">
        <f t="shared" ca="1" si="68"/>
        <v>5.3563065488971162E-2</v>
      </c>
      <c r="M168" t="str">
        <f t="shared" ca="1" si="56"/>
        <v>지정 장비</v>
      </c>
      <c r="N168" t="str">
        <f t="shared" ca="1" si="57"/>
        <v>Equip0101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1000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260</v>
      </c>
      <c r="W168">
        <v>1</v>
      </c>
      <c r="X168" t="s">
        <v>129</v>
      </c>
      <c r="Z168">
        <v>9800</v>
      </c>
      <c r="AA168" t="str">
        <f t="shared" ca="1" si="60"/>
        <v>fe</v>
      </c>
      <c r="AB168" t="s">
        <v>83</v>
      </c>
      <c r="AC168" t="s">
        <v>185</v>
      </c>
      <c r="AD168">
        <v>1</v>
      </c>
      <c r="AE168" t="s">
        <v>129</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0.19488150702615281</v>
      </c>
      <c r="E169">
        <f t="shared" ca="1" si="68"/>
        <v>0.6705451463761728</v>
      </c>
      <c r="F169">
        <f t="shared" ca="1" si="68"/>
        <v>0.42966459638802734</v>
      </c>
      <c r="G169">
        <f t="shared" ca="1" si="68"/>
        <v>0.83566334129187259</v>
      </c>
      <c r="H169">
        <f t="shared" ca="1" si="68"/>
        <v>0.77030588499327057</v>
      </c>
      <c r="I169">
        <f t="shared" ca="1" si="68"/>
        <v>0.690544867391646</v>
      </c>
      <c r="M169" t="str">
        <f t="shared" ca="1" si="56"/>
        <v>지정 장비</v>
      </c>
      <c r="N169" t="str">
        <f t="shared" ca="1" si="57"/>
        <v>Equip7402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86</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62</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전설</v>
      </c>
      <c r="U169" t="s">
        <v>83</v>
      </c>
      <c r="V169" t="s">
        <v>299</v>
      </c>
      <c r="W169">
        <v>1</v>
      </c>
      <c r="X169" t="s">
        <v>133</v>
      </c>
      <c r="Y169">
        <v>29</v>
      </c>
      <c r="Z169">
        <v>18</v>
      </c>
      <c r="AA169" t="str">
        <f t="shared" ca="1" si="60"/>
        <v>fe</v>
      </c>
      <c r="AB169" t="s">
        <v>83</v>
      </c>
      <c r="AC169" t="s">
        <v>197</v>
      </c>
      <c r="AD169">
        <v>1</v>
      </c>
      <c r="AE169" t="s">
        <v>133</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8.4159371535995731E-2</v>
      </c>
      <c r="E170">
        <f t="shared" ca="1" si="68"/>
        <v>0.87016383528805186</v>
      </c>
      <c r="F170">
        <f t="shared" ca="1" si="68"/>
        <v>0.94181551889948589</v>
      </c>
      <c r="G170">
        <f t="shared" ca="1" si="68"/>
        <v>0.56684945593411684</v>
      </c>
      <c r="H170">
        <f t="shared" ca="1" si="68"/>
        <v>0.29334171756190597</v>
      </c>
      <c r="I170">
        <f t="shared" ca="1" si="68"/>
        <v>0.79692181181046562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0.14378951089638525</v>
      </c>
      <c r="E171">
        <f t="shared" ca="1" si="68"/>
        <v>0.13357242581966311</v>
      </c>
      <c r="F171">
        <f t="shared" ca="1" si="68"/>
        <v>0.56767061659605933</v>
      </c>
      <c r="G171">
        <f t="shared" ca="1" si="68"/>
        <v>5.2563604256839591E-2</v>
      </c>
      <c r="H171">
        <f t="shared" ca="1" si="68"/>
        <v>0.36790441039091792</v>
      </c>
      <c r="I171">
        <f t="shared" ca="1" si="68"/>
        <v>0.91521700106473491</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0.74815092428788621</v>
      </c>
      <c r="E172">
        <f t="shared" ca="1" si="69"/>
        <v>0.87776435448858947</v>
      </c>
      <c r="F172">
        <f t="shared" ca="1" si="69"/>
        <v>0.96322945388234271</v>
      </c>
      <c r="G172">
        <f t="shared" ca="1" si="69"/>
        <v>0.23491608722834856</v>
      </c>
      <c r="H172">
        <f t="shared" ca="1" si="69"/>
        <v>3.079327580622393E-2</v>
      </c>
      <c r="I172">
        <f t="shared" ca="1" si="69"/>
        <v>0.59031077524764453</v>
      </c>
      <c r="M172" t="str">
        <f t="shared" ca="1" si="56"/>
        <v>지정 장비</v>
      </c>
      <c r="N172" t="str">
        <f t="shared" ca="1" si="57"/>
        <v>Equip7302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35</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295</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0.66724907871217343</v>
      </c>
      <c r="E173">
        <f t="shared" ca="1" si="69"/>
        <v>0.79595787553132646</v>
      </c>
      <c r="F173">
        <f t="shared" ca="1" si="69"/>
        <v>1.9192780544256549E-2</v>
      </c>
      <c r="G173">
        <f t="shared" ca="1" si="69"/>
        <v>4.0325871093618293E-3</v>
      </c>
      <c r="H173">
        <f t="shared" ca="1" si="69"/>
        <v>0.26501187053784092</v>
      </c>
      <c r="I173">
        <f t="shared" ca="1" si="69"/>
        <v>0.49810317685571215</v>
      </c>
      <c r="M173" t="str">
        <f t="shared" ca="1" si="56"/>
        <v>지정 장비</v>
      </c>
      <c r="N173" t="str">
        <f t="shared" ca="1" si="57"/>
        <v>Equip7002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2000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0.53956061178209025</v>
      </c>
      <c r="E174">
        <f t="shared" ca="1" si="69"/>
        <v>0.6128176886792932</v>
      </c>
      <c r="F174">
        <f t="shared" ca="1" si="69"/>
        <v>0.48355671239391196</v>
      </c>
      <c r="G174">
        <f t="shared" ca="1" si="69"/>
        <v>0.10099458748189238</v>
      </c>
      <c r="H174">
        <f t="shared" ca="1" si="69"/>
        <v>0.41107288104029016</v>
      </c>
      <c r="I174">
        <f t="shared" ca="1" si="69"/>
        <v>8.6818081774811984E-2</v>
      </c>
      <c r="M174" t="str">
        <f t="shared" ca="1" si="56"/>
        <v>안 지정 캐릭터 PP 영웅등급</v>
      </c>
      <c r="N174">
        <f t="shared" ca="1" si="57"/>
        <v>61281</v>
      </c>
      <c r="O174">
        <f t="shared" ca="1" si="58"/>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0.38861275382478111</v>
      </c>
      <c r="E175">
        <f t="shared" ca="1" si="69"/>
        <v>0.24384513089379101</v>
      </c>
      <c r="F175">
        <f t="shared" ca="1" si="69"/>
        <v>0.49972044273979865</v>
      </c>
      <c r="G175">
        <f t="shared" ca="1" si="69"/>
        <v>9.2121728329826125E-2</v>
      </c>
      <c r="H175">
        <f t="shared" ca="1" si="69"/>
        <v>0.3119874520156114</v>
      </c>
      <c r="I175">
        <f t="shared" ca="1" si="69"/>
        <v>4.3765477229735783E-2</v>
      </c>
      <c r="M175" t="str">
        <f t="shared" ca="1" si="56"/>
        <v>안 지정 캐릭터 PP 일반등급</v>
      </c>
      <c r="N175">
        <f t="shared" ca="1" si="57"/>
        <v>24384</v>
      </c>
      <c r="O175">
        <f t="shared" ca="1" si="58"/>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0.18207961736387679</v>
      </c>
      <c r="E176">
        <f t="shared" ca="1" si="69"/>
        <v>0.74002181120330723</v>
      </c>
      <c r="F176">
        <f t="shared" ca="1" si="69"/>
        <v>0.17601608939290048</v>
      </c>
      <c r="G176">
        <f t="shared" ca="1" si="69"/>
        <v>0.56770979520520826</v>
      </c>
      <c r="H176">
        <f t="shared" ca="1" si="69"/>
        <v>4.6125034760376327E-2</v>
      </c>
      <c r="I176">
        <f t="shared" ca="1" si="69"/>
        <v>4.737860542108141E-2</v>
      </c>
      <c r="M176" t="str">
        <f t="shared" ca="1" si="56"/>
        <v>안 지정 캐릭터 PP 일반등급</v>
      </c>
      <c r="N176">
        <f t="shared" ca="1" si="57"/>
        <v>74002</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0.30614471912561492</v>
      </c>
      <c r="E177">
        <f t="shared" ca="1" si="69"/>
        <v>0.35074149496103268</v>
      </c>
      <c r="F177">
        <f t="shared" ca="1" si="69"/>
        <v>9.3262807092888922E-2</v>
      </c>
      <c r="G177">
        <f t="shared" ca="1" si="69"/>
        <v>0.46085333533227302</v>
      </c>
      <c r="H177">
        <f t="shared" ca="1" si="69"/>
        <v>0.77556743423779007</v>
      </c>
      <c r="I177">
        <f t="shared" ca="1" si="69"/>
        <v>0.86044889226302179</v>
      </c>
      <c r="M177" t="str">
        <f t="shared" ca="1" si="56"/>
        <v>지정 장비</v>
      </c>
      <c r="N177" t="str">
        <f t="shared" ca="1" si="57"/>
        <v>Equip3002</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0.64227065462134592</v>
      </c>
      <c r="E178">
        <f t="shared" ca="1" si="69"/>
        <v>0.33917428633951596</v>
      </c>
      <c r="F178">
        <f t="shared" ca="1" si="69"/>
        <v>0.73687915401757731</v>
      </c>
      <c r="G178">
        <f t="shared" ca="1" si="69"/>
        <v>0.49003456758812636</v>
      </c>
      <c r="H178">
        <f t="shared" ca="1" si="69"/>
        <v>0.72640251057061034</v>
      </c>
      <c r="I178">
        <f t="shared" ca="1" si="69"/>
        <v>5.8653649111029771E-2</v>
      </c>
      <c r="M178" t="str">
        <f t="shared" ca="1" si="56"/>
        <v>지정 장비</v>
      </c>
      <c r="N178" t="str">
        <f t="shared" ca="1" si="57"/>
        <v>Equip4102</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1000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324</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0.72104085064923917</v>
      </c>
      <c r="E179">
        <f t="shared" ca="1" si="69"/>
        <v>0.34510308668625067</v>
      </c>
      <c r="F179">
        <f t="shared" ca="1" si="69"/>
        <v>0.36755592227206413</v>
      </c>
      <c r="G179">
        <f t="shared" ca="1" si="69"/>
        <v>0.62841912348446183</v>
      </c>
      <c r="H179">
        <f t="shared" ca="1" si="69"/>
        <v>0.92247864661395529</v>
      </c>
      <c r="I179">
        <f t="shared" ca="1" si="69"/>
        <v>0.65878846474092034</v>
      </c>
      <c r="M179" t="str">
        <f t="shared" ca="1" si="56"/>
        <v>지정 장비</v>
      </c>
      <c r="N179" t="str">
        <f t="shared" ca="1" si="57"/>
        <v>Equip4001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254</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0.98669317206871976</v>
      </c>
      <c r="E180">
        <f t="shared" ca="1" si="69"/>
        <v>0.44826493356955777</v>
      </c>
      <c r="F180">
        <f t="shared" ca="1" si="69"/>
        <v>0.68547495823790172</v>
      </c>
      <c r="G180">
        <f t="shared" ca="1" si="69"/>
        <v>0.46943147276586461</v>
      </c>
      <c r="H180">
        <f t="shared" ca="1" si="69"/>
        <v>0.14237302641420713</v>
      </c>
      <c r="I180">
        <f t="shared" ca="1" si="69"/>
        <v>0.41571933512136805</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3.883826343031449E-2</v>
      </c>
      <c r="E181">
        <f t="shared" ca="1" si="69"/>
        <v>0.30231319974668203</v>
      </c>
      <c r="F181">
        <f t="shared" ca="1" si="69"/>
        <v>0.86753655643814287</v>
      </c>
      <c r="G181">
        <f t="shared" ca="1" si="69"/>
        <v>3.6287112176093039E-2</v>
      </c>
      <c r="H181">
        <f t="shared" ca="1" si="69"/>
        <v>0.21033977192692899</v>
      </c>
      <c r="I181">
        <f t="shared" ca="1" si="69"/>
        <v>2.2621283711871554E-2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0.51859182152025762</v>
      </c>
      <c r="E182">
        <f t="shared" ca="1" si="70"/>
        <v>0.48381212776423577</v>
      </c>
      <c r="F182">
        <f t="shared" ca="1" si="70"/>
        <v>0.32391651280540978</v>
      </c>
      <c r="G182">
        <f t="shared" ca="1" si="70"/>
        <v>0.59143335391019447</v>
      </c>
      <c r="H182">
        <f t="shared" ca="1" si="70"/>
        <v>0.26615339486173417</v>
      </c>
      <c r="I182">
        <f t="shared" ca="1" si="70"/>
        <v>0.30717764752038212</v>
      </c>
      <c r="M182" t="str">
        <f t="shared" ca="1" si="56"/>
        <v>지정 장비</v>
      </c>
      <c r="N182" t="str">
        <f t="shared" ca="1" si="57"/>
        <v>Equip4101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1100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251</v>
      </c>
      <c r="W182">
        <v>1</v>
      </c>
      <c r="X182" t="s">
        <v>129</v>
      </c>
      <c r="Z182">
        <v>8200</v>
      </c>
      <c r="AA182" t="str">
        <f t="shared" ca="1" si="60"/>
        <v>fe</v>
      </c>
      <c r="AB182" t="s">
        <v>83</v>
      </c>
      <c r="AC182" t="s">
        <v>272</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0.37819881538689182</v>
      </c>
      <c r="E183">
        <f t="shared" ca="1" si="70"/>
        <v>0.94410639314772005</v>
      </c>
      <c r="F183">
        <f t="shared" ca="1" si="70"/>
        <v>0.35248610345839659</v>
      </c>
      <c r="G183">
        <f t="shared" ca="1" si="70"/>
        <v>1.2454980829423867E-3</v>
      </c>
      <c r="H183">
        <f t="shared" ca="1" si="70"/>
        <v>0.1646212253252336</v>
      </c>
      <c r="I183">
        <f t="shared" ca="1" si="70"/>
        <v>0.84507787119481459</v>
      </c>
      <c r="M183" t="str">
        <f t="shared" ca="1" si="56"/>
        <v>지정 장비</v>
      </c>
      <c r="N183" t="str">
        <f t="shared" ca="1" si="57"/>
        <v>Equip8201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43</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261</v>
      </c>
      <c r="W183">
        <v>1</v>
      </c>
      <c r="X183" t="s">
        <v>129</v>
      </c>
      <c r="Z183">
        <v>1200</v>
      </c>
      <c r="AA183" t="str">
        <f t="shared" ca="1" si="60"/>
        <v>fe</v>
      </c>
      <c r="AB183" t="s">
        <v>83</v>
      </c>
      <c r="AC183" t="s">
        <v>206</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0.88379032312652517</v>
      </c>
      <c r="E184">
        <f t="shared" ca="1" si="70"/>
        <v>4.3011202942227933E-2</v>
      </c>
      <c r="F184">
        <f t="shared" ca="1" si="70"/>
        <v>0.31116273404444938</v>
      </c>
      <c r="G184">
        <f t="shared" ca="1" si="70"/>
        <v>0.97381122948642718</v>
      </c>
      <c r="H184">
        <f t="shared" ca="1" si="70"/>
        <v>0.31602789448223134</v>
      </c>
      <c r="I184">
        <f t="shared" ca="1" si="70"/>
        <v>9.4677259116381696E-2</v>
      </c>
      <c r="M184" t="str">
        <f t="shared" ca="1" si="56"/>
        <v>안 지정 캐릭터 PP 영웅등급</v>
      </c>
      <c r="N184">
        <f t="shared" ca="1" si="57"/>
        <v>4301</v>
      </c>
      <c r="O184">
        <f t="shared" ca="1" si="58"/>
        <v>9</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0.73989615660678032</v>
      </c>
      <c r="E185">
        <f t="shared" ca="1" si="70"/>
        <v>0.62995462702421101</v>
      </c>
      <c r="F185">
        <f t="shared" ca="1" si="70"/>
        <v>0.7172665199358782</v>
      </c>
      <c r="G185">
        <f t="shared" ca="1" si="70"/>
        <v>0.63017250118879287</v>
      </c>
      <c r="H185">
        <f t="shared" ca="1" si="70"/>
        <v>0.5281884392027657</v>
      </c>
      <c r="I185">
        <f t="shared" ca="1" si="70"/>
        <v>0.63265760272558658</v>
      </c>
      <c r="M185" t="str">
        <f t="shared" ca="1" si="56"/>
        <v>안 지정 캐릭터 PP 일반등급</v>
      </c>
      <c r="N185">
        <f t="shared" ca="1" si="57"/>
        <v>62995</v>
      </c>
      <c r="O185">
        <f t="shared" ca="1" si="58"/>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0.47709828961780587</v>
      </c>
      <c r="E186">
        <f t="shared" ca="1" si="70"/>
        <v>0.96194453915399247</v>
      </c>
      <c r="F186">
        <f t="shared" ca="1" si="70"/>
        <v>0.79636556579661988</v>
      </c>
      <c r="G186">
        <f t="shared" ca="1" si="70"/>
        <v>0.70560952810063304</v>
      </c>
      <c r="H186">
        <f t="shared" ca="1" si="70"/>
        <v>7.3622521150054521E-2</v>
      </c>
      <c r="I186">
        <f t="shared" ca="1" si="70"/>
        <v>0.78115507073858936</v>
      </c>
      <c r="M186" t="str">
        <f t="shared" ca="1" si="56"/>
        <v>안 지정 캐릭터 PP 일반등급</v>
      </c>
      <c r="N186">
        <f t="shared" ca="1" si="57"/>
        <v>96194</v>
      </c>
      <c r="O186">
        <f t="shared" ca="1" si="58"/>
        <v>14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1400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0.83133289996350157</v>
      </c>
      <c r="E187">
        <f t="shared" ca="1" si="70"/>
        <v>0.25407656787047705</v>
      </c>
      <c r="F187">
        <f t="shared" ca="1" si="70"/>
        <v>0.88979376527778964</v>
      </c>
      <c r="G187">
        <f t="shared" ca="1" si="70"/>
        <v>0.55965435567416155</v>
      </c>
      <c r="H187">
        <f t="shared" ca="1" si="70"/>
        <v>0.92011834389909508</v>
      </c>
      <c r="I187">
        <f t="shared" ca="1" si="70"/>
        <v>3.4042231687922087E-2</v>
      </c>
      <c r="M187" t="str">
        <f t="shared" ca="1" si="56"/>
        <v>안 지정 캐릭터 PP 일반등급</v>
      </c>
      <c r="N187">
        <f t="shared" ca="1" si="57"/>
        <v>25407</v>
      </c>
      <c r="O187">
        <f t="shared" ca="1" si="58"/>
        <v>10</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1000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325</v>
      </c>
      <c r="AD187">
        <v>1</v>
      </c>
      <c r="AE187" t="s">
        <v>129</v>
      </c>
      <c r="AG187">
        <v>3500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스켈레톤 쉴드</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v>
      </c>
      <c r="AN187" t="str">
        <f t="shared" ca="1" si="64"/>
        <v>{"dy":19,"sl":5,"tp":"fe","vl":"Equip7102","cn":1,"pt":"GO","pr":3500}</v>
      </c>
    </row>
    <row r="188" spans="1:40">
      <c r="A188">
        <v>19</v>
      </c>
      <c r="B188">
        <v>6</v>
      </c>
      <c r="C188">
        <f t="shared" si="55"/>
        <v>0</v>
      </c>
      <c r="D188">
        <f t="shared" ca="1" si="70"/>
        <v>0.31852161984171024</v>
      </c>
      <c r="E188">
        <f t="shared" ca="1" si="70"/>
        <v>0.5358428933617696</v>
      </c>
      <c r="F188">
        <f t="shared" ca="1" si="70"/>
        <v>4.7777575281708895E-2</v>
      </c>
      <c r="G188">
        <f t="shared" ca="1" si="70"/>
        <v>0.25378412268710193</v>
      </c>
      <c r="H188">
        <f t="shared" ca="1" si="70"/>
        <v>9.8783149573471896E-2</v>
      </c>
      <c r="I188">
        <f t="shared" ca="1" si="70"/>
        <v>0.19818354110858172</v>
      </c>
      <c r="M188" t="str">
        <f t="shared" ca="1" si="56"/>
        <v>지정 장비</v>
      </c>
      <c r="N188" t="str">
        <f t="shared" ca="1" si="57"/>
        <v>Equip6101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3200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212</v>
      </c>
      <c r="W188">
        <v>1</v>
      </c>
      <c r="X188" t="s">
        <v>129</v>
      </c>
      <c r="Z188">
        <v>1700</v>
      </c>
      <c r="AA188" t="str">
        <f t="shared" ca="1" si="60"/>
        <v>fe</v>
      </c>
      <c r="AB188" t="s">
        <v>83</v>
      </c>
      <c r="AC188" t="s">
        <v>192</v>
      </c>
      <c r="AD188">
        <v>1</v>
      </c>
      <c r="AE188" t="s">
        <v>133</v>
      </c>
      <c r="AG188">
        <v>98</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우주의 조각</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v>
      </c>
      <c r="AN188" t="str">
        <f t="shared" ca="1" si="64"/>
        <v>{"dy":19,"sl":6,"tp":"fe","vl":"Equip8301","cn":1,"pt":"DI","pr":98}</v>
      </c>
    </row>
    <row r="189" spans="1:40">
      <c r="A189">
        <v>19</v>
      </c>
      <c r="B189">
        <v>7</v>
      </c>
      <c r="C189">
        <f t="shared" si="55"/>
        <v>0</v>
      </c>
      <c r="D189">
        <f t="shared" ca="1" si="70"/>
        <v>3.1888590523651006E-2</v>
      </c>
      <c r="E189">
        <f t="shared" ca="1" si="70"/>
        <v>0.2639499067778126</v>
      </c>
      <c r="F189">
        <f t="shared" ca="1" si="70"/>
        <v>0.58912784834114018</v>
      </c>
      <c r="G189">
        <f t="shared" ca="1" si="70"/>
        <v>0.38533279909778828</v>
      </c>
      <c r="H189">
        <f t="shared" ca="1" si="70"/>
        <v>0.44358515946554666</v>
      </c>
      <c r="I189">
        <f t="shared" ca="1" si="70"/>
        <v>0.25065142553379249</v>
      </c>
      <c r="M189" t="str">
        <f t="shared" ca="1" si="56"/>
        <v>지정 장비</v>
      </c>
      <c r="N189" t="str">
        <f t="shared" ca="1" si="57"/>
        <v>Equip3002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261</v>
      </c>
      <c r="W189">
        <v>1</v>
      </c>
      <c r="X189" t="s">
        <v>129</v>
      </c>
      <c r="Z189">
        <v>1100</v>
      </c>
      <c r="AA189" t="str">
        <f t="shared" ca="1" si="60"/>
        <v>fe</v>
      </c>
      <c r="AB189" t="s">
        <v>83</v>
      </c>
      <c r="AC189" t="s">
        <v>201</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v>
      </c>
      <c r="AN189" t="str">
        <f t="shared" ca="1" si="64"/>
        <v>{"dy":19,"sl":7,"tp":"fe","vl":"Equip0002","cn":1,"pt":"GO","pr":600}</v>
      </c>
    </row>
    <row r="190" spans="1:40">
      <c r="A190">
        <v>19</v>
      </c>
      <c r="B190">
        <v>8</v>
      </c>
      <c r="C190">
        <f t="shared" si="55"/>
        <v>0</v>
      </c>
      <c r="D190">
        <f t="shared" ca="1" si="70"/>
        <v>0.67765030875922549</v>
      </c>
      <c r="E190">
        <f t="shared" ca="1" si="70"/>
        <v>0.56606822775874954</v>
      </c>
      <c r="F190">
        <f t="shared" ca="1" si="70"/>
        <v>0.16530168949512236</v>
      </c>
      <c r="G190">
        <f t="shared" ca="1" si="70"/>
        <v>0.39154181739620031</v>
      </c>
      <c r="H190">
        <f t="shared" ca="1" si="70"/>
        <v>0.96749949807187197</v>
      </c>
      <c r="I190">
        <f t="shared" ca="1" si="70"/>
        <v>0.14813271138238715</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88</v>
      </c>
      <c r="AC190" t="s">
        <v>327</v>
      </c>
      <c r="AD190">
        <v>1</v>
      </c>
      <c r="AE190" t="s">
        <v>133</v>
      </c>
      <c r="AF190">
        <v>55</v>
      </c>
      <c r="AG190">
        <v>37</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그루퍼스</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v>
      </c>
      <c r="AN190" t="str">
        <f t="shared" ca="1" si="64"/>
        <v>{"dy":19,"sl":8,"tp":"fl1","vl":"Actor2010","cn":1,"pt":"DI","pp":55,"pr":37}</v>
      </c>
    </row>
    <row r="191" spans="1:40">
      <c r="A191">
        <v>19</v>
      </c>
      <c r="B191">
        <v>9</v>
      </c>
      <c r="C191">
        <f t="shared" si="55"/>
        <v>0</v>
      </c>
      <c r="D191">
        <f t="shared" ca="1" si="70"/>
        <v>0.15102503246081156</v>
      </c>
      <c r="E191">
        <f t="shared" ca="1" si="70"/>
        <v>0.36237042748873671</v>
      </c>
      <c r="F191">
        <f t="shared" ca="1" si="70"/>
        <v>8.7510247567162969E-3</v>
      </c>
      <c r="G191">
        <f t="shared" ca="1" si="70"/>
        <v>0.68419143936635474</v>
      </c>
      <c r="H191">
        <f t="shared" ca="1" si="70"/>
        <v>0.59237753047178188</v>
      </c>
      <c r="I191">
        <f t="shared" ca="1" si="70"/>
        <v>0.57186611062217807</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fl1</v>
      </c>
      <c r="AB191" t="s">
        <v>88</v>
      </c>
      <c r="AC191" t="s">
        <v>328</v>
      </c>
      <c r="AD191">
        <v>1</v>
      </c>
      <c r="AE191" t="s">
        <v>133</v>
      </c>
      <c r="AF191">
        <v>55</v>
      </c>
      <c r="AG191">
        <v>37</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헤르윈</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v>
      </c>
      <c r="AN191" t="str">
        <f t="shared" ca="1" si="64"/>
        <v>{"dy":19,"sl":9,"tp":"fl1","vl":"Actor0007","cn":1,"pt":"DI","pp":55,"pr":37}</v>
      </c>
    </row>
    <row r="192" spans="1:40">
      <c r="A192">
        <v>20</v>
      </c>
      <c r="B192">
        <v>0</v>
      </c>
      <c r="C192">
        <f t="shared" si="55"/>
        <v>0</v>
      </c>
      <c r="D192">
        <f t="shared" ref="D192:I201" ca="1" si="71">RAND()</f>
        <v>0.83372463967808952</v>
      </c>
      <c r="E192">
        <f t="shared" ca="1" si="71"/>
        <v>0.36834224292054252</v>
      </c>
      <c r="F192">
        <f t="shared" ca="1" si="71"/>
        <v>0.91292492137179315</v>
      </c>
      <c r="G192">
        <f t="shared" ca="1" si="71"/>
        <v>0.73161940131773506</v>
      </c>
      <c r="H192">
        <f t="shared" ca="1" si="71"/>
        <v>0.69847825347423254</v>
      </c>
      <c r="I192">
        <f t="shared" ca="1" si="71"/>
        <v>0.11114630093541633</v>
      </c>
      <c r="M192" t="str">
        <f t="shared" ca="1" si="56"/>
        <v>지정 장비</v>
      </c>
      <c r="N192" t="str">
        <f t="shared" ca="1" si="57"/>
        <v>Equip3101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1000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207</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v>
      </c>
      <c r="AN192" t="str">
        <f t="shared" ca="1" si="64"/>
        <v>{"dy":20,"sl":0,"tp":"fe","vl":"Equip2202","cn":1,"pt":"DI","pr":5}</v>
      </c>
    </row>
    <row r="193" spans="1:40">
      <c r="A193">
        <v>20</v>
      </c>
      <c r="B193">
        <v>1</v>
      </c>
      <c r="C193">
        <f t="shared" si="55"/>
        <v>0</v>
      </c>
      <c r="D193">
        <f t="shared" ca="1" si="71"/>
        <v>0.85928966485299885</v>
      </c>
      <c r="E193">
        <f t="shared" ca="1" si="71"/>
        <v>0.85901313525874323</v>
      </c>
      <c r="F193">
        <f t="shared" ca="1" si="71"/>
        <v>0.1622647065049958</v>
      </c>
      <c r="G193">
        <f t="shared" ca="1" si="71"/>
        <v>0.75218406684886541</v>
      </c>
      <c r="H193">
        <f t="shared" ca="1" si="71"/>
        <v>0.86996830742106601</v>
      </c>
      <c r="I193">
        <f t="shared" ca="1" si="71"/>
        <v>0.53254029375343759</v>
      </c>
      <c r="M193" t="str">
        <f t="shared" ca="1" si="56"/>
        <v>지정 장비</v>
      </c>
      <c r="N193" t="str">
        <f t="shared" ca="1" si="57"/>
        <v>Equip7202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9400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201</v>
      </c>
      <c r="W193">
        <v>1</v>
      </c>
      <c r="X193" t="s">
        <v>129</v>
      </c>
      <c r="Z193">
        <v>600</v>
      </c>
      <c r="AA193" t="str">
        <f t="shared" ca="1" si="60"/>
        <v>fe</v>
      </c>
      <c r="AB193" t="s">
        <v>83</v>
      </c>
      <c r="AC193" t="s">
        <v>268</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0.2151235951252588</v>
      </c>
      <c r="E194">
        <f t="shared" ca="1" si="71"/>
        <v>0.80175914776775714</v>
      </c>
      <c r="F194">
        <f t="shared" ca="1" si="71"/>
        <v>0.11077623960918437</v>
      </c>
      <c r="G194">
        <f t="shared" ca="1" si="71"/>
        <v>0.6486503997630958</v>
      </c>
      <c r="H194">
        <f t="shared" ca="1" si="71"/>
        <v>0.99800134463499957</v>
      </c>
      <c r="I194">
        <f t="shared" ca="1" si="71"/>
        <v>0.68243818003373269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80175</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1300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0.420923230976468</v>
      </c>
      <c r="E195">
        <f t="shared" ca="1" si="71"/>
        <v>0.39613754517412081</v>
      </c>
      <c r="F195">
        <f t="shared" ca="1" si="71"/>
        <v>0.81662688568718</v>
      </c>
      <c r="G195">
        <f t="shared" ca="1" si="71"/>
        <v>0.68803774008919238</v>
      </c>
      <c r="H195">
        <f t="shared" ca="1" si="71"/>
        <v>0.24184867701384138</v>
      </c>
      <c r="I195">
        <f t="shared" ca="1" si="71"/>
        <v>0.9203940107184404</v>
      </c>
      <c r="M195" t="str">
        <f t="shared" ca="1" si="73"/>
        <v>안 지정 캐릭터 PP 일반등급</v>
      </c>
      <c r="N195">
        <f t="shared" ca="1" si="74"/>
        <v>39613</v>
      </c>
      <c r="O195">
        <f t="shared" ca="1" si="75"/>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1100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0.11887511576157683</v>
      </c>
      <c r="E196">
        <f t="shared" ca="1" si="71"/>
        <v>0.2814323507772849</v>
      </c>
      <c r="F196">
        <f t="shared" ca="1" si="71"/>
        <v>0.82942107657500963</v>
      </c>
      <c r="G196">
        <f t="shared" ca="1" si="71"/>
        <v>0.69490023190537331</v>
      </c>
      <c r="H196">
        <f t="shared" ca="1" si="71"/>
        <v>0.36066454845624962</v>
      </c>
      <c r="I196">
        <f t="shared" ca="1" si="71"/>
        <v>0.2846622691276206</v>
      </c>
      <c r="M196" t="str">
        <f t="shared" ca="1" si="73"/>
        <v>안 지정 캐릭터 PP 일반등급</v>
      </c>
      <c r="N196">
        <f t="shared" ca="1" si="74"/>
        <v>28143</v>
      </c>
      <c r="O196">
        <f t="shared" ca="1" si="75"/>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0.61203625259920369</v>
      </c>
      <c r="E197">
        <f t="shared" ca="1" si="71"/>
        <v>0.92915344127284494</v>
      </c>
      <c r="F197">
        <f t="shared" ca="1" si="71"/>
        <v>0.94646600746969756</v>
      </c>
      <c r="G197">
        <f t="shared" ca="1" si="71"/>
        <v>0.22492475151322999</v>
      </c>
      <c r="H197">
        <f t="shared" ca="1" si="71"/>
        <v>0.6321306031974927</v>
      </c>
      <c r="I197">
        <f t="shared" ca="1" si="71"/>
        <v>0.40275716034290365</v>
      </c>
      <c r="M197" t="str">
        <f t="shared" ca="1" si="73"/>
        <v>안 지정 캐릭터 PP 영웅등급</v>
      </c>
      <c r="N197">
        <f t="shared" ca="1" si="74"/>
        <v>92915</v>
      </c>
      <c r="O197">
        <f t="shared" ca="1" si="75"/>
        <v>14</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1400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275</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0.20947024420846849</v>
      </c>
      <c r="E198">
        <f t="shared" ca="1" si="71"/>
        <v>0.55066294032490681</v>
      </c>
      <c r="F198">
        <f t="shared" ca="1" si="71"/>
        <v>0.12585263200046648</v>
      </c>
      <c r="G198">
        <f t="shared" ca="1" si="71"/>
        <v>0.55097231771888544</v>
      </c>
      <c r="H198">
        <f t="shared" ca="1" si="71"/>
        <v>0.77238939585088506</v>
      </c>
      <c r="I198">
        <f t="shared" ca="1" si="71"/>
        <v>0.42549596438901571</v>
      </c>
      <c r="M198" t="str">
        <f t="shared" ca="1" si="73"/>
        <v>지정 장비</v>
      </c>
      <c r="N198" t="str">
        <f t="shared" ca="1" si="74"/>
        <v>Equip6102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3400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204</v>
      </c>
      <c r="W198">
        <v>1</v>
      </c>
      <c r="X198" t="s">
        <v>129</v>
      </c>
      <c r="Z198">
        <v>22800</v>
      </c>
      <c r="AA198" t="str">
        <f t="shared" ca="1" si="77"/>
        <v>fe</v>
      </c>
      <c r="AB198" t="s">
        <v>83</v>
      </c>
      <c r="AC198" t="s">
        <v>214</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0.29868457299120421</v>
      </c>
      <c r="E199">
        <f t="shared" ca="1" si="71"/>
        <v>0.25783761492104251</v>
      </c>
      <c r="F199">
        <f t="shared" ca="1" si="71"/>
        <v>0.60690549329482768</v>
      </c>
      <c r="G199">
        <f t="shared" ca="1" si="71"/>
        <v>8.5793858509847221E-3</v>
      </c>
      <c r="H199">
        <f t="shared" ca="1" si="71"/>
        <v>0.37237206068042084</v>
      </c>
      <c r="I199">
        <f t="shared" ca="1" si="71"/>
        <v>0.16234492599233619</v>
      </c>
      <c r="M199" t="str">
        <f t="shared" ca="1" si="73"/>
        <v>지정 장비</v>
      </c>
      <c r="N199" t="str">
        <f t="shared" ca="1" si="74"/>
        <v>Equip3001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600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269</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0.4753189308486252</v>
      </c>
      <c r="E200">
        <f t="shared" ca="1" si="71"/>
        <v>3.3689427568768804E-2</v>
      </c>
      <c r="F200">
        <f t="shared" ca="1" si="71"/>
        <v>0.29366292491381263</v>
      </c>
      <c r="G200">
        <f t="shared" ca="1" si="71"/>
        <v>0.72769516672795387</v>
      </c>
      <c r="H200">
        <f t="shared" ca="1" si="71"/>
        <v>0.42441530023366059</v>
      </c>
      <c r="I200">
        <f t="shared" ca="1" si="71"/>
        <v>7.5388486113156739E-2</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88</v>
      </c>
      <c r="AC200" t="s">
        <v>326</v>
      </c>
      <c r="AD200">
        <v>1</v>
      </c>
      <c r="AE200" t="s">
        <v>133</v>
      </c>
      <c r="AF200">
        <v>209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데브샤</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v>
      </c>
      <c r="AN200" t="str">
        <f t="shared" ca="1" si="81"/>
        <v>{"dy":20,"sl":8,"tp":"fl1","vl":"Actor2103","cn":1,"pt":"DI","pp":209,"pr":129}</v>
      </c>
    </row>
    <row r="201" spans="1:40">
      <c r="A201">
        <v>20</v>
      </c>
      <c r="B201">
        <v>9</v>
      </c>
      <c r="C201">
        <f t="shared" si="72"/>
        <v>0</v>
      </c>
      <c r="D201">
        <f t="shared" ca="1" si="71"/>
        <v>0.2114892647994665</v>
      </c>
      <c r="E201">
        <f t="shared" ca="1" si="71"/>
        <v>0.88441620643530761</v>
      </c>
      <c r="F201">
        <f t="shared" ca="1" si="71"/>
        <v>0.3359432056009527</v>
      </c>
      <c r="G201">
        <f t="shared" ca="1" si="71"/>
        <v>0.58944153712754899</v>
      </c>
      <c r="H201">
        <f t="shared" ca="1" si="71"/>
        <v>0.11070502391122494</v>
      </c>
      <c r="I201">
        <f t="shared" ca="1" si="71"/>
        <v>0.5892783068550026</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fp</v>
      </c>
      <c r="AB201" t="s">
        <v>87</v>
      </c>
      <c r="AC201" t="s">
        <v>328</v>
      </c>
      <c r="AD201">
        <v>80</v>
      </c>
      <c r="AE201" t="s">
        <v>133</v>
      </c>
      <c r="AF201">
        <v>50</v>
      </c>
      <c r="AG201">
        <v>33</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헤르윈</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v>
      </c>
      <c r="AN201" t="str">
        <f t="shared" ca="1" si="81"/>
        <v>{"dy":20,"sl":9,"tp":"fp","vl":"Actor0007","cn":80,"pt":"DI","pp":50,"pr":33}</v>
      </c>
    </row>
    <row r="202" spans="1:40">
      <c r="A202">
        <v>21</v>
      </c>
      <c r="B202">
        <v>0</v>
      </c>
      <c r="C202">
        <f t="shared" si="72"/>
        <v>0</v>
      </c>
      <c r="D202">
        <f t="shared" ref="D202:I211" ca="1" si="82">RAND()</f>
        <v>0.50171707156592882</v>
      </c>
      <c r="E202">
        <f t="shared" ca="1" si="82"/>
        <v>0.66808096174729448</v>
      </c>
      <c r="F202">
        <f t="shared" ca="1" si="82"/>
        <v>0.82638965806165132</v>
      </c>
      <c r="G202">
        <f t="shared" ca="1" si="82"/>
        <v>0.62056731018461531</v>
      </c>
      <c r="H202">
        <f t="shared" ca="1" si="82"/>
        <v>7.6760380341512779E-2</v>
      </c>
      <c r="I202">
        <f t="shared" ca="1" si="82"/>
        <v>0.56347738435926698</v>
      </c>
      <c r="M202" t="str">
        <f t="shared" ca="1" si="73"/>
        <v>지정 장비</v>
      </c>
      <c r="N202" t="str">
        <f t="shared" ca="1" si="74"/>
        <v>Equip6001</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2000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215</v>
      </c>
      <c r="W202">
        <v>1</v>
      </c>
      <c r="X202" t="s">
        <v>129</v>
      </c>
      <c r="Z202">
        <v>3400</v>
      </c>
      <c r="AA202" t="str">
        <f t="shared" ca="1" si="77"/>
        <v>fe</v>
      </c>
      <c r="AB202" t="s">
        <v>83</v>
      </c>
      <c r="AC202" t="s">
        <v>216</v>
      </c>
      <c r="AD202">
        <v>1</v>
      </c>
      <c r="AE202" t="s">
        <v>129</v>
      </c>
      <c r="AG202">
        <v>2600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야만인의 분노</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v>
      </c>
      <c r="AN202" t="str">
        <f t="shared" ca="1" si="81"/>
        <v>{"dy":21,"sl":0,"tp":"fe","vl":"Equip0201","cn":1,"pt":"GO","pr":2600}</v>
      </c>
    </row>
    <row r="203" spans="1:40">
      <c r="A203">
        <v>21</v>
      </c>
      <c r="B203">
        <v>1</v>
      </c>
      <c r="C203">
        <f t="shared" si="72"/>
        <v>0</v>
      </c>
      <c r="D203">
        <f t="shared" ca="1" si="82"/>
        <v>0.67156247769269239</v>
      </c>
      <c r="E203">
        <f t="shared" ca="1" si="82"/>
        <v>0.56150807876869191</v>
      </c>
      <c r="F203">
        <f t="shared" ca="1" si="82"/>
        <v>0.12565943340945973</v>
      </c>
      <c r="G203">
        <f t="shared" ca="1" si="82"/>
        <v>0.39154813689266499</v>
      </c>
      <c r="H203">
        <f t="shared" ca="1" si="82"/>
        <v>0.38764445518185908</v>
      </c>
      <c r="I203">
        <f t="shared" ca="1" si="82"/>
        <v>0.39653734175403366</v>
      </c>
      <c r="M203" t="str">
        <f t="shared" ca="1" si="73"/>
        <v>지정 장비</v>
      </c>
      <c r="N203" t="str">
        <f t="shared" ca="1" si="74"/>
        <v>Equip5001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266</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v>
      </c>
      <c r="AN203" t="str">
        <f t="shared" ca="1" si="81"/>
        <v>{"dy":21,"sl":1,"tp":"fe","vl":"Equip1102","cn":1,"pt":"GO","pr":1000}</v>
      </c>
    </row>
    <row r="204" spans="1:40">
      <c r="A204">
        <v>21</v>
      </c>
      <c r="B204">
        <v>2</v>
      </c>
      <c r="C204">
        <f t="shared" si="72"/>
        <v>0</v>
      </c>
      <c r="D204">
        <f t="shared" ca="1" si="82"/>
        <v>0.74229212268729816</v>
      </c>
      <c r="E204">
        <f t="shared" ca="1" si="82"/>
        <v>0.16127111067277444</v>
      </c>
      <c r="F204">
        <f t="shared" ca="1" si="82"/>
        <v>0.44123785651737724</v>
      </c>
      <c r="G204">
        <f t="shared" ca="1" si="82"/>
        <v>0.3408893658933082</v>
      </c>
      <c r="H204">
        <f t="shared" ca="1" si="82"/>
        <v>0.47984563126511359</v>
      </c>
      <c r="I204">
        <f t="shared" ca="1" si="82"/>
        <v>0.47803521356146184</v>
      </c>
      <c r="M204" t="str">
        <f t="shared" ca="1" si="73"/>
        <v>안 지정 캐릭터 PP 영웅등급</v>
      </c>
      <c r="N204">
        <f t="shared" ca="1" si="74"/>
        <v>16127</v>
      </c>
      <c r="O204">
        <f t="shared" ca="1" si="75"/>
        <v>9</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10</v>
      </c>
      <c r="AE204" t="s">
        <v>129</v>
      </c>
      <c r="AG204">
        <v>1000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v>
      </c>
      <c r="AN204" t="str">
        <f t="shared" ca="1" si="81"/>
        <v>{"dy":21,"sl":2,"tp":"uph","vl":"68138","cn":10,"pt":"GO","pr":1000}</v>
      </c>
    </row>
    <row r="205" spans="1:40">
      <c r="A205">
        <v>21</v>
      </c>
      <c r="B205">
        <v>3</v>
      </c>
      <c r="C205">
        <f t="shared" si="72"/>
        <v>0</v>
      </c>
      <c r="D205">
        <f t="shared" ca="1" si="82"/>
        <v>0.93431648755810037</v>
      </c>
      <c r="E205">
        <f t="shared" ca="1" si="82"/>
        <v>0.88170070977875814</v>
      </c>
      <c r="F205">
        <f t="shared" ca="1" si="82"/>
        <v>0.56253189301127771</v>
      </c>
      <c r="G205">
        <f t="shared" ca="1" si="82"/>
        <v>0.2079415887175452</v>
      </c>
      <c r="H205">
        <f t="shared" ca="1" si="82"/>
        <v>9.4468612463323831E-2</v>
      </c>
      <c r="I205">
        <f t="shared" ca="1" si="82"/>
        <v>0.216018141399418</v>
      </c>
      <c r="M205" t="str">
        <f t="shared" ca="1" si="73"/>
        <v>안 지정 캐릭터 PP 일반등급</v>
      </c>
      <c r="N205">
        <f t="shared" ca="1" si="74"/>
        <v>88170</v>
      </c>
      <c r="O205">
        <f t="shared" ca="1" si="75"/>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v>
      </c>
      <c r="AN205" t="str">
        <f t="shared" ca="1" si="81"/>
        <v>{"dy":21,"sl":3,"tp":"upn","vl":"1275","cn":9,"pt":"GO","pr":900}</v>
      </c>
    </row>
    <row r="206" spans="1:40">
      <c r="A206">
        <v>21</v>
      </c>
      <c r="B206">
        <v>4</v>
      </c>
      <c r="C206">
        <f t="shared" si="72"/>
        <v>0</v>
      </c>
      <c r="D206">
        <f t="shared" ca="1" si="82"/>
        <v>0.11250718780456803</v>
      </c>
      <c r="E206">
        <f t="shared" ca="1" si="82"/>
        <v>7.7944053894661858E-2</v>
      </c>
      <c r="F206">
        <f t="shared" ca="1" si="82"/>
        <v>0.55633906003656308</v>
      </c>
      <c r="G206">
        <f t="shared" ca="1" si="82"/>
        <v>0.71822206239956399</v>
      </c>
      <c r="H206">
        <f t="shared" ca="1" si="82"/>
        <v>0.16727751398579549</v>
      </c>
      <c r="I206">
        <f t="shared" ca="1" si="82"/>
        <v>0.22305028793933135</v>
      </c>
      <c r="M206" t="str">
        <f t="shared" ca="1" si="73"/>
        <v>안 지정 캐릭터 PP 일반등급</v>
      </c>
      <c r="N206">
        <f t="shared" ca="1" si="74"/>
        <v>7794</v>
      </c>
      <c r="O206">
        <f t="shared" ca="1" si="75"/>
        <v>9</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v>
      </c>
      <c r="AN206" t="str">
        <f t="shared" ca="1" si="81"/>
        <v>{"dy":21,"sl":4,"tp":"upn","vl":"51616","cn":12,"pt":"GO","pr":1200}</v>
      </c>
    </row>
    <row r="207" spans="1:40">
      <c r="A207">
        <v>21</v>
      </c>
      <c r="B207">
        <v>5</v>
      </c>
      <c r="C207">
        <f t="shared" si="72"/>
        <v>0</v>
      </c>
      <c r="D207">
        <f t="shared" ca="1" si="82"/>
        <v>0.39977558627893073</v>
      </c>
      <c r="E207">
        <f t="shared" ca="1" si="82"/>
        <v>0.58750906332170783</v>
      </c>
      <c r="F207">
        <f t="shared" ca="1" si="82"/>
        <v>0.74855426794401725</v>
      </c>
      <c r="G207">
        <f t="shared" ca="1" si="82"/>
        <v>0.8158883008530099</v>
      </c>
      <c r="H207">
        <f t="shared" ca="1" si="82"/>
        <v>0.33182493633433363</v>
      </c>
      <c r="I207">
        <f t="shared" ca="1" si="82"/>
        <v>0.41759733188707815</v>
      </c>
      <c r="M207" t="str">
        <f t="shared" ca="1" si="73"/>
        <v>지정 장비</v>
      </c>
      <c r="N207" t="str">
        <f t="shared" ca="1" si="74"/>
        <v>Equip5101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1200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274</v>
      </c>
      <c r="W207">
        <v>1</v>
      </c>
      <c r="X207" t="s">
        <v>129</v>
      </c>
      <c r="Z207">
        <v>22600</v>
      </c>
      <c r="AA207" t="str">
        <f t="shared" ca="1" si="77"/>
        <v>fe</v>
      </c>
      <c r="AB207" t="s">
        <v>83</v>
      </c>
      <c r="AC207" t="s">
        <v>277</v>
      </c>
      <c r="AD207">
        <v>1</v>
      </c>
      <c r="AE207" t="s">
        <v>129</v>
      </c>
      <c r="AG207">
        <v>7500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금빛 집행자</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v>
      </c>
      <c r="AN207" t="str">
        <f t="shared" ca="1" si="81"/>
        <v>{"dy":21,"sl":5,"tp":"fe","vl":"Equip5302","cn":1,"pt":"GO","pr":7500}</v>
      </c>
    </row>
    <row r="208" spans="1:40">
      <c r="A208">
        <v>21</v>
      </c>
      <c r="B208">
        <v>6</v>
      </c>
      <c r="C208">
        <f t="shared" si="72"/>
        <v>0</v>
      </c>
      <c r="D208">
        <f t="shared" ca="1" si="82"/>
        <v>0.36573160145680694</v>
      </c>
      <c r="E208">
        <f t="shared" ca="1" si="82"/>
        <v>0.6284889092922944</v>
      </c>
      <c r="F208">
        <f t="shared" ca="1" si="82"/>
        <v>0.43080338483391645</v>
      </c>
      <c r="G208">
        <f t="shared" ca="1" si="82"/>
        <v>0.71283445772241949</v>
      </c>
      <c r="H208">
        <f t="shared" ca="1" si="82"/>
        <v>0.16248484004312713</v>
      </c>
      <c r="I208">
        <f t="shared" ca="1" si="82"/>
        <v>0.77196621925222753</v>
      </c>
      <c r="M208" t="str">
        <f t="shared" ca="1" si="73"/>
        <v>지정 장비</v>
      </c>
      <c r="N208" t="str">
        <f t="shared" ca="1" si="74"/>
        <v>Equip6202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9700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297</v>
      </c>
      <c r="W208">
        <v>1</v>
      </c>
      <c r="X208" t="s">
        <v>133</v>
      </c>
      <c r="Y208">
        <v>26</v>
      </c>
      <c r="Z208">
        <v>14</v>
      </c>
      <c r="AA208" t="str">
        <f t="shared" ca="1" si="77"/>
        <v>fe</v>
      </c>
      <c r="AB208" t="s">
        <v>83</v>
      </c>
      <c r="AC208" t="s">
        <v>330</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광학발생기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v>
      </c>
      <c r="AN208" t="str">
        <f t="shared" ca="1" si="81"/>
        <v>{"dy":21,"sl":6,"tp":"fe","vl":"Equip6301","cn":1,"pt":"GO","pr":22200}</v>
      </c>
    </row>
    <row r="209" spans="1:40">
      <c r="A209">
        <v>21</v>
      </c>
      <c r="B209">
        <v>7</v>
      </c>
      <c r="C209">
        <f t="shared" si="72"/>
        <v>0</v>
      </c>
      <c r="D209">
        <f t="shared" ca="1" si="82"/>
        <v>0.87929458411079953</v>
      </c>
      <c r="E209">
        <f t="shared" ca="1" si="82"/>
        <v>0.83713117401554427</v>
      </c>
      <c r="F209">
        <f t="shared" ca="1" si="82"/>
        <v>0.8326562760688786</v>
      </c>
      <c r="G209">
        <f t="shared" ca="1" si="82"/>
        <v>0.83998298096032809</v>
      </c>
      <c r="H209">
        <f t="shared" ca="1" si="82"/>
        <v>0.25438332888791237</v>
      </c>
      <c r="I209">
        <f t="shared" ca="1" si="82"/>
        <v>0.9392182797977342</v>
      </c>
      <c r="M209" t="str">
        <f t="shared" ca="1" si="73"/>
        <v>지정 장비</v>
      </c>
      <c r="N209" t="str">
        <f t="shared" ca="1" si="74"/>
        <v>Equip8201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29900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v>
      </c>
      <c r="AN209" t="str">
        <f t="shared" ca="1" si="81"/>
        <v>{"dy":21,"sl":7,"tp":"fe","vl":"Equip7201","cn":1,"pt":"DI","pr":15}</v>
      </c>
    </row>
    <row r="210" spans="1:40">
      <c r="A210">
        <v>21</v>
      </c>
      <c r="B210">
        <v>8</v>
      </c>
      <c r="C210">
        <f t="shared" si="72"/>
        <v>0</v>
      </c>
      <c r="D210">
        <f t="shared" ca="1" si="82"/>
        <v>9.972087619399983E-2</v>
      </c>
      <c r="E210">
        <f t="shared" ca="1" si="82"/>
        <v>7.2807135590818306E-2</v>
      </c>
      <c r="F210">
        <f t="shared" ca="1" si="82"/>
        <v>0.28433586303420677</v>
      </c>
      <c r="G210">
        <f t="shared" ca="1" si="82"/>
        <v>6.9535625921086641E-3</v>
      </c>
      <c r="H210">
        <f t="shared" ca="1" si="82"/>
        <v>0.11481048538928285</v>
      </c>
      <c r="I210">
        <f t="shared" ca="1" si="82"/>
        <v>0.33846046642860494</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v>
      </c>
      <c r="AN210" t="str">
        <f t="shared" ca="1" si="81"/>
        <v>{"dy":21,"sl":8}</v>
      </c>
    </row>
    <row r="211" spans="1:40">
      <c r="A211">
        <v>21</v>
      </c>
      <c r="B211">
        <v>9</v>
      </c>
      <c r="C211">
        <f t="shared" si="72"/>
        <v>0</v>
      </c>
      <c r="D211">
        <f t="shared" ca="1" si="82"/>
        <v>0.41402086639211044</v>
      </c>
      <c r="E211">
        <f t="shared" ca="1" si="82"/>
        <v>0.61038363477774815</v>
      </c>
      <c r="F211">
        <f t="shared" ca="1" si="82"/>
        <v>0.51038024785706537</v>
      </c>
      <c r="G211">
        <f t="shared" ca="1" si="82"/>
        <v>0.32709575265412172</v>
      </c>
      <c r="H211">
        <f t="shared" ca="1" si="82"/>
        <v>0.51236625811980896</v>
      </c>
      <c r="I211">
        <f t="shared" ca="1" si="82"/>
        <v>0.56921706768986324</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v>
      </c>
      <c r="AN211" t="str">
        <f t="shared" ca="1" si="81"/>
        <v>{"dy":21,"sl":9}</v>
      </c>
    </row>
    <row r="212" spans="1:40">
      <c r="A212">
        <v>22</v>
      </c>
      <c r="B212">
        <v>0</v>
      </c>
      <c r="C212">
        <f t="shared" si="72"/>
        <v>0</v>
      </c>
      <c r="D212">
        <f t="shared" ref="D212:I221" ca="1" si="83">RAND()</f>
        <v>0.96468191849280382</v>
      </c>
      <c r="E212">
        <f t="shared" ca="1" si="83"/>
        <v>0.86816243483589928</v>
      </c>
      <c r="F212">
        <f t="shared" ca="1" si="83"/>
        <v>0.50977913235290262</v>
      </c>
      <c r="G212">
        <f t="shared" ca="1" si="83"/>
        <v>8.2935733217249341E-2</v>
      </c>
      <c r="H212">
        <f t="shared" ca="1" si="83"/>
        <v>0.18890830053300578</v>
      </c>
      <c r="I212">
        <f t="shared" ca="1" si="83"/>
        <v>0.27737154668434627</v>
      </c>
      <c r="M212" t="str">
        <f t="shared" ca="1" si="73"/>
        <v>캐릭터 상자 영웅등급</v>
      </c>
      <c r="N212" t="str">
        <f t="shared" ca="1" si="74"/>
        <v>삭제</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273</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0.3748557048640444</v>
      </c>
      <c r="E213">
        <f t="shared" ca="1" si="83"/>
        <v>0.99390749879905393</v>
      </c>
      <c r="F213">
        <f t="shared" ca="1" si="83"/>
        <v>6.0790497527998366E-2</v>
      </c>
      <c r="G213">
        <f t="shared" ca="1" si="83"/>
        <v>0.52497657105967122</v>
      </c>
      <c r="H213">
        <f t="shared" ca="1" si="83"/>
        <v>0.56500905964802295</v>
      </c>
      <c r="I213">
        <f t="shared" ca="1" si="83"/>
        <v>0.54130925594022017</v>
      </c>
      <c r="M213" t="str">
        <f t="shared" ca="1" si="73"/>
        <v>지정 장비</v>
      </c>
      <c r="N213" t="str">
        <f t="shared" ca="1" si="74"/>
        <v>Equip8302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74400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201</v>
      </c>
      <c r="W213">
        <v>1</v>
      </c>
      <c r="X213" t="s">
        <v>129</v>
      </c>
      <c r="Z213">
        <v>700</v>
      </c>
      <c r="AA213" t="str">
        <f t="shared" ca="1" si="77"/>
        <v>fe</v>
      </c>
      <c r="AB213" t="s">
        <v>83</v>
      </c>
      <c r="AC213" t="s">
        <v>203</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0.63252595708444137</v>
      </c>
      <c r="E214">
        <f t="shared" ca="1" si="83"/>
        <v>0.78616184291532809</v>
      </c>
      <c r="F214">
        <f t="shared" ca="1" si="83"/>
        <v>0.37117481510043893</v>
      </c>
      <c r="G214">
        <f t="shared" ca="1" si="83"/>
        <v>0.34639524968626434</v>
      </c>
      <c r="H214">
        <f t="shared" ca="1" si="83"/>
        <v>0.9030072490626736</v>
      </c>
      <c r="I214">
        <f t="shared" ca="1" si="83"/>
        <v>0.84427988449509861</v>
      </c>
      <c r="M214" t="str">
        <f t="shared" ca="1" si="73"/>
        <v>안 지정 캐릭터 PP 영웅등급</v>
      </c>
      <c r="N214">
        <f t="shared" ca="1" si="74"/>
        <v>78616</v>
      </c>
      <c r="O214">
        <f t="shared" ca="1" si="75"/>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11</v>
      </c>
      <c r="AE214" t="s">
        <v>129</v>
      </c>
      <c r="AG214">
        <v>1100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v>
      </c>
      <c r="AN214" t="str">
        <f t="shared" ca="1" si="81"/>
        <v>{"dy":22,"sl":2,"tp":"uph","vl":"80746","cn":11,"pt":"GO","pr":1100}</v>
      </c>
    </row>
    <row r="215" spans="1:40">
      <c r="A215">
        <v>22</v>
      </c>
      <c r="B215">
        <v>3</v>
      </c>
      <c r="C215">
        <f t="shared" si="72"/>
        <v>0</v>
      </c>
      <c r="D215">
        <f t="shared" ca="1" si="83"/>
        <v>0.71955212582045891</v>
      </c>
      <c r="E215">
        <f t="shared" ca="1" si="83"/>
        <v>0.15013295813975114</v>
      </c>
      <c r="F215">
        <f t="shared" ca="1" si="83"/>
        <v>0.44350199204894381</v>
      </c>
      <c r="G215">
        <f t="shared" ca="1" si="83"/>
        <v>0.93644645677488658</v>
      </c>
      <c r="H215">
        <f t="shared" ca="1" si="83"/>
        <v>0.35489995340665659</v>
      </c>
      <c r="I215">
        <f t="shared" ca="1" si="83"/>
        <v>0.97046450697547593</v>
      </c>
      <c r="M215" t="str">
        <f t="shared" ca="1" si="73"/>
        <v>안 지정 캐릭터 PP 일반등급</v>
      </c>
      <c r="N215">
        <f t="shared" ca="1" si="74"/>
        <v>15013</v>
      </c>
      <c r="O215">
        <f t="shared" ca="1" si="75"/>
        <v>9</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900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12</v>
      </c>
      <c r="AE215" t="s">
        <v>129</v>
      </c>
      <c r="AG215">
        <v>1200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v>
      </c>
      <c r="AN215" t="str">
        <f t="shared" ca="1" si="81"/>
        <v>{"dy":22,"sl":3,"tp":"upn","vl":"4623","cn":12,"pt":"GO","pr":1200}</v>
      </c>
    </row>
    <row r="216" spans="1:40">
      <c r="A216">
        <v>22</v>
      </c>
      <c r="B216">
        <v>4</v>
      </c>
      <c r="C216">
        <f t="shared" si="72"/>
        <v>0</v>
      </c>
      <c r="D216">
        <f t="shared" ca="1" si="83"/>
        <v>1.6730328843416298E-2</v>
      </c>
      <c r="E216">
        <f t="shared" ca="1" si="83"/>
        <v>0.18658961526296947</v>
      </c>
      <c r="F216">
        <f t="shared" ca="1" si="83"/>
        <v>0.8572498433174589</v>
      </c>
      <c r="G216">
        <f t="shared" ca="1" si="83"/>
        <v>4.693684576225654E-2</v>
      </c>
      <c r="H216">
        <f t="shared" ca="1" si="83"/>
        <v>2.1812894067404276E-2</v>
      </c>
      <c r="I216">
        <f t="shared" ca="1" si="83"/>
        <v>0.64569617455229211</v>
      </c>
      <c r="M216" t="str">
        <f t="shared" ca="1" si="73"/>
        <v>안 지정 캐릭터 PP 일반등급</v>
      </c>
      <c r="N216">
        <f t="shared" ca="1" si="74"/>
        <v>18658</v>
      </c>
      <c r="O216">
        <f t="shared" ca="1" si="75"/>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10</v>
      </c>
      <c r="AE216" t="s">
        <v>129</v>
      </c>
      <c r="AG216">
        <v>1000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v>
      </c>
      <c r="AN216" t="str">
        <f t="shared" ca="1" si="81"/>
        <v>{"dy":22,"sl":4,"tp":"upn","vl":"53553","cn":10,"pt":"GO","pr":1000}</v>
      </c>
    </row>
    <row r="217" spans="1:40">
      <c r="A217">
        <v>22</v>
      </c>
      <c r="B217">
        <v>5</v>
      </c>
      <c r="C217">
        <f t="shared" si="72"/>
        <v>0</v>
      </c>
      <c r="D217">
        <f t="shared" ca="1" si="83"/>
        <v>0.70266335894774457</v>
      </c>
      <c r="E217">
        <f t="shared" ca="1" si="83"/>
        <v>3.9025076727647101E-2</v>
      </c>
      <c r="F217">
        <f t="shared" ca="1" si="83"/>
        <v>0.96219368198358379</v>
      </c>
      <c r="G217">
        <f t="shared" ca="1" si="83"/>
        <v>0.43480389243926088</v>
      </c>
      <c r="H217">
        <f t="shared" ca="1" si="83"/>
        <v>0.87523294672853613</v>
      </c>
      <c r="I217">
        <f t="shared" ca="1" si="83"/>
        <v>0.29503321164961116</v>
      </c>
      <c r="M217" t="str">
        <f t="shared" ca="1" si="73"/>
        <v>안 지정 캐릭터 PP 영웅등급</v>
      </c>
      <c r="N217">
        <f t="shared" ca="1" si="74"/>
        <v>3902</v>
      </c>
      <c r="O217">
        <f t="shared" ca="1" si="75"/>
        <v>9</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267</v>
      </c>
      <c r="AD217">
        <v>1</v>
      </c>
      <c r="AE217" t="s">
        <v>129</v>
      </c>
      <c r="AG217">
        <v>8000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울려퍼지는 여명</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v>
      </c>
      <c r="AN217" t="str">
        <f t="shared" ca="1" si="81"/>
        <v>{"dy":22,"sl":5,"tp":"fe","vl":"Equip2302","cn":1,"pt":"GO","pr":8000}</v>
      </c>
    </row>
    <row r="218" spans="1:40">
      <c r="A218">
        <v>22</v>
      </c>
      <c r="B218">
        <v>6</v>
      </c>
      <c r="C218">
        <f t="shared" si="72"/>
        <v>0</v>
      </c>
      <c r="D218">
        <f t="shared" ca="1" si="83"/>
        <v>0.85909555679128979</v>
      </c>
      <c r="E218">
        <f t="shared" ca="1" si="83"/>
        <v>0.46052472146555157</v>
      </c>
      <c r="F218">
        <f t="shared" ca="1" si="83"/>
        <v>0.70341480580639704</v>
      </c>
      <c r="G218">
        <f t="shared" ca="1" si="83"/>
        <v>5.0070022016488691E-2</v>
      </c>
      <c r="H218">
        <f t="shared" ca="1" si="83"/>
        <v>0.28169803555509421</v>
      </c>
      <c r="I218">
        <f t="shared" ca="1" si="83"/>
        <v>0.71590172496182414</v>
      </c>
      <c r="M218" t="str">
        <f t="shared" ca="1" si="73"/>
        <v>지정 장비</v>
      </c>
      <c r="N218" t="str">
        <f t="shared" ca="1" si="74"/>
        <v>Equip5302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12</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208</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v>
      </c>
      <c r="AN218" t="str">
        <f t="shared" ca="1" si="81"/>
        <v>{"dy":22,"sl":6,"tp":"fe","vl":"Equip8302","cn":1,"pt":"GO","pr":74600}</v>
      </c>
    </row>
    <row r="219" spans="1:40">
      <c r="A219">
        <v>22</v>
      </c>
      <c r="B219">
        <v>7</v>
      </c>
      <c r="C219">
        <f t="shared" si="72"/>
        <v>0</v>
      </c>
      <c r="D219">
        <f t="shared" ca="1" si="83"/>
        <v>0.91830874863376366</v>
      </c>
      <c r="E219">
        <f t="shared" ca="1" si="83"/>
        <v>0.17179485142707518</v>
      </c>
      <c r="F219">
        <f t="shared" ca="1" si="83"/>
        <v>0.25089089505118245</v>
      </c>
      <c r="G219">
        <f t="shared" ca="1" si="83"/>
        <v>0.62365328953374433</v>
      </c>
      <c r="H219">
        <f t="shared" ca="1" si="83"/>
        <v>0.89475082875781908</v>
      </c>
      <c r="I219">
        <f t="shared" ca="1" si="83"/>
        <v>0.21139932087886137</v>
      </c>
      <c r="M219" t="str">
        <f t="shared" ca="1" si="73"/>
        <v>지정 장비</v>
      </c>
      <c r="N219" t="str">
        <f t="shared" ca="1" si="74"/>
        <v>Equip2001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600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204</v>
      </c>
      <c r="W219">
        <v>1</v>
      </c>
      <c r="X219" t="s">
        <v>133</v>
      </c>
      <c r="Z219">
        <v>37</v>
      </c>
      <c r="AA219" t="str">
        <f t="shared" ca="1" si="77"/>
        <v>fe</v>
      </c>
      <c r="AB219" t="s">
        <v>83</v>
      </c>
      <c r="AC219" t="s">
        <v>184</v>
      </c>
      <c r="AD219">
        <v>1</v>
      </c>
      <c r="AE219" t="s">
        <v>129</v>
      </c>
      <c r="AG219">
        <v>22900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블룸 유탄발사기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v>
      </c>
      <c r="AN219" t="str">
        <f t="shared" ca="1" si="81"/>
        <v>{"dy":22,"sl":7,"tp":"fe","vl":"Equip6302","cn":1,"pt":"GO","pr":22900}</v>
      </c>
    </row>
    <row r="220" spans="1:40">
      <c r="A220">
        <v>22</v>
      </c>
      <c r="B220">
        <v>8</v>
      </c>
      <c r="C220">
        <f t="shared" si="72"/>
        <v>0</v>
      </c>
      <c r="D220">
        <f t="shared" ca="1" si="83"/>
        <v>0.72793670440280156</v>
      </c>
      <c r="E220">
        <f t="shared" ca="1" si="83"/>
        <v>0.55727073331740395</v>
      </c>
      <c r="F220">
        <f t="shared" ca="1" si="83"/>
        <v>0.10875606624320189</v>
      </c>
      <c r="G220">
        <f t="shared" ca="1" si="83"/>
        <v>0.43844492418124736</v>
      </c>
      <c r="H220">
        <f t="shared" ca="1" si="83"/>
        <v>9.0400962354167613E-2</v>
      </c>
      <c r="I220">
        <f t="shared" ca="1" si="83"/>
        <v>0.17076147667443375</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v>
      </c>
      <c r="AN220" t="str">
        <f t="shared" ca="1" si="81"/>
        <v>{"dy":22,"sl":8}</v>
      </c>
    </row>
    <row r="221" spans="1:40">
      <c r="A221">
        <v>22</v>
      </c>
      <c r="B221">
        <v>9</v>
      </c>
      <c r="C221">
        <f t="shared" si="72"/>
        <v>0</v>
      </c>
      <c r="D221">
        <f t="shared" ca="1" si="83"/>
        <v>0.25854904517232546</v>
      </c>
      <c r="E221">
        <f t="shared" ca="1" si="83"/>
        <v>0.59659246628895801</v>
      </c>
      <c r="F221">
        <f t="shared" ca="1" si="83"/>
        <v>0.60645595647315631</v>
      </c>
      <c r="G221">
        <f t="shared" ca="1" si="83"/>
        <v>0.3523260527242823</v>
      </c>
      <c r="H221">
        <f t="shared" ca="1" si="83"/>
        <v>0.93336239918371655</v>
      </c>
      <c r="I221">
        <f t="shared" ca="1" si="83"/>
        <v>0.91595157942249006</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v>
      </c>
      <c r="AN221" t="str">
        <f t="shared" ca="1" si="81"/>
        <v>{"dy":22,"sl":9}</v>
      </c>
    </row>
    <row r="222" spans="1:40">
      <c r="A222">
        <v>23</v>
      </c>
      <c r="B222">
        <v>0</v>
      </c>
      <c r="C222">
        <f t="shared" si="72"/>
        <v>0</v>
      </c>
      <c r="D222">
        <f t="shared" ref="D222:I231" ca="1" si="84">RAND()</f>
        <v>0.73023410605378336</v>
      </c>
      <c r="E222">
        <f t="shared" ca="1" si="84"/>
        <v>0.9974463769350711</v>
      </c>
      <c r="F222">
        <f t="shared" ca="1" si="84"/>
        <v>0.65833413820839515</v>
      </c>
      <c r="G222">
        <f t="shared" ca="1" si="84"/>
        <v>0.4579253250844646</v>
      </c>
      <c r="H222">
        <f t="shared" ca="1" si="84"/>
        <v>0.92601937995354999</v>
      </c>
      <c r="I222">
        <f t="shared" ca="1" si="84"/>
        <v>0.95207629892564083</v>
      </c>
      <c r="M222" t="str">
        <f t="shared" ca="1" si="73"/>
        <v>지정 장비</v>
      </c>
      <c r="N222" t="str">
        <f t="shared" ca="1" si="74"/>
        <v>Equip8401</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250</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185</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전설</v>
      </c>
      <c r="U222" t="s">
        <v>83</v>
      </c>
      <c r="V222" t="s">
        <v>203</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v>
      </c>
      <c r="AN222" t="str">
        <f t="shared" ca="1" si="81"/>
        <v>{"dy":23,"sl":0,"tp":"fe","vl":"Equip4102","cn":1,"pt":"GO","pr":1300}</v>
      </c>
    </row>
    <row r="223" spans="1:40">
      <c r="A223">
        <v>23</v>
      </c>
      <c r="B223">
        <v>1</v>
      </c>
      <c r="C223">
        <f t="shared" si="72"/>
        <v>0</v>
      </c>
      <c r="D223">
        <f t="shared" ca="1" si="84"/>
        <v>0.77177316397013207</v>
      </c>
      <c r="E223">
        <f t="shared" ca="1" si="84"/>
        <v>0.62806404797212656</v>
      </c>
      <c r="F223">
        <f t="shared" ca="1" si="84"/>
        <v>0.80519451244699869</v>
      </c>
      <c r="G223">
        <f t="shared" ca="1" si="84"/>
        <v>0.88435077002608387</v>
      </c>
      <c r="H223">
        <f t="shared" ca="1" si="84"/>
        <v>0.50576670392552392</v>
      </c>
      <c r="I223">
        <f t="shared" ca="1" si="84"/>
        <v>0.82521672499682952</v>
      </c>
      <c r="M223" t="str">
        <f t="shared" ca="1" si="73"/>
        <v>지정 장비</v>
      </c>
      <c r="N223" t="str">
        <f t="shared" ca="1" si="74"/>
        <v>Equip5202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3400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v>
      </c>
      <c r="AN223" t="str">
        <f t="shared" ca="1" si="81"/>
        <v>{"dy":23,"sl":1,"tp":"fe","vl":"Equip7201","cn":1,"pt":"DI","pr":16}</v>
      </c>
    </row>
    <row r="224" spans="1:40">
      <c r="A224">
        <v>23</v>
      </c>
      <c r="B224">
        <v>2</v>
      </c>
      <c r="C224">
        <f t="shared" si="72"/>
        <v>0</v>
      </c>
      <c r="D224">
        <f t="shared" ca="1" si="84"/>
        <v>0.14173104703833228</v>
      </c>
      <c r="E224">
        <f t="shared" ca="1" si="84"/>
        <v>0.81815983018396787</v>
      </c>
      <c r="F224">
        <f t="shared" ca="1" si="84"/>
        <v>0.4492424593744847</v>
      </c>
      <c r="G224">
        <f t="shared" ca="1" si="84"/>
        <v>0.68633870923986096</v>
      </c>
      <c r="H224">
        <f t="shared" ca="1" si="84"/>
        <v>0.49886941817165331</v>
      </c>
      <c r="I224">
        <f t="shared" ca="1" si="84"/>
        <v>0.55620405122905736</v>
      </c>
      <c r="M224" t="str">
        <f t="shared" ca="1" si="73"/>
        <v>안 지정 캐릭터 PP 영웅등급</v>
      </c>
      <c r="N224">
        <f t="shared" ca="1" si="74"/>
        <v>81815</v>
      </c>
      <c r="O224">
        <f t="shared" ca="1" si="75"/>
        <v>13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0.42753919918451611</v>
      </c>
      <c r="E225">
        <f t="shared" ca="1" si="84"/>
        <v>0.320790702824573</v>
      </c>
      <c r="F225">
        <f t="shared" ca="1" si="84"/>
        <v>0.22830845403047162</v>
      </c>
      <c r="G225">
        <f t="shared" ca="1" si="84"/>
        <v>0.45366620901763322</v>
      </c>
      <c r="H225">
        <f t="shared" ca="1" si="84"/>
        <v>1.6981111982546926E-2</v>
      </c>
      <c r="I225">
        <f t="shared" ca="1" si="84"/>
        <v>0.98981681956693301</v>
      </c>
      <c r="M225" t="str">
        <f t="shared" ca="1" si="73"/>
        <v>안 지정 캐릭터 PP 일반등급</v>
      </c>
      <c r="N225">
        <f t="shared" ca="1" si="74"/>
        <v>32079</v>
      </c>
      <c r="O225">
        <f t="shared" ca="1" si="75"/>
        <v>10</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1000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0.25083809832126436</v>
      </c>
      <c r="E226">
        <f t="shared" ca="1" si="84"/>
        <v>0.84034203254333972</v>
      </c>
      <c r="F226">
        <f t="shared" ca="1" si="84"/>
        <v>0.6038244980326144</v>
      </c>
      <c r="G226">
        <f t="shared" ca="1" si="84"/>
        <v>0.12737436223185428</v>
      </c>
      <c r="H226">
        <f t="shared" ca="1" si="84"/>
        <v>0.50035188654337914</v>
      </c>
      <c r="I226">
        <f t="shared" ca="1" si="84"/>
        <v>0.34558098255518066</v>
      </c>
      <c r="M226" t="str">
        <f t="shared" ca="1" si="73"/>
        <v>안 지정 캐릭터 PP 일반등급</v>
      </c>
      <c r="N226">
        <f t="shared" ca="1" si="74"/>
        <v>84034</v>
      </c>
      <c r="O226">
        <f t="shared" ca="1" si="75"/>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1400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0.36309963663608558</v>
      </c>
      <c r="E227">
        <f t="shared" ca="1" si="84"/>
        <v>0.75974849383826781</v>
      </c>
      <c r="F227">
        <f t="shared" ca="1" si="84"/>
        <v>0.12251120855309949</v>
      </c>
      <c r="G227">
        <f t="shared" ca="1" si="84"/>
        <v>0.90954573778631376</v>
      </c>
      <c r="H227">
        <f t="shared" ca="1" si="84"/>
        <v>0.49115198766554224</v>
      </c>
      <c r="I227">
        <f t="shared" ca="1" si="84"/>
        <v>0.27063779283871858</v>
      </c>
      <c r="M227" t="str">
        <f t="shared" ca="1" si="73"/>
        <v>지정 장비</v>
      </c>
      <c r="N227" t="str">
        <f t="shared" ca="1" si="74"/>
        <v>Equip6301</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22200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0.65642298445356795</v>
      </c>
      <c r="E228">
        <f t="shared" ca="1" si="84"/>
        <v>0.23915066843860167</v>
      </c>
      <c r="F228">
        <f t="shared" ca="1" si="84"/>
        <v>0.86454822249098129</v>
      </c>
      <c r="G228">
        <f t="shared" ca="1" si="84"/>
        <v>0.39554890037700852</v>
      </c>
      <c r="H228">
        <f t="shared" ca="1" si="84"/>
        <v>0.97396610898858615</v>
      </c>
      <c r="I228">
        <f t="shared" ca="1" si="84"/>
        <v>0.82244590213252033</v>
      </c>
      <c r="M228" t="str">
        <f t="shared" ca="1" si="73"/>
        <v>지정 장비</v>
      </c>
      <c r="N228" t="str">
        <f t="shared" ca="1" si="74"/>
        <v>Equip3001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900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0.63320405475821462</v>
      </c>
      <c r="E229">
        <f t="shared" ca="1" si="84"/>
        <v>0.64678595559001462</v>
      </c>
      <c r="F229">
        <f t="shared" ca="1" si="84"/>
        <v>0.1884119821550041</v>
      </c>
      <c r="G229">
        <f t="shared" ca="1" si="84"/>
        <v>0.72463590047534698</v>
      </c>
      <c r="H229">
        <f t="shared" ca="1" si="84"/>
        <v>0.43158146311253875</v>
      </c>
      <c r="I229">
        <f t="shared" ca="1" si="84"/>
        <v>0.43438617615189656</v>
      </c>
      <c r="M229" t="str">
        <f t="shared" ca="1" si="73"/>
        <v>지정 장비</v>
      </c>
      <c r="N229" t="str">
        <f t="shared" ca="1" si="74"/>
        <v>Equip7202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9300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208</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0.1180133539063184</v>
      </c>
      <c r="E230">
        <f t="shared" ca="1" si="84"/>
        <v>0.28718115318178694</v>
      </c>
      <c r="F230">
        <f t="shared" ca="1" si="84"/>
        <v>0.471942692076877</v>
      </c>
      <c r="G230">
        <f t="shared" ca="1" si="84"/>
        <v>0.18795206221717731</v>
      </c>
      <c r="H230">
        <f t="shared" ca="1" si="84"/>
        <v>0.66303597951216242</v>
      </c>
      <c r="I230">
        <f t="shared" ca="1" si="84"/>
        <v>5.0069628723049542E-2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4.2295681529840978E-2</v>
      </c>
      <c r="E231">
        <f t="shared" ca="1" si="84"/>
        <v>0.60136487474098566</v>
      </c>
      <c r="F231">
        <f t="shared" ca="1" si="84"/>
        <v>0.78478463664039388</v>
      </c>
      <c r="G231">
        <f t="shared" ca="1" si="84"/>
        <v>0.31885246339217965</v>
      </c>
      <c r="H231">
        <f t="shared" ca="1" si="84"/>
        <v>0.74887784544389957</v>
      </c>
      <c r="I231">
        <f t="shared" ca="1" si="84"/>
        <v>0.37620235821725978</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0.56738549566462559</v>
      </c>
      <c r="E232">
        <f t="shared" ca="1" si="85"/>
        <v>0.74841339844337296</v>
      </c>
      <c r="F232">
        <f t="shared" ca="1" si="85"/>
        <v>0.95528632742722719</v>
      </c>
      <c r="G232">
        <f t="shared" ca="1" si="85"/>
        <v>0.3368500837366134</v>
      </c>
      <c r="H232">
        <f t="shared" ca="1" si="85"/>
        <v>0.55367917989269777</v>
      </c>
      <c r="I232">
        <f t="shared" ca="1" si="85"/>
        <v>0.64966348521392392</v>
      </c>
      <c r="M232" t="str">
        <f t="shared" ca="1" si="73"/>
        <v>지정 장비</v>
      </c>
      <c r="N232" t="str">
        <f t="shared" ca="1" si="74"/>
        <v>Equip6301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36</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197</v>
      </c>
      <c r="W232">
        <v>1</v>
      </c>
      <c r="X232" t="s">
        <v>133</v>
      </c>
      <c r="Z232">
        <v>11</v>
      </c>
      <c r="AA232" t="str">
        <f t="shared" ca="1" si="77"/>
        <v>fe</v>
      </c>
      <c r="AB232" t="s">
        <v>83</v>
      </c>
      <c r="AC232" t="s">
        <v>266</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0.59816203888326314</v>
      </c>
      <c r="E233">
        <f t="shared" ca="1" si="85"/>
        <v>0.75767261772646977</v>
      </c>
      <c r="F233">
        <f t="shared" ca="1" si="85"/>
        <v>0.43818055993942207</v>
      </c>
      <c r="G233">
        <f t="shared" ca="1" si="85"/>
        <v>0.86931800591207165</v>
      </c>
      <c r="H233">
        <f t="shared" ca="1" si="85"/>
        <v>0.19802225614050195</v>
      </c>
      <c r="I233">
        <f t="shared" ca="1" si="85"/>
        <v>0.68809846770330951</v>
      </c>
      <c r="M233" t="str">
        <f t="shared" ca="1" si="73"/>
        <v>지정 장비</v>
      </c>
      <c r="N233" t="str">
        <f t="shared" ca="1" si="74"/>
        <v>Equip6301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22700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257</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0.17468075688309359</v>
      </c>
      <c r="E234">
        <f t="shared" ca="1" si="85"/>
        <v>0.95975706334634014</v>
      </c>
      <c r="F234">
        <f t="shared" ca="1" si="85"/>
        <v>0.91152691122465956</v>
      </c>
      <c r="G234">
        <f t="shared" ca="1" si="85"/>
        <v>0.6025062975740636</v>
      </c>
      <c r="H234">
        <f t="shared" ca="1" si="85"/>
        <v>0.96308976168320504</v>
      </c>
      <c r="I234">
        <f t="shared" ca="1" si="85"/>
        <v>0.43051365187915569</v>
      </c>
      <c r="M234" t="str">
        <f t="shared" ca="1" si="73"/>
        <v>안 지정 캐릭터 PP 영웅등급</v>
      </c>
      <c r="N234">
        <f t="shared" ca="1" si="74"/>
        <v>95975</v>
      </c>
      <c r="O234">
        <f t="shared" ca="1" si="75"/>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0.30783181432571594</v>
      </c>
      <c r="E235">
        <f t="shared" ca="1" si="85"/>
        <v>0.37307727931395185</v>
      </c>
      <c r="F235">
        <f t="shared" ca="1" si="85"/>
        <v>0.45271882581213208</v>
      </c>
      <c r="G235">
        <f t="shared" ca="1" si="85"/>
        <v>0.34784330786517814</v>
      </c>
      <c r="H235">
        <f t="shared" ca="1" si="85"/>
        <v>0.56682994499276829</v>
      </c>
      <c r="I235">
        <f t="shared" ca="1" si="85"/>
        <v>9.541575010698744E-3</v>
      </c>
      <c r="M235" t="str">
        <f t="shared" ca="1" si="73"/>
        <v>안 지정 캐릭터 PP 일반등급</v>
      </c>
      <c r="N235">
        <f t="shared" ca="1" si="74"/>
        <v>37307</v>
      </c>
      <c r="O235">
        <f t="shared" ca="1" si="75"/>
        <v>11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1100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0.53176992988853733</v>
      </c>
      <c r="E236">
        <f t="shared" ca="1" si="85"/>
        <v>0.46994130362876474</v>
      </c>
      <c r="F236">
        <f t="shared" ca="1" si="85"/>
        <v>0.72761029976171376</v>
      </c>
      <c r="G236">
        <f t="shared" ca="1" si="85"/>
        <v>0.89245809883983418</v>
      </c>
      <c r="H236">
        <f t="shared" ca="1" si="85"/>
        <v>0.59629406967368848</v>
      </c>
      <c r="I236">
        <f t="shared" ca="1" si="85"/>
        <v>4.995515355857727E-2</v>
      </c>
      <c r="M236" t="str">
        <f t="shared" ca="1" si="73"/>
        <v>안 지정 캐릭터 PP 일반등급</v>
      </c>
      <c r="N236">
        <f t="shared" ca="1" si="74"/>
        <v>46994</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1100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0.5178467224377219</v>
      </c>
      <c r="E237">
        <f t="shared" ca="1" si="85"/>
        <v>0.26040914150059935</v>
      </c>
      <c r="F237">
        <f t="shared" ca="1" si="85"/>
        <v>0.81206811771127563</v>
      </c>
      <c r="G237">
        <f t="shared" ca="1" si="85"/>
        <v>6.6074898836942397E-2</v>
      </c>
      <c r="H237">
        <f t="shared" ca="1" si="85"/>
        <v>0.3552441529737761</v>
      </c>
      <c r="I237">
        <f t="shared" ca="1" si="85"/>
        <v>0.9833795163551089</v>
      </c>
      <c r="M237" t="str">
        <f t="shared" ca="1" si="73"/>
        <v>안 지정 캐릭터 PP 영웅등급</v>
      </c>
      <c r="N237">
        <f t="shared" ca="1" si="74"/>
        <v>26040</v>
      </c>
      <c r="O237">
        <f t="shared" ca="1" si="75"/>
        <v>10</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7.629452870767206E-2</v>
      </c>
      <c r="E238">
        <f t="shared" ca="1" si="85"/>
        <v>0.92887264510908618</v>
      </c>
      <c r="F238">
        <f t="shared" ca="1" si="85"/>
        <v>9.3012259624868476E-2</v>
      </c>
      <c r="G238">
        <f t="shared" ca="1" si="85"/>
        <v>0.89143779251705835</v>
      </c>
      <c r="H238">
        <f t="shared" ca="1" si="85"/>
        <v>6.3476127082780276E-2</v>
      </c>
      <c r="I238">
        <f t="shared" ca="1" si="85"/>
        <v>0.68049946687471974</v>
      </c>
      <c r="M238" t="str">
        <f t="shared" ca="1" si="73"/>
        <v>지정 장비</v>
      </c>
      <c r="N238" t="str">
        <f t="shared" ca="1" si="74"/>
        <v>Equip8001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5200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199</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0.17879355458984414</v>
      </c>
      <c r="E239">
        <f t="shared" ca="1" si="85"/>
        <v>0.30487775006997053</v>
      </c>
      <c r="F239">
        <f t="shared" ca="1" si="85"/>
        <v>0.26037577648668664</v>
      </c>
      <c r="G239">
        <f t="shared" ca="1" si="85"/>
        <v>9.5087757502450132E-2</v>
      </c>
      <c r="H239">
        <f t="shared" ca="1" si="85"/>
        <v>0.60791517244366411</v>
      </c>
      <c r="I239">
        <f t="shared" ca="1" si="85"/>
        <v>4.2793453738524279E-2</v>
      </c>
      <c r="M239" t="str">
        <f t="shared" ca="1" si="73"/>
        <v>지정 장비</v>
      </c>
      <c r="N239" t="str">
        <f t="shared" ca="1" si="74"/>
        <v>Equip3202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4</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208</v>
      </c>
      <c r="W239">
        <v>1</v>
      </c>
      <c r="X239" t="s">
        <v>133</v>
      </c>
      <c r="Z239">
        <v>89</v>
      </c>
      <c r="AA239" t="str">
        <f t="shared" ca="1" si="77"/>
        <v>fe</v>
      </c>
      <c r="AB239" t="s">
        <v>83</v>
      </c>
      <c r="AC239" t="s">
        <v>278</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0.92767821506765369</v>
      </c>
      <c r="E240">
        <f t="shared" ca="1" si="85"/>
        <v>0.37370774201185941</v>
      </c>
      <c r="F240">
        <f t="shared" ca="1" si="85"/>
        <v>0.6941943354952691</v>
      </c>
      <c r="G240">
        <f t="shared" ca="1" si="85"/>
        <v>0.10721934844837633</v>
      </c>
      <c r="H240">
        <f t="shared" ca="1" si="85"/>
        <v>0.94342237211313706</v>
      </c>
      <c r="I240">
        <f t="shared" ca="1" si="85"/>
        <v>0.52258861638654885</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0.83279069185414067</v>
      </c>
      <c r="E241">
        <f t="shared" ca="1" si="85"/>
        <v>0.20480285936436171</v>
      </c>
      <c r="F241">
        <f t="shared" ca="1" si="85"/>
        <v>0.5329979090853546</v>
      </c>
      <c r="G241">
        <f t="shared" ca="1" si="85"/>
        <v>0.72884441769454789</v>
      </c>
      <c r="H241">
        <f t="shared" ca="1" si="85"/>
        <v>0.82502605146974806</v>
      </c>
      <c r="I241">
        <f t="shared" ca="1" si="85"/>
        <v>0.42765082174538183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0.40197618220695353</v>
      </c>
      <c r="E242">
        <f t="shared" ca="1" si="86"/>
        <v>0.5872033419642706</v>
      </c>
      <c r="F242">
        <f t="shared" ca="1" si="86"/>
        <v>0.21141875150452794</v>
      </c>
      <c r="G242">
        <f t="shared" ca="1" si="86"/>
        <v>0.2269504596586257</v>
      </c>
      <c r="H242">
        <f t="shared" ca="1" si="86"/>
        <v>0.51198021911011582</v>
      </c>
      <c r="I242">
        <f t="shared" ca="1" si="86"/>
        <v>0.40606072079084565</v>
      </c>
      <c r="M242" t="str">
        <f t="shared" ca="1" si="73"/>
        <v>지정 장비</v>
      </c>
      <c r="N242" t="str">
        <f t="shared" ca="1" si="74"/>
        <v>Equip5101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1200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0.42803621414375348</v>
      </c>
      <c r="E243">
        <f t="shared" ca="1" si="86"/>
        <v>0.16025839385273044</v>
      </c>
      <c r="F243">
        <f t="shared" ca="1" si="86"/>
        <v>0.57087213105319279</v>
      </c>
      <c r="G243">
        <f t="shared" ca="1" si="86"/>
        <v>0.62521706332480553</v>
      </c>
      <c r="H243">
        <f t="shared" ca="1" si="86"/>
        <v>0.62558003034961129</v>
      </c>
      <c r="I243">
        <f t="shared" ca="1" si="86"/>
        <v>0.43352946726734054</v>
      </c>
      <c r="M243" t="str">
        <f t="shared" ca="1" si="73"/>
        <v>지정 장비</v>
      </c>
      <c r="N243" t="str">
        <f t="shared" ca="1" si="74"/>
        <v>Equip1102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1200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6.68389639910415E-2</v>
      </c>
      <c r="E244">
        <f t="shared" ca="1" si="86"/>
        <v>0.8076605909518737</v>
      </c>
      <c r="F244">
        <f t="shared" ca="1" si="86"/>
        <v>0.59676486239993209</v>
      </c>
      <c r="G244">
        <f t="shared" ca="1" si="86"/>
        <v>0.37537003197922136</v>
      </c>
      <c r="H244">
        <f t="shared" ca="1" si="86"/>
        <v>0.94150921277667499</v>
      </c>
      <c r="I244">
        <f t="shared" ca="1" si="86"/>
        <v>0.48522603398534037</v>
      </c>
      <c r="M244" t="str">
        <f t="shared" ca="1" si="73"/>
        <v>안 지정 캐릭터 PP 영웅등급</v>
      </c>
      <c r="N244">
        <f t="shared" ca="1" si="74"/>
        <v>80766</v>
      </c>
      <c r="O244">
        <f t="shared" ca="1" si="75"/>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1300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0.36034874385768423</v>
      </c>
      <c r="E245">
        <f t="shared" ca="1" si="86"/>
        <v>0.94114474040474305</v>
      </c>
      <c r="F245">
        <f t="shared" ca="1" si="86"/>
        <v>0.85849164328052874</v>
      </c>
      <c r="G245">
        <f t="shared" ca="1" si="86"/>
        <v>0.88764627414230124</v>
      </c>
      <c r="H245">
        <f t="shared" ca="1" si="86"/>
        <v>0.8359074444702469</v>
      </c>
      <c r="I245">
        <f t="shared" ca="1" si="86"/>
        <v>0.56435397783555885</v>
      </c>
      <c r="M245" t="str">
        <f t="shared" ca="1" si="73"/>
        <v>안 지정 캐릭터 PP 일반등급</v>
      </c>
      <c r="N245">
        <f t="shared" ca="1" si="74"/>
        <v>94114</v>
      </c>
      <c r="O245">
        <f t="shared" ca="1" si="75"/>
        <v>14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1400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0.84699579877437181</v>
      </c>
      <c r="E246">
        <f t="shared" ca="1" si="86"/>
        <v>0.19102456315884286</v>
      </c>
      <c r="F246">
        <f t="shared" ca="1" si="86"/>
        <v>0.4015603000042739</v>
      </c>
      <c r="G246">
        <f t="shared" ca="1" si="86"/>
        <v>0.44907737701363981</v>
      </c>
      <c r="H246">
        <f t="shared" ca="1" si="86"/>
        <v>0.2747527162158061</v>
      </c>
      <c r="I246">
        <f t="shared" ca="1" si="86"/>
        <v>0.31571121007683889</v>
      </c>
      <c r="M246" t="str">
        <f t="shared" ca="1" si="73"/>
        <v>안 지정 캐릭터 PP 일반등급</v>
      </c>
      <c r="N246">
        <f t="shared" ca="1" si="74"/>
        <v>19102</v>
      </c>
      <c r="O246">
        <f t="shared" ca="1" si="75"/>
        <v>10</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1000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0.2999274566944452</v>
      </c>
      <c r="E247">
        <f t="shared" ca="1" si="86"/>
        <v>0.96537428698616556</v>
      </c>
      <c r="F247">
        <f t="shared" ca="1" si="86"/>
        <v>0.38487227545618063</v>
      </c>
      <c r="G247">
        <f t="shared" ca="1" si="86"/>
        <v>0.28868108351289434</v>
      </c>
      <c r="H247">
        <f t="shared" ca="1" si="86"/>
        <v>0.92905605107856337</v>
      </c>
      <c r="I247">
        <f t="shared" ca="1" si="86"/>
        <v>0.78034292654277149</v>
      </c>
      <c r="M247" t="str">
        <f t="shared" ca="1" si="73"/>
        <v>지정 장비</v>
      </c>
      <c r="N247" t="str">
        <f t="shared" ca="1" si="74"/>
        <v>Equip8202</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29700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195</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4.0544214775885323E-2</v>
      </c>
      <c r="E248">
        <f t="shared" ca="1" si="86"/>
        <v>0.34289122962518748</v>
      </c>
      <c r="F248">
        <f t="shared" ca="1" si="86"/>
        <v>0.76657051363531714</v>
      </c>
      <c r="G248">
        <f t="shared" ca="1" si="86"/>
        <v>0.52430177779295017</v>
      </c>
      <c r="H248">
        <f t="shared" ca="1" si="86"/>
        <v>0.73075207221558303</v>
      </c>
      <c r="I248">
        <f t="shared" ca="1" si="86"/>
        <v>0.35795396159234205</v>
      </c>
      <c r="M248" t="str">
        <f t="shared" ca="1" si="73"/>
        <v>지정 장비</v>
      </c>
      <c r="N248" t="str">
        <f t="shared" ca="1" si="74"/>
        <v>Equip4102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216</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0.38447176690754825</v>
      </c>
      <c r="E249">
        <f t="shared" ca="1" si="86"/>
        <v>0.37331666630813143</v>
      </c>
      <c r="F249">
        <f t="shared" ca="1" si="86"/>
        <v>0.73155130161306681</v>
      </c>
      <c r="G249">
        <f t="shared" ca="1" si="86"/>
        <v>0.64590855201507147</v>
      </c>
      <c r="H249">
        <f t="shared" ca="1" si="86"/>
        <v>0.19229916586053564</v>
      </c>
      <c r="I249">
        <f t="shared" ca="1" si="86"/>
        <v>0.73349983050380951</v>
      </c>
      <c r="M249" t="str">
        <f t="shared" ca="1" si="73"/>
        <v>지정 장비</v>
      </c>
      <c r="N249" t="str">
        <f t="shared" ca="1" si="74"/>
        <v>Equip4102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1400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210</v>
      </c>
      <c r="W249">
        <v>1</v>
      </c>
      <c r="X249" t="s">
        <v>129</v>
      </c>
      <c r="Z249">
        <v>700</v>
      </c>
      <c r="AA249" t="str">
        <f t="shared" ca="1" si="77"/>
        <v>fe</v>
      </c>
      <c r="AB249" t="s">
        <v>83</v>
      </c>
      <c r="AC249" t="s">
        <v>202</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0.44551036161000601</v>
      </c>
      <c r="E250">
        <f t="shared" ca="1" si="86"/>
        <v>0.67832187625854368</v>
      </c>
      <c r="F250">
        <f t="shared" ca="1" si="86"/>
        <v>0.76046079580141224</v>
      </c>
      <c r="G250">
        <f t="shared" ca="1" si="86"/>
        <v>0.16864780848662342</v>
      </c>
      <c r="H250">
        <f t="shared" ca="1" si="86"/>
        <v>0.34437118234778497</v>
      </c>
      <c r="I250">
        <f t="shared" ca="1" si="86"/>
        <v>0.30789012216879552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0.20731936775957516</v>
      </c>
      <c r="E251">
        <f t="shared" ca="1" si="86"/>
        <v>0.4445879233299922</v>
      </c>
      <c r="F251">
        <f t="shared" ca="1" si="86"/>
        <v>0.64899163286954253</v>
      </c>
      <c r="G251">
        <f t="shared" ca="1" si="86"/>
        <v>0.82191119443802063</v>
      </c>
      <c r="H251">
        <f t="shared" ca="1" si="86"/>
        <v>1.2948112664482481E-2</v>
      </c>
      <c r="I251">
        <f t="shared" ca="1" si="86"/>
        <v>0.76068170075409614</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4.7201459622426944E-2</v>
      </c>
      <c r="E252">
        <f t="shared" ca="1" si="87"/>
        <v>0.44716831272688673</v>
      </c>
      <c r="F252">
        <f t="shared" ca="1" si="87"/>
        <v>0.85337902295976209</v>
      </c>
      <c r="G252">
        <f t="shared" ca="1" si="87"/>
        <v>0.18040324763204652</v>
      </c>
      <c r="H252">
        <f t="shared" ca="1" si="87"/>
        <v>0.43538930499468853</v>
      </c>
      <c r="I252">
        <f t="shared" ca="1" si="87"/>
        <v>0.80492813026924814</v>
      </c>
      <c r="M252" t="str">
        <f t="shared" ca="1" si="73"/>
        <v>지정 장비</v>
      </c>
      <c r="N252" t="str">
        <f t="shared" ca="1" si="74"/>
        <v>Equip4001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900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213</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0.19043327354534312</v>
      </c>
      <c r="E253">
        <f t="shared" ca="1" si="87"/>
        <v>0.95578116238101041</v>
      </c>
      <c r="F253">
        <f t="shared" ca="1" si="87"/>
        <v>0.87861463652439553</v>
      </c>
      <c r="G253">
        <f t="shared" ca="1" si="87"/>
        <v>0.85600137602319559</v>
      </c>
      <c r="H253">
        <f t="shared" ca="1" si="87"/>
        <v>5.0212479245047015E-2</v>
      </c>
      <c r="I253">
        <f t="shared" ca="1" si="87"/>
        <v>0.83935641769789193</v>
      </c>
      <c r="M253" t="str">
        <f t="shared" ca="1" si="73"/>
        <v>지정 장비</v>
      </c>
      <c r="N253" t="str">
        <f t="shared" ca="1" si="74"/>
        <v>Equip8201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29800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274</v>
      </c>
      <c r="W253">
        <v>1</v>
      </c>
      <c r="X253" t="s">
        <v>133</v>
      </c>
      <c r="Z253">
        <v>37</v>
      </c>
      <c r="AA253" t="str">
        <f t="shared" ca="1" si="77"/>
        <v>fe</v>
      </c>
      <c r="AB253" t="s">
        <v>83</v>
      </c>
      <c r="AC253" t="s">
        <v>274</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0.37026370196298986</v>
      </c>
      <c r="E254">
        <f t="shared" ca="1" si="87"/>
        <v>0.90470134438798722</v>
      </c>
      <c r="F254">
        <f t="shared" ca="1" si="87"/>
        <v>0.29038978944092164</v>
      </c>
      <c r="G254">
        <f t="shared" ca="1" si="87"/>
        <v>0.861847679798047</v>
      </c>
      <c r="H254">
        <f t="shared" ca="1" si="87"/>
        <v>0.95097765285024127</v>
      </c>
      <c r="I254">
        <f t="shared" ca="1" si="87"/>
        <v>0.26647948115603759</v>
      </c>
      <c r="M254" t="str">
        <f t="shared" ca="1" si="73"/>
        <v>안 지정 캐릭터 PP 영웅등급</v>
      </c>
      <c r="N254">
        <f t="shared" ca="1" si="74"/>
        <v>90470</v>
      </c>
      <c r="O254">
        <f t="shared" ca="1" si="75"/>
        <v>14</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1400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0.50906163182002151</v>
      </c>
      <c r="E255">
        <f t="shared" ca="1" si="87"/>
        <v>0.44021461575590481</v>
      </c>
      <c r="F255">
        <f t="shared" ca="1" si="87"/>
        <v>0.48504780072702847</v>
      </c>
      <c r="G255">
        <f t="shared" ca="1" si="87"/>
        <v>0.21446863992585918</v>
      </c>
      <c r="H255">
        <f t="shared" ca="1" si="87"/>
        <v>0.90679871832954095</v>
      </c>
      <c r="I255">
        <f t="shared" ca="1" si="87"/>
        <v>0.5819806834948823</v>
      </c>
      <c r="M255" t="str">
        <f t="shared" ca="1" si="73"/>
        <v>안 지정 캐릭터 PP 일반등급</v>
      </c>
      <c r="N255">
        <f t="shared" ca="1" si="74"/>
        <v>44021</v>
      </c>
      <c r="O255">
        <f t="shared" ca="1" si="75"/>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0.24224059524206243</v>
      </c>
      <c r="E256">
        <f t="shared" ca="1" si="87"/>
        <v>0.63908753867538581</v>
      </c>
      <c r="F256">
        <f t="shared" ca="1" si="87"/>
        <v>0.7145594741345257</v>
      </c>
      <c r="G256">
        <f t="shared" ca="1" si="87"/>
        <v>0.6826727995117452</v>
      </c>
      <c r="H256">
        <f t="shared" ca="1" si="87"/>
        <v>0.79232481900385499</v>
      </c>
      <c r="I256">
        <f t="shared" ca="1" si="87"/>
        <v>0.56990216346891442</v>
      </c>
      <c r="M256" t="str">
        <f t="shared" ca="1" si="73"/>
        <v>안 지정 캐릭터 PP 일반등급</v>
      </c>
      <c r="N256">
        <f t="shared" ca="1" si="74"/>
        <v>63908</v>
      </c>
      <c r="O256">
        <f t="shared" ca="1" si="75"/>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0.95757763091435388</v>
      </c>
      <c r="E257">
        <f t="shared" ca="1" si="87"/>
        <v>0.69399562815735039</v>
      </c>
      <c r="F257">
        <f t="shared" ca="1" si="87"/>
        <v>0.9145140456913996</v>
      </c>
      <c r="G257">
        <f t="shared" ca="1" si="87"/>
        <v>0.59091721085630489</v>
      </c>
      <c r="H257">
        <f t="shared" ca="1" si="87"/>
        <v>0.28125685083669061</v>
      </c>
      <c r="I257">
        <f t="shared" ca="1" si="87"/>
        <v>0.52454793575577396</v>
      </c>
      <c r="M257" t="str">
        <f t="shared" ca="1" si="73"/>
        <v>안 지정 캐릭터 PP 일반등급</v>
      </c>
      <c r="N257">
        <f t="shared" ca="1" si="74"/>
        <v>69399</v>
      </c>
      <c r="O257">
        <f t="shared" ca="1" si="75"/>
        <v>13</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216</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3.1111239332291762E-2</v>
      </c>
      <c r="E258">
        <f t="shared" ca="1" si="87"/>
        <v>0.99589530430009388</v>
      </c>
      <c r="F258">
        <f t="shared" ca="1" si="87"/>
        <v>0.66016537932728192</v>
      </c>
      <c r="G258">
        <f t="shared" ca="1" si="87"/>
        <v>0.10882550913570987</v>
      </c>
      <c r="H258">
        <f t="shared" ca="1" si="87"/>
        <v>0.73394123438883629</v>
      </c>
      <c r="I258">
        <f t="shared" ca="1" si="87"/>
        <v>0.26194082464471224</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Equip8302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91</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203</v>
      </c>
      <c r="W258">
        <v>1</v>
      </c>
      <c r="X258" t="s">
        <v>133</v>
      </c>
      <c r="Z258">
        <v>11</v>
      </c>
      <c r="AA258" t="str">
        <f t="shared" ref="AA258:AA321" ca="1" si="93">IF(ISBLANK(AB258),"",
VLOOKUP(AB258,OFFSET(INDIRECT("$A:$B"),0,MATCH(AB$1&amp;"_Verify",INDIRECT("$1:$1"),0)-1),2,0)
)</f>
        <v>fe</v>
      </c>
      <c r="AB258" t="s">
        <v>83</v>
      </c>
      <c r="AC258" t="s">
        <v>215</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0.52975506869217537</v>
      </c>
      <c r="E259">
        <f t="shared" ca="1" si="87"/>
        <v>0.48084850447379257</v>
      </c>
      <c r="F259">
        <f t="shared" ca="1" si="87"/>
        <v>0.73582974851439809</v>
      </c>
      <c r="G259">
        <f t="shared" ca="1" si="87"/>
        <v>0.45527573402475829</v>
      </c>
      <c r="H259">
        <f t="shared" ca="1" si="87"/>
        <v>0.38938834038261905</v>
      </c>
      <c r="I259">
        <f t="shared" ca="1" si="87"/>
        <v>0.42404752121557832</v>
      </c>
      <c r="M259" t="str">
        <f t="shared" ca="1" si="89"/>
        <v>지정 장비</v>
      </c>
      <c r="N259" t="str">
        <f t="shared" ca="1" si="90"/>
        <v>Equip5301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7400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251</v>
      </c>
      <c r="W259">
        <v>1</v>
      </c>
      <c r="X259" t="s">
        <v>129</v>
      </c>
      <c r="Z259">
        <v>7600</v>
      </c>
      <c r="AA259" t="str">
        <f t="shared" ca="1" si="93"/>
        <v>fe</v>
      </c>
      <c r="AB259" t="s">
        <v>83</v>
      </c>
      <c r="AC259" t="s">
        <v>200</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0.45757169342436776</v>
      </c>
      <c r="E260">
        <f t="shared" ca="1" si="87"/>
        <v>0.78803624347359125</v>
      </c>
      <c r="F260">
        <f t="shared" ca="1" si="87"/>
        <v>0.75519985321250915</v>
      </c>
      <c r="G260">
        <f t="shared" ca="1" si="87"/>
        <v>0.25586829749293782</v>
      </c>
      <c r="H260">
        <f t="shared" ca="1" si="87"/>
        <v>0.54658874095342125</v>
      </c>
      <c r="I260">
        <f t="shared" ca="1" si="87"/>
        <v>0.84907407181498917</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0.21073764609861712</v>
      </c>
      <c r="E261">
        <f t="shared" ca="1" si="87"/>
        <v>0.49219607487510553</v>
      </c>
      <c r="F261">
        <f t="shared" ca="1" si="87"/>
        <v>0.61141634239961673</v>
      </c>
      <c r="G261">
        <f t="shared" ca="1" si="87"/>
        <v>0.55069986728592091</v>
      </c>
      <c r="H261">
        <f t="shared" ca="1" si="87"/>
        <v>0.32202002209235614</v>
      </c>
      <c r="I261">
        <f t="shared" ca="1" si="87"/>
        <v>0.27326365012969223</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0.38649815628355699</v>
      </c>
      <c r="E262">
        <f t="shared" ca="1" si="98"/>
        <v>0.57644942634514407</v>
      </c>
      <c r="F262">
        <f t="shared" ca="1" si="98"/>
        <v>0.22510221286614418</v>
      </c>
      <c r="G262">
        <f t="shared" ca="1" si="98"/>
        <v>0.86950834015035594</v>
      </c>
      <c r="H262">
        <f t="shared" ca="1" si="98"/>
        <v>0.22428196633984898</v>
      </c>
      <c r="I262">
        <f t="shared" ca="1" si="98"/>
        <v>0.37522225401917142</v>
      </c>
      <c r="M262" t="str">
        <f t="shared" ca="1" si="89"/>
        <v>지정 장비</v>
      </c>
      <c r="N262" t="str">
        <f t="shared" ca="1" si="90"/>
        <v>Equip5002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700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253</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0.44302832721432384</v>
      </c>
      <c r="E263">
        <f t="shared" ca="1" si="98"/>
        <v>0.79575213839500236</v>
      </c>
      <c r="F263">
        <f t="shared" ca="1" si="98"/>
        <v>0.4766068042787881</v>
      </c>
      <c r="G263">
        <f t="shared" ca="1" si="98"/>
        <v>4.1108987618268644E-2</v>
      </c>
      <c r="H263">
        <f t="shared" ca="1" si="98"/>
        <v>0.72638090746400408</v>
      </c>
      <c r="I263">
        <f t="shared" ca="1" si="98"/>
        <v>0.75907183908982523</v>
      </c>
      <c r="M263" t="str">
        <f t="shared" ca="1" si="89"/>
        <v>지정 장비</v>
      </c>
      <c r="N263" t="str">
        <f t="shared" ca="1" si="90"/>
        <v>Equip7002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2200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263</v>
      </c>
      <c r="W263">
        <v>1</v>
      </c>
      <c r="X263" t="s">
        <v>129</v>
      </c>
      <c r="Z263">
        <v>700</v>
      </c>
      <c r="AA263" t="str">
        <f t="shared" ca="1" si="93"/>
        <v>fe</v>
      </c>
      <c r="AB263" t="s">
        <v>83</v>
      </c>
      <c r="AC263" t="s">
        <v>199</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0.41804255628353582</v>
      </c>
      <c r="E264">
        <f t="shared" ca="1" si="98"/>
        <v>0.43742216074239115</v>
      </c>
      <c r="F264">
        <f t="shared" ca="1" si="98"/>
        <v>1.9729781050538908E-2</v>
      </c>
      <c r="G264">
        <f t="shared" ca="1" si="98"/>
        <v>0.35495623076412752</v>
      </c>
      <c r="H264">
        <f t="shared" ca="1" si="98"/>
        <v>0.10125248000315823</v>
      </c>
      <c r="I264">
        <f t="shared" ca="1" si="98"/>
        <v>0.22337287103965653</v>
      </c>
      <c r="M264" t="str">
        <f t="shared" ca="1" si="89"/>
        <v>안 지정 캐릭터 PP 영웅등급</v>
      </c>
      <c r="N264">
        <f t="shared" ca="1" si="90"/>
        <v>43742</v>
      </c>
      <c r="O264">
        <f t="shared" ca="1" si="91"/>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0.45836210381094944</v>
      </c>
      <c r="E265">
        <f t="shared" ca="1" si="98"/>
        <v>0.85535990290448582</v>
      </c>
      <c r="F265">
        <f t="shared" ca="1" si="98"/>
        <v>0.92665981048116464</v>
      </c>
      <c r="G265">
        <f t="shared" ca="1" si="98"/>
        <v>0.22108138025119106</v>
      </c>
      <c r="H265">
        <f t="shared" ca="1" si="98"/>
        <v>0.84350546350260358</v>
      </c>
      <c r="I265">
        <f t="shared" ca="1" si="98"/>
        <v>0.45865202848247666</v>
      </c>
      <c r="M265" t="str">
        <f t="shared" ca="1" si="89"/>
        <v>안 지정 캐릭터 PP 일반등급</v>
      </c>
      <c r="N265">
        <f t="shared" ca="1" si="90"/>
        <v>85535</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0.18830942806803852</v>
      </c>
      <c r="E266">
        <f t="shared" ca="1" si="98"/>
        <v>0.22160195207841571</v>
      </c>
      <c r="F266">
        <f t="shared" ca="1" si="98"/>
        <v>0.34232166774583062</v>
      </c>
      <c r="G266">
        <f t="shared" ca="1" si="98"/>
        <v>0.5782090625218792</v>
      </c>
      <c r="H266">
        <f t="shared" ca="1" si="98"/>
        <v>0.97110241124236452</v>
      </c>
      <c r="I266">
        <f t="shared" ca="1" si="98"/>
        <v>0.70928982806220808</v>
      </c>
      <c r="M266" t="str">
        <f t="shared" ca="1" si="89"/>
        <v>안 지정 캐릭터 PP 일반등급</v>
      </c>
      <c r="N266">
        <f t="shared" ca="1" si="90"/>
        <v>22160</v>
      </c>
      <c r="O266">
        <f t="shared" ca="1" si="91"/>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0.65029461681080014</v>
      </c>
      <c r="E267">
        <f t="shared" ca="1" si="98"/>
        <v>0.12502724623504391</v>
      </c>
      <c r="F267">
        <f t="shared" ca="1" si="98"/>
        <v>0.35073822097954033</v>
      </c>
      <c r="G267">
        <f t="shared" ca="1" si="98"/>
        <v>0.56763409706557122</v>
      </c>
      <c r="H267">
        <f t="shared" ca="1" si="98"/>
        <v>0.74634952639210095</v>
      </c>
      <c r="I267">
        <f t="shared" ca="1" si="98"/>
        <v>0.48198166761635342</v>
      </c>
      <c r="M267" t="str">
        <f t="shared" ca="1" si="89"/>
        <v>안 지정 캐릭터 PP 영웅등급</v>
      </c>
      <c r="N267">
        <f t="shared" ca="1" si="90"/>
        <v>12502</v>
      </c>
      <c r="O267">
        <f t="shared" ca="1" si="91"/>
        <v>9</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0.82193681300755594</v>
      </c>
      <c r="E268">
        <f t="shared" ca="1" si="98"/>
        <v>8.0995783484337669E-2</v>
      </c>
      <c r="F268">
        <f t="shared" ca="1" si="98"/>
        <v>0.67972625896406147</v>
      </c>
      <c r="G268">
        <f t="shared" ca="1" si="98"/>
        <v>0.77870357920321942</v>
      </c>
      <c r="H268">
        <f t="shared" ca="1" si="98"/>
        <v>0.10465240338078352</v>
      </c>
      <c r="I268">
        <f t="shared" ca="1" si="98"/>
        <v>0.2072227911235065</v>
      </c>
      <c r="M268" t="str">
        <f t="shared" ca="1" si="89"/>
        <v>지정 장비</v>
      </c>
      <c r="N268" t="str">
        <f t="shared" ca="1" si="90"/>
        <v>Equip1001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600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276</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0.54063177290292286</v>
      </c>
      <c r="E269">
        <f t="shared" ca="1" si="98"/>
        <v>0.69127713490139242</v>
      </c>
      <c r="F269">
        <f t="shared" ca="1" si="98"/>
        <v>0.31740437858845716</v>
      </c>
      <c r="G269">
        <f t="shared" ca="1" si="98"/>
        <v>6.6597639981557766E-2</v>
      </c>
      <c r="H269">
        <f t="shared" ca="1" si="98"/>
        <v>0.77671542863770637</v>
      </c>
      <c r="I269">
        <f t="shared" ca="1" si="98"/>
        <v>0.13256354047991292</v>
      </c>
      <c r="M269" t="str">
        <f t="shared" ca="1" si="89"/>
        <v>지정 장비</v>
      </c>
      <c r="N269" t="str">
        <f t="shared" ca="1" si="90"/>
        <v>Equip8001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4600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269</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0.67773655462563231</v>
      </c>
      <c r="E270">
        <f t="shared" ca="1" si="98"/>
        <v>0.44103612143772142</v>
      </c>
      <c r="F270">
        <f t="shared" ca="1" si="98"/>
        <v>0.16752001880566569</v>
      </c>
      <c r="G270">
        <f t="shared" ca="1" si="98"/>
        <v>0.90455365668497323</v>
      </c>
      <c r="H270">
        <f t="shared" ca="1" si="98"/>
        <v>0.89009623126320336</v>
      </c>
      <c r="I270">
        <f t="shared" ca="1" si="98"/>
        <v>0.888250642434947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3.2239979638461147E-2</v>
      </c>
      <c r="E271">
        <f t="shared" ca="1" si="98"/>
        <v>1.4159143981701372E-2</v>
      </c>
      <c r="F271">
        <f t="shared" ca="1" si="98"/>
        <v>0.76221123726124462</v>
      </c>
      <c r="G271">
        <f t="shared" ca="1" si="98"/>
        <v>0.5653878024122091</v>
      </c>
      <c r="H271">
        <f t="shared" ca="1" si="98"/>
        <v>0.11606714154873177</v>
      </c>
      <c r="I271">
        <f t="shared" ca="1" si="98"/>
        <v>0.17391162329127974</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0.64005757314071277</v>
      </c>
      <c r="E272">
        <f t="shared" ca="1" si="99"/>
        <v>0.95098234718708208</v>
      </c>
      <c r="F272">
        <f t="shared" ca="1" si="99"/>
        <v>0.48913182000927313</v>
      </c>
      <c r="G272">
        <f t="shared" ca="1" si="99"/>
        <v>0.40540433163812628</v>
      </c>
      <c r="H272">
        <f t="shared" ca="1" si="99"/>
        <v>0.36473106365747976</v>
      </c>
      <c r="I272">
        <f t="shared" ca="1" si="99"/>
        <v>0.47185953022050209</v>
      </c>
      <c r="M272" t="str">
        <f t="shared" ca="1" si="89"/>
        <v>지정 장비</v>
      </c>
      <c r="N272" t="str">
        <f t="shared" ca="1" si="90"/>
        <v>Equip8201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40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267</v>
      </c>
      <c r="W272">
        <v>1</v>
      </c>
      <c r="X272" t="s">
        <v>133</v>
      </c>
      <c r="Z272">
        <v>11</v>
      </c>
      <c r="AA272" t="str">
        <f t="shared" ca="1" si="93"/>
        <v>fe</v>
      </c>
      <c r="AB272" t="s">
        <v>83</v>
      </c>
      <c r="AC272" t="s">
        <v>199</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0.72137604824109958</v>
      </c>
      <c r="E273">
        <f t="shared" ca="1" si="99"/>
        <v>0.89523863697123218</v>
      </c>
      <c r="F273">
        <f t="shared" ca="1" si="99"/>
        <v>0.77259516015257568</v>
      </c>
      <c r="G273">
        <f t="shared" ca="1" si="99"/>
        <v>0.31617845594202221</v>
      </c>
      <c r="H273">
        <f t="shared" ca="1" si="99"/>
        <v>0.79735419553749998</v>
      </c>
      <c r="I273">
        <f t="shared" ca="1" si="99"/>
        <v>0.31272399881106605</v>
      </c>
      <c r="M273" t="str">
        <f t="shared" ca="1" si="89"/>
        <v>지정 장비</v>
      </c>
      <c r="N273" t="str">
        <f t="shared" ca="1" si="90"/>
        <v>Equip8001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4800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267</v>
      </c>
      <c r="W273">
        <v>1</v>
      </c>
      <c r="X273" t="s">
        <v>129</v>
      </c>
      <c r="Z273">
        <v>7200</v>
      </c>
      <c r="AA273" t="str">
        <f t="shared" ca="1" si="93"/>
        <v>fe</v>
      </c>
      <c r="AB273" t="s">
        <v>83</v>
      </c>
      <c r="AC273" t="s">
        <v>276</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0.87611937302691456</v>
      </c>
      <c r="E274">
        <f t="shared" ca="1" si="99"/>
        <v>0.98451730146690808</v>
      </c>
      <c r="F274">
        <f t="shared" ca="1" si="99"/>
        <v>0.74832648499608845</v>
      </c>
      <c r="G274">
        <f t="shared" ca="1" si="99"/>
        <v>4.4805455685706153E-2</v>
      </c>
      <c r="H274">
        <f t="shared" ca="1" si="99"/>
        <v>0.10141845195380639</v>
      </c>
      <c r="I274">
        <f t="shared" ca="1" si="99"/>
        <v>0.1088178739000395</v>
      </c>
      <c r="M274" t="str">
        <f t="shared" ca="1" si="89"/>
        <v>안 지정 캐릭터 PP 영웅등급</v>
      </c>
      <c r="N274">
        <f t="shared" ca="1" si="90"/>
        <v>98451</v>
      </c>
      <c r="O274">
        <f t="shared" ca="1" si="91"/>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1400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0.96453641879951124</v>
      </c>
      <c r="E275">
        <f t="shared" ca="1" si="99"/>
        <v>0.86038422502147316</v>
      </c>
      <c r="F275">
        <f t="shared" ca="1" si="99"/>
        <v>0.55424253427913439</v>
      </c>
      <c r="G275">
        <f t="shared" ca="1" si="99"/>
        <v>0.26062856459283645</v>
      </c>
      <c r="H275">
        <f t="shared" ca="1" si="99"/>
        <v>0.47428304231993335</v>
      </c>
      <c r="I275">
        <f t="shared" ca="1" si="99"/>
        <v>0.96051351056390577</v>
      </c>
      <c r="M275" t="str">
        <f t="shared" ca="1" si="89"/>
        <v>안 지정 캐릭터 PP 일반등급</v>
      </c>
      <c r="N275">
        <f t="shared" ca="1" si="90"/>
        <v>86038</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0.54099416055790872</v>
      </c>
      <c r="E276">
        <f t="shared" ca="1" si="99"/>
        <v>0.669230129844951</v>
      </c>
      <c r="F276">
        <f t="shared" ca="1" si="99"/>
        <v>0.41750386209491386</v>
      </c>
      <c r="G276">
        <f t="shared" ca="1" si="99"/>
        <v>0.18964711907643483</v>
      </c>
      <c r="H276">
        <f t="shared" ca="1" si="99"/>
        <v>9.8248851880794463E-3</v>
      </c>
      <c r="I276">
        <f t="shared" ca="1" si="99"/>
        <v>0.76104403477815541</v>
      </c>
      <c r="M276" t="str">
        <f t="shared" ca="1" si="89"/>
        <v>안 지정 캐릭터 PP 일반등급</v>
      </c>
      <c r="N276">
        <f t="shared" ca="1" si="90"/>
        <v>66923</v>
      </c>
      <c r="O276">
        <f t="shared" ca="1" si="91"/>
        <v>13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1300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0.69193276637241485</v>
      </c>
      <c r="E277">
        <f t="shared" ca="1" si="99"/>
        <v>0.91450298566062949</v>
      </c>
      <c r="F277">
        <f t="shared" ca="1" si="99"/>
        <v>0.17395433442121788</v>
      </c>
      <c r="G277">
        <f t="shared" ca="1" si="99"/>
        <v>3.0659780484277865E-3</v>
      </c>
      <c r="H277">
        <f t="shared" ca="1" si="99"/>
        <v>0.12899085891930329</v>
      </c>
      <c r="I277">
        <f t="shared" ca="1" si="99"/>
        <v>0.86201381743016858</v>
      </c>
      <c r="M277" t="str">
        <f t="shared" ca="1" si="89"/>
        <v>안 지정 캐릭터 PP 영웅등급</v>
      </c>
      <c r="N277">
        <f t="shared" ca="1" si="90"/>
        <v>91450</v>
      </c>
      <c r="O277">
        <f t="shared" ca="1" si="91"/>
        <v>14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214</v>
      </c>
      <c r="W277">
        <v>1</v>
      </c>
      <c r="X277" t="s">
        <v>133</v>
      </c>
      <c r="Z277">
        <v>16</v>
      </c>
      <c r="AA277" t="str">
        <f t="shared" ca="1" si="93"/>
        <v>fe</v>
      </c>
      <c r="AB277" t="s">
        <v>83</v>
      </c>
      <c r="AC277" t="s">
        <v>260</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0.27116550508725279</v>
      </c>
      <c r="E278">
        <f t="shared" ca="1" si="99"/>
        <v>0.66056216805630974</v>
      </c>
      <c r="F278">
        <f t="shared" ca="1" si="99"/>
        <v>5.4313601105889009E-2</v>
      </c>
      <c r="G278">
        <f t="shared" ca="1" si="99"/>
        <v>0.81299748069520994</v>
      </c>
      <c r="H278">
        <f t="shared" ca="1" si="99"/>
        <v>0.61343148119440927</v>
      </c>
      <c r="I278">
        <f t="shared" ca="1" si="99"/>
        <v>0.41035547909587899</v>
      </c>
      <c r="M278" t="str">
        <f t="shared" ca="1" si="89"/>
        <v>지정 장비</v>
      </c>
      <c r="N278" t="str">
        <f t="shared" ca="1" si="90"/>
        <v>Equip6301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22400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216</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0.7564242685743493</v>
      </c>
      <c r="E279">
        <f t="shared" ca="1" si="99"/>
        <v>0.21534657966188164</v>
      </c>
      <c r="F279">
        <f t="shared" ca="1" si="99"/>
        <v>0.95754242070997042</v>
      </c>
      <c r="G279">
        <f t="shared" ca="1" si="99"/>
        <v>0.37817525407763686</v>
      </c>
      <c r="H279">
        <f t="shared" ca="1" si="99"/>
        <v>0.19876324934658929</v>
      </c>
      <c r="I279">
        <f t="shared" ca="1" si="99"/>
        <v>0.54726196763497525</v>
      </c>
      <c r="M279" t="str">
        <f t="shared" ca="1" si="89"/>
        <v>지정 장비</v>
      </c>
      <c r="N279" t="str">
        <f t="shared" ca="1" si="90"/>
        <v>Equip2201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3100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296</v>
      </c>
      <c r="W279">
        <v>1</v>
      </c>
      <c r="X279" t="s">
        <v>133</v>
      </c>
      <c r="Y279">
        <v>29</v>
      </c>
      <c r="Z279">
        <v>15</v>
      </c>
      <c r="AA279" t="str">
        <f t="shared" ca="1" si="93"/>
        <v>fe</v>
      </c>
      <c r="AB279" t="s">
        <v>83</v>
      </c>
      <c r="AC279" t="s">
        <v>256</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0.6267034766877998</v>
      </c>
      <c r="E280">
        <f t="shared" ca="1" si="99"/>
        <v>0.23028056575809086</v>
      </c>
      <c r="F280">
        <f t="shared" ca="1" si="99"/>
        <v>0.7039782163416306</v>
      </c>
      <c r="G280">
        <f t="shared" ca="1" si="99"/>
        <v>0.93298947823683276</v>
      </c>
      <c r="H280">
        <f t="shared" ca="1" si="99"/>
        <v>0.3188040592803898</v>
      </c>
      <c r="I280">
        <f t="shared" ca="1" si="99"/>
        <v>0.82656246924270083</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0.15381533738001896</v>
      </c>
      <c r="E281">
        <f t="shared" ca="1" si="99"/>
        <v>0.86675010106481365</v>
      </c>
      <c r="F281">
        <f t="shared" ca="1" si="99"/>
        <v>0.99492065115852668</v>
      </c>
      <c r="G281">
        <f t="shared" ca="1" si="99"/>
        <v>0.70702277908090871</v>
      </c>
      <c r="H281">
        <f t="shared" ca="1" si="99"/>
        <v>0.9818206147647488</v>
      </c>
      <c r="I281">
        <f t="shared" ca="1" si="99"/>
        <v>0.11717514462030432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0.17442391059316087</v>
      </c>
      <c r="E282">
        <f t="shared" ca="1" si="100"/>
        <v>0.5357055444902481</v>
      </c>
      <c r="F282">
        <f t="shared" ca="1" si="100"/>
        <v>0.3024219051785707</v>
      </c>
      <c r="G282">
        <f t="shared" ca="1" si="100"/>
        <v>0.15021713332426223</v>
      </c>
      <c r="H282">
        <f t="shared" ca="1" si="100"/>
        <v>0.28849001736540603</v>
      </c>
      <c r="I282">
        <f t="shared" ca="1" si="100"/>
        <v>0.82325056241050409</v>
      </c>
      <c r="M282" t="str">
        <f t="shared" ca="1" si="89"/>
        <v>지정 장비</v>
      </c>
      <c r="N282" t="str">
        <f t="shared" ca="1" si="90"/>
        <v>Equip4301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12</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262</v>
      </c>
      <c r="W282">
        <v>1</v>
      </c>
      <c r="X282" t="s">
        <v>133</v>
      </c>
      <c r="Z282">
        <v>4</v>
      </c>
      <c r="AA282" t="str">
        <f t="shared" ca="1" si="93"/>
        <v>fe</v>
      </c>
      <c r="AB282" t="s">
        <v>83</v>
      </c>
      <c r="AC282" t="s">
        <v>256</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0.9769015584110472</v>
      </c>
      <c r="E283">
        <f t="shared" ca="1" si="100"/>
        <v>6.896515279423121E-2</v>
      </c>
      <c r="F283">
        <f t="shared" ca="1" si="100"/>
        <v>0.49033571148039812</v>
      </c>
      <c r="G283">
        <f t="shared" ca="1" si="100"/>
        <v>0.36036316747091179</v>
      </c>
      <c r="H283">
        <f t="shared" ca="1" si="100"/>
        <v>0.65221942617895301</v>
      </c>
      <c r="I283">
        <f t="shared" ca="1" si="100"/>
        <v>0.94620680439615501</v>
      </c>
      <c r="M283" t="str">
        <f t="shared" ca="1" si="89"/>
        <v>지정 장비</v>
      </c>
      <c r="N283" t="str">
        <f t="shared" ca="1" si="90"/>
        <v>Equip0202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5</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277</v>
      </c>
      <c r="W283">
        <v>1</v>
      </c>
      <c r="X283" t="s">
        <v>133</v>
      </c>
      <c r="Z283">
        <v>11</v>
      </c>
      <c r="AA283" t="str">
        <f t="shared" ca="1" si="93"/>
        <v>fe</v>
      </c>
      <c r="AB283" t="s">
        <v>83</v>
      </c>
      <c r="AC283" t="s">
        <v>201</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0.57873485810359415</v>
      </c>
      <c r="E284">
        <f t="shared" ca="1" si="100"/>
        <v>0.99713051251513318</v>
      </c>
      <c r="F284">
        <f t="shared" ca="1" si="100"/>
        <v>0.59379513650550442</v>
      </c>
      <c r="G284">
        <f t="shared" ca="1" si="100"/>
        <v>0.80299724719704468</v>
      </c>
      <c r="H284">
        <f t="shared" ca="1" si="100"/>
        <v>0.43179532354109462</v>
      </c>
      <c r="I284">
        <f t="shared" ca="1" si="100"/>
        <v>0.24114619371467738</v>
      </c>
      <c r="M284" t="str">
        <f t="shared" ca="1" si="89"/>
        <v>안 지정 캐릭터 PP 영웅등급</v>
      </c>
      <c r="N284">
        <f t="shared" ca="1" si="90"/>
        <v>99713</v>
      </c>
      <c r="O284">
        <f t="shared" ca="1" si="91"/>
        <v>14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1400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0.17061782135730563</v>
      </c>
      <c r="E285">
        <f t="shared" ca="1" si="100"/>
        <v>0.26025592169189815</v>
      </c>
      <c r="F285">
        <f t="shared" ca="1" si="100"/>
        <v>2.8302693246313404E-2</v>
      </c>
      <c r="G285">
        <f t="shared" ca="1" si="100"/>
        <v>0.9226688981568395</v>
      </c>
      <c r="H285">
        <f t="shared" ca="1" si="100"/>
        <v>0.84660153802794502</v>
      </c>
      <c r="I285">
        <f t="shared" ca="1" si="100"/>
        <v>0.43955117893390649</v>
      </c>
      <c r="M285" t="str">
        <f t="shared" ca="1" si="89"/>
        <v>안 지정 캐릭터 PP 영웅등급</v>
      </c>
      <c r="N285">
        <f t="shared" ca="1" si="90"/>
        <v>26025</v>
      </c>
      <c r="O285">
        <f t="shared" ca="1" si="91"/>
        <v>10</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1000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0.19154801773598185</v>
      </c>
      <c r="E286">
        <f t="shared" ca="1" si="100"/>
        <v>0.19360322240691397</v>
      </c>
      <c r="F286">
        <f t="shared" ca="1" si="100"/>
        <v>0.68655518691193029</v>
      </c>
      <c r="G286">
        <f t="shared" ca="1" si="100"/>
        <v>0.8919248789666766</v>
      </c>
      <c r="H286">
        <f t="shared" ca="1" si="100"/>
        <v>0.49349226398193902</v>
      </c>
      <c r="I286">
        <f t="shared" ca="1" si="100"/>
        <v>0.55978670867546954</v>
      </c>
      <c r="M286" t="str">
        <f t="shared" ca="1" si="89"/>
        <v>안 지정 캐릭터 PP 일반등급</v>
      </c>
      <c r="N286">
        <f t="shared" ca="1" si="90"/>
        <v>19360</v>
      </c>
      <c r="O286">
        <f t="shared" ca="1" si="91"/>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0.52951673134809263</v>
      </c>
      <c r="E287">
        <f t="shared" ca="1" si="100"/>
        <v>0.72863734739856889</v>
      </c>
      <c r="F287">
        <f t="shared" ca="1" si="100"/>
        <v>0.1889031363842153</v>
      </c>
      <c r="G287">
        <f t="shared" ca="1" si="100"/>
        <v>0.57849707070376144</v>
      </c>
      <c r="H287">
        <f t="shared" ca="1" si="100"/>
        <v>2.5569842780321705E-2</v>
      </c>
      <c r="I287">
        <f t="shared" ca="1" si="100"/>
        <v>0.47530844682681395</v>
      </c>
      <c r="M287" t="str">
        <f t="shared" ca="1" si="89"/>
        <v>안 지정 캐릭터 PP 영웅등급</v>
      </c>
      <c r="N287">
        <f t="shared" ca="1" si="90"/>
        <v>72863</v>
      </c>
      <c r="O287">
        <f t="shared" ca="1" si="91"/>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1300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199</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0.79728827869774377</v>
      </c>
      <c r="E288">
        <f t="shared" ca="1" si="100"/>
        <v>0.20063408874071953</v>
      </c>
      <c r="F288">
        <f t="shared" ca="1" si="100"/>
        <v>0.67802601282745356</v>
      </c>
      <c r="G288">
        <f t="shared" ca="1" si="100"/>
        <v>0.11322881790284112</v>
      </c>
      <c r="H288">
        <f t="shared" ca="1" si="100"/>
        <v>0.87567167996708395</v>
      </c>
      <c r="I288">
        <f t="shared" ca="1" si="100"/>
        <v>0.20203642664271437</v>
      </c>
      <c r="M288" t="str">
        <f t="shared" ca="1" si="89"/>
        <v>지정 장비</v>
      </c>
      <c r="N288" t="str">
        <f t="shared" ca="1" si="90"/>
        <v>Equip2201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4</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298</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2.352714385151744E-2</v>
      </c>
      <c r="E289">
        <f t="shared" ca="1" si="100"/>
        <v>0.76275626925654461</v>
      </c>
      <c r="F289">
        <f t="shared" ca="1" si="100"/>
        <v>0.39863042255389258</v>
      </c>
      <c r="G289">
        <f t="shared" ca="1" si="100"/>
        <v>0.74826389371608182</v>
      </c>
      <c r="H289">
        <f t="shared" ca="1" si="100"/>
        <v>0.36488486759305272</v>
      </c>
      <c r="I289">
        <f t="shared" ca="1" si="100"/>
        <v>0.7984040147294339</v>
      </c>
      <c r="M289" t="str">
        <f t="shared" ca="1" si="89"/>
        <v>지정 장비</v>
      </c>
      <c r="N289" t="str">
        <f t="shared" ca="1" si="90"/>
        <v>Equip8101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8300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276</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0.2383973187398829</v>
      </c>
      <c r="E290">
        <f t="shared" ca="1" si="100"/>
        <v>0.45456543036087682</v>
      </c>
      <c r="F290">
        <f t="shared" ca="1" si="100"/>
        <v>0.53265855021719966</v>
      </c>
      <c r="G290">
        <f t="shared" ca="1" si="100"/>
        <v>0.58104964602253717</v>
      </c>
      <c r="H290">
        <f t="shared" ca="1" si="100"/>
        <v>0.89722965646122788</v>
      </c>
      <c r="I290">
        <f t="shared" ca="1" si="100"/>
        <v>0.2068005716660738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5.6765564670107072E-3</v>
      </c>
      <c r="E291">
        <f t="shared" ca="1" si="100"/>
        <v>0.62543138569030465</v>
      </c>
      <c r="F291">
        <f t="shared" ca="1" si="100"/>
        <v>0.29305428700222402</v>
      </c>
      <c r="G291">
        <f t="shared" ca="1" si="100"/>
        <v>0.29136259580185209</v>
      </c>
      <c r="H291">
        <f t="shared" ca="1" si="100"/>
        <v>0.23719059921660135</v>
      </c>
      <c r="I291">
        <f t="shared" ca="1" si="100"/>
        <v>0.31225785642764825</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0.27389655342912389</v>
      </c>
      <c r="E292">
        <f t="shared" ca="1" si="101"/>
        <v>0.49658035554228741</v>
      </c>
      <c r="F292">
        <f t="shared" ca="1" si="101"/>
        <v>9.3076975503468384E-2</v>
      </c>
      <c r="G292">
        <f t="shared" ca="1" si="101"/>
        <v>0.34582311453882497</v>
      </c>
      <c r="H292">
        <f t="shared" ca="1" si="101"/>
        <v>8.8110726863371625E-2</v>
      </c>
      <c r="I292">
        <f t="shared" ca="1" si="101"/>
        <v>0.10722749707756118</v>
      </c>
      <c r="M292" t="str">
        <f t="shared" ca="1" si="89"/>
        <v>지정 장비</v>
      </c>
      <c r="N292" t="str">
        <f t="shared" ca="1" si="90"/>
        <v>Equip4102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1000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217</v>
      </c>
      <c r="W292">
        <v>1</v>
      </c>
      <c r="X292" t="s">
        <v>129</v>
      </c>
      <c r="Z292">
        <v>3600</v>
      </c>
      <c r="AA292" t="str">
        <f t="shared" ca="1" si="93"/>
        <v>fe</v>
      </c>
      <c r="AB292" t="s">
        <v>83</v>
      </c>
      <c r="AC292" t="s">
        <v>210</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0.92628683966366487</v>
      </c>
      <c r="E293">
        <f t="shared" ca="1" si="101"/>
        <v>0.41285820853228228</v>
      </c>
      <c r="F293">
        <f t="shared" ca="1" si="101"/>
        <v>0.65803593257543069</v>
      </c>
      <c r="G293">
        <f t="shared" ca="1" si="101"/>
        <v>8.8491040600814919E-2</v>
      </c>
      <c r="H293">
        <f t="shared" ca="1" si="101"/>
        <v>0.18510252542254946</v>
      </c>
      <c r="I293">
        <f t="shared" ca="1" si="101"/>
        <v>0.95882747882501795</v>
      </c>
      <c r="M293" t="str">
        <f t="shared" ca="1" si="89"/>
        <v>지정 장비</v>
      </c>
      <c r="N293" t="str">
        <f t="shared" ca="1" si="90"/>
        <v>Equip3202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5</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199</v>
      </c>
      <c r="W293">
        <v>1</v>
      </c>
      <c r="X293" t="s">
        <v>129</v>
      </c>
      <c r="Z293">
        <v>1000</v>
      </c>
      <c r="AA293" t="str">
        <f t="shared" ca="1" si="93"/>
        <v>fe</v>
      </c>
      <c r="AB293" t="s">
        <v>83</v>
      </c>
      <c r="AC293" t="s">
        <v>271</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0.81729959818162268</v>
      </c>
      <c r="E294">
        <f t="shared" ca="1" si="101"/>
        <v>0.7220808357911821</v>
      </c>
      <c r="F294">
        <f t="shared" ca="1" si="101"/>
        <v>0.65955551583245298</v>
      </c>
      <c r="G294">
        <f t="shared" ca="1" si="101"/>
        <v>0.91949340451501571</v>
      </c>
      <c r="H294">
        <f t="shared" ca="1" si="101"/>
        <v>0.5111444160969536</v>
      </c>
      <c r="I294">
        <f t="shared" ca="1" si="101"/>
        <v>0.82136378806911392</v>
      </c>
      <c r="M294" t="str">
        <f t="shared" ca="1" si="89"/>
        <v>안 지정 캐릭터 PP 영웅등급</v>
      </c>
      <c r="N294">
        <f t="shared" ca="1" si="90"/>
        <v>72208</v>
      </c>
      <c r="O294">
        <f t="shared" ca="1" si="91"/>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0.74737252699466694</v>
      </c>
      <c r="E295">
        <f t="shared" ca="1" si="101"/>
        <v>0.73499201008870518</v>
      </c>
      <c r="F295">
        <f t="shared" ca="1" si="101"/>
        <v>0.40621321335486715</v>
      </c>
      <c r="G295">
        <f t="shared" ca="1" si="101"/>
        <v>0.49625259122016385</v>
      </c>
      <c r="H295">
        <f t="shared" ca="1" si="101"/>
        <v>0.6574540620648045</v>
      </c>
      <c r="I295">
        <f t="shared" ca="1" si="101"/>
        <v>0.43436545033570895</v>
      </c>
      <c r="M295" t="str">
        <f t="shared" ca="1" si="89"/>
        <v>안 지정 캐릭터 PP 일반등급</v>
      </c>
      <c r="N295">
        <f t="shared" ca="1" si="90"/>
        <v>73499</v>
      </c>
      <c r="O295">
        <f t="shared" ca="1" si="91"/>
        <v>13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1300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0.41239196184955196</v>
      </c>
      <c r="E296">
        <f t="shared" ca="1" si="101"/>
        <v>0.50489906932003337</v>
      </c>
      <c r="F296">
        <f t="shared" ca="1" si="101"/>
        <v>0.48353485520199724</v>
      </c>
      <c r="G296">
        <f t="shared" ca="1" si="101"/>
        <v>0.16287493959626365</v>
      </c>
      <c r="H296">
        <f t="shared" ca="1" si="101"/>
        <v>8.8040638755292222E-2</v>
      </c>
      <c r="I296">
        <f t="shared" ca="1" si="101"/>
        <v>0.55240186915805645</v>
      </c>
      <c r="M296" t="str">
        <f t="shared" ca="1" si="89"/>
        <v>안 지정 캐릭터 PP 일반등급</v>
      </c>
      <c r="N296">
        <f t="shared" ca="1" si="90"/>
        <v>50489</v>
      </c>
      <c r="O296">
        <f t="shared" ca="1" si="91"/>
        <v>12</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0.900605066792867</v>
      </c>
      <c r="E297">
        <f t="shared" ca="1" si="101"/>
        <v>0.78549278135370615</v>
      </c>
      <c r="F297">
        <f t="shared" ca="1" si="101"/>
        <v>0.4551514714035656</v>
      </c>
      <c r="G297">
        <f t="shared" ca="1" si="101"/>
        <v>0.30046210756262848</v>
      </c>
      <c r="H297">
        <f t="shared" ca="1" si="101"/>
        <v>1.3682501212188836E-3</v>
      </c>
      <c r="I297">
        <f t="shared" ca="1" si="101"/>
        <v>0.16784968071859052</v>
      </c>
      <c r="M297" t="str">
        <f t="shared" ca="1" si="89"/>
        <v>안 지정 캐릭터 PP 일반등급</v>
      </c>
      <c r="N297">
        <f t="shared" ca="1" si="90"/>
        <v>78549</v>
      </c>
      <c r="O297">
        <f t="shared" ca="1" si="91"/>
        <v>13</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203</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0.74044668431997873</v>
      </c>
      <c r="E298">
        <f t="shared" ca="1" si="101"/>
        <v>0.88639053218215391</v>
      </c>
      <c r="F298">
        <f t="shared" ca="1" si="101"/>
        <v>5.5441365038331303E-2</v>
      </c>
      <c r="G298">
        <f t="shared" ca="1" si="101"/>
        <v>0.59754479769185831</v>
      </c>
      <c r="H298">
        <f t="shared" ca="1" si="101"/>
        <v>0.2749981470325451</v>
      </c>
      <c r="I298">
        <f t="shared" ca="1" si="101"/>
        <v>0.30795934289983862</v>
      </c>
      <c r="M298" t="str">
        <f t="shared" ca="1" si="89"/>
        <v>지정 장비</v>
      </c>
      <c r="N298" t="str">
        <f t="shared" ca="1" si="90"/>
        <v>Equip7301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22300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269</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1.3796678386013284E-4</v>
      </c>
      <c r="E299">
        <f t="shared" ca="1" si="101"/>
        <v>0.71301411466670561</v>
      </c>
      <c r="F299">
        <f t="shared" ca="1" si="101"/>
        <v>0.65244477023638414</v>
      </c>
      <c r="G299">
        <f t="shared" ca="1" si="101"/>
        <v>0.79143157441394596</v>
      </c>
      <c r="H299">
        <f t="shared" ca="1" si="101"/>
        <v>0.9810081444765214</v>
      </c>
      <c r="I299">
        <f t="shared" ca="1" si="101"/>
        <v>0.64334898151236497</v>
      </c>
      <c r="M299" t="str">
        <f t="shared" ca="1" si="89"/>
        <v>지정 장비</v>
      </c>
      <c r="N299" t="str">
        <f t="shared" ca="1" si="90"/>
        <v>Equip8002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5200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0.27790099122941692</v>
      </c>
      <c r="E300">
        <f t="shared" ca="1" si="101"/>
        <v>7.9911987382002891E-2</v>
      </c>
      <c r="F300">
        <f t="shared" ca="1" si="101"/>
        <v>0.75711705877049829</v>
      </c>
      <c r="G300">
        <f t="shared" ca="1" si="101"/>
        <v>0.27053128883720312</v>
      </c>
      <c r="H300">
        <f t="shared" ca="1" si="101"/>
        <v>0.85590633633118041</v>
      </c>
      <c r="I300">
        <f t="shared" ca="1" si="101"/>
        <v>0.73821836938996854</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0.10651505338413403</v>
      </c>
      <c r="E301">
        <f t="shared" ca="1" si="101"/>
        <v>0.79288699969948517</v>
      </c>
      <c r="F301">
        <f t="shared" ca="1" si="101"/>
        <v>0.66454914859630898</v>
      </c>
      <c r="G301">
        <f t="shared" ca="1" si="101"/>
        <v>0.26928290853532089</v>
      </c>
      <c r="H301">
        <f t="shared" ca="1" si="101"/>
        <v>8.5139141306881383E-2</v>
      </c>
      <c r="I301">
        <f t="shared" ca="1" si="101"/>
        <v>0.7725511577186106</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0.43679346774220629</v>
      </c>
      <c r="E302">
        <f t="shared" ca="1" si="102"/>
        <v>0.49876223304043033</v>
      </c>
      <c r="F302">
        <f t="shared" ca="1" si="102"/>
        <v>0.92949968359826929</v>
      </c>
      <c r="G302">
        <f t="shared" ca="1" si="102"/>
        <v>6.3724481439042191E-2</v>
      </c>
      <c r="H302">
        <f t="shared" ca="1" si="102"/>
        <v>0.90904220535485758</v>
      </c>
      <c r="I302">
        <f t="shared" ca="1" si="102"/>
        <v>0.62956407635029121</v>
      </c>
      <c r="M302" t="str">
        <f t="shared" ca="1" si="89"/>
        <v>지정 장비</v>
      </c>
      <c r="N302" t="str">
        <f t="shared" ca="1" si="90"/>
        <v>Equip4201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5</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255</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0.4470077541703793</v>
      </c>
      <c r="E303">
        <f t="shared" ca="1" si="102"/>
        <v>0.60396197473697855</v>
      </c>
      <c r="F303">
        <f t="shared" ca="1" si="102"/>
        <v>0.85109920820494578</v>
      </c>
      <c r="G303">
        <f t="shared" ca="1" si="102"/>
        <v>0.81345687511592579</v>
      </c>
      <c r="H303">
        <f t="shared" ca="1" si="102"/>
        <v>3.379636389101226E-2</v>
      </c>
      <c r="I303">
        <f t="shared" ca="1" si="102"/>
        <v>0.35193755381580916</v>
      </c>
      <c r="M303" t="str">
        <f t="shared" ca="1" si="89"/>
        <v>지정 장비</v>
      </c>
      <c r="N303" t="str">
        <f t="shared" ca="1" si="90"/>
        <v>Equip5102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1200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199</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0.15531871098717653</v>
      </c>
      <c r="E304">
        <f t="shared" ca="1" si="102"/>
        <v>0.15463179277865213</v>
      </c>
      <c r="F304">
        <f t="shared" ca="1" si="102"/>
        <v>0.75105378229318764</v>
      </c>
      <c r="G304">
        <f t="shared" ca="1" si="102"/>
        <v>0.38482693469402041</v>
      </c>
      <c r="H304">
        <f t="shared" ca="1" si="102"/>
        <v>6.5142127725355881E-2</v>
      </c>
      <c r="I304">
        <f t="shared" ca="1" si="102"/>
        <v>0.30864503599365611</v>
      </c>
      <c r="M304" t="str">
        <f t="shared" ca="1" si="89"/>
        <v>안 지정 캐릭터 PP 영웅등급</v>
      </c>
      <c r="N304">
        <f t="shared" ca="1" si="90"/>
        <v>15463</v>
      </c>
      <c r="O304">
        <f t="shared" ca="1" si="91"/>
        <v>9</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0.11081297221037412</v>
      </c>
      <c r="E305">
        <f t="shared" ca="1" si="102"/>
        <v>0.30675215597885819</v>
      </c>
      <c r="F305">
        <f t="shared" ca="1" si="102"/>
        <v>0.57376787289803555</v>
      </c>
      <c r="G305">
        <f t="shared" ca="1" si="102"/>
        <v>0.15536490799797076</v>
      </c>
      <c r="H305">
        <f t="shared" ca="1" si="102"/>
        <v>0.35364892057544828</v>
      </c>
      <c r="I305">
        <f t="shared" ca="1" si="102"/>
        <v>0.22090501578826394</v>
      </c>
      <c r="M305" t="str">
        <f t="shared" ca="1" si="89"/>
        <v>안 지정 캐릭터 PP 영웅등급</v>
      </c>
      <c r="N305">
        <f t="shared" ca="1" si="90"/>
        <v>30675</v>
      </c>
      <c r="O305">
        <f t="shared" ca="1" si="91"/>
        <v>10</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1000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0.95009315917264225</v>
      </c>
      <c r="E306">
        <f t="shared" ca="1" si="102"/>
        <v>0.45345313364439832</v>
      </c>
      <c r="F306">
        <f t="shared" ca="1" si="102"/>
        <v>0.85886900209445949</v>
      </c>
      <c r="G306">
        <f t="shared" ca="1" si="102"/>
        <v>2.1731520561729112E-2</v>
      </c>
      <c r="H306">
        <f t="shared" ca="1" si="102"/>
        <v>0.41154492987682834</v>
      </c>
      <c r="I306">
        <f t="shared" ca="1" si="102"/>
        <v>0.39089648262661292</v>
      </c>
      <c r="M306" t="str">
        <f t="shared" ca="1" si="89"/>
        <v>안 지정 캐릭터 PP 일반등급</v>
      </c>
      <c r="N306">
        <f t="shared" ca="1" si="90"/>
        <v>45345</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0.70285005645833032</v>
      </c>
      <c r="E307">
        <f t="shared" ca="1" si="102"/>
        <v>0.48631263027911986</v>
      </c>
      <c r="F307">
        <f t="shared" ca="1" si="102"/>
        <v>0.70618862506467561</v>
      </c>
      <c r="G307">
        <f t="shared" ca="1" si="102"/>
        <v>7.3218795052913621E-2</v>
      </c>
      <c r="H307">
        <f t="shared" ca="1" si="102"/>
        <v>0.7707473939929943</v>
      </c>
      <c r="I307">
        <f t="shared" ca="1" si="102"/>
        <v>0.12059964126745482</v>
      </c>
      <c r="M307" t="str">
        <f t="shared" ca="1" si="89"/>
        <v>안 지정 캐릭터 PP 영웅등급</v>
      </c>
      <c r="N307">
        <f t="shared" ca="1" si="90"/>
        <v>48631</v>
      </c>
      <c r="O307">
        <f t="shared" ca="1" si="91"/>
        <v>11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1100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253</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4.0213891061881335E-2</v>
      </c>
      <c r="E308">
        <f t="shared" ca="1" si="102"/>
        <v>0.90737247107600605</v>
      </c>
      <c r="F308">
        <f t="shared" ca="1" si="102"/>
        <v>0.93567333945157127</v>
      </c>
      <c r="G308">
        <f t="shared" ca="1" si="102"/>
        <v>0.31010497176231033</v>
      </c>
      <c r="H308">
        <f t="shared" ca="1" si="102"/>
        <v>0.20185759093829758</v>
      </c>
      <c r="I308">
        <f t="shared" ca="1" si="102"/>
        <v>0.61430498736498929</v>
      </c>
      <c r="M308" t="str">
        <f t="shared" ca="1" si="89"/>
        <v>지정 장비</v>
      </c>
      <c r="N308" t="str">
        <f t="shared" ca="1" si="90"/>
        <v>Equip7302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22600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260</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0.85695441527260274</v>
      </c>
      <c r="E309">
        <f t="shared" ca="1" si="102"/>
        <v>0.9193106358667793</v>
      </c>
      <c r="F309">
        <f t="shared" ca="1" si="102"/>
        <v>0.8804749170469518</v>
      </c>
      <c r="G309">
        <f t="shared" ca="1" si="102"/>
        <v>2.5935431716970991E-2</v>
      </c>
      <c r="H309">
        <f t="shared" ca="1" si="102"/>
        <v>0.18819339681682568</v>
      </c>
      <c r="I309">
        <f t="shared" ca="1" si="102"/>
        <v>0.66294642153285022</v>
      </c>
      <c r="M309" t="str">
        <f t="shared" ca="1" si="89"/>
        <v>지정 장비</v>
      </c>
      <c r="N309" t="str">
        <f t="shared" ca="1" si="90"/>
        <v>Equip8301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96</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265</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0.34614734662449742</v>
      </c>
      <c r="E310">
        <f t="shared" ca="1" si="102"/>
        <v>0.85108635389657705</v>
      </c>
      <c r="F310">
        <f t="shared" ca="1" si="102"/>
        <v>0.4189627253850321</v>
      </c>
      <c r="G310">
        <f t="shared" ca="1" si="102"/>
        <v>0.92138323580752124</v>
      </c>
      <c r="H310">
        <f t="shared" ca="1" si="102"/>
        <v>0.75666361378815572</v>
      </c>
      <c r="I310">
        <f t="shared" ca="1" si="102"/>
        <v>0.63352649357891289</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0.48564880526279963</v>
      </c>
      <c r="E311">
        <f t="shared" ca="1" si="102"/>
        <v>4.9089942179346147E-2</v>
      </c>
      <c r="F311">
        <f t="shared" ca="1" si="102"/>
        <v>0.20183022518495863</v>
      </c>
      <c r="G311">
        <f t="shared" ca="1" si="102"/>
        <v>0.87244646516895874</v>
      </c>
      <c r="H311">
        <f t="shared" ca="1" si="102"/>
        <v>0.75271122677795066</v>
      </c>
      <c r="I311">
        <f t="shared" ca="1" si="102"/>
        <v>0.24980064762792753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0.20616661015795701</v>
      </c>
      <c r="E312">
        <f t="shared" ca="1" si="103"/>
        <v>0.51756836965148301</v>
      </c>
      <c r="F312">
        <f t="shared" ca="1" si="103"/>
        <v>0.25044360893421957</v>
      </c>
      <c r="G312">
        <f t="shared" ca="1" si="103"/>
        <v>0.59504037750290184</v>
      </c>
      <c r="H312">
        <f t="shared" ca="1" si="103"/>
        <v>0.93377531842945238</v>
      </c>
      <c r="I312">
        <f t="shared" ca="1" si="103"/>
        <v>0.97032564808549804</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0.52852618610127167</v>
      </c>
      <c r="E313">
        <f t="shared" ca="1" si="103"/>
        <v>0.65376580352437463</v>
      </c>
      <c r="F313">
        <f t="shared" ca="1" si="103"/>
        <v>0.34679093179098963</v>
      </c>
      <c r="G313">
        <f t="shared" ca="1" si="103"/>
        <v>0.57188033818671002</v>
      </c>
      <c r="H313">
        <f t="shared" ca="1" si="103"/>
        <v>4.3186150788440236E-2</v>
      </c>
      <c r="I313">
        <f t="shared" ca="1" si="103"/>
        <v>0.60573175859538309</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0.6897056771908564</v>
      </c>
      <c r="E314">
        <f t="shared" ca="1" si="103"/>
        <v>0.84712200968675166</v>
      </c>
      <c r="F314">
        <f t="shared" ca="1" si="103"/>
        <v>1.8725232330589758E-3</v>
      </c>
      <c r="G314">
        <f t="shared" ca="1" si="103"/>
        <v>0.98309381808435647</v>
      </c>
      <c r="H314">
        <f t="shared" ca="1" si="103"/>
        <v>0.87536286185336454</v>
      </c>
      <c r="I314">
        <f t="shared" ca="1" si="103"/>
        <v>0.18223583083741202</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0.81046766172461904</v>
      </c>
      <c r="E315">
        <f t="shared" ca="1" si="103"/>
        <v>0.49241340333457473</v>
      </c>
      <c r="F315">
        <f t="shared" ca="1" si="103"/>
        <v>0.6244673207831668</v>
      </c>
      <c r="G315">
        <f t="shared" ca="1" si="103"/>
        <v>0.15102689963771498</v>
      </c>
      <c r="H315">
        <f t="shared" ca="1" si="103"/>
        <v>0.78437405897622137</v>
      </c>
      <c r="I315">
        <f t="shared" ca="1" si="103"/>
        <v>0.36846828345740601</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6.0893240417348227E-2</v>
      </c>
      <c r="E316">
        <f t="shared" ca="1" si="103"/>
        <v>2.1672555640313895E-2</v>
      </c>
      <c r="F316">
        <f t="shared" ca="1" si="103"/>
        <v>0.45376332255193641</v>
      </c>
      <c r="G316">
        <f t="shared" ca="1" si="103"/>
        <v>0.77300916325509672</v>
      </c>
      <c r="H316">
        <f t="shared" ca="1" si="103"/>
        <v>0.32201853530693647</v>
      </c>
      <c r="I316">
        <f t="shared" ca="1" si="103"/>
        <v>0.58940410864410953</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0.33515207589250584</v>
      </c>
      <c r="E317">
        <f t="shared" ca="1" si="103"/>
        <v>0.61491624818984936</v>
      </c>
      <c r="F317">
        <f t="shared" ca="1" si="103"/>
        <v>0.70359885890127627</v>
      </c>
      <c r="G317">
        <f t="shared" ca="1" si="103"/>
        <v>0.58591772335533665</v>
      </c>
      <c r="H317">
        <f t="shared" ca="1" si="103"/>
        <v>0.9158796492446788</v>
      </c>
      <c r="I317">
        <f t="shared" ca="1" si="103"/>
        <v>0.70382649025138133</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3.0263487698740654E-3</v>
      </c>
      <c r="E318">
        <f t="shared" ca="1" si="103"/>
        <v>0.35625095529050055</v>
      </c>
      <c r="F318">
        <f t="shared" ca="1" si="103"/>
        <v>0.83368128188072754</v>
      </c>
      <c r="G318">
        <f t="shared" ca="1" si="103"/>
        <v>0.41233816113549826</v>
      </c>
      <c r="H318">
        <f t="shared" ca="1" si="103"/>
        <v>0.93983628480486103</v>
      </c>
      <c r="I318">
        <f t="shared" ca="1" si="103"/>
        <v>0.82373272208901127</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8.5595301044127381E-2</v>
      </c>
      <c r="E319">
        <f t="shared" ca="1" si="103"/>
        <v>0.32962726762194816</v>
      </c>
      <c r="F319">
        <f t="shared" ca="1" si="103"/>
        <v>0.40329193588626111</v>
      </c>
      <c r="G319">
        <f t="shared" ca="1" si="103"/>
        <v>0.20946175339767492</v>
      </c>
      <c r="H319">
        <f t="shared" ca="1" si="103"/>
        <v>0.25064838079237994</v>
      </c>
      <c r="I319">
        <f t="shared" ca="1" si="103"/>
        <v>0.88882653961856617</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0.49345622956337631</v>
      </c>
      <c r="E320">
        <f t="shared" ca="1" si="103"/>
        <v>0.34474758213747314</v>
      </c>
      <c r="F320">
        <f t="shared" ca="1" si="103"/>
        <v>0.41418099821963972</v>
      </c>
      <c r="G320">
        <f t="shared" ca="1" si="103"/>
        <v>0.43357118508615489</v>
      </c>
      <c r="H320">
        <f t="shared" ca="1" si="103"/>
        <v>0.88314015546209823</v>
      </c>
      <c r="I320">
        <f t="shared" ca="1" si="103"/>
        <v>0.19763787300456581</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2.7656046427613989E-2</v>
      </c>
      <c r="E321">
        <f t="shared" ca="1" si="103"/>
        <v>0.93592042004119103</v>
      </c>
      <c r="F321">
        <f t="shared" ca="1" si="103"/>
        <v>0.54048737323808771</v>
      </c>
      <c r="G321">
        <f t="shared" ca="1" si="103"/>
        <v>0.46857461824353208</v>
      </c>
      <c r="H321">
        <f t="shared" ca="1" si="103"/>
        <v>8.1715457797167046E-2</v>
      </c>
      <c r="I321">
        <f t="shared" ca="1" si="103"/>
        <v>0.81752192976560856</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0.88534345606337961</v>
      </c>
      <c r="E322">
        <f t="shared" ca="1" si="105"/>
        <v>0.34707407796274903</v>
      </c>
      <c r="F322">
        <f t="shared" ca="1" si="105"/>
        <v>0.14473902403958439</v>
      </c>
      <c r="G322">
        <f t="shared" ca="1" si="105"/>
        <v>0.55162312178869088</v>
      </c>
      <c r="H322">
        <f t="shared" ca="1" si="105"/>
        <v>0.10179553553742571</v>
      </c>
      <c r="I322">
        <f t="shared" ca="1" si="105"/>
        <v>0.49880680191018312</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5.7951672735400583E-2</v>
      </c>
      <c r="E323">
        <f t="shared" ca="1" si="105"/>
        <v>0.40775627009736415</v>
      </c>
      <c r="F323">
        <f t="shared" ca="1" si="105"/>
        <v>0.45556601456583912</v>
      </c>
      <c r="G323">
        <f t="shared" ca="1" si="105"/>
        <v>0.93214448143344497</v>
      </c>
      <c r="H323">
        <f t="shared" ca="1" si="105"/>
        <v>0.85385840789148371</v>
      </c>
      <c r="I323">
        <f t="shared" ca="1" si="105"/>
        <v>0.47574368158608493</v>
      </c>
      <c r="M323" t="str">
        <f ca="1">IF(LEN(J323)&lt;&gt;0,J323,VLOOKUP(D323+$B323,$BJ:$BK,MATCH($BK$1,$BJ$1:$BK$1,0),1))</f>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0.32321600504984482</v>
      </c>
      <c r="E324">
        <f t="shared" ca="1" si="105"/>
        <v>0.53209244558034774</v>
      </c>
      <c r="F324">
        <f t="shared" ca="1" si="105"/>
        <v>0.38583392238745795</v>
      </c>
      <c r="G324">
        <f t="shared" ca="1" si="105"/>
        <v>0.50207544445769714</v>
      </c>
      <c r="H324">
        <f t="shared" ca="1" si="105"/>
        <v>0.10616256574461258</v>
      </c>
      <c r="I324">
        <f t="shared" ca="1" si="105"/>
        <v>0.73661922974172334</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0.77008566560922287</v>
      </c>
      <c r="E325">
        <f t="shared" ca="1" si="105"/>
        <v>0.27510578333997104</v>
      </c>
      <c r="F325">
        <f t="shared" ca="1" si="105"/>
        <v>0.4345116326975258</v>
      </c>
      <c r="G325">
        <f t="shared" ca="1" si="105"/>
        <v>0.44421299012746684</v>
      </c>
      <c r="H325">
        <f t="shared" ca="1" si="105"/>
        <v>0.8549068875967466</v>
      </c>
      <c r="I325">
        <f t="shared" ca="1" si="105"/>
        <v>0.63288556967949627</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0.6564263176335623</v>
      </c>
      <c r="E326">
        <f t="shared" ca="1" si="105"/>
        <v>0.41268075755029465</v>
      </c>
      <c r="F326">
        <f t="shared" ca="1" si="105"/>
        <v>0.59459066718026854</v>
      </c>
      <c r="G326">
        <f t="shared" ca="1" si="105"/>
        <v>0.88898273414894857</v>
      </c>
      <c r="H326">
        <f t="shared" ca="1" si="105"/>
        <v>6.5838382773399484E-2</v>
      </c>
      <c r="I326">
        <f t="shared" ca="1" si="105"/>
        <v>0.92222860159245978</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6.532948203154354E-2</v>
      </c>
      <c r="E327">
        <f t="shared" ca="1" si="105"/>
        <v>0.4889648871210599</v>
      </c>
      <c r="F327">
        <f t="shared" ca="1" si="105"/>
        <v>0.46254945245367152</v>
      </c>
      <c r="G327">
        <f t="shared" ca="1" si="105"/>
        <v>0.41554465225805459</v>
      </c>
      <c r="H327">
        <f t="shared" ca="1" si="105"/>
        <v>0.47871598534838455</v>
      </c>
      <c r="I327">
        <f t="shared" ca="1" si="105"/>
        <v>0.98264843980154559</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9.5773825373514532E-2</v>
      </c>
      <c r="E328">
        <f t="shared" ca="1" si="105"/>
        <v>0.10780125494891324</v>
      </c>
      <c r="F328">
        <f t="shared" ca="1" si="105"/>
        <v>0.36168530279844857</v>
      </c>
      <c r="G328">
        <f t="shared" ca="1" si="105"/>
        <v>0.20269805693597231</v>
      </c>
      <c r="H328">
        <f t="shared" ca="1" si="105"/>
        <v>0.64775324565019599</v>
      </c>
      <c r="I328">
        <f t="shared" ca="1" si="105"/>
        <v>3.7130012668105894E-2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0.48986224444088122</v>
      </c>
      <c r="E329">
        <f t="shared" ca="1" si="105"/>
        <v>0.35223260285164637</v>
      </c>
      <c r="F329">
        <f t="shared" ca="1" si="105"/>
        <v>0.61820113852745606</v>
      </c>
      <c r="G329">
        <f t="shared" ca="1" si="105"/>
        <v>0.94702386113910142</v>
      </c>
      <c r="H329">
        <f t="shared" ca="1" si="105"/>
        <v>0.28707999393022299</v>
      </c>
      <c r="I329">
        <f t="shared" ca="1" si="105"/>
        <v>0.12683107146057992</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0.57964082282282292</v>
      </c>
      <c r="E330">
        <f t="shared" ca="1" si="105"/>
        <v>0.35886214890776591</v>
      </c>
      <c r="F330">
        <f t="shared" ca="1" si="105"/>
        <v>0.42528712255585843</v>
      </c>
      <c r="G330">
        <f t="shared" ca="1" si="105"/>
        <v>0.96195193533253054</v>
      </c>
      <c r="H330">
        <f t="shared" ca="1" si="105"/>
        <v>0.8945539330659853</v>
      </c>
      <c r="I330">
        <f t="shared" ca="1" si="105"/>
        <v>0.46924726054658894</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fp</v>
      </c>
      <c r="AB330" t="s">
        <v>87</v>
      </c>
      <c r="AC330" t="s">
        <v>329</v>
      </c>
      <c r="AD330">
        <v>140</v>
      </c>
      <c r="AE330" t="s">
        <v>133</v>
      </c>
      <c r="AF330">
        <v>135</v>
      </c>
      <c r="AG330">
        <v>77</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미네락</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v>
      </c>
      <c r="AN330" t="str">
        <f t="shared" ca="1" si="114"/>
        <v>{"dy":19,"sl":10,"tp":"fp","vl":"Actor2120","cn":140,"pt":"DI","pp":135,"pr":77}</v>
      </c>
    </row>
    <row r="331" spans="1:40">
      <c r="A331">
        <v>20</v>
      </c>
      <c r="B331">
        <v>10</v>
      </c>
      <c r="C331">
        <f t="shared" si="104"/>
        <v>1</v>
      </c>
      <c r="D331">
        <f t="shared" ca="1" si="105"/>
        <v>0.50611248451580459</v>
      </c>
      <c r="E331">
        <f t="shared" ca="1" si="105"/>
        <v>0.91937110241892417</v>
      </c>
      <c r="F331">
        <f t="shared" ca="1" si="105"/>
        <v>0.56240338048005478</v>
      </c>
      <c r="G331">
        <f t="shared" ca="1" si="105"/>
        <v>0.86765977569750785</v>
      </c>
      <c r="H331">
        <f t="shared" ca="1" si="105"/>
        <v>7.8728389362823448E-2</v>
      </c>
      <c r="I331">
        <f t="shared" ca="1" si="105"/>
        <v>0.47012024138525144</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fp</v>
      </c>
      <c r="AB331" t="s">
        <v>87</v>
      </c>
      <c r="AC331" t="s">
        <v>329</v>
      </c>
      <c r="AD331">
        <v>140</v>
      </c>
      <c r="AE331" t="s">
        <v>133</v>
      </c>
      <c r="AF331">
        <v>135</v>
      </c>
      <c r="AG331">
        <v>77</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미네락</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v>
      </c>
      <c r="AN331" t="str">
        <f t="shared" ca="1" si="114"/>
        <v>{"dy":20,"sl":10,"tp":"fp","vl":"Actor2120","cn":140,"pt":"DI","pp":135,"pr":77}</v>
      </c>
    </row>
    <row r="332" spans="1:40">
      <c r="A332">
        <v>21</v>
      </c>
      <c r="B332">
        <v>10</v>
      </c>
      <c r="C332">
        <f t="shared" si="104"/>
        <v>1</v>
      </c>
      <c r="D332">
        <f t="shared" ref="D332:I341" ca="1" si="115">RAND()</f>
        <v>0.97619439375448191</v>
      </c>
      <c r="E332">
        <f t="shared" ca="1" si="115"/>
        <v>7.2118263912643865E-3</v>
      </c>
      <c r="F332">
        <f t="shared" ca="1" si="115"/>
        <v>0.41606220459894605</v>
      </c>
      <c r="G332">
        <f t="shared" ca="1" si="115"/>
        <v>0.98217816977927319</v>
      </c>
      <c r="H332">
        <f t="shared" ca="1" si="115"/>
        <v>0.97447717395958211</v>
      </c>
      <c r="I332">
        <f t="shared" ca="1" si="115"/>
        <v>0.6303727527864994</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v>
      </c>
      <c r="AN332" t="str">
        <f t="shared" ca="1" si="114"/>
        <v>{"dy":21,"sl":10}</v>
      </c>
    </row>
    <row r="333" spans="1:40">
      <c r="A333">
        <v>22</v>
      </c>
      <c r="B333">
        <v>10</v>
      </c>
      <c r="C333">
        <f t="shared" si="104"/>
        <v>1</v>
      </c>
      <c r="D333">
        <f t="shared" ca="1" si="115"/>
        <v>0.87044418705716498</v>
      </c>
      <c r="E333">
        <f t="shared" ca="1" si="115"/>
        <v>0.83681015060119113</v>
      </c>
      <c r="F333">
        <f t="shared" ca="1" si="115"/>
        <v>0.754273996968579</v>
      </c>
      <c r="G333">
        <f t="shared" ca="1" si="115"/>
        <v>0.90752683959751246</v>
      </c>
      <c r="H333">
        <f t="shared" ca="1" si="115"/>
        <v>0.51087157391662164</v>
      </c>
      <c r="I333">
        <f t="shared" ca="1" si="115"/>
        <v>6.4988842307475814E-2</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v>
      </c>
      <c r="AN333" t="str">
        <f t="shared" ca="1" si="114"/>
        <v>{"dy":22,"sl":10}</v>
      </c>
    </row>
    <row r="334" spans="1:40">
      <c r="A334">
        <v>23</v>
      </c>
      <c r="B334">
        <v>10</v>
      </c>
      <c r="C334">
        <f t="shared" si="104"/>
        <v>1</v>
      </c>
      <c r="D334">
        <f t="shared" ca="1" si="115"/>
        <v>0.35272540543044006</v>
      </c>
      <c r="E334">
        <f t="shared" ca="1" si="115"/>
        <v>0.37155050964048675</v>
      </c>
      <c r="F334">
        <f t="shared" ca="1" si="115"/>
        <v>0.81891902550553675</v>
      </c>
      <c r="G334">
        <f t="shared" ca="1" si="115"/>
        <v>4.9721747611013334E-2</v>
      </c>
      <c r="H334">
        <f t="shared" ca="1" si="115"/>
        <v>0.12579053747997382</v>
      </c>
      <c r="I334">
        <f t="shared" ca="1" si="115"/>
        <v>0.4050672305582429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v>
      </c>
      <c r="AN334" t="str">
        <f t="shared" ca="1" si="114"/>
        <v>{"dy":23,"sl":10}</v>
      </c>
    </row>
    <row r="335" spans="1:40">
      <c r="A335">
        <v>24</v>
      </c>
      <c r="B335">
        <v>10</v>
      </c>
      <c r="C335">
        <f t="shared" si="104"/>
        <v>1</v>
      </c>
      <c r="D335">
        <f t="shared" ca="1" si="115"/>
        <v>0.8942254727828266</v>
      </c>
      <c r="E335">
        <f t="shared" ca="1" si="115"/>
        <v>6.7100653472721539E-2</v>
      </c>
      <c r="F335">
        <f t="shared" ca="1" si="115"/>
        <v>0.83265783012863326</v>
      </c>
      <c r="G335">
        <f t="shared" ca="1" si="115"/>
        <v>0.74881878064071572</v>
      </c>
      <c r="H335">
        <f t="shared" ca="1" si="115"/>
        <v>0.91411812349573096</v>
      </c>
      <c r="I335">
        <f t="shared" ca="1" si="115"/>
        <v>0.88314574145546432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v>
      </c>
      <c r="AN335" t="str">
        <f t="shared" ca="1" si="114"/>
        <v>{"dy":24,"sl":10}</v>
      </c>
    </row>
    <row r="336" spans="1:40">
      <c r="A336">
        <v>25</v>
      </c>
      <c r="B336">
        <v>10</v>
      </c>
      <c r="C336">
        <f t="shared" si="104"/>
        <v>1</v>
      </c>
      <c r="D336">
        <f t="shared" ca="1" si="115"/>
        <v>0.48137300263555416</v>
      </c>
      <c r="E336">
        <f t="shared" ca="1" si="115"/>
        <v>0.71260494091341242</v>
      </c>
      <c r="F336">
        <f t="shared" ca="1" si="115"/>
        <v>0.61749800041954894</v>
      </c>
      <c r="G336">
        <f t="shared" ca="1" si="115"/>
        <v>0.34417136188878727</v>
      </c>
      <c r="H336">
        <f t="shared" ca="1" si="115"/>
        <v>0.74384011150410589</v>
      </c>
      <c r="I336">
        <f t="shared" ca="1" si="115"/>
        <v>0.87887315296471946</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v>
      </c>
      <c r="AN336" t="str">
        <f t="shared" ca="1" si="114"/>
        <v>{"dy":25,"sl":10}</v>
      </c>
    </row>
    <row r="337" spans="1:40">
      <c r="A337">
        <v>26</v>
      </c>
      <c r="B337">
        <v>10</v>
      </c>
      <c r="C337">
        <f t="shared" si="104"/>
        <v>1</v>
      </c>
      <c r="D337">
        <f t="shared" ca="1" si="115"/>
        <v>0.1729888357479461</v>
      </c>
      <c r="E337">
        <f t="shared" ca="1" si="115"/>
        <v>0.41868962685479083</v>
      </c>
      <c r="F337">
        <f t="shared" ca="1" si="115"/>
        <v>3.3422018525521624E-2</v>
      </c>
      <c r="G337">
        <f t="shared" ca="1" si="115"/>
        <v>0.81410630284942154</v>
      </c>
      <c r="H337">
        <f t="shared" ca="1" si="115"/>
        <v>0.15911141320511235</v>
      </c>
      <c r="I337">
        <f t="shared" ca="1" si="115"/>
        <v>0.27842641037414906</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v>
      </c>
      <c r="AN337" t="str">
        <f t="shared" ca="1" si="114"/>
        <v>{"dy":26,"sl":10}</v>
      </c>
    </row>
    <row r="338" spans="1:40">
      <c r="A338">
        <v>27</v>
      </c>
      <c r="B338">
        <v>10</v>
      </c>
      <c r="C338">
        <f t="shared" si="104"/>
        <v>1</v>
      </c>
      <c r="D338">
        <f t="shared" ca="1" si="115"/>
        <v>0.79546049051819079</v>
      </c>
      <c r="E338">
        <f t="shared" ca="1" si="115"/>
        <v>0.95904021397003247</v>
      </c>
      <c r="F338">
        <f t="shared" ca="1" si="115"/>
        <v>0.75908297369832356</v>
      </c>
      <c r="G338">
        <f t="shared" ca="1" si="115"/>
        <v>0.56357408230611705</v>
      </c>
      <c r="H338">
        <f t="shared" ca="1" si="115"/>
        <v>0.38073087324845556</v>
      </c>
      <c r="I338">
        <f t="shared" ca="1" si="115"/>
        <v>0.44835105255992502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v>
      </c>
      <c r="AN338" t="str">
        <f t="shared" ca="1" si="114"/>
        <v>{"dy":27,"sl":10}</v>
      </c>
    </row>
    <row r="339" spans="1:40">
      <c r="A339">
        <v>28</v>
      </c>
      <c r="B339">
        <v>10</v>
      </c>
      <c r="C339">
        <f t="shared" si="104"/>
        <v>1</v>
      </c>
      <c r="D339">
        <f t="shared" ca="1" si="115"/>
        <v>0.11818507427202518</v>
      </c>
      <c r="E339">
        <f t="shared" ca="1" si="115"/>
        <v>0.53249835694476799</v>
      </c>
      <c r="F339">
        <f t="shared" ca="1" si="115"/>
        <v>0.30926489216975339</v>
      </c>
      <c r="G339">
        <f t="shared" ca="1" si="115"/>
        <v>0.60421542486411051</v>
      </c>
      <c r="H339">
        <f t="shared" ca="1" si="115"/>
        <v>0.50123476377971143</v>
      </c>
      <c r="I339">
        <f t="shared" ca="1" si="115"/>
        <v>0.77337223885224926</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v>
      </c>
      <c r="AN339" t="str">
        <f t="shared" ca="1" si="114"/>
        <v>{"dy":28,"sl":10}</v>
      </c>
    </row>
    <row r="340" spans="1:40">
      <c r="A340">
        <v>29</v>
      </c>
      <c r="B340">
        <v>10</v>
      </c>
      <c r="C340">
        <f t="shared" si="104"/>
        <v>1</v>
      </c>
      <c r="D340">
        <f t="shared" ca="1" si="115"/>
        <v>7.3994562418589593E-2</v>
      </c>
      <c r="E340">
        <f t="shared" ca="1" si="115"/>
        <v>0.32076460037435384</v>
      </c>
      <c r="F340">
        <f t="shared" ca="1" si="115"/>
        <v>0.56378592639026281</v>
      </c>
      <c r="G340">
        <f t="shared" ca="1" si="115"/>
        <v>0.63839440273069581</v>
      </c>
      <c r="H340">
        <f t="shared" ca="1" si="115"/>
        <v>0.84545567908576147</v>
      </c>
      <c r="I340">
        <f t="shared" ca="1" si="115"/>
        <v>0.27676723777376511</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v>
      </c>
      <c r="AN340" t="str">
        <f t="shared" ca="1" si="114"/>
        <v>{"dy":29,"sl":10}</v>
      </c>
    </row>
    <row r="341" spans="1:40">
      <c r="A341">
        <v>30</v>
      </c>
      <c r="B341">
        <v>10</v>
      </c>
      <c r="C341">
        <f t="shared" si="104"/>
        <v>1</v>
      </c>
      <c r="D341">
        <f t="shared" ca="1" si="115"/>
        <v>0.84131885636791093</v>
      </c>
      <c r="E341">
        <f t="shared" ca="1" si="115"/>
        <v>0.95569053598468434</v>
      </c>
      <c r="F341">
        <f t="shared" ca="1" si="115"/>
        <v>0.90868045472945658</v>
      </c>
      <c r="G341">
        <f t="shared" ca="1" si="115"/>
        <v>0.99191707319700995</v>
      </c>
      <c r="H341">
        <f t="shared" ca="1" si="115"/>
        <v>0.4912599812610986</v>
      </c>
      <c r="I341">
        <f t="shared" ca="1" si="115"/>
        <v>0.7661656336595063</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v>
      </c>
      <c r="AN341" t="str">
        <f t="shared" ca="1" si="114"/>
        <v>{"dy":30,"sl":10}</v>
      </c>
    </row>
    <row r="342" spans="1:40">
      <c r="A342">
        <v>31</v>
      </c>
      <c r="B342">
        <v>10</v>
      </c>
      <c r="C342">
        <f t="shared" si="104"/>
        <v>1</v>
      </c>
      <c r="D342">
        <f t="shared" ref="D342:I351" ca="1" si="116">RAND()</f>
        <v>0.8647794033938081</v>
      </c>
      <c r="E342">
        <f t="shared" ca="1" si="116"/>
        <v>3.3722880436903635E-2</v>
      </c>
      <c r="F342">
        <f t="shared" ca="1" si="116"/>
        <v>0.27769381493469047</v>
      </c>
      <c r="G342">
        <f t="shared" ca="1" si="116"/>
        <v>0.13570551766124361</v>
      </c>
      <c r="H342">
        <f t="shared" ca="1" si="116"/>
        <v>0.20515092603519647</v>
      </c>
      <c r="I342">
        <f t="shared" ca="1" si="116"/>
        <v>0.46007724185769661</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v>
      </c>
      <c r="AN342" t="str">
        <f t="shared" ca="1" si="114"/>
        <v>{"dy":31,"sl":10}</v>
      </c>
    </row>
    <row r="343" spans="1:40">
      <c r="A343">
        <v>1</v>
      </c>
      <c r="B343">
        <v>11</v>
      </c>
      <c r="C343">
        <f t="shared" si="104"/>
        <v>2</v>
      </c>
      <c r="D343">
        <f t="shared" ca="1" si="116"/>
        <v>0.99739698767985774</v>
      </c>
      <c r="E343">
        <f t="shared" ca="1" si="116"/>
        <v>0.78396858605941133</v>
      </c>
      <c r="F343">
        <f t="shared" ca="1" si="116"/>
        <v>0.90369111791103374</v>
      </c>
      <c r="G343">
        <f t="shared" ca="1" si="116"/>
        <v>0.21520223656773785</v>
      </c>
      <c r="H343">
        <f t="shared" ca="1" si="116"/>
        <v>0.99567525710742066</v>
      </c>
      <c r="I343">
        <f t="shared" ca="1" si="116"/>
        <v>0.74407344682230891</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v>
      </c>
      <c r="AN343" t="str">
        <f t="shared" ca="1" si="114"/>
        <v>{"dy":1,"sl":11}</v>
      </c>
    </row>
    <row r="344" spans="1:40">
      <c r="A344">
        <v>2</v>
      </c>
      <c r="B344">
        <v>11</v>
      </c>
      <c r="C344">
        <f t="shared" si="104"/>
        <v>2</v>
      </c>
      <c r="D344">
        <f t="shared" ca="1" si="116"/>
        <v>0.87715278673997521</v>
      </c>
      <c r="E344">
        <f t="shared" ca="1" si="116"/>
        <v>0.85418246612846149</v>
      </c>
      <c r="F344">
        <f t="shared" ca="1" si="116"/>
        <v>0.11493870667198292</v>
      </c>
      <c r="G344">
        <f t="shared" ca="1" si="116"/>
        <v>0.60301988294413766</v>
      </c>
      <c r="H344">
        <f t="shared" ca="1" si="116"/>
        <v>0.44713122433009556</v>
      </c>
      <c r="I344">
        <f t="shared" ca="1" si="116"/>
        <v>0.36144278187583156</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v>
      </c>
      <c r="AN344" t="str">
        <f t="shared" ca="1" si="114"/>
        <v>{"dy":2,"sl":11}</v>
      </c>
    </row>
    <row r="345" spans="1:40">
      <c r="A345">
        <v>3</v>
      </c>
      <c r="B345">
        <v>11</v>
      </c>
      <c r="C345">
        <f t="shared" si="104"/>
        <v>2</v>
      </c>
      <c r="D345">
        <f t="shared" ca="1" si="116"/>
        <v>0.25209752266874808</v>
      </c>
      <c r="E345">
        <f t="shared" ca="1" si="116"/>
        <v>0.61160608683366302</v>
      </c>
      <c r="F345">
        <f t="shared" ca="1" si="116"/>
        <v>9.1028013657757367E-2</v>
      </c>
      <c r="G345">
        <f t="shared" ca="1" si="116"/>
        <v>0.48668401271645922</v>
      </c>
      <c r="H345">
        <f t="shared" ca="1" si="116"/>
        <v>0.14347758595216686</v>
      </c>
      <c r="I345">
        <f t="shared" ca="1" si="116"/>
        <v>0.91441258471024367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v>
      </c>
      <c r="AN345" t="str">
        <f t="shared" ca="1" si="114"/>
        <v>{"dy":3,"sl":11}</v>
      </c>
    </row>
    <row r="346" spans="1:40">
      <c r="A346">
        <v>4</v>
      </c>
      <c r="B346">
        <v>11</v>
      </c>
      <c r="C346">
        <f t="shared" si="104"/>
        <v>2</v>
      </c>
      <c r="D346">
        <f t="shared" ca="1" si="116"/>
        <v>0.11910808119111882</v>
      </c>
      <c r="E346">
        <f t="shared" ca="1" si="116"/>
        <v>0.74972304873451912</v>
      </c>
      <c r="F346">
        <f t="shared" ca="1" si="116"/>
        <v>0.16995355059438955</v>
      </c>
      <c r="G346">
        <f t="shared" ca="1" si="116"/>
        <v>0.47998884156778365</v>
      </c>
      <c r="H346">
        <f t="shared" ca="1" si="116"/>
        <v>0.9763529919152687</v>
      </c>
      <c r="I346">
        <f t="shared" ca="1" si="116"/>
        <v>1.6633038931409549E-2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v>
      </c>
      <c r="AN346" t="str">
        <f t="shared" ca="1" si="114"/>
        <v>{"dy":4,"sl":11}</v>
      </c>
    </row>
    <row r="347" spans="1:40">
      <c r="A347">
        <v>5</v>
      </c>
      <c r="B347">
        <v>11</v>
      </c>
      <c r="C347">
        <f t="shared" si="104"/>
        <v>2</v>
      </c>
      <c r="D347">
        <f t="shared" ca="1" si="116"/>
        <v>0.73759408531914816</v>
      </c>
      <c r="E347">
        <f t="shared" ca="1" si="116"/>
        <v>0.28228908609050452</v>
      </c>
      <c r="F347">
        <f t="shared" ca="1" si="116"/>
        <v>0.81593180619521422</v>
      </c>
      <c r="G347">
        <f t="shared" ca="1" si="116"/>
        <v>8.3603084154128093E-2</v>
      </c>
      <c r="H347">
        <f t="shared" ca="1" si="116"/>
        <v>0.17490270436644062</v>
      </c>
      <c r="I347">
        <f t="shared" ca="1" si="116"/>
        <v>0.44927385802230047</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0.69524373727590472</v>
      </c>
      <c r="E348">
        <f t="shared" ca="1" si="116"/>
        <v>0.80249684534493915</v>
      </c>
      <c r="F348">
        <f t="shared" ca="1" si="116"/>
        <v>0.61937590165219081</v>
      </c>
      <c r="G348">
        <f t="shared" ca="1" si="116"/>
        <v>0.46074931506173133</v>
      </c>
      <c r="H348">
        <f t="shared" ca="1" si="116"/>
        <v>0.61973229376754158</v>
      </c>
      <c r="I348">
        <f t="shared" ca="1" si="116"/>
        <v>0.57707090875083544</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0.69746830851388963</v>
      </c>
      <c r="E349">
        <f t="shared" ca="1" si="116"/>
        <v>0.9848225187366777</v>
      </c>
      <c r="F349">
        <f t="shared" ca="1" si="116"/>
        <v>0.37201862286219189</v>
      </c>
      <c r="G349">
        <f t="shared" ca="1" si="116"/>
        <v>0.44294581092755481</v>
      </c>
      <c r="H349">
        <f t="shared" ca="1" si="116"/>
        <v>0.84477960067133506</v>
      </c>
      <c r="I349">
        <f t="shared" ca="1" si="116"/>
        <v>0.6270291569856441</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0.6173046787451717</v>
      </c>
      <c r="E350">
        <f t="shared" ca="1" si="116"/>
        <v>0.60419956544335707</v>
      </c>
      <c r="F350">
        <f t="shared" ca="1" si="116"/>
        <v>8.8860955523675678E-2</v>
      </c>
      <c r="G350">
        <f t="shared" ca="1" si="116"/>
        <v>0.78047242312964782</v>
      </c>
      <c r="H350">
        <f t="shared" ca="1" si="116"/>
        <v>0.20561937574721789</v>
      </c>
      <c r="I350">
        <f t="shared" ca="1" si="116"/>
        <v>0.31619194266496509</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3.922627718788807E-2</v>
      </c>
      <c r="E351">
        <f t="shared" ca="1" si="116"/>
        <v>0.64504489680588772</v>
      </c>
      <c r="F351">
        <f t="shared" ca="1" si="116"/>
        <v>0.60280761826169527</v>
      </c>
      <c r="G351">
        <f t="shared" ca="1" si="116"/>
        <v>0.22393321657495069</v>
      </c>
      <c r="H351">
        <f t="shared" ca="1" si="116"/>
        <v>0.16272025431810067</v>
      </c>
      <c r="I351">
        <f t="shared" ca="1" si="116"/>
        <v>0.90810847527551808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0.47122159708721933</v>
      </c>
      <c r="E352">
        <f t="shared" ca="1" si="117"/>
        <v>0.97709831760867605</v>
      </c>
      <c r="F352">
        <f t="shared" ca="1" si="117"/>
        <v>0.2670137614102468</v>
      </c>
      <c r="G352">
        <f t="shared" ca="1" si="117"/>
        <v>0.52977071351873828</v>
      </c>
      <c r="H352">
        <f t="shared" ca="1" si="117"/>
        <v>0.36685560426028874</v>
      </c>
      <c r="I352">
        <f t="shared" ca="1" si="117"/>
        <v>0.57682173245761403</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0.44200146444239086</v>
      </c>
      <c r="E353">
        <f t="shared" ca="1" si="117"/>
        <v>0.50371518808669224</v>
      </c>
      <c r="F353">
        <f t="shared" ca="1" si="117"/>
        <v>0.97717663786185593</v>
      </c>
      <c r="G353">
        <f t="shared" ca="1" si="117"/>
        <v>0.83681090056659013</v>
      </c>
      <c r="H353">
        <f t="shared" ca="1" si="117"/>
        <v>0.12877705343903334</v>
      </c>
      <c r="I353">
        <f t="shared" ca="1" si="117"/>
        <v>0.72355710590594757</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0.38109908692342975</v>
      </c>
      <c r="E354">
        <f t="shared" ca="1" si="117"/>
        <v>0.56946131811327971</v>
      </c>
      <c r="F354">
        <f t="shared" ca="1" si="117"/>
        <v>0.91958926860367229</v>
      </c>
      <c r="G354">
        <f t="shared" ca="1" si="117"/>
        <v>0.46625684080587915</v>
      </c>
      <c r="H354">
        <f t="shared" ca="1" si="117"/>
        <v>6.4236114221556062E-2</v>
      </c>
      <c r="I354">
        <f t="shared" ca="1" si="117"/>
        <v>0.78875863434209392</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0.79580903997987429</v>
      </c>
      <c r="E355">
        <f t="shared" ca="1" si="117"/>
        <v>0.87689310756668093</v>
      </c>
      <c r="F355">
        <f t="shared" ca="1" si="117"/>
        <v>0.41446666014270561</v>
      </c>
      <c r="G355">
        <f t="shared" ca="1" si="117"/>
        <v>0.6491900471600548</v>
      </c>
      <c r="H355">
        <f t="shared" ca="1" si="117"/>
        <v>0.67082828289952257</v>
      </c>
      <c r="I355">
        <f t="shared" ca="1" si="117"/>
        <v>0.66611831343617622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0.96025874111924159</v>
      </c>
      <c r="E356">
        <f t="shared" ca="1" si="117"/>
        <v>0.63801638981462028</v>
      </c>
      <c r="F356">
        <f t="shared" ca="1" si="117"/>
        <v>1.6978311374056365E-2</v>
      </c>
      <c r="G356">
        <f t="shared" ca="1" si="117"/>
        <v>0.95398266829908329</v>
      </c>
      <c r="H356">
        <f t="shared" ca="1" si="117"/>
        <v>0.15505912799575783</v>
      </c>
      <c r="I356">
        <f t="shared" ca="1" si="117"/>
        <v>0.97548020238274458</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0.30164867997860989</v>
      </c>
      <c r="E357">
        <f t="shared" ca="1" si="117"/>
        <v>0.5760944293620005</v>
      </c>
      <c r="F357">
        <f t="shared" ca="1" si="117"/>
        <v>0.95406792836430432</v>
      </c>
      <c r="G357">
        <f t="shared" ca="1" si="117"/>
        <v>0.26125759911613611</v>
      </c>
      <c r="H357">
        <f t="shared" ca="1" si="117"/>
        <v>0.55988215950904219</v>
      </c>
      <c r="I357">
        <f t="shared" ca="1" si="117"/>
        <v>0.3612280793274053</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0.54789246803070124</v>
      </c>
      <c r="E358">
        <f t="shared" ca="1" si="117"/>
        <v>0.63539377696657962</v>
      </c>
      <c r="F358">
        <f t="shared" ca="1" si="117"/>
        <v>0.7460327275037083</v>
      </c>
      <c r="G358">
        <f t="shared" ca="1" si="117"/>
        <v>0.37832953329130092</v>
      </c>
      <c r="H358">
        <f t="shared" ca="1" si="117"/>
        <v>0.41947560986089705</v>
      </c>
      <c r="I358">
        <f t="shared" ca="1" si="117"/>
        <v>0.19324527943696057</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0.29601452829695274</v>
      </c>
      <c r="E359">
        <f t="shared" ca="1" si="117"/>
        <v>0.99511217245300243</v>
      </c>
      <c r="F359">
        <f t="shared" ca="1" si="117"/>
        <v>0.47503175848388168</v>
      </c>
      <c r="G359">
        <f t="shared" ca="1" si="117"/>
        <v>0.84903296413572216</v>
      </c>
      <c r="H359">
        <f t="shared" ca="1" si="117"/>
        <v>0.21835560059184167</v>
      </c>
      <c r="I359">
        <f t="shared" ca="1" si="117"/>
        <v>0.93693692015902175</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0.99940695589880202</v>
      </c>
      <c r="E360">
        <f t="shared" ca="1" si="117"/>
        <v>0.77660052187252415</v>
      </c>
      <c r="F360">
        <f t="shared" ca="1" si="117"/>
        <v>0.55431331084394397</v>
      </c>
      <c r="G360">
        <f t="shared" ca="1" si="117"/>
        <v>0.70339259727910353</v>
      </c>
      <c r="H360">
        <f t="shared" ca="1" si="117"/>
        <v>0.74046279290743855</v>
      </c>
      <c r="I360">
        <f t="shared" ca="1" si="117"/>
        <v>0.61022766503072567</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0.5898740441571062</v>
      </c>
      <c r="E361">
        <f t="shared" ca="1" si="117"/>
        <v>0.91606420052394333</v>
      </c>
      <c r="F361">
        <f t="shared" ca="1" si="117"/>
        <v>0.50629059526931564</v>
      </c>
      <c r="G361">
        <f t="shared" ca="1" si="117"/>
        <v>0.40456709676575164</v>
      </c>
      <c r="H361">
        <f t="shared" ca="1" si="117"/>
        <v>0.79390149684627986</v>
      </c>
      <c r="I361">
        <f t="shared" ca="1" si="117"/>
        <v>0.58944772389707067</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fc</v>
      </c>
      <c r="AB361" t="s">
        <v>86</v>
      </c>
      <c r="AC361" t="s">
        <v>329</v>
      </c>
      <c r="AD361">
        <v>1</v>
      </c>
      <c r="AE361" t="s">
        <v>133</v>
      </c>
      <c r="AF361">
        <v>209</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미네락</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v>
      </c>
      <c r="AN361" t="str">
        <f t="shared" ca="1" si="114"/>
        <v>{"dy":19,"sl":11,"tp":"fc","vl":"Actor2120","cn":1,"pt":"DI","pp":209,"pr":99}</v>
      </c>
    </row>
    <row r="362" spans="1:40">
      <c r="A362">
        <v>20</v>
      </c>
      <c r="B362">
        <v>11</v>
      </c>
      <c r="C362">
        <f t="shared" si="104"/>
        <v>2</v>
      </c>
      <c r="D362">
        <f t="shared" ref="D362:I373" ca="1" si="118">RAND()</f>
        <v>0.79612668961810051</v>
      </c>
      <c r="E362">
        <f t="shared" ca="1" si="118"/>
        <v>0.46338024192217009</v>
      </c>
      <c r="F362">
        <f t="shared" ca="1" si="118"/>
        <v>0.44922737036269811</v>
      </c>
      <c r="G362">
        <f t="shared" ca="1" si="118"/>
        <v>0.92918604232855939</v>
      </c>
      <c r="H362">
        <f t="shared" ca="1" si="118"/>
        <v>0.62508368536932912</v>
      </c>
      <c r="I362">
        <f t="shared" ca="1" si="118"/>
        <v>1.1793471697235214E-2</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fc</v>
      </c>
      <c r="AB362" t="s">
        <v>86</v>
      </c>
      <c r="AC362" t="s">
        <v>329</v>
      </c>
      <c r="AD362">
        <v>1</v>
      </c>
      <c r="AE362" t="s">
        <v>133</v>
      </c>
      <c r="AF362">
        <v>209</v>
      </c>
      <c r="AG362">
        <v>99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미네락</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v>
      </c>
      <c r="AN362" t="str">
        <f t="shared" ca="1" si="114"/>
        <v>{"dy":20,"sl":11,"tp":"fc","vl":"Actor2120","cn":1,"pt":"DI","pp":209,"pr":99}</v>
      </c>
    </row>
    <row r="363" spans="1:40">
      <c r="A363">
        <v>21</v>
      </c>
      <c r="B363">
        <v>11</v>
      </c>
      <c r="C363">
        <f t="shared" si="104"/>
        <v>2</v>
      </c>
      <c r="D363">
        <f t="shared" ca="1" si="118"/>
        <v>0.28728019565330976</v>
      </c>
      <c r="E363">
        <f t="shared" ca="1" si="118"/>
        <v>5.3595072281616973E-3</v>
      </c>
      <c r="F363">
        <f t="shared" ca="1" si="118"/>
        <v>9.22215770253203E-2</v>
      </c>
      <c r="G363">
        <f t="shared" ca="1" si="118"/>
        <v>0.74165338241847356</v>
      </c>
      <c r="H363">
        <f t="shared" ca="1" si="118"/>
        <v>0.5366841806681022</v>
      </c>
      <c r="I363">
        <f t="shared" ca="1" si="118"/>
        <v>0.13358281977391828</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v>
      </c>
      <c r="AN363" t="str">
        <f t="shared" ca="1" si="114"/>
        <v>{"dy":21,"sl":11}</v>
      </c>
    </row>
    <row r="364" spans="1:40">
      <c r="A364">
        <v>22</v>
      </c>
      <c r="B364">
        <v>11</v>
      </c>
      <c r="C364">
        <f t="shared" si="104"/>
        <v>2</v>
      </c>
      <c r="D364">
        <f t="shared" ca="1" si="118"/>
        <v>1.6139690416104635E-2</v>
      </c>
      <c r="E364">
        <f t="shared" ca="1" si="118"/>
        <v>0.58822973303984583</v>
      </c>
      <c r="F364">
        <f t="shared" ca="1" si="118"/>
        <v>0.99092299609658219</v>
      </c>
      <c r="G364">
        <f t="shared" ca="1" si="118"/>
        <v>0.95581582029321654</v>
      </c>
      <c r="H364">
        <f t="shared" ca="1" si="118"/>
        <v>5.8449535793687502E-2</v>
      </c>
      <c r="I364">
        <f t="shared" ca="1" si="118"/>
        <v>0.78460825865358808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v>
      </c>
      <c r="AN364" t="str">
        <f t="shared" ca="1" si="114"/>
        <v>{"dy":22,"sl":11}</v>
      </c>
    </row>
    <row r="365" spans="1:40">
      <c r="A365">
        <v>23</v>
      </c>
      <c r="B365">
        <v>11</v>
      </c>
      <c r="C365">
        <f t="shared" si="104"/>
        <v>2</v>
      </c>
      <c r="D365">
        <f t="shared" ca="1" si="118"/>
        <v>0.73874175970845335</v>
      </c>
      <c r="E365">
        <f t="shared" ca="1" si="118"/>
        <v>0.56709749300456125</v>
      </c>
      <c r="F365">
        <f t="shared" ca="1" si="118"/>
        <v>0.21543198220266868</v>
      </c>
      <c r="G365">
        <f t="shared" ca="1" si="118"/>
        <v>0.51539122590796382</v>
      </c>
      <c r="H365">
        <f t="shared" ca="1" si="118"/>
        <v>0.3573781478983894</v>
      </c>
      <c r="I365">
        <f t="shared" ca="1" si="118"/>
        <v>0.98342669265558713</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v>
      </c>
      <c r="AN365" t="str">
        <f t="shared" ca="1" si="114"/>
        <v>{"dy":23,"sl":11}</v>
      </c>
    </row>
    <row r="366" spans="1:40">
      <c r="A366">
        <v>24</v>
      </c>
      <c r="B366">
        <v>11</v>
      </c>
      <c r="C366">
        <f t="shared" si="104"/>
        <v>2</v>
      </c>
      <c r="D366">
        <f t="shared" ca="1" si="118"/>
        <v>2.3615278573458021E-2</v>
      </c>
      <c r="E366">
        <f t="shared" ca="1" si="118"/>
        <v>0.44636535774015906</v>
      </c>
      <c r="F366">
        <f t="shared" ca="1" si="118"/>
        <v>0.98608678460973587</v>
      </c>
      <c r="G366">
        <f t="shared" ca="1" si="118"/>
        <v>0.66986068831138379</v>
      </c>
      <c r="H366">
        <f t="shared" ca="1" si="118"/>
        <v>0.39879480495695563</v>
      </c>
      <c r="I366">
        <f t="shared" ca="1" si="118"/>
        <v>0.56139539268839356</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v>
      </c>
      <c r="AN366" t="str">
        <f t="shared" ca="1" si="114"/>
        <v>{"dy":24,"sl":11}</v>
      </c>
    </row>
    <row r="367" spans="1:40">
      <c r="A367">
        <v>25</v>
      </c>
      <c r="B367">
        <v>11</v>
      </c>
      <c r="C367">
        <f t="shared" si="104"/>
        <v>2</v>
      </c>
      <c r="D367">
        <f t="shared" ca="1" si="118"/>
        <v>0.43097880634246399</v>
      </c>
      <c r="E367">
        <f t="shared" ca="1" si="118"/>
        <v>0.64888380022428205</v>
      </c>
      <c r="F367">
        <f t="shared" ca="1" si="118"/>
        <v>2.6810637631990986E-2</v>
      </c>
      <c r="G367">
        <f t="shared" ca="1" si="118"/>
        <v>0.91038118598070306</v>
      </c>
      <c r="H367">
        <f t="shared" ca="1" si="118"/>
        <v>0.47036064768699493</v>
      </c>
      <c r="I367">
        <f t="shared" ca="1" si="118"/>
        <v>6.4041226386533756E-2</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v>
      </c>
      <c r="AN367" t="str">
        <f t="shared" ca="1" si="114"/>
        <v>{"dy":25,"sl":11}</v>
      </c>
    </row>
    <row r="368" spans="1:40">
      <c r="A368">
        <v>26</v>
      </c>
      <c r="B368">
        <v>11</v>
      </c>
      <c r="C368">
        <f t="shared" si="104"/>
        <v>2</v>
      </c>
      <c r="D368">
        <f t="shared" ca="1" si="118"/>
        <v>0.24875762218575392</v>
      </c>
      <c r="E368">
        <f t="shared" ca="1" si="118"/>
        <v>0.22589422715698715</v>
      </c>
      <c r="F368">
        <f t="shared" ca="1" si="118"/>
        <v>0.44133374419738491</v>
      </c>
      <c r="G368">
        <f t="shared" ca="1" si="118"/>
        <v>0.34224399409972095</v>
      </c>
      <c r="H368">
        <f t="shared" ca="1" si="118"/>
        <v>5.5337802747852383E-3</v>
      </c>
      <c r="I368">
        <f t="shared" ca="1" si="118"/>
        <v>0.1088557957414209</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v>
      </c>
      <c r="AN368" t="str">
        <f t="shared" ca="1" si="114"/>
        <v>{"dy":26,"sl":11}</v>
      </c>
    </row>
    <row r="369" spans="1:40">
      <c r="A369">
        <v>27</v>
      </c>
      <c r="B369">
        <v>11</v>
      </c>
      <c r="C369">
        <f t="shared" si="104"/>
        <v>2</v>
      </c>
      <c r="D369">
        <f t="shared" ca="1" si="118"/>
        <v>0.68887795798176954</v>
      </c>
      <c r="E369">
        <f t="shared" ca="1" si="118"/>
        <v>0.67907181228843172</v>
      </c>
      <c r="F369">
        <f t="shared" ca="1" si="118"/>
        <v>0.80572900319106644</v>
      </c>
      <c r="G369">
        <f t="shared" ca="1" si="118"/>
        <v>0.29574434687683171</v>
      </c>
      <c r="H369">
        <f t="shared" ca="1" si="118"/>
        <v>0.37479155713227008</v>
      </c>
      <c r="I369">
        <f t="shared" ca="1" si="118"/>
        <v>0.43501546714173189</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v>
      </c>
      <c r="AN369" t="str">
        <f t="shared" ca="1" si="114"/>
        <v>{"dy":27,"sl":11}</v>
      </c>
    </row>
    <row r="370" spans="1:40">
      <c r="A370">
        <v>28</v>
      </c>
      <c r="B370">
        <v>11</v>
      </c>
      <c r="C370">
        <f t="shared" si="104"/>
        <v>2</v>
      </c>
      <c r="D370">
        <f t="shared" ca="1" si="118"/>
        <v>0.42090860355632265</v>
      </c>
      <c r="E370">
        <f t="shared" ca="1" si="118"/>
        <v>0.48923412896513918</v>
      </c>
      <c r="F370">
        <f t="shared" ca="1" si="118"/>
        <v>0.50159259156081615</v>
      </c>
      <c r="G370">
        <f t="shared" ca="1" si="118"/>
        <v>0.37869358934746145</v>
      </c>
      <c r="H370">
        <f t="shared" ca="1" si="118"/>
        <v>0.73527844373056495</v>
      </c>
      <c r="I370">
        <f t="shared" ca="1" si="118"/>
        <v>0.7979281577239542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v>
      </c>
      <c r="AN370" t="str">
        <f t="shared" ca="1" si="114"/>
        <v>{"dy":28,"sl":11}</v>
      </c>
    </row>
    <row r="371" spans="1:40">
      <c r="A371">
        <v>29</v>
      </c>
      <c r="B371">
        <v>11</v>
      </c>
      <c r="C371">
        <f t="shared" si="104"/>
        <v>2</v>
      </c>
      <c r="D371">
        <f t="shared" ca="1" si="118"/>
        <v>0.57114412463315523</v>
      </c>
      <c r="E371">
        <f t="shared" ca="1" si="118"/>
        <v>0.81697051499708195</v>
      </c>
      <c r="F371">
        <f t="shared" ca="1" si="118"/>
        <v>0.1999480129872433</v>
      </c>
      <c r="G371">
        <f t="shared" ca="1" si="118"/>
        <v>0.3437227608760598</v>
      </c>
      <c r="H371">
        <f t="shared" ca="1" si="118"/>
        <v>0.722944691303261</v>
      </c>
      <c r="I371">
        <f t="shared" ca="1" si="118"/>
        <v>0.64162318154367559</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v>
      </c>
      <c r="AN371" t="str">
        <f t="shared" ca="1" si="114"/>
        <v>{"dy":29,"sl":11}</v>
      </c>
    </row>
    <row r="372" spans="1:40">
      <c r="A372">
        <v>30</v>
      </c>
      <c r="B372">
        <v>11</v>
      </c>
      <c r="C372">
        <f t="shared" si="104"/>
        <v>2</v>
      </c>
      <c r="D372">
        <f t="shared" ca="1" si="118"/>
        <v>5.4301174770895022E-2</v>
      </c>
      <c r="E372">
        <f t="shared" ca="1" si="118"/>
        <v>6.8819085255730217E-2</v>
      </c>
      <c r="F372">
        <f t="shared" ca="1" si="118"/>
        <v>0.39455172400015293</v>
      </c>
      <c r="G372">
        <f t="shared" ca="1" si="118"/>
        <v>0.88831983087162469</v>
      </c>
      <c r="H372">
        <f t="shared" ca="1" si="118"/>
        <v>0.80697862701174461</v>
      </c>
      <c r="I372">
        <f t="shared" ca="1" si="118"/>
        <v>0.40882240934138891</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v>
      </c>
      <c r="AN372" t="str">
        <f t="shared" ca="1" si="114"/>
        <v>{"dy":30,"sl":11}</v>
      </c>
    </row>
    <row r="373" spans="1:40">
      <c r="A373">
        <v>31</v>
      </c>
      <c r="B373">
        <v>11</v>
      </c>
      <c r="C373">
        <f t="shared" si="104"/>
        <v>2</v>
      </c>
      <c r="D373">
        <f t="shared" ca="1" si="118"/>
        <v>0.85307109975142881</v>
      </c>
      <c r="E373">
        <f t="shared" ca="1" si="118"/>
        <v>0.87496293227599453</v>
      </c>
      <c r="F373">
        <f t="shared" ca="1" si="118"/>
        <v>0.10305026427540465</v>
      </c>
      <c r="G373">
        <f t="shared" ca="1" si="118"/>
        <v>0.7308552180622282</v>
      </c>
      <c r="H373">
        <f t="shared" ca="1" si="118"/>
        <v>0.61282073336749077</v>
      </c>
      <c r="I373">
        <f t="shared" ca="1" si="118"/>
        <v>0.22657221484687706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242</v>
      </c>
      <c r="C2" s="1">
        <v>0.99</v>
      </c>
      <c r="D2" s="1">
        <v>1200</v>
      </c>
      <c r="E2">
        <v>15</v>
      </c>
    </row>
    <row r="3" spans="1:6">
      <c r="A3" t="s">
        <v>16</v>
      </c>
      <c r="B3" t="s">
        <v>244</v>
      </c>
      <c r="C3" s="1">
        <v>4.99</v>
      </c>
      <c r="D3" s="1">
        <v>5900</v>
      </c>
      <c r="E3">
        <v>85</v>
      </c>
    </row>
    <row r="4" spans="1:6">
      <c r="A4" t="s">
        <v>17</v>
      </c>
      <c r="B4" t="s">
        <v>246</v>
      </c>
      <c r="C4" s="1">
        <v>9.99</v>
      </c>
      <c r="D4" s="1">
        <v>12000</v>
      </c>
      <c r="E4">
        <v>180</v>
      </c>
      <c r="F4" t="s">
        <v>21</v>
      </c>
    </row>
    <row r="5" spans="1:6">
      <c r="A5" t="s">
        <v>18</v>
      </c>
      <c r="B5" t="s">
        <v>247</v>
      </c>
      <c r="C5" s="1">
        <v>19.989999999999998</v>
      </c>
      <c r="D5" s="1">
        <v>25000</v>
      </c>
      <c r="E5">
        <v>390</v>
      </c>
    </row>
    <row r="6" spans="1:6">
      <c r="A6" t="s">
        <v>19</v>
      </c>
      <c r="B6" t="s">
        <v>243</v>
      </c>
      <c r="C6" s="1">
        <v>49.99</v>
      </c>
      <c r="D6" s="1">
        <v>65000</v>
      </c>
      <c r="E6">
        <v>1050</v>
      </c>
    </row>
    <row r="7" spans="1:6">
      <c r="A7" t="s">
        <v>20</v>
      </c>
      <c r="B7" t="s">
        <v>245</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248</v>
      </c>
      <c r="C2">
        <v>30</v>
      </c>
      <c r="D2">
        <v>9500</v>
      </c>
    </row>
    <row r="3" spans="1:6">
      <c r="A3" t="s">
        <v>7</v>
      </c>
      <c r="B3" t="s">
        <v>249</v>
      </c>
      <c r="C3">
        <v>140</v>
      </c>
      <c r="D3">
        <v>48000</v>
      </c>
      <c r="E3" t="s">
        <v>10</v>
      </c>
      <c r="F3">
        <v>8</v>
      </c>
    </row>
    <row r="4" spans="1:6">
      <c r="A4" t="s">
        <v>8</v>
      </c>
      <c r="B4" t="s">
        <v>250</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301</v>
      </c>
      <c r="B1" s="2" t="s">
        <v>11</v>
      </c>
      <c r="C1" s="4" t="s">
        <v>30</v>
      </c>
      <c r="D1" s="5" t="s">
        <v>29</v>
      </c>
      <c r="E1" s="3" t="s">
        <v>5</v>
      </c>
      <c r="F1" s="3" t="s">
        <v>302</v>
      </c>
    </row>
    <row r="2" spans="1:6">
      <c r="A2" t="s">
        <v>303</v>
      </c>
      <c r="B2" t="s">
        <v>305</v>
      </c>
      <c r="C2" s="1">
        <v>1.99</v>
      </c>
      <c r="D2" s="1">
        <v>2500</v>
      </c>
      <c r="F2">
        <v>1</v>
      </c>
    </row>
    <row r="3" spans="1:6">
      <c r="A3" t="s">
        <v>304</v>
      </c>
      <c r="B3" t="s">
        <v>306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2021-06-20T14:35:08Z</dcterms:modified>
</cp:coreProperties>
</file>