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ED2EA67-7E86-4ED4-A399-C139712723C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C125" i="1" l="1"/>
  <c r="C127" i="1"/>
  <c r="C126" i="1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O117" i="5"/>
  <c r="C145" i="1"/>
  <c r="C103" i="1"/>
  <c r="C129" i="1"/>
  <c r="C116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C161" i="1"/>
  <c r="S500" i="5"/>
  <c r="C159" i="1"/>
  <c r="O506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79" i="1"/>
  <c r="C80" i="1"/>
  <c r="C81" i="1"/>
  <c r="C82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38" i="1"/>
  <c r="C84" i="1"/>
  <c r="C64" i="1"/>
  <c r="C137" i="1"/>
  <c r="C139" i="1"/>
  <c r="C14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69" i="1"/>
  <c r="C34" i="1"/>
  <c r="C67" i="1"/>
  <c r="C68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45" i="1"/>
  <c r="C147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17" i="1"/>
  <c r="C120" i="1"/>
  <c r="C153" i="1"/>
  <c r="C118" i="1"/>
  <c r="C119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C165" i="1"/>
  <c r="O167" i="5"/>
  <c r="C166" i="1"/>
  <c r="J78" i="5" l="1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2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146" i="1"/>
  <c r="C53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2" i="1"/>
  <c r="C131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7" i="1"/>
  <c r="C40" i="1"/>
  <c r="C49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2" i="1"/>
  <c r="C231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60" i="1"/>
  <c r="C156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C228" i="1"/>
  <c r="C86" i="1"/>
  <c r="C227" i="1"/>
  <c r="S228" i="5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3" i="1"/>
  <c r="C332" i="1"/>
  <c r="C331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O638" i="5"/>
  <c r="C300" i="1"/>
  <c r="O634" i="5"/>
  <c r="C301" i="1"/>
  <c r="O637" i="5"/>
  <c r="C299" i="1"/>
  <c r="O636" i="5"/>
  <c r="C312" i="1"/>
  <c r="O635" i="5"/>
  <c r="C302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2" i="5"/>
  <c r="O333" i="5"/>
  <c r="O334" i="5"/>
  <c r="O335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19" i="1"/>
  <c r="C220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239" i="1"/>
  <c r="C238" i="1"/>
  <c r="C218" i="1"/>
  <c r="C17" i="1"/>
  <c r="C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6" i="1"/>
  <c r="C217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330" i="5"/>
  <c r="C213" i="1"/>
  <c r="O305" i="5"/>
  <c r="O282" i="5"/>
  <c r="C212" i="1"/>
  <c r="O301" i="5"/>
  <c r="O263" i="5"/>
  <c r="O286" i="5"/>
  <c r="O259" i="5"/>
  <c r="O324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211" i="1"/>
  <c r="C337" i="1"/>
  <c r="C334" i="1"/>
  <c r="C335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58" i="1"/>
  <c r="C135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8" i="1"/>
  <c r="C209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174" i="1"/>
  <c r="C342" i="1"/>
  <c r="C343" i="1"/>
  <c r="C173" i="1"/>
  <c r="C345" i="1"/>
  <c r="C34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202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44" i="1"/>
  <c r="C72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5" i="1"/>
  <c r="C114" i="1"/>
  <c r="C10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52" i="1"/>
  <c r="C167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201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1" i="1"/>
  <c r="C19" i="1"/>
  <c r="C23" i="1"/>
  <c r="C20" i="1"/>
  <c r="C22" i="1"/>
  <c r="O236" i="5" l="1"/>
  <c r="H236" i="5"/>
  <c r="E236" i="5"/>
  <c r="C236" i="5"/>
  <c r="A236" i="5"/>
  <c r="O235" i="5"/>
  <c r="H235" i="5"/>
  <c r="E235" i="5"/>
  <c r="C235" i="5"/>
  <c r="A235" i="5"/>
  <c r="C234" i="1"/>
  <c r="C235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199" i="1"/>
  <c r="C233" i="1"/>
  <c r="C200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2" i="1"/>
  <c r="C194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5" i="1"/>
  <c r="O187" i="5"/>
  <c r="C186" i="1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9" i="5"/>
  <c r="O295" i="5"/>
  <c r="O294" i="5"/>
  <c r="O300" i="5"/>
  <c r="O292" i="5"/>
  <c r="O293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16" i="1"/>
  <c r="C9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14" i="1"/>
  <c r="C7" i="1"/>
  <c r="C12" i="1"/>
  <c r="C180" i="1"/>
  <c r="C6" i="1"/>
  <c r="C13" i="1"/>
  <c r="C5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29" i="1"/>
  <c r="C330" i="1"/>
  <c r="C328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O650" i="5"/>
  <c r="S646" i="5"/>
  <c r="O648" i="5"/>
  <c r="C270" i="1"/>
  <c r="C320" i="1"/>
  <c r="S647" i="5"/>
  <c r="O649" i="5"/>
  <c r="S645" i="5"/>
  <c r="C316" i="1"/>
  <c r="C274" i="1"/>
  <c r="C272" i="1"/>
  <c r="C315" i="1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50" i="1"/>
  <c r="C253" i="1"/>
  <c r="C262" i="1"/>
  <c r="C254" i="1"/>
  <c r="C251" i="1"/>
  <c r="C265" i="1"/>
  <c r="C264" i="1"/>
  <c r="C267" i="1"/>
  <c r="C260" i="1"/>
  <c r="C261" i="1"/>
  <c r="C266" i="1"/>
  <c r="C252" i="1"/>
  <c r="C268" i="1"/>
  <c r="C249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95" i="1"/>
  <c r="C78" i="1"/>
  <c r="C121" i="1"/>
  <c r="C76" i="1"/>
  <c r="C93" i="1"/>
  <c r="C158" i="1"/>
  <c r="C133" i="1"/>
  <c r="C110" i="1"/>
  <c r="C105" i="1"/>
  <c r="C83" i="1"/>
  <c r="C102" i="1"/>
  <c r="C113" i="1"/>
  <c r="C98" i="1"/>
  <c r="C151" i="1"/>
  <c r="C155" i="1"/>
  <c r="C109" i="1"/>
  <c r="C148" i="1"/>
  <c r="C85" i="1"/>
  <c r="C142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7" i="1"/>
  <c r="C59" i="1"/>
  <c r="C54" i="1"/>
  <c r="C39" i="1"/>
  <c r="C36" i="1"/>
  <c r="C51" i="1"/>
  <c r="C41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8" i="1"/>
  <c r="C27" i="1"/>
  <c r="C25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2" i="6"/>
  <c r="C340" i="1"/>
  <c r="E4" i="6"/>
  <c r="C2" i="6"/>
  <c r="E5" i="6"/>
  <c r="C341" i="1"/>
  <c r="C4" i="6"/>
  <c r="C5" i="6"/>
  <c r="E3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C311" i="1"/>
  <c r="C327" i="1"/>
  <c r="C339" i="1"/>
  <c r="C310" i="1"/>
  <c r="S640" i="5"/>
  <c r="C318" i="1"/>
  <c r="S639" i="5"/>
  <c r="O644" i="5"/>
  <c r="C338" i="1"/>
  <c r="S641" i="5"/>
  <c r="C317" i="1"/>
  <c r="O643" i="5"/>
  <c r="C309" i="1"/>
  <c r="O642" i="5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523" i="5"/>
  <c r="S621" i="5"/>
  <c r="S478" i="5"/>
  <c r="S522" i="5"/>
  <c r="S524" i="5"/>
  <c r="S521" i="5"/>
  <c r="S176" i="5"/>
  <c r="S179" i="5"/>
  <c r="S497" i="5"/>
  <c r="S619" i="5"/>
  <c r="S482" i="5"/>
  <c r="S477" i="5"/>
  <c r="S495" i="5"/>
  <c r="S620" i="5"/>
  <c r="S479" i="5"/>
  <c r="S480" i="5"/>
  <c r="S481" i="5"/>
  <c r="S484" i="5"/>
  <c r="S623" i="5"/>
  <c r="S496" i="5"/>
  <c r="S485" i="5"/>
  <c r="S622" i="5"/>
  <c r="S499" i="5"/>
  <c r="S525" i="5"/>
  <c r="S498" i="5"/>
  <c r="S483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1" i="1"/>
  <c r="C326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05" i="1"/>
  <c r="C298" i="1"/>
  <c r="C306" i="1"/>
  <c r="C319" i="1"/>
  <c r="C308" i="1"/>
  <c r="C296" i="1"/>
  <c r="C303" i="1"/>
  <c r="C314" i="1"/>
  <c r="C313" i="1"/>
  <c r="C324" i="1"/>
  <c r="C297" i="1"/>
  <c r="C304" i="1"/>
  <c r="C295" i="1"/>
  <c r="C307" i="1"/>
  <c r="C323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3" i="1"/>
  <c r="C292" i="1"/>
  <c r="C294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501" i="5"/>
  <c r="O491" i="5"/>
  <c r="O487" i="5"/>
  <c r="C291" i="1"/>
  <c r="O489" i="5"/>
  <c r="O492" i="5"/>
  <c r="O504" i="5"/>
  <c r="O503" i="5"/>
  <c r="O494" i="5"/>
  <c r="O505" i="5"/>
  <c r="O486" i="5"/>
  <c r="O490" i="5"/>
  <c r="O493" i="5"/>
  <c r="O488" i="5"/>
  <c r="O502" i="5"/>
  <c r="E459" i="5" l="1"/>
  <c r="A459" i="5"/>
  <c r="E458" i="5"/>
  <c r="A458" i="5"/>
  <c r="E450" i="5"/>
  <c r="A450" i="5"/>
  <c r="O449" i="5"/>
  <c r="O448" i="5"/>
  <c r="E449" i="5"/>
  <c r="C448" i="5"/>
  <c r="A449" i="5"/>
  <c r="C288" i="1"/>
  <c r="C289" i="1"/>
  <c r="C287" i="1"/>
  <c r="C284" i="1"/>
  <c r="C290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O262" i="5"/>
  <c r="C259" i="1"/>
  <c r="O261" i="5"/>
  <c r="C263" i="1"/>
  <c r="C283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328" i="5"/>
  <c r="O323" i="5"/>
  <c r="C241" i="1"/>
  <c r="O272" i="5"/>
  <c r="O277" i="5"/>
  <c r="O315" i="5"/>
  <c r="O243" i="5"/>
  <c r="C176" i="1"/>
  <c r="O290" i="5"/>
  <c r="O274" i="5"/>
  <c r="C256" i="1"/>
  <c r="O246" i="5"/>
  <c r="O321" i="5"/>
  <c r="O329" i="5"/>
  <c r="O256" i="5"/>
  <c r="O253" i="5"/>
  <c r="C248" i="1"/>
  <c r="C276" i="1"/>
  <c r="O312" i="5"/>
  <c r="O307" i="5"/>
  <c r="C177" i="1"/>
  <c r="O326" i="5"/>
  <c r="O260" i="5"/>
  <c r="O318" i="5"/>
  <c r="O250" i="5"/>
  <c r="O257" i="5"/>
  <c r="C244" i="1"/>
  <c r="O325" i="5"/>
  <c r="C175" i="1"/>
  <c r="O266" i="5"/>
  <c r="O249" i="5"/>
  <c r="O310" i="5"/>
  <c r="O247" i="5"/>
  <c r="C245" i="1"/>
  <c r="O302" i="5"/>
  <c r="O308" i="5"/>
  <c r="O317" i="5"/>
  <c r="O283" i="5"/>
  <c r="O298" i="5"/>
  <c r="O255" i="5"/>
  <c r="O278" i="5"/>
  <c r="C281" i="1"/>
  <c r="C273" i="1"/>
  <c r="C271" i="1"/>
  <c r="O271" i="5"/>
  <c r="C269" i="1"/>
  <c r="C275" i="1"/>
  <c r="O320" i="5"/>
  <c r="O316" i="5"/>
  <c r="O289" i="5"/>
  <c r="O319" i="5"/>
  <c r="O242" i="5"/>
  <c r="O288" i="5"/>
  <c r="C277" i="1"/>
  <c r="O244" i="5"/>
  <c r="C247" i="1"/>
  <c r="O258" i="5"/>
  <c r="O291" i="5"/>
  <c r="O251" i="5"/>
  <c r="C179" i="1"/>
  <c r="O276" i="5"/>
  <c r="C242" i="1"/>
  <c r="O273" i="5"/>
  <c r="O297" i="5"/>
  <c r="O287" i="5"/>
  <c r="O281" i="5"/>
  <c r="O313" i="5"/>
  <c r="O279" i="5"/>
  <c r="C257" i="1"/>
  <c r="C282" i="1"/>
  <c r="C278" i="1"/>
  <c r="O314" i="5"/>
  <c r="O270" i="5"/>
  <c r="C246" i="1"/>
  <c r="O280" i="5"/>
  <c r="O248" i="5"/>
  <c r="O269" i="5"/>
  <c r="O306" i="5"/>
  <c r="C31" i="1"/>
  <c r="O254" i="5"/>
  <c r="C240" i="1"/>
  <c r="O322" i="5"/>
  <c r="O265" i="5"/>
  <c r="O264" i="5"/>
  <c r="O309" i="5"/>
  <c r="O296" i="5"/>
  <c r="C243" i="1"/>
  <c r="C280" i="1"/>
  <c r="O268" i="5"/>
  <c r="C33" i="1"/>
  <c r="O327" i="5"/>
  <c r="O311" i="5"/>
  <c r="C255" i="1"/>
  <c r="C178" i="1"/>
  <c r="O275" i="5"/>
  <c r="C279" i="1"/>
  <c r="O252" i="5"/>
  <c r="O267" i="5"/>
  <c r="O241" i="5"/>
  <c r="Q2" i="5" l="1"/>
  <c r="M2" i="5"/>
  <c r="E6" i="6"/>
  <c r="O245" i="5"/>
  <c r="C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<sst xmlns="http://schemas.openxmlformats.org/spreadsheetml/2006/main" count="2549" uniqueCount="1220">
  <si>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</si>
  <si>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</si>
  <si>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</si>
  <si>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</si>
  <si>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</si>
  <si>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</si>
  <si>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</si>
  <si>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</si>
  <si>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</si>
  <si>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</si>
  <si>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</si>
  <si>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</si>
  <si>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</si>
  <si>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</si>
  <si>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</si>
  <si>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</si>
  <si>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</si>
  <si>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</si>
  <si>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</si>
  <si>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</si>
  <si>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</si>
  <si>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</si>
  <si>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</si>
  <si>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</si>
  <si>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</si>
  <si>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</si>
  <si>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</si>
  <si>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</si>
  <si>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</si>
  <si>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</si>
  <si>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</si>
  <si>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</si>
  <si>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</si>
  <si>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</si>
  <si>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</si>
  <si>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</si>
  <si>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</si>
  <si>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</si>
  <si>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</si>
  <si>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</si>
  <si>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</si>
  <si>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</si>
  <si>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</si>
  <si>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</si>
  <si>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</si>
  <si>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</si>
  <si>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</si>
  <si>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</si>
  <si>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</si>
  <si>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</si>
  <si>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</si>
  <si>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</si>
  <si>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</si>
  <si>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</si>
  <si>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</si>
  <si>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</si>
  <si>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</si>
  <si>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</si>
  <si>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</si>
  <si>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</si>
  <si>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</si>
  <si>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</si>
  <si>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</si>
  <si>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</si>
  <si>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</si>
  <si>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</si>
  <si>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</si>
  <si>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</si>
  <si>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</si>
  <si>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</si>
  <si>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</si>
  <si>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</si>
  <si>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</si>
  <si>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</si>
  <si>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</si>
  <si>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</si>
  <si>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</si>
  <si>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</si>
  <si>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</si>
  <si>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</si>
  <si>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</si>
  <si>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</si>
  <si>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</si>
  <si>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</si>
  <si>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</si>
  <si>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</si>
  <si>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</si>
  <si>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</si>
  <si>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</si>
  <si>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</si>
  <si>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</si>
  <si>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</si>
  <si>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</si>
  <si>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</si>
  <si>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</si>
  <si>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</si>
  <si>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</si>
  <si>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</si>
  <si>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</si>
  <si>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</si>
  <si>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</si>
  <si>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</si>
  <si>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</si>
  <si>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</si>
  <si>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</si>
  <si>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</si>
  <si>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</si>
  <si>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</si>
  <si>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</si>
  <si>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</si>
  <si>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</si>
  <si>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</si>
  <si>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</si>
  <si>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</si>
  <si>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</si>
  <si>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</si>
  <si>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</si>
  <si>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</si>
  <si>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</si>
  <si>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</si>
  <si>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</si>
  <si>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</si>
  <si>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</si>
  <si>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</si>
  <si>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</si>
  <si>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</si>
  <si>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</si>
  <si>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</si>
  <si>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</si>
  <si>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</si>
  <si>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</si>
  <si>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</si>
  <si>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</si>
  <si>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</si>
  <si>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</si>
  <si>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</si>
  <si>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</si>
  <si>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</si>
  <si>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</si>
  <si>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</si>
  <si>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</si>
  <si>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</si>
  <si>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</si>
  <si>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</si>
  <si>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</si>
  <si>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</si>
  <si>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</si>
  <si>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</si>
  <si>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</si>
  <si>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</si>
  <si>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</si>
  <si>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</si>
  <si>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</si>
  <si>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</si>
  <si>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</si>
  <si>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</si>
  <si>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</si>
  <si>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</si>
  <si>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</si>
  <si>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</si>
  <si>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</si>
  <si>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</si>
  <si>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</si>
  <si>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</si>
  <si>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</si>
  <si>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</si>
  <si>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</si>
  <si>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</si>
  <si>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</si>
  <si>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</si>
  <si>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</si>
  <si>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</si>
  <si>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</si>
  <si>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</si>
  <si>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</si>
  <si>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</si>
  <si>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</si>
  <si>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</si>
  <si>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</si>
  <si>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</si>
  <si>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</si>
  <si>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</si>
  <si>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</si>
  <si>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</si>
  <si>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</si>
  <si>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</si>
  <si>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</si>
  <si>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</si>
  <si>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</si>
  <si>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</si>
  <si>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</si>
  <si>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</si>
  <si>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</si>
  <si>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</si>
  <si>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</si>
  <si>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</si>
  <si>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</si>
  <si>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</si>
  <si>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</si>
  <si>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</si>
  <si>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</si>
  <si>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</si>
  <si>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</si>
  <si>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</si>
  <si>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</si>
  <si>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</si>
  <si>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</si>
  <si>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</si>
  <si>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</si>
  <si>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</si>
  <si>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</si>
  <si>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</si>
  <si>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</si>
  <si>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</si>
  <si>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</si>
  <si>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</si>
  <si>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</si>
  <si>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</si>
  <si>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</si>
  <si>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</si>
  <si>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</si>
  <si>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</si>
  <si>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</si>
  <si>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</si>
  <si>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</si>
  <si>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</si>
  <si>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</si>
  <si>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</si>
  <si>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</si>
  <si>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</si>
  <si>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</si>
  <si>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</si>
  <si>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</si>
  <si>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</si>
  <si>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</si>
  <si>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</si>
  <si>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</si>
  <si>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</si>
  <si>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</si>
  <si>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</si>
  <si>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</si>
  <si>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</si>
  <si>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</si>
  <si>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</si>
  <si>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</si>
  <si>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</si>
  <si>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</si>
  <si>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</si>
  <si>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</si>
  <si>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</si>
  <si>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</si>
  <si>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</si>
  <si>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</si>
  <si>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</si>
  <si>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</si>
  <si>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</si>
  <si>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</si>
  <si>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</si>
  <si>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</si>
  <si>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</si>
  <si>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</si>
  <si>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</si>
  <si>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</si>
  <si>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</si>
  <si>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</si>
  <si>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</si>
  <si>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</si>
  <si>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</si>
  <si>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</si>
  <si>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</si>
  <si>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</si>
  <si>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</si>
  <si>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</si>
  <si>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</si>
  <si>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</si>
  <si>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</si>
  <si>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</si>
  <si>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</si>
  <si>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</si>
  <si>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</si>
  <si>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</si>
  <si>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</si>
  <si>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</si>
  <si>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</si>
  <si>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</si>
  <si>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</si>
  <si>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</si>
  <si>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</si>
  <si>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</si>
  <si>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</si>
  <si>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</si>
  <si>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</si>
  <si>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</si>
  <si>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</si>
  <si>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</si>
  <si>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</si>
  <si>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</si>
  <si>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</si>
  <si>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</si>
  <si>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</si>
  <si>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</si>
  <si>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</si>
  <si>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</si>
  <si>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</si>
  <si>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</si>
  <si>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</si>
  <si>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</si>
  <si>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</si>
  <si>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</si>
  <si>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</si>
  <si>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</si>
  <si>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</si>
  <si>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</si>
  <si>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</si>
  <si>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</si>
  <si>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</si>
  <si>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</si>
  <si>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</si>
  <si>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</si>
  <si>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</si>
  <si>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</si>
  <si>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</si>
  <si>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</si>
  <si>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</si>
  <si>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</si>
  <si>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</si>
  <si>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</si>
  <si>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</si>
  <si>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</si>
  <si>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</si>
  <si>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</si>
  <si>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</si>
  <si>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</si>
  <si>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</si>
  <si>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</si>
  <si>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</si>
  <si>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</si>
  <si>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</si>
  <si>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</si>
  <si>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</si>
  <si>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</si>
  <si>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</si>
  <si>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</si>
  <si>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</si>
  <si>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</si>
  <si>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</si>
  <si>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</si>
  <si>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</si>
  <si>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</si>
  <si>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</si>
  <si>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</si>
  <si>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</si>
  <si>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</si>
  <si>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</si>
  <si>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</si>
  <si>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</si>
  <si>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</si>
  <si>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</si>
  <si>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</si>
  <si>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</si>
  <si>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</si>
  <si>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</si>
  <si>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</si>
  <si>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</si>
  <si>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</si>
  <si>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</si>
  <si>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</si>
  <si>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</si>
  <si>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</si>
  <si>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</si>
  <si>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</si>
  <si>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</si>
  <si>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</si>
  <si>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</si>
  <si>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</si>
  <si>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</si>
  <si>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</si>
  <si>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</si>
  <si>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</si>
  <si>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</si>
  <si>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</si>
  <si>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</si>
  <si>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</si>
  <si>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</si>
  <si>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</si>
  <si>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</si>
  <si>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</si>
  <si>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</si>
  <si>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</si>
  <si>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</si>
  <si>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</si>
  <si>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</si>
  <si>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</si>
  <si>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</si>
  <si>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</si>
  <si>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</si>
  <si>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</si>
  <si>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</si>
  <si>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</si>
  <si>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</si>
  <si>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</si>
  <si>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</si>
  <si>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</si>
  <si>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</si>
  <si>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</si>
  <si>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</si>
  <si>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</si>
  <si>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</si>
  <si>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</si>
  <si>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</si>
  <si>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</si>
  <si>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</si>
  <si>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</si>
  <si>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</si>
  <si>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</si>
  <si>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</si>
  <si>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</si>
  <si>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</si>
  <si>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</si>
  <si>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</si>
  <si>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</si>
  <si>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</si>
  <si>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</si>
  <si>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</si>
  <si>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</si>
  <si>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</si>
  <si>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</si>
  <si>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</si>
  <si>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</si>
  <si>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</si>
  <si>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</si>
  <si>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</si>
  <si>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</si>
  <si>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</si>
  <si>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</si>
  <si>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</si>
  <si>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</si>
  <si>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</si>
  <si>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</si>
  <si>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</si>
  <si>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</si>
  <si>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</si>
  <si>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</si>
  <si>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</si>
  <si>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</si>
  <si>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</si>
  <si>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</si>
  <si>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</si>
  <si>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</si>
  <si>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</si>
  <si>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</si>
  <si>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</si>
  <si>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</si>
  <si>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</si>
  <si>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</si>
  <si>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</si>
  <si>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</si>
  <si>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</si>
  <si>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</si>
  <si>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</si>
  <si>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</si>
  <si>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</si>
  <si>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</si>
  <si>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</si>
  <si>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</si>
  <si>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</si>
  <si>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</si>
  <si>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</si>
  <si>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</si>
  <si>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</si>
  <si>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</si>
  <si>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</si>
  <si>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</si>
  <si>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</si>
  <si>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</si>
  <si>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</si>
  <si>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</si>
  <si>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</si>
  <si>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</si>
  <si>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</si>
  <si>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</si>
  <si>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</si>
  <si>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</si>
  <si>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</si>
  <si>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</si>
  <si>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</si>
  <si>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</si>
  <si>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</si>
  <si>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</si>
  <si>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</si>
  <si>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</si>
  <si>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</si>
  <si>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</si>
  <si>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</si>
  <si>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</si>
  <si>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</si>
  <si>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</si>
  <si>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</si>
  <si>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</si>
  <si>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</si>
  <si>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</si>
  <si>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</si>
  <si>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</si>
  <si>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</si>
  <si>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</si>
  <si>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</si>
  <si>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</si>
  <si>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</si>
  <si>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</si>
  <si>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</si>
  <si>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</si>
  <si>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</si>
  <si>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</si>
  <si>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</si>
  <si>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</si>
  <si>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</si>
  <si>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</si>
  <si>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</si>
  <si>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</si>
  <si>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</si>
  <si>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</si>
  <si>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</si>
  <si>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</si>
  <si>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</si>
  <si>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</si>
  <si>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</si>
  <si>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</si>
  <si>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</si>
  <si>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</si>
  <si>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</si>
  <si>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</si>
  <si>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</si>
  <si>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</si>
  <si>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</si>
  <si>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</si>
  <si>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</si>
  <si>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</si>
  <si>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</si>
  <si>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</si>
  <si>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</si>
  <si>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</si>
  <si>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</si>
  <si>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</si>
  <si>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</si>
  <si>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</si>
  <si>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</si>
  <si>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</si>
  <si>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</si>
  <si>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</si>
  <si>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</si>
  <si>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</si>
  <si>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</si>
  <si>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</si>
  <si>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</si>
  <si>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</si>
  <si>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</si>
  <si>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</si>
  <si>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</si>
  <si>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</si>
  <si>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</si>
  <si>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</si>
  <si>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</si>
  <si>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</si>
  <si>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</si>
  <si>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</si>
  <si>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</si>
  <si>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</si>
  <si>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</si>
  <si>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</si>
  <si>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</si>
  <si>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</si>
  <si>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</si>
  <si>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</si>
  <si>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</si>
  <si>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</si>
  <si>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</si>
  <si>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</si>
  <si>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</si>
  <si>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</si>
  <si>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</si>
  <si>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</si>
  <si>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</si>
  <si>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</si>
  <si>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</si>
  <si>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</si>
  <si>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</si>
  <si>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</si>
  <si>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</si>
  <si>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</si>
  <si>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</si>
  <si>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</si>
  <si>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</si>
  <si>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</si>
  <si>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</si>
  <si>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</si>
  <si>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</si>
  <si>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</si>
  <si>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</si>
  <si>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</si>
  <si>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</si>
  <si>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</si>
  <si>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</si>
  <si>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</si>
  <si>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</si>
  <si>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</si>
  <si>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</si>
  <si>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</si>
  <si>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</si>
  <si>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</si>
  <si>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</si>
  <si>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</si>
  <si>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</si>
  <si>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</si>
  <si>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</si>
  <si>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</si>
  <si>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</si>
  <si>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</si>
  <si>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</si>
  <si>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</si>
  <si>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</si>
  <si>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</si>
  <si>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</si>
  <si>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</si>
  <si>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</si>
  <si>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</si>
  <si>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</si>
  <si>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</si>
  <si>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</si>
  <si>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</si>
  <si>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</si>
  <si>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</si>
  <si>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</si>
  <si>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</si>
  <si>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</si>
  <si>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</si>
  <si>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</si>
  <si>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</si>
  <si>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</si>
  <si>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</si>
  <si>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</si>
  <si>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</si>
  <si>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</si>
  <si>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</si>
  <si>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</si>
  <si>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</si>
  <si>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</si>
  <si>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</si>
  <si>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</si>
  <si>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</si>
  <si>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</si>
  <si>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</si>
  <si>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</si>
  <si>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</si>
  <si>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</si>
  <si>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</si>
  <si>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</si>
  <si>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</si>
  <si>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</si>
  <si>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</si>
  <si>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</si>
  <si>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</si>
  <si>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</si>
  <si>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</si>
  <si>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</si>
  <si>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</si>
  <si>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</si>
  <si>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</si>
  <si>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</si>
  <si>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</si>
  <si>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</si>
  <si>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</si>
  <si>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</si>
  <si>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</si>
  <si>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</si>
  <si>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</si>
  <si>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</si>
  <si>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</si>
  <si>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</si>
  <si>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</si>
  <si>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</si>
  <si>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</si>
  <si>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</si>
  <si>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</si>
  <si>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</si>
  <si>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</si>
  <si>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</si>
  <si>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</si>
  <si>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</si>
  <si>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</si>
  <si>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</si>
  <si>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</si>
  <si>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</si>
  <si>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</si>
  <si>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</si>
  <si>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</si>
  <si>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</si>
  <si>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</si>
  <si>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</si>
  <si>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</si>
  <si>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</si>
  <si>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</si>
  <si>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</si>
  <si>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</si>
  <si>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</si>
  <si>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</si>
  <si>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</si>
  <si>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</si>
  <si>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</si>
  <si>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</si>
  <si>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</si>
  <si>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</si>
  <si>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</si>
  <si>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</si>
  <si>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</si>
  <si>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</si>
  <si>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</si>
  <si>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</si>
  <si>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</si>
  <si>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</si>
  <si>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</si>
  <si>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</si>
  <si>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</si>
  <si>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</si>
  <si>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</si>
  <si>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</si>
  <si>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</si>
  <si>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</si>
  <si>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</si>
  <si>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</si>
  <si>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</si>
  <si>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</si>
  <si>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</si>
  <si>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</si>
  <si>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</si>
  <si>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</si>
  <si>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</si>
  <si>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</si>
  <si>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</si>
  <si>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</si>
  <si>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</si>
  <si>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</si>
  <si>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</si>
  <si>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</si>
  <si>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</si>
  <si>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</si>
  <si>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</si>
  <si>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</si>
  <si>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</si>
  <si>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</si>
  <si>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</si>
  <si>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</si>
  <si>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</si>
  <si>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</si>
  <si>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</si>
  <si>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</si>
  <si>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</si>
  <si>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</si>
  <si>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</si>
  <si>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</si>
  <si>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</si>
  <si>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</si>
  <si>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</si>
  <si>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</si>
  <si>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</si>
  <si>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</si>
  <si>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</si>
  <si>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</si>
  <si>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</si>
  <si>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</si>
  <si>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</si>
  <si>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</si>
  <si>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</si>
  <si>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</si>
  <si>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</si>
  <si>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</si>
  <si>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</si>
  <si>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</si>
  <si>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</si>
  <si>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</si>
  <si>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</si>
  <si>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</si>
  <si>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</si>
  <si>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</si>
  <si>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</si>
  <si>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</si>
  <si>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</si>
  <si>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</si>
  <si>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</si>
  <si>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</si>
  <si>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</si>
  <si>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</si>
  <si>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</si>
  <si>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</si>
  <si>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</si>
  <si>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</si>
  <si>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</si>
  <si>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</si>
  <si>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</si>
  <si>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</si>
  <si>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</si>
  <si>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</si>
  <si>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</si>
  <si>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</si>
  <si>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</si>
  <si>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</si>
  <si>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</si>
  <si>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</si>
  <si>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</si>
  <si>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</si>
  <si>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</si>
  <si>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</si>
  <si>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</si>
  <si>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</si>
  <si>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</si>
  <si>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</si>
  <si>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</si>
  <si>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</si>
  <si>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</si>
  <si>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</si>
  <si>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</si>
  <si>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</si>
  <si>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</si>
  <si>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</si>
  <si>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</si>
  <si>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</si>
  <si>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</si>
  <si>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</si>
  <si>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</si>
  <si>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</si>
  <si>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</si>
  <si>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</si>
  <si>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</si>
  <si>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</si>
  <si>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</si>
  <si>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</si>
  <si>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</si>
  <si>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</si>
  <si>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</si>
  <si>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</si>
  <si>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</si>
  <si>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</si>
  <si>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</si>
  <si>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</si>
  <si>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</si>
  <si>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</si>
  <si>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</si>
  <si>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</si>
  <si>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</si>
  <si>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</si>
  <si>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</si>
  <si>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</si>
  <si>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</si>
  <si>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</si>
  <si>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</si>
  <si>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</si>
  <si>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</si>
  <si>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</si>
  <si>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</si>
  <si>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</si>
  <si>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</si>
  <si>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</si>
  <si>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</si>
  <si>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</si>
  <si>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</si>
  <si>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</si>
  <si>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</si>
  <si>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</si>
  <si>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</si>
  <si>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</si>
  <si>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</si>
  <si>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</si>
  <si>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</si>
  <si>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</si>
  <si>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</si>
  <si>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</si>
  <si>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</si>
  <si>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</si>
  <si>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</si>
  <si>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</si>
  <si>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</si>
  <si>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</si>
  <si>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</si>
  <si>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</si>
  <si>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</si>
  <si>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</si>
  <si>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</si>
  <si>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</si>
  <si>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</si>
  <si>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</si>
  <si>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</si>
  <si>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</si>
  <si>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</si>
  <si>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</si>
  <si>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</si>
  <si>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</si>
  <si>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</si>
  <si>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</si>
  <si>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</si>
  <si>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</si>
  <si>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</si>
  <si>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</si>
  <si>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</si>
  <si>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</si>
  <si>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</si>
  <si>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</si>
  <si>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</si>
  <si>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</si>
  <si>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</si>
  <si>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</si>
  <si>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</si>
  <si>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</si>
  <si>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</si>
  <si>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</si>
  <si>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</si>
  <si>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</si>
  <si>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</si>
  <si>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</si>
  <si>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</si>
  <si>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</si>
  <si>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</si>
  <si>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</si>
  <si>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</si>
  <si>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</si>
  <si>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</si>
  <si>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</si>
  <si>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</si>
  <si>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</si>
  <si>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</si>
  <si>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</si>
  <si>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</si>
  <si>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</si>
  <si>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</si>
  <si>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</si>
  <si>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</si>
  <si>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</si>
  <si>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</si>
  <si>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</si>
  <si>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</si>
  <si>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</si>
  <si>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</si>
  <si>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</si>
  <si>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</si>
  <si>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</si>
  <si>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</si>
  <si>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</si>
  <si>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</si>
  <si>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</si>
  <si>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</si>
  <si>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</si>
  <si>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</si>
  <si>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</si>
  <si>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</si>
  <si>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</si>
  <si>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</si>
  <si>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</si>
  <si>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</si>
  <si>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</si>
  <si>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</si>
  <si>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</si>
  <si>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</si>
  <si>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</si>
  <si>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</si>
  <si>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</si>
  <si>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</si>
  <si>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</si>
  <si>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</si>
  <si>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</si>
  <si>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</si>
  <si>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</si>
  <si>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</si>
  <si>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</si>
  <si>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</si>
  <si>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</si>
  <si>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</si>
  <si>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</si>
  <si>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</si>
  <si>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</si>
  <si>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</si>
  <si>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</si>
  <si>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</si>
  <si>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</si>
  <si>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</si>
  <si>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</si>
  <si>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</si>
  <si>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</si>
  <si>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</si>
  <si>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</si>
  <si>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</si>
  <si>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</si>
  <si>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</si>
  <si>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</si>
  <si>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</si>
  <si>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</si>
  <si>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</si>
  <si>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</si>
  <si>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</si>
  <si>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</si>
  <si>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</si>
  <si>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</si>
  <si>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</si>
  <si>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</si>
  <si>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</si>
  <si>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</si>
  <si>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</si>
  <si>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</si>
  <si>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</si>
  <si>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</si>
  <si>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</si>
  <si>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</si>
  <si>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</si>
  <si>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</si>
  <si>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</si>
  <si>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</si>
  <si>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</si>
  <si>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</si>
  <si>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</si>
  <si>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</si>
  <si>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</si>
  <si>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</si>
  <si>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</si>
  <si>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</si>
  <si>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</si>
  <si>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</si>
  <si>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</si>
  <si>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</si>
  <si>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</si>
  <si>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</si>
  <si>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</si>
  <si>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</si>
  <si>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</si>
  <si>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</si>
  <si>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</si>
  <si>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</si>
  <si>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</si>
  <si>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</si>
  <si>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</si>
  <si>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</si>
  <si>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</si>
  <si>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</si>
  <si>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</si>
  <si>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</si>
  <si>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</si>
  <si>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</si>
  <si>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</si>
  <si>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</si>
  <si>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</si>
  <si>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</si>
  <si>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</si>
  <si>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</si>
  <si>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</si>
  <si>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</si>
  <si>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</si>
  <si>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</si>
  <si>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</si>
  <si>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</si>
  <si>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</si>
  <si>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</si>
  <si>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</si>
  <si>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</si>
  <si>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</si>
  <si>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</si>
  <si>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</si>
  <si>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</si>
  <si>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</si>
  <si>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</si>
  <si>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</si>
  <si>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</si>
  <si>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</si>
  <si>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</si>
  <si>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</si>
  <si>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</si>
  <si>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</si>
  <si>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</si>
  <si>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</si>
  <si>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</si>
  <si>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</si>
  <si>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</si>
  <si>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</si>
  <si>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</si>
  <si>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</si>
  <si>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</si>
  <si>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</si>
  <si>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</si>
  <si>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</si>
  <si>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</si>
  <si>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</si>
  <si>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</si>
  <si>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</si>
  <si>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</si>
  <si>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</si>
  <si>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</si>
  <si>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</si>
  <si>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</si>
  <si>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</si>
  <si>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</si>
  <si>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</si>
  <si>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</si>
  <si>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</si>
  <si>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</si>
  <si>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</si>
  <si>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</si>
  <si>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</si>
  <si>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</si>
  <si>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</si>
  <si>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</si>
  <si>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</si>
  <si>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</si>
  <si>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</si>
  <si>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</si>
  <si>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</si>
  <si>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</si>
  <si>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</si>
  <si>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</si>
  <si>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</si>
  <si>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</si>
  <si>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</si>
  <si>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</si>
  <si>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</si>
  <si>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</si>
  <si>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</si>
  <si>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</si>
  <si>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</si>
  <si>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</si>
  <si>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</si>
  <si>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</si>
  <si>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</si>
  <si>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</si>
  <si>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</si>
  <si>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</si>
  <si>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</si>
  <si>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</si>
  <si>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</si>
  <si>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</si>
  <si>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</si>
  <si>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</si>
  <si>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</si>
  <si>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</si>
  <si>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</si>
  <si>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</si>
  <si>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</si>
  <si>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</si>
  <si>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</si>
  <si>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</si>
  <si>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</si>
  <si>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</si>
  <si>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</si>
  <si>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</si>
  <si>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</si>
  <si>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</si>
  <si>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</si>
  <si>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</si>
  <si>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</si>
  <si>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</si>
  <si>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</si>
  <si>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</si>
  <si>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</si>
  <si>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</si>
  <si>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</si>
  <si>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</si>
  <si>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</si>
  <si>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</si>
  <si>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</si>
  <si>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</si>
  <si>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</si>
  <si>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</si>
  <si>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</si>
  <si>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</si>
  <si>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</si>
  <si>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</si>
  <si>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</si>
  <si>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</si>
  <si>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</si>
  <si>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</si>
  <si>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</si>
  <si>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</si>
  <si>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</si>
  <si>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</si>
  <si>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</si>
  <si>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</si>
  <si>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</si>
  <si>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</si>
  <si>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</si>
  <si>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</si>
  <si>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</si>
  <si>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</si>
  <si>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</si>
  <si>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</si>
  <si>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</si>
  <si>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</si>
  <si>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</si>
  <si>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</si>
  <si>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</si>
  <si>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</si>
  <si>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</si>
  <si>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</si>
  <si>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</si>
  <si>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</si>
  <si>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</si>
  <si>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</si>
  <si>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</si>
  <si>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</si>
  <si>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</si>
  <si>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</si>
  <si>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</si>
  <si>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</si>
  <si>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</si>
  <si>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</si>
  <si>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</si>
  <si>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</si>
  <si>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</si>
  <si>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</si>
  <si>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</si>
  <si>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HitFlag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</si>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</sst>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541</v>
      </c>
      <c r="B6" s="10" t="s">
        <v>13</v>
      </c>
      <c r="C6" s="6">
        <f t="shared" ca="1" si="2"/>
        <v>2</v>
      </c>
      <c r="D6" s="10"/>
      <c r="F6" t="s">
        <v>557</v>
      </c>
      <c r="G6">
        <v>5</v>
      </c>
      <c r="H6">
        <v>1</v>
      </c>
    </row>
    <row r="7" spans="1:8" x14ac:dyDescent="0.3">
      <c r="A7" s="10" t="s">
        <v>542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563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564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568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532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543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544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565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566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861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862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627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628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629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630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631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632</v>
      </c>
      <c r="B24" s="10" t="s">
        <v>13</v>
      </c>
      <c r="C24" s="6">
        <f t="shared" ca="1" si="8"/>
        <v>2</v>
      </c>
      <c r="D24" s="10"/>
      <c r="F24" t="s">
        <v>920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662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774</v>
      </c>
      <c r="G26" s="10">
        <v>25</v>
      </c>
      <c r="H26" s="10">
        <v>1</v>
      </c>
    </row>
    <row r="27" spans="1:8" x14ac:dyDescent="0.3">
      <c r="A27" t="s">
        <v>754</v>
      </c>
      <c r="B27" t="s">
        <v>13</v>
      </c>
      <c r="C27" s="6">
        <f t="shared" ca="1" si="0"/>
        <v>2</v>
      </c>
      <c r="F27" s="10" t="s">
        <v>962</v>
      </c>
      <c r="G27" s="10">
        <v>26</v>
      </c>
      <c r="H27" s="10">
        <v>1</v>
      </c>
    </row>
    <row r="28" spans="1:8" x14ac:dyDescent="0.3">
      <c r="A28" t="s">
        <v>755</v>
      </c>
      <c r="B28" t="s">
        <v>921</v>
      </c>
      <c r="C28" s="6">
        <f t="shared" ref="C28" ca="1" si="9">VLOOKUP(B28,OFFSET(INDIRECT("$A:$B"),0,MATCH(B$1&amp;"_Verify",INDIRECT("$1:$1"),0)-1),2,0)</f>
        <v>23</v>
      </c>
      <c r="F28" s="10" t="s">
        <v>706</v>
      </c>
      <c r="G28" s="10">
        <v>27</v>
      </c>
      <c r="H28" s="10">
        <v>1</v>
      </c>
    </row>
    <row r="29" spans="1:8" x14ac:dyDescent="0.3">
      <c r="A29" t="s">
        <v>756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788</v>
      </c>
      <c r="G29" s="10">
        <v>28</v>
      </c>
      <c r="H29" s="10">
        <v>1</v>
      </c>
    </row>
    <row r="30" spans="1:8" x14ac:dyDescent="0.3">
      <c r="A30" t="s">
        <v>757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778</v>
      </c>
      <c r="G31" s="10">
        <v>32</v>
      </c>
      <c r="H31" s="10">
        <v>1</v>
      </c>
    </row>
    <row r="32" spans="1:8" x14ac:dyDescent="0.3">
      <c r="A32" s="10" t="s">
        <v>570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1133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1144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1062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1031</v>
      </c>
      <c r="B40" s="10" t="s">
        <v>1025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772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965</v>
      </c>
      <c r="B43" s="10" t="s">
        <v>661</v>
      </c>
      <c r="C43" s="6">
        <f t="shared" ca="1" si="16"/>
        <v>24</v>
      </c>
      <c r="D43" s="10"/>
      <c r="F43" s="10" t="s">
        <v>654</v>
      </c>
      <c r="G43" s="10">
        <v>44</v>
      </c>
      <c r="H43" s="10">
        <v>1</v>
      </c>
    </row>
    <row r="44" spans="1:8" x14ac:dyDescent="0.3">
      <c r="A44" s="10" t="s">
        <v>970</v>
      </c>
      <c r="B44" s="10" t="s">
        <v>966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1034</v>
      </c>
      <c r="G44" s="10">
        <v>45</v>
      </c>
      <c r="H44" s="10">
        <v>1</v>
      </c>
    </row>
    <row r="45" spans="1:8" x14ac:dyDescent="0.3">
      <c r="A45" s="10" t="s">
        <v>1127</v>
      </c>
      <c r="B45" s="10" t="s">
        <v>1121</v>
      </c>
      <c r="C45" s="6">
        <f t="shared" ca="1" si="17"/>
        <v>93</v>
      </c>
      <c r="D45" s="10"/>
      <c r="F45" s="10" t="s">
        <v>1201</v>
      </c>
      <c r="G45" s="10">
        <v>46</v>
      </c>
      <c r="H45" s="10">
        <v>1</v>
      </c>
    </row>
    <row r="46" spans="1:8" x14ac:dyDescent="0.3">
      <c r="A46" s="10" t="s">
        <v>1109</v>
      </c>
      <c r="B46" s="10" t="s">
        <v>1106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650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1014</v>
      </c>
      <c r="B49" s="10" t="s">
        <v>985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1020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1060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1061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710</v>
      </c>
      <c r="B55" s="10" t="s">
        <v>707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712</v>
      </c>
      <c r="B56" s="10" t="s">
        <v>713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1190</v>
      </c>
      <c r="B57" s="10" t="s">
        <v>789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1192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475</v>
      </c>
      <c r="G59">
        <v>64</v>
      </c>
      <c r="H59">
        <v>1</v>
      </c>
    </row>
    <row r="60" spans="1:8" x14ac:dyDescent="0.3">
      <c r="A60" s="10" t="s">
        <v>960</v>
      </c>
      <c r="B60" s="10" t="s">
        <v>169</v>
      </c>
      <c r="C60" s="6">
        <f t="shared" ca="1" si="15"/>
        <v>56</v>
      </c>
      <c r="D60" s="10"/>
      <c r="F60" s="10" t="s">
        <v>477</v>
      </c>
      <c r="G60">
        <v>65</v>
      </c>
      <c r="H60">
        <v>1</v>
      </c>
    </row>
    <row r="61" spans="1:8" x14ac:dyDescent="0.3">
      <c r="A61" s="10" t="s">
        <v>1024</v>
      </c>
      <c r="B61" s="10" t="s">
        <v>1022</v>
      </c>
      <c r="C61" s="6">
        <f t="shared" ref="C61" ca="1" si="23">VLOOKUP(B61,OFFSET(INDIRECT("$A:$B"),0,MATCH(B$1&amp;"_Verify",INDIRECT("$1:$1"),0)-1),2,0)</f>
        <v>20</v>
      </c>
      <c r="D61" s="10"/>
      <c r="F61" t="s">
        <v>512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522</v>
      </c>
      <c r="G62">
        <v>67</v>
      </c>
      <c r="H62">
        <v>1</v>
      </c>
    </row>
    <row r="63" spans="1:8" x14ac:dyDescent="0.3">
      <c r="A63" s="10" t="s">
        <v>659</v>
      </c>
      <c r="B63" s="10" t="s">
        <v>653</v>
      </c>
      <c r="C63" s="6">
        <f t="shared" ca="1" si="24"/>
        <v>44</v>
      </c>
      <c r="D63" s="10"/>
      <c r="F63" s="10" t="s">
        <v>526</v>
      </c>
      <c r="G63">
        <v>68</v>
      </c>
      <c r="H63">
        <v>1</v>
      </c>
    </row>
    <row r="64" spans="1:8" x14ac:dyDescent="0.3">
      <c r="A64" s="10" t="s">
        <v>1146</v>
      </c>
      <c r="B64" s="10" t="s">
        <v>919</v>
      </c>
      <c r="C64" s="6">
        <f t="shared" ca="1" si="24"/>
        <v>23</v>
      </c>
      <c r="D64" s="10"/>
      <c r="F64" t="s">
        <v>535</v>
      </c>
      <c r="G64">
        <v>69</v>
      </c>
      <c r="H64">
        <v>1</v>
      </c>
    </row>
    <row r="65" spans="1:8" x14ac:dyDescent="0.3">
      <c r="A65" s="10" t="s">
        <v>1145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575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588</v>
      </c>
      <c r="G66" s="10">
        <v>71</v>
      </c>
      <c r="H66" s="10">
        <v>1</v>
      </c>
    </row>
    <row r="67" spans="1:8" x14ac:dyDescent="0.3">
      <c r="A67" s="10" t="s">
        <v>1129</v>
      </c>
      <c r="B67" s="10" t="s">
        <v>337</v>
      </c>
      <c r="C67" s="6">
        <f t="shared" ca="1" si="24"/>
        <v>21</v>
      </c>
      <c r="D67" s="10"/>
      <c r="F67" t="s">
        <v>637</v>
      </c>
      <c r="G67">
        <v>72</v>
      </c>
      <c r="H67">
        <v>1</v>
      </c>
    </row>
    <row r="68" spans="1:8" x14ac:dyDescent="0.3">
      <c r="A68" s="10" t="s">
        <v>1130</v>
      </c>
      <c r="B68" s="10" t="s">
        <v>337</v>
      </c>
      <c r="C68" s="6">
        <f t="shared" ca="1" si="24"/>
        <v>21</v>
      </c>
      <c r="D68" s="10"/>
      <c r="F68" t="s">
        <v>644</v>
      </c>
      <c r="G68">
        <v>73</v>
      </c>
      <c r="H68">
        <v>1</v>
      </c>
    </row>
    <row r="69" spans="1:8" x14ac:dyDescent="0.3">
      <c r="A69" s="10" t="s">
        <v>1131</v>
      </c>
      <c r="B69" s="10" t="s">
        <v>25</v>
      </c>
      <c r="C69" s="6">
        <f t="shared" ca="1" si="24"/>
        <v>2</v>
      </c>
      <c r="D69" s="10"/>
      <c r="F69" t="s">
        <v>693</v>
      </c>
      <c r="G69">
        <v>74</v>
      </c>
      <c r="H69">
        <v>1</v>
      </c>
    </row>
    <row r="70" spans="1:8" x14ac:dyDescent="0.3">
      <c r="A70" s="10" t="s">
        <v>1132</v>
      </c>
      <c r="B70" s="10" t="s">
        <v>25</v>
      </c>
      <c r="C70" s="6">
        <f t="shared" ca="1" si="24"/>
        <v>2</v>
      </c>
      <c r="D70" s="10"/>
      <c r="F70" t="s">
        <v>718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732</v>
      </c>
      <c r="G71">
        <v>76</v>
      </c>
      <c r="H71">
        <v>1</v>
      </c>
    </row>
    <row r="72" spans="1:8" x14ac:dyDescent="0.3">
      <c r="A72" s="10" t="s">
        <v>686</v>
      </c>
      <c r="B72" s="10" t="s">
        <v>684</v>
      </c>
      <c r="C72" s="6">
        <f t="shared" ref="C72:C74" ca="1" si="26">VLOOKUP(B72,OFFSET(INDIRECT("$A:$B"),0,MATCH(B$1&amp;"_Verify",INDIRECT("$1:$1"),0)-1),2,0)</f>
        <v>13</v>
      </c>
      <c r="D72" s="10"/>
      <c r="F72" t="s">
        <v>742</v>
      </c>
      <c r="G72">
        <v>77</v>
      </c>
      <c r="H72">
        <v>1</v>
      </c>
    </row>
    <row r="73" spans="1:8" x14ac:dyDescent="0.3">
      <c r="A73" s="10" t="s">
        <v>689</v>
      </c>
      <c r="B73" s="10" t="s">
        <v>690</v>
      </c>
      <c r="C73" s="6">
        <f t="shared" ca="1" si="26"/>
        <v>11</v>
      </c>
      <c r="D73" s="10"/>
      <c r="F73" t="s">
        <v>790</v>
      </c>
      <c r="G73">
        <v>78</v>
      </c>
      <c r="H73">
        <v>1</v>
      </c>
    </row>
    <row r="74" spans="1:8" x14ac:dyDescent="0.3">
      <c r="A74" s="10" t="s">
        <v>1113</v>
      </c>
      <c r="B74" s="10" t="s">
        <v>1114</v>
      </c>
      <c r="C74" s="6">
        <f t="shared" ca="1" si="26"/>
        <v>95</v>
      </c>
      <c r="D74" s="10"/>
      <c r="F74" t="s">
        <v>815</v>
      </c>
      <c r="G74">
        <v>79</v>
      </c>
    </row>
    <row r="75" spans="1:8" x14ac:dyDescent="0.3">
      <c r="A75" s="10" t="s">
        <v>1175</v>
      </c>
      <c r="B75" s="10" t="s">
        <v>661</v>
      </c>
      <c r="C75" s="6">
        <f t="shared" ref="C75" ca="1" si="27">VLOOKUP(B75,OFFSET(INDIRECT("$A:$B"),0,MATCH(B$1&amp;"_Verify",INDIRECT("$1:$1"),0)-1),2,0)</f>
        <v>24</v>
      </c>
      <c r="D75" s="10"/>
      <c r="F75" t="s">
        <v>839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881</v>
      </c>
      <c r="G76" s="10">
        <v>81</v>
      </c>
      <c r="H76">
        <v>1</v>
      </c>
    </row>
    <row r="77" spans="1:8" x14ac:dyDescent="0.3">
      <c r="A77" s="10" t="s">
        <v>1038</v>
      </c>
      <c r="B77" s="10" t="s">
        <v>1034</v>
      </c>
      <c r="C77" s="6">
        <f t="shared" ref="C77" ca="1" si="29">VLOOKUP(B77,OFFSET(INDIRECT("$A:$B"),0,MATCH(B$1&amp;"_Verify",INDIRECT("$1:$1"),0)-1),2,0)</f>
        <v>45</v>
      </c>
      <c r="D77" s="10"/>
      <c r="F77" t="s">
        <v>909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913</v>
      </c>
      <c r="G78">
        <v>83</v>
      </c>
      <c r="H78">
        <v>1</v>
      </c>
    </row>
    <row r="79" spans="1:8" s="10" customFormat="1" x14ac:dyDescent="0.3">
      <c r="A79" s="10" t="s">
        <v>1166</v>
      </c>
      <c r="B79" s="10" t="s">
        <v>337</v>
      </c>
      <c r="C79" s="6">
        <f t="shared" ca="1" si="28"/>
        <v>21</v>
      </c>
      <c r="F79" s="10" t="s">
        <v>917</v>
      </c>
      <c r="G79" s="10">
        <v>84</v>
      </c>
      <c r="H79" s="10">
        <v>1</v>
      </c>
    </row>
    <row r="80" spans="1:8" s="10" customFormat="1" x14ac:dyDescent="0.3">
      <c r="A80" s="10" t="s">
        <v>1168</v>
      </c>
      <c r="B80" s="10" t="s">
        <v>337</v>
      </c>
      <c r="C80" s="6">
        <f t="shared" ca="1" si="28"/>
        <v>21</v>
      </c>
      <c r="F80" t="s">
        <v>979</v>
      </c>
      <c r="G80">
        <v>85</v>
      </c>
      <c r="H80">
        <v>1</v>
      </c>
    </row>
    <row r="81" spans="1:8" x14ac:dyDescent="0.3">
      <c r="A81" s="10" t="s">
        <v>1170</v>
      </c>
      <c r="B81" s="10" t="s">
        <v>25</v>
      </c>
      <c r="C81" s="6">
        <f t="shared" ca="1" si="28"/>
        <v>2</v>
      </c>
      <c r="D81" s="10"/>
      <c r="F81" s="10" t="s">
        <v>986</v>
      </c>
      <c r="G81" s="10">
        <v>86</v>
      </c>
      <c r="H81" s="10">
        <v>1</v>
      </c>
    </row>
    <row r="82" spans="1:8" x14ac:dyDescent="0.3">
      <c r="A82" s="10" t="s">
        <v>1172</v>
      </c>
      <c r="B82" s="10" t="s">
        <v>57</v>
      </c>
      <c r="C82" s="6">
        <f t="shared" ca="1" si="28"/>
        <v>11</v>
      </c>
      <c r="D82" s="10"/>
      <c r="F82" t="s">
        <v>1194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1028</v>
      </c>
      <c r="G83" s="10">
        <v>88</v>
      </c>
      <c r="H83" s="10">
        <v>1</v>
      </c>
    </row>
    <row r="84" spans="1:8" x14ac:dyDescent="0.3">
      <c r="A84" s="10" t="s">
        <v>1147</v>
      </c>
      <c r="B84" s="10" t="s">
        <v>919</v>
      </c>
      <c r="C84" s="6">
        <f t="shared" ca="1" si="28"/>
        <v>23</v>
      </c>
      <c r="D84" s="10"/>
      <c r="F84" s="10" t="s">
        <v>1041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1067</v>
      </c>
      <c r="G85">
        <v>90</v>
      </c>
      <c r="H85">
        <v>1</v>
      </c>
    </row>
    <row r="86" spans="1:8" x14ac:dyDescent="0.3">
      <c r="A86" s="10" t="s">
        <v>957</v>
      </c>
      <c r="B86" s="10" t="s">
        <v>961</v>
      </c>
      <c r="C86" s="6">
        <f t="shared" ca="1" si="28"/>
        <v>26</v>
      </c>
      <c r="D86" s="10"/>
      <c r="F86" t="s">
        <v>1079</v>
      </c>
      <c r="G86">
        <v>91</v>
      </c>
      <c r="H86" s="10">
        <v>1</v>
      </c>
    </row>
    <row r="87" spans="1:8" x14ac:dyDescent="0.3">
      <c r="A87" s="10" t="s">
        <v>1080</v>
      </c>
      <c r="B87" s="10" t="s">
        <v>1076</v>
      </c>
      <c r="C87" s="6">
        <f t="shared" ca="1" si="28"/>
        <v>91</v>
      </c>
      <c r="D87" s="10"/>
      <c r="F87" t="s">
        <v>1103</v>
      </c>
      <c r="G87">
        <v>92</v>
      </c>
      <c r="H87">
        <v>1</v>
      </c>
    </row>
    <row r="88" spans="1:8" s="10" customFormat="1" x14ac:dyDescent="0.3">
      <c r="A88" s="10" t="s">
        <v>1090</v>
      </c>
      <c r="B88" s="10" t="s">
        <v>267</v>
      </c>
      <c r="C88" s="6">
        <f t="shared" ca="1" si="28"/>
        <v>14</v>
      </c>
      <c r="F88" s="10" t="s">
        <v>1122</v>
      </c>
      <c r="G88" s="10">
        <v>93</v>
      </c>
      <c r="H88" s="10">
        <v>1</v>
      </c>
    </row>
    <row r="89" spans="1:8" x14ac:dyDescent="0.3">
      <c r="A89" s="10" t="s">
        <v>1086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1107</v>
      </c>
      <c r="G89">
        <v>94</v>
      </c>
      <c r="H89" s="10"/>
    </row>
    <row r="90" spans="1:8" x14ac:dyDescent="0.3">
      <c r="A90" s="10" t="s">
        <v>1084</v>
      </c>
      <c r="B90" s="10" t="s">
        <v>25</v>
      </c>
      <c r="C90" s="6">
        <f t="shared" ca="1" si="28"/>
        <v>2</v>
      </c>
      <c r="D90" s="10"/>
      <c r="F90" t="s">
        <v>1115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1156</v>
      </c>
      <c r="G91">
        <v>96</v>
      </c>
    </row>
    <row r="92" spans="1:8" x14ac:dyDescent="0.3">
      <c r="A92" s="10" t="s">
        <v>1005</v>
      </c>
      <c r="B92" s="10" t="s">
        <v>1194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1001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651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652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1051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668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667</v>
      </c>
      <c r="B100" s="10" t="s">
        <v>25</v>
      </c>
      <c r="C100" s="6">
        <f t="shared" ca="1" si="35"/>
        <v>2</v>
      </c>
    </row>
    <row r="101" spans="1:8" x14ac:dyDescent="0.3">
      <c r="A101" s="10" t="s">
        <v>998</v>
      </c>
      <c r="B101" s="10" t="s">
        <v>919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1198</v>
      </c>
      <c r="B103" s="10" t="s">
        <v>1200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683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660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1140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1142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1138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1139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680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681</v>
      </c>
      <c r="B115" s="10" t="s">
        <v>773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1188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1096</v>
      </c>
      <c r="B117" s="10" t="s">
        <v>1101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1094</v>
      </c>
      <c r="B118" s="10" t="s">
        <v>1040</v>
      </c>
      <c r="C118" s="6">
        <f t="shared" ca="1" si="38"/>
        <v>89</v>
      </c>
    </row>
    <row r="119" spans="1:8" s="10" customFormat="1" x14ac:dyDescent="0.3">
      <c r="A119" s="10" t="s">
        <v>1091</v>
      </c>
      <c r="B119" s="10" t="s">
        <v>25</v>
      </c>
      <c r="C119" s="6">
        <f t="shared" ca="1" si="38"/>
        <v>2</v>
      </c>
    </row>
    <row r="120" spans="1:8" x14ac:dyDescent="0.3">
      <c r="A120" s="10" t="s">
        <v>1099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715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671</v>
      </c>
      <c r="B122" s="10" t="s">
        <v>919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796</v>
      </c>
      <c r="B124" s="10" t="s">
        <v>787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1215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1217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1209</v>
      </c>
      <c r="B127" s="10" t="s">
        <v>1211</v>
      </c>
      <c r="C127" s="6">
        <f t="shared" ca="1" si="40"/>
        <v>24</v>
      </c>
      <c r="F127"/>
      <c r="G127"/>
      <c r="H127"/>
    </row>
    <row r="128" spans="1:8" x14ac:dyDescent="0.3">
      <c r="A128" s="10" t="s">
        <v>1207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1197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1044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1046</v>
      </c>
      <c r="B131" s="10" t="s">
        <v>1040</v>
      </c>
      <c r="C131" s="6">
        <f t="shared" ca="1" si="40"/>
        <v>89</v>
      </c>
    </row>
    <row r="132" spans="1:8" s="10" customFormat="1" x14ac:dyDescent="0.3">
      <c r="A132" s="10" t="s">
        <v>1048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679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785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784</v>
      </c>
      <c r="B136" s="10" t="s">
        <v>779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1148</v>
      </c>
      <c r="B137" s="10" t="s">
        <v>919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1150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1163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1152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1161</v>
      </c>
      <c r="B141" s="10" t="s">
        <v>1155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705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699</v>
      </c>
      <c r="B144" s="10" t="s">
        <v>693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1196</v>
      </c>
      <c r="B145" s="10" t="s">
        <v>1193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1059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1111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1056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673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674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1093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648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643</v>
      </c>
      <c r="C155" s="6">
        <f t="shared" ca="1" si="28"/>
        <v>73</v>
      </c>
    </row>
    <row r="156" spans="1:8" x14ac:dyDescent="0.3">
      <c r="A156" s="10" t="s">
        <v>959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1053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1184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1120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1185</v>
      </c>
      <c r="B161" s="10" t="s">
        <v>661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1058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1075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1068</v>
      </c>
      <c r="B165" s="10" t="s">
        <v>1074</v>
      </c>
      <c r="C165" s="6">
        <f t="shared" ca="1" si="50"/>
        <v>90</v>
      </c>
    </row>
    <row r="166" spans="1:8" s="10" customFormat="1" x14ac:dyDescent="0.3">
      <c r="A166" s="10" t="s">
        <v>1070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676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1205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1199</v>
      </c>
      <c r="B169" s="10" t="s">
        <v>661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1063</v>
      </c>
      <c r="B170" s="10" t="s">
        <v>919</v>
      </c>
      <c r="C170" s="6">
        <f t="shared" ca="1" si="52"/>
        <v>23</v>
      </c>
    </row>
    <row r="171" spans="1:8" s="10" customFormat="1" x14ac:dyDescent="0.3">
      <c r="A171" s="10" t="s">
        <v>1064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1065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753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539</v>
      </c>
      <c r="B180" s="10" t="s">
        <v>534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585</v>
      </c>
      <c r="B181" s="10" t="s">
        <v>534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556</v>
      </c>
      <c r="B182" s="10" t="s">
        <v>534</v>
      </c>
      <c r="C182" s="6">
        <f t="shared" ca="1" si="56"/>
        <v>69</v>
      </c>
      <c r="F182"/>
      <c r="G182"/>
      <c r="H182"/>
    </row>
    <row r="183" spans="1:8" x14ac:dyDescent="0.3">
      <c r="A183" s="10" t="s">
        <v>551</v>
      </c>
      <c r="B183" s="10" t="s">
        <v>534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553</v>
      </c>
      <c r="B184" s="10" t="s">
        <v>534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572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574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581</v>
      </c>
      <c r="B187" s="10" t="s">
        <v>575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895</v>
      </c>
      <c r="B188" s="10" t="s">
        <v>575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898</v>
      </c>
      <c r="B189" s="10" t="s">
        <v>575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900</v>
      </c>
      <c r="B190" s="10" t="s">
        <v>575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594</v>
      </c>
      <c r="B191" s="10" t="s">
        <v>575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596</v>
      </c>
      <c r="B192" s="10" t="s">
        <v>587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750</v>
      </c>
      <c r="B193" s="10" t="s">
        <v>587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599</v>
      </c>
      <c r="B194" s="10" t="s">
        <v>575</v>
      </c>
      <c r="C194" s="6">
        <f t="shared" ca="1" si="65"/>
        <v>70</v>
      </c>
      <c r="D194" s="10"/>
    </row>
    <row r="195" spans="1:4" x14ac:dyDescent="0.3">
      <c r="A195" s="10" t="s">
        <v>600</v>
      </c>
      <c r="B195" s="10" t="s">
        <v>575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891</v>
      </c>
      <c r="B196" s="10" t="s">
        <v>575</v>
      </c>
      <c r="C196" s="6">
        <f t="shared" ca="1" si="67"/>
        <v>70</v>
      </c>
      <c r="D196" s="10"/>
    </row>
    <row r="197" spans="1:4" x14ac:dyDescent="0.3">
      <c r="A197" s="10" t="s">
        <v>892</v>
      </c>
      <c r="B197" s="10" t="s">
        <v>575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607</v>
      </c>
      <c r="B198" s="10" t="s">
        <v>534</v>
      </c>
      <c r="C198" s="6">
        <f t="shared" ca="1" si="67"/>
        <v>69</v>
      </c>
      <c r="D198" s="10"/>
    </row>
    <row r="199" spans="1:4" x14ac:dyDescent="0.3">
      <c r="A199" s="10" t="s">
        <v>608</v>
      </c>
      <c r="B199" s="10" t="s">
        <v>534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609</v>
      </c>
      <c r="B200" s="10" t="s">
        <v>534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641</v>
      </c>
      <c r="B201" s="10" t="s">
        <v>636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726</v>
      </c>
      <c r="B202" s="10" t="s">
        <v>718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730</v>
      </c>
      <c r="B203" s="10" t="s">
        <v>731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733</v>
      </c>
      <c r="B204" s="10" t="s">
        <v>732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745</v>
      </c>
      <c r="B205" s="10" t="s">
        <v>743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747</v>
      </c>
      <c r="B206" s="10" t="s">
        <v>743</v>
      </c>
      <c r="C206" s="6">
        <f t="shared" ca="1" si="71"/>
        <v>77</v>
      </c>
      <c r="D206" s="10"/>
    </row>
    <row r="207" spans="1:4" x14ac:dyDescent="0.3">
      <c r="A207" s="10" t="s">
        <v>766</v>
      </c>
      <c r="B207" s="10" t="s">
        <v>575</v>
      </c>
      <c r="C207" s="6">
        <f t="shared" ca="1" si="71"/>
        <v>70</v>
      </c>
      <c r="D207" s="10"/>
    </row>
    <row r="208" spans="1:4" x14ac:dyDescent="0.3">
      <c r="A208" s="10" t="s">
        <v>768</v>
      </c>
      <c r="B208" s="10" t="s">
        <v>575</v>
      </c>
      <c r="C208" s="6">
        <f t="shared" ca="1" si="71"/>
        <v>70</v>
      </c>
      <c r="D208" s="10"/>
    </row>
    <row r="209" spans="1:4" x14ac:dyDescent="0.3">
      <c r="A209" s="10" t="s">
        <v>771</v>
      </c>
      <c r="B209" s="10" t="s">
        <v>587</v>
      </c>
      <c r="C209" s="6">
        <f t="shared" ca="1" si="71"/>
        <v>71</v>
      </c>
      <c r="D209" s="10"/>
    </row>
    <row r="210" spans="1:4" x14ac:dyDescent="0.3">
      <c r="A210" s="10" t="s">
        <v>821</v>
      </c>
      <c r="B210" s="10" t="s">
        <v>815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847</v>
      </c>
      <c r="B211" s="10" t="s">
        <v>819</v>
      </c>
      <c r="C211" s="6">
        <f t="shared" ca="1" si="72"/>
        <v>7</v>
      </c>
      <c r="D211" s="10"/>
    </row>
    <row r="212" spans="1:4" x14ac:dyDescent="0.3">
      <c r="A212" s="10" t="s">
        <v>830</v>
      </c>
      <c r="B212" s="10" t="s">
        <v>575</v>
      </c>
      <c r="C212" s="6">
        <f t="shared" ca="1" si="72"/>
        <v>70</v>
      </c>
      <c r="D212" s="10"/>
    </row>
    <row r="213" spans="1:4" x14ac:dyDescent="0.3">
      <c r="A213" s="10" t="s">
        <v>832</v>
      </c>
      <c r="B213" s="10" t="s">
        <v>575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838</v>
      </c>
      <c r="B214" s="10" t="s">
        <v>836</v>
      </c>
      <c r="C214" s="6">
        <f t="shared" ca="1" si="73"/>
        <v>80</v>
      </c>
      <c r="D214" s="10"/>
    </row>
    <row r="215" spans="1:4" x14ac:dyDescent="0.3">
      <c r="A215" s="10" t="s">
        <v>850</v>
      </c>
      <c r="B215" s="10" t="s">
        <v>535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854</v>
      </c>
      <c r="B216" s="10" t="s">
        <v>535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859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871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878</v>
      </c>
      <c r="B219" s="10" t="s">
        <v>815</v>
      </c>
      <c r="C219" s="6">
        <f t="shared" ca="1" si="76"/>
        <v>79</v>
      </c>
      <c r="D219" s="10"/>
    </row>
    <row r="220" spans="1:4" x14ac:dyDescent="0.3">
      <c r="A220" s="10" t="s">
        <v>875</v>
      </c>
      <c r="B220" s="10" t="s">
        <v>713</v>
      </c>
      <c r="C220" s="6">
        <f t="shared" ca="1" si="76"/>
        <v>7</v>
      </c>
      <c r="D220" s="10"/>
    </row>
    <row r="221" spans="1:4" x14ac:dyDescent="0.3">
      <c r="A221" s="10" t="s">
        <v>888</v>
      </c>
      <c r="B221" s="10" t="s">
        <v>881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901</v>
      </c>
      <c r="B222" s="10" t="s">
        <v>902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936</v>
      </c>
      <c r="B223" s="10" t="s">
        <v>534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937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939</v>
      </c>
      <c r="B225" s="10" t="s">
        <v>575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944</v>
      </c>
      <c r="B226" s="10" t="s">
        <v>946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951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953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972</v>
      </c>
      <c r="B229" s="10" t="s">
        <v>587</v>
      </c>
      <c r="C229" s="6">
        <f t="shared" ca="1" si="81"/>
        <v>71</v>
      </c>
      <c r="D229" s="10"/>
    </row>
    <row r="230" spans="1:4" x14ac:dyDescent="0.3">
      <c r="A230" s="10" t="s">
        <v>974</v>
      </c>
      <c r="B230" s="10" t="s">
        <v>587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983</v>
      </c>
      <c r="B231" s="10" t="s">
        <v>978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994</v>
      </c>
      <c r="B232" s="10" t="s">
        <v>985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619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623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625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977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853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863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864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483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486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484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487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485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488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908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489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491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493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494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495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496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497</v>
      </c>
      <c r="B267" s="10" t="s">
        <v>474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498</v>
      </c>
      <c r="B268" s="10" t="s">
        <v>476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501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502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503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525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525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925</v>
      </c>
      <c r="B285" s="10" t="s">
        <v>525</v>
      </c>
      <c r="C285" s="6">
        <f t="shared" ca="1" si="103"/>
        <v>68</v>
      </c>
      <c r="D285" s="10"/>
    </row>
    <row r="286" spans="1:4" x14ac:dyDescent="0.3">
      <c r="A286" s="10" t="s">
        <v>926</v>
      </c>
      <c r="B286" s="10" t="s">
        <v>525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525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525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927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928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929</v>
      </c>
      <c r="B301" s="10" t="s">
        <v>917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930</v>
      </c>
      <c r="B302" s="10" t="s">
        <v>917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931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505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507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509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515</v>
      </c>
      <c r="B328" s="10" t="s">
        <v>518</v>
      </c>
      <c r="C328" s="6">
        <f t="shared" ca="1" si="126"/>
        <v>66</v>
      </c>
      <c r="D328" s="10"/>
    </row>
    <row r="329" spans="1:4" x14ac:dyDescent="0.3">
      <c r="A329" s="10" t="s">
        <v>517</v>
      </c>
      <c r="B329" s="10" t="s">
        <v>518</v>
      </c>
      <c r="C329" s="6">
        <f t="shared" ca="1" si="126"/>
        <v>66</v>
      </c>
      <c r="D329" s="10"/>
    </row>
    <row r="330" spans="1:4" x14ac:dyDescent="0.3">
      <c r="A330" s="10" t="s">
        <v>531</v>
      </c>
      <c r="B330" s="10" t="s">
        <v>521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934</v>
      </c>
      <c r="B331" s="10" t="s">
        <v>932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935</v>
      </c>
      <c r="B332" s="10" t="s">
        <v>932</v>
      </c>
      <c r="C332" s="6">
        <f t="shared" ca="1" si="128"/>
        <v>82</v>
      </c>
      <c r="D332" s="10"/>
    </row>
    <row r="333" spans="1:4" x14ac:dyDescent="0.3">
      <c r="A333" s="10" t="s">
        <v>933</v>
      </c>
      <c r="B333" s="10" t="s">
        <v>913</v>
      </c>
      <c r="C333" s="6">
        <f t="shared" ca="1" si="128"/>
        <v>83</v>
      </c>
      <c r="D333" s="10"/>
    </row>
    <row r="334" spans="1:4" x14ac:dyDescent="0.3">
      <c r="A334" s="10" t="s">
        <v>802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803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805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807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760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761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762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763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0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119" activePane="bottomRight" state="frozen"/>
      <selection pane="topRight" activeCell="C1" sqref="C1"/>
      <selection pane="bottomLeft" activeCell="A3" sqref="A3"/>
      <selection pane="bottomRight" activeCell="S128" sqref="S12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1212</v>
      </c>
      <c r="F2" s="4" t="str">
        <f>IF(ISBLANK(VLOOKUP($E2,어펙터인자!$1:$1048576,MATCH(F$1,어펙터인자!$1:$1,0),0)),"",VLOOKUP($E2,어펙터인자!$1:$1048576,MATCH(F$1,어펙터인자!$1:$1,0),0))</f>
        <v>평타 공격 성공 플래그를 들고 있는다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컬리더로켬
2: Area로켬</v>
      </c>
      <c r="P2" s="4" t="str">
        <f>IF(ISBLANK(VLOOKUP($E2,어펙터인자!$1:$1048576,MATCH(P$1,어펙터인자!$1:$1,0),0)),"",VLOOKUP($E2,어펙터인자!$1:$1048576,MATCH(P$1,어펙터인자!$1:$1,0),0))</f>
        <v>0: 무조건
1: 컬리더로끔
2: Area로끔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543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633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533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630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635</v>
      </c>
    </row>
    <row r="28" spans="1:26" x14ac:dyDescent="0.3">
      <c r="A28" s="1" t="str">
        <f t="shared" si="0"/>
        <v>NormalAttackYuki_01</v>
      </c>
      <c r="B28" t="s">
        <v>754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1049</v>
      </c>
    </row>
    <row r="39" spans="1:23" x14ac:dyDescent="0.3">
      <c r="A39" s="1" t="str">
        <f t="shared" si="39"/>
        <v>UltimateAttackEarthMage_01</v>
      </c>
      <c r="B39" s="10" t="s">
        <v>1062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1134</v>
      </c>
      <c r="W41" s="1" t="s">
        <v>1032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958</v>
      </c>
      <c r="U44" s="1" t="s">
        <v>967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967</v>
      </c>
    </row>
    <row r="46" spans="1:23" x14ac:dyDescent="0.3">
      <c r="A46" s="1" t="str">
        <f t="shared" si="51"/>
        <v>UltimateTransportSummonSciFiWarrior_01</v>
      </c>
      <c r="B46" s="10" t="s">
        <v>1126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1049</v>
      </c>
      <c r="U46" s="1" t="s">
        <v>1125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1016</v>
      </c>
      <c r="V50" s="1" t="s">
        <v>1018</v>
      </c>
    </row>
    <row r="51" spans="1:23" x14ac:dyDescent="0.3">
      <c r="A51" s="1" t="str">
        <f t="shared" si="57"/>
        <v>UltimateAttackChaosElemental_01</v>
      </c>
      <c r="B51" s="10" t="s">
        <v>1019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545</v>
      </c>
      <c r="O57" s="7">
        <f t="shared" ca="1" si="64"/>
        <v>5</v>
      </c>
      <c r="S57" s="7" t="str">
        <f t="shared" ca="1" si="65"/>
        <v/>
      </c>
      <c r="W57" s="1" t="s">
        <v>714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1146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1049</v>
      </c>
    </row>
    <row r="69" spans="1:23" x14ac:dyDescent="0.3">
      <c r="A69" s="1" t="str">
        <f t="shared" si="70"/>
        <v>UltimateCreateYukaBig_01</v>
      </c>
      <c r="B69" s="10" t="s">
        <v>1130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1128</v>
      </c>
    </row>
    <row r="70" spans="1:23" x14ac:dyDescent="0.3">
      <c r="A70" s="1" t="str">
        <f t="shared" si="70"/>
        <v>UltimateAttackYuka_01</v>
      </c>
      <c r="B70" s="10" t="s">
        <v>1131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691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1176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1039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1049</v>
      </c>
    </row>
    <row r="81" spans="1:23" x14ac:dyDescent="0.3">
      <c r="A81" s="1" t="str">
        <f t="shared" si="85"/>
        <v>UltimateCreateMedeaLast_01</v>
      </c>
      <c r="B81" s="10" t="s">
        <v>1169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1165</v>
      </c>
    </row>
    <row r="82" spans="1:23" x14ac:dyDescent="0.3">
      <c r="A82" s="1" t="str">
        <f t="shared" si="85"/>
        <v>UltimateAttackMedea_01</v>
      </c>
      <c r="B82" s="10" t="s">
        <v>1171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958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1083</v>
      </c>
    </row>
    <row r="89" spans="1:23" x14ac:dyDescent="0.3">
      <c r="A89" s="1" t="str">
        <f t="shared" si="91"/>
        <v>UltimateReduceRockElemental_01</v>
      </c>
      <c r="B89" s="10" t="s">
        <v>1089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1009</v>
      </c>
      <c r="V93" s="1" t="s">
        <v>1006</v>
      </c>
      <c r="W93" s="1" t="s">
        <v>1007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1002</v>
      </c>
    </row>
    <row r="96" spans="1:23" x14ac:dyDescent="0.3">
      <c r="A96" s="1" t="str">
        <f t="shared" si="85"/>
        <v>NormalAttackPreGloryArmor_01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669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999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1049</v>
      </c>
    </row>
    <row r="109" spans="1:23" x14ac:dyDescent="0.3">
      <c r="A109" s="1" t="str">
        <f t="shared" si="112"/>
        <v>UltimateMoveSpeedDownMobileFemale_01</v>
      </c>
      <c r="B109" s="10" t="s">
        <v>1143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1049</v>
      </c>
    </row>
    <row r="113" spans="1:23" x14ac:dyDescent="0.3">
      <c r="A113" s="1" t="str">
        <f t="shared" si="85"/>
        <v>UltimateAttackSandWarrior_01</v>
      </c>
      <c r="B113" s="10" t="s">
        <v>1137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664</v>
      </c>
    </row>
    <row r="117" spans="1:23" x14ac:dyDescent="0.3">
      <c r="A117" s="1" t="str">
        <f t="shared" si="85"/>
        <v>LP_EvadeBladeFanDancer_01</v>
      </c>
      <c r="B117" s="10" t="s">
        <v>1188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1049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1098</v>
      </c>
    </row>
    <row r="120" spans="1:23" x14ac:dyDescent="0.3">
      <c r="A120" s="1" t="str">
        <f t="shared" si="118"/>
        <v>UltimateAttackBladeFanDancer_01</v>
      </c>
      <c r="B120" s="10" t="s">
        <v>1092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717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1209</v>
      </c>
    </row>
    <row r="127" spans="1:23" x14ac:dyDescent="0.3">
      <c r="A127" s="1" t="str">
        <f t="shared" si="124"/>
        <v>CallChangeOnHitAreaSyria_01</v>
      </c>
      <c r="B127" s="10" t="s">
        <v>1216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1209</v>
      </c>
    </row>
    <row r="128" spans="1:23" x14ac:dyDescent="0.3">
      <c r="A128" s="1" t="str">
        <f t="shared" si="124"/>
        <v>ChangeAttackStateSyria_01</v>
      </c>
      <c r="B128" s="10" t="s">
        <v>1210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1219</v>
      </c>
      <c r="V128" s="1">
        <v>1</v>
      </c>
    </row>
    <row r="129" spans="1:23" x14ac:dyDescent="0.3">
      <c r="A129" s="1" t="str">
        <f t="shared" si="124"/>
        <v>AddForcePreSyria_01</v>
      </c>
      <c r="B129" s="10" t="s">
        <v>1208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1050</v>
      </c>
    </row>
    <row r="133" spans="1:23" x14ac:dyDescent="0.3">
      <c r="A133" s="1" t="str">
        <f t="shared" si="130"/>
        <v>CannotActionSyria_01</v>
      </c>
      <c r="B133" s="10" t="s">
        <v>1047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1151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1049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1154</v>
      </c>
    </row>
    <row r="141" spans="1:23" x14ac:dyDescent="0.3">
      <c r="A141" s="1" t="str">
        <f t="shared" si="133"/>
        <v>UltimateAttackLinhi_01</v>
      </c>
      <c r="B141" s="10" t="s">
        <v>1153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1162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1174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700</v>
      </c>
      <c r="U145" s="1" t="s">
        <v>704</v>
      </c>
      <c r="V145" s="1" t="s">
        <v>702</v>
      </c>
      <c r="W145" s="1" t="s">
        <v>701</v>
      </c>
    </row>
    <row r="146" spans="1:23" x14ac:dyDescent="0.3">
      <c r="A146" s="1" t="str">
        <f t="shared" si="145"/>
        <v>LP_OnMoveBuffNecromancerFour_01</v>
      </c>
      <c r="B146" s="10" t="s">
        <v>1196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1110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0.81499999999999995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1049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1.3</v>
      </c>
      <c r="J156" s="1">
        <v>2.8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649</v>
      </c>
    </row>
    <row r="157" spans="1:23" x14ac:dyDescent="0.3">
      <c r="A157" s="1" t="str">
        <f t="shared" si="85"/>
        <v>IgnoreEvadeVisualEnergyShieldRobot_01</v>
      </c>
      <c r="B157" s="10" t="s">
        <v>959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958</v>
      </c>
    </row>
    <row r="163" spans="1:23" x14ac:dyDescent="0.3">
      <c r="A163" s="1" t="str">
        <f t="shared" si="85"/>
        <v>UltimateCreateIceMagician_01</v>
      </c>
      <c r="B163" s="10" t="s">
        <v>1058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1049</v>
      </c>
    </row>
    <row r="164" spans="1:23" x14ac:dyDescent="0.3">
      <c r="A164" s="1" t="str">
        <f t="shared" si="85"/>
        <v>UltimateCannotActionIceMagician_01</v>
      </c>
      <c r="B164" s="10" t="s">
        <v>1075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0.495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1072</v>
      </c>
      <c r="W166" s="1" t="s">
        <v>1073</v>
      </c>
    </row>
    <row r="167" spans="1:23" x14ac:dyDescent="0.3">
      <c r="A167" s="1" t="str">
        <f t="shared" si="163"/>
        <v>UltimateAttackSpeedUpAngelicWarrior_01</v>
      </c>
      <c r="B167" s="10" t="s">
        <v>1071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1.5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958</v>
      </c>
    </row>
    <row r="171" spans="1:23" x14ac:dyDescent="0.3">
      <c r="A171" s="1" t="str">
        <f t="shared" si="166"/>
        <v>UltimateRemoveUnicornCharacter_01</v>
      </c>
      <c r="B171" s="10" t="s">
        <v>1063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1049</v>
      </c>
    </row>
    <row r="173" spans="1:23" x14ac:dyDescent="0.3">
      <c r="A173" s="1" t="str">
        <f t="shared" si="166"/>
        <v>UltimateAttackUnicornCharacter_01</v>
      </c>
      <c r="B173" s="10" t="s">
        <v>1065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540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540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540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540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540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573</v>
      </c>
    </row>
    <row r="187" spans="1:23" x14ac:dyDescent="0.3">
      <c r="A187" s="1" t="str">
        <f t="shared" si="187"/>
        <v>AS_SlowCyc_01</v>
      </c>
      <c r="B187" s="1" t="s">
        <v>574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583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580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577</v>
      </c>
      <c r="W188" s="1" t="s">
        <v>582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896</v>
      </c>
      <c r="W189" s="1" t="s">
        <v>833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897</v>
      </c>
      <c r="W190" s="1" t="s">
        <v>833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900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899</v>
      </c>
      <c r="W191" s="1" t="s">
        <v>833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577</v>
      </c>
      <c r="W192" s="1" t="s">
        <v>582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597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749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597</v>
      </c>
    </row>
    <row r="195" spans="1:23" x14ac:dyDescent="0.3">
      <c r="A195" s="1" t="str">
        <f t="shared" si="205"/>
        <v>TeleportOneEyedWizard_BlueClose_01</v>
      </c>
      <c r="B195" s="1" t="s">
        <v>601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603</v>
      </c>
      <c r="U195" s="1" t="s">
        <v>614</v>
      </c>
      <c r="W195" s="1" t="s">
        <v>582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604</v>
      </c>
      <c r="U196" s="1" t="s">
        <v>614</v>
      </c>
      <c r="W196" s="1" t="s">
        <v>582</v>
      </c>
    </row>
    <row r="197" spans="1:23" x14ac:dyDescent="0.3">
      <c r="A197" s="1" t="str">
        <f t="shared" si="211"/>
        <v>TeleportOneEyedWizard_GreenClose_01</v>
      </c>
      <c r="B197" s="1" t="s">
        <v>891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889</v>
      </c>
      <c r="U197" s="1" t="s">
        <v>893</v>
      </c>
      <c r="W197" s="1" t="s">
        <v>833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890</v>
      </c>
      <c r="U198" s="1" t="s">
        <v>893</v>
      </c>
      <c r="W198" s="1" t="s">
        <v>833</v>
      </c>
    </row>
    <row r="199" spans="1:23" x14ac:dyDescent="0.3">
      <c r="A199" s="1" t="str">
        <f t="shared" si="211"/>
        <v>RushHeavyKnight_YellowFirst_01</v>
      </c>
      <c r="B199" s="10" t="s">
        <v>606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612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610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613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540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637</v>
      </c>
    </row>
    <row r="203" spans="1:23" x14ac:dyDescent="0.3">
      <c r="A203" s="1" t="str">
        <f>B203&amp;"_"&amp;TEXT(D203,"00")</f>
        <v>SleepingDragonTerrorBringer_Red_01</v>
      </c>
      <c r="B203" s="10" t="s">
        <v>725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727</v>
      </c>
      <c r="U203" s="1" t="s">
        <v>728</v>
      </c>
    </row>
    <row r="204" spans="1:23" x14ac:dyDescent="0.3">
      <c r="A204" s="1" t="str">
        <f>B204&amp;"_"&amp;TEXT(D204,"00")</f>
        <v>BurrowOnStartRtsTurret_01</v>
      </c>
      <c r="B204" s="10" t="s">
        <v>733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748</v>
      </c>
    </row>
    <row r="207" spans="1:23" x14ac:dyDescent="0.3">
      <c r="A207" s="1" t="str">
        <f t="shared" si="221"/>
        <v>JumpRunRobotTwo_01</v>
      </c>
      <c r="B207" s="10" t="s">
        <v>746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748</v>
      </c>
    </row>
    <row r="208" spans="1:23" x14ac:dyDescent="0.3">
      <c r="A208" s="1" t="str">
        <f t="shared" si="221"/>
        <v>TeleportArcherySamuraiUp_01</v>
      </c>
      <c r="B208" s="1" t="s">
        <v>767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577</v>
      </c>
      <c r="W208" s="1" t="s">
        <v>582</v>
      </c>
    </row>
    <row r="209" spans="1:23" x14ac:dyDescent="0.3">
      <c r="A209" s="1" t="str">
        <f t="shared" si="221"/>
        <v>TeleportArcherySamuraiDown_01</v>
      </c>
      <c r="B209" s="1" t="s">
        <v>769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577</v>
      </c>
      <c r="W209" s="1" t="s">
        <v>582</v>
      </c>
    </row>
    <row r="210" spans="1:23" x14ac:dyDescent="0.3">
      <c r="A210" s="1" t="str">
        <f t="shared" si="221"/>
        <v>RotateArcherySamurai_01</v>
      </c>
      <c r="B210" s="1" t="s">
        <v>770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597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820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822</v>
      </c>
      <c r="U211" s="1" t="s">
        <v>845</v>
      </c>
      <c r="W211" s="1" t="s">
        <v>824</v>
      </c>
    </row>
    <row r="212" spans="1:23" x14ac:dyDescent="0.3">
      <c r="A212" s="1" t="str">
        <f t="shared" si="224"/>
        <v>AS_AngryDee_01</v>
      </c>
      <c r="B212" s="1" t="s">
        <v>847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834</v>
      </c>
      <c r="W213" s="1" t="s">
        <v>833</v>
      </c>
    </row>
    <row r="214" spans="1:23" x14ac:dyDescent="0.3">
      <c r="A214" s="1" t="str">
        <f t="shared" si="224"/>
        <v>TeleportLadyPirateOut_01</v>
      </c>
      <c r="B214" s="1" t="s">
        <v>831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835</v>
      </c>
      <c r="W214" s="1" t="s">
        <v>833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837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840</v>
      </c>
      <c r="U215" s="1" t="s">
        <v>841</v>
      </c>
    </row>
    <row r="216" spans="1:23" x14ac:dyDescent="0.3">
      <c r="A216" s="1" t="str">
        <f t="shared" si="227"/>
        <v>RushBeholder_01</v>
      </c>
      <c r="B216" s="1" t="s">
        <v>851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849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858</v>
      </c>
      <c r="U217" s="1">
        <f>1/1.25*(6/5)*1.25</f>
        <v>1.2</v>
      </c>
      <c r="V217" s="1" t="s">
        <v>857</v>
      </c>
    </row>
    <row r="218" spans="1:23" x14ac:dyDescent="0.3">
      <c r="A218" s="1" t="str">
        <f t="shared" si="230"/>
        <v>HealOverTimeDruidTent_01</v>
      </c>
      <c r="B218" s="1" t="s">
        <v>860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870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867</v>
      </c>
    </row>
    <row r="220" spans="1:23" x14ac:dyDescent="0.3">
      <c r="A220" s="1" t="str">
        <f t="shared" si="230"/>
        <v>GiveAffectorValuePlant_01</v>
      </c>
      <c r="B220" s="1" t="s">
        <v>877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879</v>
      </c>
      <c r="U220" s="1" t="s">
        <v>872</v>
      </c>
    </row>
    <row r="221" spans="1:23" x14ac:dyDescent="0.3">
      <c r="A221" s="1" t="str">
        <f t="shared" si="230"/>
        <v>AS_LoseTankerPlant_01</v>
      </c>
      <c r="B221" s="1" t="s">
        <v>875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886</v>
      </c>
      <c r="W222" s="1" t="s">
        <v>887</v>
      </c>
    </row>
    <row r="223" spans="1:23" x14ac:dyDescent="0.3">
      <c r="A223" s="1" t="str">
        <f t="shared" si="233"/>
        <v>RushDroidHeavy_White_01</v>
      </c>
      <c r="B223" s="1" t="s">
        <v>901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903</v>
      </c>
      <c r="U223" s="1">
        <f>1/1.25*(6/5)*1.25</f>
        <v>1.2</v>
      </c>
      <c r="V223" s="1" t="s">
        <v>904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849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940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942</v>
      </c>
      <c r="U226" s="1" t="s">
        <v>943</v>
      </c>
      <c r="W226" s="1" t="s">
        <v>833</v>
      </c>
    </row>
    <row r="227" spans="1:23" x14ac:dyDescent="0.3">
      <c r="A227" s="1" t="str">
        <f t="shared" si="236"/>
        <v>InvincibleFallenAngel_Yellow_01</v>
      </c>
      <c r="B227" s="1" t="s">
        <v>945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954</v>
      </c>
    </row>
    <row r="229" spans="1:23" x14ac:dyDescent="0.3">
      <c r="A229" s="1" t="str">
        <f t="shared" si="236"/>
        <v>BurrowNinjaAssassin_Red_01</v>
      </c>
      <c r="B229" s="1" t="s">
        <v>954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947</v>
      </c>
      <c r="U229" s="1" t="s">
        <v>948</v>
      </c>
      <c r="V229" s="1" t="s">
        <v>949</v>
      </c>
      <c r="W229" s="1" t="s">
        <v>950</v>
      </c>
    </row>
    <row r="230" spans="1:23" x14ac:dyDescent="0.3">
      <c r="A230" s="1" t="str">
        <f t="shared" si="236"/>
        <v>RotateRobotFive_Purple_01</v>
      </c>
      <c r="B230" s="1" t="s">
        <v>973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971</v>
      </c>
    </row>
    <row r="231" spans="1:23" x14ac:dyDescent="0.3">
      <c r="A231" s="1" t="str">
        <f t="shared" si="236"/>
        <v>RotateRobotFive_PurpleZero_01</v>
      </c>
      <c r="B231" s="1" t="s">
        <v>974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975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984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995</v>
      </c>
      <c r="U233" s="1" t="s">
        <v>996</v>
      </c>
    </row>
    <row r="234" spans="1:23" x14ac:dyDescent="0.3">
      <c r="A234" s="1" t="str">
        <f t="shared" si="216"/>
        <v>AddForceCommon_01</v>
      </c>
      <c r="B234" s="10" t="s">
        <v>618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976</v>
      </c>
    </row>
    <row r="238" spans="1:23" x14ac:dyDescent="0.3">
      <c r="A238" s="1" t="str">
        <f t="shared" si="247"/>
        <v>CannotActionCommon_01</v>
      </c>
      <c r="B238" s="1" t="s">
        <v>852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533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533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533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533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533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533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533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533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533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533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533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533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533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533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825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533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533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533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825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908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908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908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489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489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489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489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1187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490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490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490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490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490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490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490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490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490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494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494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494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494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494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494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496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496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496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496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499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500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500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500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501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502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502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502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1182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1183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927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927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927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927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927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927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928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928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928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928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928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929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929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929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929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929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929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929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929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930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930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930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930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930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931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931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931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931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931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545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545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545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508</v>
      </c>
      <c r="S645" s="7">
        <f t="shared" ca="1" si="442"/>
        <v>6</v>
      </c>
      <c r="U645" s="1" t="s">
        <v>506</v>
      </c>
    </row>
    <row r="646" spans="1:23" x14ac:dyDescent="0.3">
      <c r="A646" s="1" t="str">
        <f t="shared" si="440"/>
        <v>LP_MoveSpeedUpOnKill_02</v>
      </c>
      <c r="B646" s="1" t="s">
        <v>504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508</v>
      </c>
      <c r="S646" s="7">
        <f t="shared" ca="1" si="442"/>
        <v>6</v>
      </c>
      <c r="U646" s="1" t="s">
        <v>506</v>
      </c>
    </row>
    <row r="647" spans="1:23" x14ac:dyDescent="0.3">
      <c r="A647" s="1" t="str">
        <f t="shared" si="440"/>
        <v>LP_MoveSpeedUpOnKill_03</v>
      </c>
      <c r="B647" s="1" t="s">
        <v>504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508</v>
      </c>
      <c r="S647" s="7">
        <f t="shared" ca="1" si="442"/>
        <v>6</v>
      </c>
      <c r="U647" s="1" t="s">
        <v>506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506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545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506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545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506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545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509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509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509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509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509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516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516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516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530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530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530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530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530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530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530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530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530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934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934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934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934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934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935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935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935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933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933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933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933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933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802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804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809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806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808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810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761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765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763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1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573</v>
      </c>
      <c r="B2" t="s">
        <v>571</v>
      </c>
      <c r="C2" t="s">
        <v>574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846</v>
      </c>
      <c r="B3" t="s">
        <v>842</v>
      </c>
      <c r="C3" t="s">
        <v>848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868</v>
      </c>
      <c r="B4" t="s">
        <v>869</v>
      </c>
      <c r="C4" s="10" t="s">
        <v>863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873</v>
      </c>
      <c r="B5" t="s">
        <v>874</v>
      </c>
      <c r="C5" t="s">
        <v>876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1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692</v>
      </c>
      <c r="F3" s="3" t="s">
        <v>547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615</v>
      </c>
      <c r="D5" s="4" t="s">
        <v>616</v>
      </c>
      <c r="E5" s="4" t="s">
        <v>617</v>
      </c>
      <c r="F5" s="4" t="s">
        <v>938</v>
      </c>
      <c r="G5" s="4" t="s">
        <v>621</v>
      </c>
      <c r="H5" s="4" t="s">
        <v>620</v>
      </c>
      <c r="I5" s="4" t="s">
        <v>1118</v>
      </c>
      <c r="J5" s="2"/>
      <c r="K5" s="2"/>
      <c r="L5" s="2"/>
      <c r="M5" s="2"/>
    </row>
    <row r="6" spans="1:13" ht="48" x14ac:dyDescent="0.3">
      <c r="A6" t="s">
        <v>558</v>
      </c>
      <c r="B6" s="3" t="s">
        <v>559</v>
      </c>
      <c r="C6" s="4" t="s">
        <v>62</v>
      </c>
      <c r="D6" s="2" t="s">
        <v>560</v>
      </c>
      <c r="E6" s="2" t="s">
        <v>561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1164</v>
      </c>
      <c r="E12" s="4" t="s">
        <v>231</v>
      </c>
      <c r="F12" s="4" t="s">
        <v>211</v>
      </c>
      <c r="G12" s="2" t="s">
        <v>687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818</v>
      </c>
      <c r="C14" s="3" t="s">
        <v>62</v>
      </c>
      <c r="D14" s="3" t="s">
        <v>1213</v>
      </c>
      <c r="E14" s="5"/>
      <c r="F14" s="5"/>
      <c r="G14" s="3" t="s">
        <v>1214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48" x14ac:dyDescent="0.3">
      <c r="A15" t="s">
        <v>207</v>
      </c>
      <c r="B15" s="3" t="s">
        <v>472</v>
      </c>
      <c r="C15" s="3" t="s">
        <v>473</v>
      </c>
      <c r="D15" s="4" t="s">
        <v>287</v>
      </c>
      <c r="E15" s="4" t="s">
        <v>288</v>
      </c>
      <c r="F15" s="4" t="s">
        <v>513</v>
      </c>
      <c r="G15" s="4" t="s">
        <v>1088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687</v>
      </c>
      <c r="H16" s="4" t="s">
        <v>880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786</v>
      </c>
      <c r="C18" s="3" t="s">
        <v>62</v>
      </c>
      <c r="D18" s="4" t="s">
        <v>235</v>
      </c>
      <c r="E18" s="4" t="s">
        <v>1186</v>
      </c>
      <c r="F18" s="5"/>
      <c r="G18" s="3" t="s">
        <v>1189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1021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665</v>
      </c>
      <c r="H22" s="3" t="s">
        <v>666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920</v>
      </c>
      <c r="B24" s="3" t="s">
        <v>417</v>
      </c>
      <c r="C24" s="3" t="s">
        <v>62</v>
      </c>
      <c r="D24" s="4" t="s">
        <v>409</v>
      </c>
      <c r="E24" s="4" t="s">
        <v>670</v>
      </c>
      <c r="F24" s="5"/>
      <c r="G24" s="3"/>
      <c r="H24" s="3" t="s">
        <v>672</v>
      </c>
      <c r="I24" s="4" t="s">
        <v>421</v>
      </c>
      <c r="J24" s="3" t="s">
        <v>716</v>
      </c>
      <c r="K24" s="5"/>
      <c r="L24" s="5"/>
      <c r="M24" s="3" t="s">
        <v>418</v>
      </c>
    </row>
    <row r="25" spans="1:13" s="10" customFormat="1" ht="48" x14ac:dyDescent="0.3">
      <c r="A25" s="10" t="s">
        <v>662</v>
      </c>
      <c r="B25" s="3" t="s">
        <v>1179</v>
      </c>
      <c r="C25" s="3" t="s">
        <v>62</v>
      </c>
      <c r="D25" s="4" t="s">
        <v>1180</v>
      </c>
      <c r="E25" s="4"/>
      <c r="F25" s="5"/>
      <c r="G25" s="3" t="s">
        <v>800</v>
      </c>
      <c r="H25" s="3" t="s">
        <v>1177</v>
      </c>
      <c r="I25" s="4" t="s">
        <v>1178</v>
      </c>
      <c r="J25" s="3" t="s">
        <v>663</v>
      </c>
      <c r="K25" s="3" t="s">
        <v>1181</v>
      </c>
      <c r="L25" s="11" t="s">
        <v>1218</v>
      </c>
      <c r="M25" s="3"/>
    </row>
    <row r="26" spans="1:13" s="10" customFormat="1" ht="36" x14ac:dyDescent="0.3">
      <c r="A26" s="10" t="s">
        <v>774</v>
      </c>
      <c r="B26" s="3" t="s">
        <v>776</v>
      </c>
      <c r="C26" s="3" t="s">
        <v>777</v>
      </c>
      <c r="D26" s="4"/>
      <c r="E26" s="4"/>
      <c r="F26" s="5"/>
      <c r="G26" s="3" t="s">
        <v>956</v>
      </c>
      <c r="H26" s="3"/>
      <c r="I26" s="4"/>
      <c r="J26" s="3" t="s">
        <v>775</v>
      </c>
      <c r="K26" s="5"/>
      <c r="L26" s="5"/>
      <c r="M26" s="3"/>
    </row>
    <row r="27" spans="1:13" s="10" customFormat="1" ht="36" x14ac:dyDescent="0.3">
      <c r="A27" s="10" t="s">
        <v>962</v>
      </c>
      <c r="B27" s="3" t="s">
        <v>963</v>
      </c>
      <c r="C27" s="3"/>
      <c r="D27" s="4" t="s">
        <v>964</v>
      </c>
      <c r="E27" s="4"/>
      <c r="F27" s="5"/>
      <c r="G27" s="3"/>
      <c r="H27" s="3"/>
      <c r="I27" s="4"/>
      <c r="J27" s="3" t="s">
        <v>775</v>
      </c>
      <c r="K27" s="3" t="s">
        <v>968</v>
      </c>
      <c r="L27" s="5"/>
      <c r="M27" s="3"/>
    </row>
    <row r="28" spans="1:13" s="10" customFormat="1" ht="24" x14ac:dyDescent="0.3">
      <c r="A28" s="10" t="s">
        <v>707</v>
      </c>
      <c r="B28" s="3" t="s">
        <v>708</v>
      </c>
      <c r="C28" s="3" t="s">
        <v>62</v>
      </c>
      <c r="D28" s="4" t="s">
        <v>709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791</v>
      </c>
      <c r="B29" s="3" t="s">
        <v>792</v>
      </c>
      <c r="C29" s="3"/>
      <c r="D29" s="4"/>
      <c r="E29" s="4"/>
      <c r="F29" s="5"/>
      <c r="G29" s="3" t="s">
        <v>798</v>
      </c>
      <c r="H29" s="3" t="s">
        <v>799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780</v>
      </c>
      <c r="B31" s="3" t="s">
        <v>781</v>
      </c>
      <c r="C31" s="3" t="s">
        <v>812</v>
      </c>
      <c r="D31" s="3" t="s">
        <v>811</v>
      </c>
      <c r="E31" s="3" t="s">
        <v>813</v>
      </c>
      <c r="F31" s="3" t="s">
        <v>814</v>
      </c>
      <c r="G31" s="2" t="s">
        <v>782</v>
      </c>
      <c r="H31" s="2" t="s">
        <v>783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510</v>
      </c>
      <c r="E39" s="4" t="s">
        <v>511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655</v>
      </c>
      <c r="B42" s="3" t="s">
        <v>656</v>
      </c>
      <c r="C42" s="4" t="s">
        <v>657</v>
      </c>
      <c r="D42" s="4"/>
      <c r="E42" s="4"/>
      <c r="F42" s="4"/>
      <c r="G42" s="4" t="s">
        <v>658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1033</v>
      </c>
      <c r="B44" s="3" t="s">
        <v>1035</v>
      </c>
      <c r="C44" s="3" t="s">
        <v>62</v>
      </c>
      <c r="D44" s="4" t="s">
        <v>1036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1203</v>
      </c>
      <c r="B45" s="3" t="s">
        <v>1202</v>
      </c>
      <c r="C45" s="3"/>
      <c r="D45" s="2" t="s">
        <v>1204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1112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955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548</v>
      </c>
      <c r="H54" s="3" t="s">
        <v>546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584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1000</v>
      </c>
      <c r="G58" s="4" t="s">
        <v>407</v>
      </c>
      <c r="H58" s="4" t="s">
        <v>1008</v>
      </c>
      <c r="L58" s="2" t="s">
        <v>408</v>
      </c>
      <c r="M58" s="2" t="s">
        <v>413</v>
      </c>
    </row>
    <row r="59" spans="1:13" ht="84" x14ac:dyDescent="0.3">
      <c r="A59" s="10" t="s">
        <v>475</v>
      </c>
      <c r="B59" s="3" t="s">
        <v>480</v>
      </c>
      <c r="C59" s="3" t="s">
        <v>62</v>
      </c>
      <c r="D59" s="4" t="s">
        <v>478</v>
      </c>
      <c r="E59" s="3" t="s">
        <v>479</v>
      </c>
    </row>
    <row r="60" spans="1:13" ht="96" x14ac:dyDescent="0.3">
      <c r="A60" s="10" t="s">
        <v>477</v>
      </c>
      <c r="B60" s="3" t="s">
        <v>481</v>
      </c>
      <c r="C60" s="3" t="s">
        <v>62</v>
      </c>
      <c r="D60" s="4" t="s">
        <v>482</v>
      </c>
    </row>
    <row r="61" spans="1:13" ht="72" x14ac:dyDescent="0.3">
      <c r="A61" s="10" t="s">
        <v>512</v>
      </c>
      <c r="B61" s="3" t="s">
        <v>549</v>
      </c>
      <c r="C61" s="3" t="s">
        <v>62</v>
      </c>
      <c r="D61" s="4" t="s">
        <v>519</v>
      </c>
      <c r="E61" s="4" t="s">
        <v>520</v>
      </c>
    </row>
    <row r="62" spans="1:13" ht="60" x14ac:dyDescent="0.3">
      <c r="A62" t="s">
        <v>522</v>
      </c>
      <c r="B62" s="3" t="s">
        <v>550</v>
      </c>
      <c r="C62" s="3" t="s">
        <v>62</v>
      </c>
      <c r="D62" s="4" t="s">
        <v>523</v>
      </c>
      <c r="E62" s="4" t="s">
        <v>524</v>
      </c>
      <c r="G62" s="4"/>
    </row>
    <row r="63" spans="1:13" ht="60" x14ac:dyDescent="0.3">
      <c r="A63" t="s">
        <v>526</v>
      </c>
      <c r="B63" s="3" t="s">
        <v>529</v>
      </c>
      <c r="C63" s="3" t="s">
        <v>62</v>
      </c>
      <c r="D63" s="4" t="s">
        <v>924</v>
      </c>
      <c r="E63" s="4" t="s">
        <v>527</v>
      </c>
      <c r="F63" s="4" t="s">
        <v>528</v>
      </c>
    </row>
    <row r="64" spans="1:13" ht="84" x14ac:dyDescent="0.3">
      <c r="A64" t="s">
        <v>536</v>
      </c>
      <c r="B64" s="3" t="s">
        <v>605</v>
      </c>
      <c r="C64" s="3" t="s">
        <v>537</v>
      </c>
      <c r="D64" s="4" t="s">
        <v>554</v>
      </c>
      <c r="E64" s="4" t="s">
        <v>905</v>
      </c>
      <c r="F64" s="4" t="s">
        <v>586</v>
      </c>
      <c r="G64" s="4" t="s">
        <v>855</v>
      </c>
      <c r="H64" s="4" t="s">
        <v>622</v>
      </c>
      <c r="I64" s="4" t="s">
        <v>562</v>
      </c>
      <c r="J64" s="4" t="s">
        <v>538</v>
      </c>
      <c r="K64" s="4" t="s">
        <v>569</v>
      </c>
      <c r="L64" s="4" t="s">
        <v>856</v>
      </c>
    </row>
    <row r="65" spans="1:13" ht="108" x14ac:dyDescent="0.3">
      <c r="A65" t="s">
        <v>576</v>
      </c>
      <c r="B65" s="3" t="s">
        <v>578</v>
      </c>
      <c r="C65" s="3" t="s">
        <v>62</v>
      </c>
      <c r="D65" s="3" t="s">
        <v>941</v>
      </c>
      <c r="E65" s="3" t="s">
        <v>906</v>
      </c>
      <c r="F65" s="3" t="s">
        <v>907</v>
      </c>
      <c r="G65" s="4" t="s">
        <v>894</v>
      </c>
      <c r="J65" s="4" t="s">
        <v>579</v>
      </c>
      <c r="K65" s="4" t="s">
        <v>598</v>
      </c>
      <c r="M65" s="2" t="s">
        <v>353</v>
      </c>
    </row>
    <row r="66" spans="1:13" ht="24" x14ac:dyDescent="0.3">
      <c r="A66" s="10" t="s">
        <v>589</v>
      </c>
      <c r="B66" s="3" t="s">
        <v>592</v>
      </c>
      <c r="C66" s="3" t="s">
        <v>62</v>
      </c>
      <c r="D66" s="3" t="s">
        <v>590</v>
      </c>
      <c r="J66" s="4" t="s">
        <v>591</v>
      </c>
    </row>
    <row r="67" spans="1:13" s="10" customFormat="1" ht="60" x14ac:dyDescent="0.3">
      <c r="A67" s="10" t="s">
        <v>638</v>
      </c>
      <c r="B67" s="3" t="s">
        <v>640</v>
      </c>
      <c r="C67" s="3" t="s">
        <v>62</v>
      </c>
      <c r="D67" s="3"/>
      <c r="G67" s="4" t="s">
        <v>642</v>
      </c>
      <c r="J67" s="4" t="s">
        <v>639</v>
      </c>
    </row>
    <row r="68" spans="1:13" ht="24" x14ac:dyDescent="0.3">
      <c r="A68" t="s">
        <v>645</v>
      </c>
      <c r="B68" s="3" t="s">
        <v>647</v>
      </c>
      <c r="C68" s="4" t="s">
        <v>61</v>
      </c>
      <c r="D68" s="4" t="s">
        <v>646</v>
      </c>
      <c r="I68" s="3" t="s">
        <v>99</v>
      </c>
      <c r="M68" s="2" t="s">
        <v>353</v>
      </c>
    </row>
    <row r="69" spans="1:13" ht="36" x14ac:dyDescent="0.3">
      <c r="A69" t="s">
        <v>694</v>
      </c>
      <c r="B69" s="3" t="s">
        <v>695</v>
      </c>
      <c r="C69" s="3" t="s">
        <v>62</v>
      </c>
      <c r="D69" s="3" t="s">
        <v>696</v>
      </c>
      <c r="E69" s="3" t="s">
        <v>801</v>
      </c>
      <c r="J69" s="3" t="s">
        <v>340</v>
      </c>
      <c r="K69" s="4" t="s">
        <v>703</v>
      </c>
      <c r="L69" s="2" t="s">
        <v>95</v>
      </c>
      <c r="M69" s="2" t="s">
        <v>697</v>
      </c>
    </row>
    <row r="70" spans="1:13" ht="24" x14ac:dyDescent="0.3">
      <c r="A70" t="s">
        <v>718</v>
      </c>
      <c r="B70" s="3" t="s">
        <v>719</v>
      </c>
      <c r="C70" s="3" t="s">
        <v>720</v>
      </c>
      <c r="D70" s="3" t="s">
        <v>721</v>
      </c>
      <c r="J70" s="4" t="s">
        <v>722</v>
      </c>
      <c r="K70" s="4" t="s">
        <v>723</v>
      </c>
      <c r="L70" s="4" t="s">
        <v>724</v>
      </c>
    </row>
    <row r="71" spans="1:13" x14ac:dyDescent="0.3">
      <c r="A71" t="s">
        <v>734</v>
      </c>
      <c r="B71" s="3" t="s">
        <v>735</v>
      </c>
    </row>
    <row r="72" spans="1:13" s="10" customFormat="1" ht="48" x14ac:dyDescent="0.3">
      <c r="A72" s="10" t="s">
        <v>736</v>
      </c>
      <c r="B72" s="3" t="s">
        <v>738</v>
      </c>
      <c r="C72" s="3" t="s">
        <v>739</v>
      </c>
      <c r="D72" s="4" t="s">
        <v>740</v>
      </c>
      <c r="E72" s="4"/>
      <c r="F72" s="4" t="s">
        <v>741</v>
      </c>
      <c r="G72" s="4" t="s">
        <v>737</v>
      </c>
      <c r="H72" s="4"/>
      <c r="I72" s="4"/>
      <c r="J72" s="4" t="s">
        <v>538</v>
      </c>
      <c r="K72" s="4"/>
    </row>
    <row r="73" spans="1:13" ht="24" x14ac:dyDescent="0.3">
      <c r="A73" t="s">
        <v>789</v>
      </c>
      <c r="B73" s="3" t="s">
        <v>793</v>
      </c>
      <c r="C73" s="3" t="s">
        <v>62</v>
      </c>
      <c r="D73" s="4" t="s">
        <v>797</v>
      </c>
      <c r="G73" s="4" t="s">
        <v>794</v>
      </c>
    </row>
    <row r="74" spans="1:13" s="10" customFormat="1" ht="60" x14ac:dyDescent="0.3">
      <c r="A74" s="10" t="s">
        <v>816</v>
      </c>
      <c r="B74" s="3" t="s">
        <v>817</v>
      </c>
      <c r="C74" s="3"/>
      <c r="D74" s="5"/>
      <c r="E74" s="5"/>
      <c r="F74" s="5"/>
      <c r="G74" s="3" t="s">
        <v>843</v>
      </c>
      <c r="H74" s="3"/>
      <c r="I74" s="3"/>
      <c r="J74" s="3" t="s">
        <v>823</v>
      </c>
      <c r="K74" s="3" t="s">
        <v>844</v>
      </c>
      <c r="L74" s="5"/>
      <c r="M74" s="2" t="s">
        <v>353</v>
      </c>
    </row>
    <row r="75" spans="1:13" s="10" customFormat="1" ht="36" x14ac:dyDescent="0.3">
      <c r="A75" s="10" t="s">
        <v>839</v>
      </c>
      <c r="B75" s="3" t="s">
        <v>828</v>
      </c>
      <c r="C75" s="3" t="s">
        <v>62</v>
      </c>
      <c r="D75" s="3"/>
      <c r="E75" s="3"/>
      <c r="F75" s="3"/>
      <c r="G75" s="4"/>
      <c r="J75" s="4" t="s">
        <v>826</v>
      </c>
      <c r="K75" s="4" t="s">
        <v>827</v>
      </c>
      <c r="M75" s="2"/>
    </row>
    <row r="76" spans="1:13" s="10" customFormat="1" ht="36" x14ac:dyDescent="0.3">
      <c r="A76" s="10" t="s">
        <v>882</v>
      </c>
      <c r="B76" s="3" t="s">
        <v>885</v>
      </c>
      <c r="C76" s="3" t="s">
        <v>62</v>
      </c>
      <c r="D76" s="3"/>
      <c r="E76" s="3"/>
      <c r="F76" s="3"/>
      <c r="G76" s="4" t="s">
        <v>883</v>
      </c>
      <c r="J76" s="4"/>
      <c r="K76" s="4"/>
      <c r="L76" s="4" t="s">
        <v>95</v>
      </c>
      <c r="M76" s="4" t="s">
        <v>884</v>
      </c>
    </row>
    <row r="77" spans="1:13" ht="24" x14ac:dyDescent="0.3">
      <c r="A77" s="10" t="s">
        <v>909</v>
      </c>
      <c r="B77" s="3" t="s">
        <v>912</v>
      </c>
      <c r="C77" s="3" t="s">
        <v>62</v>
      </c>
      <c r="D77" s="4" t="s">
        <v>911</v>
      </c>
      <c r="E77" s="4"/>
      <c r="F77" s="5"/>
      <c r="G77" s="3" t="s">
        <v>910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914</v>
      </c>
      <c r="B78" s="3" t="s">
        <v>916</v>
      </c>
      <c r="C78" s="3" t="s">
        <v>62</v>
      </c>
      <c r="D78" s="4" t="s">
        <v>915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918</v>
      </c>
      <c r="B79" s="3" t="s">
        <v>922</v>
      </c>
      <c r="C79" s="3" t="s">
        <v>62</v>
      </c>
      <c r="D79" s="4" t="s">
        <v>923</v>
      </c>
      <c r="E79" s="4"/>
      <c r="F79" s="5"/>
    </row>
    <row r="80" spans="1:13" ht="24" x14ac:dyDescent="0.3">
      <c r="A80" s="10" t="s">
        <v>978</v>
      </c>
      <c r="B80" s="3" t="s">
        <v>980</v>
      </c>
      <c r="C80" s="3" t="s">
        <v>62</v>
      </c>
      <c r="D80" s="4"/>
      <c r="E80" s="4"/>
      <c r="F80" s="5"/>
      <c r="G80" s="3"/>
      <c r="H80" s="3"/>
      <c r="I80" s="3"/>
      <c r="J80" s="3" t="s">
        <v>981</v>
      </c>
      <c r="K80" s="5"/>
      <c r="L80" s="5"/>
      <c r="M80" s="5"/>
    </row>
    <row r="81" spans="1:13" ht="48" x14ac:dyDescent="0.3">
      <c r="A81" s="10" t="s">
        <v>987</v>
      </c>
      <c r="B81" s="3" t="s">
        <v>988</v>
      </c>
      <c r="C81" s="3" t="s">
        <v>989</v>
      </c>
      <c r="D81" s="4" t="s">
        <v>990</v>
      </c>
      <c r="E81" s="3"/>
      <c r="F81" s="3"/>
      <c r="G81" s="4" t="s">
        <v>1013</v>
      </c>
      <c r="H81" s="10"/>
      <c r="I81" s="10"/>
      <c r="J81" s="4" t="s">
        <v>991</v>
      </c>
      <c r="K81" s="4" t="s">
        <v>992</v>
      </c>
      <c r="L81" s="4" t="s">
        <v>1017</v>
      </c>
      <c r="M81" s="2"/>
    </row>
    <row r="82" spans="1:13" s="10" customFormat="1" ht="24" x14ac:dyDescent="0.3">
      <c r="A82" s="10" t="s">
        <v>1195</v>
      </c>
      <c r="B82" s="3" t="s">
        <v>1003</v>
      </c>
      <c r="C82" s="3" t="s">
        <v>62</v>
      </c>
      <c r="D82" s="4"/>
      <c r="E82" s="4" t="s">
        <v>235</v>
      </c>
      <c r="F82" s="4" t="s">
        <v>1000</v>
      </c>
      <c r="G82" s="4"/>
      <c r="J82" s="4"/>
      <c r="K82" s="4" t="s">
        <v>1012</v>
      </c>
      <c r="L82" s="4" t="s">
        <v>1010</v>
      </c>
      <c r="M82" s="4" t="s">
        <v>1011</v>
      </c>
    </row>
    <row r="83" spans="1:13" s="10" customFormat="1" ht="24" x14ac:dyDescent="0.3">
      <c r="A83" s="10" t="s">
        <v>1026</v>
      </c>
      <c r="B83" s="3" t="s">
        <v>1027</v>
      </c>
      <c r="C83" s="3" t="s">
        <v>62</v>
      </c>
      <c r="D83" s="4" t="s">
        <v>1029</v>
      </c>
      <c r="E83" s="3"/>
      <c r="F83" s="4"/>
      <c r="G83" s="4"/>
      <c r="J83" s="4"/>
      <c r="K83" s="4"/>
      <c r="L83" s="4" t="s">
        <v>1135</v>
      </c>
      <c r="M83" s="2" t="s">
        <v>353</v>
      </c>
    </row>
    <row r="84" spans="1:13" s="10" customFormat="1" ht="36" x14ac:dyDescent="0.3">
      <c r="A84" s="10" t="s">
        <v>1040</v>
      </c>
      <c r="B84" s="3" t="s">
        <v>1042</v>
      </c>
      <c r="C84" s="4" t="s">
        <v>646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1067</v>
      </c>
      <c r="B85" s="3" t="s">
        <v>1066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1085</v>
      </c>
      <c r="L85" s="4" t="s">
        <v>95</v>
      </c>
      <c r="M85" s="2" t="s">
        <v>353</v>
      </c>
    </row>
    <row r="86" spans="1:13" s="10" customFormat="1" ht="24" x14ac:dyDescent="0.3">
      <c r="A86" s="10" t="s">
        <v>1077</v>
      </c>
      <c r="B86" s="3" t="s">
        <v>1078</v>
      </c>
      <c r="C86" s="3" t="s">
        <v>62</v>
      </c>
      <c r="D86" s="4" t="s">
        <v>1082</v>
      </c>
      <c r="E86" s="4"/>
      <c r="F86" s="5"/>
      <c r="G86" s="3"/>
      <c r="H86" s="3"/>
      <c r="I86" s="3"/>
      <c r="J86" s="4" t="s">
        <v>538</v>
      </c>
      <c r="K86" s="5"/>
      <c r="L86" s="4"/>
      <c r="M86" s="2"/>
    </row>
    <row r="87" spans="1:13" s="10" customFormat="1" ht="24" x14ac:dyDescent="0.3">
      <c r="A87" s="10" t="s">
        <v>1102</v>
      </c>
      <c r="B87" s="3" t="s">
        <v>1104</v>
      </c>
      <c r="C87" s="3"/>
      <c r="D87" s="4" t="s">
        <v>1105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1122</v>
      </c>
      <c r="B88" s="3" t="s">
        <v>1123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1108</v>
      </c>
      <c r="L88" s="4"/>
      <c r="M88" s="2"/>
    </row>
    <row r="89" spans="1:13" s="10" customFormat="1" ht="36" x14ac:dyDescent="0.3">
      <c r="A89" s="10" t="s">
        <v>1107</v>
      </c>
      <c r="B89" s="3" t="s">
        <v>1124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1055</v>
      </c>
    </row>
    <row r="90" spans="1:13" s="10" customFormat="1" ht="36" x14ac:dyDescent="0.3">
      <c r="A90" s="10" t="s">
        <v>1116</v>
      </c>
      <c r="B90" s="3" t="s">
        <v>1117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1157</v>
      </c>
      <c r="B91" s="3" t="s">
        <v>1158</v>
      </c>
      <c r="C91" s="3"/>
      <c r="D91" s="3" t="s">
        <v>1159</v>
      </c>
      <c r="E91" s="4" t="s">
        <v>1160</v>
      </c>
      <c r="F91" s="4"/>
      <c r="G91" s="2" t="s">
        <v>687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2021-04-23T07:28:10Z</dcterms:modified>
</cp:coreProperties>
</file>