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941193A-7F6A-4ED0-91E2-736FD406296A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5" l="1"/>
  <c r="I2" i="5"/>
  <c r="J2" i="5"/>
  <c r="K2" i="5"/>
  <c r="L2" i="5"/>
  <c r="M2" i="5"/>
  <c r="O2" i="5"/>
  <c r="N2" i="5" s="1"/>
  <c r="A3" i="5"/>
  <c r="C3" i="5"/>
  <c r="E3" i="5"/>
  <c r="H3" i="5"/>
  <c r="O3" i="5"/>
  <c r="A4" i="5"/>
  <c r="C4" i="5"/>
  <c r="E4" i="5"/>
  <c r="H4" i="5"/>
  <c r="I4" i="5"/>
  <c r="O4" i="5"/>
  <c r="A5" i="5"/>
  <c r="C5" i="5"/>
  <c r="E5" i="5"/>
  <c r="O5" i="5"/>
  <c r="A6" i="5"/>
  <c r="C6" i="5"/>
  <c r="E6" i="5"/>
  <c r="H6" i="5"/>
  <c r="O6" i="5"/>
  <c r="A7" i="5"/>
  <c r="C7" i="5"/>
  <c r="E7" i="5"/>
  <c r="H7" i="5"/>
  <c r="O7" i="5"/>
  <c r="A8" i="5"/>
  <c r="C8" i="5"/>
  <c r="E8" i="5"/>
  <c r="H8" i="5"/>
  <c r="O8" i="5"/>
  <c r="A9" i="5"/>
  <c r="C9" i="5"/>
  <c r="E9" i="5"/>
  <c r="H9" i="5"/>
  <c r="O9" i="5"/>
  <c r="A10" i="5"/>
  <c r="C10" i="5"/>
  <c r="E10" i="5"/>
  <c r="H10" i="5"/>
  <c r="O10" i="5"/>
  <c r="A11" i="5"/>
  <c r="C11" i="5"/>
  <c r="E11" i="5"/>
  <c r="H11" i="5"/>
  <c r="O11" i="5"/>
  <c r="A12" i="5"/>
  <c r="C12" i="5"/>
  <c r="E12" i="5"/>
  <c r="H12" i="5"/>
  <c r="O12" i="5"/>
  <c r="A13" i="5"/>
  <c r="C13" i="5"/>
  <c r="E13" i="5"/>
  <c r="H13" i="5"/>
  <c r="O13" i="5"/>
  <c r="A14" i="5"/>
  <c r="C14" i="5"/>
  <c r="E14" i="5"/>
  <c r="H14" i="5"/>
  <c r="O14" i="5"/>
  <c r="A15" i="5"/>
  <c r="C15" i="5"/>
  <c r="E15" i="5"/>
  <c r="H15" i="5"/>
  <c r="O15" i="5"/>
  <c r="A16" i="5"/>
  <c r="C16" i="5"/>
  <c r="E16" i="5"/>
  <c r="H16" i="5"/>
  <c r="O16" i="5"/>
  <c r="A17" i="5"/>
  <c r="C17" i="5"/>
  <c r="E17" i="5"/>
  <c r="H17" i="5"/>
  <c r="O17" i="5"/>
  <c r="A18" i="5"/>
  <c r="C18" i="5"/>
  <c r="E18" i="5"/>
  <c r="H18" i="5"/>
  <c r="O18" i="5"/>
  <c r="A19" i="5"/>
  <c r="C19" i="5"/>
  <c r="E19" i="5"/>
  <c r="H19" i="5"/>
  <c r="O19" i="5"/>
  <c r="A20" i="5"/>
  <c r="C20" i="5"/>
  <c r="E20" i="5"/>
  <c r="H20" i="5"/>
  <c r="O20" i="5"/>
  <c r="A21" i="5"/>
  <c r="C21" i="5"/>
  <c r="E21" i="5"/>
  <c r="H21" i="5"/>
  <c r="O21" i="5"/>
  <c r="A22" i="5"/>
  <c r="C22" i="5"/>
  <c r="E22" i="5"/>
  <c r="H22" i="5"/>
  <c r="O22" i="5"/>
  <c r="A23" i="5"/>
  <c r="C23" i="5"/>
  <c r="E23" i="5"/>
  <c r="H23" i="5"/>
  <c r="O23" i="5"/>
  <c r="A24" i="5"/>
  <c r="C24" i="5"/>
  <c r="E24" i="5"/>
  <c r="H24" i="5"/>
  <c r="O24" i="5"/>
  <c r="A25" i="5"/>
  <c r="C25" i="5"/>
  <c r="E25" i="5"/>
  <c r="H25" i="5"/>
  <c r="O25" i="5"/>
  <c r="A26" i="5"/>
  <c r="C26" i="5"/>
  <c r="E26" i="5"/>
  <c r="H26" i="5"/>
  <c r="O26" i="5"/>
  <c r="A27" i="5"/>
  <c r="C27" i="5"/>
  <c r="E27" i="5"/>
  <c r="H27" i="5"/>
  <c r="O27" i="5"/>
  <c r="A28" i="5"/>
  <c r="C28" i="5"/>
  <c r="E28" i="5"/>
  <c r="H28" i="5"/>
  <c r="O28" i="5"/>
  <c r="A29" i="5"/>
  <c r="C29" i="5"/>
  <c r="E29" i="5"/>
  <c r="H29" i="5"/>
  <c r="O29" i="5"/>
  <c r="A30" i="5"/>
  <c r="C30" i="5"/>
  <c r="E30" i="5"/>
  <c r="H30" i="5"/>
  <c r="O30" i="5"/>
  <c r="A31" i="5"/>
  <c r="C31" i="5"/>
  <c r="E31" i="5"/>
  <c r="H31" i="5"/>
  <c r="O31" i="5"/>
  <c r="A32" i="5"/>
  <c r="C32" i="5"/>
  <c r="E32" i="5"/>
  <c r="H32" i="5"/>
  <c r="O32" i="5"/>
  <c r="A33" i="5"/>
  <c r="C33" i="5"/>
  <c r="E33" i="5"/>
  <c r="H33" i="5"/>
  <c r="O33" i="5"/>
  <c r="A34" i="5"/>
  <c r="C34" i="5"/>
  <c r="E34" i="5"/>
  <c r="H34" i="5"/>
  <c r="O34" i="5"/>
  <c r="A35" i="5"/>
  <c r="C35" i="5"/>
  <c r="E35" i="5"/>
  <c r="H35" i="5"/>
  <c r="O35" i="5"/>
  <c r="A36" i="5"/>
  <c r="C36" i="5"/>
  <c r="E36" i="5"/>
  <c r="H36" i="5"/>
  <c r="O36" i="5"/>
  <c r="A37" i="5"/>
  <c r="C37" i="5"/>
  <c r="E37" i="5"/>
  <c r="H37" i="5"/>
  <c r="O37" i="5"/>
  <c r="A38" i="5"/>
  <c r="C38" i="5"/>
  <c r="E38" i="5"/>
  <c r="H38" i="5"/>
  <c r="O38" i="5"/>
  <c r="A39" i="5"/>
  <c r="C39" i="5"/>
  <c r="E39" i="5"/>
  <c r="H39" i="5"/>
  <c r="O39" i="5"/>
  <c r="A40" i="5"/>
  <c r="C40" i="5"/>
  <c r="E40" i="5"/>
  <c r="H40" i="5"/>
  <c r="O40" i="5"/>
  <c r="A41" i="5"/>
  <c r="C41" i="5"/>
  <c r="E41" i="5"/>
  <c r="H41" i="5"/>
  <c r="O41" i="5"/>
  <c r="A42" i="5"/>
  <c r="C42" i="5"/>
  <c r="E42" i="5"/>
  <c r="H42" i="5"/>
  <c r="O42" i="5"/>
  <c r="A43" i="5"/>
  <c r="C43" i="5"/>
  <c r="E43" i="5"/>
  <c r="H43" i="5"/>
  <c r="O43" i="5"/>
  <c r="A44" i="5"/>
  <c r="C44" i="5"/>
  <c r="E44" i="5"/>
  <c r="H44" i="5"/>
  <c r="O44" i="5"/>
  <c r="A45" i="5"/>
  <c r="C45" i="5"/>
  <c r="E45" i="5"/>
  <c r="H45" i="5"/>
  <c r="O45" i="5"/>
  <c r="A46" i="5"/>
  <c r="C46" i="5"/>
  <c r="E46" i="5"/>
  <c r="H46" i="5"/>
  <c r="O46" i="5"/>
  <c r="A47" i="5"/>
  <c r="C47" i="5"/>
  <c r="E47" i="5"/>
  <c r="H47" i="5"/>
  <c r="O47" i="5"/>
  <c r="A48" i="5"/>
  <c r="C48" i="5"/>
  <c r="E48" i="5"/>
  <c r="H48" i="5"/>
  <c r="O48" i="5"/>
  <c r="A49" i="5"/>
  <c r="C49" i="5"/>
  <c r="E49" i="5"/>
  <c r="H49" i="5"/>
  <c r="O49" i="5"/>
  <c r="A50" i="5"/>
  <c r="C50" i="5"/>
  <c r="E50" i="5"/>
  <c r="H50" i="5"/>
  <c r="O50" i="5"/>
  <c r="A51" i="5"/>
  <c r="C51" i="5"/>
  <c r="E51" i="5"/>
  <c r="H51" i="5"/>
  <c r="O51" i="5"/>
  <c r="A52" i="5"/>
  <c r="C52" i="5"/>
  <c r="E52" i="5"/>
  <c r="H52" i="5"/>
  <c r="O52" i="5"/>
  <c r="A53" i="5"/>
  <c r="C53" i="5"/>
  <c r="E53" i="5"/>
  <c r="H53" i="5"/>
  <c r="O53" i="5"/>
  <c r="A54" i="5"/>
  <c r="C54" i="5"/>
  <c r="E54" i="5"/>
  <c r="H54" i="5"/>
  <c r="O54" i="5"/>
  <c r="A55" i="5"/>
  <c r="C55" i="5"/>
  <c r="E55" i="5"/>
  <c r="H55" i="5"/>
  <c r="O55" i="5"/>
  <c r="A56" i="5"/>
  <c r="C56" i="5"/>
  <c r="E56" i="5"/>
  <c r="H56" i="5"/>
  <c r="O56" i="5"/>
  <c r="A57" i="5"/>
  <c r="C57" i="5"/>
  <c r="E57" i="5"/>
  <c r="H57" i="5"/>
  <c r="O57" i="5"/>
  <c r="A58" i="5"/>
  <c r="C58" i="5"/>
  <c r="E58" i="5"/>
  <c r="H58" i="5"/>
  <c r="O58" i="5"/>
  <c r="A59" i="5"/>
  <c r="C59" i="5"/>
  <c r="E59" i="5"/>
  <c r="H59" i="5"/>
  <c r="O59" i="5"/>
  <c r="A60" i="5"/>
  <c r="C60" i="5"/>
  <c r="E60" i="5"/>
  <c r="H60" i="5"/>
  <c r="O60" i="5"/>
  <c r="A61" i="5"/>
  <c r="C61" i="5"/>
  <c r="E61" i="5"/>
  <c r="H61" i="5"/>
  <c r="O61" i="5"/>
  <c r="A62" i="5"/>
  <c r="C62" i="5"/>
  <c r="E62" i="5"/>
  <c r="H62" i="5"/>
  <c r="O62" i="5"/>
  <c r="A63" i="5"/>
  <c r="C63" i="5"/>
  <c r="E63" i="5"/>
  <c r="H63" i="5"/>
  <c r="O63" i="5"/>
  <c r="A64" i="5"/>
  <c r="C64" i="5"/>
  <c r="E64" i="5"/>
  <c r="H64" i="5"/>
  <c r="O64" i="5"/>
  <c r="A65" i="5"/>
  <c r="C65" i="5"/>
  <c r="E65" i="5"/>
  <c r="H65" i="5"/>
  <c r="O65" i="5"/>
  <c r="A66" i="5"/>
  <c r="C66" i="5"/>
  <c r="E66" i="5"/>
  <c r="H66" i="5"/>
  <c r="O66" i="5"/>
  <c r="A67" i="5"/>
  <c r="C67" i="5"/>
  <c r="E67" i="5"/>
  <c r="H67" i="5"/>
  <c r="O67" i="5"/>
  <c r="A68" i="5"/>
  <c r="C68" i="5"/>
  <c r="E68" i="5"/>
  <c r="H68" i="5"/>
  <c r="O68" i="5"/>
  <c r="A69" i="5"/>
  <c r="C69" i="5"/>
  <c r="E69" i="5"/>
  <c r="H69" i="5"/>
  <c r="O69" i="5"/>
  <c r="A70" i="5"/>
  <c r="C70" i="5"/>
  <c r="E70" i="5"/>
  <c r="H70" i="5"/>
  <c r="O70" i="5"/>
  <c r="A71" i="5"/>
  <c r="C71" i="5"/>
  <c r="E71" i="5"/>
  <c r="H71" i="5"/>
  <c r="O71" i="5"/>
  <c r="A72" i="5"/>
  <c r="C72" i="5"/>
  <c r="E72" i="5"/>
  <c r="H72" i="5"/>
  <c r="O72" i="5"/>
  <c r="A73" i="5"/>
  <c r="C73" i="5"/>
  <c r="E73" i="5"/>
  <c r="H73" i="5"/>
  <c r="O73" i="5"/>
  <c r="A74" i="5"/>
  <c r="C74" i="5"/>
  <c r="E74" i="5"/>
  <c r="H74" i="5"/>
  <c r="O74" i="5"/>
  <c r="A75" i="5"/>
  <c r="C75" i="5"/>
  <c r="E75" i="5"/>
  <c r="H75" i="5"/>
  <c r="O75" i="5"/>
  <c r="A76" i="5"/>
  <c r="C76" i="5"/>
  <c r="E76" i="5"/>
  <c r="H76" i="5"/>
  <c r="O76" i="5"/>
  <c r="A77" i="5"/>
  <c r="C77" i="5"/>
  <c r="E77" i="5"/>
  <c r="H77" i="5"/>
  <c r="O77" i="5"/>
  <c r="A78" i="5"/>
  <c r="C78" i="5"/>
  <c r="E78" i="5"/>
  <c r="H78" i="5"/>
  <c r="O78" i="5"/>
  <c r="A79" i="5"/>
  <c r="C79" i="5"/>
  <c r="E79" i="5"/>
  <c r="H79" i="5"/>
  <c r="O79" i="5"/>
  <c r="A80" i="5"/>
  <c r="C80" i="5"/>
  <c r="E80" i="5"/>
  <c r="H80" i="5"/>
  <c r="O80" i="5"/>
  <c r="A81" i="5"/>
  <c r="C81" i="5"/>
  <c r="E81" i="5"/>
  <c r="H81" i="5"/>
  <c r="O81" i="5"/>
  <c r="A82" i="5"/>
  <c r="C82" i="5"/>
  <c r="E82" i="5"/>
  <c r="H82" i="5"/>
  <c r="O82" i="5"/>
  <c r="A83" i="5"/>
  <c r="C83" i="5"/>
  <c r="E83" i="5"/>
  <c r="H83" i="5"/>
  <c r="O83" i="5"/>
  <c r="A84" i="5"/>
  <c r="C84" i="5"/>
  <c r="E84" i="5"/>
  <c r="H84" i="5"/>
  <c r="O84" i="5"/>
  <c r="A85" i="5"/>
  <c r="C85" i="5"/>
  <c r="E85" i="5"/>
  <c r="H85" i="5"/>
  <c r="O85" i="5"/>
  <c r="A86" i="5"/>
  <c r="C86" i="5"/>
  <c r="E86" i="5"/>
  <c r="H86" i="5"/>
  <c r="O86" i="5"/>
  <c r="A87" i="5"/>
  <c r="C87" i="5"/>
  <c r="E87" i="5"/>
  <c r="H87" i="5"/>
  <c r="O87" i="5"/>
  <c r="A88" i="5"/>
  <c r="C88" i="5"/>
  <c r="E88" i="5"/>
  <c r="H88" i="5"/>
  <c r="O88" i="5"/>
  <c r="A89" i="5"/>
  <c r="C89" i="5"/>
  <c r="E89" i="5"/>
  <c r="H89" i="5"/>
  <c r="O89" i="5"/>
  <c r="A90" i="5"/>
  <c r="C90" i="5"/>
  <c r="E90" i="5"/>
  <c r="H90" i="5"/>
  <c r="O90" i="5"/>
  <c r="A91" i="5"/>
  <c r="C91" i="5"/>
  <c r="E91" i="5"/>
  <c r="H91" i="5"/>
  <c r="O91" i="5"/>
  <c r="A92" i="5"/>
  <c r="C92" i="5"/>
  <c r="E92" i="5"/>
  <c r="H92" i="5"/>
  <c r="O92" i="5"/>
  <c r="A93" i="5"/>
  <c r="C93" i="5"/>
  <c r="E93" i="5"/>
  <c r="H93" i="5"/>
  <c r="O93" i="5"/>
  <c r="A94" i="5"/>
  <c r="C94" i="5"/>
  <c r="E94" i="5"/>
  <c r="H94" i="5"/>
  <c r="O94" i="5"/>
  <c r="A95" i="5"/>
  <c r="C95" i="5"/>
  <c r="E95" i="5"/>
  <c r="H95" i="5"/>
  <c r="O95" i="5"/>
  <c r="A96" i="5"/>
  <c r="C96" i="5"/>
  <c r="E96" i="5"/>
  <c r="H96" i="5"/>
  <c r="O96" i="5"/>
  <c r="A97" i="5"/>
  <c r="C97" i="5"/>
  <c r="E97" i="5"/>
  <c r="H97" i="5"/>
  <c r="O97" i="5"/>
  <c r="A98" i="5"/>
  <c r="C98" i="5"/>
  <c r="E98" i="5"/>
  <c r="H98" i="5"/>
  <c r="O98" i="5"/>
  <c r="A99" i="5"/>
  <c r="C99" i="5"/>
  <c r="E99" i="5"/>
  <c r="H99" i="5"/>
  <c r="O99" i="5"/>
  <c r="A100" i="5"/>
  <c r="C100" i="5"/>
  <c r="E100" i="5"/>
  <c r="H100" i="5"/>
  <c r="O100" i="5"/>
  <c r="A101" i="5"/>
  <c r="C101" i="5"/>
  <c r="E101" i="5"/>
  <c r="H101" i="5"/>
  <c r="O101" i="5"/>
  <c r="A102" i="5"/>
  <c r="C102" i="5"/>
  <c r="E102" i="5"/>
  <c r="H102" i="5"/>
  <c r="O102" i="5"/>
  <c r="A103" i="5"/>
  <c r="C103" i="5"/>
  <c r="E103" i="5"/>
  <c r="H103" i="5"/>
  <c r="O103" i="5"/>
  <c r="A104" i="5"/>
  <c r="C104" i="5"/>
  <c r="E104" i="5"/>
  <c r="H104" i="5"/>
  <c r="O104" i="5"/>
  <c r="A105" i="5"/>
  <c r="C105" i="5"/>
  <c r="E105" i="5"/>
  <c r="H105" i="5"/>
  <c r="O105" i="5"/>
  <c r="A106" i="5"/>
  <c r="C106" i="5"/>
  <c r="E106" i="5"/>
  <c r="H106" i="5"/>
  <c r="O106" i="5"/>
  <c r="A107" i="5"/>
  <c r="C107" i="5"/>
  <c r="E107" i="5"/>
  <c r="H107" i="5"/>
  <c r="O107" i="5"/>
  <c r="H108" i="5" l="1"/>
  <c r="E108" i="5"/>
  <c r="C108" i="5"/>
  <c r="A108" i="5"/>
  <c r="C25" i="1"/>
  <c r="C24" i="1"/>
  <c r="C23" i="1"/>
  <c r="C28" i="1" l="1"/>
  <c r="C27" i="1"/>
  <c r="C26" i="1"/>
  <c r="C22" i="1"/>
  <c r="C21" i="1"/>
  <c r="C20" i="1"/>
  <c r="C19" i="1"/>
  <c r="C18" i="1"/>
  <c r="C17" i="1"/>
  <c r="C16" i="1"/>
  <c r="C15" i="1"/>
  <c r="C14" i="1"/>
  <c r="C13" i="1"/>
  <c r="C12" i="1"/>
  <c r="AA12" i="5" l="1"/>
  <c r="AA14" i="5"/>
  <c r="AA10" i="5"/>
  <c r="AA6" i="5"/>
  <c r="AA5" i="5"/>
  <c r="AA4" i="5"/>
  <c r="AA3" i="5"/>
  <c r="AA2" i="5"/>
  <c r="AA9" i="5"/>
  <c r="AA7" i="5"/>
  <c r="AA13" i="5"/>
  <c r="AA11" i="5"/>
  <c r="AA20" i="5"/>
  <c r="AA17" i="5"/>
  <c r="AA16" i="5"/>
  <c r="AA8" i="5"/>
  <c r="AA15" i="5"/>
  <c r="AA18" i="5"/>
  <c r="AA19" i="5"/>
  <c r="AA1" i="5" l="1"/>
  <c r="AC2" i="5" l="1"/>
  <c r="O108" i="5"/>
  <c r="C11" i="1"/>
  <c r="K7" i="1" l="1"/>
  <c r="C5" i="1" l="1"/>
  <c r="C10" i="1" l="1"/>
  <c r="C9" i="1"/>
  <c r="K22" i="1"/>
  <c r="U2" i="5" l="1"/>
  <c r="T2" i="5"/>
  <c r="S2" i="5"/>
  <c r="R2" i="5"/>
  <c r="Q2" i="5"/>
  <c r="C8" i="1" l="1"/>
  <c r="C4" i="1"/>
  <c r="C3" i="1"/>
  <c r="C7" i="1" l="1"/>
  <c r="C6" i="1"/>
  <c r="K3" i="1" l="1"/>
  <c r="K21" i="1"/>
  <c r="K14" i="1"/>
  <c r="K17" i="1"/>
  <c r="K6" i="1" l="1"/>
  <c r="E2" i="4" l="1"/>
  <c r="D2" i="4" l="1"/>
  <c r="N4" i="6"/>
  <c r="N3" i="6"/>
  <c r="P2" i="5" l="1"/>
  <c r="G4" i="6" l="1"/>
  <c r="G3" i="6"/>
  <c r="G2" i="6"/>
  <c r="T5" i="6"/>
  <c r="T4" i="6"/>
  <c r="T7" i="6"/>
  <c r="T6" i="6"/>
  <c r="T2" i="6"/>
  <c r="T3" i="6"/>
  <c r="T1" i="6" l="1"/>
  <c r="C3" i="6" l="1"/>
  <c r="C2" i="6"/>
  <c r="C4" i="6"/>
  <c r="N8" i="6"/>
  <c r="N9" i="6"/>
  <c r="N10" i="6"/>
  <c r="N2" i="6"/>
  <c r="N5" i="6"/>
  <c r="N6" i="6"/>
  <c r="N7" i="6"/>
  <c r="N1" i="6" l="1"/>
  <c r="C2" i="1"/>
  <c r="E3" i="6" l="1"/>
  <c r="E4" i="6"/>
  <c r="V2" i="6"/>
  <c r="E2" i="6"/>
  <c r="K13" i="1" l="1"/>
  <c r="K2" i="1" l="1"/>
  <c r="K5" i="1"/>
  <c r="K23" i="1" l="1"/>
  <c r="K8" i="1"/>
  <c r="K16" i="1"/>
  <c r="K12" i="1"/>
  <c r="K20" i="1" l="1"/>
  <c r="K4" i="1"/>
  <c r="K9" i="1"/>
  <c r="K11" i="1"/>
  <c r="K18" i="1"/>
  <c r="K19" i="1" l="1"/>
  <c r="K15" i="1"/>
  <c r="K10" i="1"/>
  <c r="K1" i="1" l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<sst xmlns="http://schemas.openxmlformats.org/spreadsheetml/2006/main" count="552" uniqueCount="245">
  <si>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</si>
  <si>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</si>
  <si>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</si>
  <si>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</si>
  <si>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</si>
  <si>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</si>
  <si>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</si>
  <si>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</si>
  <si>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</si>
  <si>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</si>
  <si>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</si>
  <si>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</si>
  <si>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affectorId_List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</si>
  <si>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</si>
  <si>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</si>
  <si>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</si>
  <si>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</si>
  <si>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</si>
  <si>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</si>
  <si>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</si>
  <si>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</si>
  <si>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</si>
  <si>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</si>
  <si>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</si>
  <si>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</si>
  <si>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</si>
  <si>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</si>
  <si>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</si>
  <si>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</si>
  <si>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</si>
  <si>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</si>
  <si>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</si>
  <si>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</si>
  <si>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</si>
  <si>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</si>
  <si>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</si>
  <si>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</si>
  <si>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</si>
  <si>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</si>
  <si>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</si>
  <si>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</si>
  <si>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</si>
  <si>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같다==</t>
    <phoneticPr fontId="1" type="noConversion"/>
  </si>
  <si>
    <t>다르다!=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</si>
  <si>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</si>
  <si>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</si>
  <si>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</si>
  <si>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</si>
  <si>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</si>
  <si>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필살기 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</si>
  <si>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</si>
  <si>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</si>
  <si>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액터상태가</t>
    <phoneticPr fontId="1" type="noConversion"/>
  </si>
  <si>
    <t>피격자가 액터상태가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</si>
  <si>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</si>
  <si>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</si>
  <si>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</si>
  <si>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</si>
  <si>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</si>
  <si>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</si>
  <si>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</si>
  <si>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PiercingHitObject</t>
    <phoneticPr fontId="1" type="noConversion"/>
  </si>
  <si>
    <t>AddAffectorHitObject</t>
    <phoneticPr fontId="1" type="noConversion"/>
  </si>
  <si>
    <t>actorStateId|String</t>
    <phoneticPr fontId="1" type="noConversion"/>
  </si>
  <si>
    <t>GetLevelPack</t>
    <phoneticPr fontId="1" type="noConversion"/>
  </si>
  <si>
    <t>condition</t>
    <phoneticPr fontId="1" type="noConversion"/>
  </si>
  <si>
    <t>condition_Verify</t>
    <phoneticPr fontId="1" type="noConversion"/>
  </si>
  <si>
    <t>value</t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</si>
  <si>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</si>
  <si>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</si>
  <si>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</si>
  <si>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</si>
  <si>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같다==</t>
  </si>
  <si>
    <t>다르다!=</t>
  </si>
  <si>
    <t>&lt;</t>
  </si>
  <si>
    <t>&gt;</t>
  </si>
  <si>
    <t>&lt;=</t>
  </si>
  <si>
    <t>&gt;=</t>
  </si>
  <si>
    <t>compareType_List</t>
    <phoneticPr fontId="1" type="noConversion"/>
  </si>
  <si>
    <t>condition_List</t>
    <phoneticPr fontId="1" type="noConversion"/>
  </si>
  <si>
    <t>value</t>
    <phoneticPr fontId="1" type="noConversion"/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</si>
  <si>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</si>
  <si>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</si>
  <si>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</si>
  <si>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</si>
  <si>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</si>
  <si>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</si>
  <si>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</si>
  <si>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</si>
  <si>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PiercingHitObject</t>
  </si>
  <si>
    <t>AddAffectorHitObject</t>
  </si>
  <si>
    <t>GetLevelPack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</si>
  <si>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</si>
  <si>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</si>
  <si>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</si>
  <si>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관통수</t>
    <phoneticPr fontId="1" type="noConversion"/>
  </si>
  <si>
    <t>관통수에 따른
연속 대미지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</si>
  <si>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</si>
  <si>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</si>
  <si>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</si>
  <si>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</si>
  <si>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</si>
  <si>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</si>
  <si>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</si>
  <si>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</si>
  <si>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</si>
  <si>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</si>
  <si>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</si>
  <si>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</si>
  <si>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</si>
  <si>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</si>
  <si>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</si>
  <si>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</si>
  <si>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</si>
  <si>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</si>
  <si>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</si>
  <si>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</si>
  <si>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</si>
  <si>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</si>
  <si>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</si>
  <si>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</si>
  <si>
    <t>공격자가 어펙터밸류(컨티뉴어스) 보유</t>
    <phoneticPr fontId="1" type="noConversion"/>
  </si>
  <si>
    <t>피격자가 어펙터밸류(컨티뉴어스) 보유</t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</si>
  <si>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</si>
  <si>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</si>
  <si>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</si>
  <si>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</si>
  <si>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</si>
  <si>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</si>
  <si>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</si>
  <si>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</si>
  <si>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</si>
  <si>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</si>
  <si>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</si>
  <si>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</si>
  <si>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레벨팩을 획득함</t>
    <phoneticPr fontId="1" type="noConversion"/>
  </si>
  <si>
    <t>CallAffectorValue</t>
  </si>
  <si>
    <t>CallAffectorValue</t>
    <phoneticPr fontId="1" type="noConversion"/>
  </si>
  <si>
    <t>무적이 된다</t>
    <phoneticPr fontId="1" type="noConversion"/>
  </si>
  <si>
    <t>횟수 보호막을 입는다</t>
    <phoneticPr fontId="1" type="noConversion"/>
  </si>
  <si>
    <t>온킬 시 불려질
어펙터밸류 아이디들</t>
    <phoneticPr fontId="1" type="noConversion"/>
  </si>
  <si>
    <t>어펙터밸류아이디들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</si>
  <si>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</si>
  <si>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</si>
  <si>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</si>
  <si>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</si>
  <si>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적 피격 이벤트 이펙트</t>
    <phoneticPr fontId="1" type="noConversion"/>
  </si>
  <si>
    <t>Headshot</t>
    <phoneticPr fontId="1" type="noConversion"/>
  </si>
  <si>
    <t>즉사로 죽인다</t>
    <phoneticPr fontId="1" type="noConversion"/>
  </si>
  <si>
    <t>즉사 확률</t>
    <phoneticPr fontId="1" type="noConversion"/>
  </si>
  <si>
    <t>CountBarrier</t>
    <phoneticPr fontId="1" type="noConversion"/>
  </si>
  <si>
    <t>1: 회피무시</t>
    <phoneticPr fontId="1" type="noConversion"/>
  </si>
  <si>
    <t>1: 온스타트맵(캐릭전용)
2: 온다이
3: HP&lt;=
4: 온대미지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</si>
  <si>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</si>
  <si>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</si>
  <si>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</si>
  <si>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Invincible</t>
    <phoneticPr fontId="1" type="noConversion"/>
  </si>
  <si>
    <t>CountBarrier</t>
    <phoneticPr fontId="1" type="noConversion"/>
  </si>
  <si>
    <t>Headshot</t>
    <phoneticPr fontId="1" type="noConversion"/>
  </si>
  <si>
    <t>거북이 전용 컨티뉴어스 무적 어펙터</t>
    <phoneticPr fontId="1" type="noConversion"/>
  </si>
  <si>
    <t>평타 히트오브젝트에
관통 기능을 부여함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</si>
  <si>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</si>
  <si>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</si>
  <si>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</si>
  <si>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</si>
  <si>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</si>
  <si>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</si>
  <si>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</si>
  <si>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</si>
  <si>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</si>
  <si>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</si>
  <si>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</si>
  <si>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</si>
  <si>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</si>
  <si>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</si>
  <si>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</si>
  <si>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</si>
  <si>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</si>
  <si>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</si>
  <si>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</si>
  <si>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</si>
  <si>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</si>
  <si>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</si>
  <si>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</si>
  <si>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</si>
  <si>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</si>
  <si>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</si>
  <si>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</si>
  <si>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</si>
  <si>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</si>
  <si>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</si>
  <si>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</si>
  <si>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IgnoreEvadeVisual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</si>
  <si>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</si>
  <si>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</si>
  <si>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</si>
  <si>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</si>
  <si>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</si>
  <si>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</si>
  <si>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</si>
  <si>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LP_AtkLow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</si>
  <si>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</si>
  <si>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</si>
  <si>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</si>
  <si>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iValue1_List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</si>
  <si>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</si>
  <si>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</si>
  <si>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</si>
  <si>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</si>
  <si>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</si>
  <si>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</si>
  <si>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</si>
  <si>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</si>
  <si>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</si>
  <si>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</si>
  <si>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</si>
  <si>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</si>
  <si>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</si>
  <si>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</si>
  <si>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</si>
  <si>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</si>
  <si>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</si>
  <si>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</si>
  <si>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</si>
  <si>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LP_AtkMedium</t>
  </si>
  <si>
    <t>LP_AtkHigh</t>
  </si>
  <si>
    <t>LP_AtkSpeedLow</t>
  </si>
  <si>
    <t>LP_AtkSpeedMedium</t>
  </si>
  <si>
    <t>LP_AtkSpeedHigh</t>
  </si>
  <si>
    <t>LP_CritLow</t>
  </si>
  <si>
    <t>LP_CritMedium</t>
  </si>
  <si>
    <t>LP_CritHigh</t>
  </si>
  <si>
    <t>LP_CritDmgLow</t>
  </si>
  <si>
    <t>LP_CritDmgMedium</t>
  </si>
  <si>
    <t>LP_CritDmgHigh</t>
  </si>
  <si>
    <t>LP_MaxHpLow</t>
  </si>
  <si>
    <t>LP_MaxHpMedium</t>
  </si>
  <si>
    <t>LP_MaxHpHigh</t>
  </si>
  <si>
    <t>LP_AtkMedium</t>
    <phoneticPr fontId="1" type="noConversion"/>
  </si>
  <si>
    <t>LP_AtkHigh</t>
    <phoneticPr fontId="1" type="noConversion"/>
  </si>
  <si>
    <t>LP_CritDmgLow_Crit</t>
    <phoneticPr fontId="1" type="noConversion"/>
  </si>
  <si>
    <t>LP_CritDmgMedium_Crit</t>
    <phoneticPr fontId="1" type="noConversion"/>
  </si>
  <si>
    <t>LP_CritDmgHigh_Crit</t>
    <phoneticPr fontId="1" type="noConversion"/>
  </si>
  <si>
    <t>CriticalRate</t>
    <phoneticPr fontId="1" type="noConversion"/>
  </si>
  <si>
    <t>스탯타입
인자 좌측참고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</si>
</sst>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N28"/>
  <sheetViews>
    <sheetView workbookViewId="0"/>
  </sheetViews>
  <sheetFormatPr defaultRowHeight="16.5" outlineLevelCol="1" x14ac:dyDescent="0.3"/>
  <cols>
    <col min="1" max="1" width="24.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15.25" hidden="1" customWidth="1" outlineLevel="1"/>
    <col min="8" max="8" width="9" collapsed="1"/>
    <col min="9" max="9" width="14.5" hidden="1" customWidth="1" outlineLevel="1"/>
    <col min="10" max="11" width="9" hidden="1" customWidth="1" outlineLevel="1"/>
    <col min="12" max="12" width="9" collapsed="1"/>
    <col min="13" max="13" width="9" hidden="1" customWidth="1" outlineLevel="1"/>
    <col min="14" max="14" width="9" collapsed="1"/>
  </cols>
  <sheetData>
    <row r="1" spans="1:13" ht="27" customHeight="1" x14ac:dyDescent="0.3">
      <c r="A1" t="s">
        <v>0</v>
      </c>
      <c r="B1" t="s">
        <v>10</v>
      </c>
      <c r="C1" t="s">
        <v>9</v>
      </c>
      <c r="D1" t="s">
        <v>24</v>
      </c>
      <c r="F1" t="s">
        <v>11</v>
      </c>
      <c r="G1" t="s">
        <v>56</v>
      </c>
      <c r="I1" t="s">
        <v>12</v>
      </c>
      <c r="J1" t="s">
        <v>13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</row>
    <row r="2" spans="1:13" x14ac:dyDescent="0.3">
      <c r="A2" t="s">
        <v>39</v>
      </c>
      <c r="B2" t="s">
        <v>14</v>
      </c>
      <c r="C2" s="6" t="str">
        <f t="shared" ref="C2:C10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3</v>
      </c>
      <c r="F2" t="s">
        <v>15</v>
      </c>
      <c r="I2" t="s">
        <v>62</v>
      </c>
      <c r="J2">
        <v>14</v>
      </c>
      <c r="K2">
        <f t="shared" ref="K2:K23" si="1">LEN(I2)</f>
        <v>20</v>
      </c>
      <c r="M2" t="str">
        <f ca="1">IFERROR(HLOOKUP("내림차순 정렬할 것",$1:$1,1,0),"")</f>
        <v/>
      </c>
    </row>
    <row r="3" spans="1:13" x14ac:dyDescent="0.3">
      <c r="A3" t="s">
        <v>174</v>
      </c>
      <c r="B3" t="s">
        <v>14</v>
      </c>
      <c r="C3" s="6" t="str">
        <f t="shared" ca="1" si="0"/>
        <v>3</v>
      </c>
      <c r="F3" t="s">
        <v>16</v>
      </c>
      <c r="I3" t="s">
        <v>163</v>
      </c>
      <c r="J3">
        <v>20</v>
      </c>
      <c r="K3">
        <f t="shared" si="1"/>
        <v>18</v>
      </c>
    </row>
    <row r="4" spans="1:13" x14ac:dyDescent="0.3">
      <c r="A4" t="s">
        <v>175</v>
      </c>
      <c r="B4" t="s">
        <v>14</v>
      </c>
      <c r="C4" s="6" t="str">
        <f t="shared" ca="1" si="0"/>
        <v>3</v>
      </c>
      <c r="F4" t="s">
        <v>17</v>
      </c>
      <c r="I4" t="s">
        <v>29</v>
      </c>
      <c r="J4">
        <v>7</v>
      </c>
      <c r="K4">
        <f t="shared" si="1"/>
        <v>17</v>
      </c>
    </row>
    <row r="5" spans="1:13" x14ac:dyDescent="0.3">
      <c r="A5" t="s">
        <v>190</v>
      </c>
      <c r="B5" t="s">
        <v>35</v>
      </c>
      <c r="C5" s="6" t="str">
        <f t="shared" ca="1" si="0"/>
        <v>3</v>
      </c>
      <c r="F5" t="s">
        <v>28</v>
      </c>
      <c r="G5">
        <v>1</v>
      </c>
      <c r="I5" t="s">
        <v>61</v>
      </c>
      <c r="J5">
        <v>13</v>
      </c>
      <c r="K5">
        <f t="shared" si="1"/>
        <v>17</v>
      </c>
    </row>
    <row r="6" spans="1:13" x14ac:dyDescent="0.3">
      <c r="A6" t="s">
        <v>164</v>
      </c>
      <c r="B6" t="s">
        <v>136</v>
      </c>
      <c r="C6" s="6" t="str">
        <f t="shared" ca="1" si="0"/>
        <v>16</v>
      </c>
      <c r="F6" t="s">
        <v>26</v>
      </c>
      <c r="G6">
        <v>1</v>
      </c>
      <c r="I6" t="s">
        <v>137</v>
      </c>
      <c r="J6">
        <v>16</v>
      </c>
      <c r="K6">
        <f t="shared" si="1"/>
        <v>17</v>
      </c>
    </row>
    <row r="7" spans="1:13" x14ac:dyDescent="0.3">
      <c r="A7" t="s">
        <v>163</v>
      </c>
      <c r="B7" t="s">
        <v>162</v>
      </c>
      <c r="C7" s="6" t="str">
        <f t="shared" ca="1" si="0"/>
        <v>20</v>
      </c>
      <c r="F7" t="s">
        <v>18</v>
      </c>
      <c r="I7" t="s">
        <v>192</v>
      </c>
      <c r="J7">
        <v>22</v>
      </c>
      <c r="K7">
        <f t="shared" si="1"/>
        <v>17</v>
      </c>
    </row>
    <row r="8" spans="1:13" x14ac:dyDescent="0.3">
      <c r="A8" t="s">
        <v>170</v>
      </c>
      <c r="B8" t="s">
        <v>169</v>
      </c>
      <c r="C8" s="6" t="str">
        <f t="shared" ca="1" si="0"/>
        <v>18</v>
      </c>
      <c r="F8" t="s">
        <v>30</v>
      </c>
      <c r="G8">
        <v>1</v>
      </c>
      <c r="I8" t="s">
        <v>59</v>
      </c>
      <c r="J8">
        <v>11</v>
      </c>
      <c r="K8">
        <f t="shared" si="1"/>
        <v>16</v>
      </c>
    </row>
    <row r="9" spans="1:13" x14ac:dyDescent="0.3">
      <c r="A9" t="s">
        <v>176</v>
      </c>
      <c r="B9" t="s">
        <v>136</v>
      </c>
      <c r="C9" s="6" t="str">
        <f t="shared" ca="1" si="0"/>
        <v>16</v>
      </c>
      <c r="F9" t="s">
        <v>32</v>
      </c>
      <c r="I9" t="s">
        <v>36</v>
      </c>
      <c r="J9">
        <v>6</v>
      </c>
      <c r="K9">
        <f t="shared" si="1"/>
        <v>13</v>
      </c>
    </row>
    <row r="10" spans="1:13" x14ac:dyDescent="0.3">
      <c r="A10" t="s">
        <v>173</v>
      </c>
      <c r="B10" t="s">
        <v>194</v>
      </c>
      <c r="C10" s="6" t="str">
        <f t="shared" ca="1" si="0"/>
        <v>21</v>
      </c>
      <c r="F10" t="s">
        <v>57</v>
      </c>
      <c r="G10">
        <v>1</v>
      </c>
      <c r="I10" t="s">
        <v>33</v>
      </c>
      <c r="J10">
        <v>1</v>
      </c>
      <c r="K10">
        <f t="shared" si="1"/>
        <v>12</v>
      </c>
    </row>
    <row r="11" spans="1:13" x14ac:dyDescent="0.3">
      <c r="A11" t="s">
        <v>200</v>
      </c>
      <c r="B11" t="s">
        <v>29</v>
      </c>
      <c r="C11" s="6" t="str">
        <f t="shared" ref="C11" ca="1" si="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SUBSTITUTE(SUBSTITUTE(SUBSTITUTE(SUBSTITUTE(SUBSTITUTE(SUBSTITUTE(SUBSTITUTE(SUBSTITUTE(SUBSTITUTE(SUBSTITUTE(B11,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11" t="s">
        <v>58</v>
      </c>
      <c r="G11">
        <v>1</v>
      </c>
      <c r="I11" t="s">
        <v>25</v>
      </c>
      <c r="J11">
        <v>5</v>
      </c>
      <c r="K11">
        <f t="shared" si="1"/>
        <v>12</v>
      </c>
    </row>
    <row r="12" spans="1:13" x14ac:dyDescent="0.3">
      <c r="A12" t="s">
        <v>224</v>
      </c>
      <c r="B12" t="s">
        <v>29</v>
      </c>
      <c r="C12" s="6" t="str">
        <f t="shared" ref="C12:C28" ca="1" si="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SUBSTITUTE(SUBSTITUTE(SUBSTITUTE(SUBSTITUTE(SUBSTITUTE(SUBSTITUTE(SUBSTITUTE(SUBSTITUTE(SUBSTITUTE(SUBSTITUTE(B12,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12" t="s">
        <v>59</v>
      </c>
      <c r="G12">
        <v>1</v>
      </c>
      <c r="I12" t="s">
        <v>57</v>
      </c>
      <c r="J12">
        <v>9</v>
      </c>
      <c r="K12">
        <f t="shared" si="1"/>
        <v>12</v>
      </c>
    </row>
    <row r="13" spans="1:13" x14ac:dyDescent="0.3">
      <c r="A13" t="s">
        <v>225</v>
      </c>
      <c r="B13" t="s">
        <v>29</v>
      </c>
      <c r="C13" s="6" t="str">
        <f t="shared" ca="1" si="3"/>
        <v>7</v>
      </c>
      <c r="F13" t="s">
        <v>60</v>
      </c>
      <c r="I13" t="s">
        <v>64</v>
      </c>
      <c r="J13">
        <v>15</v>
      </c>
      <c r="K13">
        <f t="shared" si="1"/>
        <v>12</v>
      </c>
    </row>
    <row r="14" spans="1:13" x14ac:dyDescent="0.3">
      <c r="A14" t="s">
        <v>226</v>
      </c>
      <c r="B14" t="s">
        <v>29</v>
      </c>
      <c r="C14" s="6" t="str">
        <f t="shared" ca="1" si="3"/>
        <v>7</v>
      </c>
      <c r="F14" t="s">
        <v>61</v>
      </c>
      <c r="G14">
        <v>1</v>
      </c>
      <c r="I14" t="s">
        <v>157</v>
      </c>
      <c r="J14">
        <v>18</v>
      </c>
      <c r="K14">
        <f t="shared" si="1"/>
        <v>12</v>
      </c>
    </row>
    <row r="15" spans="1:13" x14ac:dyDescent="0.3">
      <c r="A15" t="s">
        <v>227</v>
      </c>
      <c r="B15" t="s">
        <v>29</v>
      </c>
      <c r="C15" s="6" t="str">
        <f t="shared" ca="1" si="3"/>
        <v>7</v>
      </c>
      <c r="F15" t="s">
        <v>62</v>
      </c>
      <c r="G15">
        <v>1</v>
      </c>
      <c r="I15" t="s">
        <v>35</v>
      </c>
      <c r="J15">
        <v>3</v>
      </c>
      <c r="K15">
        <f t="shared" si="1"/>
        <v>10</v>
      </c>
    </row>
    <row r="16" spans="1:13" x14ac:dyDescent="0.3">
      <c r="A16" t="s">
        <v>228</v>
      </c>
      <c r="B16" t="s">
        <v>29</v>
      </c>
      <c r="C16" s="6" t="str">
        <f t="shared" ca="1" si="3"/>
        <v>7</v>
      </c>
      <c r="F16" t="s">
        <v>64</v>
      </c>
      <c r="I16" t="s">
        <v>58</v>
      </c>
      <c r="J16">
        <v>10</v>
      </c>
      <c r="K16">
        <f t="shared" si="1"/>
        <v>10</v>
      </c>
    </row>
    <row r="17" spans="1:11" x14ac:dyDescent="0.3">
      <c r="A17" t="s">
        <v>229</v>
      </c>
      <c r="B17" t="s">
        <v>29</v>
      </c>
      <c r="C17" s="6" t="str">
        <f t="shared" ca="1" si="3"/>
        <v>7</v>
      </c>
      <c r="F17" t="s">
        <v>137</v>
      </c>
      <c r="G17">
        <v>1</v>
      </c>
      <c r="I17" t="s">
        <v>156</v>
      </c>
      <c r="J17">
        <v>17</v>
      </c>
      <c r="K17">
        <f t="shared" si="1"/>
        <v>10</v>
      </c>
    </row>
    <row r="18" spans="1:11" x14ac:dyDescent="0.3">
      <c r="A18" t="s">
        <v>230</v>
      </c>
      <c r="B18" t="s">
        <v>29</v>
      </c>
      <c r="C18" s="6" t="str">
        <f t="shared" ca="1" si="3"/>
        <v>7</v>
      </c>
      <c r="F18" t="s">
        <v>156</v>
      </c>
      <c r="G18">
        <v>1</v>
      </c>
      <c r="I18" t="s">
        <v>27</v>
      </c>
      <c r="J18">
        <v>4</v>
      </c>
      <c r="K18">
        <f t="shared" si="1"/>
        <v>9</v>
      </c>
    </row>
    <row r="19" spans="1:11" x14ac:dyDescent="0.3">
      <c r="A19" t="s">
        <v>231</v>
      </c>
      <c r="B19" t="s">
        <v>29</v>
      </c>
      <c r="C19" s="6" t="str">
        <f t="shared" ca="1" si="3"/>
        <v>7</v>
      </c>
      <c r="F19" t="s">
        <v>157</v>
      </c>
      <c r="G19">
        <v>1</v>
      </c>
      <c r="I19" t="s">
        <v>34</v>
      </c>
      <c r="J19">
        <v>2</v>
      </c>
      <c r="K19">
        <f t="shared" si="1"/>
        <v>8</v>
      </c>
    </row>
    <row r="20" spans="1:11" x14ac:dyDescent="0.3">
      <c r="A20" t="s">
        <v>232</v>
      </c>
      <c r="B20" t="s">
        <v>29</v>
      </c>
      <c r="C20" s="6" t="str">
        <f t="shared" ca="1" si="3"/>
        <v>7</v>
      </c>
      <c r="F20" t="s">
        <v>158</v>
      </c>
      <c r="I20" t="s">
        <v>31</v>
      </c>
      <c r="J20">
        <v>8</v>
      </c>
      <c r="K20">
        <f t="shared" si="1"/>
        <v>8</v>
      </c>
    </row>
    <row r="21" spans="1:11" x14ac:dyDescent="0.3">
      <c r="A21" t="s">
        <v>233</v>
      </c>
      <c r="B21" t="s">
        <v>29</v>
      </c>
      <c r="C21" s="6" t="str">
        <f t="shared" ca="1" si="3"/>
        <v>7</v>
      </c>
      <c r="F21" t="s">
        <v>163</v>
      </c>
      <c r="G21">
        <v>1</v>
      </c>
      <c r="I21" t="s">
        <v>158</v>
      </c>
      <c r="J21">
        <v>19</v>
      </c>
      <c r="K21">
        <f t="shared" si="1"/>
        <v>8</v>
      </c>
    </row>
    <row r="22" spans="1:11" x14ac:dyDescent="0.3">
      <c r="A22" t="s">
        <v>234</v>
      </c>
      <c r="B22" t="s">
        <v>29</v>
      </c>
      <c r="C22" s="6" t="str">
        <f t="shared" ca="1" si="3"/>
        <v>7</v>
      </c>
      <c r="F22" t="s">
        <v>193</v>
      </c>
      <c r="G22">
        <v>1</v>
      </c>
      <c r="I22" t="s">
        <v>193</v>
      </c>
      <c r="J22">
        <v>21</v>
      </c>
      <c r="K22">
        <f t="shared" si="1"/>
        <v>6</v>
      </c>
    </row>
    <row r="23" spans="1:11" x14ac:dyDescent="0.3">
      <c r="A23" t="s">
        <v>240</v>
      </c>
      <c r="B23" t="s">
        <v>29</v>
      </c>
      <c r="C23" s="6" t="str">
        <f t="shared" ref="C23:C25" ca="1" si="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23" t="s">
        <v>192</v>
      </c>
      <c r="G23">
        <v>1</v>
      </c>
      <c r="I23" t="s">
        <v>60</v>
      </c>
      <c r="J23">
        <v>12</v>
      </c>
      <c r="K23">
        <f t="shared" si="1"/>
        <v>4</v>
      </c>
    </row>
    <row r="24" spans="1:11" x14ac:dyDescent="0.3">
      <c r="A24" t="s">
        <v>241</v>
      </c>
      <c r="B24" t="s">
        <v>29</v>
      </c>
      <c r="C24" s="6" t="str">
        <f t="shared" ca="1" si="4"/>
        <v>7</v>
      </c>
    </row>
    <row r="25" spans="1:11" x14ac:dyDescent="0.3">
      <c r="A25" t="s">
        <v>242</v>
      </c>
      <c r="B25" t="s">
        <v>29</v>
      </c>
      <c r="C25" s="6" t="str">
        <f t="shared" ca="1" si="4"/>
        <v>7</v>
      </c>
    </row>
    <row r="26" spans="1:11" x14ac:dyDescent="0.3">
      <c r="A26" t="s">
        <v>235</v>
      </c>
      <c r="B26" t="s">
        <v>29</v>
      </c>
      <c r="C26" s="6" t="str">
        <f t="shared" ca="1" si="3"/>
        <v>7</v>
      </c>
    </row>
    <row r="27" spans="1:11" x14ac:dyDescent="0.3">
      <c r="A27" t="s">
        <v>236</v>
      </c>
      <c r="B27" t="s">
        <v>29</v>
      </c>
      <c r="C27" s="6" t="str">
        <f t="shared" ca="1" si="3"/>
        <v>7</v>
      </c>
    </row>
    <row r="28" spans="1:11" x14ac:dyDescent="0.3">
      <c r="A28" t="s">
        <v>237</v>
      </c>
      <c r="B28" t="s">
        <v>29</v>
      </c>
      <c r="C28" s="6" t="str">
        <f t="shared" ca="1" si="3"/>
        <v>7</v>
      </c>
    </row>
  </sheetData>
  <sortState ref="I2:K20">
    <sortCondition descending="1" ref="K2:K20"/>
    <sortCondition ref="J2:J20"/>
  </sortState>
  <phoneticPr fontId="1" type="noConversion"/>
  <dataValidations count="1">
    <dataValidation type="list" allowBlank="1" showInputMessage="1" showErrorMessage="1" sqref="B2:B2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10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26.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7" width="10.625" style="1" customWidth="1"/>
    <col min="18" max="19" width="14" style="1" bestFit="1" customWidth="1"/>
    <col min="20" max="21" width="14" style="1" customWidth="1"/>
    <col min="22" max="22" width="9" style="1"/>
    <col min="23" max="23" width="37.125" style="1" hidden="1" customWidth="1" outlineLevel="1"/>
    <col min="24" max="24" width="9" style="1" collapsed="1"/>
    <col min="25" max="27" width="9" style="1" hidden="1" customWidth="1" outlineLevel="1"/>
    <col min="28" max="28" width="9" style="1" collapsed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167</v>
      </c>
      <c r="B1" s="1" t="s">
        <v>37</v>
      </c>
      <c r="C1" s="1" t="s">
        <v>168</v>
      </c>
      <c r="D1" s="1" t="s">
        <v>38</v>
      </c>
      <c r="E1" s="1" t="s">
        <v>70</v>
      </c>
      <c r="F1" s="1" t="s">
        <v>83</v>
      </c>
      <c r="G1" s="1" t="s">
        <v>48</v>
      </c>
      <c r="H1" s="1" t="s">
        <v>84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201</v>
      </c>
      <c r="N1" s="1" t="s">
        <v>202</v>
      </c>
      <c r="O1" s="7" t="s">
        <v>5</v>
      </c>
      <c r="P1" s="1" t="s">
        <v>6</v>
      </c>
      <c r="Q1" s="1" t="s">
        <v>114</v>
      </c>
      <c r="R1" s="1" t="s">
        <v>7</v>
      </c>
      <c r="S1" s="1" t="s">
        <v>8</v>
      </c>
      <c r="T1" s="1" t="s">
        <v>115</v>
      </c>
      <c r="U1" s="1" t="s">
        <v>144</v>
      </c>
      <c r="W1" s="1" t="s">
        <v>203</v>
      </c>
      <c r="Y1" s="1" t="s">
        <v>204</v>
      </c>
      <c r="Z1" s="1" t="s">
        <v>67</v>
      </c>
      <c r="AA1" t="str">
        <f ca="1">IF(OR(OFFSET(AA1,1,0)&lt;OFFSET(AA1,2,0),OFFSET(AA1,2,0)&lt;OFFSET(AA1,3,0),
OFFSET(AA1,3,0)&lt;OFFSET(AA1,4,0),OFFSET(AA1,4,0)&lt;OFFSET(AA1,5,0),
OFFSET(AA1,5,0)&lt;OFFSET(AA1,6,0),OFFSET(AA1,6,0)&lt;OFFSET(AA1,7,0),
OFFSET(AA1,7,0)&lt;OFFSET(AA1,8,0),OFFSET(AA1,8,0)&lt;OFFSET(AA1,9,0),
OFFSET(AA1,9,0)&lt;OFFSET(AA1,10,0),OFFSET(AA1,10,0)&lt;OFFSET(AA1,11,0),
OFFSET(AA1,11,0)&lt;OFFSET(AA1,12,0),OFFSET(AA1,12,0)&lt;OFFSET(AA1,13,0),
OFFSET(AA1,13,0)&lt;OFFSET(AA1,14,0),OFFSET(AA1,14,0)&lt;OFFSET(AA1,15,0),
OFFSET(AA1,15,0)&lt;OFFSET(AA1,16,0),OFFSET(AA1,16,0)&lt;OFFSET(AA1,17,0),
OFFSET(AA1,17,0)&lt;OFFSET(AA1,18,0),OFFSET(AA1,18,0)&lt;OFFSET(AA1,19,0),
OFFSET(AA1,19,0)&lt;OFFSET(AA1,20,0),OFFSET(AA1,20,0)&lt;OFFSET(AA1,21,0),
OFFSET(AA1,21,0)&lt;OFFSET(AA1,22,0),OFFSET(AA1,22,0)&lt;OFFSET(AA1,23,0),
OFFSET(AA1,23,0)&lt;OFFSET(AA1,24,0),OFFSET(AA1,24,0)&lt;OFFSET(AA1,25,0),
OFFSET(AA1,25,0)&lt;OFFSET(AA1,26,0),OFFSET(AA1,26,0)&lt;OFFSET(AA1,27,0),
OFFSET(AA1,27,0)&lt;OFFSET(AA1,28,0),OFFSET(AA1,28,0)&lt;OFFSET(AA1,29,0),
OFFSET(AA1,29,0)&lt;OFFSET(AA1,30,0),OFFSET(AA1,30,0)&lt;OFFSET(AA1,31,0),
OFFSET(AA1,31,0)&lt;OFFSET(AA1,32,0),OFFSET(AA1,32,0)&lt;OFFSET(AA1,33,0),
OFFSET(AA1,33,0)&lt;OFFSET(AA1,34,0),OFFSET(AA1,34,0)&lt;OFFSET(AA1,35,0),
OFFSET(AA1,35,0)&lt;OFFSET(AA1,36,0),OFFSET(AA1,36,0)&lt;OFFSET(AA1,37,0),
OFFSET(AA1,37,0)&lt;OFFSET(AA1,38,0),OFFSET(AA1,38,0)&lt;OFFSET(AA1,39,0),
OFFSET(AA1,39,0)&lt;OFFSET(AA1,40,0),OFFSET(AA1,40,0)&lt;OFFSET(AA1,41,0),
OFFSET(AA1,41,0)&lt;OFFSET(AA1,42,0),OFFSET(AA1,42,0)&lt;OFFSET(AA1,43,0),
OFFSET(AA1,43,0)&lt;OFFSET(AA1,44,0),OFFSET(AA1,44,0)&lt;OFFSET(AA1,45,0),
OFFSET(AA1,45,0)&lt;OFFSET(AA1,46,0),OFFSET(AA1,46,0)&lt;OFFSET(AA1,47,0),
OFFSET(AA1,47,0)&lt;OFFSET(AA1,48,0),OFFSET(AA1,48,0)&lt;OFFSET(AA1,49,0),
OFFSET(AA1,49,0)&lt;OFFSET(AA1,50,0)),"내림차순 정렬할 것","len")</f>
        <v>len</v>
      </c>
      <c r="AC1"/>
    </row>
    <row r="2" spans="1:29" ht="66.75" hidden="1" customHeight="1" outlineLevel="1" x14ac:dyDescent="0.3">
      <c r="E2" s="1" t="s">
        <v>29</v>
      </c>
      <c r="F2" s="4" t="str">
        <f>IF(ISBLANK(VLOOKUP($E2,어펙터인자!$1:$1048576,MATCH(F$1,어펙터인자!$1:$1,0),0)),"",VLOOKUP($E2,어펙터인자!$1:$1048576,MATCH(F$1,어펙터인자!$1:$1,0),0))</f>
        <v>액터스탯 변경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변경할 수치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IF(E2&lt;&gt;어펙터인자!$A$8,"","스탯타입"&amp;CHAR(10)&amp;"유효성 검사")</f>
        <v>스탯타입
유효성 검사</v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스탯타입
인자 좌측참고</v>
      </c>
      <c r="P2" s="4" t="str">
        <f>IF(ISBLANK(VLOOKUP($E2,어펙터인자!$1:$1048576,MATCH(P$1,어펙터인자!$1:$1,0),0)),"",VLOOKUP($E2,어펙터인자!$1:$1048576,MATCH(P$1,어펙터인자!$1:$1,0),0))</f>
        <v>피격받아 종료할 지속횟수</v>
      </c>
      <c r="Q2" s="4" t="str">
        <f>IF(ISBLANK(VLOOKUP($E2,어펙터인자!$1:$1048576,MATCH(Q$1,어펙터인자!$1:$1,0),0)),"",VLOOKUP($E2,어펙터인자!$1:$1048576,MATCH(Q$1,어펙터인자!$1:$1,0),0))</f>
        <v/>
      </c>
      <c r="R2" s="4" t="str">
        <f>IF(ISBLANK(VLOOKUP($E2,어펙터인자!$1:$1048576,MATCH(R$1,어펙터인자!$1:$1,0),0)),"",VLOOKUP($E2,어펙터인자!$1:$1048576,MATCH(R$1,어펙터인자!$1:$1,0),0))</f>
        <v/>
      </c>
      <c r="S2" s="4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W2" s="1" t="s">
        <v>205</v>
      </c>
      <c r="Y2" s="1" t="s">
        <v>216</v>
      </c>
      <c r="Z2" s="1">
        <v>11</v>
      </c>
      <c r="AA2" s="1">
        <f t="shared" ref="AA2:AA20" si="0">LEN(Y2)</f>
        <v>34</v>
      </c>
      <c r="AC2" t="str">
        <f ca="1">IFERROR(HLOOKUP("내림차순 정렬할 것",$1:$1,1,0),"")</f>
        <v/>
      </c>
    </row>
    <row r="3" spans="1:29" collapsed="1" x14ac:dyDescent="0.3">
      <c r="A3" s="1" t="str">
        <f t="shared" ref="A3:A13" si="1">B3&amp;"_"&amp;TEXT(D3,"00")</f>
        <v>NormalAttack01_01</v>
      </c>
      <c r="B3" s="1" t="s">
        <v>39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11" ca="1" si="2">IF(NOT(ISBLANK(N3)),N3,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/>
      </c>
      <c r="W3" s="1" t="s">
        <v>206</v>
      </c>
      <c r="Y3" s="1" t="s">
        <v>217</v>
      </c>
      <c r="Z3" s="1">
        <v>12</v>
      </c>
      <c r="AA3" s="1">
        <f t="shared" si="0"/>
        <v>34</v>
      </c>
    </row>
    <row r="4" spans="1:29" x14ac:dyDescent="0.3">
      <c r="A4" s="1" t="str">
        <f t="shared" si="1"/>
        <v>NormalAttackKeepSeries_01</v>
      </c>
      <c r="B4" t="s">
        <v>174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f>(1/0.8)*0.45</f>
        <v>0.5625</v>
      </c>
      <c r="O4" s="7" t="str">
        <f t="shared" ca="1" si="2"/>
        <v/>
      </c>
      <c r="W4" s="1" t="s">
        <v>207</v>
      </c>
      <c r="Y4" s="1" t="s">
        <v>218</v>
      </c>
      <c r="Z4" s="1">
        <v>13</v>
      </c>
      <c r="AA4" s="1">
        <f t="shared" si="0"/>
        <v>32</v>
      </c>
    </row>
    <row r="5" spans="1:29" x14ac:dyDescent="0.3">
      <c r="A5" s="1" t="str">
        <f t="shared" si="1"/>
        <v>NormalAttackBigBatSuccubus_01</v>
      </c>
      <c r="B5" t="s">
        <v>175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I5" s="1">
        <v>0.33333333329999998</v>
      </c>
      <c r="O5" s="7" t="str">
        <f t="shared" ca="1" si="2"/>
        <v/>
      </c>
      <c r="W5" s="1" t="s">
        <v>208</v>
      </c>
      <c r="Y5" s="1" t="s">
        <v>219</v>
      </c>
      <c r="Z5" s="1">
        <v>14</v>
      </c>
      <c r="AA5" s="1">
        <f t="shared" si="0"/>
        <v>32</v>
      </c>
    </row>
    <row r="6" spans="1:29" x14ac:dyDescent="0.3">
      <c r="A6" s="1" t="str">
        <f t="shared" si="1"/>
        <v>NormalAttackBei_01</v>
      </c>
      <c r="B6" t="s">
        <v>191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O6" s="7" t="str">
        <f t="shared" ca="1" si="2"/>
        <v/>
      </c>
      <c r="W6" s="1" t="s">
        <v>209</v>
      </c>
      <c r="Y6" s="1" t="s">
        <v>220</v>
      </c>
      <c r="Z6" s="1">
        <v>15</v>
      </c>
      <c r="AA6" s="1">
        <f t="shared" si="0"/>
        <v>22</v>
      </c>
    </row>
    <row r="7" spans="1:29" x14ac:dyDescent="0.3">
      <c r="A7" s="1" t="str">
        <f t="shared" si="1"/>
        <v>CallInvincibleTortoise_01</v>
      </c>
      <c r="B7" t="s">
        <v>164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CallAffectorValue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-1</v>
      </c>
      <c r="N7" s="1">
        <v>4</v>
      </c>
      <c r="O7" s="7">
        <f t="shared" ca="1" si="2"/>
        <v>4</v>
      </c>
      <c r="S7" s="1" t="s">
        <v>163</v>
      </c>
      <c r="W7" s="1" t="s">
        <v>210</v>
      </c>
      <c r="Y7" s="1" t="s">
        <v>214</v>
      </c>
      <c r="Z7" s="1">
        <v>9</v>
      </c>
      <c r="AA7" s="1">
        <f t="shared" si="0"/>
        <v>21</v>
      </c>
    </row>
    <row r="8" spans="1:29" x14ac:dyDescent="0.3">
      <c r="A8" s="1" t="str">
        <f t="shared" si="1"/>
        <v>InvincibleTortoise_01</v>
      </c>
      <c r="B8" t="s">
        <v>163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InvincibleTortoise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O8" s="7" t="str">
        <f t="shared" ca="1" si="2"/>
        <v/>
      </c>
      <c r="R8" s="1" t="s">
        <v>165</v>
      </c>
      <c r="S8" s="1" t="s">
        <v>166</v>
      </c>
      <c r="W8" s="1" t="s">
        <v>211</v>
      </c>
      <c r="Y8" s="1" t="s">
        <v>208</v>
      </c>
      <c r="Z8" s="1">
        <v>3</v>
      </c>
      <c r="AA8" s="1">
        <f t="shared" si="0"/>
        <v>18</v>
      </c>
    </row>
    <row r="9" spans="1:29" x14ac:dyDescent="0.3">
      <c r="A9" s="1" t="str">
        <f t="shared" si="1"/>
        <v>CountBarrier5Times_01</v>
      </c>
      <c r="B9" t="s">
        <v>171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CountBarrier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-1</v>
      </c>
      <c r="O9" s="7" t="str">
        <f t="shared" ca="1" si="2"/>
        <v/>
      </c>
      <c r="P9" s="1">
        <v>5</v>
      </c>
      <c r="T9" s="1" t="s">
        <v>172</v>
      </c>
      <c r="W9" s="1" t="s">
        <v>212</v>
      </c>
      <c r="Y9" s="1" t="s">
        <v>215</v>
      </c>
      <c r="Z9" s="1">
        <v>10</v>
      </c>
      <c r="AA9" s="1">
        <f t="shared" si="0"/>
        <v>16</v>
      </c>
    </row>
    <row r="10" spans="1:29" x14ac:dyDescent="0.3">
      <c r="A10" s="1" t="str">
        <f t="shared" si="1"/>
        <v>CallBurrowNinjaAssassin_01</v>
      </c>
      <c r="B10" t="s">
        <v>176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CallAffectorValue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-1</v>
      </c>
      <c r="N10" s="1">
        <v>4</v>
      </c>
      <c r="O10" s="7">
        <f t="shared" ca="1" si="2"/>
        <v>4</v>
      </c>
      <c r="S10" s="1" t="s">
        <v>173</v>
      </c>
      <c r="W10" s="1" t="s">
        <v>213</v>
      </c>
      <c r="Y10" s="1" t="s">
        <v>221</v>
      </c>
      <c r="Z10" s="1">
        <v>16</v>
      </c>
      <c r="AA10" s="1">
        <f t="shared" si="0"/>
        <v>15</v>
      </c>
    </row>
    <row r="11" spans="1:29" x14ac:dyDescent="0.3">
      <c r="A11" s="1" t="str">
        <f t="shared" si="1"/>
        <v>BurrowNinjaAssassin_01</v>
      </c>
      <c r="B11" t="s">
        <v>173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Burrow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3</v>
      </c>
      <c r="K11" s="1">
        <v>0.5</v>
      </c>
      <c r="L11" s="1">
        <v>1</v>
      </c>
      <c r="O11" s="7" t="str">
        <f t="shared" ca="1" si="2"/>
        <v/>
      </c>
      <c r="P11" s="1">
        <v>2</v>
      </c>
      <c r="R11" s="1" t="s">
        <v>186</v>
      </c>
      <c r="S11" s="1" t="s">
        <v>187</v>
      </c>
      <c r="T11" s="1" t="s">
        <v>188</v>
      </c>
      <c r="U11" s="1" t="s">
        <v>189</v>
      </c>
      <c r="W11" s="1" t="s">
        <v>214</v>
      </c>
      <c r="Y11" s="1" t="s">
        <v>212</v>
      </c>
      <c r="Z11" s="1">
        <v>7</v>
      </c>
      <c r="AA11" s="1">
        <f t="shared" si="0"/>
        <v>13</v>
      </c>
    </row>
    <row r="12" spans="1:29" x14ac:dyDescent="0.3">
      <c r="A12" s="1" t="str">
        <f t="shared" si="1"/>
        <v>LP_AtkLow_01</v>
      </c>
      <c r="B12" s="1" t="s">
        <v>200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ChangeActorStatus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-1</v>
      </c>
      <c r="J12" s="1">
        <v>0.1</v>
      </c>
      <c r="M12" s="1" t="s">
        <v>223</v>
      </c>
      <c r="O12" s="7" t="str">
        <f ca="1">IF(NOT(ISBLANK(N12)),N12,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  <c r="W12" s="1" t="s">
        <v>215</v>
      </c>
      <c r="Y12" s="1" t="s">
        <v>223</v>
      </c>
      <c r="Z12" s="1">
        <v>18</v>
      </c>
      <c r="AA12" s="1">
        <f t="shared" si="0"/>
        <v>13</v>
      </c>
    </row>
    <row r="13" spans="1:29" x14ac:dyDescent="0.3">
      <c r="A13" s="1" t="str">
        <f t="shared" si="1"/>
        <v>LP_AtkLow_02</v>
      </c>
      <c r="B13" s="1" t="s">
        <v>200</v>
      </c>
      <c r="C13" s="1" t="str">
        <f>IF(ISERROR(VLOOKUP(B13,AffectorValueTable!$A:$A,1,0)),"어펙터밸류없음","")</f>
        <v/>
      </c>
      <c r="D13" s="1">
        <v>2</v>
      </c>
      <c r="E13" s="1" t="str">
        <f>VLOOKUP($B13,AffectorValueTable!$1:$1048576,MATCH(AffectorValueTable!$B$1,AffectorValueTable!$1:$1,0),0)</f>
        <v>ChangeActorStatus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J13" s="1">
        <v>0.2</v>
      </c>
      <c r="M13" s="1" t="s">
        <v>223</v>
      </c>
      <c r="O13" s="7" t="str">
        <f ca="1">IF(NOT(ISBLANK(N13)),N13,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  <c r="W13" s="1" t="s">
        <v>216</v>
      </c>
      <c r="Y13" s="1" t="s">
        <v>213</v>
      </c>
      <c r="Z13" s="1">
        <v>8</v>
      </c>
      <c r="AA13" s="1">
        <f t="shared" si="0"/>
        <v>12</v>
      </c>
    </row>
    <row r="14" spans="1:29" x14ac:dyDescent="0.3">
      <c r="A14" s="1" t="str">
        <f t="shared" ref="A14:A22" si="3">B14&amp;"_"&amp;TEXT(D14,"00")</f>
        <v>LP_AtkLow_03</v>
      </c>
      <c r="B14" s="1" t="s">
        <v>200</v>
      </c>
      <c r="C14" s="1" t="str">
        <f>IF(ISERROR(VLOOKUP(B14,AffectorValueTable!$A:$A,1,0)),"어펙터밸류없음","")</f>
        <v/>
      </c>
      <c r="D14" s="1">
        <v>3</v>
      </c>
      <c r="E14" s="1" t="str">
        <f>VLOOKUP($B14,AffectorValueTable!$1:$1048576,MATCH(AffectorValueTable!$B$1,AffectorValueTable!$1:$1,0),0)</f>
        <v>ChangeActorStatus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-1</v>
      </c>
      <c r="J14" s="1">
        <v>0.3</v>
      </c>
      <c r="M14" s="1" t="s">
        <v>223</v>
      </c>
      <c r="O14" s="7" t="str">
        <f t="shared" ref="O14:O20" ca="1" si="4">IF(NOT(ISBLANK(N14)),N14,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SUBSTITUTE(SUBSTITUTE(SUBSTITUTE(SUBSTITUTE(SUBSTITUTE(SUBSTITUTE(SUBSTITUTE(SUBSTITUTE(SUBSTITUTE(SUBSTITUTE(M14,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  <c r="W14" s="1" t="s">
        <v>217</v>
      </c>
      <c r="Y14" s="1" t="s">
        <v>222</v>
      </c>
      <c r="Z14" s="1">
        <v>17</v>
      </c>
      <c r="AA14" s="1">
        <f t="shared" si="0"/>
        <v>12</v>
      </c>
    </row>
    <row r="15" spans="1:29" x14ac:dyDescent="0.3">
      <c r="A15" s="1" t="str">
        <f t="shared" si="3"/>
        <v>LP_AtkLow_04</v>
      </c>
      <c r="B15" s="1" t="s">
        <v>200</v>
      </c>
      <c r="C15" s="1" t="str">
        <f>IF(ISERROR(VLOOKUP(B15,AffectorValueTable!$A:$A,1,0)),"어펙터밸류없음","")</f>
        <v/>
      </c>
      <c r="D15" s="1">
        <v>4</v>
      </c>
      <c r="E15" s="1" t="str">
        <f>VLOOKUP($B15,AffectorValueTable!$1:$1048576,MATCH(AffectorValueTable!$B$1,AffectorValueTable!$1:$1,0),0)</f>
        <v>ChangeActorStatus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J15" s="1">
        <v>0.4</v>
      </c>
      <c r="M15" s="1" t="s">
        <v>223</v>
      </c>
      <c r="O15" s="7" t="str">
        <f t="shared" ca="1" si="4"/>
        <v>18</v>
      </c>
      <c r="W15" s="1" t="s">
        <v>218</v>
      </c>
      <c r="Y15" s="1" t="s">
        <v>207</v>
      </c>
      <c r="Z15" s="1">
        <v>2</v>
      </c>
      <c r="AA15" s="1">
        <f t="shared" si="0"/>
        <v>11</v>
      </c>
    </row>
    <row r="16" spans="1:29" x14ac:dyDescent="0.3">
      <c r="A16" s="1" t="str">
        <f t="shared" si="3"/>
        <v>LP_AtkLow_05</v>
      </c>
      <c r="B16" s="1" t="s">
        <v>200</v>
      </c>
      <c r="C16" s="1" t="str">
        <f>IF(ISERROR(VLOOKUP(B16,AffectorValueTable!$A:$A,1,0)),"어펙터밸류없음","")</f>
        <v/>
      </c>
      <c r="D16" s="1">
        <v>5</v>
      </c>
      <c r="E16" s="1" t="str">
        <f>VLOOKUP($B16,AffectorValueTable!$1:$1048576,MATCH(AffectorValueTable!$B$1,AffectorValueTable!$1:$1,0),0)</f>
        <v>ChangeActorStatus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J16" s="1">
        <v>0.5</v>
      </c>
      <c r="M16" s="1" t="s">
        <v>223</v>
      </c>
      <c r="O16" s="7" t="str">
        <f t="shared" ca="1" si="4"/>
        <v>18</v>
      </c>
      <c r="W16" s="1" t="s">
        <v>219</v>
      </c>
      <c r="Y16" s="1" t="s">
        <v>209</v>
      </c>
      <c r="Z16" s="1">
        <v>4</v>
      </c>
      <c r="AA16" s="1">
        <f t="shared" si="0"/>
        <v>9</v>
      </c>
    </row>
    <row r="17" spans="1:27" x14ac:dyDescent="0.3">
      <c r="A17" s="1" t="str">
        <f t="shared" si="3"/>
        <v>LP_AtkLow_06</v>
      </c>
      <c r="B17" s="1" t="s">
        <v>200</v>
      </c>
      <c r="C17" s="1" t="str">
        <f>IF(ISERROR(VLOOKUP(B17,AffectorValueTable!$A:$A,1,0)),"어펙터밸류없음","")</f>
        <v/>
      </c>
      <c r="D17" s="1">
        <v>6</v>
      </c>
      <c r="E17" s="1" t="str">
        <f>VLOOKUP($B17,AffectorValueTable!$1:$1048576,MATCH(AffectorValueTable!$B$1,AffectorValueTable!$1:$1,0),0)</f>
        <v>ChangeActorStatus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J17" s="1">
        <v>0.6</v>
      </c>
      <c r="M17" s="1" t="s">
        <v>223</v>
      </c>
      <c r="O17" s="7" t="str">
        <f t="shared" ca="1" si="4"/>
        <v>18</v>
      </c>
      <c r="W17" s="1" t="s">
        <v>220</v>
      </c>
      <c r="Y17" s="1" t="s">
        <v>210</v>
      </c>
      <c r="Z17" s="1">
        <v>5</v>
      </c>
      <c r="AA17" s="1">
        <f t="shared" si="0"/>
        <v>9</v>
      </c>
    </row>
    <row r="18" spans="1:27" x14ac:dyDescent="0.3">
      <c r="A18" s="1" t="str">
        <f t="shared" si="3"/>
        <v>LP_AtkLow_07</v>
      </c>
      <c r="B18" s="1" t="s">
        <v>200</v>
      </c>
      <c r="C18" s="1" t="str">
        <f>IF(ISERROR(VLOOKUP(B18,AffectorValueTable!$A:$A,1,0)),"어펙터밸류없음","")</f>
        <v/>
      </c>
      <c r="D18" s="1">
        <v>7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0.7</v>
      </c>
      <c r="M18" s="1" t="s">
        <v>223</v>
      </c>
      <c r="O18" s="7" t="str">
        <f t="shared" ca="1" si="4"/>
        <v>18</v>
      </c>
      <c r="W18" s="1" t="s">
        <v>221</v>
      </c>
      <c r="Y18" s="1" t="s">
        <v>206</v>
      </c>
      <c r="Z18" s="1">
        <v>1</v>
      </c>
      <c r="AA18" s="1">
        <f t="shared" si="0"/>
        <v>6</v>
      </c>
    </row>
    <row r="19" spans="1:27" x14ac:dyDescent="0.3">
      <c r="A19" s="1" t="str">
        <f t="shared" si="3"/>
        <v>LP_AtkLow_08</v>
      </c>
      <c r="B19" s="1" t="s">
        <v>200</v>
      </c>
      <c r="C19" s="1" t="str">
        <f>IF(ISERROR(VLOOKUP(B19,AffectorValueTable!$A:$A,1,0)),"어펙터밸류없음","")</f>
        <v/>
      </c>
      <c r="D19" s="1">
        <v>8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0.8</v>
      </c>
      <c r="M19" s="1" t="s">
        <v>223</v>
      </c>
      <c r="O19" s="7" t="str">
        <f t="shared" ca="1" si="4"/>
        <v>18</v>
      </c>
      <c r="W19" s="1" t="s">
        <v>222</v>
      </c>
      <c r="Y19" s="1" t="s">
        <v>205</v>
      </c>
      <c r="Z19" s="1">
        <v>0</v>
      </c>
      <c r="AA19" s="1">
        <f t="shared" si="0"/>
        <v>5</v>
      </c>
    </row>
    <row r="20" spans="1:27" x14ac:dyDescent="0.3">
      <c r="A20" s="1" t="str">
        <f t="shared" si="3"/>
        <v>LP_AtkLow_09</v>
      </c>
      <c r="B20" s="1" t="s">
        <v>200</v>
      </c>
      <c r="C20" s="1" t="str">
        <f>IF(ISERROR(VLOOKUP(B20,AffectorValueTable!$A:$A,1,0)),"어펙터밸류없음","")</f>
        <v/>
      </c>
      <c r="D20" s="1">
        <v>9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0.9</v>
      </c>
      <c r="M20" s="1" t="s">
        <v>223</v>
      </c>
      <c r="O20" s="7" t="str">
        <f t="shared" ca="1" si="4"/>
        <v>18</v>
      </c>
      <c r="W20" s="1" t="s">
        <v>223</v>
      </c>
      <c r="Y20" s="1" t="s">
        <v>211</v>
      </c>
      <c r="Z20" s="1">
        <v>6</v>
      </c>
      <c r="AA20" s="1">
        <f t="shared" si="0"/>
        <v>5</v>
      </c>
    </row>
    <row r="21" spans="1:27" x14ac:dyDescent="0.3">
      <c r="A21" s="1" t="str">
        <f t="shared" si="3"/>
        <v>LP_AtkMedium_01</v>
      </c>
      <c r="B21" s="1" t="s">
        <v>238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0.2</v>
      </c>
      <c r="M21" s="1" t="s">
        <v>223</v>
      </c>
      <c r="O21" s="7" t="str">
        <f ca="1">IF(NOT(ISBLANK(N21)),N21,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SUBSTITUTE(SUBSTITUTE(SUBSTITUTE(SUBSTITUTE(SUBSTITUTE(SUBSTITUTE(SUBSTITUTE(SUBSTITUTE(SUBSTITUTE(SUBSTITUTE(M21,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22" spans="1:27" x14ac:dyDescent="0.3">
      <c r="A22" s="1" t="str">
        <f t="shared" si="3"/>
        <v>LP_AtkMedium_02</v>
      </c>
      <c r="B22" s="1" t="s">
        <v>238</v>
      </c>
      <c r="C22" s="1" t="str">
        <f>IF(ISERROR(VLOOKUP(B22,AffectorValueTable!$A:$A,1,0)),"어펙터밸류없음","")</f>
        <v/>
      </c>
      <c r="D22" s="1">
        <v>2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0.4</v>
      </c>
      <c r="M22" s="1" t="s">
        <v>223</v>
      </c>
      <c r="O22" s="7" t="str">
        <f ca="1">IF(NOT(ISBLANK(N22)),N22,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SUBSTITUTE(SUBSTITUTE(SUBSTITUTE(SUBSTITUTE(SUBSTITUTE(SUBSTITUTE(SUBSTITUTE(SUBSTITUTE(SUBSTITUTE(SUBSTITUTE(M22,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23" spans="1:27" x14ac:dyDescent="0.3">
      <c r="A23" s="1" t="str">
        <f t="shared" ref="A23:A41" si="5">B23&amp;"_"&amp;TEXT(D23,"00")</f>
        <v>LP_AtkMedium_03</v>
      </c>
      <c r="B23" s="1" t="s">
        <v>238</v>
      </c>
      <c r="C23" s="1" t="str">
        <f>IF(ISERROR(VLOOKUP(B23,AffectorValueTable!$A:$A,1,0)),"어펙터밸류없음","")</f>
        <v/>
      </c>
      <c r="D23" s="1">
        <v>3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0.6</v>
      </c>
      <c r="M23" s="1" t="s">
        <v>223</v>
      </c>
      <c r="O23" s="7" t="str">
        <f t="shared" ref="O23:O29" ca="1" si="6">IF(NOT(ISBLANK(N23)),N23,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SUBSTITUTE(SUBSTITUTE(SUBSTITUTE(SUBSTITUTE(SUBSTITUTE(SUBSTITUTE(SUBSTITUTE(SUBSTITUTE(SUBSTITUTE(SUBSTITUTE(M23,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24" spans="1:27" x14ac:dyDescent="0.3">
      <c r="A24" s="1" t="str">
        <f t="shared" si="5"/>
        <v>LP_AtkMedium_04</v>
      </c>
      <c r="B24" s="1" t="s">
        <v>238</v>
      </c>
      <c r="C24" s="1" t="str">
        <f>IF(ISERROR(VLOOKUP(B24,AffectorValueTable!$A:$A,1,0)),"어펙터밸류없음","")</f>
        <v/>
      </c>
      <c r="D24" s="1">
        <v>4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0.8</v>
      </c>
      <c r="M24" s="1" t="s">
        <v>223</v>
      </c>
      <c r="O24" s="7" t="str">
        <f t="shared" ca="1" si="6"/>
        <v>18</v>
      </c>
    </row>
    <row r="25" spans="1:27" x14ac:dyDescent="0.3">
      <c r="A25" s="1" t="str">
        <f t="shared" si="5"/>
        <v>LP_AtkMedium_05</v>
      </c>
      <c r="B25" s="1" t="s">
        <v>238</v>
      </c>
      <c r="C25" s="1" t="str">
        <f>IF(ISERROR(VLOOKUP(B25,AffectorValueTable!$A:$A,1,0)),"어펙터밸류없음","")</f>
        <v/>
      </c>
      <c r="D25" s="1">
        <v>5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1</v>
      </c>
      <c r="M25" s="1" t="s">
        <v>223</v>
      </c>
      <c r="O25" s="7" t="str">
        <f t="shared" ca="1" si="6"/>
        <v>18</v>
      </c>
    </row>
    <row r="26" spans="1:27" x14ac:dyDescent="0.3">
      <c r="A26" s="1" t="str">
        <f t="shared" si="5"/>
        <v>LP_AtkMedium_06</v>
      </c>
      <c r="B26" s="1" t="s">
        <v>238</v>
      </c>
      <c r="C26" s="1" t="str">
        <f>IF(ISERROR(VLOOKUP(B26,AffectorValueTable!$A:$A,1,0)),"어펙터밸류없음","")</f>
        <v/>
      </c>
      <c r="D26" s="1">
        <v>6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1.2</v>
      </c>
      <c r="M26" s="1" t="s">
        <v>223</v>
      </c>
      <c r="O26" s="7" t="str">
        <f t="shared" ca="1" si="6"/>
        <v>18</v>
      </c>
    </row>
    <row r="27" spans="1:27" x14ac:dyDescent="0.3">
      <c r="A27" s="1" t="str">
        <f t="shared" si="5"/>
        <v>LP_AtkMedium_07</v>
      </c>
      <c r="B27" s="1" t="s">
        <v>238</v>
      </c>
      <c r="C27" s="1" t="str">
        <f>IF(ISERROR(VLOOKUP(B27,AffectorValueTable!$A:$A,1,0)),"어펙터밸류없음","")</f>
        <v/>
      </c>
      <c r="D27" s="1">
        <v>7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1.4</v>
      </c>
      <c r="M27" s="1" t="s">
        <v>223</v>
      </c>
      <c r="O27" s="7" t="str">
        <f t="shared" ca="1" si="6"/>
        <v>18</v>
      </c>
    </row>
    <row r="28" spans="1:27" x14ac:dyDescent="0.3">
      <c r="A28" s="1" t="str">
        <f t="shared" si="5"/>
        <v>LP_AtkMedium_08</v>
      </c>
      <c r="B28" s="1" t="s">
        <v>238</v>
      </c>
      <c r="C28" s="1" t="str">
        <f>IF(ISERROR(VLOOKUP(B28,AffectorValueTable!$A:$A,1,0)),"어펙터밸류없음","")</f>
        <v/>
      </c>
      <c r="D28" s="1">
        <v>8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1.6</v>
      </c>
      <c r="M28" s="1" t="s">
        <v>223</v>
      </c>
      <c r="O28" s="7" t="str">
        <f t="shared" ca="1" si="6"/>
        <v>18</v>
      </c>
    </row>
    <row r="29" spans="1:27" x14ac:dyDescent="0.3">
      <c r="A29" s="1" t="str">
        <f t="shared" si="5"/>
        <v>LP_AtkMedium_09</v>
      </c>
      <c r="B29" s="1" t="s">
        <v>238</v>
      </c>
      <c r="C29" s="1" t="str">
        <f>IF(ISERROR(VLOOKUP(B29,AffectorValueTable!$A:$A,1,0)),"어펙터밸류없음","")</f>
        <v/>
      </c>
      <c r="D29" s="1">
        <v>9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1.8</v>
      </c>
      <c r="M29" s="1" t="s">
        <v>223</v>
      </c>
      <c r="O29" s="7" t="str">
        <f t="shared" ca="1" si="6"/>
        <v>18</v>
      </c>
    </row>
    <row r="30" spans="1:27" x14ac:dyDescent="0.3">
      <c r="A30" s="1" t="str">
        <f t="shared" si="5"/>
        <v>LP_AtkHigh_01</v>
      </c>
      <c r="B30" s="1" t="s">
        <v>239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0.5</v>
      </c>
      <c r="M30" s="1" t="s">
        <v>223</v>
      </c>
      <c r="O30" s="7" t="str">
        <f ca="1">IF(NOT(ISBLANK(N30)),N30,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31" spans="1:27" x14ac:dyDescent="0.3">
      <c r="A31" s="1" t="str">
        <f t="shared" si="5"/>
        <v>LP_AtkSpeedLow_01</v>
      </c>
      <c r="B31" s="1" t="s">
        <v>226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8.5000000000000006E-2</v>
      </c>
      <c r="M31" s="1" t="s">
        <v>208</v>
      </c>
      <c r="O31" s="7" t="str">
        <f ca="1">IF(NOT(ISBLANK(N31)),N31,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32" spans="1:27" x14ac:dyDescent="0.3">
      <c r="A32" s="1" t="str">
        <f t="shared" si="5"/>
        <v>LP_AtkSpeedLow_02</v>
      </c>
      <c r="B32" s="1" t="s">
        <v>226</v>
      </c>
      <c r="C32" s="1" t="str">
        <f>IF(ISERROR(VLOOKUP(B32,AffectorValueTable!$A:$A,1,0)),"어펙터밸류없음","")</f>
        <v/>
      </c>
      <c r="D32" s="1">
        <v>2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0.17</v>
      </c>
      <c r="M32" s="1" t="s">
        <v>208</v>
      </c>
      <c r="O32" s="7" t="str">
        <f ca="1">IF(NOT(ISBLANK(N32)),N32,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33" spans="1:15" x14ac:dyDescent="0.3">
      <c r="A33" s="1" t="str">
        <f t="shared" si="5"/>
        <v>LP_AtkSpeedLow_03</v>
      </c>
      <c r="B33" s="1" t="s">
        <v>226</v>
      </c>
      <c r="C33" s="1" t="str">
        <f>IF(ISERROR(VLOOKUP(B33,AffectorValueTable!$A:$A,1,0)),"어펙터밸류없음","")</f>
        <v/>
      </c>
      <c r="D33" s="1">
        <v>3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0.255</v>
      </c>
      <c r="M33" s="1" t="s">
        <v>208</v>
      </c>
      <c r="O33" s="7" t="str">
        <f t="shared" ref="O33:O39" ca="1" si="7">IF(NOT(ISBLANK(N33)),N33,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34" spans="1:15" x14ac:dyDescent="0.3">
      <c r="A34" s="1" t="str">
        <f t="shared" si="5"/>
        <v>LP_AtkSpeedLow_04</v>
      </c>
      <c r="B34" s="1" t="s">
        <v>226</v>
      </c>
      <c r="C34" s="1" t="str">
        <f>IF(ISERROR(VLOOKUP(B34,AffectorValueTable!$A:$A,1,0)),"어펙터밸류없음","")</f>
        <v/>
      </c>
      <c r="D34" s="1">
        <v>4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0.34</v>
      </c>
      <c r="M34" s="1" t="s">
        <v>208</v>
      </c>
      <c r="O34" s="7" t="str">
        <f t="shared" ca="1" si="7"/>
        <v>3</v>
      </c>
    </row>
    <row r="35" spans="1:15" x14ac:dyDescent="0.3">
      <c r="A35" s="1" t="str">
        <f t="shared" si="5"/>
        <v>LP_AtkSpeedLow_05</v>
      </c>
      <c r="B35" s="1" t="s">
        <v>226</v>
      </c>
      <c r="C35" s="1" t="str">
        <f>IF(ISERROR(VLOOKUP(B35,AffectorValueTable!$A:$A,1,0)),"어펙터밸류없음","")</f>
        <v/>
      </c>
      <c r="D35" s="1">
        <v>5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0.42500000000000004</v>
      </c>
      <c r="M35" s="1" t="s">
        <v>208</v>
      </c>
      <c r="O35" s="7" t="str">
        <f t="shared" ca="1" si="7"/>
        <v>3</v>
      </c>
    </row>
    <row r="36" spans="1:15" x14ac:dyDescent="0.3">
      <c r="A36" s="1" t="str">
        <f t="shared" si="5"/>
        <v>LP_AtkSpeedLow_06</v>
      </c>
      <c r="B36" s="1" t="s">
        <v>226</v>
      </c>
      <c r="C36" s="1" t="str">
        <f>IF(ISERROR(VLOOKUP(B36,AffectorValueTable!$A:$A,1,0)),"어펙터밸류없음","")</f>
        <v/>
      </c>
      <c r="D36" s="1">
        <v>6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v>0.51</v>
      </c>
      <c r="M36" s="1" t="s">
        <v>208</v>
      </c>
      <c r="O36" s="7" t="str">
        <f t="shared" ca="1" si="7"/>
        <v>3</v>
      </c>
    </row>
    <row r="37" spans="1:15" x14ac:dyDescent="0.3">
      <c r="A37" s="1" t="str">
        <f t="shared" si="5"/>
        <v>LP_AtkSpeedLow_07</v>
      </c>
      <c r="B37" s="1" t="s">
        <v>226</v>
      </c>
      <c r="C37" s="1" t="str">
        <f>IF(ISERROR(VLOOKUP(B37,AffectorValueTable!$A:$A,1,0)),"어펙터밸류없음","")</f>
        <v/>
      </c>
      <c r="D37" s="1">
        <v>7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v>0.59499999999999997</v>
      </c>
      <c r="M37" s="1" t="s">
        <v>208</v>
      </c>
      <c r="O37" s="7" t="str">
        <f t="shared" ca="1" si="7"/>
        <v>3</v>
      </c>
    </row>
    <row r="38" spans="1:15" x14ac:dyDescent="0.3">
      <c r="A38" s="1" t="str">
        <f t="shared" si="5"/>
        <v>LP_AtkSpeedLow_08</v>
      </c>
      <c r="B38" s="1" t="s">
        <v>226</v>
      </c>
      <c r="C38" s="1" t="str">
        <f>IF(ISERROR(VLOOKUP(B38,AffectorValueTable!$A:$A,1,0)),"어펙터밸류없음","")</f>
        <v/>
      </c>
      <c r="D38" s="1">
        <v>8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v>0.67999999999999994</v>
      </c>
      <c r="M38" s="1" t="s">
        <v>208</v>
      </c>
      <c r="O38" s="7" t="str">
        <f t="shared" ca="1" si="7"/>
        <v>3</v>
      </c>
    </row>
    <row r="39" spans="1:15" x14ac:dyDescent="0.3">
      <c r="A39" s="1" t="str">
        <f t="shared" si="5"/>
        <v>LP_AtkSpeedLow_09</v>
      </c>
      <c r="B39" s="1" t="s">
        <v>226</v>
      </c>
      <c r="C39" s="1" t="str">
        <f>IF(ISERROR(VLOOKUP(B39,AffectorValueTable!$A:$A,1,0)),"어펙터밸류없음","")</f>
        <v/>
      </c>
      <c r="D39" s="1">
        <v>9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v>0.7649999999999999</v>
      </c>
      <c r="M39" s="1" t="s">
        <v>208</v>
      </c>
      <c r="O39" s="7" t="str">
        <f t="shared" ca="1" si="7"/>
        <v>3</v>
      </c>
    </row>
    <row r="40" spans="1:15" x14ac:dyDescent="0.3">
      <c r="A40" s="1" t="str">
        <f t="shared" si="5"/>
        <v>LP_AtkSpeedMedium_01</v>
      </c>
      <c r="B40" s="1" t="s">
        <v>227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v>0.17</v>
      </c>
      <c r="M40" s="1" t="s">
        <v>208</v>
      </c>
      <c r="O40" s="7" t="str">
        <f ca="1">IF(NOT(ISBLANK(N40)),N40,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41" spans="1:15" x14ac:dyDescent="0.3">
      <c r="A41" s="1" t="str">
        <f t="shared" si="5"/>
        <v>LP_AtkSpeedMedium_02</v>
      </c>
      <c r="B41" s="1" t="s">
        <v>227</v>
      </c>
      <c r="C41" s="1" t="str">
        <f>IF(ISERROR(VLOOKUP(B41,AffectorValueTable!$A:$A,1,0)),"어펙터밸류없음","")</f>
        <v/>
      </c>
      <c r="D41" s="1">
        <v>2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v>0.34</v>
      </c>
      <c r="M41" s="1" t="s">
        <v>208</v>
      </c>
      <c r="O41" s="7" t="str">
        <f ca="1">IF(NOT(ISBLANK(N41)),N41,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42" spans="1:15" x14ac:dyDescent="0.3">
      <c r="A42" s="1" t="str">
        <f t="shared" ref="A42:A57" si="8">B42&amp;"_"&amp;TEXT(D42,"00")</f>
        <v>LP_AtkSpeedMedium_03</v>
      </c>
      <c r="B42" s="1" t="s">
        <v>227</v>
      </c>
      <c r="C42" s="1" t="str">
        <f>IF(ISERROR(VLOOKUP(B42,AffectorValueTable!$A:$A,1,0)),"어펙터밸류없음","")</f>
        <v/>
      </c>
      <c r="D42" s="1">
        <v>3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v>0.51</v>
      </c>
      <c r="M42" s="1" t="s">
        <v>208</v>
      </c>
      <c r="O42" s="7" t="str">
        <f t="shared" ref="O42:O48" ca="1" si="9">IF(NOT(ISBLANK(N42)),N42,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43" spans="1:15" x14ac:dyDescent="0.3">
      <c r="A43" s="1" t="str">
        <f t="shared" si="8"/>
        <v>LP_AtkSpeedMedium_04</v>
      </c>
      <c r="B43" s="1" t="s">
        <v>227</v>
      </c>
      <c r="C43" s="1" t="str">
        <f>IF(ISERROR(VLOOKUP(B43,AffectorValueTable!$A:$A,1,0)),"어펙터밸류없음","")</f>
        <v/>
      </c>
      <c r="D43" s="1">
        <v>4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v>0.68</v>
      </c>
      <c r="M43" s="1" t="s">
        <v>208</v>
      </c>
      <c r="O43" s="7" t="str">
        <f t="shared" ca="1" si="9"/>
        <v>3</v>
      </c>
    </row>
    <row r="44" spans="1:15" x14ac:dyDescent="0.3">
      <c r="A44" s="1" t="str">
        <f t="shared" si="8"/>
        <v>LP_AtkSpeedMedium_05</v>
      </c>
      <c r="B44" s="1" t="s">
        <v>227</v>
      </c>
      <c r="C44" s="1" t="str">
        <f>IF(ISERROR(VLOOKUP(B44,AffectorValueTable!$A:$A,1,0)),"어펙터밸류없음","")</f>
        <v/>
      </c>
      <c r="D44" s="1">
        <v>5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0.85</v>
      </c>
      <c r="M44" s="1" t="s">
        <v>208</v>
      </c>
      <c r="O44" s="7" t="str">
        <f t="shared" ca="1" si="9"/>
        <v>3</v>
      </c>
    </row>
    <row r="45" spans="1:15" x14ac:dyDescent="0.3">
      <c r="A45" s="1" t="str">
        <f t="shared" si="8"/>
        <v>LP_AtkSpeedMedium_06</v>
      </c>
      <c r="B45" s="1" t="s">
        <v>227</v>
      </c>
      <c r="C45" s="1" t="str">
        <f>IF(ISERROR(VLOOKUP(B45,AffectorValueTable!$A:$A,1,0)),"어펙터밸류없음","")</f>
        <v/>
      </c>
      <c r="D45" s="1">
        <v>6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v>1.02</v>
      </c>
      <c r="M45" s="1" t="s">
        <v>208</v>
      </c>
      <c r="O45" s="7" t="str">
        <f t="shared" ca="1" si="9"/>
        <v>3</v>
      </c>
    </row>
    <row r="46" spans="1:15" x14ac:dyDescent="0.3">
      <c r="A46" s="1" t="str">
        <f t="shared" si="8"/>
        <v>LP_AtkSpeedMedium_07</v>
      </c>
      <c r="B46" s="1" t="s">
        <v>227</v>
      </c>
      <c r="C46" s="1" t="str">
        <f>IF(ISERROR(VLOOKUP(B46,AffectorValueTable!$A:$A,1,0)),"어펙터밸류없음","")</f>
        <v/>
      </c>
      <c r="D46" s="1">
        <v>7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1.19</v>
      </c>
      <c r="M46" s="1" t="s">
        <v>208</v>
      </c>
      <c r="O46" s="7" t="str">
        <f t="shared" ca="1" si="9"/>
        <v>3</v>
      </c>
    </row>
    <row r="47" spans="1:15" x14ac:dyDescent="0.3">
      <c r="A47" s="1" t="str">
        <f t="shared" si="8"/>
        <v>LP_AtkSpeedMedium_08</v>
      </c>
      <c r="B47" s="1" t="s">
        <v>227</v>
      </c>
      <c r="C47" s="1" t="str">
        <f>IF(ISERROR(VLOOKUP(B47,AffectorValueTable!$A:$A,1,0)),"어펙터밸류없음","")</f>
        <v/>
      </c>
      <c r="D47" s="1">
        <v>8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1.36</v>
      </c>
      <c r="M47" s="1" t="s">
        <v>208</v>
      </c>
      <c r="O47" s="7" t="str">
        <f t="shared" ca="1" si="9"/>
        <v>3</v>
      </c>
    </row>
    <row r="48" spans="1:15" x14ac:dyDescent="0.3">
      <c r="A48" s="1" t="str">
        <f t="shared" si="8"/>
        <v>LP_AtkSpeedMedium_09</v>
      </c>
      <c r="B48" s="1" t="s">
        <v>227</v>
      </c>
      <c r="C48" s="1" t="str">
        <f>IF(ISERROR(VLOOKUP(B48,AffectorValueTable!$A:$A,1,0)),"어펙터밸류없음","")</f>
        <v/>
      </c>
      <c r="D48" s="1">
        <v>9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v>1.53</v>
      </c>
      <c r="M48" s="1" t="s">
        <v>208</v>
      </c>
      <c r="O48" s="7" t="str">
        <f t="shared" ca="1" si="9"/>
        <v>3</v>
      </c>
    </row>
    <row r="49" spans="1:15" x14ac:dyDescent="0.3">
      <c r="A49" s="1" t="str">
        <f t="shared" si="8"/>
        <v>LP_AtkSpeedHigh_01</v>
      </c>
      <c r="B49" s="1" t="s">
        <v>228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0.42500000000000004</v>
      </c>
      <c r="M49" s="1" t="s">
        <v>208</v>
      </c>
      <c r="O49" s="7" t="str">
        <f ca="1">IF(NOT(ISBLANK(N49)),N49,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SUBSTITUTE(SUBSTITUTE(SUBSTITUTE(SUBSTITUTE(SUBSTITUTE(SUBSTITUTE(SUBSTITUTE(SUBSTITUTE(SUBSTITUTE(SUBSTITUTE(M49,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50" spans="1:15" x14ac:dyDescent="0.3">
      <c r="A50" s="1" t="str">
        <f t="shared" si="8"/>
        <v>LP_CritLow_01</v>
      </c>
      <c r="B50" s="1" t="s">
        <v>229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0.15</v>
      </c>
      <c r="M50" s="1" t="s">
        <v>213</v>
      </c>
      <c r="O50" s="7" t="str">
        <f ca="1">IF(NOT(ISBLANK(N50)),N50,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1" spans="1:15" x14ac:dyDescent="0.3">
      <c r="A51" s="1" t="str">
        <f t="shared" si="8"/>
        <v>LP_CritLow_02</v>
      </c>
      <c r="B51" s="1" t="s">
        <v>229</v>
      </c>
      <c r="C51" s="1" t="str">
        <f>IF(ISERROR(VLOOKUP(B51,AffectorValueTable!$A:$A,1,0)),"어펙터밸류없음","")</f>
        <v/>
      </c>
      <c r="D51" s="1">
        <v>2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v>0.3</v>
      </c>
      <c r="M51" s="1" t="s">
        <v>213</v>
      </c>
      <c r="O51" s="7" t="str">
        <f ca="1">IF(NOT(ISBLANK(N51)),N51,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2" spans="1:15" x14ac:dyDescent="0.3">
      <c r="A52" s="1" t="str">
        <f t="shared" si="8"/>
        <v>LP_CritLow_03</v>
      </c>
      <c r="B52" s="1" t="s">
        <v>229</v>
      </c>
      <c r="C52" s="1" t="str">
        <f>IF(ISERROR(VLOOKUP(B52,AffectorValueTable!$A:$A,1,0)),"어펙터밸류없음","")</f>
        <v/>
      </c>
      <c r="D52" s="1">
        <v>3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v>0.45</v>
      </c>
      <c r="M52" s="1" t="s">
        <v>213</v>
      </c>
      <c r="O52" s="7" t="str">
        <f t="shared" ref="O52:O55" ca="1" si="10">IF(NOT(ISBLANK(N52)),N52,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3" spans="1:15" x14ac:dyDescent="0.3">
      <c r="A53" s="1" t="str">
        <f t="shared" si="8"/>
        <v>LP_CritLow_04</v>
      </c>
      <c r="B53" s="1" t="s">
        <v>229</v>
      </c>
      <c r="C53" s="1" t="str">
        <f>IF(ISERROR(VLOOKUP(B53,AffectorValueTable!$A:$A,1,0)),"어펙터밸류없음","")</f>
        <v/>
      </c>
      <c r="D53" s="1">
        <v>4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0.6</v>
      </c>
      <c r="M53" s="1" t="s">
        <v>213</v>
      </c>
      <c r="O53" s="7" t="str">
        <f t="shared" ca="1" si="10"/>
        <v>8</v>
      </c>
    </row>
    <row r="54" spans="1:15" x14ac:dyDescent="0.3">
      <c r="A54" s="1" t="str">
        <f t="shared" si="8"/>
        <v>LP_CritLow_05</v>
      </c>
      <c r="B54" s="1" t="s">
        <v>229</v>
      </c>
      <c r="C54" s="1" t="str">
        <f>IF(ISERROR(VLOOKUP(B54,AffectorValueTable!$A:$A,1,0)),"어펙터밸류없음","")</f>
        <v/>
      </c>
      <c r="D54" s="1">
        <v>5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v>0.75</v>
      </c>
      <c r="M54" s="1" t="s">
        <v>213</v>
      </c>
      <c r="O54" s="7" t="str">
        <f t="shared" ca="1" si="10"/>
        <v>8</v>
      </c>
    </row>
    <row r="55" spans="1:15" x14ac:dyDescent="0.3">
      <c r="A55" s="1" t="str">
        <f t="shared" si="8"/>
        <v>LP_CritLow_06</v>
      </c>
      <c r="B55" s="1" t="s">
        <v>229</v>
      </c>
      <c r="C55" s="1" t="str">
        <f>IF(ISERROR(VLOOKUP(B55,AffectorValueTable!$A:$A,1,0)),"어펙터밸류없음","")</f>
        <v/>
      </c>
      <c r="D55" s="1">
        <v>6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0.9</v>
      </c>
      <c r="M55" s="1" t="s">
        <v>213</v>
      </c>
      <c r="O55" s="7" t="str">
        <f t="shared" ca="1" si="10"/>
        <v>8</v>
      </c>
    </row>
    <row r="56" spans="1:15" x14ac:dyDescent="0.3">
      <c r="A56" s="1" t="str">
        <f t="shared" si="8"/>
        <v>LP_CritMedium_01</v>
      </c>
      <c r="B56" s="1" t="s">
        <v>230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0.15</v>
      </c>
      <c r="M56" s="1" t="s">
        <v>213</v>
      </c>
      <c r="O56" s="7" t="str">
        <f ca="1">IF(NOT(ISBLANK(N56)),N56,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SUBSTITUTE(SUBSTITUTE(SUBSTITUTE(SUBSTITUTE(SUBSTITUTE(SUBSTITUTE(SUBSTITUTE(SUBSTITUTE(SUBSTITUTE(SUBSTITUTE(M56,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7" spans="1:15" x14ac:dyDescent="0.3">
      <c r="A57" s="1" t="str">
        <f t="shared" si="8"/>
        <v>LP_CritMedium_02</v>
      </c>
      <c r="B57" s="1" t="s">
        <v>230</v>
      </c>
      <c r="C57" s="1" t="str">
        <f>IF(ISERROR(VLOOKUP(B57,AffectorValueTable!$A:$A,1,0)),"어펙터밸류없음","")</f>
        <v/>
      </c>
      <c r="D57" s="1">
        <v>2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0.45</v>
      </c>
      <c r="M57" s="1" t="s">
        <v>213</v>
      </c>
      <c r="O57" s="7" t="str">
        <f ca="1">IF(NOT(ISBLANK(N57)),N57,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SUBSTITUTE(SUBSTITUTE(SUBSTITUTE(SUBSTITUTE(SUBSTITUTE(SUBSTITUTE(SUBSTITUTE(SUBSTITUTE(SUBSTITUTE(SUBSTITUTE(M57,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8" spans="1:15" x14ac:dyDescent="0.3">
      <c r="A58" s="1" t="str">
        <f t="shared" ref="A58:A69" si="11">B58&amp;"_"&amp;TEXT(D58,"00")</f>
        <v>LP_CritMedium_03</v>
      </c>
      <c r="B58" s="1" t="s">
        <v>230</v>
      </c>
      <c r="C58" s="1" t="str">
        <f>IF(ISERROR(VLOOKUP(B58,AffectorValueTable!$A:$A,1,0)),"어펙터밸류없음","")</f>
        <v/>
      </c>
      <c r="D58" s="1">
        <v>3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0.75</v>
      </c>
      <c r="M58" s="1" t="s">
        <v>213</v>
      </c>
      <c r="O58" s="7" t="str">
        <f t="shared" ref="O58" ca="1" si="12">IF(NOT(ISBLANK(N58)),N58,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SUBSTITUTE(SUBSTITUTE(SUBSTITUTE(SUBSTITUTE(SUBSTITUTE(SUBSTITUTE(SUBSTITUTE(SUBSTITUTE(SUBSTITUTE(SUBSTITUTE(M58,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9" spans="1:15" x14ac:dyDescent="0.3">
      <c r="A59" s="1" t="str">
        <f t="shared" si="11"/>
        <v>LP_CritHigh_01</v>
      </c>
      <c r="B59" s="1" t="s">
        <v>231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0.75</v>
      </c>
      <c r="M59" s="1" t="s">
        <v>213</v>
      </c>
      <c r="O59" s="7" t="str">
        <f ca="1">IF(NOT(ISBLANK(N59)),N59,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SUBSTITUTE(SUBSTITUTE(SUBSTITUTE(SUBSTITUTE(SUBSTITUTE(SUBSTITUTE(SUBSTITUTE(SUBSTITUTE(SUBSTITUTE(SUBSTITUTE(M59,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60" spans="1:15" x14ac:dyDescent="0.3">
      <c r="A60" s="1" t="str">
        <f t="shared" si="11"/>
        <v>LP_CritDmgLow_01</v>
      </c>
      <c r="B60" s="1" t="s">
        <v>232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0.7</v>
      </c>
      <c r="M60" s="1" t="s">
        <v>214</v>
      </c>
      <c r="O60" s="7" t="str">
        <f ca="1">IF(NOT(ISBLANK(N60)),N60,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61" spans="1:15" x14ac:dyDescent="0.3">
      <c r="A61" s="1" t="str">
        <f t="shared" si="11"/>
        <v>LP_CritDmgLow_02</v>
      </c>
      <c r="B61" s="1" t="s">
        <v>232</v>
      </c>
      <c r="C61" s="1" t="str">
        <f>IF(ISERROR(VLOOKUP(B61,AffectorValueTable!$A:$A,1,0)),"어펙터밸류없음","")</f>
        <v/>
      </c>
      <c r="D61" s="1">
        <v>2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0.9</v>
      </c>
      <c r="M61" s="1" t="s">
        <v>214</v>
      </c>
      <c r="O61" s="7" t="str">
        <f ca="1">IF(NOT(ISBLANK(N61)),N61,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62" spans="1:15" x14ac:dyDescent="0.3">
      <c r="A62" s="1" t="str">
        <f t="shared" si="11"/>
        <v>LP_CritDmgLow_03</v>
      </c>
      <c r="B62" s="1" t="s">
        <v>232</v>
      </c>
      <c r="C62" s="1" t="str">
        <f>IF(ISERROR(VLOOKUP(B62,AffectorValueTable!$A:$A,1,0)),"어펙터밸류없음","")</f>
        <v/>
      </c>
      <c r="D62" s="1">
        <v>3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1.1000000000000001</v>
      </c>
      <c r="M62" s="1" t="s">
        <v>214</v>
      </c>
      <c r="O62" s="7" t="str">
        <f t="shared" ref="O62:O67" ca="1" si="13">IF(NOT(ISBLANK(N62)),N62,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63" spans="1:15" x14ac:dyDescent="0.3">
      <c r="A63" s="1" t="str">
        <f t="shared" si="11"/>
        <v>LP_CritDmgLow_04</v>
      </c>
      <c r="B63" s="1" t="s">
        <v>232</v>
      </c>
      <c r="C63" s="1" t="str">
        <f>IF(ISERROR(VLOOKUP(B63,AffectorValueTable!$A:$A,1,0)),"어펙터밸류없음","")</f>
        <v/>
      </c>
      <c r="D63" s="1">
        <v>4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1.3</v>
      </c>
      <c r="M63" s="1" t="s">
        <v>214</v>
      </c>
      <c r="O63" s="7" t="str">
        <f t="shared" ca="1" si="13"/>
        <v>9</v>
      </c>
    </row>
    <row r="64" spans="1:15" x14ac:dyDescent="0.3">
      <c r="A64" s="1" t="str">
        <f t="shared" si="11"/>
        <v>LP_CritDmgLow_05</v>
      </c>
      <c r="B64" s="1" t="s">
        <v>232</v>
      </c>
      <c r="C64" s="1" t="str">
        <f>IF(ISERROR(VLOOKUP(B64,AffectorValueTable!$A:$A,1,0)),"어펙터밸류없음","")</f>
        <v/>
      </c>
      <c r="D64" s="1">
        <v>5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1.5</v>
      </c>
      <c r="M64" s="1" t="s">
        <v>214</v>
      </c>
      <c r="O64" s="7" t="str">
        <f t="shared" ca="1" si="13"/>
        <v>9</v>
      </c>
    </row>
    <row r="65" spans="1:15" x14ac:dyDescent="0.3">
      <c r="A65" s="1" t="str">
        <f t="shared" si="11"/>
        <v>LP_CritDmgLow_06</v>
      </c>
      <c r="B65" s="1" t="s">
        <v>232</v>
      </c>
      <c r="C65" s="1" t="str">
        <f>IF(ISERROR(VLOOKUP(B65,AffectorValueTable!$A:$A,1,0)),"어펙터밸류없음","")</f>
        <v/>
      </c>
      <c r="D65" s="1">
        <v>6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1.7</v>
      </c>
      <c r="M65" s="1" t="s">
        <v>214</v>
      </c>
      <c r="O65" s="7" t="str">
        <f t="shared" ca="1" si="13"/>
        <v>9</v>
      </c>
    </row>
    <row r="66" spans="1:15" x14ac:dyDescent="0.3">
      <c r="A66" s="1" t="str">
        <f t="shared" si="11"/>
        <v>LP_CritDmgLow_07</v>
      </c>
      <c r="B66" s="1" t="s">
        <v>232</v>
      </c>
      <c r="C66" s="1" t="str">
        <f>IF(ISERROR(VLOOKUP(B66,AffectorValueTable!$A:$A,1,0)),"어펙터밸류없음","")</f>
        <v/>
      </c>
      <c r="D66" s="1">
        <v>7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1.9</v>
      </c>
      <c r="M66" s="1" t="s">
        <v>214</v>
      </c>
      <c r="O66" s="7" t="str">
        <f t="shared" ca="1" si="13"/>
        <v>9</v>
      </c>
    </row>
    <row r="67" spans="1:15" x14ac:dyDescent="0.3">
      <c r="A67" s="1" t="str">
        <f t="shared" si="11"/>
        <v>LP_CritDmgLow_08</v>
      </c>
      <c r="B67" s="1" t="s">
        <v>232</v>
      </c>
      <c r="C67" s="1" t="str">
        <f>IF(ISERROR(VLOOKUP(B67,AffectorValueTable!$A:$A,1,0)),"어펙터밸류없음","")</f>
        <v/>
      </c>
      <c r="D67" s="1">
        <v>8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2</v>
      </c>
      <c r="M67" s="1" t="s">
        <v>214</v>
      </c>
      <c r="O67" s="7" t="str">
        <f t="shared" ca="1" si="13"/>
        <v>9</v>
      </c>
    </row>
    <row r="68" spans="1:15" x14ac:dyDescent="0.3">
      <c r="A68" s="1" t="str">
        <f t="shared" si="11"/>
        <v>LP_CritDmgMedium_01</v>
      </c>
      <c r="B68" s="1" t="s">
        <v>233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0.9</v>
      </c>
      <c r="M68" s="1" t="s">
        <v>214</v>
      </c>
      <c r="O68" s="7" t="str">
        <f ca="1">IF(NOT(ISBLANK(N68)),N68,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SUBSTITUTE(SUBSTITUTE(SUBSTITUTE(SUBSTITUTE(SUBSTITUTE(SUBSTITUTE(SUBSTITUTE(SUBSTITUTE(SUBSTITUTE(SUBSTITUTE(M68,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69" spans="1:15" x14ac:dyDescent="0.3">
      <c r="A69" s="1" t="str">
        <f t="shared" si="11"/>
        <v>LP_CritDmgMedium_02</v>
      </c>
      <c r="B69" s="1" t="s">
        <v>233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1.3</v>
      </c>
      <c r="M69" s="1" t="s">
        <v>214</v>
      </c>
      <c r="O69" s="7" t="str">
        <f ca="1">IF(NOT(ISBLANK(N69)),N69,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SUBSTITUTE(SUBSTITUTE(SUBSTITUTE(SUBSTITUTE(SUBSTITUTE(SUBSTITUTE(SUBSTITUTE(SUBSTITUTE(SUBSTITUTE(SUBSTITUTE(M69,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70" spans="1:15" x14ac:dyDescent="0.3">
      <c r="A70" s="1" t="str">
        <f t="shared" ref="A70:A82" si="14">B70&amp;"_"&amp;TEXT(D70,"00")</f>
        <v>LP_CritDmgMedium_03</v>
      </c>
      <c r="B70" s="1" t="s">
        <v>233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1.7</v>
      </c>
      <c r="M70" s="1" t="s">
        <v>214</v>
      </c>
      <c r="O70" s="7" t="str">
        <f t="shared" ref="O70:O71" ca="1" si="15">IF(NOT(ISBLANK(N70)),N70,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71" spans="1:15" x14ac:dyDescent="0.3">
      <c r="A71" s="1" t="str">
        <f t="shared" si="14"/>
        <v>LP_CritDmgMedium_04</v>
      </c>
      <c r="B71" s="1" t="s">
        <v>233</v>
      </c>
      <c r="C71" s="1" t="str">
        <f>IF(ISERROR(VLOOKUP(B71,AffectorValueTable!$A:$A,1,0)),"어펙터밸류없음","")</f>
        <v/>
      </c>
      <c r="D71" s="1">
        <v>4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2</v>
      </c>
      <c r="M71" s="1" t="s">
        <v>214</v>
      </c>
      <c r="O71" s="7" t="str">
        <f t="shared" ca="1" si="15"/>
        <v>9</v>
      </c>
    </row>
    <row r="72" spans="1:15" x14ac:dyDescent="0.3">
      <c r="A72" s="1" t="str">
        <f t="shared" si="14"/>
        <v>LP_CritDmgHigh_01</v>
      </c>
      <c r="B72" s="1" t="s">
        <v>234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1.5</v>
      </c>
      <c r="M72" s="1" t="s">
        <v>214</v>
      </c>
      <c r="O72" s="7" t="str">
        <f ca="1">IF(NOT(ISBLANK(N72)),N72,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73" spans="1:15" x14ac:dyDescent="0.3">
      <c r="A73" s="1" t="str">
        <f t="shared" si="14"/>
        <v>LP_CritDmgLow_Crit_01</v>
      </c>
      <c r="B73" s="1" t="s">
        <v>240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7.0999999999999994E-2</v>
      </c>
      <c r="M73" s="1" t="s">
        <v>243</v>
      </c>
      <c r="O73" s="7" t="str">
        <f ca="1">IF(NOT(ISBLANK(N73)),N73,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74" spans="1:15" x14ac:dyDescent="0.3">
      <c r="A74" s="1" t="str">
        <f t="shared" si="14"/>
        <v>LP_CritDmgLow_Crit_02</v>
      </c>
      <c r="B74" s="1" t="s">
        <v>240</v>
      </c>
      <c r="C74" s="1" t="str">
        <f>IF(ISERROR(VLOOKUP(B74,AffectorValueTable!$A:$A,1,0)),"어펙터밸류없음","")</f>
        <v/>
      </c>
      <c r="D74" s="1">
        <v>2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0.111</v>
      </c>
      <c r="M74" s="1" t="s">
        <v>243</v>
      </c>
      <c r="O74" s="7" t="str">
        <f ca="1">IF(NOT(ISBLANK(N74)),N74,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SUBSTITUTE(SUBSTITUTE(SUBSTITUTE(SUBSTITUTE(SUBSTITUTE(SUBSTITUTE(SUBSTITUTE(SUBSTITUTE(SUBSTITUTE(SUBSTITUTE(M74,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75" spans="1:15" x14ac:dyDescent="0.3">
      <c r="A75" s="1" t="str">
        <f t="shared" si="14"/>
        <v>LP_CritDmgLow_Crit_03</v>
      </c>
      <c r="B75" s="1" t="s">
        <v>240</v>
      </c>
      <c r="C75" s="1" t="str">
        <f>IF(ISERROR(VLOOKUP(B75,AffectorValueTable!$A:$A,1,0)),"어펙터밸류없음","")</f>
        <v/>
      </c>
      <c r="D75" s="1">
        <v>3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0.13600000000000001</v>
      </c>
      <c r="M75" s="1" t="s">
        <v>243</v>
      </c>
      <c r="O75" s="7" t="str">
        <f t="shared" ref="O75:O80" ca="1" si="16">IF(NOT(ISBLANK(N75)),N75,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76" spans="1:15" x14ac:dyDescent="0.3">
      <c r="A76" s="1" t="str">
        <f t="shared" si="14"/>
        <v>LP_CritDmgLow_Crit_04</v>
      </c>
      <c r="B76" s="1" t="s">
        <v>240</v>
      </c>
      <c r="C76" s="1" t="str">
        <f>IF(ISERROR(VLOOKUP(B76,AffectorValueTable!$A:$A,1,0)),"어펙터밸류없음","")</f>
        <v/>
      </c>
      <c r="D76" s="1">
        <v>4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0.154</v>
      </c>
      <c r="M76" s="1" t="s">
        <v>243</v>
      </c>
      <c r="O76" s="7" t="str">
        <f t="shared" ca="1" si="16"/>
        <v>8</v>
      </c>
    </row>
    <row r="77" spans="1:15" x14ac:dyDescent="0.3">
      <c r="A77" s="1" t="str">
        <f t="shared" si="14"/>
        <v>LP_CritDmgLow_Crit_05</v>
      </c>
      <c r="B77" s="1" t="s">
        <v>240</v>
      </c>
      <c r="C77" s="1" t="str">
        <f>IF(ISERROR(VLOOKUP(B77,AffectorValueTable!$A:$A,1,0)),"어펙터밸류없음","")</f>
        <v/>
      </c>
      <c r="D77" s="1">
        <v>5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0.16700000000000001</v>
      </c>
      <c r="M77" s="1" t="s">
        <v>243</v>
      </c>
      <c r="O77" s="7" t="str">
        <f t="shared" ca="1" si="16"/>
        <v>8</v>
      </c>
    </row>
    <row r="78" spans="1:15" x14ac:dyDescent="0.3">
      <c r="A78" s="1" t="str">
        <f t="shared" si="14"/>
        <v>LP_CritDmgLow_Crit_06</v>
      </c>
      <c r="B78" s="1" t="s">
        <v>240</v>
      </c>
      <c r="C78" s="1" t="str">
        <f>IF(ISERROR(VLOOKUP(B78,AffectorValueTable!$A:$A,1,0)),"어펙터밸류없음","")</f>
        <v/>
      </c>
      <c r="D78" s="1">
        <v>6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0.17599999999999999</v>
      </c>
      <c r="M78" s="1" t="s">
        <v>243</v>
      </c>
      <c r="O78" s="7" t="str">
        <f t="shared" ca="1" si="16"/>
        <v>8</v>
      </c>
    </row>
    <row r="79" spans="1:15" x14ac:dyDescent="0.3">
      <c r="A79" s="1" t="str">
        <f t="shared" si="14"/>
        <v>LP_CritDmgLow_Crit_07</v>
      </c>
      <c r="B79" s="1" t="s">
        <v>240</v>
      </c>
      <c r="C79" s="1" t="str">
        <f>IF(ISERROR(VLOOKUP(B79,AffectorValueTable!$A:$A,1,0)),"어펙터밸류없음","")</f>
        <v/>
      </c>
      <c r="D79" s="1">
        <v>7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0.184</v>
      </c>
      <c r="M79" s="1" t="s">
        <v>243</v>
      </c>
      <c r="O79" s="7" t="str">
        <f t="shared" ca="1" si="16"/>
        <v>8</v>
      </c>
    </row>
    <row r="80" spans="1:15" x14ac:dyDescent="0.3">
      <c r="A80" s="1" t="str">
        <f t="shared" si="14"/>
        <v>LP_CritDmgLow_Crit_08</v>
      </c>
      <c r="B80" s="1" t="s">
        <v>240</v>
      </c>
      <c r="C80" s="1" t="str">
        <f>IF(ISERROR(VLOOKUP(B80,AffectorValueTable!$A:$A,1,0)),"어펙터밸류없음","")</f>
        <v/>
      </c>
      <c r="D80" s="1">
        <v>8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0.2</v>
      </c>
      <c r="M80" s="1" t="s">
        <v>243</v>
      </c>
      <c r="O80" s="7" t="str">
        <f t="shared" ca="1" si="16"/>
        <v>8</v>
      </c>
    </row>
    <row r="81" spans="1:15" x14ac:dyDescent="0.3">
      <c r="A81" s="1" t="str">
        <f t="shared" si="14"/>
        <v>LP_CritDmgMedium_Crit_01</v>
      </c>
      <c r="B81" s="1" t="s">
        <v>241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0.111</v>
      </c>
      <c r="M81" s="1" t="s">
        <v>243</v>
      </c>
      <c r="O81" s="7" t="str">
        <f ca="1">IF(NOT(ISBLANK(N81)),N81,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82" spans="1:15" x14ac:dyDescent="0.3">
      <c r="A82" s="1" t="str">
        <f t="shared" si="14"/>
        <v>LP_CritDmgMedium_Crit_02</v>
      </c>
      <c r="B82" s="1" t="s">
        <v>241</v>
      </c>
      <c r="C82" s="1" t="str">
        <f>IF(ISERROR(VLOOKUP(B82,AffectorValueTable!$A:$A,1,0)),"어펙터밸류없음","")</f>
        <v/>
      </c>
      <c r="D82" s="1">
        <v>2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0.154</v>
      </c>
      <c r="M82" s="1" t="s">
        <v>243</v>
      </c>
      <c r="O82" s="7" t="str">
        <f ca="1">IF(NOT(ISBLANK(N82)),N82,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83" spans="1:15" x14ac:dyDescent="0.3">
      <c r="A83" s="1" t="str">
        <f t="shared" ref="A83:A104" si="17">B83&amp;"_"&amp;TEXT(D83,"00")</f>
        <v>LP_CritDmgMedium_Crit_03</v>
      </c>
      <c r="B83" s="1" t="s">
        <v>241</v>
      </c>
      <c r="C83" s="1" t="str">
        <f>IF(ISERROR(VLOOKUP(B83,AffectorValueTable!$A:$A,1,0)),"어펙터밸류없음","")</f>
        <v/>
      </c>
      <c r="D83" s="1">
        <v>3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0.17599999999999999</v>
      </c>
      <c r="M83" s="1" t="s">
        <v>243</v>
      </c>
      <c r="O83" s="7" t="str">
        <f t="shared" ref="O83:O84" ca="1" si="18">IF(NOT(ISBLANK(N83)),N83,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84" spans="1:15" x14ac:dyDescent="0.3">
      <c r="A84" s="1" t="str">
        <f t="shared" si="17"/>
        <v>LP_CritDmgMedium_Crit_04</v>
      </c>
      <c r="B84" s="1" t="s">
        <v>241</v>
      </c>
      <c r="C84" s="1" t="str">
        <f>IF(ISERROR(VLOOKUP(B84,AffectorValueTable!$A:$A,1,0)),"어펙터밸류없음","")</f>
        <v/>
      </c>
      <c r="D84" s="1">
        <v>4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0.2</v>
      </c>
      <c r="M84" s="1" t="s">
        <v>243</v>
      </c>
      <c r="O84" s="7" t="str">
        <f t="shared" ca="1" si="18"/>
        <v>8</v>
      </c>
    </row>
    <row r="85" spans="1:15" x14ac:dyDescent="0.3">
      <c r="A85" s="1" t="str">
        <f t="shared" si="17"/>
        <v>LP_CritDmgHigh_Crit_01</v>
      </c>
      <c r="B85" s="1" t="s">
        <v>242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0.16700000000000001</v>
      </c>
      <c r="M85" s="1" t="s">
        <v>243</v>
      </c>
      <c r="O85" s="7" t="str">
        <f ca="1">IF(NOT(ISBLANK(N85)),N85,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86" spans="1:15" x14ac:dyDescent="0.3">
      <c r="A86" s="1" t="str">
        <f t="shared" si="17"/>
        <v>LP_MaxHpLow_01</v>
      </c>
      <c r="B86" s="1" t="s">
        <v>235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0.1</v>
      </c>
      <c r="M86" s="1" t="s">
        <v>222</v>
      </c>
      <c r="O86" s="7" t="str">
        <f ca="1">IF(NOT(ISBLANK(N86)),N86,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SUBSTITUTE(SUBSTITUTE(SUBSTITUTE(SUBSTITUTE(SUBSTITUTE(SUBSTITUTE(SUBSTITUTE(SUBSTITUTE(SUBSTITUTE(SUBSTITUTE(M86,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87" spans="1:15" x14ac:dyDescent="0.3">
      <c r="A87" s="1" t="str">
        <f t="shared" si="17"/>
        <v>LP_MaxHpLow_02</v>
      </c>
      <c r="B87" s="1" t="s">
        <v>235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0.2</v>
      </c>
      <c r="M87" s="1" t="s">
        <v>222</v>
      </c>
      <c r="O87" s="7" t="str">
        <f ca="1">IF(NOT(ISBLANK(N87)),N87,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SUBSTITUTE(SUBSTITUTE(SUBSTITUTE(SUBSTITUTE(SUBSTITUTE(SUBSTITUTE(SUBSTITUTE(SUBSTITUTE(SUBSTITUTE(SUBSTITUTE(M87,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88" spans="1:15" x14ac:dyDescent="0.3">
      <c r="A88" s="1" t="str">
        <f t="shared" si="17"/>
        <v>LP_MaxHpLow_03</v>
      </c>
      <c r="B88" s="1" t="s">
        <v>235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</v>
      </c>
      <c r="M88" s="1" t="s">
        <v>222</v>
      </c>
      <c r="O88" s="7" t="str">
        <f t="shared" ref="O88:O94" ca="1" si="19">IF(NOT(ISBLANK(N88)),N88,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SUBSTITUTE(SUBSTITUTE(SUBSTITUTE(SUBSTITUTE(SUBSTITUTE(SUBSTITUTE(SUBSTITUTE(SUBSTITUTE(SUBSTITUTE(SUBSTITUTE(M88,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89" spans="1:15" x14ac:dyDescent="0.3">
      <c r="A89" s="1" t="str">
        <f t="shared" si="17"/>
        <v>LP_MaxHpLow_04</v>
      </c>
      <c r="B89" s="1" t="s">
        <v>235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0.4</v>
      </c>
      <c r="M89" s="1" t="s">
        <v>222</v>
      </c>
      <c r="O89" s="7" t="str">
        <f t="shared" ca="1" si="19"/>
        <v>17</v>
      </c>
    </row>
    <row r="90" spans="1:15" x14ac:dyDescent="0.3">
      <c r="A90" s="1" t="str">
        <f t="shared" si="17"/>
        <v>LP_MaxHpLow_05</v>
      </c>
      <c r="B90" s="1" t="s">
        <v>235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0.5</v>
      </c>
      <c r="M90" s="1" t="s">
        <v>222</v>
      </c>
      <c r="O90" s="7" t="str">
        <f t="shared" ca="1" si="19"/>
        <v>17</v>
      </c>
    </row>
    <row r="91" spans="1:15" x14ac:dyDescent="0.3">
      <c r="A91" s="1" t="str">
        <f t="shared" si="17"/>
        <v>LP_MaxHpLow_06</v>
      </c>
      <c r="B91" s="1" t="s">
        <v>235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0.6</v>
      </c>
      <c r="M91" s="1" t="s">
        <v>222</v>
      </c>
      <c r="O91" s="7" t="str">
        <f t="shared" ca="1" si="19"/>
        <v>17</v>
      </c>
    </row>
    <row r="92" spans="1:15" x14ac:dyDescent="0.3">
      <c r="A92" s="1" t="str">
        <f t="shared" si="17"/>
        <v>LP_MaxHpLow_07</v>
      </c>
      <c r="B92" s="1" t="s">
        <v>235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0.7</v>
      </c>
      <c r="M92" s="1" t="s">
        <v>222</v>
      </c>
      <c r="O92" s="7" t="str">
        <f t="shared" ca="1" si="19"/>
        <v>17</v>
      </c>
    </row>
    <row r="93" spans="1:15" x14ac:dyDescent="0.3">
      <c r="A93" s="1" t="str">
        <f t="shared" si="17"/>
        <v>LP_MaxHpLow_08</v>
      </c>
      <c r="B93" s="1" t="s">
        <v>235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0.8</v>
      </c>
      <c r="M93" s="1" t="s">
        <v>222</v>
      </c>
      <c r="O93" s="7" t="str">
        <f t="shared" ca="1" si="19"/>
        <v>17</v>
      </c>
    </row>
    <row r="94" spans="1:15" x14ac:dyDescent="0.3">
      <c r="A94" s="1" t="str">
        <f t="shared" si="17"/>
        <v>LP_MaxHpLow_09</v>
      </c>
      <c r="B94" s="1" t="s">
        <v>235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0.9</v>
      </c>
      <c r="M94" s="1" t="s">
        <v>222</v>
      </c>
      <c r="O94" s="7" t="str">
        <f t="shared" ca="1" si="19"/>
        <v>17</v>
      </c>
    </row>
    <row r="95" spans="1:15" x14ac:dyDescent="0.3">
      <c r="A95" s="1" t="str">
        <f t="shared" si="17"/>
        <v>LP_MaxHpMedium_01</v>
      </c>
      <c r="B95" s="1" t="s">
        <v>236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0.2</v>
      </c>
      <c r="M95" s="1" t="s">
        <v>222</v>
      </c>
      <c r="O95" s="7" t="str">
        <f ca="1">IF(NOT(ISBLANK(N95)),N95,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SUBSTITUTE(SUBSTITUTE(SUBSTITUTE(SUBSTITUTE(SUBSTITUTE(SUBSTITUTE(SUBSTITUTE(SUBSTITUTE(SUBSTITUTE(SUBSTITUTE(M95,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96" spans="1:15" x14ac:dyDescent="0.3">
      <c r="A96" s="1" t="str">
        <f t="shared" si="17"/>
        <v>LP_MaxHpMedium_02</v>
      </c>
      <c r="B96" s="1" t="s">
        <v>236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0.4</v>
      </c>
      <c r="M96" s="1" t="s">
        <v>222</v>
      </c>
      <c r="O96" s="7" t="str">
        <f ca="1">IF(NOT(ISBLANK(N96)),N96,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SUBSTITUTE(SUBSTITUTE(SUBSTITUTE(SUBSTITUTE(SUBSTITUTE(SUBSTITUTE(SUBSTITUTE(SUBSTITUTE(SUBSTITUTE(SUBSTITUTE(M96,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97" spans="1:15" x14ac:dyDescent="0.3">
      <c r="A97" s="1" t="str">
        <f t="shared" si="17"/>
        <v>LP_MaxHpMedium_03</v>
      </c>
      <c r="B97" s="1" t="s">
        <v>236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0.6</v>
      </c>
      <c r="M97" s="1" t="s">
        <v>222</v>
      </c>
      <c r="O97" s="7" t="str">
        <f t="shared" ref="O97:O103" ca="1" si="20">IF(NOT(ISBLANK(N97)),N97,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SUBSTITUTE(SUBSTITUTE(SUBSTITUTE(SUBSTITUTE(SUBSTITUTE(SUBSTITUTE(SUBSTITUTE(SUBSTITUTE(SUBSTITUTE(SUBSTITUTE(M97,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98" spans="1:15" x14ac:dyDescent="0.3">
      <c r="A98" s="1" t="str">
        <f t="shared" si="17"/>
        <v>LP_MaxHpMedium_04</v>
      </c>
      <c r="B98" s="1" t="s">
        <v>236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0.8</v>
      </c>
      <c r="M98" s="1" t="s">
        <v>222</v>
      </c>
      <c r="O98" s="7" t="str">
        <f t="shared" ca="1" si="20"/>
        <v>17</v>
      </c>
    </row>
    <row r="99" spans="1:15" x14ac:dyDescent="0.3">
      <c r="A99" s="1" t="str">
        <f t="shared" si="17"/>
        <v>LP_MaxHpMedium_05</v>
      </c>
      <c r="B99" s="1" t="s">
        <v>236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</v>
      </c>
      <c r="M99" s="1" t="s">
        <v>222</v>
      </c>
      <c r="O99" s="7" t="str">
        <f t="shared" ca="1" si="20"/>
        <v>17</v>
      </c>
    </row>
    <row r="100" spans="1:15" x14ac:dyDescent="0.3">
      <c r="A100" s="1" t="str">
        <f t="shared" si="17"/>
        <v>LP_MaxHpMedium_06</v>
      </c>
      <c r="B100" s="1" t="s">
        <v>236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1.2</v>
      </c>
      <c r="M100" s="1" t="s">
        <v>222</v>
      </c>
      <c r="O100" s="7" t="str">
        <f t="shared" ca="1" si="20"/>
        <v>17</v>
      </c>
    </row>
    <row r="101" spans="1:15" x14ac:dyDescent="0.3">
      <c r="A101" s="1" t="str">
        <f t="shared" si="17"/>
        <v>LP_MaxHpMedium_07</v>
      </c>
      <c r="B101" s="1" t="s">
        <v>236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1.4</v>
      </c>
      <c r="M101" s="1" t="s">
        <v>222</v>
      </c>
      <c r="O101" s="7" t="str">
        <f t="shared" ca="1" si="20"/>
        <v>17</v>
      </c>
    </row>
    <row r="102" spans="1:15" x14ac:dyDescent="0.3">
      <c r="A102" s="1" t="str">
        <f t="shared" si="17"/>
        <v>LP_MaxHpMedium_08</v>
      </c>
      <c r="B102" s="1" t="s">
        <v>236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1.6</v>
      </c>
      <c r="M102" s="1" t="s">
        <v>222</v>
      </c>
      <c r="O102" s="7" t="str">
        <f t="shared" ca="1" si="20"/>
        <v>17</v>
      </c>
    </row>
    <row r="103" spans="1:15" x14ac:dyDescent="0.3">
      <c r="A103" s="1" t="str">
        <f t="shared" si="17"/>
        <v>LP_MaxHpMedium_09</v>
      </c>
      <c r="B103" s="1" t="s">
        <v>236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1.8</v>
      </c>
      <c r="M103" s="1" t="s">
        <v>222</v>
      </c>
      <c r="O103" s="7" t="str">
        <f t="shared" ca="1" si="20"/>
        <v>17</v>
      </c>
    </row>
    <row r="104" spans="1:15" x14ac:dyDescent="0.3">
      <c r="A104" s="1" t="str">
        <f t="shared" si="17"/>
        <v>LP_MaxHpHigh_01</v>
      </c>
      <c r="B104" s="1" t="s">
        <v>237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0.3</v>
      </c>
      <c r="M104" s="1" t="s">
        <v>222</v>
      </c>
      <c r="O104" s="7" t="str">
        <f ca="1">IF(NOT(ISBLANK(N104)),N104,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SUBSTITUTE(SUBSTITUTE(SUBSTITUTE(SUBSTITUTE(SUBSTITUTE(SUBSTITUTE(SUBSTITUTE(SUBSTITUTE(SUBSTITUTE(SUBSTITUTE(M104,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105" spans="1:15" x14ac:dyDescent="0.3">
      <c r="A105" s="1" t="str">
        <f t="shared" ref="A105:A108" si="21">B105&amp;"_"&amp;TEXT(D105,"00")</f>
        <v>LP_MaxHpHigh_02</v>
      </c>
      <c r="B105" s="1" t="s">
        <v>237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0.6</v>
      </c>
      <c r="M105" s="1" t="s">
        <v>222</v>
      </c>
      <c r="O105" s="7" t="str">
        <f t="shared" ref="O105:O108" ca="1" si="22">IF(NOT(ISBLANK(N105)),N105,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SUBSTITUTE(SUBSTITUTE(SUBSTITUTE(SUBSTITUTE(SUBSTITUTE(SUBSTITUTE(SUBSTITUTE(SUBSTITUTE(SUBSTITUTE(SUBSTITUTE(M105,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106" spans="1:15" x14ac:dyDescent="0.3">
      <c r="A106" s="1" t="str">
        <f t="shared" si="21"/>
        <v>LP_MaxHpHigh_03</v>
      </c>
      <c r="B106" s="1" t="s">
        <v>237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0.85</v>
      </c>
      <c r="M106" s="1" t="s">
        <v>222</v>
      </c>
      <c r="O106" s="7" t="str">
        <f t="shared" ca="1" si="22"/>
        <v>17</v>
      </c>
    </row>
    <row r="107" spans="1:15" x14ac:dyDescent="0.3">
      <c r="A107" s="1" t="str">
        <f t="shared" si="21"/>
        <v>LP_MaxHpHigh_04</v>
      </c>
      <c r="B107" s="1" t="s">
        <v>237</v>
      </c>
      <c r="C107" s="1" t="str">
        <f>IF(ISERROR(VLOOKUP(B107,AffectorValueTable!$A:$A,1,0)),"어펙터밸류없음","")</f>
        <v/>
      </c>
      <c r="D107" s="1">
        <v>4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1.1000000000000001</v>
      </c>
      <c r="M107" s="1" t="s">
        <v>222</v>
      </c>
      <c r="O107" s="7" t="str">
        <f t="shared" ca="1" si="22"/>
        <v>17</v>
      </c>
    </row>
    <row r="108" spans="1:15" x14ac:dyDescent="0.3">
      <c r="A108" s="1" t="str">
        <f t="shared" si="21"/>
        <v>LP_MaxHpHigh_05</v>
      </c>
      <c r="B108" s="1" t="s">
        <v>237</v>
      </c>
      <c r="C108" s="1" t="str">
        <f>IF(ISERROR(VLOOKUP(B108,AffectorValueTable!$A:$A,1,0)),"어펙터밸류없음","")</f>
        <v/>
      </c>
      <c r="D108" s="1">
        <v>5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1.35</v>
      </c>
      <c r="M108" s="1" t="s">
        <v>222</v>
      </c>
      <c r="O108" s="7" t="str">
        <f t="shared" ca="1" si="22"/>
        <v>17</v>
      </c>
    </row>
  </sheetData>
  <sortState ref="Y2:AA20">
    <sortCondition descending="1" ref="AA2:AA20"/>
    <sortCondition ref="Z2:Z20"/>
  </sortState>
  <phoneticPr fontId="1" type="noConversion"/>
  <conditionalFormatting sqref="A1:U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M3:M108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G3:G108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1" sqref="B31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63</v>
      </c>
      <c r="B1" t="s">
        <v>125</v>
      </c>
      <c r="C1" t="s">
        <v>117</v>
      </c>
      <c r="D1" t="s">
        <v>128</v>
      </c>
      <c r="E1" t="s">
        <v>82</v>
      </c>
    </row>
    <row r="2" spans="1:5" x14ac:dyDescent="0.3">
      <c r="A2" t="s">
        <v>126</v>
      </c>
      <c r="B2" t="s">
        <v>127</v>
      </c>
      <c r="C2" t="s">
        <v>200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AffectorValueTable!$F:$G,MATCH(AffectorValueTable!$G$1,AffectorValueTable!$F$1:$G$1,0),0),"","컨티뉴어스어펙터아님")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V10"/>
  <sheetViews>
    <sheetView topLeftCell="D1" workbookViewId="0">
      <selection activeCell="U2" sqref="U2"/>
    </sheetView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2" max="12" width="19.875" customWidth="1" outlineLevel="1"/>
    <col min="13" max="14" width="9" customWidth="1" outlineLevel="1"/>
    <col min="16" max="16" width="9" customWidth="1" outlineLevel="1"/>
    <col min="17" max="17" width="9" customWidth="1"/>
    <col min="18" max="20" width="9" customWidth="1" outlineLevel="1"/>
    <col min="22" max="22" width="9" outlineLevel="1"/>
  </cols>
  <sheetData>
    <row r="1" spans="1:22" ht="27" customHeight="1" x14ac:dyDescent="0.3">
      <c r="A1" t="s">
        <v>19</v>
      </c>
      <c r="B1" t="s">
        <v>65</v>
      </c>
      <c r="C1" t="s">
        <v>20</v>
      </c>
      <c r="D1" t="s">
        <v>69</v>
      </c>
      <c r="E1" t="s">
        <v>41</v>
      </c>
      <c r="F1" t="s">
        <v>40</v>
      </c>
      <c r="G1" t="s">
        <v>81</v>
      </c>
      <c r="J1" t="s">
        <v>66</v>
      </c>
      <c r="L1" t="s">
        <v>79</v>
      </c>
      <c r="M1" t="s">
        <v>67</v>
      </c>
      <c r="N1" t="str">
        <f ca="1">IF(OR(OFFSET(N1,1,0)&lt;OFFSET(N1,2,0),OFFSET(N1,2,0)&lt;OFFSET(N1,3,0),
OFFSET(N1,3,0)&lt;OFFSET(N1,4,0),OFFSET(N1,4,0)&lt;OFFSET(N1,5,0),
OFFSET(N1,5,0)&lt;OFFSET(N1,6,0),OFFSET(N1,6,0)&lt;OFFSET(N1,7,0),
OFFSET(N1,7,0)&lt;OFFSET(N1,8,0),OFFSET(N1,8,0)&lt;OFFSET(N1,9,0),
OFFSET(N1,9,0)&lt;OFFSET(N1,10,0),OFFSET(N1,10,0)&lt;OFFSET(N1,11,0),
OFFSET(N1,11,0)&lt;OFFSET(N1,12,0),OFFSET(N1,12,0)&lt;OFFSET(N1,13,0),
OFFSET(N1,13,0)&lt;OFFSET(N1,14,0),OFFSET(N1,14,0)&lt;OFFSET(N1,15,0),
OFFSET(N1,15,0)&lt;OFFSET(N1,16,0),OFFSET(N1,16,0)&lt;OFFSET(N1,17,0),
OFFSET(N1,17,0)&lt;OFFSET(N1,18,0),OFFSET(N1,18,0)&lt;OFFSET(N1,19,0),
OFFSET(N1,19,0)&lt;OFFSET(N1,20,0),OFFSET(N1,20,0)&lt;OFFSET(N1,21,0),
OFFSET(N1,21,0)&lt;OFFSET(N1,22,0),OFFSET(N1,22,0)&lt;OFFSET(N1,23,0),
OFFSET(N1,23,0)&lt;OFFSET(N1,24,0),OFFSET(N1,24,0)&lt;OFFSET(N1,25,0),
OFFSET(N1,25,0)&lt;OFFSET(N1,26,0),OFFSET(N1,26,0)&lt;OFFSET(N1,27,0),
OFFSET(N1,27,0)&lt;OFFSET(N1,28,0),OFFSET(N1,28,0)&lt;OFFSET(N1,29,0),
OFFSET(N1,29,0)&lt;OFFSET(N1,30,0),OFFSET(N1,30,0)&lt;OFFSET(N1,31,0),
OFFSET(N1,31,0)&lt;OFFSET(N1,32,0),OFFSET(N1,32,0)&lt;OFFSET(N1,33,0),
OFFSET(N1,33,0)&lt;OFFSET(N1,34,0),OFFSET(N1,34,0)&lt;OFFSET(N1,35,0),
OFFSET(N1,35,0)&lt;OFFSET(N1,36,0),OFFSET(N1,36,0)&lt;OFFSET(N1,37,0),
OFFSET(N1,37,0)&lt;OFFSET(N1,38,0),OFFSET(N1,38,0)&lt;OFFSET(N1,39,0),
OFFSET(N1,39,0)&lt;OFFSET(N1,40,0),OFFSET(N1,40,0)&lt;OFFSET(N1,41,0),
OFFSET(N1,41,0)&lt;OFFSET(N1,42,0),OFFSET(N1,42,0)&lt;OFFSET(N1,43,0),
OFFSET(N1,43,0)&lt;OFFSET(N1,44,0),OFFSET(N1,44,0)&lt;OFFSET(N1,45,0),
OFFSET(N1,45,0)&lt;OFFSET(N1,46,0),OFFSET(N1,46,0)&lt;OFFSET(N1,47,0),
OFFSET(N1,47,0)&lt;OFFSET(N1,48,0),OFFSET(N1,48,0)&lt;OFFSET(N1,49,0),
OFFSET(N1,49,0)&lt;OFFSET(N1,50,0)),"내림차순 정렬할 것","len")</f>
        <v>len</v>
      </c>
      <c r="P1" t="s">
        <v>71</v>
      </c>
      <c r="R1" t="s">
        <v>78</v>
      </c>
      <c r="S1" t="s">
        <v>80</v>
      </c>
      <c r="T1" t="str">
        <f ca="1">IF(OR(OFFSET(T1,1,0)&lt;OFFSET(T1,2,0),OFFSET(T1,2,0)&lt;OFFSET(T1,3,0),
OFFSET(T1,3,0)&lt;OFFSET(T1,4,0),OFFSET(T1,4,0)&lt;OFFSET(T1,5,0),
OFFSET(T1,5,0)&lt;OFFSET(T1,6,0),OFFSET(T1,6,0)&lt;OFFSET(T1,7,0),
OFFSET(T1,7,0)&lt;OFFSET(T1,8,0),OFFSET(T1,8,0)&lt;OFFSET(T1,9,0),
OFFSET(T1,9,0)&lt;OFFSET(T1,10,0),OFFSET(T1,10,0)&lt;OFFSET(T1,11,0),
OFFSET(T1,11,0)&lt;OFFSET(T1,12,0),OFFSET(T1,12,0)&lt;OFFSET(T1,13,0),
OFFSET(T1,13,0)&lt;OFFSET(T1,14,0),OFFSET(T1,14,0)&lt;OFFSET(T1,15,0),
OFFSET(T1,15,0)&lt;OFFSET(T1,16,0),OFFSET(T1,16,0)&lt;OFFSET(T1,17,0),
OFFSET(T1,17,0)&lt;OFFSET(T1,18,0),OFFSET(T1,18,0)&lt;OFFSET(T1,19,0),
OFFSET(T1,19,0)&lt;OFFSET(T1,20,0),OFFSET(T1,20,0)&lt;OFFSET(T1,21,0),
OFFSET(T1,21,0)&lt;OFFSET(T1,22,0),OFFSET(T1,22,0)&lt;OFFSET(T1,23,0),
OFFSET(T1,23,0)&lt;OFFSET(T1,24,0),OFFSET(T1,24,0)&lt;OFFSET(T1,25,0),
OFFSET(T1,25,0)&lt;OFFSET(T1,26,0),OFFSET(T1,26,0)&lt;OFFSET(T1,27,0),
OFFSET(T1,27,0)&lt;OFFSET(T1,28,0),OFFSET(T1,28,0)&lt;OFFSET(T1,29,0),
OFFSET(T1,29,0)&lt;OFFSET(T1,30,0),OFFSET(T1,30,0)&lt;OFFSET(T1,31,0),
OFFSET(T1,31,0)&lt;OFFSET(T1,32,0),OFFSET(T1,32,0)&lt;OFFSET(T1,33,0),
OFFSET(T1,33,0)&lt;OFFSET(T1,34,0),OFFSET(T1,34,0)&lt;OFFSET(T1,35,0),
OFFSET(T1,35,0)&lt;OFFSET(T1,36,0),OFFSET(T1,36,0)&lt;OFFSET(T1,37,0),
OFFSET(T1,37,0)&lt;OFFSET(T1,38,0),OFFSET(T1,38,0)&lt;OFFSET(T1,39,0),
OFFSET(T1,39,0)&lt;OFFSET(T1,40,0),OFFSET(T1,40,0)&lt;OFFSET(T1,41,0),
OFFSET(T1,41,0)&lt;OFFSET(T1,42,0),OFFSET(T1,42,0)&lt;OFFSET(T1,43,0),
OFFSET(T1,43,0)&lt;OFFSET(T1,44,0),OFFSET(T1,44,0)&lt;OFFSET(T1,45,0),
OFFSET(T1,45,0)&lt;OFFSET(T1,46,0),OFFSET(T1,46,0)&lt;OFFSET(T1,47,0),
OFFSET(T1,47,0)&lt;OFFSET(T1,48,0),OFFSET(T1,48,0)&lt;OFFSET(T1,49,0),
OFFSET(T1,49,0)&lt;OFFSET(T1,50,0)),"내림차순 정렬할 것","len")</f>
        <v>len</v>
      </c>
    </row>
    <row r="2" spans="1:22" x14ac:dyDescent="0.3">
      <c r="A2" t="s">
        <v>21</v>
      </c>
      <c r="B2" t="s">
        <v>68</v>
      </c>
      <c r="C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76</v>
      </c>
      <c r="E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54</v>
      </c>
      <c r="L2" t="s">
        <v>49</v>
      </c>
      <c r="M2">
        <v>7</v>
      </c>
      <c r="N2">
        <f t="shared" ref="N2:N10" si="0">LEN(L2)</f>
        <v>21</v>
      </c>
      <c r="P2" t="s">
        <v>42</v>
      </c>
      <c r="R2" t="s">
        <v>73</v>
      </c>
      <c r="S2">
        <v>2</v>
      </c>
      <c r="T2">
        <f t="shared" ref="T2:T7" si="1">LEN(R2)</f>
        <v>5</v>
      </c>
      <c r="V2" t="str">
        <f ca="1">IFERROR(HLOOKUP("내림차순 정렬할 것",$1:$1,1,0),"")</f>
        <v/>
      </c>
    </row>
    <row r="3" spans="1:22" x14ac:dyDescent="0.3">
      <c r="A3" t="s">
        <v>22</v>
      </c>
      <c r="B3" t="s">
        <v>68</v>
      </c>
      <c r="C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3" t="s">
        <v>76</v>
      </c>
      <c r="E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SUBSTITUTE(SUBSTITUTE(SUBSTITUTE(SUBSTITUTE(SUBSTITUTE(SUBSTITUTE(SUBSTITUTE(SUBSTITUTE(SUBSTITUTE(SUBSTITUTE(D3,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55</v>
      </c>
      <c r="L3" t="s">
        <v>120</v>
      </c>
      <c r="M3">
        <v>5</v>
      </c>
      <c r="N3">
        <f t="shared" si="0"/>
        <v>20</v>
      </c>
      <c r="P3" t="s">
        <v>43</v>
      </c>
      <c r="R3" t="s">
        <v>72</v>
      </c>
      <c r="S3">
        <v>1</v>
      </c>
      <c r="T3">
        <f t="shared" si="1"/>
        <v>4</v>
      </c>
    </row>
    <row r="4" spans="1:22" x14ac:dyDescent="0.3">
      <c r="A4" t="s">
        <v>23</v>
      </c>
      <c r="B4" t="s">
        <v>68</v>
      </c>
      <c r="C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4" t="s">
        <v>76</v>
      </c>
      <c r="E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SUBSTITUTE(SUBSTITUTE(SUBSTITUTE(SUBSTITUTE(SUBSTITUTE(SUBSTITUTE(SUBSTITUTE(SUBSTITUTE(SUBSTITUTE(SUBSTITUTE(D4,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118</v>
      </c>
      <c r="L4" t="s">
        <v>122</v>
      </c>
      <c r="M4">
        <v>6</v>
      </c>
      <c r="N4">
        <f t="shared" si="0"/>
        <v>20</v>
      </c>
      <c r="P4" t="s">
        <v>44</v>
      </c>
      <c r="R4" t="s">
        <v>76</v>
      </c>
      <c r="S4">
        <v>5</v>
      </c>
      <c r="T4">
        <f t="shared" si="1"/>
        <v>2</v>
      </c>
    </row>
    <row r="5" spans="1:22" x14ac:dyDescent="0.3">
      <c r="J5" t="s">
        <v>119</v>
      </c>
      <c r="L5" t="s">
        <v>50</v>
      </c>
      <c r="M5">
        <v>8</v>
      </c>
      <c r="N5">
        <f t="shared" si="0"/>
        <v>17</v>
      </c>
      <c r="P5" t="s">
        <v>45</v>
      </c>
      <c r="R5" t="s">
        <v>77</v>
      </c>
      <c r="S5">
        <v>6</v>
      </c>
      <c r="T5">
        <f t="shared" si="1"/>
        <v>2</v>
      </c>
    </row>
    <row r="6" spans="1:22" x14ac:dyDescent="0.3">
      <c r="J6" t="s">
        <v>121</v>
      </c>
      <c r="L6" t="s">
        <v>51</v>
      </c>
      <c r="M6">
        <v>9</v>
      </c>
      <c r="N6">
        <f t="shared" si="0"/>
        <v>14</v>
      </c>
      <c r="P6" t="s">
        <v>46</v>
      </c>
      <c r="R6" t="s">
        <v>74</v>
      </c>
      <c r="S6">
        <v>3</v>
      </c>
      <c r="T6">
        <f t="shared" si="1"/>
        <v>1</v>
      </c>
    </row>
    <row r="7" spans="1:22" x14ac:dyDescent="0.3">
      <c r="J7" t="s">
        <v>123</v>
      </c>
      <c r="L7" t="s">
        <v>54</v>
      </c>
      <c r="M7">
        <v>1</v>
      </c>
      <c r="N7">
        <f t="shared" si="0"/>
        <v>11</v>
      </c>
      <c r="P7" t="s">
        <v>47</v>
      </c>
      <c r="R7" t="s">
        <v>75</v>
      </c>
      <c r="S7">
        <v>4</v>
      </c>
      <c r="T7">
        <f t="shared" si="1"/>
        <v>1</v>
      </c>
    </row>
    <row r="8" spans="1:22" x14ac:dyDescent="0.3">
      <c r="J8" t="s">
        <v>124</v>
      </c>
      <c r="L8" t="s">
        <v>55</v>
      </c>
      <c r="M8">
        <v>2</v>
      </c>
      <c r="N8">
        <f t="shared" si="0"/>
        <v>11</v>
      </c>
    </row>
    <row r="9" spans="1:22" x14ac:dyDescent="0.3">
      <c r="J9" t="s">
        <v>50</v>
      </c>
      <c r="L9" t="s">
        <v>52</v>
      </c>
      <c r="M9">
        <v>3</v>
      </c>
      <c r="N9">
        <f t="shared" si="0"/>
        <v>10</v>
      </c>
    </row>
    <row r="10" spans="1:22" x14ac:dyDescent="0.3">
      <c r="J10" t="s">
        <v>51</v>
      </c>
      <c r="L10" t="s">
        <v>53</v>
      </c>
      <c r="M10">
        <v>4</v>
      </c>
      <c r="N10">
        <f t="shared" si="0"/>
        <v>10</v>
      </c>
    </row>
  </sheetData>
  <sortState ref="L2:N10">
    <sortCondition descending="1" ref="N2:N10"/>
    <sortCondition ref="M2:M10"/>
  </sortState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23"/>
  <sheetViews>
    <sheetView workbookViewId="0">
      <pane ySplit="1" topLeftCell="A5" activePane="bottomLeft" state="frozen"/>
      <selection pane="bottomLeft" activeCell="A8" sqref="A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92</v>
      </c>
      <c r="B1" t="s">
        <v>83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114</v>
      </c>
      <c r="J1" t="s">
        <v>7</v>
      </c>
      <c r="K1" t="s">
        <v>8</v>
      </c>
      <c r="L1" t="s">
        <v>115</v>
      </c>
      <c r="M1" t="s">
        <v>144</v>
      </c>
    </row>
    <row r="2" spans="1:13" x14ac:dyDescent="0.3">
      <c r="A2" t="s">
        <v>33</v>
      </c>
      <c r="B2" s="5" t="s">
        <v>100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34</v>
      </c>
      <c r="B3" s="5" t="s">
        <v>101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35</v>
      </c>
      <c r="B4" s="5" t="s">
        <v>102</v>
      </c>
      <c r="C4" s="2" t="s">
        <v>94</v>
      </c>
      <c r="D4" s="2"/>
      <c r="E4" s="2"/>
      <c r="F4" s="2"/>
      <c r="G4" s="3" t="s">
        <v>106</v>
      </c>
      <c r="H4" s="3" t="s">
        <v>132</v>
      </c>
      <c r="I4" s="3" t="s">
        <v>151</v>
      </c>
      <c r="J4" s="3" t="s">
        <v>93</v>
      </c>
      <c r="K4" s="3" t="s">
        <v>140</v>
      </c>
      <c r="L4" s="3"/>
      <c r="M4" s="3"/>
    </row>
    <row r="5" spans="1:13" ht="24" x14ac:dyDescent="0.3">
      <c r="A5" t="s">
        <v>27</v>
      </c>
      <c r="B5" s="5" t="s">
        <v>103</v>
      </c>
      <c r="C5" s="4" t="s">
        <v>97</v>
      </c>
      <c r="D5" s="2" t="s">
        <v>99</v>
      </c>
      <c r="E5" s="4" t="s">
        <v>107</v>
      </c>
      <c r="F5" s="2"/>
      <c r="G5" s="2"/>
      <c r="H5" s="3" t="s">
        <v>133</v>
      </c>
      <c r="I5" s="2"/>
      <c r="J5" s="2"/>
      <c r="K5" s="2"/>
      <c r="L5" s="2" t="s">
        <v>143</v>
      </c>
      <c r="M5" s="2" t="s">
        <v>145</v>
      </c>
    </row>
    <row r="6" spans="1:13" x14ac:dyDescent="0.3">
      <c r="A6" t="s">
        <v>25</v>
      </c>
      <c r="B6" s="5" t="s">
        <v>104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36</v>
      </c>
      <c r="B7" s="5" t="s">
        <v>105</v>
      </c>
      <c r="C7" s="3"/>
      <c r="D7" s="2"/>
      <c r="E7" s="2"/>
      <c r="F7" s="2"/>
      <c r="G7" s="2"/>
      <c r="H7" s="2"/>
      <c r="I7" s="2"/>
      <c r="J7" s="2" t="s">
        <v>116</v>
      </c>
      <c r="K7" s="2"/>
      <c r="L7" s="2"/>
      <c r="M7" s="2"/>
    </row>
    <row r="8" spans="1:13" ht="24" x14ac:dyDescent="0.3">
      <c r="A8" t="s">
        <v>29</v>
      </c>
      <c r="B8" s="5" t="s">
        <v>108</v>
      </c>
      <c r="C8" s="4" t="s">
        <v>97</v>
      </c>
      <c r="D8" s="2" t="s">
        <v>199</v>
      </c>
      <c r="E8" s="2"/>
      <c r="F8" s="2"/>
      <c r="G8" s="4" t="s">
        <v>244</v>
      </c>
      <c r="H8" s="4" t="s">
        <v>155</v>
      </c>
      <c r="I8" s="4"/>
      <c r="J8" s="2"/>
      <c r="K8" s="2"/>
      <c r="L8" s="2"/>
      <c r="M8" s="2"/>
    </row>
    <row r="9" spans="1:13" x14ac:dyDescent="0.3">
      <c r="A9" t="s">
        <v>31</v>
      </c>
      <c r="B9" s="5" t="s">
        <v>109</v>
      </c>
      <c r="C9" s="2"/>
      <c r="D9" s="2"/>
      <c r="E9" s="2"/>
      <c r="F9" s="2"/>
      <c r="G9" s="2"/>
      <c r="H9" s="2"/>
      <c r="I9" s="2"/>
      <c r="J9" s="2" t="s">
        <v>98</v>
      </c>
      <c r="K9" s="2"/>
      <c r="L9" s="2"/>
      <c r="M9" s="2"/>
    </row>
    <row r="10" spans="1:13" ht="24" x14ac:dyDescent="0.3">
      <c r="A10" t="s">
        <v>85</v>
      </c>
      <c r="B10" s="5" t="s">
        <v>110</v>
      </c>
      <c r="C10" s="4" t="s">
        <v>97</v>
      </c>
      <c r="D10" s="2"/>
      <c r="E10" s="2"/>
      <c r="F10" s="2"/>
      <c r="G10" s="2"/>
      <c r="H10" s="2"/>
      <c r="I10" s="2"/>
      <c r="J10" s="2"/>
      <c r="K10" s="2"/>
      <c r="L10" s="2" t="s">
        <v>143</v>
      </c>
      <c r="M10" s="2"/>
    </row>
    <row r="11" spans="1:13" ht="24" x14ac:dyDescent="0.3">
      <c r="A11" t="s">
        <v>86</v>
      </c>
      <c r="B11" s="5" t="s">
        <v>111</v>
      </c>
      <c r="C11" s="4" t="s">
        <v>97</v>
      </c>
      <c r="D11" s="2"/>
      <c r="E11" s="2"/>
      <c r="F11" s="2"/>
      <c r="G11" s="2"/>
      <c r="H11" s="2"/>
      <c r="I11" s="2"/>
      <c r="J11" s="2"/>
      <c r="K11" s="2"/>
      <c r="L11" s="2" t="s">
        <v>143</v>
      </c>
      <c r="M11" s="2"/>
    </row>
    <row r="12" spans="1:13" ht="36" x14ac:dyDescent="0.3">
      <c r="A12" t="s">
        <v>87</v>
      </c>
      <c r="B12" s="3" t="s">
        <v>112</v>
      </c>
      <c r="C12" s="4" t="s">
        <v>97</v>
      </c>
      <c r="D12" s="2"/>
      <c r="E12" s="2"/>
      <c r="F12" s="2"/>
      <c r="G12" s="2"/>
      <c r="H12" s="2"/>
      <c r="I12" s="2"/>
      <c r="J12" s="2"/>
      <c r="K12" s="2"/>
      <c r="L12" s="2" t="s">
        <v>143</v>
      </c>
      <c r="M12" s="2"/>
    </row>
    <row r="13" spans="1:13" x14ac:dyDescent="0.3">
      <c r="A13" t="s">
        <v>88</v>
      </c>
      <c r="B13" s="5" t="s">
        <v>113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24" x14ac:dyDescent="0.3">
      <c r="A14" t="s">
        <v>89</v>
      </c>
      <c r="B14" s="3" t="s">
        <v>160</v>
      </c>
      <c r="C14" s="3" t="s">
        <v>97</v>
      </c>
      <c r="D14" s="2"/>
      <c r="E14" s="2"/>
      <c r="F14" s="2"/>
      <c r="G14" s="2" t="s">
        <v>95</v>
      </c>
      <c r="H14" s="2"/>
      <c r="I14" s="2"/>
      <c r="J14" s="3" t="s">
        <v>96</v>
      </c>
      <c r="K14" s="3"/>
      <c r="L14" s="3"/>
      <c r="M14" s="3"/>
    </row>
    <row r="15" spans="1:13" ht="24" x14ac:dyDescent="0.3">
      <c r="A15" t="s">
        <v>90</v>
      </c>
      <c r="B15" s="3" t="s">
        <v>161</v>
      </c>
      <c r="C15" s="3" t="s">
        <v>97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3">
      <c r="A16" t="s">
        <v>91</v>
      </c>
      <c r="B16" s="5" t="s">
        <v>135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60" x14ac:dyDescent="0.3">
      <c r="A17" t="s">
        <v>130</v>
      </c>
      <c r="B17" s="3" t="s">
        <v>131</v>
      </c>
      <c r="C17" s="3" t="s">
        <v>97</v>
      </c>
      <c r="D17" s="5" t="s">
        <v>134</v>
      </c>
      <c r="E17" s="5"/>
      <c r="F17" s="5"/>
      <c r="G17" s="3" t="s">
        <v>152</v>
      </c>
      <c r="H17" s="3" t="s">
        <v>129</v>
      </c>
      <c r="I17" s="3"/>
      <c r="J17" s="5"/>
      <c r="K17" s="5" t="s">
        <v>141</v>
      </c>
      <c r="L17" s="5"/>
      <c r="M17" s="5"/>
    </row>
    <row r="18" spans="1:13" ht="24" x14ac:dyDescent="0.3">
      <c r="A18" t="s">
        <v>142</v>
      </c>
      <c r="B18" s="3" t="s">
        <v>138</v>
      </c>
      <c r="C18" s="3" t="s">
        <v>97</v>
      </c>
      <c r="J18" s="5"/>
      <c r="K18" s="5"/>
      <c r="L18" s="2"/>
      <c r="M18" s="2"/>
    </row>
    <row r="19" spans="1:13" ht="24" x14ac:dyDescent="0.3">
      <c r="A19" t="s">
        <v>150</v>
      </c>
      <c r="B19" s="3" t="s">
        <v>139</v>
      </c>
      <c r="C19" s="3" t="s">
        <v>97</v>
      </c>
      <c r="H19" s="2" t="s">
        <v>129</v>
      </c>
      <c r="I19" s="4"/>
      <c r="L19" s="4" t="s">
        <v>154</v>
      </c>
      <c r="M19" s="2" t="s">
        <v>153</v>
      </c>
    </row>
    <row r="20" spans="1:13" x14ac:dyDescent="0.3">
      <c r="A20" t="s">
        <v>147</v>
      </c>
      <c r="B20" s="3" t="s">
        <v>148</v>
      </c>
      <c r="C20" s="5" t="s">
        <v>149</v>
      </c>
      <c r="D20" s="5"/>
      <c r="M20" s="2" t="s">
        <v>146</v>
      </c>
    </row>
    <row r="21" spans="1:13" ht="24" x14ac:dyDescent="0.3">
      <c r="A21" t="s">
        <v>163</v>
      </c>
      <c r="B21" s="3" t="s">
        <v>159</v>
      </c>
      <c r="C21" s="3" t="s">
        <v>97</v>
      </c>
      <c r="J21" s="3" t="s">
        <v>183</v>
      </c>
      <c r="K21" s="3" t="s">
        <v>184</v>
      </c>
    </row>
    <row r="22" spans="1:13" ht="24" x14ac:dyDescent="0.3">
      <c r="A22" t="s">
        <v>193</v>
      </c>
      <c r="B22" s="3" t="s">
        <v>177</v>
      </c>
      <c r="C22" s="3" t="s">
        <v>179</v>
      </c>
      <c r="E22" s="3" t="s">
        <v>180</v>
      </c>
      <c r="F22" s="3" t="s">
        <v>181</v>
      </c>
      <c r="H22" s="4" t="s">
        <v>178</v>
      </c>
      <c r="J22" s="3" t="s">
        <v>183</v>
      </c>
      <c r="K22" s="3" t="s">
        <v>184</v>
      </c>
      <c r="L22" s="4" t="s">
        <v>185</v>
      </c>
      <c r="M22" s="4" t="s">
        <v>182</v>
      </c>
    </row>
    <row r="23" spans="1:13" ht="36" x14ac:dyDescent="0.3">
      <c r="A23" t="s">
        <v>195</v>
      </c>
      <c r="B23" s="3" t="s">
        <v>196</v>
      </c>
      <c r="C23" s="3" t="s">
        <v>97</v>
      </c>
      <c r="D23" s="3"/>
      <c r="E23" s="3" t="s">
        <v>197</v>
      </c>
      <c r="F23" s="3" t="s">
        <v>198</v>
      </c>
      <c r="H23" s="4"/>
      <c r="J23" s="3"/>
      <c r="K23" s="3"/>
      <c r="L23" s="4"/>
      <c r="M23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2019-11-03T11:37:54Z</dcterms:modified>
</cp:coreProperties>
</file>