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3B3FC9-7BCC-494C-96FB-A1255FD8071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3" i="1"/>
  <c r="C112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0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O145" i="5"/>
  <c r="C143" i="1"/>
  <c r="S143" i="5" l="1"/>
  <c r="O143" i="5"/>
  <c r="H143" i="5"/>
  <c r="E143" i="5"/>
  <c r="C143" i="5"/>
  <c r="A143" i="5"/>
  <c r="E4" i="4"/>
  <c r="D4" i="4"/>
  <c r="S152" i="5"/>
  <c r="O152" i="5"/>
  <c r="H152" i="5"/>
  <c r="E152" i="5"/>
  <c r="C152" i="5"/>
  <c r="A152" i="5"/>
  <c r="S151" i="5"/>
  <c r="O151" i="5"/>
  <c r="H151" i="5"/>
  <c r="E151" i="5"/>
  <c r="C151" i="5"/>
  <c r="A151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51" i="1"/>
  <c r="C142" i="1"/>
  <c r="C150" i="1"/>
  <c r="C17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0" i="5" l="1"/>
  <c r="O150" i="5"/>
  <c r="H150" i="5"/>
  <c r="E150" i="5"/>
  <c r="C150" i="5"/>
  <c r="A150" i="5"/>
  <c r="H140" i="5" l="1"/>
  <c r="E140" i="5"/>
  <c r="C140" i="5"/>
  <c r="A140" i="5"/>
  <c r="C139" i="1"/>
  <c r="C149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2" i="5" l="1"/>
  <c r="O552" i="5"/>
  <c r="H552" i="5"/>
  <c r="E552" i="5"/>
  <c r="C552" i="5"/>
  <c r="A552" i="5"/>
  <c r="S443" i="5"/>
  <c r="O443" i="5"/>
  <c r="H443" i="5"/>
  <c r="E443" i="5"/>
  <c r="C443" i="5"/>
  <c r="A443" i="5"/>
  <c r="S242" i="5"/>
  <c r="H242" i="5"/>
  <c r="E242" i="5"/>
  <c r="C242" i="5"/>
  <c r="A242" i="5"/>
  <c r="S236" i="5"/>
  <c r="J236" i="5"/>
  <c r="H236" i="5"/>
  <c r="E236" i="5"/>
  <c r="C236" i="5"/>
  <c r="A236" i="5"/>
  <c r="S217" i="5"/>
  <c r="H217" i="5"/>
  <c r="E217" i="5"/>
  <c r="C217" i="5"/>
  <c r="A217" i="5"/>
  <c r="S213" i="5"/>
  <c r="H213" i="5"/>
  <c r="E213" i="5"/>
  <c r="C213" i="5"/>
  <c r="A213" i="5"/>
  <c r="S198" i="5"/>
  <c r="J198" i="5"/>
  <c r="H198" i="5"/>
  <c r="E198" i="5"/>
  <c r="C198" i="5"/>
  <c r="A198" i="5"/>
  <c r="S194" i="5"/>
  <c r="J194" i="5"/>
  <c r="H194" i="5"/>
  <c r="E194" i="5"/>
  <c r="C194" i="5"/>
  <c r="A194" i="5"/>
  <c r="S175" i="5"/>
  <c r="H175" i="5"/>
  <c r="E175" i="5"/>
  <c r="C175" i="5"/>
  <c r="A175" i="5"/>
  <c r="S171" i="5"/>
  <c r="H171" i="5"/>
  <c r="E171" i="5"/>
  <c r="C171" i="5"/>
  <c r="A171" i="5"/>
  <c r="O213" i="5"/>
  <c r="O194" i="5"/>
  <c r="O171" i="5"/>
  <c r="O242" i="5"/>
  <c r="C137" i="1"/>
  <c r="O198" i="5"/>
  <c r="O236" i="5"/>
  <c r="O175" i="5"/>
  <c r="O217" i="5"/>
  <c r="C136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1" i="5" l="1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C134" i="1"/>
  <c r="C238" i="1"/>
  <c r="C135" i="1"/>
  <c r="C237" i="1"/>
  <c r="C236" i="1"/>
  <c r="C235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69" i="5" l="1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45" i="1"/>
  <c r="C246" i="1"/>
  <c r="C244" i="1"/>
  <c r="C243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3" i="5"/>
  <c r="S149" i="5"/>
  <c r="S148" i="5"/>
  <c r="S147" i="5"/>
  <c r="S129" i="5"/>
  <c r="S128" i="5"/>
  <c r="S127" i="5"/>
  <c r="S126" i="5"/>
  <c r="S125" i="5"/>
  <c r="S124" i="5"/>
  <c r="S123" i="5"/>
  <c r="S120" i="5"/>
  <c r="S119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1" i="5"/>
  <c r="S240" i="5"/>
  <c r="S239" i="5"/>
  <c r="S238" i="5"/>
  <c r="S237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6" i="5"/>
  <c r="S215" i="5"/>
  <c r="S214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7" i="5"/>
  <c r="S196" i="5"/>
  <c r="S195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4" i="5"/>
  <c r="S173" i="5"/>
  <c r="S172" i="5"/>
  <c r="S170" i="5"/>
  <c r="S333" i="5"/>
  <c r="S332" i="5"/>
  <c r="S331" i="5"/>
  <c r="S330" i="5"/>
  <c r="S329" i="5"/>
  <c r="S328" i="5"/>
  <c r="S327" i="5"/>
  <c r="S326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8" i="1"/>
  <c r="C19" i="1"/>
  <c r="C21" i="1"/>
  <c r="O149" i="5" l="1"/>
  <c r="H149" i="5"/>
  <c r="E149" i="5"/>
  <c r="C149" i="5"/>
  <c r="A149" i="5"/>
  <c r="U106" i="5"/>
  <c r="U105" i="5"/>
  <c r="O148" i="5"/>
  <c r="H148" i="5"/>
  <c r="E148" i="5"/>
  <c r="C148" i="5"/>
  <c r="A148" i="5"/>
  <c r="C147" i="1"/>
  <c r="C148" i="1"/>
  <c r="O147" i="5" l="1"/>
  <c r="H147" i="5"/>
  <c r="E147" i="5"/>
  <c r="C147" i="5"/>
  <c r="A147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46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05" i="1"/>
  <c r="C115" i="1"/>
  <c r="L336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7" i="5" l="1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C32" i="1"/>
  <c r="U108" i="5" l="1"/>
  <c r="U107" i="5"/>
  <c r="J212" i="5" l="1"/>
  <c r="J213" i="5" s="1"/>
  <c r="H212" i="5"/>
  <c r="E212" i="5"/>
  <c r="C212" i="5"/>
  <c r="A212" i="5"/>
  <c r="J211" i="5"/>
  <c r="H211" i="5"/>
  <c r="E211" i="5"/>
  <c r="C211" i="5"/>
  <c r="A211" i="5"/>
  <c r="J199" i="5"/>
  <c r="J200" i="5"/>
  <c r="J201" i="5"/>
  <c r="J202" i="5"/>
  <c r="J203" i="5"/>
  <c r="J204" i="5"/>
  <c r="J205" i="5"/>
  <c r="J206" i="5"/>
  <c r="J207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H204" i="5"/>
  <c r="E204" i="5"/>
  <c r="C204" i="5"/>
  <c r="A204" i="5"/>
  <c r="O212" i="5"/>
  <c r="O211" i="5"/>
  <c r="O205" i="5"/>
  <c r="O204" i="5"/>
  <c r="O207" i="5"/>
  <c r="O206" i="5"/>
  <c r="J214" i="5" l="1"/>
  <c r="J215" i="5"/>
  <c r="J216" i="5"/>
  <c r="J217" i="5" s="1"/>
  <c r="J208" i="5"/>
  <c r="J209" i="5"/>
  <c r="J210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5" i="5"/>
  <c r="J196" i="5"/>
  <c r="J197" i="5"/>
  <c r="J392" i="5" l="1"/>
  <c r="J393" i="5"/>
  <c r="J394" i="5"/>
  <c r="J395" i="5"/>
  <c r="J396" i="5"/>
  <c r="J386" i="5"/>
  <c r="J385" i="5"/>
  <c r="J384" i="5"/>
  <c r="J383" i="5"/>
  <c r="J382" i="5"/>
  <c r="J381" i="5"/>
  <c r="J380" i="5"/>
  <c r="J379" i="5"/>
  <c r="J378" i="5"/>
  <c r="J218" i="5" l="1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7" i="5"/>
  <c r="J238" i="5"/>
  <c r="J239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6" i="5" l="1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C106" i="1"/>
  <c r="O535" i="5" l="1"/>
  <c r="A530" i="5" l="1"/>
  <c r="C530" i="5"/>
  <c r="E530" i="5"/>
  <c r="H530" i="5"/>
  <c r="O530" i="5"/>
  <c r="S530" i="5"/>
  <c r="J518" i="5" l="1"/>
  <c r="J519" i="5"/>
  <c r="J520" i="5"/>
  <c r="J521" i="5"/>
  <c r="J522" i="5"/>
  <c r="L337" i="5" l="1"/>
  <c r="L338" i="5"/>
  <c r="K330" i="5"/>
  <c r="K331" i="5"/>
  <c r="K332" i="5"/>
  <c r="J324" i="5"/>
  <c r="J325" i="5"/>
  <c r="J326" i="5"/>
  <c r="S451" i="5"/>
  <c r="O451" i="5"/>
  <c r="H451" i="5"/>
  <c r="E451" i="5"/>
  <c r="C451" i="5"/>
  <c r="A451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50" i="5"/>
  <c r="O450" i="5"/>
  <c r="H450" i="5"/>
  <c r="E450" i="5"/>
  <c r="C450" i="5"/>
  <c r="A450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9" i="5"/>
  <c r="J418" i="5" s="1"/>
  <c r="J417" i="5" s="1"/>
  <c r="J416" i="5" s="1"/>
  <c r="C5" i="1"/>
  <c r="C7" i="1"/>
  <c r="C6" i="1"/>
  <c r="C12" i="1"/>
  <c r="C11" i="1"/>
  <c r="C104" i="1"/>
  <c r="C13" i="1"/>
  <c r="L397" i="5" l="1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K355" i="5" l="1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O314" i="5" l="1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H216" i="5" l="1"/>
  <c r="E216" i="5"/>
  <c r="C216" i="5"/>
  <c r="A216" i="5"/>
  <c r="H215" i="5"/>
  <c r="E215" i="5"/>
  <c r="C215" i="5"/>
  <c r="A215" i="5"/>
  <c r="O215" i="5"/>
  <c r="O216" i="5"/>
  <c r="H197" i="5" l="1"/>
  <c r="E197" i="5"/>
  <c r="C197" i="5"/>
  <c r="A197" i="5"/>
  <c r="H196" i="5"/>
  <c r="E196" i="5"/>
  <c r="C196" i="5"/>
  <c r="A196" i="5"/>
  <c r="O197" i="5"/>
  <c r="O196" i="5"/>
  <c r="S11" i="5" l="1"/>
  <c r="O11" i="5"/>
  <c r="H11" i="5"/>
  <c r="E11" i="5"/>
  <c r="C11" i="5"/>
  <c r="A11" i="5"/>
  <c r="C10" i="1"/>
  <c r="S557" i="5" l="1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1" i="5" l="1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C232" i="1"/>
  <c r="C233" i="1"/>
  <c r="C234" i="1"/>
  <c r="S522" i="5" l="1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06" i="5"/>
  <c r="H506" i="5"/>
  <c r="E506" i="5"/>
  <c r="C506" i="5"/>
  <c r="A506" i="5"/>
  <c r="S505" i="5"/>
  <c r="H505" i="5"/>
  <c r="E505" i="5"/>
  <c r="C505" i="5"/>
  <c r="A505" i="5"/>
  <c r="S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O501" i="5"/>
  <c r="H501" i="5"/>
  <c r="E501" i="5"/>
  <c r="C501" i="5"/>
  <c r="A501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S336" i="5"/>
  <c r="O330" i="5"/>
  <c r="H330" i="5"/>
  <c r="E330" i="5"/>
  <c r="C330" i="5"/>
  <c r="A330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506" i="5"/>
  <c r="C224" i="1"/>
  <c r="O504" i="5"/>
  <c r="C185" i="1"/>
  <c r="C183" i="1"/>
  <c r="S503" i="5"/>
  <c r="S502" i="5"/>
  <c r="C219" i="1"/>
  <c r="S501" i="5"/>
  <c r="C220" i="1"/>
  <c r="C181" i="1"/>
  <c r="O505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C172" i="1"/>
  <c r="C177" i="1"/>
  <c r="C162" i="1"/>
  <c r="C163" i="1"/>
  <c r="C176" i="1"/>
  <c r="C171" i="1"/>
  <c r="C166" i="1"/>
  <c r="C164" i="1"/>
  <c r="C165" i="1"/>
  <c r="C161" i="1"/>
  <c r="C175" i="1"/>
  <c r="C179" i="1"/>
  <c r="C178" i="1"/>
  <c r="C173" i="1"/>
  <c r="A563" i="5" l="1"/>
  <c r="C563" i="5"/>
  <c r="E563" i="5"/>
  <c r="H563" i="5"/>
  <c r="O563" i="5"/>
  <c r="S563" i="5"/>
  <c r="S528" i="5"/>
  <c r="O528" i="5"/>
  <c r="H528" i="5"/>
  <c r="E528" i="5"/>
  <c r="C528" i="5"/>
  <c r="A528" i="5"/>
  <c r="O329" i="5" l="1"/>
  <c r="H329" i="5"/>
  <c r="E329" i="5"/>
  <c r="C329" i="5"/>
  <c r="A329" i="5"/>
  <c r="O328" i="5"/>
  <c r="H328" i="5"/>
  <c r="E328" i="5"/>
  <c r="C328" i="5"/>
  <c r="A328" i="5"/>
  <c r="O323" i="5"/>
  <c r="H323" i="5"/>
  <c r="E323" i="5"/>
  <c r="C323" i="5"/>
  <c r="A323" i="5"/>
  <c r="O322" i="5"/>
  <c r="H322" i="5"/>
  <c r="E322" i="5"/>
  <c r="C322" i="5"/>
  <c r="A322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9" i="1"/>
  <c r="C73" i="1"/>
  <c r="C64" i="1"/>
  <c r="C71" i="1"/>
  <c r="C94" i="1"/>
  <c r="C85" i="1"/>
  <c r="C61" i="1"/>
  <c r="C81" i="1"/>
  <c r="C90" i="1"/>
  <c r="C58" i="1"/>
  <c r="C76" i="1"/>
  <c r="C56" i="1"/>
  <c r="C59" i="1"/>
  <c r="C57" i="1"/>
  <c r="C62" i="1"/>
  <c r="C93" i="1"/>
  <c r="C72" i="1"/>
  <c r="C67" i="1"/>
  <c r="C8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3" i="1"/>
  <c r="C41" i="1"/>
  <c r="C37" i="1"/>
  <c r="C36" i="1"/>
  <c r="C49" i="1"/>
  <c r="C35" i="1"/>
  <c r="S35" i="5" l="1"/>
  <c r="O35" i="5"/>
  <c r="H35" i="5"/>
  <c r="E35" i="5"/>
  <c r="C35" i="5"/>
  <c r="A35" i="5"/>
  <c r="C34" i="1"/>
  <c r="I416" i="5" l="1"/>
  <c r="I417" i="5"/>
  <c r="O368" i="5" l="1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S357" i="5"/>
  <c r="S368" i="5"/>
  <c r="S359" i="5"/>
  <c r="S366" i="5"/>
  <c r="S358" i="5"/>
  <c r="S367" i="5"/>
  <c r="I418" i="5" l="1"/>
  <c r="I419" i="5" l="1"/>
  <c r="I420" i="5" l="1"/>
  <c r="O335" i="5" l="1"/>
  <c r="H335" i="5"/>
  <c r="E335" i="5"/>
  <c r="C335" i="5"/>
  <c r="A335" i="5"/>
  <c r="O334" i="5"/>
  <c r="H334" i="5"/>
  <c r="E334" i="5"/>
  <c r="C334" i="5"/>
  <c r="A33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5" i="1"/>
  <c r="C2" i="1"/>
  <c r="C27" i="1"/>
  <c r="C24" i="1"/>
  <c r="C28" i="1"/>
  <c r="S25" i="5" l="1"/>
  <c r="O25" i="5"/>
  <c r="H25" i="5"/>
  <c r="E25" i="5"/>
  <c r="C25" i="5"/>
  <c r="A25" i="5"/>
  <c r="S565" i="5" l="1"/>
  <c r="O565" i="5"/>
  <c r="H565" i="5"/>
  <c r="E565" i="5"/>
  <c r="C565" i="5"/>
  <c r="A565" i="5"/>
  <c r="S564" i="5"/>
  <c r="O564" i="5"/>
  <c r="H564" i="5"/>
  <c r="E564" i="5"/>
  <c r="C564" i="5"/>
  <c r="A564" i="5"/>
  <c r="H562" i="5" l="1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29" i="5"/>
  <c r="H527" i="5"/>
  <c r="H526" i="5"/>
  <c r="H525" i="5"/>
  <c r="H524" i="5"/>
  <c r="H523" i="5"/>
  <c r="H517" i="5"/>
  <c r="H516" i="5"/>
  <c r="H515" i="5"/>
  <c r="H514" i="5"/>
  <c r="H513" i="5"/>
  <c r="H512" i="5"/>
  <c r="H511" i="5"/>
  <c r="H510" i="5"/>
  <c r="H509" i="5"/>
  <c r="H508" i="5"/>
  <c r="H507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49" i="5"/>
  <c r="H446" i="5"/>
  <c r="H445" i="5"/>
  <c r="H444" i="5"/>
  <c r="H440" i="5"/>
  <c r="H439" i="5"/>
  <c r="H438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5" i="5"/>
  <c r="H364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3" i="5"/>
  <c r="H327" i="5"/>
  <c r="H321" i="5"/>
  <c r="H287" i="5"/>
  <c r="H286" i="5"/>
  <c r="H285" i="5"/>
  <c r="H284" i="5"/>
  <c r="H283" i="5"/>
  <c r="H282" i="5"/>
  <c r="H281" i="5"/>
  <c r="H280" i="5"/>
  <c r="H279" i="5"/>
  <c r="H251" i="5"/>
  <c r="H250" i="5"/>
  <c r="H249" i="5"/>
  <c r="H248" i="5"/>
  <c r="H247" i="5"/>
  <c r="H246" i="5"/>
  <c r="H245" i="5"/>
  <c r="H244" i="5"/>
  <c r="H243" i="5"/>
  <c r="H241" i="5"/>
  <c r="H240" i="5"/>
  <c r="H239" i="5"/>
  <c r="H238" i="5"/>
  <c r="H237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4" i="5"/>
  <c r="H210" i="5"/>
  <c r="H209" i="5"/>
  <c r="H208" i="5"/>
  <c r="H203" i="5"/>
  <c r="H202" i="5"/>
  <c r="H201" i="5"/>
  <c r="H200" i="5"/>
  <c r="H199" i="5"/>
  <c r="H195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4" i="5"/>
  <c r="H173" i="5"/>
  <c r="H172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2" i="5"/>
  <c r="O562" i="5"/>
  <c r="E562" i="5"/>
  <c r="C562" i="5"/>
  <c r="A562" i="5"/>
  <c r="E4" i="6"/>
  <c r="C241" i="1"/>
  <c r="C4" i="6"/>
  <c r="C242" i="1"/>
  <c r="E2" i="6"/>
  <c r="C2" i="6"/>
  <c r="E3" i="6"/>
  <c r="C5" i="6"/>
  <c r="E5" i="6"/>
  <c r="C3" i="6"/>
  <c r="S545" i="5" l="1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41" i="5"/>
  <c r="O541" i="5"/>
  <c r="E541" i="5"/>
  <c r="C541" i="5"/>
  <c r="A541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S500" i="5"/>
  <c r="E500" i="5"/>
  <c r="C500" i="5"/>
  <c r="A500" i="5"/>
  <c r="S499" i="5"/>
  <c r="E499" i="5"/>
  <c r="C499" i="5"/>
  <c r="A499" i="5"/>
  <c r="S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S490" i="5"/>
  <c r="S491" i="5"/>
  <c r="S492" i="5"/>
  <c r="S494" i="5"/>
  <c r="S493" i="5"/>
  <c r="C239" i="1"/>
  <c r="C214" i="1"/>
  <c r="S497" i="5"/>
  <c r="C231" i="1"/>
  <c r="S496" i="5"/>
  <c r="C221" i="1"/>
  <c r="S495" i="5"/>
  <c r="C216" i="1"/>
  <c r="C240" i="1"/>
  <c r="C222" i="1"/>
  <c r="O500" i="5"/>
  <c r="C215" i="1"/>
  <c r="O499" i="5"/>
  <c r="O498" i="5"/>
  <c r="S27" i="5" l="1"/>
  <c r="O27" i="5"/>
  <c r="H27" i="5"/>
  <c r="E27" i="5"/>
  <c r="C27" i="5"/>
  <c r="A27" i="5"/>
  <c r="S540" i="5"/>
  <c r="S539" i="5"/>
  <c r="S538" i="5"/>
  <c r="S537" i="5"/>
  <c r="S536" i="5"/>
  <c r="S535" i="5"/>
  <c r="S534" i="5"/>
  <c r="S533" i="5"/>
  <c r="S532" i="5"/>
  <c r="S531" i="5"/>
  <c r="S529" i="5"/>
  <c r="S527" i="5"/>
  <c r="S526" i="5"/>
  <c r="S525" i="5"/>
  <c r="S524" i="5"/>
  <c r="S523" i="5"/>
  <c r="S517" i="5"/>
  <c r="S516" i="5"/>
  <c r="S515" i="5"/>
  <c r="S514" i="5"/>
  <c r="S513" i="5"/>
  <c r="S489" i="5"/>
  <c r="S488" i="5"/>
  <c r="S487" i="5"/>
  <c r="S486" i="5"/>
  <c r="S485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49" i="5"/>
  <c r="S446" i="5"/>
  <c r="S445" i="5"/>
  <c r="S444" i="5"/>
  <c r="S440" i="5"/>
  <c r="S439" i="5"/>
  <c r="S438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54" i="5"/>
  <c r="S353" i="5"/>
  <c r="S352" i="5"/>
  <c r="S351" i="5"/>
  <c r="S350" i="5"/>
  <c r="S349" i="5"/>
  <c r="S348" i="5"/>
  <c r="S347" i="5"/>
  <c r="S346" i="5"/>
  <c r="S345" i="5"/>
  <c r="S341" i="5"/>
  <c r="S340" i="5"/>
  <c r="S339" i="5"/>
  <c r="S335" i="5"/>
  <c r="S334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04" i="5"/>
  <c r="S102" i="5"/>
  <c r="S101" i="5"/>
  <c r="S34" i="5"/>
  <c r="S32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E535" i="5"/>
  <c r="C535" i="5"/>
  <c r="A535" i="5"/>
  <c r="S364" i="5"/>
  <c r="S408" i="5"/>
  <c r="S409" i="5"/>
  <c r="S401" i="5"/>
  <c r="S410" i="5"/>
  <c r="S406" i="5"/>
  <c r="S355" i="5"/>
  <c r="S356" i="5"/>
  <c r="S399" i="5"/>
  <c r="S407" i="5"/>
  <c r="S365" i="5"/>
  <c r="S397" i="5"/>
  <c r="S398" i="5"/>
  <c r="S400" i="5"/>
  <c r="S373" i="5"/>
  <c r="S388" i="5"/>
  <c r="S482" i="5"/>
  <c r="S481" i="5"/>
  <c r="S372" i="5"/>
  <c r="S390" i="5"/>
  <c r="S375" i="5"/>
  <c r="S371" i="5"/>
  <c r="S387" i="5"/>
  <c r="S412" i="5"/>
  <c r="S374" i="5"/>
  <c r="S391" i="5"/>
  <c r="S369" i="5"/>
  <c r="S483" i="5"/>
  <c r="S411" i="5"/>
  <c r="S377" i="5"/>
  <c r="S370" i="5"/>
  <c r="S415" i="5"/>
  <c r="S100" i="5"/>
  <c r="S484" i="5"/>
  <c r="S376" i="5"/>
  <c r="S103" i="5"/>
  <c r="S480" i="5"/>
  <c r="S414" i="5"/>
  <c r="S389" i="5"/>
  <c r="S413" i="5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9" i="5"/>
  <c r="E529" i="5"/>
  <c r="C529" i="5"/>
  <c r="A529" i="5"/>
  <c r="C225" i="1"/>
  <c r="C229" i="1"/>
  <c r="C226" i="1"/>
  <c r="C230" i="1"/>
  <c r="O479" i="5" l="1"/>
  <c r="E479" i="5"/>
  <c r="C479" i="5"/>
  <c r="A479" i="5"/>
  <c r="O478" i="5"/>
  <c r="E478" i="5"/>
  <c r="C478" i="5"/>
  <c r="A478" i="5"/>
  <c r="O477" i="5"/>
  <c r="E477" i="5"/>
  <c r="C477" i="5"/>
  <c r="A477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46" i="5"/>
  <c r="E446" i="5"/>
  <c r="C446" i="5"/>
  <c r="A446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E517" i="5" l="1"/>
  <c r="C517" i="5"/>
  <c r="A517" i="5"/>
  <c r="E516" i="5"/>
  <c r="C516" i="5"/>
  <c r="A516" i="5"/>
  <c r="E515" i="5"/>
  <c r="C515" i="5"/>
  <c r="A515" i="5"/>
  <c r="E514" i="5"/>
  <c r="C514" i="5"/>
  <c r="A514" i="5"/>
  <c r="E513" i="5"/>
  <c r="C513" i="5"/>
  <c r="A513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6" i="5"/>
  <c r="E476" i="5"/>
  <c r="C476" i="5"/>
  <c r="A476" i="5"/>
  <c r="O475" i="5"/>
  <c r="E475" i="5"/>
  <c r="C475" i="5"/>
  <c r="A475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517" i="5"/>
  <c r="O515" i="5"/>
  <c r="O513" i="5"/>
  <c r="O516" i="5"/>
  <c r="O514" i="5"/>
  <c r="O489" i="5"/>
  <c r="O487" i="5"/>
  <c r="O485" i="5"/>
  <c r="O486" i="5"/>
  <c r="O488" i="5"/>
  <c r="C213" i="1"/>
  <c r="C206" i="1"/>
  <c r="C209" i="1"/>
  <c r="C205" i="1"/>
  <c r="C212" i="1"/>
  <c r="C223" i="1"/>
  <c r="C227" i="1"/>
  <c r="C207" i="1"/>
  <c r="C208" i="1"/>
  <c r="C217" i="1"/>
  <c r="C218" i="1"/>
  <c r="C204" i="1"/>
  <c r="C211" i="1"/>
  <c r="C210" i="1"/>
  <c r="C228" i="1"/>
  <c r="O420" i="5" l="1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5" i="5"/>
  <c r="C364" i="5"/>
  <c r="C356" i="5"/>
  <c r="C355" i="5"/>
  <c r="C203" i="1"/>
  <c r="C201" i="1"/>
  <c r="C202" i="1"/>
  <c r="E401" i="5" l="1"/>
  <c r="A401" i="5"/>
  <c r="E400" i="5"/>
  <c r="A400" i="5"/>
  <c r="E399" i="5"/>
  <c r="A399" i="5"/>
  <c r="E398" i="5"/>
  <c r="A398" i="5"/>
  <c r="E397" i="5"/>
  <c r="A397" i="5"/>
  <c r="A396" i="5"/>
  <c r="E396" i="5"/>
  <c r="O401" i="5"/>
  <c r="O399" i="5"/>
  <c r="O397" i="5"/>
  <c r="O398" i="5"/>
  <c r="O400" i="5"/>
  <c r="E395" i="5"/>
  <c r="A395" i="5"/>
  <c r="E394" i="5"/>
  <c r="A394" i="5"/>
  <c r="O391" i="5"/>
  <c r="E391" i="5"/>
  <c r="A391" i="5"/>
  <c r="O390" i="5"/>
  <c r="E390" i="5"/>
  <c r="A390" i="5"/>
  <c r="O389" i="5"/>
  <c r="E389" i="5"/>
  <c r="A389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E380" i="5"/>
  <c r="A380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371" i="5"/>
  <c r="E371" i="5"/>
  <c r="A371" i="5"/>
  <c r="O287" i="5"/>
  <c r="O286" i="5"/>
  <c r="O285" i="5"/>
  <c r="O284" i="5"/>
  <c r="O283" i="5"/>
  <c r="O282" i="5"/>
  <c r="O281" i="5"/>
  <c r="O280" i="5"/>
  <c r="O279" i="5"/>
  <c r="O251" i="5"/>
  <c r="O250" i="5"/>
  <c r="O249" i="5"/>
  <c r="O248" i="5"/>
  <c r="O247" i="5"/>
  <c r="O246" i="5"/>
  <c r="O245" i="5"/>
  <c r="O244" i="5"/>
  <c r="O243" i="5"/>
  <c r="O388" i="5"/>
  <c r="O387" i="5"/>
  <c r="O370" i="5"/>
  <c r="O369" i="5"/>
  <c r="O365" i="5"/>
  <c r="O364" i="5"/>
  <c r="O356" i="5"/>
  <c r="E393" i="5"/>
  <c r="A393" i="5"/>
  <c r="E392" i="5"/>
  <c r="A392" i="5"/>
  <c r="E388" i="5"/>
  <c r="A388" i="5"/>
  <c r="E387" i="5"/>
  <c r="A387" i="5"/>
  <c r="E379" i="5"/>
  <c r="A379" i="5"/>
  <c r="E378" i="5"/>
  <c r="A378" i="5"/>
  <c r="E370" i="5"/>
  <c r="A370" i="5"/>
  <c r="E369" i="5"/>
  <c r="A369" i="5"/>
  <c r="O392" i="5"/>
  <c r="O382" i="5"/>
  <c r="O396" i="5"/>
  <c r="O381" i="5"/>
  <c r="O385" i="5"/>
  <c r="O395" i="5"/>
  <c r="O378" i="5"/>
  <c r="O384" i="5"/>
  <c r="O379" i="5"/>
  <c r="O394" i="5"/>
  <c r="O386" i="5"/>
  <c r="O383" i="5"/>
  <c r="O393" i="5"/>
  <c r="O380" i="5"/>
  <c r="C200" i="1"/>
  <c r="E365" i="5" l="1"/>
  <c r="A365" i="5"/>
  <c r="E364" i="5"/>
  <c r="A364" i="5"/>
  <c r="E356" i="5"/>
  <c r="A356" i="5"/>
  <c r="O355" i="5"/>
  <c r="O354" i="5"/>
  <c r="E355" i="5"/>
  <c r="C354" i="5"/>
  <c r="A355" i="5"/>
  <c r="C196" i="1"/>
  <c r="C198" i="1"/>
  <c r="C197" i="1"/>
  <c r="C195" i="1"/>
  <c r="C199" i="1"/>
  <c r="E287" i="5" l="1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82" i="5"/>
  <c r="E281" i="5"/>
  <c r="E280" i="5"/>
  <c r="E279" i="5"/>
  <c r="E246" i="5"/>
  <c r="E245" i="5"/>
  <c r="E244" i="5"/>
  <c r="E243" i="5"/>
  <c r="C282" i="5"/>
  <c r="C281" i="5"/>
  <c r="C280" i="5"/>
  <c r="C279" i="5"/>
  <c r="C246" i="5"/>
  <c r="C245" i="5"/>
  <c r="C244" i="5"/>
  <c r="C243" i="5"/>
  <c r="A245" i="5"/>
  <c r="A246" i="5"/>
  <c r="A280" i="5"/>
  <c r="A282" i="5"/>
  <c r="A281" i="5"/>
  <c r="A279" i="5"/>
  <c r="A244" i="5"/>
  <c r="A243" i="5"/>
  <c r="E174" i="5"/>
  <c r="C174" i="5"/>
  <c r="A174" i="5"/>
  <c r="E173" i="5"/>
  <c r="C173" i="5"/>
  <c r="A173" i="5"/>
  <c r="C174" i="1"/>
  <c r="C194" i="1"/>
  <c r="O173" i="5"/>
  <c r="O174" i="5"/>
  <c r="C170" i="1"/>
  <c r="S28" i="5" l="1"/>
  <c r="S3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3" i="5"/>
  <c r="O327" i="5"/>
  <c r="O321" i="5"/>
  <c r="O104" i="5"/>
  <c r="O103" i="5"/>
  <c r="O102" i="5"/>
  <c r="O101" i="5"/>
  <c r="O100" i="5"/>
  <c r="O34" i="5"/>
  <c r="O32" i="5"/>
  <c r="O28" i="5"/>
  <c r="O3" i="5"/>
  <c r="O237" i="5"/>
  <c r="O239" i="5"/>
  <c r="O193" i="5"/>
  <c r="C158" i="1"/>
  <c r="C191" i="1"/>
  <c r="C103" i="1"/>
  <c r="O189" i="5"/>
  <c r="O200" i="5"/>
  <c r="O170" i="5"/>
  <c r="O164" i="5"/>
  <c r="O208" i="5"/>
  <c r="O182" i="5"/>
  <c r="O185" i="5"/>
  <c r="O210" i="5"/>
  <c r="O168" i="5"/>
  <c r="O165" i="5"/>
  <c r="O172" i="5"/>
  <c r="O153" i="5"/>
  <c r="C155" i="1"/>
  <c r="O159" i="5"/>
  <c r="C100" i="1"/>
  <c r="C156" i="1"/>
  <c r="O201" i="5"/>
  <c r="O219" i="5"/>
  <c r="O221" i="5"/>
  <c r="O202" i="5"/>
  <c r="O235" i="5"/>
  <c r="C101" i="1"/>
  <c r="O222" i="5"/>
  <c r="C157" i="1"/>
  <c r="C192" i="1"/>
  <c r="O177" i="5"/>
  <c r="O192" i="5"/>
  <c r="O225" i="5"/>
  <c r="O178" i="5"/>
  <c r="C167" i="1"/>
  <c r="C154" i="1"/>
  <c r="O163" i="5"/>
  <c r="O241" i="5"/>
  <c r="O167" i="5"/>
  <c r="C99" i="1"/>
  <c r="O162" i="5"/>
  <c r="O227" i="5"/>
  <c r="C102" i="1"/>
  <c r="O214" i="5"/>
  <c r="O184" i="5"/>
  <c r="O240" i="5"/>
  <c r="C193" i="1"/>
  <c r="O220" i="5"/>
  <c r="C182" i="1"/>
  <c r="O190" i="5"/>
  <c r="O224" i="5"/>
  <c r="O203" i="5"/>
  <c r="O180" i="5"/>
  <c r="O228" i="5"/>
  <c r="O195" i="5"/>
  <c r="C180" i="1"/>
  <c r="C169" i="1"/>
  <c r="C189" i="1"/>
  <c r="O229" i="5"/>
  <c r="O155" i="5"/>
  <c r="C188" i="1"/>
  <c r="C33" i="1"/>
  <c r="C31" i="1"/>
  <c r="O183" i="5"/>
  <c r="O161" i="5"/>
  <c r="O160" i="5"/>
  <c r="O176" i="5"/>
  <c r="C186" i="1"/>
  <c r="O230" i="5"/>
  <c r="O218" i="5"/>
  <c r="O154" i="5"/>
  <c r="C190" i="1"/>
  <c r="O226" i="5"/>
  <c r="C160" i="1"/>
  <c r="O223" i="5"/>
  <c r="O231" i="5"/>
  <c r="O156" i="5"/>
  <c r="C184" i="1"/>
  <c r="O186" i="5"/>
  <c r="C152" i="1"/>
  <c r="O209" i="5"/>
  <c r="O166" i="5"/>
  <c r="O234" i="5"/>
  <c r="C187" i="1"/>
  <c r="O181" i="5"/>
  <c r="C159" i="1"/>
  <c r="O179" i="5"/>
  <c r="C153" i="1"/>
  <c r="O199" i="5"/>
  <c r="O238" i="5"/>
  <c r="O187" i="5"/>
  <c r="O233" i="5"/>
  <c r="O191" i="5"/>
  <c r="O158" i="5"/>
  <c r="O188" i="5"/>
  <c r="C168" i="1"/>
  <c r="O169" i="5"/>
  <c r="O232" i="5"/>
  <c r="Q2" i="5" l="1"/>
  <c r="M2" i="5"/>
  <c r="E6" i="6"/>
  <c r="O157" i="5"/>
  <c r="C6" i="6"/>
  <c r="E354" i="5" l="1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3" i="5"/>
  <c r="C333" i="5"/>
  <c r="A333" i="5"/>
  <c r="E327" i="5"/>
  <c r="C327" i="5"/>
  <c r="A327" i="5"/>
  <c r="E321" i="5"/>
  <c r="C321" i="5"/>
  <c r="A321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2" i="5"/>
  <c r="C172" i="5"/>
  <c r="E172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5" i="5"/>
  <c r="C195" i="5"/>
  <c r="E195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8" i="5"/>
  <c r="C208" i="5"/>
  <c r="E208" i="5"/>
  <c r="A209" i="5"/>
  <c r="C209" i="5"/>
  <c r="E209" i="5"/>
  <c r="A210" i="5"/>
  <c r="C210" i="5"/>
  <c r="E210" i="5"/>
  <c r="A214" i="5"/>
  <c r="C214" i="5"/>
  <c r="E214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E241" i="5" l="1"/>
  <c r="C241" i="5"/>
  <c r="A24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<sst xmlns="http://schemas.openxmlformats.org/spreadsheetml/2006/main" count="1983" uniqueCount="923">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</sst>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6"/>
  <sheetViews>
    <sheetView workbookViewId="0">
      <pane ySplit="1" topLeftCell="A105" activePane="bottomLeft" state="frozen"/>
      <selection pane="bottomLeft" activeCell="A116" sqref="A11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766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880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881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633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634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635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636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637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638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668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788</v>
      </c>
      <c r="G26" s="10">
        <v>25</v>
      </c>
      <c r="H26" s="10">
        <v>1</v>
      </c>
    </row>
    <row r="27" spans="1:8" x14ac:dyDescent="0.3">
      <c r="A27" t="s">
        <v>768</v>
      </c>
      <c r="B27" t="s">
        <v>13</v>
      </c>
      <c r="C27" s="6">
        <f t="shared" ca="1" si="0"/>
        <v>2</v>
      </c>
      <c r="F27" s="10" t="s">
        <v>720</v>
      </c>
      <c r="G27" s="10">
        <v>26</v>
      </c>
      <c r="H27" s="10">
        <v>1</v>
      </c>
    </row>
    <row r="28" spans="1:8" x14ac:dyDescent="0.3">
      <c r="A28" t="s">
        <v>769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804</v>
      </c>
      <c r="G28" s="10">
        <v>27</v>
      </c>
      <c r="H28" s="10">
        <v>1</v>
      </c>
    </row>
    <row r="29" spans="1:8" x14ac:dyDescent="0.3">
      <c r="A29" t="s">
        <v>770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771</v>
      </c>
      <c r="B30" t="s">
        <v>25</v>
      </c>
      <c r="C30" s="6">
        <f t="shared" ca="1" si="10"/>
        <v>2</v>
      </c>
      <c r="F30" s="10" t="s">
        <v>792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3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786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670</v>
      </c>
      <c r="B39" s="10" t="s">
        <v>667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675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656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660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814</v>
      </c>
      <c r="B45" s="10" t="s">
        <v>805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724</v>
      </c>
      <c r="B46" s="10" t="s">
        <v>721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726</v>
      </c>
      <c r="B47" s="10" t="s">
        <v>727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802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665</v>
      </c>
      <c r="B51" s="10" t="s">
        <v>659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700</v>
      </c>
      <c r="B54" s="10" t="s">
        <v>698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703</v>
      </c>
      <c r="B55" s="10" t="s">
        <v>704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657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658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594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643</v>
      </c>
      <c r="G64">
        <v>72</v>
      </c>
      <c r="H64">
        <v>1</v>
      </c>
    </row>
    <row r="65" spans="1:8" x14ac:dyDescent="0.3">
      <c r="A65" s="10" t="s">
        <v>679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650</v>
      </c>
      <c r="G65">
        <v>73</v>
      </c>
      <c r="H65">
        <v>1</v>
      </c>
    </row>
    <row r="66" spans="1:8" x14ac:dyDescent="0.3">
      <c r="A66" s="10" t="s">
        <v>678</v>
      </c>
      <c r="B66" s="10" t="s">
        <v>25</v>
      </c>
      <c r="C66" s="6">
        <f t="shared" ca="1" si="27"/>
        <v>2</v>
      </c>
      <c r="D66" s="10"/>
      <c r="F66" t="s">
        <v>707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732</v>
      </c>
      <c r="G67">
        <v>75</v>
      </c>
      <c r="H67">
        <v>1</v>
      </c>
    </row>
    <row r="68" spans="1:8" x14ac:dyDescent="0.3">
      <c r="A68" s="10" t="s">
        <v>697</v>
      </c>
      <c r="B68" s="10" t="s">
        <v>25</v>
      </c>
      <c r="C68" s="6">
        <f t="shared" ca="1" si="24"/>
        <v>2</v>
      </c>
      <c r="D68" s="10"/>
      <c r="F68" t="s">
        <v>746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756</v>
      </c>
      <c r="G69">
        <v>77</v>
      </c>
      <c r="H69">
        <v>1</v>
      </c>
    </row>
    <row r="70" spans="1:8" x14ac:dyDescent="0.3">
      <c r="A70" s="10" t="s">
        <v>666</v>
      </c>
      <c r="B70" s="10" t="s">
        <v>182</v>
      </c>
      <c r="C70" s="6">
        <f t="shared" ca="1" si="24"/>
        <v>33</v>
      </c>
      <c r="D70" s="10"/>
      <c r="F70" t="s">
        <v>806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834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858</v>
      </c>
      <c r="G72">
        <v>80</v>
      </c>
      <c r="H72">
        <v>1</v>
      </c>
    </row>
    <row r="73" spans="1:8" x14ac:dyDescent="0.3">
      <c r="A73" s="10" t="s">
        <v>694</v>
      </c>
      <c r="B73" s="10" t="s">
        <v>25</v>
      </c>
      <c r="C73" s="6">
        <f t="shared" ca="1" si="24"/>
        <v>2</v>
      </c>
      <c r="D73" s="10"/>
      <c r="F73" t="s">
        <v>900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695</v>
      </c>
      <c r="B75" s="10" t="s">
        <v>787</v>
      </c>
      <c r="C75" s="6">
        <f t="shared" ca="1" si="28"/>
        <v>25</v>
      </c>
      <c r="D75" s="10"/>
    </row>
    <row r="76" spans="1:8" s="10" customFormat="1" x14ac:dyDescent="0.3">
      <c r="A76" s="10" t="s">
        <v>729</v>
      </c>
      <c r="B76" s="10" t="s">
        <v>25</v>
      </c>
      <c r="C76" s="6">
        <f t="shared" ca="1" si="24"/>
        <v>2</v>
      </c>
    </row>
    <row r="77" spans="1:8" x14ac:dyDescent="0.3">
      <c r="A77" s="10" t="s">
        <v>682</v>
      </c>
      <c r="B77" s="10" t="s">
        <v>683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812</v>
      </c>
      <c r="B79" s="10" t="s">
        <v>803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685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693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799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798</v>
      </c>
      <c r="B84" s="10" t="s">
        <v>793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719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713</v>
      </c>
      <c r="B87" s="10" t="s">
        <v>707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687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688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654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649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690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767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917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920</v>
      </c>
      <c r="B113" s="10" t="s">
        <v>581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922</v>
      </c>
      <c r="B114" s="10" t="s">
        <v>581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600</v>
      </c>
      <c r="B115" s="10" t="s">
        <v>581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602</v>
      </c>
      <c r="B116" s="10" t="s">
        <v>593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764</v>
      </c>
      <c r="B117" s="10" t="s">
        <v>593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605</v>
      </c>
      <c r="B118" s="10" t="s">
        <v>581</v>
      </c>
      <c r="C118" s="6">
        <f t="shared" ca="1" si="49"/>
        <v>70</v>
      </c>
      <c r="D118" s="10"/>
    </row>
    <row r="119" spans="1:8" x14ac:dyDescent="0.3">
      <c r="A119" s="10" t="s">
        <v>606</v>
      </c>
      <c r="B119" s="10" t="s">
        <v>581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910</v>
      </c>
      <c r="B120" s="10" t="s">
        <v>581</v>
      </c>
      <c r="C120" s="6">
        <f t="shared" ca="1" si="51"/>
        <v>70</v>
      </c>
      <c r="D120" s="10"/>
    </row>
    <row r="121" spans="1:8" x14ac:dyDescent="0.3">
      <c r="A121" s="10" t="s">
        <v>911</v>
      </c>
      <c r="B121" s="10" t="s">
        <v>581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613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614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615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647</v>
      </c>
      <c r="B125" s="10" t="s">
        <v>642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740</v>
      </c>
      <c r="B126" s="10" t="s">
        <v>732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744</v>
      </c>
      <c r="B127" s="10" t="s">
        <v>745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747</v>
      </c>
      <c r="B128" s="10" t="s">
        <v>746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759</v>
      </c>
      <c r="B129" s="10" t="s">
        <v>757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761</v>
      </c>
      <c r="B130" s="10" t="s">
        <v>757</v>
      </c>
      <c r="C130" s="6">
        <f t="shared" ca="1" si="55"/>
        <v>77</v>
      </c>
    </row>
    <row r="131" spans="1:4" s="10" customFormat="1" x14ac:dyDescent="0.3">
      <c r="A131" s="10" t="s">
        <v>780</v>
      </c>
      <c r="B131" s="10" t="s">
        <v>581</v>
      </c>
      <c r="C131" s="6">
        <f t="shared" ca="1" si="55"/>
        <v>70</v>
      </c>
    </row>
    <row r="132" spans="1:4" s="10" customFormat="1" x14ac:dyDescent="0.3">
      <c r="A132" s="10" t="s">
        <v>782</v>
      </c>
      <c r="B132" s="10" t="s">
        <v>581</v>
      </c>
      <c r="C132" s="6">
        <f t="shared" ca="1" si="55"/>
        <v>70</v>
      </c>
    </row>
    <row r="133" spans="1:4" s="10" customFormat="1" x14ac:dyDescent="0.3">
      <c r="A133" s="10" t="s">
        <v>785</v>
      </c>
      <c r="B133" s="10" t="s">
        <v>593</v>
      </c>
      <c r="C133" s="6">
        <f t="shared" ca="1" si="55"/>
        <v>71</v>
      </c>
    </row>
    <row r="134" spans="1:4" s="10" customFormat="1" x14ac:dyDescent="0.3">
      <c r="A134" s="10" t="s">
        <v>840</v>
      </c>
      <c r="B134" s="10" t="s">
        <v>834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866</v>
      </c>
      <c r="B135" s="10" t="s">
        <v>838</v>
      </c>
      <c r="C135" s="6">
        <f t="shared" ca="1" si="56"/>
        <v>7</v>
      </c>
    </row>
    <row r="136" spans="1:4" x14ac:dyDescent="0.3">
      <c r="A136" s="10" t="s">
        <v>849</v>
      </c>
      <c r="B136" s="10" t="s">
        <v>581</v>
      </c>
      <c r="C136" s="6">
        <f t="shared" ca="1" si="56"/>
        <v>70</v>
      </c>
      <c r="D136" s="10"/>
    </row>
    <row r="137" spans="1:4" x14ac:dyDescent="0.3">
      <c r="A137" s="10" t="s">
        <v>851</v>
      </c>
      <c r="B137" s="10" t="s">
        <v>581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857</v>
      </c>
      <c r="B138" s="10" t="s">
        <v>855</v>
      </c>
      <c r="C138" s="6">
        <f t="shared" ca="1" si="57"/>
        <v>80</v>
      </c>
    </row>
    <row r="139" spans="1:4" x14ac:dyDescent="0.3">
      <c r="A139" s="10" t="s">
        <v>869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873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878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890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897</v>
      </c>
      <c r="B143" s="10" t="s">
        <v>834</v>
      </c>
      <c r="C143" s="6">
        <f t="shared" ca="1" si="60"/>
        <v>79</v>
      </c>
    </row>
    <row r="144" spans="1:4" s="10" customFormat="1" x14ac:dyDescent="0.3">
      <c r="A144" s="10" t="s">
        <v>894</v>
      </c>
      <c r="B144" s="10" t="s">
        <v>727</v>
      </c>
      <c r="C144" s="6">
        <f t="shared" ca="1" si="60"/>
        <v>7</v>
      </c>
    </row>
    <row r="145" spans="1:4" x14ac:dyDescent="0.3">
      <c r="A145" s="10" t="s">
        <v>907</v>
      </c>
      <c r="B145" s="10" t="s">
        <v>900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625</v>
      </c>
      <c r="B146" s="10" t="s">
        <v>24</v>
      </c>
      <c r="C146" s="6">
        <f t="shared" ref="C146" ca="1" si="62">VLOOKUP(B146,OFFSET(INDIRECT("$A:$B"),0,MATCH(B$1&amp;"_Verify",INDIRECT("$1:$1"),0)-1),2,0)</f>
        <v>4</v>
      </c>
      <c r="D146" s="10"/>
    </row>
    <row r="147" spans="1:4" x14ac:dyDescent="0.3">
      <c r="A147" s="10" t="s">
        <v>629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631</v>
      </c>
      <c r="B148" s="10" t="s">
        <v>24</v>
      </c>
      <c r="C148" s="6">
        <f t="shared" ref="C148:C149" ca="1" si="64">VLOOKUP(B148,OFFSET(INDIRECT("$A:$B"),0,MATCH(B$1&amp;"_Verify",INDIRECT("$1:$1"),0)-1),2,0)</f>
        <v>4</v>
      </c>
      <c r="D148" s="10"/>
    </row>
    <row r="149" spans="1:4" x14ac:dyDescent="0.3">
      <c r="A149" s="10" t="s">
        <v>872</v>
      </c>
      <c r="B149" s="10" t="s">
        <v>54</v>
      </c>
      <c r="C149" s="6">
        <f t="shared" ca="1" si="64"/>
        <v>8</v>
      </c>
      <c r="D149" s="10"/>
    </row>
    <row r="150" spans="1:4" x14ac:dyDescent="0.3">
      <c r="A150" s="10" t="s">
        <v>882</v>
      </c>
      <c r="B150" s="10" t="s">
        <v>54</v>
      </c>
      <c r="C150" s="6">
        <f t="shared" ref="C150:C151" ca="1" si="65">VLOOKUP(B150,OFFSET(INDIRECT("$A:$B"),0,MATCH(B$1&amp;"_Verify",INDIRECT("$1:$1"),0)-1),2,0)</f>
        <v>8</v>
      </c>
      <c r="D150" s="10"/>
    </row>
    <row r="151" spans="1:4" x14ac:dyDescent="0.3">
      <c r="A151" s="10" t="s">
        <v>883</v>
      </c>
      <c r="B151" s="10" t="s">
        <v>54</v>
      </c>
      <c r="C151" s="6">
        <f t="shared" ca="1" si="65"/>
        <v>8</v>
      </c>
      <c r="D151" s="10"/>
    </row>
    <row r="152" spans="1:4" x14ac:dyDescent="0.3">
      <c r="A152" t="s">
        <v>242</v>
      </c>
      <c r="B152" t="s">
        <v>21</v>
      </c>
      <c r="C152" s="6">
        <f t="shared" ca="1" si="11"/>
        <v>7</v>
      </c>
    </row>
    <row r="153" spans="1:4" x14ac:dyDescent="0.3">
      <c r="A153" t="s">
        <v>243</v>
      </c>
      <c r="B153" t="s">
        <v>21</v>
      </c>
      <c r="C153" s="6">
        <f t="shared" ca="1" si="11"/>
        <v>7</v>
      </c>
    </row>
    <row r="154" spans="1:4" x14ac:dyDescent="0.3">
      <c r="A154" t="s">
        <v>244</v>
      </c>
      <c r="B154" t="s">
        <v>21</v>
      </c>
      <c r="C154" s="6">
        <f t="shared" ca="1" si="11"/>
        <v>7</v>
      </c>
    </row>
    <row r="155" spans="1:4" x14ac:dyDescent="0.3">
      <c r="A155" t="s">
        <v>245</v>
      </c>
      <c r="B155" t="s">
        <v>21</v>
      </c>
      <c r="C155" s="6">
        <f t="shared" ca="1" si="11"/>
        <v>7</v>
      </c>
    </row>
    <row r="156" spans="1:4" x14ac:dyDescent="0.3">
      <c r="A156" t="s">
        <v>246</v>
      </c>
      <c r="B156" t="s">
        <v>21</v>
      </c>
      <c r="C156" s="6">
        <f t="shared" ca="1" si="11"/>
        <v>7</v>
      </c>
    </row>
    <row r="157" spans="1:4" x14ac:dyDescent="0.3">
      <c r="A157" t="s">
        <v>247</v>
      </c>
      <c r="B157" t="s">
        <v>21</v>
      </c>
      <c r="C157" s="6">
        <f t="shared" ca="1" si="11"/>
        <v>7</v>
      </c>
    </row>
    <row r="158" spans="1:4" x14ac:dyDescent="0.3">
      <c r="A158" t="s">
        <v>248</v>
      </c>
      <c r="B158" t="s">
        <v>21</v>
      </c>
      <c r="C158" s="6">
        <f t="shared" ca="1" si="11"/>
        <v>7</v>
      </c>
    </row>
    <row r="159" spans="1:4" x14ac:dyDescent="0.3">
      <c r="A159" t="s">
        <v>249</v>
      </c>
      <c r="B159" t="s">
        <v>21</v>
      </c>
      <c r="C159" s="6">
        <f t="shared" ca="1" si="11"/>
        <v>7</v>
      </c>
    </row>
    <row r="160" spans="1:4" x14ac:dyDescent="0.3">
      <c r="A160" t="s">
        <v>250</v>
      </c>
      <c r="B160" t="s">
        <v>21</v>
      </c>
      <c r="C160" s="6">
        <f t="shared" ca="1" si="11"/>
        <v>7</v>
      </c>
    </row>
    <row r="161" spans="1:4" x14ac:dyDescent="0.3">
      <c r="A161" s="10" t="s">
        <v>488</v>
      </c>
      <c r="B161" s="10" t="s">
        <v>21</v>
      </c>
      <c r="C161" s="6">
        <f t="shared" ref="C161:C165" ca="1" si="66">VLOOKUP(B161,OFFSET(INDIRECT("$A:$B"),0,MATCH(B$1&amp;"_Verify",INDIRECT("$1:$1"),0)-1),2,0)</f>
        <v>7</v>
      </c>
      <c r="D161" s="10"/>
    </row>
    <row r="162" spans="1:4" x14ac:dyDescent="0.3">
      <c r="A162" s="10" t="s">
        <v>491</v>
      </c>
      <c r="B162" s="10" t="s">
        <v>21</v>
      </c>
      <c r="C162" s="6">
        <f t="shared" ref="C162" ca="1" si="67">VLOOKUP(B162,OFFSET(INDIRECT("$A:$B"),0,MATCH(B$1&amp;"_Verify",INDIRECT("$1:$1"),0)-1),2,0)</f>
        <v>7</v>
      </c>
      <c r="D162" s="10"/>
    </row>
    <row r="163" spans="1:4" x14ac:dyDescent="0.3">
      <c r="A163" s="10" t="s">
        <v>489</v>
      </c>
      <c r="B163" s="10" t="s">
        <v>21</v>
      </c>
      <c r="C163" s="6">
        <f t="shared" ca="1" si="66"/>
        <v>7</v>
      </c>
      <c r="D163" s="10"/>
    </row>
    <row r="164" spans="1:4" x14ac:dyDescent="0.3">
      <c r="A164" s="10" t="s">
        <v>492</v>
      </c>
      <c r="B164" s="10" t="s">
        <v>21</v>
      </c>
      <c r="C164" s="6">
        <f t="shared" ref="C164" ca="1" si="68">VLOOKUP(B164,OFFSET(INDIRECT("$A:$B"),0,MATCH(B$1&amp;"_Verify",INDIRECT("$1:$1"),0)-1),2,0)</f>
        <v>7</v>
      </c>
      <c r="D164" s="10"/>
    </row>
    <row r="165" spans="1:4" x14ac:dyDescent="0.3">
      <c r="A165" s="10" t="s">
        <v>490</v>
      </c>
      <c r="B165" s="10" t="s">
        <v>21</v>
      </c>
      <c r="C165" s="6">
        <f t="shared" ca="1" si="66"/>
        <v>7</v>
      </c>
      <c r="D165" s="10"/>
    </row>
    <row r="166" spans="1:4" x14ac:dyDescent="0.3">
      <c r="A166" s="10" t="s">
        <v>493</v>
      </c>
      <c r="B166" s="10" t="s">
        <v>21</v>
      </c>
      <c r="C166" s="6">
        <f t="shared" ref="C166" ca="1" si="69">VLOOKUP(B166,OFFSET(INDIRECT("$A:$B"),0,MATCH(B$1&amp;"_Verify",INDIRECT("$1:$1"),0)-1),2,0)</f>
        <v>7</v>
      </c>
      <c r="D166" s="10"/>
    </row>
    <row r="167" spans="1:4" x14ac:dyDescent="0.3">
      <c r="A167" t="s">
        <v>251</v>
      </c>
      <c r="B167" t="s">
        <v>21</v>
      </c>
      <c r="C167" s="6">
        <f t="shared" ca="1" si="11"/>
        <v>7</v>
      </c>
    </row>
    <row r="168" spans="1:4" x14ac:dyDescent="0.3">
      <c r="A168" t="s">
        <v>252</v>
      </c>
      <c r="B168" t="s">
        <v>21</v>
      </c>
      <c r="C168" s="6">
        <f t="shared" ca="1" si="11"/>
        <v>7</v>
      </c>
    </row>
    <row r="169" spans="1:4" x14ac:dyDescent="0.3">
      <c r="A169" t="s">
        <v>253</v>
      </c>
      <c r="B169" t="s">
        <v>21</v>
      </c>
      <c r="C169" s="6">
        <f t="shared" ca="1" si="11"/>
        <v>7</v>
      </c>
    </row>
    <row r="170" spans="1:4" x14ac:dyDescent="0.3">
      <c r="A170" t="s">
        <v>266</v>
      </c>
      <c r="B170" t="s">
        <v>268</v>
      </c>
      <c r="C170" s="6">
        <f t="shared" ca="1" si="11"/>
        <v>14</v>
      </c>
    </row>
    <row r="171" spans="1:4" x14ac:dyDescent="0.3">
      <c r="A171" s="10" t="s">
        <v>494</v>
      </c>
      <c r="B171" s="10" t="s">
        <v>268</v>
      </c>
      <c r="C171" s="6">
        <f t="shared" ref="C171:C172" ca="1" si="70">VLOOKUP(B171,OFFSET(INDIRECT("$A:$B"),0,MATCH(B$1&amp;"_Verify",INDIRECT("$1:$1"),0)-1),2,0)</f>
        <v>14</v>
      </c>
      <c r="D171" s="10"/>
    </row>
    <row r="172" spans="1:4" x14ac:dyDescent="0.3">
      <c r="A172" s="10" t="s">
        <v>496</v>
      </c>
      <c r="B172" s="10" t="s">
        <v>268</v>
      </c>
      <c r="C172" s="6">
        <f t="shared" ca="1" si="70"/>
        <v>14</v>
      </c>
      <c r="D172" s="10"/>
    </row>
    <row r="173" spans="1:4" x14ac:dyDescent="0.3">
      <c r="A173" s="10" t="s">
        <v>498</v>
      </c>
      <c r="B173" s="10" t="s">
        <v>268</v>
      </c>
      <c r="C173" s="6">
        <f t="shared" ref="C173" ca="1" si="71">VLOOKUP(B173,OFFSET(INDIRECT("$A:$B"),0,MATCH(B$1&amp;"_Verify",INDIRECT("$1:$1"),0)-1),2,0)</f>
        <v>14</v>
      </c>
      <c r="D173" s="10"/>
    </row>
    <row r="174" spans="1:4" x14ac:dyDescent="0.3">
      <c r="A174" t="s">
        <v>267</v>
      </c>
      <c r="B174" t="s">
        <v>268</v>
      </c>
      <c r="C174" s="6">
        <f t="shared" ca="1" si="11"/>
        <v>14</v>
      </c>
    </row>
    <row r="175" spans="1:4" x14ac:dyDescent="0.3">
      <c r="A175" s="10" t="s">
        <v>499</v>
      </c>
      <c r="B175" s="10" t="s">
        <v>268</v>
      </c>
      <c r="C175" s="6">
        <f t="shared" ref="C175:C176" ca="1" si="72">VLOOKUP(B175,OFFSET(INDIRECT("$A:$B"),0,MATCH(B$1&amp;"_Verify",INDIRECT("$1:$1"),0)-1),2,0)</f>
        <v>14</v>
      </c>
      <c r="D175" s="10"/>
    </row>
    <row r="176" spans="1:4" x14ac:dyDescent="0.3">
      <c r="A176" s="10" t="s">
        <v>500</v>
      </c>
      <c r="B176" s="10" t="s">
        <v>268</v>
      </c>
      <c r="C176" s="6">
        <f t="shared" ca="1" si="72"/>
        <v>14</v>
      </c>
      <c r="D176" s="10"/>
    </row>
    <row r="177" spans="1:4" x14ac:dyDescent="0.3">
      <c r="A177" s="10" t="s">
        <v>501</v>
      </c>
      <c r="B177" s="10" t="s">
        <v>268</v>
      </c>
      <c r="C177" s="6">
        <f t="shared" ref="C177" ca="1" si="73">VLOOKUP(B177,OFFSET(INDIRECT("$A:$B"),0,MATCH(B$1&amp;"_Verify",INDIRECT("$1:$1"),0)-1),2,0)</f>
        <v>14</v>
      </c>
      <c r="D177" s="10"/>
    </row>
    <row r="178" spans="1:4" x14ac:dyDescent="0.3">
      <c r="A178" s="10" t="s">
        <v>502</v>
      </c>
      <c r="B178" s="10" t="s">
        <v>479</v>
      </c>
      <c r="C178" s="6">
        <f t="shared" ref="C178:C179" ca="1" si="74">VLOOKUP(B178,OFFSET(INDIRECT("$A:$B"),0,MATCH(B$1&amp;"_Verify",INDIRECT("$1:$1"),0)-1),2,0)</f>
        <v>64</v>
      </c>
      <c r="D178" s="10"/>
    </row>
    <row r="179" spans="1:4" x14ac:dyDescent="0.3">
      <c r="A179" s="10" t="s">
        <v>503</v>
      </c>
      <c r="B179" s="10" t="s">
        <v>481</v>
      </c>
      <c r="C179" s="6">
        <f t="shared" ca="1" si="74"/>
        <v>65</v>
      </c>
      <c r="D179" s="10"/>
    </row>
    <row r="180" spans="1:4" x14ac:dyDescent="0.3">
      <c r="A180" t="s">
        <v>171</v>
      </c>
      <c r="B180" t="s">
        <v>165</v>
      </c>
      <c r="C180" s="6">
        <f t="shared" ca="1" si="11"/>
        <v>57</v>
      </c>
    </row>
    <row r="181" spans="1:4" x14ac:dyDescent="0.3">
      <c r="A181" s="10" t="s">
        <v>506</v>
      </c>
      <c r="B181" s="10" t="s">
        <v>165</v>
      </c>
      <c r="C181" s="6">
        <f t="shared" ref="C181" ca="1" si="75">VLOOKUP(B181,OFFSET(INDIRECT("$A:$B"),0,MATCH(B$1&amp;"_Verify",INDIRECT("$1:$1"),0)-1),2,0)</f>
        <v>57</v>
      </c>
      <c r="D181" s="10"/>
    </row>
    <row r="182" spans="1:4" x14ac:dyDescent="0.3">
      <c r="A182" t="s">
        <v>172</v>
      </c>
      <c r="B182" t="s">
        <v>165</v>
      </c>
      <c r="C182" s="6">
        <f t="shared" ca="1" si="11"/>
        <v>57</v>
      </c>
    </row>
    <row r="183" spans="1:4" x14ac:dyDescent="0.3">
      <c r="A183" s="10" t="s">
        <v>507</v>
      </c>
      <c r="B183" s="10" t="s">
        <v>165</v>
      </c>
      <c r="C183" s="6">
        <f t="shared" ref="C183" ca="1" si="76">VLOOKUP(B183,OFFSET(INDIRECT("$A:$B"),0,MATCH(B$1&amp;"_Verify",INDIRECT("$1:$1"),0)-1),2,0)</f>
        <v>57</v>
      </c>
      <c r="D183" s="10"/>
    </row>
    <row r="184" spans="1:4" x14ac:dyDescent="0.3">
      <c r="A184" t="s">
        <v>173</v>
      </c>
      <c r="B184" t="s">
        <v>165</v>
      </c>
      <c r="C184" s="6">
        <f t="shared" ca="1" si="11"/>
        <v>57</v>
      </c>
    </row>
    <row r="185" spans="1:4" x14ac:dyDescent="0.3">
      <c r="A185" s="10" t="s">
        <v>508</v>
      </c>
      <c r="B185" s="10" t="s">
        <v>165</v>
      </c>
      <c r="C185" s="6">
        <f t="shared" ref="C185" ca="1" si="77">VLOOKUP(B185,OFFSET(INDIRECT("$A:$B"),0,MATCH(B$1&amp;"_Verify",INDIRECT("$1:$1"),0)-1),2,0)</f>
        <v>57</v>
      </c>
      <c r="D185" s="10"/>
    </row>
    <row r="186" spans="1:4" x14ac:dyDescent="0.3">
      <c r="A186" t="s">
        <v>174</v>
      </c>
      <c r="B186" t="s">
        <v>184</v>
      </c>
      <c r="C186" s="6">
        <f t="shared" ca="1" si="11"/>
        <v>31</v>
      </c>
    </row>
    <row r="187" spans="1:4" x14ac:dyDescent="0.3">
      <c r="A187" t="s">
        <v>175</v>
      </c>
      <c r="B187" t="s">
        <v>182</v>
      </c>
      <c r="C187" s="6">
        <f t="shared" ca="1" si="11"/>
        <v>33</v>
      </c>
    </row>
    <row r="188" spans="1:4" x14ac:dyDescent="0.3">
      <c r="A188" t="s">
        <v>176</v>
      </c>
      <c r="B188" t="s">
        <v>185</v>
      </c>
      <c r="C188" s="6">
        <f t="shared" ca="1" si="11"/>
        <v>34</v>
      </c>
    </row>
    <row r="189" spans="1:4" x14ac:dyDescent="0.3">
      <c r="A189" t="s">
        <v>177</v>
      </c>
      <c r="B189" t="s">
        <v>186</v>
      </c>
      <c r="C189" s="6">
        <f t="shared" ca="1" si="11"/>
        <v>35</v>
      </c>
    </row>
    <row r="190" spans="1:4" x14ac:dyDescent="0.3">
      <c r="A190" t="s">
        <v>178</v>
      </c>
      <c r="B190" t="s">
        <v>187</v>
      </c>
      <c r="C190" s="6">
        <f t="shared" ca="1" si="11"/>
        <v>36</v>
      </c>
    </row>
    <row r="191" spans="1:4" x14ac:dyDescent="0.3">
      <c r="A191" t="s">
        <v>179</v>
      </c>
      <c r="B191" t="s">
        <v>188</v>
      </c>
      <c r="C191" s="6">
        <f t="shared" ca="1" si="11"/>
        <v>37</v>
      </c>
    </row>
    <row r="192" spans="1:4" x14ac:dyDescent="0.3">
      <c r="A192" t="s">
        <v>180</v>
      </c>
      <c r="B192" t="s">
        <v>189</v>
      </c>
      <c r="C192" s="6">
        <f t="shared" ca="1" si="11"/>
        <v>38</v>
      </c>
    </row>
    <row r="193" spans="1:3" x14ac:dyDescent="0.3">
      <c r="A193" t="s">
        <v>181</v>
      </c>
      <c r="B193" t="s">
        <v>190</v>
      </c>
      <c r="C193" s="6">
        <f t="shared" ca="1" si="11"/>
        <v>39</v>
      </c>
    </row>
    <row r="194" spans="1:3" x14ac:dyDescent="0.3">
      <c r="A194" t="s">
        <v>269</v>
      </c>
      <c r="B194" t="s">
        <v>530</v>
      </c>
      <c r="C194" s="6">
        <f t="shared" ref="C194" ca="1" si="78">VLOOKUP(B194,OFFSET(INDIRECT("$A:$B"),0,MATCH(B$1&amp;"_Verify",INDIRECT("$1:$1"),0)-1),2,0)</f>
        <v>68</v>
      </c>
    </row>
    <row r="195" spans="1:3" x14ac:dyDescent="0.3">
      <c r="A195" t="s">
        <v>270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290</v>
      </c>
      <c r="B196" t="s">
        <v>93</v>
      </c>
      <c r="C196" s="6">
        <f t="shared" ref="C196:C199" ca="1" si="80">VLOOKUP(B196,OFFSET(INDIRECT("$A:$B"),0,MATCH(B$1&amp;"_Verify",INDIRECT("$1:$1"),0)-1),2,0)</f>
        <v>13</v>
      </c>
    </row>
    <row r="197" spans="1:3" x14ac:dyDescent="0.3">
      <c r="A197" t="s">
        <v>292</v>
      </c>
      <c r="B197" t="s">
        <v>21</v>
      </c>
      <c r="C197" s="6">
        <f t="shared" ca="1" si="80"/>
        <v>7</v>
      </c>
    </row>
    <row r="198" spans="1:3" x14ac:dyDescent="0.3">
      <c r="A198" t="s">
        <v>291</v>
      </c>
      <c r="B198" t="s">
        <v>93</v>
      </c>
      <c r="C198" s="6">
        <f t="shared" ca="1" si="80"/>
        <v>13</v>
      </c>
    </row>
    <row r="199" spans="1:3" x14ac:dyDescent="0.3">
      <c r="A199" t="s">
        <v>294</v>
      </c>
      <c r="B199" t="s">
        <v>21</v>
      </c>
      <c r="C199" s="6">
        <f t="shared" ca="1" si="80"/>
        <v>7</v>
      </c>
    </row>
    <row r="200" spans="1:3" x14ac:dyDescent="0.3">
      <c r="A200" t="s">
        <v>298</v>
      </c>
      <c r="B200" s="10" t="s">
        <v>530</v>
      </c>
      <c r="C200" s="6">
        <f t="shared" ref="C200" ca="1" si="81">VLOOKUP(B200,OFFSET(INDIRECT("$A:$B"),0,MATCH(B$1&amp;"_Verify",INDIRECT("$1:$1"),0)-1),2,0)</f>
        <v>68</v>
      </c>
    </row>
    <row r="201" spans="1:3" x14ac:dyDescent="0.3">
      <c r="A201" t="s">
        <v>299</v>
      </c>
      <c r="B201" s="10" t="s">
        <v>530</v>
      </c>
      <c r="C201" s="6">
        <f t="shared" ref="C201:C203" ca="1" si="82">VLOOKUP(B201,OFFSET(INDIRECT("$A:$B"),0,MATCH(B$1&amp;"_Verify",INDIRECT("$1:$1"),0)-1),2,0)</f>
        <v>68</v>
      </c>
    </row>
    <row r="202" spans="1:3" x14ac:dyDescent="0.3">
      <c r="A202" t="s">
        <v>300</v>
      </c>
      <c r="B202" t="s">
        <v>93</v>
      </c>
      <c r="C202" s="6">
        <f t="shared" ca="1" si="82"/>
        <v>13</v>
      </c>
    </row>
    <row r="203" spans="1:3" x14ac:dyDescent="0.3">
      <c r="A203" t="s">
        <v>301</v>
      </c>
      <c r="B203" t="s">
        <v>225</v>
      </c>
      <c r="C203" s="6">
        <f t="shared" ca="1" si="82"/>
        <v>15</v>
      </c>
    </row>
    <row r="204" spans="1:3" x14ac:dyDescent="0.3">
      <c r="A204" t="s">
        <v>302</v>
      </c>
      <c r="B204" t="s">
        <v>228</v>
      </c>
      <c r="C204" s="6">
        <f t="shared" ref="C204" ca="1" si="83">VLOOKUP(B204,OFFSET(INDIRECT("$A:$B"),0,MATCH(B$1&amp;"_Verify",INDIRECT("$1:$1"),0)-1),2,0)</f>
        <v>16</v>
      </c>
    </row>
    <row r="205" spans="1:3" x14ac:dyDescent="0.3">
      <c r="A205" t="s">
        <v>303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306</v>
      </c>
      <c r="B206" t="s">
        <v>229</v>
      </c>
      <c r="C206" s="6">
        <f t="shared" ref="C206" ca="1" si="85">VLOOKUP(B206,OFFSET(INDIRECT("$A:$B"),0,MATCH(B$1&amp;"_Verify",INDIRECT("$1:$1"),0)-1),2,0)</f>
        <v>17</v>
      </c>
    </row>
    <row r="207" spans="1:3" x14ac:dyDescent="0.3">
      <c r="A207" t="s">
        <v>307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308</v>
      </c>
      <c r="B208" t="s">
        <v>230</v>
      </c>
      <c r="C208" s="6">
        <f t="shared" ref="C208" ca="1" si="87">VLOOKUP(B208,OFFSET(INDIRECT("$A:$B"),0,MATCH(B$1&amp;"_Verify",INDIRECT("$1:$1"),0)-1),2,0)</f>
        <v>18</v>
      </c>
    </row>
    <row r="209" spans="1:4" x14ac:dyDescent="0.3">
      <c r="A209" t="s">
        <v>309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310</v>
      </c>
      <c r="B210" t="s">
        <v>231</v>
      </c>
      <c r="C210" s="6">
        <f t="shared" ref="C210" ca="1" si="89">VLOOKUP(B210,OFFSET(INDIRECT("$A:$B"),0,MATCH(B$1&amp;"_Verify",INDIRECT("$1:$1"),0)-1),2,0)</f>
        <v>19</v>
      </c>
    </row>
    <row r="211" spans="1:4" x14ac:dyDescent="0.3">
      <c r="A211" t="s">
        <v>311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313</v>
      </c>
      <c r="B212" t="s">
        <v>239</v>
      </c>
      <c r="C212" s="6">
        <f t="shared" ref="C212:C222" ca="1" si="91">VLOOKUP(B212,OFFSET(INDIRECT("$A:$B"),0,MATCH(B$1&amp;"_Verify",INDIRECT("$1:$1"),0)-1),2,0)</f>
        <v>20</v>
      </c>
    </row>
    <row r="213" spans="1:4" x14ac:dyDescent="0.3">
      <c r="A213" t="s">
        <v>314</v>
      </c>
      <c r="B213" t="s">
        <v>239</v>
      </c>
      <c r="C213" s="6">
        <f t="shared" ca="1" si="91"/>
        <v>20</v>
      </c>
    </row>
    <row r="214" spans="1:4" x14ac:dyDescent="0.3">
      <c r="A214" t="s">
        <v>365</v>
      </c>
      <c r="B214" t="s">
        <v>93</v>
      </c>
      <c r="C214" s="6">
        <f t="shared" ref="C214:C216" ca="1" si="92">VLOOKUP(B214,OFFSET(INDIRECT("$A:$B"),0,MATCH(B$1&amp;"_Verify",INDIRECT("$1:$1"),0)-1),2,0)</f>
        <v>13</v>
      </c>
      <c r="D214" s="6"/>
    </row>
    <row r="215" spans="1:4" x14ac:dyDescent="0.3">
      <c r="A215" t="s">
        <v>367</v>
      </c>
      <c r="B215" t="s">
        <v>338</v>
      </c>
      <c r="C215" s="6">
        <f t="shared" ca="1" si="92"/>
        <v>21</v>
      </c>
    </row>
    <row r="216" spans="1:4" x14ac:dyDescent="0.3">
      <c r="A216" t="s">
        <v>371</v>
      </c>
      <c r="B216" t="s">
        <v>57</v>
      </c>
      <c r="C216" s="6">
        <f t="shared" ca="1" si="92"/>
        <v>11</v>
      </c>
    </row>
    <row r="217" spans="1:4" x14ac:dyDescent="0.3">
      <c r="A217" t="s">
        <v>315</v>
      </c>
      <c r="B217" t="s">
        <v>93</v>
      </c>
      <c r="C217" s="6">
        <f t="shared" ca="1" si="91"/>
        <v>13</v>
      </c>
    </row>
    <row r="218" spans="1:4" x14ac:dyDescent="0.3">
      <c r="A218" t="s">
        <v>317</v>
      </c>
      <c r="B218" t="s">
        <v>21</v>
      </c>
      <c r="C218" s="6">
        <f t="shared" ca="1" si="91"/>
        <v>7</v>
      </c>
    </row>
    <row r="219" spans="1:4" x14ac:dyDescent="0.3">
      <c r="A219" s="10" t="s">
        <v>510</v>
      </c>
      <c r="B219" s="10" t="s">
        <v>93</v>
      </c>
      <c r="C219" s="6">
        <f t="shared" ca="1" si="91"/>
        <v>13</v>
      </c>
      <c r="D219" s="10"/>
    </row>
    <row r="220" spans="1:4" x14ac:dyDescent="0.3">
      <c r="A220" s="10" t="s">
        <v>512</v>
      </c>
      <c r="B220" s="10" t="s">
        <v>21</v>
      </c>
      <c r="C220" s="6">
        <f t="shared" ca="1" si="91"/>
        <v>7</v>
      </c>
      <c r="D220" s="10"/>
    </row>
    <row r="221" spans="1:4" x14ac:dyDescent="0.3">
      <c r="A221" t="s">
        <v>372</v>
      </c>
      <c r="B221" t="s">
        <v>342</v>
      </c>
      <c r="C221" s="6">
        <f t="shared" ca="1" si="91"/>
        <v>61</v>
      </c>
    </row>
    <row r="222" spans="1:4" x14ac:dyDescent="0.3">
      <c r="A222" t="s">
        <v>373</v>
      </c>
      <c r="B222" t="s">
        <v>346</v>
      </c>
      <c r="C222" s="6">
        <f t="shared" ca="1" si="91"/>
        <v>59</v>
      </c>
    </row>
    <row r="223" spans="1:4" x14ac:dyDescent="0.3">
      <c r="A223" t="s">
        <v>318</v>
      </c>
      <c r="B223" t="s">
        <v>240</v>
      </c>
      <c r="C223" s="6">
        <f t="shared" ref="C223:C226" ca="1" si="93">VLOOKUP(B223,OFFSET(INDIRECT("$A:$B"),0,MATCH(B$1&amp;"_Verify",INDIRECT("$1:$1"),0)-1),2,0)</f>
        <v>58</v>
      </c>
    </row>
    <row r="224" spans="1:4" x14ac:dyDescent="0.3">
      <c r="A224" s="10" t="s">
        <v>514</v>
      </c>
      <c r="B224" s="10" t="s">
        <v>240</v>
      </c>
      <c r="C224" s="6">
        <f t="shared" ref="C224" ca="1" si="94">VLOOKUP(B224,OFFSET(INDIRECT("$A:$B"),0,MATCH(B$1&amp;"_Verify",INDIRECT("$1:$1"),0)-1),2,0)</f>
        <v>58</v>
      </c>
      <c r="D224" s="10"/>
    </row>
    <row r="225" spans="1:4" x14ac:dyDescent="0.3">
      <c r="A225" t="s">
        <v>329</v>
      </c>
      <c r="B225" t="s">
        <v>273</v>
      </c>
      <c r="C225" s="6">
        <f t="shared" ca="1" si="93"/>
        <v>41</v>
      </c>
    </row>
    <row r="226" spans="1:4" s="10" customFormat="1" x14ac:dyDescent="0.3">
      <c r="A226" t="s">
        <v>331</v>
      </c>
      <c r="B226" t="s">
        <v>54</v>
      </c>
      <c r="C226" s="6">
        <f t="shared" ca="1" si="93"/>
        <v>8</v>
      </c>
      <c r="D226"/>
    </row>
    <row r="227" spans="1:4" s="10" customFormat="1" x14ac:dyDescent="0.3">
      <c r="A227" t="s">
        <v>320</v>
      </c>
      <c r="B227" t="s">
        <v>274</v>
      </c>
      <c r="C227" s="6">
        <f t="shared" ref="C227" ca="1" si="95">VLOOKUP(B227,OFFSET(INDIRECT("$A:$B"),0,MATCH(B$1&amp;"_Verify",INDIRECT("$1:$1"),0)-1),2,0)</f>
        <v>40</v>
      </c>
      <c r="D227"/>
    </row>
    <row r="228" spans="1:4" s="10" customFormat="1" x14ac:dyDescent="0.3">
      <c r="A228" t="s">
        <v>322</v>
      </c>
      <c r="B228" t="s">
        <v>55</v>
      </c>
      <c r="C228" s="6">
        <f t="shared" ref="C228" ca="1" si="96">VLOOKUP(B228,OFFSET(INDIRECT("$A:$B"),0,MATCH(B$1&amp;"_Verify",INDIRECT("$1:$1"),0)-1),2,0)</f>
        <v>9</v>
      </c>
      <c r="D228"/>
    </row>
    <row r="229" spans="1:4" s="10" customFormat="1" x14ac:dyDescent="0.3">
      <c r="A229" t="s">
        <v>352</v>
      </c>
      <c r="B229" t="s">
        <v>345</v>
      </c>
      <c r="C229" s="6">
        <f t="shared" ref="C229" ca="1" si="97">VLOOKUP(B229,OFFSET(INDIRECT("$A:$B"),0,MATCH(B$1&amp;"_Verify",INDIRECT("$1:$1"),0)-1),2,0)</f>
        <v>42</v>
      </c>
      <c r="D229"/>
    </row>
    <row r="230" spans="1:4" x14ac:dyDescent="0.3">
      <c r="A230" t="s">
        <v>353</v>
      </c>
      <c r="B230" t="s">
        <v>284</v>
      </c>
      <c r="C230" s="6">
        <f t="shared" ref="C230" ca="1" si="98">VLOOKUP(B230,OFFSET(INDIRECT("$A:$B"),0,MATCH(B$1&amp;"_Verify",INDIRECT("$1:$1"),0)-1),2,0)</f>
        <v>60</v>
      </c>
    </row>
    <row r="231" spans="1:4" x14ac:dyDescent="0.3">
      <c r="A231" t="s">
        <v>377</v>
      </c>
      <c r="B231" t="s">
        <v>378</v>
      </c>
      <c r="C231" s="6">
        <f t="shared" ref="C231:C233" ca="1" si="99">VLOOKUP(B231,OFFSET(INDIRECT("$A:$B"),0,MATCH(B$1&amp;"_Verify",INDIRECT("$1:$1"),0)-1),2,0)</f>
        <v>62</v>
      </c>
    </row>
    <row r="232" spans="1:4" x14ac:dyDescent="0.3">
      <c r="A232" s="10" t="s">
        <v>520</v>
      </c>
      <c r="B232" s="10" t="s">
        <v>523</v>
      </c>
      <c r="C232" s="6">
        <f t="shared" ca="1" si="99"/>
        <v>66</v>
      </c>
      <c r="D232" s="10"/>
    </row>
    <row r="233" spans="1:4" x14ac:dyDescent="0.3">
      <c r="A233" s="10" t="s">
        <v>522</v>
      </c>
      <c r="B233" s="10" t="s">
        <v>523</v>
      </c>
      <c r="C233" s="6">
        <f t="shared" ca="1" si="99"/>
        <v>66</v>
      </c>
      <c r="D233" s="10"/>
    </row>
    <row r="234" spans="1:4" x14ac:dyDescent="0.3">
      <c r="A234" s="10" t="s">
        <v>536</v>
      </c>
      <c r="B234" s="10" t="s">
        <v>526</v>
      </c>
      <c r="C234" s="6">
        <f t="shared" ref="C234:C238" ca="1" si="100">VLOOKUP(B234,OFFSET(INDIRECT("$A:$B"),0,MATCH(B$1&amp;"_Verify",INDIRECT("$1:$1"),0)-1),2,0)</f>
        <v>67</v>
      </c>
      <c r="D234" s="10"/>
    </row>
    <row r="235" spans="1:4" x14ac:dyDescent="0.3">
      <c r="A235" s="10" t="s">
        <v>821</v>
      </c>
      <c r="B235" s="10" t="s">
        <v>383</v>
      </c>
      <c r="C235" s="6">
        <f t="shared" ca="1" si="100"/>
        <v>22</v>
      </c>
      <c r="D235" s="10"/>
    </row>
    <row r="236" spans="1:4" x14ac:dyDescent="0.3">
      <c r="A236" s="10" t="s">
        <v>822</v>
      </c>
      <c r="B236" s="10" t="s">
        <v>383</v>
      </c>
      <c r="C236" s="6">
        <f t="shared" ca="1" si="100"/>
        <v>22</v>
      </c>
      <c r="D236" s="10"/>
    </row>
    <row r="237" spans="1:4" x14ac:dyDescent="0.3">
      <c r="A237" s="10" t="s">
        <v>824</v>
      </c>
      <c r="B237" s="10" t="s">
        <v>383</v>
      </c>
      <c r="C237" s="6">
        <f t="shared" ca="1" si="100"/>
        <v>22</v>
      </c>
      <c r="D237" s="10"/>
    </row>
    <row r="238" spans="1:4" x14ac:dyDescent="0.3">
      <c r="A238" s="10" t="s">
        <v>826</v>
      </c>
      <c r="B238" s="10" t="s">
        <v>383</v>
      </c>
      <c r="C238" s="6">
        <f t="shared" ca="1" si="100"/>
        <v>22</v>
      </c>
      <c r="D238" s="10"/>
    </row>
    <row r="239" spans="1:4" x14ac:dyDescent="0.3">
      <c r="A239" t="s">
        <v>386</v>
      </c>
      <c r="B239" t="s">
        <v>383</v>
      </c>
      <c r="C239" s="6">
        <f t="shared" ref="C239" ca="1" si="101">VLOOKUP(B239,OFFSET(INDIRECT("$A:$B"),0,MATCH(B$1&amp;"_Verify",INDIRECT("$1:$1"),0)-1),2,0)</f>
        <v>22</v>
      </c>
    </row>
    <row r="240" spans="1:4" x14ac:dyDescent="0.3">
      <c r="A240" t="s">
        <v>400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388</v>
      </c>
      <c r="B241" t="s">
        <v>383</v>
      </c>
      <c r="C241" s="6">
        <f t="shared" ref="C241:C244" ca="1" si="103">VLOOKUP(B241,OFFSET(INDIRECT("$A:$B"),0,MATCH(B$1&amp;"_Verify",INDIRECT("$1:$1"),0)-1),2,0)</f>
        <v>22</v>
      </c>
    </row>
    <row r="242" spans="1:4" x14ac:dyDescent="0.3">
      <c r="A242" t="s">
        <v>401</v>
      </c>
      <c r="B242" t="s">
        <v>383</v>
      </c>
      <c r="C242" s="6">
        <f t="shared" ca="1" si="103"/>
        <v>22</v>
      </c>
    </row>
    <row r="243" spans="1:4" x14ac:dyDescent="0.3">
      <c r="A243" s="10" t="s">
        <v>774</v>
      </c>
      <c r="B243" s="10" t="s">
        <v>383</v>
      </c>
      <c r="C243" s="6">
        <f t="shared" ca="1" si="103"/>
        <v>22</v>
      </c>
      <c r="D243" s="10"/>
    </row>
    <row r="244" spans="1:4" x14ac:dyDescent="0.3">
      <c r="A244" s="10" t="s">
        <v>775</v>
      </c>
      <c r="B244" s="10" t="s">
        <v>383</v>
      </c>
      <c r="C244" s="6">
        <f t="shared" ca="1" si="103"/>
        <v>22</v>
      </c>
      <c r="D244" s="10"/>
    </row>
    <row r="245" spans="1:4" x14ac:dyDescent="0.3">
      <c r="A245" s="10" t="s">
        <v>776</v>
      </c>
      <c r="B245" s="10" t="s">
        <v>383</v>
      </c>
      <c r="C245" s="6">
        <f t="shared" ref="C245:C246" ca="1" si="104">VLOOKUP(B245,OFFSET(INDIRECT("$A:$B"),0,MATCH(B$1&amp;"_Verify",INDIRECT("$1:$1"),0)-1),2,0)</f>
        <v>22</v>
      </c>
      <c r="D245" s="10"/>
    </row>
    <row r="246" spans="1:4" x14ac:dyDescent="0.3">
      <c r="A246" s="10" t="s">
        <v>777</v>
      </c>
      <c r="B246" s="10" t="s">
        <v>383</v>
      </c>
      <c r="C246" s="6">
        <f t="shared" ca="1" si="104"/>
        <v>22</v>
      </c>
      <c r="D246" s="10"/>
    </row>
  </sheetData>
  <phoneticPr fontId="1" type="noConversion"/>
  <dataValidations count="1">
    <dataValidation type="list" allowBlank="1" showInputMessage="1" showErrorMessage="1" sqref="B2:B2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9"/>
  <sheetViews>
    <sheetView tabSelected="1" workbookViewId="0">
      <pane xSplit="2" ySplit="2" topLeftCell="M107" activePane="bottomRight" state="frozen"/>
      <selection pane="topRight" activeCell="C1" sqref="C1"/>
      <selection pane="bottomLeft" activeCell="A3" sqref="A3"/>
      <selection pane="bottomRight" activeCell="A113" sqref="A11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582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
i1=4 일때
범위</v>
      </c>
      <c r="K2" s="4" t="str">
        <f>IF(ISBLANK(VLOOKUP($E2,어펙터인자!$1:$1048576,MATCH(K$1,어펙터인자!$1:$1,0),0)),"",VLOOKUP($E2,어펙터인자!$1:$1048576,MATCH(K$1,어펙터인자!$1:$1,0),0))</f>
        <v>i1=1 or 4 일때
X축 좌표</v>
      </c>
      <c r="L2" s="4" t="str">
        <f>IF(ISBLANK(VLOOKUP($E2,어펙터인자!$1:$1048576,MATCH(L$1,어펙터인자!$1:$1,0),0)),"",VLOOKUP($E2,어펙터인자!$1:$1048576,MATCH(L$1,어펙터인자!$1:$1,0),0))</f>
        <v>i1=1 or 4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4" si="0">B3&amp;"_"&amp;TEXT(D3,"00")</f>
        <v>NormalAttack0.4_01</v>
      </c>
      <c r="B3" s="1" t="s">
        <v>766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6" ca="1" si="1">IF(NOT(ISBLANK(N3)),N3,
IF(ISBLANK(M3),"",
VLOOKUP(M3,OFFSET(INDIRECT("$A:$B"),0,MATCH(M$1&amp;"_Verify",INDIRECT("$1:$1"),0)-1),2,0)
))</f>
        <v/>
      </c>
      <c r="S3" s="7" t="str">
        <f t="shared" ref="S3:S21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639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641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673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728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705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680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673</v>
      </c>
    </row>
    <row r="77" spans="1:20" x14ac:dyDescent="0.3">
      <c r="A77" s="1" t="str">
        <f t="shared" si="81"/>
        <v>NormalAttackPreSyria_01</v>
      </c>
      <c r="B77" s="10" t="s">
        <v>729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731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714</v>
      </c>
      <c r="U88" s="1" t="s">
        <v>718</v>
      </c>
      <c r="V88" s="1" t="s">
        <v>716</v>
      </c>
      <c r="W88" s="1" t="s">
        <v>715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655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918</v>
      </c>
      <c r="W113" s="1" t="s">
        <v>852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920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5</v>
      </c>
      <c r="K114" s="1">
        <v>0</v>
      </c>
      <c r="L114" s="1">
        <v>-0.5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919</v>
      </c>
      <c r="W114" s="1" t="s">
        <v>852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922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5</v>
      </c>
      <c r="K115" s="1">
        <v>0</v>
      </c>
      <c r="L115" s="1">
        <v>-0.5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921</v>
      </c>
      <c r="W115" s="1" t="s">
        <v>852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583</v>
      </c>
      <c r="W116" s="1" t="s">
        <v>588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603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603</v>
      </c>
    </row>
    <row r="119" spans="1:23" x14ac:dyDescent="0.3">
      <c r="A119" s="1" t="str">
        <f t="shared" si="159"/>
        <v>TeleportOneEyedWizard_BlueClose_01</v>
      </c>
      <c r="B119" s="1" t="s">
        <v>607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609</v>
      </c>
      <c r="U119" s="1" t="s">
        <v>620</v>
      </c>
      <c r="W119" s="1" t="s">
        <v>588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610</v>
      </c>
      <c r="U120" s="1" t="s">
        <v>620</v>
      </c>
      <c r="W120" s="1" t="s">
        <v>588</v>
      </c>
    </row>
    <row r="121" spans="1:23" x14ac:dyDescent="0.3">
      <c r="A121" s="1" t="str">
        <f t="shared" si="165"/>
        <v>TeleportOneEyedWizard_GreenClose_01</v>
      </c>
      <c r="B121" s="1" t="s">
        <v>910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908</v>
      </c>
      <c r="U121" s="1" t="s">
        <v>912</v>
      </c>
      <c r="W121" s="1" t="s">
        <v>852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909</v>
      </c>
      <c r="U122" s="1" t="s">
        <v>912</v>
      </c>
      <c r="W122" s="1" t="s">
        <v>852</v>
      </c>
    </row>
    <row r="123" spans="1:23" x14ac:dyDescent="0.3">
      <c r="A123" s="1" t="str">
        <f t="shared" si="165"/>
        <v>RushHeavyKnight_YellowFirst_01</v>
      </c>
      <c r="B123" s="10" t="s">
        <v>612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618</v>
      </c>
      <c r="U123" s="1">
        <v>1.5</v>
      </c>
    </row>
    <row r="124" spans="1:23" x14ac:dyDescent="0.3">
      <c r="A124" s="1" t="str">
        <f t="shared" ref="A124:A147" si="170">B124&amp;"_"&amp;TEXT(D124,"00")</f>
        <v>RushHeavyKnight_YellowSecond_01</v>
      </c>
      <c r="B124" s="10" t="s">
        <v>616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7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619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643</v>
      </c>
    </row>
    <row r="127" spans="1:23" x14ac:dyDescent="0.3">
      <c r="A127" s="1" t="str">
        <f>B127&amp;"_"&amp;TEXT(D127,"00")</f>
        <v>SleepingDragonTerrorBringer_Red_01</v>
      </c>
      <c r="B127" s="10" t="s">
        <v>739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741</v>
      </c>
      <c r="U127" s="1" t="s">
        <v>742</v>
      </c>
    </row>
    <row r="128" spans="1:23" x14ac:dyDescent="0.3">
      <c r="A128" s="1" t="str">
        <f>B128&amp;"_"&amp;TEXT(D128,"00")</f>
        <v>BurrowOnStartRtsTurret_01</v>
      </c>
      <c r="B128" s="10" t="s">
        <v>747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762</v>
      </c>
    </row>
    <row r="131" spans="1:23" x14ac:dyDescent="0.3">
      <c r="A131" s="1" t="str">
        <f t="shared" si="174"/>
        <v>JumpRunRobotTwo_01</v>
      </c>
      <c r="B131" s="10" t="s">
        <v>760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762</v>
      </c>
    </row>
    <row r="132" spans="1:23" x14ac:dyDescent="0.3">
      <c r="A132" s="1" t="str">
        <f t="shared" si="174"/>
        <v>TeleportArcherySamuraiUp_01</v>
      </c>
      <c r="B132" s="1" t="s">
        <v>781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583</v>
      </c>
      <c r="W132" s="1" t="s">
        <v>588</v>
      </c>
    </row>
    <row r="133" spans="1:23" x14ac:dyDescent="0.3">
      <c r="A133" s="1" t="str">
        <f t="shared" si="174"/>
        <v>TeleportArcherySamuraiDown_01</v>
      </c>
      <c r="B133" s="1" t="s">
        <v>783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583</v>
      </c>
      <c r="W133" s="1" t="s">
        <v>588</v>
      </c>
    </row>
    <row r="134" spans="1:23" x14ac:dyDescent="0.3">
      <c r="A134" s="1" t="str">
        <f t="shared" si="174"/>
        <v>RotateArcherySamurai_01</v>
      </c>
      <c r="B134" s="1" t="s">
        <v>784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603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841</v>
      </c>
      <c r="U135" s="1" t="s">
        <v>864</v>
      </c>
      <c r="W135" s="1" t="s">
        <v>843</v>
      </c>
    </row>
    <row r="136" spans="1:23" x14ac:dyDescent="0.3">
      <c r="A136" s="1" t="str">
        <f t="shared" si="177"/>
        <v>AS_AngryDee_01</v>
      </c>
      <c r="B136" s="1" t="s">
        <v>866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853</v>
      </c>
      <c r="W137" s="1" t="s">
        <v>852</v>
      </c>
    </row>
    <row r="138" spans="1:23" x14ac:dyDescent="0.3">
      <c r="A138" s="1" t="str">
        <f t="shared" si="177"/>
        <v>TeleportLadyPirateOut_01</v>
      </c>
      <c r="B138" s="1" t="s">
        <v>850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854</v>
      </c>
      <c r="W138" s="1" t="s">
        <v>852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859</v>
      </c>
      <c r="U139" s="1" t="s">
        <v>860</v>
      </c>
    </row>
    <row r="140" spans="1:23" x14ac:dyDescent="0.3">
      <c r="A140" s="1" t="str">
        <f t="shared" si="180"/>
        <v>RushBeholder_01</v>
      </c>
      <c r="B140" s="1" t="s">
        <v>870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868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L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877</v>
      </c>
      <c r="U141" s="1">
        <f>(3/2)*1/1.25</f>
        <v>1.2</v>
      </c>
      <c r="V141" s="1" t="s">
        <v>876</v>
      </c>
    </row>
    <row r="142" spans="1:23" x14ac:dyDescent="0.3">
      <c r="A142" s="1" t="str">
        <f t="shared" si="183"/>
        <v>HealOverTimeDruidTent_01</v>
      </c>
      <c r="B142" s="1" t="s">
        <v>879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886</v>
      </c>
    </row>
    <row r="144" spans="1:23" x14ac:dyDescent="0.3">
      <c r="A144" s="1" t="str">
        <f t="shared" si="183"/>
        <v>GiveAffectorValuePlant_01</v>
      </c>
      <c r="B144" s="1" t="s">
        <v>896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898</v>
      </c>
      <c r="U144" s="1" t="s">
        <v>891</v>
      </c>
    </row>
    <row r="145" spans="1:23" x14ac:dyDescent="0.3">
      <c r="A145" s="1" t="str">
        <f t="shared" si="183"/>
        <v>AS_LoseTankerPlant_01</v>
      </c>
      <c r="B145" s="1" t="s">
        <v>894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" si="186">B146&amp;"_"&amp;TEXT(D146,"00")</f>
        <v>OnOffColliderWizard_01</v>
      </c>
      <c r="B146" s="1" t="s">
        <v>907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" ca="1" si="187">IF(NOT(ISBLANK(N146)),N146,
IF(ISBLANK(M146),"",
VLOOKUP(M146,OFFSET(INDIRECT("$A:$B"),0,MATCH(M$1&amp;"_Verify",INDIRECT("$1:$1"),0)-1),2,0)
))</f>
        <v>1</v>
      </c>
      <c r="S146" s="7" t="str">
        <f t="shared" ref="S146" ca="1" si="188">IF(NOT(ISBLANK(R146)),R146,
IF(ISBLANK(Q146),"",
VLOOKUP(Q146,OFFSET(INDIRECT("$A:$B"),0,MATCH(Q$1&amp;"_Verify",INDIRECT("$1:$1"),0)-1),2,0)
))</f>
        <v/>
      </c>
      <c r="V146" s="1" t="s">
        <v>905</v>
      </c>
      <c r="W146" s="1" t="s">
        <v>906</v>
      </c>
    </row>
    <row r="147" spans="1:23" x14ac:dyDescent="0.3">
      <c r="A147" s="1" t="str">
        <f t="shared" si="170"/>
        <v>AddForceCommon_01</v>
      </c>
      <c r="B147" s="10" t="s">
        <v>624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N147" s="1">
        <v>0</v>
      </c>
      <c r="O147" s="7">
        <f t="shared" ca="1" si="171"/>
        <v>0</v>
      </c>
      <c r="S147" s="7" t="str">
        <f t="shared" ca="1" si="2"/>
        <v/>
      </c>
    </row>
    <row r="148" spans="1:23" x14ac:dyDescent="0.3">
      <c r="A148" s="1" t="str">
        <f t="shared" ref="A148" si="189">B148&amp;"_"&amp;TEXT(D148,"00")</f>
        <v>AddForceCommonWeak_01</v>
      </c>
      <c r="B148" s="10" t="s">
        <v>630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2.5</v>
      </c>
      <c r="N148" s="1">
        <v>0</v>
      </c>
      <c r="O148" s="7">
        <f t="shared" ref="O148" ca="1" si="190">IF(NOT(ISBLANK(N148)),N148,
IF(ISBLANK(M148),"",
VLOOKUP(M148,OFFSET(INDIRECT("$A:$B"),0,MATCH(M$1&amp;"_Verify",INDIRECT("$1:$1"),0)-1),2,0)
))</f>
        <v>0</v>
      </c>
      <c r="S148" s="7" t="str">
        <f t="shared" ca="1" si="2"/>
        <v/>
      </c>
    </row>
    <row r="149" spans="1:23" x14ac:dyDescent="0.3">
      <c r="A149" s="1" t="str">
        <f t="shared" ref="A149:A150" si="191">B149&amp;"_"&amp;TEXT(D149,"00")</f>
        <v>AddForceCommonStrong_01</v>
      </c>
      <c r="B149" s="10" t="s">
        <v>632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N149" s="1">
        <v>0</v>
      </c>
      <c r="O149" s="7">
        <f t="shared" ref="O149:O150" ca="1" si="192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si="191"/>
        <v>CannotActionCommon_01</v>
      </c>
      <c r="B150" s="1" t="s">
        <v>871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O150" s="7" t="str">
        <f t="shared" ca="1" si="192"/>
        <v/>
      </c>
      <c r="S150" s="7" t="str">
        <f t="shared" ca="1" si="2"/>
        <v/>
      </c>
    </row>
    <row r="151" spans="1:23" x14ac:dyDescent="0.3">
      <c r="A151" s="1" t="str">
        <f t="shared" ref="A151:A152" si="193">B151&amp;"_"&amp;TEXT(D151,"00")</f>
        <v>CannotActionCommonShort_01</v>
      </c>
      <c r="B151" s="1" t="s">
        <v>884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2</v>
      </c>
      <c r="O151" s="7" t="str">
        <f t="shared" ref="O151:O152" ca="1" si="194">IF(NOT(ISBLANK(N151)),N151,
IF(ISBLANK(M151),"",
VLOOKUP(M151,OFFSET(INDIRECT("$A:$B"),0,MATCH(M$1&amp;"_Verify",INDIRECT("$1:$1"),0)-1),2,0)
))</f>
        <v/>
      </c>
      <c r="S151" s="7" t="str">
        <f t="shared" ref="S151:S152" ca="1" si="195">IF(NOT(ISBLANK(R151)),R151,
IF(ISBLANK(Q151),"",
VLOOKUP(Q151,OFFSET(INDIRECT("$A:$B"),0,MATCH(Q$1&amp;"_Verify",INDIRECT("$1:$1"),0)-1),2,0)
))</f>
        <v/>
      </c>
    </row>
    <row r="152" spans="1:23" x14ac:dyDescent="0.3">
      <c r="A152" s="1" t="str">
        <f t="shared" si="193"/>
        <v>CannotActionCommonLong_01</v>
      </c>
      <c r="B152" s="1" t="s">
        <v>885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O152" s="7" t="str">
        <f t="shared" ca="1" si="194"/>
        <v/>
      </c>
      <c r="S152" s="7" t="str">
        <f t="shared" ca="1" si="195"/>
        <v/>
      </c>
    </row>
    <row r="153" spans="1:23" x14ac:dyDescent="0.3">
      <c r="A153" s="1" t="str">
        <f t="shared" si="0"/>
        <v>LP_Atk_01</v>
      </c>
      <c r="B153" s="1" t="s">
        <v>254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0.15</v>
      </c>
      <c r="M153" s="1" t="s">
        <v>163</v>
      </c>
      <c r="O153" s="7">
        <f t="shared" ca="1" si="1"/>
        <v>19</v>
      </c>
      <c r="S153" s="7" t="str">
        <f t="shared" ca="1" si="2"/>
        <v/>
      </c>
    </row>
    <row r="154" spans="1:23" x14ac:dyDescent="0.3">
      <c r="A154" s="1" t="str">
        <f t="shared" si="0"/>
        <v>LP_Atk_02</v>
      </c>
      <c r="B154" s="1" t="s">
        <v>254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0.315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ref="A155:A163" si="196">B155&amp;"_"&amp;TEXT(D155,"00")</f>
        <v>LP_Atk_03</v>
      </c>
      <c r="B155" s="1" t="s">
        <v>254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0.49500000000000005</v>
      </c>
      <c r="M155" s="1" t="s">
        <v>163</v>
      </c>
      <c r="N155" s="6"/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si="196"/>
        <v>LP_Atk_04</v>
      </c>
      <c r="B156" s="1" t="s">
        <v>254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0.69</v>
      </c>
      <c r="M156" s="1" t="s">
        <v>163</v>
      </c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LP_Atk_05</v>
      </c>
      <c r="B157" s="1" t="s">
        <v>254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0.89999999999999991</v>
      </c>
      <c r="M157" s="1" t="s">
        <v>163</v>
      </c>
      <c r="O157" s="7">
        <f ca="1">IF(NOT(ISBLANK(N157)),N157,
IF(ISBLANK(M157),"",
VLOOKUP(M157,OFFSET(INDIRECT("$A:$B"),0,MATCH(M$1&amp;"_Verify",INDIRECT("$1:$1"),0)-1),2,0)
))</f>
        <v>19</v>
      </c>
      <c r="S157" s="7" t="str">
        <f t="shared" ca="1" si="2"/>
        <v/>
      </c>
    </row>
    <row r="158" spans="1:23" x14ac:dyDescent="0.3">
      <c r="A158" s="1" t="str">
        <f t="shared" si="196"/>
        <v>LP_Atk_06</v>
      </c>
      <c r="B158" s="1" t="s">
        <v>254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1.125</v>
      </c>
      <c r="M158" s="1" t="s">
        <v>163</v>
      </c>
      <c r="O158" s="7">
        <f t="shared" ref="O158:O214" ca="1" si="197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LP_Atk_07</v>
      </c>
      <c r="B159" s="1" t="s">
        <v>254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1.3650000000000002</v>
      </c>
      <c r="M159" s="1" t="s">
        <v>163</v>
      </c>
      <c r="O159" s="7">
        <f t="shared" ca="1" si="197"/>
        <v>19</v>
      </c>
      <c r="S159" s="7" t="str">
        <f t="shared" ca="1" si="2"/>
        <v/>
      </c>
    </row>
    <row r="160" spans="1:23" x14ac:dyDescent="0.3">
      <c r="A160" s="1" t="str">
        <f t="shared" si="196"/>
        <v>LP_Atk_08</v>
      </c>
      <c r="B160" s="1" t="s">
        <v>254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1.62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LP_Atk_09</v>
      </c>
      <c r="B161" s="1" t="s">
        <v>254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1.89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LP_AtkBetter_01</v>
      </c>
      <c r="B162" s="1" t="s">
        <v>255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0.25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LP_AtkBetter_02</v>
      </c>
      <c r="B163" s="1" t="s">
        <v>255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0.52500000000000002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ref="A164:A186" si="198">B164&amp;"_"&amp;TEXT(D164,"00")</f>
        <v>LP_AtkBetter_03</v>
      </c>
      <c r="B164" s="1" t="s">
        <v>255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0.82500000000000007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si="198"/>
        <v>LP_AtkBetter_04</v>
      </c>
      <c r="B165" s="1" t="s">
        <v>255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1.1499999999999999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LP_AtkBetter_05</v>
      </c>
      <c r="B166" s="1" t="s">
        <v>255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1.5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LP_AtkBetter_06</v>
      </c>
      <c r="B167" s="1" t="s">
        <v>255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1.875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LP_AtkBetter_07</v>
      </c>
      <c r="B168" s="1" t="s">
        <v>255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2.2749999999999999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LP_AtkBetter_08</v>
      </c>
      <c r="B169" s="1" t="s">
        <v>255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2.7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LP_AtkBetter_09</v>
      </c>
      <c r="B170" s="1" t="s">
        <v>255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3.15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ref="A171" si="199">B171&amp;"_"&amp;TEXT(D171,"00")</f>
        <v>LP_AtkBetter_10</v>
      </c>
      <c r="B171" s="1" t="s">
        <v>243</v>
      </c>
      <c r="C171" s="1" t="str">
        <f>IF(ISERROR(VLOOKUP(B171,AffectorValueTable!$A:$A,1,0)),"어펙터밸류없음","")</f>
        <v/>
      </c>
      <c r="D171" s="1">
        <v>10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ref="O171" ca="1" si="200">IF(NOT(ISBLANK(N171)),N171,
IF(ISBLANK(M171),"",
VLOOKUP(M171,OFFSET(INDIRECT("$A:$B"),0,MATCH(M$1&amp;"_Verify",INDIRECT("$1:$1"),0)-1),2,0)
))</f>
        <v>19</v>
      </c>
      <c r="S171" s="7" t="str">
        <f t="shared" ref="S171" ca="1" si="201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98"/>
        <v>LP_AtkBest_01</v>
      </c>
      <c r="B172" s="1" t="s">
        <v>256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0.45</v>
      </c>
      <c r="M172" s="1" t="s">
        <v>163</v>
      </c>
      <c r="O172" s="7">
        <f t="shared" ca="1" si="197"/>
        <v>19</v>
      </c>
      <c r="S172" s="7" t="str">
        <f t="shared" ca="1" si="2"/>
        <v/>
      </c>
    </row>
    <row r="173" spans="1:19" x14ac:dyDescent="0.3">
      <c r="A173" s="1" t="str">
        <f t="shared" ref="A173:A174" si="202">B173&amp;"_"&amp;TEXT(D173,"00")</f>
        <v>LP_AtkBest_02</v>
      </c>
      <c r="B173" s="1" t="s">
        <v>256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0.94500000000000006</v>
      </c>
      <c r="M173" s="1" t="s">
        <v>163</v>
      </c>
      <c r="O173" s="7">
        <f t="shared" ref="O173:O174" ca="1" si="203">IF(NOT(ISBLANK(N173)),N173,
IF(ISBLANK(M173),"",
VLOOKUP(M173,OFFSET(INDIRECT("$A:$B"),0,MATCH(M$1&amp;"_Verify",INDIRECT("$1:$1"),0)-1),2,0)
))</f>
        <v>19</v>
      </c>
      <c r="S173" s="7" t="str">
        <f t="shared" ca="1" si="2"/>
        <v/>
      </c>
    </row>
    <row r="174" spans="1:19" x14ac:dyDescent="0.3">
      <c r="A174" s="1" t="str">
        <f t="shared" si="202"/>
        <v>LP_AtkBest_03</v>
      </c>
      <c r="B174" s="1" t="s">
        <v>256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1.4850000000000003</v>
      </c>
      <c r="M174" s="1" t="s">
        <v>163</v>
      </c>
      <c r="O174" s="7">
        <f t="shared" ca="1" si="203"/>
        <v>19</v>
      </c>
      <c r="S174" s="7" t="str">
        <f t="shared" ca="1" si="2"/>
        <v/>
      </c>
    </row>
    <row r="175" spans="1:19" x14ac:dyDescent="0.3">
      <c r="A175" s="1" t="str">
        <f t="shared" ref="A175" si="204">B175&amp;"_"&amp;TEXT(D175,"00")</f>
        <v>LP_AtkBest_04</v>
      </c>
      <c r="B175" s="1" t="s">
        <v>244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ref="O175" ca="1" si="205">IF(NOT(ISBLANK(N175)),N175,
IF(ISBLANK(M175),"",
VLOOKUP(M175,OFFSET(INDIRECT("$A:$B"),0,MATCH(M$1&amp;"_Verify",INDIRECT("$1:$1"),0)-1),2,0)
))</f>
        <v>19</v>
      </c>
      <c r="S175" s="7" t="str">
        <f t="shared" ref="S175" ca="1" si="206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98"/>
        <v>LP_AtkSpeed_01</v>
      </c>
      <c r="B176" s="1" t="s">
        <v>257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ref="J176:J198" si="207">J153*4.75/6</f>
        <v>0.11875000000000001</v>
      </c>
      <c r="M176" s="1" t="s">
        <v>148</v>
      </c>
      <c r="O176" s="7">
        <f t="shared" ca="1" si="197"/>
        <v>3</v>
      </c>
      <c r="S176" s="7" t="str">
        <f t="shared" ca="1" si="2"/>
        <v/>
      </c>
    </row>
    <row r="177" spans="1:19" x14ac:dyDescent="0.3">
      <c r="A177" s="1" t="str">
        <f t="shared" si="198"/>
        <v>LP_AtkSpeed_02</v>
      </c>
      <c r="B177" s="1" t="s">
        <v>257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207"/>
        <v>0.24937500000000001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LP_AtkSpeed_03</v>
      </c>
      <c r="B178" s="1" t="s">
        <v>257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0.39187500000000003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LP_AtkSpeed_04</v>
      </c>
      <c r="B179" s="1" t="s">
        <v>257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0.54625000000000001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LP_AtkSpeed_05</v>
      </c>
      <c r="B180" s="1" t="s">
        <v>257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0.71249999999999991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LP_AtkSpeed_06</v>
      </c>
      <c r="B181" s="1" t="s">
        <v>257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0.890625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LP_AtkSpeed_07</v>
      </c>
      <c r="B182" s="1" t="s">
        <v>257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1.0806250000000002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LP_AtkSpeed_08</v>
      </c>
      <c r="B183" s="1" t="s">
        <v>257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1.2825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LP_AtkSpeed_09</v>
      </c>
      <c r="B184" s="1" t="s">
        <v>257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1.4962499999999999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LP_AtkSpeedBetter_01</v>
      </c>
      <c r="B185" s="1" t="s">
        <v>258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0.19791666666666666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LP_AtkSpeedBetter_02</v>
      </c>
      <c r="B186" s="1" t="s">
        <v>258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0.41562499999999997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ref="A187:A209" si="208">B187&amp;"_"&amp;TEXT(D187,"00")</f>
        <v>LP_AtkSpeedBetter_03</v>
      </c>
      <c r="B187" s="1" t="s">
        <v>258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0.65312500000000007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si="208"/>
        <v>LP_AtkSpeedBetter_04</v>
      </c>
      <c r="B188" s="1" t="s">
        <v>258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0.91041666666666654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LP_AtkSpeedBetter_05</v>
      </c>
      <c r="B189" s="1" t="s">
        <v>258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1.1875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LP_AtkSpeedBetter_06</v>
      </c>
      <c r="B190" s="1" t="s">
        <v>258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1.484375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LP_AtkSpeedBetter_07</v>
      </c>
      <c r="B191" s="1" t="s">
        <v>258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1.8010416666666667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LP_AtkSpeedBetter_08</v>
      </c>
      <c r="B192" s="1" t="s">
        <v>258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2.1375000000000002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LP_AtkSpeedBetter_09</v>
      </c>
      <c r="B193" s="1" t="s">
        <v>258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2.4937499999999999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ref="A194" si="209">B194&amp;"_"&amp;TEXT(D194,"00")</f>
        <v>LP_AtkSpeedBetter_10</v>
      </c>
      <c r="B194" s="1" t="s">
        <v>246</v>
      </c>
      <c r="C194" s="1" t="str">
        <f>IF(ISERROR(VLOOKUP(B194,AffectorValueTable!$A:$A,1,0)),"어펙터밸류없음","")</f>
        <v/>
      </c>
      <c r="D194" s="1">
        <v>10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ref="O194" ca="1" si="210">IF(NOT(ISBLANK(N194)),N194,
IF(ISBLANK(M194),"",
VLOOKUP(M194,OFFSET(INDIRECT("$A:$B"),0,MATCH(M$1&amp;"_Verify",INDIRECT("$1:$1"),0)-1),2,0)
))</f>
        <v>3</v>
      </c>
      <c r="S194" s="7" t="str">
        <f t="shared" ref="S194" ca="1" si="211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08"/>
        <v>LP_AtkSpeedBest_01</v>
      </c>
      <c r="B195" s="1" t="s">
        <v>259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0.35625000000000001</v>
      </c>
      <c r="M195" s="1" t="s">
        <v>148</v>
      </c>
      <c r="O195" s="7">
        <f t="shared" ca="1" si="197"/>
        <v>3</v>
      </c>
      <c r="S195" s="7" t="str">
        <f t="shared" ca="1" si="2"/>
        <v/>
      </c>
    </row>
    <row r="196" spans="1:19" x14ac:dyDescent="0.3">
      <c r="A196" s="1" t="str">
        <f t="shared" ref="A196:A197" si="212">B196&amp;"_"&amp;TEXT(D196,"00")</f>
        <v>LP_AtkSpeedBest_02</v>
      </c>
      <c r="B196" s="1" t="s">
        <v>259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0.74812500000000004</v>
      </c>
      <c r="M196" s="1" t="s">
        <v>148</v>
      </c>
      <c r="O196" s="7">
        <f t="shared" ref="O196:O197" ca="1" si="213">IF(NOT(ISBLANK(N196)),N196,
IF(ISBLANK(M196),"",
VLOOKUP(M196,OFFSET(INDIRECT("$A:$B"),0,MATCH(M$1&amp;"_Verify",INDIRECT("$1:$1"),0)-1),2,0)
))</f>
        <v>3</v>
      </c>
      <c r="S196" s="7" t="str">
        <f t="shared" ca="1" si="2"/>
        <v/>
      </c>
    </row>
    <row r="197" spans="1:19" x14ac:dyDescent="0.3">
      <c r="A197" s="1" t="str">
        <f t="shared" si="212"/>
        <v>LP_AtkSpeedBest_03</v>
      </c>
      <c r="B197" s="1" t="s">
        <v>259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1.1756250000000004</v>
      </c>
      <c r="M197" s="1" t="s">
        <v>148</v>
      </c>
      <c r="O197" s="7">
        <f t="shared" ca="1" si="213"/>
        <v>3</v>
      </c>
      <c r="S197" s="7" t="str">
        <f t="shared" ca="1" si="2"/>
        <v/>
      </c>
    </row>
    <row r="198" spans="1:19" x14ac:dyDescent="0.3">
      <c r="A198" s="1" t="str">
        <f t="shared" ref="A198" si="214">B198&amp;"_"&amp;TEXT(D198,"00")</f>
        <v>LP_AtkSpeedBest_04</v>
      </c>
      <c r="B198" s="1" t="s">
        <v>247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ref="S198" ca="1" si="216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08"/>
        <v>LP_Crit_01</v>
      </c>
      <c r="B199" s="1" t="s">
        <v>260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ref="J199:J212" si="217">J153*4.5/6</f>
        <v>0.11249999999999999</v>
      </c>
      <c r="M199" s="1" t="s">
        <v>538</v>
      </c>
      <c r="O199" s="7">
        <f t="shared" ca="1" si="197"/>
        <v>20</v>
      </c>
      <c r="S199" s="7" t="str">
        <f t="shared" ca="1" si="2"/>
        <v/>
      </c>
    </row>
    <row r="200" spans="1:19" x14ac:dyDescent="0.3">
      <c r="A200" s="1" t="str">
        <f t="shared" si="208"/>
        <v>LP_Crit_02</v>
      </c>
      <c r="B200" s="1" t="s">
        <v>260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7"/>
        <v>0.23624999999999999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LP_Crit_03</v>
      </c>
      <c r="B201" s="1" t="s">
        <v>260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0.37125000000000002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LP_Crit_04</v>
      </c>
      <c r="B202" s="1" t="s">
        <v>260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0.51749999999999996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LP_Crit_05</v>
      </c>
      <c r="B203" s="1" t="s">
        <v>260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0.67499999999999993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ref="A204:A207" si="218">B204&amp;"_"&amp;TEXT(D204,"00")</f>
        <v>LP_Crit_06</v>
      </c>
      <c r="B204" s="1" t="s">
        <v>260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0.84375</v>
      </c>
      <c r="M204" s="1" t="s">
        <v>538</v>
      </c>
      <c r="O204" s="7">
        <f t="shared" ref="O204:O207" ca="1" si="219">IF(NOT(ISBLANK(N204)),N204,
IF(ISBLANK(M204),"",
VLOOKUP(M204,OFFSET(INDIRECT("$A:$B"),0,MATCH(M$1&amp;"_Verify",INDIRECT("$1:$1"),0)-1),2,0)
))</f>
        <v>20</v>
      </c>
      <c r="S204" s="7" t="str">
        <f t="shared" ca="1" si="2"/>
        <v/>
      </c>
    </row>
    <row r="205" spans="1:19" x14ac:dyDescent="0.3">
      <c r="A205" s="1" t="str">
        <f t="shared" si="218"/>
        <v>LP_Crit_07</v>
      </c>
      <c r="B205" s="1" t="s">
        <v>260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1.0237500000000002</v>
      </c>
      <c r="M205" s="1" t="s">
        <v>538</v>
      </c>
      <c r="O205" s="7">
        <f t="shared" ca="1" si="219"/>
        <v>20</v>
      </c>
      <c r="S205" s="7" t="str">
        <f t="shared" ca="1" si="2"/>
        <v/>
      </c>
    </row>
    <row r="206" spans="1:19" x14ac:dyDescent="0.3">
      <c r="A206" s="1" t="str">
        <f t="shared" si="218"/>
        <v>LP_Crit_08</v>
      </c>
      <c r="B206" s="1" t="s">
        <v>260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1.2150000000000001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LP_Crit_09</v>
      </c>
      <c r="B207" s="1" t="s">
        <v>260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1.4174999999999998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08"/>
        <v>LP_CritBetter_01</v>
      </c>
      <c r="B208" s="1" t="s">
        <v>261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0.1875</v>
      </c>
      <c r="M208" s="1" t="s">
        <v>538</v>
      </c>
      <c r="O208" s="7">
        <f t="shared" ca="1" si="197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LP_CritBetter_02</v>
      </c>
      <c r="B209" s="1" t="s">
        <v>261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0.39375000000000004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ref="A210:A214" si="220">B210&amp;"_"&amp;TEXT(D210,"00")</f>
        <v>LP_CritBetter_03</v>
      </c>
      <c r="B210" s="1" t="s">
        <v>261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0.61875000000000002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2" si="221">B211&amp;"_"&amp;TEXT(D211,"00")</f>
        <v>LP_CritBetter_04</v>
      </c>
      <c r="B211" s="1" t="s">
        <v>261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0.86249999999999993</v>
      </c>
      <c r="M211" s="1" t="s">
        <v>538</v>
      </c>
      <c r="O211" s="7">
        <f t="shared" ref="O211:O212" ca="1" si="222">IF(NOT(ISBLANK(N211)),N211,
IF(ISBLANK(M211),"",
VLOOKUP(M211,OFFSET(INDIRECT("$A:$B"),0,MATCH(M$1&amp;"_Verify",INDIRECT("$1:$1"),0)-1),2,0)
))</f>
        <v>20</v>
      </c>
      <c r="S211" s="7" t="str">
        <f t="shared" ca="1" si="2"/>
        <v/>
      </c>
    </row>
    <row r="212" spans="1:19" x14ac:dyDescent="0.3">
      <c r="A212" s="1" t="str">
        <f t="shared" si="221"/>
        <v>LP_CritBetter_05</v>
      </c>
      <c r="B212" s="1" t="s">
        <v>261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1.125</v>
      </c>
      <c r="M212" s="1" t="s">
        <v>538</v>
      </c>
      <c r="O212" s="7">
        <f t="shared" ca="1" si="222"/>
        <v>20</v>
      </c>
      <c r="S212" s="7" t="str">
        <f t="shared" ca="1" si="2"/>
        <v/>
      </c>
    </row>
    <row r="213" spans="1:19" x14ac:dyDescent="0.3">
      <c r="A213" s="1" t="str">
        <f t="shared" ref="A213" si="223">B213&amp;"_"&amp;TEXT(D213,"00")</f>
        <v>LP_CritBetter_06</v>
      </c>
      <c r="B213" s="1" t="s">
        <v>249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J212</f>
        <v>1.125</v>
      </c>
      <c r="M213" s="1" t="s">
        <v>844</v>
      </c>
      <c r="O213" s="7">
        <f t="shared" ref="O213" ca="1" si="224">IF(NOT(ISBLANK(N213)),N213,
IF(ISBLANK(M213),"",
VLOOKUP(M213,OFFSET(INDIRECT("$A:$B"),0,MATCH(M$1&amp;"_Verify",INDIRECT("$1:$1"),0)-1),2,0)
))</f>
        <v>20</v>
      </c>
      <c r="S213" s="7" t="str">
        <f t="shared" ref="S213" ca="1" si="225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LP_CritBest_01</v>
      </c>
      <c r="B214" s="1" t="s">
        <v>262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J172*4.5/6</f>
        <v>0.33749999999999997</v>
      </c>
      <c r="M214" s="1" t="s">
        <v>538</v>
      </c>
      <c r="O214" s="7">
        <f t="shared" ca="1" si="197"/>
        <v>20</v>
      </c>
      <c r="S214" s="7" t="str">
        <f t="shared" ca="1" si="2"/>
        <v/>
      </c>
    </row>
    <row r="215" spans="1:19" x14ac:dyDescent="0.3">
      <c r="A215" s="1" t="str">
        <f t="shared" ref="A215:A216" si="226">B215&amp;"_"&amp;TEXT(D215,"00")</f>
        <v>LP_CritBest_02</v>
      </c>
      <c r="B215" s="1" t="s">
        <v>262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0.7087500000000001</v>
      </c>
      <c r="M215" s="1" t="s">
        <v>538</v>
      </c>
      <c r="O215" s="7">
        <f t="shared" ref="O215:O216" ca="1" si="227">IF(NOT(ISBLANK(N215)),N215,
IF(ISBLANK(M215),"",
VLOOKUP(M215,OFFSET(INDIRECT("$A:$B"),0,MATCH(M$1&amp;"_Verify",INDIRECT("$1:$1"),0)-1),2,0)
))</f>
        <v>20</v>
      </c>
      <c r="S215" s="7" t="str">
        <f t="shared" ref="S215:S281" ca="1" si="228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226"/>
        <v>LP_CritBest_03</v>
      </c>
      <c r="B216" s="1" t="s">
        <v>262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1.1137500000000002</v>
      </c>
      <c r="M216" s="1" t="s">
        <v>538</v>
      </c>
      <c r="O216" s="7">
        <f t="shared" ca="1" si="227"/>
        <v>20</v>
      </c>
      <c r="S216" s="7" t="str">
        <f t="shared" ca="1" si="228"/>
        <v/>
      </c>
    </row>
    <row r="217" spans="1:19" x14ac:dyDescent="0.3">
      <c r="A217" s="1" t="str">
        <f t="shared" ref="A217" si="229">B217&amp;"_"&amp;TEXT(D217,"00")</f>
        <v>LP_CritBest_04</v>
      </c>
      <c r="B217" s="1" t="s">
        <v>250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J216</f>
        <v>1.1137500000000002</v>
      </c>
      <c r="M217" s="1" t="s">
        <v>844</v>
      </c>
      <c r="O217" s="7">
        <f t="shared" ref="O217" ca="1" si="230">IF(NOT(ISBLANK(N217)),N217,
IF(ISBLANK(M217),"",
VLOOKUP(M217,OFFSET(INDIRECT("$A:$B"),0,MATCH(M$1&amp;"_Verify",INDIRECT("$1:$1"),0)-1),2,0)
))</f>
        <v>20</v>
      </c>
      <c r="S217" s="7" t="str">
        <f t="shared" ref="S217" ca="1" si="231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ref="A218:A237" si="232">B218&amp;"_"&amp;TEXT(D218,"00")</f>
        <v>LP_MaxHp_01</v>
      </c>
      <c r="B218" s="1" t="s">
        <v>263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ref="J218:J239" si="233">J153*2.5/6</f>
        <v>6.25E-2</v>
      </c>
      <c r="M218" s="1" t="s">
        <v>162</v>
      </c>
      <c r="O218" s="7">
        <f t="shared" ref="O218:O356" ca="1" si="234">IF(NOT(ISBLANK(N218)),N218,
IF(ISBLANK(M218),"",
VLOOKUP(M218,OFFSET(INDIRECT("$A:$B"),0,MATCH(M$1&amp;"_Verify",INDIRECT("$1:$1"),0)-1),2,0)
))</f>
        <v>18</v>
      </c>
      <c r="S218" s="7" t="str">
        <f t="shared" ca="1" si="228"/>
        <v/>
      </c>
    </row>
    <row r="219" spans="1:19" x14ac:dyDescent="0.3">
      <c r="A219" s="1" t="str">
        <f t="shared" si="232"/>
        <v>LP_MaxHp_02</v>
      </c>
      <c r="B219" s="1" t="s">
        <v>263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33"/>
        <v>0.13125000000000001</v>
      </c>
      <c r="M219" s="1" t="s">
        <v>162</v>
      </c>
      <c r="O219" s="7">
        <f t="shared" ca="1" si="234"/>
        <v>18</v>
      </c>
      <c r="S219" s="7" t="str">
        <f t="shared" ca="1" si="228"/>
        <v/>
      </c>
    </row>
    <row r="220" spans="1:19" x14ac:dyDescent="0.3">
      <c r="A220" s="1" t="str">
        <f t="shared" si="232"/>
        <v>LP_MaxHp_03</v>
      </c>
      <c r="B220" s="1" t="s">
        <v>263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0.20625000000000002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LP_MaxHp_04</v>
      </c>
      <c r="B221" s="1" t="s">
        <v>263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0.28749999999999998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LP_MaxHp_05</v>
      </c>
      <c r="B222" s="1" t="s">
        <v>263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0.375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LP_MaxHp_06</v>
      </c>
      <c r="B223" s="1" t="s">
        <v>263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0.46875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LP_MaxHp_07</v>
      </c>
      <c r="B224" s="1" t="s">
        <v>263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0.56875000000000009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LP_MaxHp_08</v>
      </c>
      <c r="B225" s="1" t="s">
        <v>263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0.67500000000000016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LP_MaxHp_09</v>
      </c>
      <c r="B226" s="1" t="s">
        <v>263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0.78749999999999998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LP_MaxHpBetter_01</v>
      </c>
      <c r="B227" s="1" t="s">
        <v>264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0.10416666666666667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LP_MaxHpBetter_02</v>
      </c>
      <c r="B228" s="1" t="s">
        <v>264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0.21875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LP_MaxHpBetter_03</v>
      </c>
      <c r="B229" s="1" t="s">
        <v>264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0.34375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LP_MaxHpBetter_04</v>
      </c>
      <c r="B230" s="1" t="s">
        <v>264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0.47916666666666669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LP_MaxHpBetter_05</v>
      </c>
      <c r="B231" s="1" t="s">
        <v>264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0.625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LP_MaxHpBetter_06</v>
      </c>
      <c r="B232" s="1" t="s">
        <v>264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0.78125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LP_MaxHpBetter_07</v>
      </c>
      <c r="B233" s="1" t="s">
        <v>264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0.94791666666666663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LP_MaxHpBetter_08</v>
      </c>
      <c r="B234" s="1" t="s">
        <v>264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1.125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LP_MaxHpBetter_09</v>
      </c>
      <c r="B235" s="1" t="s">
        <v>264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1.3125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ref="A236" si="235">B236&amp;"_"&amp;TEXT(D236,"00")</f>
        <v>LP_MaxHpBetter_10</v>
      </c>
      <c r="B236" s="1" t="s">
        <v>252</v>
      </c>
      <c r="C236" s="1" t="str">
        <f>IF(ISERROR(VLOOKUP(B236,AffectorValueTable!$A:$A,1,0)),"어펙터밸류없음","")</f>
        <v/>
      </c>
      <c r="D236" s="1">
        <v>10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ref="O236" ca="1" si="236">IF(NOT(ISBLANK(N236)),N236,
IF(ISBLANK(M236),"",
VLOOKUP(M236,OFFSET(INDIRECT("$A:$B"),0,MATCH(M$1&amp;"_Verify",INDIRECT("$1:$1"),0)-1),2,0)
))</f>
        <v>18</v>
      </c>
      <c r="S236" s="7" t="str">
        <f t="shared" ref="S236" ca="1" si="237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2"/>
        <v>LP_MaxHpBest_01</v>
      </c>
      <c r="B237" s="1" t="s">
        <v>265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0.1875</v>
      </c>
      <c r="M237" s="1" t="s">
        <v>162</v>
      </c>
      <c r="O237" s="7">
        <f t="shared" ca="1" si="234"/>
        <v>18</v>
      </c>
      <c r="S237" s="7" t="str">
        <f t="shared" ca="1" si="228"/>
        <v/>
      </c>
    </row>
    <row r="238" spans="1:19" x14ac:dyDescent="0.3">
      <c r="A238" s="1" t="str">
        <f t="shared" ref="A238:A282" si="238">B238&amp;"_"&amp;TEXT(D238,"00")</f>
        <v>LP_MaxHpBest_02</v>
      </c>
      <c r="B238" s="1" t="s">
        <v>265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0.39375000000000004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si="238"/>
        <v>LP_MaxHpBest_03</v>
      </c>
      <c r="B239" s="1" t="s">
        <v>265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0.61875000000000013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LP_MaxHpBest_04</v>
      </c>
      <c r="B240" s="1" t="s">
        <v>265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0.86249999999999993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LP_MaxHpBest_05</v>
      </c>
      <c r="B241" s="1" t="s">
        <v>265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1.125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ref="A242" si="239">B242&amp;"_"&amp;TEXT(D242,"00")</f>
        <v>LP_MaxHpBest_06</v>
      </c>
      <c r="B242" s="1" t="s">
        <v>253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ref="O242" ca="1" si="240">IF(NOT(ISBLANK(N242)),N242,
IF(ISBLANK(M242),"",
VLOOKUP(M242,OFFSET(INDIRECT("$A:$B"),0,MATCH(M$1&amp;"_Verify",INDIRECT("$1:$1"),0)-1),2,0)
))</f>
        <v>18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8"/>
        <v>LP_ReduceDmgProjectile_01</v>
      </c>
      <c r="B243" s="1" t="s">
        <v>266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ref="J243:J260" si="242">J153*4/6</f>
        <v>9.9999999999999992E-2</v>
      </c>
      <c r="O243" s="7" t="str">
        <f t="shared" ca="1" si="234"/>
        <v/>
      </c>
      <c r="S243" s="7" t="str">
        <f t="shared" ca="1" si="228"/>
        <v/>
      </c>
    </row>
    <row r="244" spans="1:19" x14ac:dyDescent="0.3">
      <c r="A244" s="1" t="str">
        <f t="shared" si="238"/>
        <v>LP_ReduceDmgProjectile_02</v>
      </c>
      <c r="B244" s="1" t="s">
        <v>266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42"/>
        <v>0.21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LP_ReduceDmgProjectile_03</v>
      </c>
      <c r="B245" s="1" t="s">
        <v>266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0.33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LP_ReduceDmgProjectile_04</v>
      </c>
      <c r="B246" s="1" t="s">
        <v>266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0.45999999999999996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ref="A247:A250" si="243">B247&amp;"_"&amp;TEXT(D247,"00")</f>
        <v>LP_ReduceDmgProjectile_05</v>
      </c>
      <c r="B247" s="1" t="s">
        <v>266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si="243"/>
        <v>LP_ReduceDmgProjectile_06</v>
      </c>
      <c r="B248" s="1" t="s">
        <v>266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0.75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LP_ReduceDmgProjectile_07</v>
      </c>
      <c r="B249" s="1" t="s">
        <v>266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0.91000000000000014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LP_ReduceDmgProjectile_08</v>
      </c>
      <c r="B250" s="1" t="s">
        <v>266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1.08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ref="A251:A273" si="244">B251&amp;"_"&amp;TEXT(D251,"00")</f>
        <v>LP_ReduceDmgProjectile_09</v>
      </c>
      <c r="B251" s="1" t="s">
        <v>266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1.26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44"/>
        <v>LP_ReduceDmgProjectileBetter_01</v>
      </c>
      <c r="B252" s="1" t="s">
        <v>494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0.16666666666666666</v>
      </c>
      <c r="O252" s="7" t="str">
        <f t="shared" ref="O252:O273" ca="1" si="245">IF(NOT(ISBLANK(N252)),N252,
IF(ISBLANK(M252),"",
VLOOKUP(M252,OFFSET(INDIRECT("$A:$B"),0,MATCH(M$1&amp;"_Verify",INDIRECT("$1:$1"),0)-1),2,0)
))</f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LP_ReduceDmgProjectileBetter_02</v>
      </c>
      <c r="B253" s="1" t="s">
        <v>494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0.35000000000000003</v>
      </c>
      <c r="O253" s="7" t="str">
        <f t="shared" ca="1" si="245"/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LP_ReduceDmgProjectileBetter_03</v>
      </c>
      <c r="B254" s="1" t="s">
        <v>494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0.55000000000000004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LP_ReduceDmgProjectileBetter_04</v>
      </c>
      <c r="B255" s="1" t="s">
        <v>494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0.76666666666666661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ref="A256:A260" si="246">B256&amp;"_"&amp;TEXT(D256,"00")</f>
        <v>LP_ReduceDmgProjectileBetter_05</v>
      </c>
      <c r="B256" s="1" t="s">
        <v>494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1</v>
      </c>
      <c r="O256" s="7" t="str">
        <f t="shared" ref="O256:O260" ca="1" si="247">IF(NOT(ISBLANK(N256)),N256,
IF(ISBLANK(M256),"",
VLOOKUP(M256,OFFSET(INDIRECT("$A:$B"),0,MATCH(M$1&amp;"_Verify",INDIRECT("$1:$1"),0)-1),2,0)
))</f>
        <v/>
      </c>
      <c r="S256" s="7" t="str">
        <f t="shared" ca="1" si="228"/>
        <v/>
      </c>
    </row>
    <row r="257" spans="1:19" x14ac:dyDescent="0.3">
      <c r="A257" s="1" t="str">
        <f t="shared" si="246"/>
        <v>LP_ReduceDmgProjectileBetter_06</v>
      </c>
      <c r="B257" s="1" t="s">
        <v>494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1.25</v>
      </c>
      <c r="O257" s="7" t="str">
        <f t="shared" ca="1" si="247"/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LP_ReduceDmgProjectileBetter_07</v>
      </c>
      <c r="B258" s="1" t="s">
        <v>494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1.5166666666666666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LP_ReduceDmgProjectileBetter_08</v>
      </c>
      <c r="B259" s="1" t="s">
        <v>494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1.8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LP_ReduceDmgProjectileBetter_09</v>
      </c>
      <c r="B260" s="1" t="s">
        <v>494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2.1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4"/>
        <v>LP_ReduceDmgMelee_01</v>
      </c>
      <c r="B261" s="1" t="s">
        <v>495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ref="I261:I278" si="248">J153*4/6</f>
        <v>9.9999999999999992E-2</v>
      </c>
      <c r="O261" s="7" t="str">
        <f t="shared" ca="1" si="245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LP_ReduceDmgMelee_02</v>
      </c>
      <c r="B262" s="1" t="s">
        <v>495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48"/>
        <v>0.21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LP_ReduceDmgMelee_03</v>
      </c>
      <c r="B263" s="1" t="s">
        <v>495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0.33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LP_ReduceDmgMelee_04</v>
      </c>
      <c r="B264" s="1" t="s">
        <v>495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0.45999999999999996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LP_ReduceDmgMelee_05</v>
      </c>
      <c r="B265" s="1" t="s">
        <v>495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LP_ReduceDmgMelee_06</v>
      </c>
      <c r="B266" s="1" t="s">
        <v>495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0.75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LP_ReduceDmgMelee_07</v>
      </c>
      <c r="B267" s="1" t="s">
        <v>495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0.91000000000000014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LP_ReduceDmgMelee_08</v>
      </c>
      <c r="B268" s="1" t="s">
        <v>495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1.08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LP_ReduceDmgMelee_09</v>
      </c>
      <c r="B269" s="1" t="s">
        <v>495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1.26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LP_ReduceDmgMeleeBetter_01</v>
      </c>
      <c r="B270" s="1" t="s">
        <v>497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0.16666666666666666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LP_ReduceDmgMeleeBetter_02</v>
      </c>
      <c r="B271" s="1" t="s">
        <v>497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0.35000000000000003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LP_ReduceDmgMeleeBetter_03</v>
      </c>
      <c r="B272" s="1" t="s">
        <v>497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0.55000000000000004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LP_ReduceDmgMeleeBetter_04</v>
      </c>
      <c r="B273" s="1" t="s">
        <v>497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0.76666666666666661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ref="A274:A278" si="249">B274&amp;"_"&amp;TEXT(D274,"00")</f>
        <v>LP_ReduceDmgMeleeBetter_05</v>
      </c>
      <c r="B274" s="1" t="s">
        <v>497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1</v>
      </c>
      <c r="O274" s="7" t="str">
        <f t="shared" ref="O274:O278" ca="1" si="250">IF(NOT(ISBLANK(N274)),N274,
IF(ISBLANK(M274),"",
VLOOKUP(M274,OFFSET(INDIRECT("$A:$B"),0,MATCH(M$1&amp;"_Verify",INDIRECT("$1:$1"),0)-1),2,0)
))</f>
        <v/>
      </c>
      <c r="S274" s="7" t="str">
        <f t="shared" ca="1" si="228"/>
        <v/>
      </c>
    </row>
    <row r="275" spans="1:19" x14ac:dyDescent="0.3">
      <c r="A275" s="1" t="str">
        <f t="shared" si="249"/>
        <v>LP_ReduceDmgMeleeBetter_06</v>
      </c>
      <c r="B275" s="1" t="s">
        <v>497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1.25</v>
      </c>
      <c r="O275" s="7" t="str">
        <f t="shared" ca="1" si="250"/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LP_ReduceDmgMeleeBetter_07</v>
      </c>
      <c r="B276" s="1" t="s">
        <v>497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1.5166666666666666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LP_ReduceDmgMeleeBetter_08</v>
      </c>
      <c r="B277" s="1" t="s">
        <v>497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1.8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LP_ReduceDmgMeleeBetter_09</v>
      </c>
      <c r="B278" s="1" t="s">
        <v>497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2.1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38"/>
        <v>LP_ReduceDmgClose_01</v>
      </c>
      <c r="B279" s="1" t="s">
        <v>267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ref="K279:K296" si="251">J153*4/6</f>
        <v>9.9999999999999992E-2</v>
      </c>
      <c r="O279" s="7" t="str">
        <f t="shared" ca="1" si="234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LP_ReduceDmgClose_02</v>
      </c>
      <c r="B280" s="1" t="s">
        <v>267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51"/>
        <v>0.21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LP_ReduceDmgClose_03</v>
      </c>
      <c r="B281" s="1" t="s">
        <v>267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0.33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LP_ReduceDmgClose_04</v>
      </c>
      <c r="B282" s="1" t="s">
        <v>267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0.45999999999999996</v>
      </c>
      <c r="O282" s="7" t="str">
        <f t="shared" ca="1" si="234"/>
        <v/>
      </c>
      <c r="S282" s="7" t="str">
        <f t="shared" ref="S282:S325" ca="1" si="252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ref="A283:A300" si="253">B283&amp;"_"&amp;TEXT(D283,"00")</f>
        <v>LP_ReduceDmgClose_05</v>
      </c>
      <c r="B283" s="1" t="s">
        <v>267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0.6</v>
      </c>
      <c r="O283" s="7" t="str">
        <f t="shared" ca="1" si="234"/>
        <v/>
      </c>
      <c r="S283" s="7" t="str">
        <f t="shared" ca="1" si="252"/>
        <v/>
      </c>
    </row>
    <row r="284" spans="1:19" x14ac:dyDescent="0.3">
      <c r="A284" s="1" t="str">
        <f t="shared" si="253"/>
        <v>LP_ReduceDmgClose_06</v>
      </c>
      <c r="B284" s="1" t="s">
        <v>267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0.75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LP_ReduceDmgClose_07</v>
      </c>
      <c r="B285" s="1" t="s">
        <v>267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0.91000000000000014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LP_ReduceDmgClose_08</v>
      </c>
      <c r="B286" s="1" t="s">
        <v>267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1.08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LP_ReduceDmgClose_09</v>
      </c>
      <c r="B287" s="1" t="s">
        <v>267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1.26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LP_ReduceDmgCloseBetter_01</v>
      </c>
      <c r="B288" s="1" t="s">
        <v>499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0.16666666666666666</v>
      </c>
      <c r="O288" s="7" t="str">
        <f t="shared" ref="O288:O305" ca="1" si="254">IF(NOT(ISBLANK(N288)),N288,
IF(ISBLANK(M288),"",
VLOOKUP(M288,OFFSET(INDIRECT("$A:$B"),0,MATCH(M$1&amp;"_Verify",INDIRECT("$1:$1"),0)-1),2,0)
))</f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LP_ReduceDmgCloseBetter_02</v>
      </c>
      <c r="B289" s="1" t="s">
        <v>499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0.35000000000000003</v>
      </c>
      <c r="O289" s="7" t="str">
        <f t="shared" ca="1" si="254"/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LP_ReduceDmgCloseBetter_03</v>
      </c>
      <c r="B290" s="1" t="s">
        <v>499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0.55000000000000004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LP_ReduceDmgCloseBetter_04</v>
      </c>
      <c r="B291" s="1" t="s">
        <v>499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0.76666666666666661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ref="A292:A296" si="255">B292&amp;"_"&amp;TEXT(D292,"00")</f>
        <v>LP_ReduceDmgCloseBetter_05</v>
      </c>
      <c r="B292" s="1" t="s">
        <v>499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1</v>
      </c>
      <c r="O292" s="7" t="str">
        <f t="shared" ref="O292:O296" ca="1" si="256">IF(NOT(ISBLANK(N292)),N292,
IF(ISBLANK(M292),"",
VLOOKUP(M292,OFFSET(INDIRECT("$A:$B"),0,MATCH(M$1&amp;"_Verify",INDIRECT("$1:$1"),0)-1),2,0)
))</f>
        <v/>
      </c>
      <c r="S292" s="7" t="str">
        <f t="shared" ca="1" si="252"/>
        <v/>
      </c>
    </row>
    <row r="293" spans="1:19" x14ac:dyDescent="0.3">
      <c r="A293" s="1" t="str">
        <f t="shared" si="255"/>
        <v>LP_ReduceDmgCloseBetter_06</v>
      </c>
      <c r="B293" s="1" t="s">
        <v>499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1.25</v>
      </c>
      <c r="O293" s="7" t="str">
        <f t="shared" ca="1" si="256"/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LP_ReduceDmgCloseBetter_07</v>
      </c>
      <c r="B294" s="1" t="s">
        <v>499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1.5166666666666666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LP_ReduceDmgCloseBetter_08</v>
      </c>
      <c r="B295" s="1" t="s">
        <v>499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1.8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LP_ReduceDmgCloseBetter_09</v>
      </c>
      <c r="B296" s="1" t="s">
        <v>499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2.1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3"/>
        <v>LP_ReduceDmgTrap_01</v>
      </c>
      <c r="B297" s="1" t="s">
        <v>500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ref="L297:L314" si="257">J153*4/6</f>
        <v>9.9999999999999992E-2</v>
      </c>
      <c r="O297" s="7" t="str">
        <f t="shared" ca="1" si="254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LP_ReduceDmgTrap_02</v>
      </c>
      <c r="B298" s="1" t="s">
        <v>500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57"/>
        <v>0.21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LP_ReduceDmgTrap_03</v>
      </c>
      <c r="B299" s="1" t="s">
        <v>500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0.33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LP_ReduceDmgTrap_04</v>
      </c>
      <c r="B300" s="1" t="s">
        <v>500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0.45999999999999996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ref="A301:A317" si="258">B301&amp;"_"&amp;TEXT(D301,"00")</f>
        <v>LP_ReduceDmgTrap_05</v>
      </c>
      <c r="B301" s="1" t="s">
        <v>500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si="258"/>
        <v>LP_ReduceDmgTrap_06</v>
      </c>
      <c r="B302" s="1" t="s">
        <v>500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0.75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LP_ReduceDmgTrap_07</v>
      </c>
      <c r="B303" s="1" t="s">
        <v>500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0.91000000000000014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LP_ReduceDmgTrap_08</v>
      </c>
      <c r="B304" s="1" t="s">
        <v>500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1.08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LP_ReduceDmgTrap_09</v>
      </c>
      <c r="B305" s="1" t="s">
        <v>500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1.26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LP_ReduceDmgTrapBetter_01</v>
      </c>
      <c r="B306" s="1" t="s">
        <v>501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0.16666666666666666</v>
      </c>
      <c r="O306" s="7" t="str">
        <f t="shared" ref="O306:O320" ca="1" si="259">IF(NOT(ISBLANK(N306)),N306,
IF(ISBLANK(M306),"",
VLOOKUP(M306,OFFSET(INDIRECT("$A:$B"),0,MATCH(M$1&amp;"_Verify",INDIRECT("$1:$1"),0)-1),2,0)
))</f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LP_ReduceDmgTrapBetter_02</v>
      </c>
      <c r="B307" s="1" t="s">
        <v>501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0.35000000000000003</v>
      </c>
      <c r="O307" s="7" t="str">
        <f t="shared" ca="1" si="259"/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LP_ReduceDmgTrapBetter_03</v>
      </c>
      <c r="B308" s="1" t="s">
        <v>501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0.55000000000000004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LP_ReduceDmgTrapBetter_04</v>
      </c>
      <c r="B309" s="1" t="s">
        <v>501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0.76666666666666661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ref="A310:A314" si="260">B310&amp;"_"&amp;TEXT(D310,"00")</f>
        <v>LP_ReduceDmgTrapBetter_05</v>
      </c>
      <c r="B310" s="1" t="s">
        <v>501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1</v>
      </c>
      <c r="O310" s="7" t="str">
        <f t="shared" ref="O310:O314" ca="1" si="261">IF(NOT(ISBLANK(N310)),N310,
IF(ISBLANK(M310),"",
VLOOKUP(M310,OFFSET(INDIRECT("$A:$B"),0,MATCH(M$1&amp;"_Verify",INDIRECT("$1:$1"),0)-1),2,0)
))</f>
        <v/>
      </c>
      <c r="S310" s="7" t="str">
        <f t="shared" ca="1" si="252"/>
        <v/>
      </c>
    </row>
    <row r="311" spans="1:19" x14ac:dyDescent="0.3">
      <c r="A311" s="1" t="str">
        <f t="shared" si="260"/>
        <v>LP_ReduceDmgTrapBetter_06</v>
      </c>
      <c r="B311" s="1" t="s">
        <v>501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1.25</v>
      </c>
      <c r="O311" s="7" t="str">
        <f t="shared" ca="1" si="261"/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LP_ReduceDmgTrapBetter_07</v>
      </c>
      <c r="B312" s="1" t="s">
        <v>501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1.5166666666666666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LP_ReduceDmgTrapBetter_08</v>
      </c>
      <c r="B313" s="1" t="s">
        <v>501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1.8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LP_ReduceDmgTrapBetter_09</v>
      </c>
      <c r="B314" s="1" t="s">
        <v>501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2.1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58"/>
        <v>LP_ReduceContinuousDmg_01</v>
      </c>
      <c r="B315" s="1" t="s">
        <v>504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ReduceContinuousDamage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1</v>
      </c>
      <c r="K315" s="1">
        <v>0.5</v>
      </c>
      <c r="O315" s="7" t="str">
        <f t="shared" ca="1" si="259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LP_ReduceContinuousDmg_02</v>
      </c>
      <c r="B316" s="1" t="s">
        <v>504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4.1900000000000004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LP_ReduceContinuousDmg_03</v>
      </c>
      <c r="B317" s="1" t="s">
        <v>504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9.57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ref="A318:A320" si="262">B318&amp;"_"&amp;TEXT(D318,"00")</f>
        <v>LP_DefenseStrongDmg_01</v>
      </c>
      <c r="B318" s="1" t="s">
        <v>505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DefenseStrongDamage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0.24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si="262"/>
        <v>LP_DefenseStrongDmg_02</v>
      </c>
      <c r="B319" s="1" t="s">
        <v>505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0.20869565217391306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LP_DefenseStrongDmg_03</v>
      </c>
      <c r="B320" s="1" t="s">
        <v>505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0.18147448015122877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ref="A321:A356" si="263">B321&amp;"_"&amp;TEXT(D321,"00")</f>
        <v>LP_ExtraGold_01</v>
      </c>
      <c r="B321" s="1" t="s">
        <v>171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0.05</v>
      </c>
      <c r="O321" s="7" t="str">
        <f t="shared" ca="1" si="234"/>
        <v/>
      </c>
      <c r="S321" s="7" t="str">
        <f t="shared" ca="1" si="252"/>
        <v/>
      </c>
    </row>
    <row r="322" spans="1:19" x14ac:dyDescent="0.3">
      <c r="A322" s="1" t="str">
        <f t="shared" ref="A322:A324" si="264">B322&amp;"_"&amp;TEXT(D322,"00")</f>
        <v>LP_ExtraGold_02</v>
      </c>
      <c r="B322" s="1" t="s">
        <v>171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0.10500000000000001</v>
      </c>
      <c r="O322" s="7" t="str">
        <f t="shared" ref="O322:O324" ca="1" si="265">IF(NOT(ISBLANK(N322)),N322,
IF(ISBLANK(M322),"",
VLOOKUP(M322,OFFSET(INDIRECT("$A:$B"),0,MATCH(M$1&amp;"_Verify",INDIRECT("$1:$1"),0)-1),2,0)
))</f>
        <v/>
      </c>
      <c r="S322" s="7" t="str">
        <f t="shared" ca="1" si="252"/>
        <v/>
      </c>
    </row>
    <row r="323" spans="1:19" x14ac:dyDescent="0.3">
      <c r="A323" s="1" t="str">
        <f t="shared" si="264"/>
        <v>LP_ExtraGold_03</v>
      </c>
      <c r="B323" s="1" t="s">
        <v>171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0.16500000000000004</v>
      </c>
      <c r="O323" s="7" t="str">
        <f t="shared" ca="1" si="265"/>
        <v/>
      </c>
      <c r="S323" s="7" t="str">
        <f t="shared" ca="1" si="252"/>
        <v/>
      </c>
    </row>
    <row r="324" spans="1:19" x14ac:dyDescent="0.3">
      <c r="A324" s="1" t="str">
        <f t="shared" si="264"/>
        <v>LP_ExtraGoldBetter_01</v>
      </c>
      <c r="B324" s="1" t="s">
        <v>506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6" si="266">J321*5/3</f>
        <v>8.3333333333333329E-2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ref="A325:A326" si="267">B325&amp;"_"&amp;TEXT(D325,"00")</f>
        <v>LP_ExtraGoldBetter_02</v>
      </c>
      <c r="B325" s="1" t="s">
        <v>506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66"/>
        <v>0.17500000000000002</v>
      </c>
      <c r="O325" s="7" t="str">
        <f t="shared" ref="O325:O326" ca="1" si="268">IF(NOT(ISBLANK(N325)),N325,
IF(ISBLANK(M325),"",
VLOOKUP(M325,OFFSET(INDIRECT("$A:$B"),0,MATCH(M$1&amp;"_Verify",INDIRECT("$1:$1"),0)-1),2,0)
))</f>
        <v/>
      </c>
      <c r="S325" s="7" t="str">
        <f t="shared" ca="1" si="252"/>
        <v/>
      </c>
    </row>
    <row r="326" spans="1:19" x14ac:dyDescent="0.3">
      <c r="A326" s="1" t="str">
        <f t="shared" si="267"/>
        <v>LP_ExtraGoldBetter_03</v>
      </c>
      <c r="B326" s="1" t="s">
        <v>506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0.27500000000000008</v>
      </c>
      <c r="O326" s="7" t="str">
        <f t="shared" ca="1" si="268"/>
        <v/>
      </c>
      <c r="S326" s="7" t="str">
        <f t="shared" ref="S326:S365" ca="1" si="269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63"/>
        <v>LP_ItemChanceBoost_01</v>
      </c>
      <c r="B327" s="1" t="s">
        <v>172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v>2.5000000000000001E-2</v>
      </c>
      <c r="O327" s="7" t="str">
        <f t="shared" ca="1" si="234"/>
        <v/>
      </c>
      <c r="S327" s="7" t="str">
        <f t="shared" ca="1" si="269"/>
        <v/>
      </c>
    </row>
    <row r="328" spans="1:19" x14ac:dyDescent="0.3">
      <c r="A328" s="1" t="str">
        <f t="shared" ref="A328:A330" si="270">B328&amp;"_"&amp;TEXT(D328,"00")</f>
        <v>LP_ItemChanceBoost_02</v>
      </c>
      <c r="B328" s="1" t="s">
        <v>172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5.2500000000000005E-2</v>
      </c>
      <c r="O328" s="7" t="str">
        <f t="shared" ref="O328:O330" ca="1" si="271">IF(NOT(ISBLANK(N328)),N328,
IF(ISBLANK(M328),"",
VLOOKUP(M328,OFFSET(INDIRECT("$A:$B"),0,MATCH(M$1&amp;"_Verify",INDIRECT("$1:$1"),0)-1),2,0)
))</f>
        <v/>
      </c>
      <c r="S328" s="7" t="str">
        <f t="shared" ca="1" si="269"/>
        <v/>
      </c>
    </row>
    <row r="329" spans="1:19" x14ac:dyDescent="0.3">
      <c r="A329" s="1" t="str">
        <f t="shared" si="270"/>
        <v>LP_ItemChanceBoost_03</v>
      </c>
      <c r="B329" s="1" t="s">
        <v>172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8.2500000000000018E-2</v>
      </c>
      <c r="O329" s="7" t="str">
        <f t="shared" ca="1" si="271"/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LP_ItemChanceBoostBetter_01</v>
      </c>
      <c r="B330" s="1" t="s">
        <v>507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32" si="272">K327*5/3</f>
        <v>4.1666666666666664E-2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ref="A331:A332" si="273">B331&amp;"_"&amp;TEXT(D331,"00")</f>
        <v>LP_ItemChanceBoostBetter_02</v>
      </c>
      <c r="B331" s="1" t="s">
        <v>507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2"/>
        <v>8.7500000000000008E-2</v>
      </c>
      <c r="O331" s="7" t="str">
        <f t="shared" ref="O331:O332" ca="1" si="274">IF(NOT(ISBLANK(N331)),N331,
IF(ISBLANK(M331),"",
VLOOKUP(M331,OFFSET(INDIRECT("$A:$B"),0,MATCH(M$1&amp;"_Verify",INDIRECT("$1:$1"),0)-1),2,0)
))</f>
        <v/>
      </c>
      <c r="S331" s="7" t="str">
        <f t="shared" ca="1" si="269"/>
        <v/>
      </c>
    </row>
    <row r="332" spans="1:19" x14ac:dyDescent="0.3">
      <c r="A332" s="1" t="str">
        <f t="shared" si="273"/>
        <v>LP_ItemChanceBoostBetter_03</v>
      </c>
      <c r="B332" s="1" t="s">
        <v>507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0.13750000000000004</v>
      </c>
      <c r="O332" s="7" t="str">
        <f t="shared" ca="1" si="274"/>
        <v/>
      </c>
      <c r="S332" s="7" t="str">
        <f t="shared" ca="1" si="269"/>
        <v/>
      </c>
    </row>
    <row r="333" spans="1:19" x14ac:dyDescent="0.3">
      <c r="A333" s="1" t="str">
        <f t="shared" si="263"/>
        <v>LP_HealChanceBoost_01</v>
      </c>
      <c r="B333" s="1" t="s">
        <v>173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v>0.16666666699999999</v>
      </c>
      <c r="O333" s="7" t="str">
        <f t="shared" ca="1" si="234"/>
        <v/>
      </c>
      <c r="S333" s="7" t="str">
        <f t="shared" ca="1" si="269"/>
        <v/>
      </c>
    </row>
    <row r="334" spans="1:19" x14ac:dyDescent="0.3">
      <c r="A334" s="1" t="str">
        <f t="shared" ref="A334:A336" si="275">B334&amp;"_"&amp;TEXT(D334,"00")</f>
        <v>LP_HealChanceBoost_02</v>
      </c>
      <c r="B334" s="1" t="s">
        <v>173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0.35</v>
      </c>
      <c r="O334" s="7" t="str">
        <f t="shared" ref="O334:O336" ca="1" si="276">IF(NOT(ISBLANK(N334)),N334,
IF(ISBLANK(M334),"",
VLOOKUP(M334,OFFSET(INDIRECT("$A:$B"),0,MATCH(M$1&amp;"_Verify",INDIRECT("$1:$1"),0)-1),2,0)
))</f>
        <v/>
      </c>
      <c r="S334" s="7" t="str">
        <f t="shared" ca="1" si="269"/>
        <v/>
      </c>
    </row>
    <row r="335" spans="1:19" x14ac:dyDescent="0.3">
      <c r="A335" s="1" t="str">
        <f t="shared" si="275"/>
        <v>LP_HealChanceBoost_03</v>
      </c>
      <c r="B335" s="1" t="s">
        <v>173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0.55000000000000004</v>
      </c>
      <c r="O335" s="7" t="str">
        <f t="shared" ca="1" si="276"/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LP_HealChanceBoostBetter_01</v>
      </c>
      <c r="B336" s="1" t="s">
        <v>508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ref="L336:L338" si="277">L333*5/3</f>
        <v>0.27777777833333334</v>
      </c>
      <c r="O336" s="7" t="str">
        <f t="shared" ca="1" si="276"/>
        <v/>
      </c>
      <c r="S336" s="7" t="str">
        <f t="shared" ref="S336:S338" ca="1" si="278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ref="A337:A338" si="279">B337&amp;"_"&amp;TEXT(D337,"00")</f>
        <v>LP_HealChanceBoostBetter_02</v>
      </c>
      <c r="B337" s="1" t="s">
        <v>508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7"/>
        <v>0.58333333333333337</v>
      </c>
      <c r="O337" s="7" t="str">
        <f t="shared" ref="O337:O338" ca="1" si="280">IF(NOT(ISBLANK(N337)),N337,
IF(ISBLANK(M337),"",
VLOOKUP(M337,OFFSET(INDIRECT("$A:$B"),0,MATCH(M$1&amp;"_Verify",INDIRECT("$1:$1"),0)-1),2,0)
))</f>
        <v/>
      </c>
      <c r="S337" s="7" t="str">
        <f t="shared" ca="1" si="278"/>
        <v/>
      </c>
    </row>
    <row r="338" spans="1:19" x14ac:dyDescent="0.3">
      <c r="A338" s="1" t="str">
        <f t="shared" si="279"/>
        <v>LP_HealChanceBoostBetter_03</v>
      </c>
      <c r="B338" s="1" t="s">
        <v>508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0.91666666666666663</v>
      </c>
      <c r="O338" s="7" t="str">
        <f t="shared" ca="1" si="280"/>
        <v/>
      </c>
      <c r="S338" s="7" t="str">
        <f t="shared" ca="1" si="278"/>
        <v/>
      </c>
    </row>
    <row r="339" spans="1:19" x14ac:dyDescent="0.3">
      <c r="A339" s="1" t="str">
        <f t="shared" si="263"/>
        <v>LP_MonsterThrough_01</v>
      </c>
      <c r="B339" s="1" t="s">
        <v>174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MonsterThroughHitObject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1</v>
      </c>
      <c r="O339" s="7">
        <f t="shared" ca="1" si="234"/>
        <v>1</v>
      </c>
      <c r="S339" s="7" t="str">
        <f t="shared" ca="1" si="269"/>
        <v/>
      </c>
    </row>
    <row r="340" spans="1:19" x14ac:dyDescent="0.3">
      <c r="A340" s="1" t="str">
        <f t="shared" si="263"/>
        <v>LP_MonsterThrough_02</v>
      </c>
      <c r="B340" s="1" t="s">
        <v>174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2</v>
      </c>
      <c r="O340" s="7">
        <f t="shared" ca="1" si="234"/>
        <v>2</v>
      </c>
      <c r="S340" s="7" t="str">
        <f t="shared" ca="1" si="269"/>
        <v/>
      </c>
    </row>
    <row r="341" spans="1:19" x14ac:dyDescent="0.3">
      <c r="A341" s="1" t="str">
        <f t="shared" si="263"/>
        <v>LP_Ricochet_01</v>
      </c>
      <c r="B341" s="1" t="s">
        <v>175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RicochetHitObject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34"/>
        <v>1</v>
      </c>
      <c r="S341" s="7" t="str">
        <f t="shared" ca="1" si="269"/>
        <v/>
      </c>
    </row>
    <row r="342" spans="1:19" x14ac:dyDescent="0.3">
      <c r="A342" s="1" t="str">
        <f t="shared" si="263"/>
        <v>LP_Ricochet_02</v>
      </c>
      <c r="B342" s="1" t="s">
        <v>175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34"/>
        <v>2</v>
      </c>
      <c r="S342" s="7" t="str">
        <f t="shared" ref="S342:S344" ca="1" si="281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263"/>
        <v>LP_BounceWallQuad_01</v>
      </c>
      <c r="B343" s="1" t="s">
        <v>176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BounceWallQuadHitObject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1</v>
      </c>
      <c r="O343" s="7">
        <f t="shared" ca="1" si="234"/>
        <v>1</v>
      </c>
      <c r="S343" s="7" t="str">
        <f t="shared" ca="1" si="281"/>
        <v/>
      </c>
    </row>
    <row r="344" spans="1:19" x14ac:dyDescent="0.3">
      <c r="A344" s="1" t="str">
        <f t="shared" si="263"/>
        <v>LP_BounceWallQuad_02</v>
      </c>
      <c r="B344" s="1" t="s">
        <v>176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2</v>
      </c>
      <c r="O344" s="7">
        <f t="shared" ca="1" si="234"/>
        <v>2</v>
      </c>
      <c r="S344" s="7" t="str">
        <f t="shared" ca="1" si="281"/>
        <v/>
      </c>
    </row>
    <row r="345" spans="1:19" x14ac:dyDescent="0.3">
      <c r="A345" s="1" t="str">
        <f t="shared" si="263"/>
        <v>LP_Parallel_01</v>
      </c>
      <c r="B345" s="1" t="s">
        <v>177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ParallelHitObject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0.6</v>
      </c>
      <c r="N345" s="1">
        <v>1</v>
      </c>
      <c r="O345" s="7">
        <f t="shared" ca="1" si="234"/>
        <v>1</v>
      </c>
      <c r="S345" s="7" t="str">
        <f t="shared" ca="1" si="269"/>
        <v/>
      </c>
    </row>
    <row r="346" spans="1:19" x14ac:dyDescent="0.3">
      <c r="A346" s="1" t="str">
        <f t="shared" si="263"/>
        <v>LP_Parallel_02</v>
      </c>
      <c r="B346" s="1" t="s">
        <v>177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2</v>
      </c>
      <c r="O346" s="7">
        <f t="shared" ca="1" si="234"/>
        <v>2</v>
      </c>
      <c r="S346" s="7" t="str">
        <f t="shared" ca="1" si="269"/>
        <v/>
      </c>
    </row>
    <row r="347" spans="1:19" x14ac:dyDescent="0.3">
      <c r="A347" s="1" t="str">
        <f t="shared" si="263"/>
        <v>LP_DiagonalNwayGenerator_01</v>
      </c>
      <c r="B347" s="1" t="s">
        <v>178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DiagonalNwayGenerator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LP_DiagonalNwayGenerator_02</v>
      </c>
      <c r="B348" s="1" t="s">
        <v>178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ca="1" si="269"/>
        <v/>
      </c>
    </row>
    <row r="349" spans="1:19" x14ac:dyDescent="0.3">
      <c r="A349" s="1" t="str">
        <f t="shared" si="263"/>
        <v>LP_LeftRightNwayGenerator_01</v>
      </c>
      <c r="B349" s="1" t="s">
        <v>179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LeftRightNwayGenerator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LP_LeftRightNwayGenerator_02</v>
      </c>
      <c r="B350" s="1" t="s">
        <v>179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69"/>
        <v/>
      </c>
    </row>
    <row r="351" spans="1:19" x14ac:dyDescent="0.3">
      <c r="A351" s="1" t="str">
        <f t="shared" si="263"/>
        <v>LP_BackNwayGenerator_01</v>
      </c>
      <c r="B351" s="1" t="s">
        <v>180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BackNwayGenerator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1</v>
      </c>
      <c r="O351" s="7">
        <f t="shared" ca="1" si="234"/>
        <v>1</v>
      </c>
      <c r="S351" s="7" t="str">
        <f t="shared" ca="1" si="269"/>
        <v/>
      </c>
    </row>
    <row r="352" spans="1:19" x14ac:dyDescent="0.3">
      <c r="A352" s="1" t="str">
        <f t="shared" si="263"/>
        <v>LP_BackNwayGenerator_02</v>
      </c>
      <c r="B352" s="1" t="s">
        <v>180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2</v>
      </c>
      <c r="O352" s="7">
        <f t="shared" ca="1" si="234"/>
        <v>2</v>
      </c>
      <c r="S352" s="7" t="str">
        <f t="shared" ca="1" si="269"/>
        <v/>
      </c>
    </row>
    <row r="353" spans="1:19" x14ac:dyDescent="0.3">
      <c r="A353" s="1" t="str">
        <f t="shared" si="263"/>
        <v>LP_Repeat_01</v>
      </c>
      <c r="B353" s="1" t="s">
        <v>181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RepeatHitObject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0.3</v>
      </c>
      <c r="N353" s="1">
        <v>1</v>
      </c>
      <c r="O353" s="7">
        <f t="shared" ca="1" si="234"/>
        <v>1</v>
      </c>
      <c r="S353" s="7" t="str">
        <f t="shared" ca="1" si="269"/>
        <v/>
      </c>
    </row>
    <row r="354" spans="1:19" x14ac:dyDescent="0.3">
      <c r="A354" s="1" t="str">
        <f t="shared" si="263"/>
        <v>LP_Repeat_02</v>
      </c>
      <c r="B354" s="1" t="s">
        <v>181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2</v>
      </c>
      <c r="O354" s="7">
        <f t="shared" ca="1" si="234"/>
        <v>2</v>
      </c>
      <c r="S354" s="7" t="str">
        <f t="shared" ca="1" si="269"/>
        <v/>
      </c>
    </row>
    <row r="355" spans="1:19" x14ac:dyDescent="0.3">
      <c r="A355" s="1" t="str">
        <f t="shared" si="263"/>
        <v>LP_HealOnKill_01</v>
      </c>
      <c r="B355" s="1" t="s">
        <v>269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ref="K355:K368" si="282">J153</f>
        <v>0.15</v>
      </c>
      <c r="O355" s="7" t="str">
        <f t="shared" ref="O355" ca="1" si="283">IF(NOT(ISBLANK(N355)),N355,
IF(ISBLANK(M355),"",
VLOOKUP(M355,OFFSET(INDIRECT("$A:$B"),0,MATCH(M$1&amp;"_Verify",INDIRECT("$1:$1"),0)-1),2,0)
))</f>
        <v/>
      </c>
      <c r="S355" s="7" t="str">
        <f t="shared" ca="1" si="269"/>
        <v/>
      </c>
    </row>
    <row r="356" spans="1:19" x14ac:dyDescent="0.3">
      <c r="A356" s="1" t="str">
        <f t="shared" si="263"/>
        <v>LP_HealOnKill_02</v>
      </c>
      <c r="B356" s="1" t="s">
        <v>269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82"/>
        <v>0.315</v>
      </c>
      <c r="O356" s="7" t="str">
        <f t="shared" ca="1" si="234"/>
        <v/>
      </c>
      <c r="S356" s="7" t="str">
        <f t="shared" ca="1" si="269"/>
        <v/>
      </c>
    </row>
    <row r="357" spans="1:19" x14ac:dyDescent="0.3">
      <c r="A357" s="1" t="str">
        <f t="shared" ref="A357:A359" si="284">B357&amp;"_"&amp;TEXT(D357,"00")</f>
        <v>LP_HealOnKill_03</v>
      </c>
      <c r="B357" s="1" t="s">
        <v>269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0.49500000000000005</v>
      </c>
      <c r="O357" s="7" t="str">
        <f t="shared" ref="O357:O359" ca="1" si="285">IF(NOT(ISBLANK(N357)),N357,
IF(ISBLANK(M357),"",
VLOOKUP(M357,OFFSET(INDIRECT("$A:$B"),0,MATCH(M$1&amp;"_Verify",INDIRECT("$1:$1"),0)-1),2,0)
))</f>
        <v/>
      </c>
      <c r="S357" s="7" t="str">
        <f t="shared" ref="S357:S359" ca="1" si="286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84"/>
        <v>LP_HealOnKill_04</v>
      </c>
      <c r="B358" s="1" t="s">
        <v>269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0.69</v>
      </c>
      <c r="O358" s="7" t="str">
        <f t="shared" ca="1" si="285"/>
        <v/>
      </c>
      <c r="S358" s="7" t="str">
        <f t="shared" ca="1" si="286"/>
        <v/>
      </c>
    </row>
    <row r="359" spans="1:19" x14ac:dyDescent="0.3">
      <c r="A359" s="1" t="str">
        <f t="shared" si="284"/>
        <v>LP_HealOnKill_05</v>
      </c>
      <c r="B359" s="1" t="s">
        <v>269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0.89999999999999991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ref="A360:A363" si="287">B360&amp;"_"&amp;TEXT(D360,"00")</f>
        <v>LP_HealOnKill_06</v>
      </c>
      <c r="B360" s="1" t="s">
        <v>269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1.125</v>
      </c>
      <c r="O360" s="7" t="str">
        <f t="shared" ref="O360:O363" ca="1" si="288">IF(NOT(ISBLANK(N360)),N360,
IF(ISBLANK(M360),"",
VLOOKUP(M360,OFFSET(INDIRECT("$A:$B"),0,MATCH(M$1&amp;"_Verify",INDIRECT("$1:$1"),0)-1),2,0)
))</f>
        <v/>
      </c>
      <c r="S360" s="7" t="str">
        <f t="shared" ref="S360:S363" ca="1" si="289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87"/>
        <v>LP_HealOnKill_07</v>
      </c>
      <c r="B361" s="1" t="s">
        <v>269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1.3650000000000002</v>
      </c>
      <c r="O361" s="7" t="str">
        <f t="shared" ca="1" si="288"/>
        <v/>
      </c>
      <c r="S361" s="7" t="str">
        <f t="shared" ca="1" si="289"/>
        <v/>
      </c>
    </row>
    <row r="362" spans="1:19" x14ac:dyDescent="0.3">
      <c r="A362" s="1" t="str">
        <f t="shared" si="287"/>
        <v>LP_HealOnKill_08</v>
      </c>
      <c r="B362" s="1" t="s">
        <v>269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1.62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LP_HealOnKill_09</v>
      </c>
      <c r="B363" s="1" t="s">
        <v>269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1.89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ref="A364:A379" si="290">B364&amp;"_"&amp;TEXT(D364,"00")</f>
        <v>LP_HealOnKillBetter_01</v>
      </c>
      <c r="B364" s="1" t="s">
        <v>270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0.25</v>
      </c>
      <c r="O364" s="7" t="str">
        <f t="shared" ref="O364:O393" ca="1" si="291">IF(NOT(ISBLANK(N364)),N364,
IF(ISBLANK(M364),"",
VLOOKUP(M364,OFFSET(INDIRECT("$A:$B"),0,MATCH(M$1&amp;"_Verify",INDIRECT("$1:$1"),0)-1),2,0)
))</f>
        <v/>
      </c>
      <c r="S364" s="7" t="str">
        <f t="shared" ca="1" si="269"/>
        <v/>
      </c>
    </row>
    <row r="365" spans="1:19" x14ac:dyDescent="0.3">
      <c r="A365" s="1" t="str">
        <f t="shared" si="290"/>
        <v>LP_HealOnKillBetter_02</v>
      </c>
      <c r="B365" s="1" t="s">
        <v>270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0.52500000000000002</v>
      </c>
      <c r="O365" s="7" t="str">
        <f t="shared" ca="1" si="291"/>
        <v/>
      </c>
      <c r="S365" s="7" t="str">
        <f t="shared" ca="1" si="269"/>
        <v/>
      </c>
    </row>
    <row r="366" spans="1:19" x14ac:dyDescent="0.3">
      <c r="A366" s="1" t="str">
        <f t="shared" ref="A366:A368" si="292">B366&amp;"_"&amp;TEXT(D366,"00")</f>
        <v>LP_HealOnKillBetter_03</v>
      </c>
      <c r="B366" s="1" t="s">
        <v>270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0.82500000000000007</v>
      </c>
      <c r="O366" s="7" t="str">
        <f t="shared" ref="O366:O368" ca="1" si="293">IF(NOT(ISBLANK(N366)),N366,
IF(ISBLANK(M366),"",
VLOOKUP(M366,OFFSET(INDIRECT("$A:$B"),0,MATCH(M$1&amp;"_Verify",INDIRECT("$1:$1"),0)-1),2,0)
))</f>
        <v/>
      </c>
      <c r="S366" s="7" t="str">
        <f t="shared" ref="S366:S368" ca="1" si="294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92"/>
        <v>LP_HealOnKillBetter_04</v>
      </c>
      <c r="B367" s="1" t="s">
        <v>270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1.1499999999999999</v>
      </c>
      <c r="O367" s="7" t="str">
        <f t="shared" ca="1" si="293"/>
        <v/>
      </c>
      <c r="S367" s="7" t="str">
        <f t="shared" ca="1" si="294"/>
        <v/>
      </c>
    </row>
    <row r="368" spans="1:19" x14ac:dyDescent="0.3">
      <c r="A368" s="1" t="str">
        <f t="shared" si="292"/>
        <v>LP_HealOnKillBetter_05</v>
      </c>
      <c r="B368" s="1" t="s">
        <v>270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1.5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0"/>
        <v>LP_AtkSpeedUpOnEncounter_01</v>
      </c>
      <c r="B369" s="1" t="s">
        <v>295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91"/>
        <v/>
      </c>
      <c r="Q369" s="1" t="s">
        <v>296</v>
      </c>
      <c r="S369" s="7">
        <f t="shared" ref="S369:S420" ca="1" si="295">IF(NOT(ISBLANK(R369)),R369,
IF(ISBLANK(Q369),"",
VLOOKUP(Q369,OFFSET(INDIRECT("$A:$B"),0,MATCH(Q$1&amp;"_Verify",INDIRECT("$1:$1"),0)-1),2,0)
))</f>
        <v>1</v>
      </c>
      <c r="U369" s="1" t="s">
        <v>297</v>
      </c>
    </row>
    <row r="370" spans="1:23" x14ac:dyDescent="0.3">
      <c r="A370" s="1" t="str">
        <f t="shared" si="290"/>
        <v>LP_AtkSpeedUpOnEncounter_02</v>
      </c>
      <c r="B370" s="1" t="s">
        <v>295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ca="1" si="295"/>
        <v>1</v>
      </c>
      <c r="U370" s="1" t="s">
        <v>297</v>
      </c>
    </row>
    <row r="371" spans="1:23" x14ac:dyDescent="0.3">
      <c r="A371" s="1" t="str">
        <f t="shared" ref="A371:A377" si="296">B371&amp;"_"&amp;TEXT(D371,"00")</f>
        <v>LP_AtkSpeedUpOnEncounter_03</v>
      </c>
      <c r="B371" s="1" t="s">
        <v>295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ref="O371:O377" ca="1" si="297">IF(NOT(ISBLANK(N371)),N371,
IF(ISBLANK(M371),"",
VLOOKUP(M371,OFFSET(INDIRECT("$A:$B"),0,MATCH(M$1&amp;"_Verify",INDIRECT("$1:$1"),0)-1),2,0)
))</f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si="296"/>
        <v>LP_AtkSpeedUpOnEncounter_04</v>
      </c>
      <c r="B372" s="1" t="s">
        <v>295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97"/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LP_AtkSpeedUpOnEncounter_05</v>
      </c>
      <c r="B373" s="1" t="s">
        <v>295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LP_AtkSpeedUpOnEncounter_06</v>
      </c>
      <c r="B374" s="1" t="s">
        <v>295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LP_AtkSpeedUpOnEncounter_07</v>
      </c>
      <c r="B375" s="1" t="s">
        <v>295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LP_AtkSpeedUpOnEncounter_08</v>
      </c>
      <c r="B376" s="1" t="s">
        <v>295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LP_AtkSpeedUpOnEncounter_09</v>
      </c>
      <c r="B377" s="1" t="s">
        <v>295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0"/>
        <v>LP_AtkSpeedUpOnEncounter_Spd_01</v>
      </c>
      <c r="B378" s="1" t="s">
        <v>292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4.5</v>
      </c>
      <c r="J378" s="1">
        <f t="shared" ref="J378:J386" si="298">J153*4.5/6*2.5</f>
        <v>0.28125</v>
      </c>
      <c r="M378" s="1" t="s">
        <v>148</v>
      </c>
      <c r="O378" s="7">
        <f t="shared" ca="1" si="291"/>
        <v>3</v>
      </c>
      <c r="R378" s="1">
        <v>1</v>
      </c>
      <c r="S378" s="7">
        <f t="shared" ca="1" si="295"/>
        <v>1</v>
      </c>
      <c r="W378" s="1" t="s">
        <v>364</v>
      </c>
    </row>
    <row r="379" spans="1:23" x14ac:dyDescent="0.3">
      <c r="A379" s="1" t="str">
        <f t="shared" si="290"/>
        <v>LP_AtkSpeedUpOnEncounter_Spd_02</v>
      </c>
      <c r="B379" s="1" t="s">
        <v>292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5</v>
      </c>
      <c r="J379" s="1">
        <f t="shared" si="298"/>
        <v>0.59062499999999996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ref="A380:A386" si="299">B380&amp;"_"&amp;TEXT(D380,"00")</f>
        <v>LP_AtkSpeedUpOnEncounter_Spd_03</v>
      </c>
      <c r="B380" s="1" t="s">
        <v>292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5.5</v>
      </c>
      <c r="J380" s="1">
        <f t="shared" si="298"/>
        <v>0.92812500000000009</v>
      </c>
      <c r="M380" s="1" t="s">
        <v>148</v>
      </c>
      <c r="O380" s="7">
        <f t="shared" ref="O380:O386" ca="1" si="300">IF(NOT(ISBLANK(N380)),N380,
IF(ISBLANK(M380),"",
VLOOKUP(M380,OFFSET(INDIRECT("$A:$B"),0,MATCH(M$1&amp;"_Verify",INDIRECT("$1:$1"),0)-1),2,0)
))</f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si="299"/>
        <v>LP_AtkSpeedUpOnEncounter_Spd_04</v>
      </c>
      <c r="B381" s="1" t="s">
        <v>292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6</v>
      </c>
      <c r="J381" s="1">
        <f t="shared" si="298"/>
        <v>1.29375</v>
      </c>
      <c r="M381" s="1" t="s">
        <v>148</v>
      </c>
      <c r="O381" s="7">
        <f t="shared" ca="1" si="300"/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LP_AtkSpeedUpOnEncounter_Spd_05</v>
      </c>
      <c r="B382" s="1" t="s">
        <v>292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6.5</v>
      </c>
      <c r="J382" s="1">
        <f t="shared" si="298"/>
        <v>1.6874999999999998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LP_AtkSpeedUpOnEncounter_Spd_06</v>
      </c>
      <c r="B383" s="1" t="s">
        <v>292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7</v>
      </c>
      <c r="J383" s="1">
        <f t="shared" si="298"/>
        <v>2.109375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LP_AtkSpeedUpOnEncounter_Spd_07</v>
      </c>
      <c r="B384" s="1" t="s">
        <v>292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7.5</v>
      </c>
      <c r="J384" s="1">
        <f t="shared" si="298"/>
        <v>2.5593750000000002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LP_AtkSpeedUpOnEncounter_Spd_08</v>
      </c>
      <c r="B385" s="1" t="s">
        <v>292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8</v>
      </c>
      <c r="J385" s="1">
        <f t="shared" si="298"/>
        <v>3.0375000000000001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LP_AtkSpeedUpOnEncounter_Spd_09</v>
      </c>
      <c r="B386" s="1" t="s">
        <v>292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8.5</v>
      </c>
      <c r="J386" s="1">
        <f t="shared" si="298"/>
        <v>3.5437499999999993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ref="A387:A393" si="301">B387&amp;"_"&amp;TEXT(D387,"00")</f>
        <v>LP_AtkSpeedUpOnEncounterBetter_01</v>
      </c>
      <c r="B387" s="1" t="s">
        <v>291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91"/>
        <v/>
      </c>
      <c r="Q387" s="1" t="s">
        <v>296</v>
      </c>
      <c r="S387" s="7">
        <f t="shared" ca="1" si="295"/>
        <v>1</v>
      </c>
      <c r="U387" s="1" t="s">
        <v>293</v>
      </c>
    </row>
    <row r="388" spans="1:23" x14ac:dyDescent="0.3">
      <c r="A388" s="1" t="str">
        <f t="shared" si="301"/>
        <v>LP_AtkSpeedUpOnEncounterBetter_02</v>
      </c>
      <c r="B388" s="1" t="s">
        <v>291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ref="A389:A391" si="302">B389&amp;"_"&amp;TEXT(D389,"00")</f>
        <v>LP_AtkSpeedUpOnEncounterBetter_03</v>
      </c>
      <c r="B389" s="1" t="s">
        <v>291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ref="O389:O391" ca="1" si="303">IF(NOT(ISBLANK(N389)),N389,
IF(ISBLANK(M389),"",
VLOOKUP(M389,OFFSET(INDIRECT("$A:$B"),0,MATCH(M$1&amp;"_Verify",INDIRECT("$1:$1"),0)-1),2,0)
))</f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si="302"/>
        <v>LP_AtkSpeedUpOnEncounterBetter_04</v>
      </c>
      <c r="B390" s="1" t="s">
        <v>291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303"/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LP_AtkSpeedUpOnEncounterBetter_05</v>
      </c>
      <c r="B391" s="1" t="s">
        <v>291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1"/>
        <v>LP_AtkSpeedUpOnEncounterBetter_Spd_01</v>
      </c>
      <c r="B392" s="1" t="s">
        <v>294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4.5</v>
      </c>
      <c r="J392" s="1">
        <f>J162*4.5/6*2.5</f>
        <v>0.46875</v>
      </c>
      <c r="M392" s="1" t="s">
        <v>148</v>
      </c>
      <c r="O392" s="7">
        <f t="shared" ca="1" si="291"/>
        <v>3</v>
      </c>
      <c r="R392" s="1">
        <v>1</v>
      </c>
      <c r="S392" s="7">
        <f t="shared" ca="1" si="295"/>
        <v>1</v>
      </c>
      <c r="W392" s="1" t="s">
        <v>364</v>
      </c>
    </row>
    <row r="393" spans="1:23" x14ac:dyDescent="0.3">
      <c r="A393" s="1" t="str">
        <f t="shared" si="301"/>
        <v>LP_AtkSpeedUpOnEncounterBetter_Spd_02</v>
      </c>
      <c r="B393" s="1" t="s">
        <v>294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5.5</v>
      </c>
      <c r="J393" s="1">
        <f>J163*4.5/6*2.5</f>
        <v>0.98437500000000011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ref="A394:A396" si="304">B394&amp;"_"&amp;TEXT(D394,"00")</f>
        <v>LP_AtkSpeedUpOnEncounterBetter_Spd_03</v>
      </c>
      <c r="B394" s="1" t="s">
        <v>294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6.5</v>
      </c>
      <c r="J394" s="1">
        <f>J164*4.5/6*2.5</f>
        <v>1.546875</v>
      </c>
      <c r="M394" s="1" t="s">
        <v>148</v>
      </c>
      <c r="O394" s="7">
        <f t="shared" ref="O394:O396" ca="1" si="305">IF(NOT(ISBLANK(N394)),N394,
IF(ISBLANK(M394),"",
VLOOKUP(M394,OFFSET(INDIRECT("$A:$B"),0,MATCH(M$1&amp;"_Verify",INDIRECT("$1:$1"),0)-1),2,0)
))</f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si="304"/>
        <v>LP_AtkSpeedUpOnEncounterBetter_Spd_04</v>
      </c>
      <c r="B395" s="1" t="s">
        <v>294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7.5</v>
      </c>
      <c r="J395" s="1">
        <f>J165*4.5/6*2.5</f>
        <v>2.15625</v>
      </c>
      <c r="M395" s="1" t="s">
        <v>148</v>
      </c>
      <c r="O395" s="7">
        <f t="shared" ca="1" si="305"/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LP_AtkSpeedUpOnEncounterBetter_Spd_05</v>
      </c>
      <c r="B396" s="1" t="s">
        <v>294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8.5</v>
      </c>
      <c r="J396" s="1">
        <f>J166*4.5/6*2.5</f>
        <v>2.8125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ref="A397:A401" si="306">B397&amp;"_"&amp;TEXT(D397,"00")</f>
        <v>LP_VampireOnAttack_01</v>
      </c>
      <c r="B397" s="1" t="s">
        <v>298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ref="L397:L410" si="307">J153</f>
        <v>0.15</v>
      </c>
      <c r="O397" s="7" t="str">
        <f t="shared" ref="O397:O401" ca="1" si="308">IF(NOT(ISBLANK(N397)),N397,
IF(ISBLANK(M397),"",
VLOOKUP(M397,OFFSET(INDIRECT("$A:$B"),0,MATCH(M$1&amp;"_Verify",INDIRECT("$1:$1"),0)-1),2,0)
))</f>
        <v/>
      </c>
      <c r="S397" s="7" t="str">
        <f t="shared" ca="1" si="295"/>
        <v/>
      </c>
    </row>
    <row r="398" spans="1:23" x14ac:dyDescent="0.3">
      <c r="A398" s="1" t="str">
        <f t="shared" si="306"/>
        <v>LP_VampireOnAttack_02</v>
      </c>
      <c r="B398" s="1" t="s">
        <v>298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307"/>
        <v>0.315</v>
      </c>
      <c r="O398" s="7" t="str">
        <f t="shared" ca="1" si="308"/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LP_VampireOnAttack_03</v>
      </c>
      <c r="B399" s="1" t="s">
        <v>298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0.49500000000000005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LP_VampireOnAttack_04</v>
      </c>
      <c r="B400" s="1" t="s">
        <v>298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0.69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LP_VampireOnAttack_05</v>
      </c>
      <c r="B401" s="1" t="s">
        <v>298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0.89999999999999991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ref="A402:A405" si="309">B402&amp;"_"&amp;TEXT(D402,"00")</f>
        <v>LP_VampireOnAttack_06</v>
      </c>
      <c r="B402" s="1" t="s">
        <v>298</v>
      </c>
      <c r="C402" s="1" t="str">
        <f>IF(ISERROR(VLOOKUP(B402,AffectorValueTable!$A:$A,1,0)),"어펙터밸류없음","")</f>
        <v/>
      </c>
      <c r="D402" s="1">
        <v>6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1.125</v>
      </c>
      <c r="O402" s="7" t="str">
        <f t="shared" ref="O402:O405" ca="1" si="310">IF(NOT(ISBLANK(N402)),N402,
IF(ISBLANK(M402),"",
VLOOKUP(M402,OFFSET(INDIRECT("$A:$B"),0,MATCH(M$1&amp;"_Verify",INDIRECT("$1:$1"),0)-1),2,0)
))</f>
        <v/>
      </c>
      <c r="S402" s="7" t="str">
        <f t="shared" ref="S402:S405" ca="1" si="311">IF(NOT(ISBLANK(R402)),R402,
IF(ISBLANK(Q402),"",
VLOOKUP(Q402,OFFSET(INDIRECT("$A:$B"),0,MATCH(Q$1&amp;"_Verify",INDIRECT("$1:$1"),0)-1),2,0)
))</f>
        <v/>
      </c>
    </row>
    <row r="403" spans="1:21" x14ac:dyDescent="0.3">
      <c r="A403" s="1" t="str">
        <f t="shared" si="309"/>
        <v>LP_VampireOnAttack_07</v>
      </c>
      <c r="B403" s="1" t="s">
        <v>298</v>
      </c>
      <c r="C403" s="1" t="str">
        <f>IF(ISERROR(VLOOKUP(B403,AffectorValueTable!$A:$A,1,0)),"어펙터밸류없음","")</f>
        <v/>
      </c>
      <c r="D403" s="1">
        <v>7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1.3650000000000002</v>
      </c>
      <c r="O403" s="7" t="str">
        <f t="shared" ca="1" si="310"/>
        <v/>
      </c>
      <c r="S403" s="7" t="str">
        <f t="shared" ca="1" si="311"/>
        <v/>
      </c>
    </row>
    <row r="404" spans="1:21" x14ac:dyDescent="0.3">
      <c r="A404" s="1" t="str">
        <f t="shared" si="309"/>
        <v>LP_VampireOnAttack_08</v>
      </c>
      <c r="B404" s="1" t="s">
        <v>298</v>
      </c>
      <c r="C404" s="1" t="str">
        <f>IF(ISERROR(VLOOKUP(B404,AffectorValueTable!$A:$A,1,0)),"어펙터밸류없음","")</f>
        <v/>
      </c>
      <c r="D404" s="1">
        <v>8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1.62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LP_VampireOnAttack_09</v>
      </c>
      <c r="B405" s="1" t="s">
        <v>298</v>
      </c>
      <c r="C405" s="1" t="str">
        <f>IF(ISERROR(VLOOKUP(B405,AffectorValueTable!$A:$A,1,0)),"어펙터밸류없음","")</f>
        <v/>
      </c>
      <c r="D405" s="1">
        <v>9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1.89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ref="A406:A410" si="312">B406&amp;"_"&amp;TEXT(D406,"00")</f>
        <v>LP_VampireOnAttackBetter_01</v>
      </c>
      <c r="B406" s="1" t="s">
        <v>299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0.25</v>
      </c>
      <c r="O406" s="7" t="str">
        <f t="shared" ref="O406:O410" ca="1" si="313">IF(NOT(ISBLANK(N406)),N406,
IF(ISBLANK(M406),"",
VLOOKUP(M406,OFFSET(INDIRECT("$A:$B"),0,MATCH(M$1&amp;"_Verify",INDIRECT("$1:$1"),0)-1),2,0)
))</f>
        <v/>
      </c>
      <c r="S406" s="7" t="str">
        <f t="shared" ca="1" si="295"/>
        <v/>
      </c>
    </row>
    <row r="407" spans="1:21" x14ac:dyDescent="0.3">
      <c r="A407" s="1" t="str">
        <f t="shared" si="312"/>
        <v>LP_VampireOnAttackBetter_02</v>
      </c>
      <c r="B407" s="1" t="s">
        <v>299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0.52500000000000002</v>
      </c>
      <c r="O407" s="7" t="str">
        <f t="shared" ca="1" si="313"/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LP_VampireOnAttackBetter_03</v>
      </c>
      <c r="B408" s="1" t="s">
        <v>299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0.82500000000000007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LP_VampireOnAttackBetter_04</v>
      </c>
      <c r="B409" s="1" t="s">
        <v>299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1.1499999999999999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LP_VampireOnAttackBetter_05</v>
      </c>
      <c r="B410" s="1" t="s">
        <v>299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1.5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ref="A411:A415" si="314">B411&amp;"_"&amp;TEXT(D411,"00")</f>
        <v>LP_RecoverOnAttacked_01</v>
      </c>
      <c r="B411" s="1" t="s">
        <v>300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ref="O411:O415" ca="1" si="315">IF(NOT(ISBLANK(N411)),N411,
IF(ISBLANK(M411),"",
VLOOKUP(M411,OFFSET(INDIRECT("$A:$B"),0,MATCH(M$1&amp;"_Verify",INDIRECT("$1:$1"),0)-1),2,0)
))</f>
        <v/>
      </c>
      <c r="Q411" s="1" t="s">
        <v>224</v>
      </c>
      <c r="S411" s="7">
        <f t="shared" ca="1" si="295"/>
        <v>4</v>
      </c>
      <c r="U411" s="1" t="s">
        <v>301</v>
      </c>
    </row>
    <row r="412" spans="1:21" x14ac:dyDescent="0.3">
      <c r="A412" s="1" t="str">
        <f t="shared" si="314"/>
        <v>LP_RecoverOnAttacked_02</v>
      </c>
      <c r="B412" s="1" t="s">
        <v>300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15"/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LP_RecoverOnAttacked_03</v>
      </c>
      <c r="B413" s="1" t="s">
        <v>300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LP_RecoverOnAttacked_04</v>
      </c>
      <c r="B414" s="1" t="s">
        <v>300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LP_RecoverOnAttacked_05</v>
      </c>
      <c r="B415" s="1" t="s">
        <v>300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ref="A416:A420" si="316">B416&amp;"_"&amp;TEXT(D416,"00")</f>
        <v>LP_RecoverOnAttacked_Heal_01</v>
      </c>
      <c r="B416" s="1" t="s">
        <v>301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HealOverTime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f t="shared" ref="I416:I420" si="317">J416*5+0.1</f>
        <v>4.6999999999999984</v>
      </c>
      <c r="J416" s="1">
        <f t="shared" ref="J416:J419" si="318">J417+0.08</f>
        <v>0.91999999999999982</v>
      </c>
      <c r="L416" s="1">
        <v>8.8888888888888892E-2</v>
      </c>
      <c r="O416" s="7" t="str">
        <f t="shared" ref="O416:O420" ca="1" si="319">IF(NOT(ISBLANK(N416)),N416,
IF(ISBLANK(M416),"",
VLOOKUP(M416,OFFSET(INDIRECT("$A:$B"),0,MATCH(M$1&amp;"_Verify",INDIRECT("$1:$1"),0)-1),2,0)
))</f>
        <v/>
      </c>
      <c r="S416" s="7" t="str">
        <f t="shared" ca="1" si="295"/>
        <v/>
      </c>
    </row>
    <row r="417" spans="1:19" x14ac:dyDescent="0.3">
      <c r="A417" s="1" t="str">
        <f t="shared" si="316"/>
        <v>LP_RecoverOnAttacked_Heal_02</v>
      </c>
      <c r="B417" s="1" t="s">
        <v>301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si="317"/>
        <v>4.2999999999999989</v>
      </c>
      <c r="J417" s="1">
        <f t="shared" si="318"/>
        <v>0.83999999999999986</v>
      </c>
      <c r="L417" s="1">
        <v>0.12537313432835823</v>
      </c>
      <c r="O417" s="7" t="str">
        <f t="shared" ca="1" si="319"/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LP_RecoverOnAttacked_Heal_03</v>
      </c>
      <c r="B418" s="1" t="s">
        <v>301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3.8999999999999995</v>
      </c>
      <c r="J418" s="1">
        <f t="shared" si="318"/>
        <v>0.7599999999999999</v>
      </c>
      <c r="L418" s="1">
        <v>0.14505494505494507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LP_RecoverOnAttacked_Heal_04</v>
      </c>
      <c r="B419" s="1" t="s">
        <v>301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3.4999999999999996</v>
      </c>
      <c r="J419" s="1">
        <f t="shared" si="318"/>
        <v>0.67999999999999994</v>
      </c>
      <c r="L419" s="1">
        <v>0.15726495726495726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LP_RecoverOnAttacked_Heal_05</v>
      </c>
      <c r="B420" s="1" t="s">
        <v>301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3.1</v>
      </c>
      <c r="J420" s="1">
        <v>0.6</v>
      </c>
      <c r="L420" s="1">
        <v>0.16551724137931034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ref="A421:A425" si="320">B421&amp;"_"&amp;TEXT(D421,"00")</f>
        <v>LP_ReflectOnAttacked_01</v>
      </c>
      <c r="B421" s="1" t="s">
        <v>304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0.93377528089887663</v>
      </c>
      <c r="O421" s="7" t="str">
        <f t="shared" ref="O421:O425" ca="1" si="321">IF(NOT(ISBLANK(N421)),N421,
IF(ISBLANK(M421),"",
VLOOKUP(M421,OFFSET(INDIRECT("$A:$B"),0,MATCH(M$1&amp;"_Verify",INDIRECT("$1:$1"),0)-1),2,0)
))</f>
        <v/>
      </c>
      <c r="S421" s="7" t="str">
        <f t="shared" ref="S421:S489" ca="1" si="322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0"/>
        <v>LP_ReflectOnAttacked_02</v>
      </c>
      <c r="B422" s="1" t="s">
        <v>304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2.2014964610717898</v>
      </c>
      <c r="O422" s="7" t="str">
        <f t="shared" ca="1" si="321"/>
        <v/>
      </c>
      <c r="S422" s="7" t="str">
        <f t="shared" ca="1" si="322"/>
        <v/>
      </c>
    </row>
    <row r="423" spans="1:19" x14ac:dyDescent="0.3">
      <c r="A423" s="1" t="str">
        <f t="shared" si="320"/>
        <v>LP_ReflectOnAttacked_03</v>
      </c>
      <c r="B423" s="1" t="s">
        <v>304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3.8477338195077495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LP_ReflectOnAttacked_04</v>
      </c>
      <c r="B424" s="1" t="s">
        <v>304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5.9275139063862792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LP_ReflectOnAttacked_05</v>
      </c>
      <c r="B425" s="1" t="s">
        <v>304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8.5104402985074614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ref="A426:A433" si="323">B426&amp;"_"&amp;TEXT(D426,"00")</f>
        <v>LP_ReflectOnAttackedBetter_01</v>
      </c>
      <c r="B426" s="1" t="s">
        <v>305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1.6960408163265315</v>
      </c>
      <c r="O426" s="7" t="str">
        <f t="shared" ref="O426:O433" ca="1" si="324">IF(NOT(ISBLANK(N426)),N426,
IF(ISBLANK(M426),"",
VLOOKUP(M426,OFFSET(INDIRECT("$A:$B"),0,MATCH(M$1&amp;"_Verify",INDIRECT("$1:$1"),0)-1),2,0)
))</f>
        <v/>
      </c>
      <c r="S426" s="7" t="str">
        <f t="shared" ca="1" si="322"/>
        <v/>
      </c>
    </row>
    <row r="427" spans="1:19" x14ac:dyDescent="0.3">
      <c r="A427" s="1" t="str">
        <f t="shared" si="323"/>
        <v>LP_ReflectOnAttackedBetter_02</v>
      </c>
      <c r="B427" s="1" t="s">
        <v>305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4.5603870967741944</v>
      </c>
      <c r="O427" s="7" t="str">
        <f t="shared" ca="1" si="324"/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LP_ReflectOnAttackedBetter_03</v>
      </c>
      <c r="B428" s="1" t="s">
        <v>305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8.9988443328550947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LP_AtkUpOnLowerHp_01</v>
      </c>
      <c r="B429" s="1" t="s">
        <v>306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0.35</v>
      </c>
      <c r="N429" s="1">
        <v>0</v>
      </c>
      <c r="O429" s="7">
        <f t="shared" ca="1" si="324"/>
        <v>0</v>
      </c>
      <c r="S429" s="7" t="str">
        <f t="shared" ca="1" si="322"/>
        <v/>
      </c>
    </row>
    <row r="430" spans="1:19" x14ac:dyDescent="0.3">
      <c r="A430" s="1" t="str">
        <f t="shared" si="323"/>
        <v>LP_AtkUpOnLowerHp_02</v>
      </c>
      <c r="B430" s="1" t="s">
        <v>306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0.73499999999999999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LP_AtkUpOnLowerHp_03</v>
      </c>
      <c r="B431" s="1" t="s">
        <v>306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1.1549999999999998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LP_AtkUpOnLowerHp_04</v>
      </c>
      <c r="B432" s="1" t="s">
        <v>306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1.6099999999999999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LP_AtkUpOnLowerHp_05</v>
      </c>
      <c r="B433" s="1" t="s">
        <v>306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2.1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ref="A434:A437" si="325">B434&amp;"_"&amp;TEXT(D434,"00")</f>
        <v>LP_AtkUpOnLowerHp_06</v>
      </c>
      <c r="B434" s="1" t="s">
        <v>306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2.625</v>
      </c>
      <c r="N434" s="1">
        <v>0</v>
      </c>
      <c r="O434" s="7">
        <f t="shared" ref="O434:O437" ca="1" si="326">IF(NOT(ISBLANK(N434)),N434,
IF(ISBLANK(M434),"",
VLOOKUP(M434,OFFSET(INDIRECT("$A:$B"),0,MATCH(M$1&amp;"_Verify",INDIRECT("$1:$1"),0)-1),2,0)
))</f>
        <v>0</v>
      </c>
      <c r="S434" s="7" t="str">
        <f t="shared" ref="S434:S437" ca="1" si="327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25"/>
        <v>LP_AtkUpOnLowerHp_07</v>
      </c>
      <c r="B435" s="1" t="s">
        <v>306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3.1850000000000005</v>
      </c>
      <c r="N435" s="1">
        <v>0</v>
      </c>
      <c r="O435" s="7">
        <f t="shared" ca="1" si="326"/>
        <v>0</v>
      </c>
      <c r="S435" s="7" t="str">
        <f t="shared" ca="1" si="327"/>
        <v/>
      </c>
    </row>
    <row r="436" spans="1:19" x14ac:dyDescent="0.3">
      <c r="A436" s="1" t="str">
        <f t="shared" si="325"/>
        <v>LP_AtkUpOnLowerHp_08</v>
      </c>
      <c r="B436" s="1" t="s">
        <v>306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3.7800000000000007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LP_AtkUpOnLowerHp_09</v>
      </c>
      <c r="B437" s="1" t="s">
        <v>306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4.41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ref="A438:A445" si="328">B438&amp;"_"&amp;TEXT(D438,"00")</f>
        <v>LP_AtkUpOnLowerHpBetter_01</v>
      </c>
      <c r="B438" s="1" t="s">
        <v>307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0.58333333333333337</v>
      </c>
      <c r="N438" s="1">
        <v>0</v>
      </c>
      <c r="O438" s="7">
        <f t="shared" ref="O438:O445" ca="1" si="329">IF(NOT(ISBLANK(N438)),N438,
IF(ISBLANK(M438),"",
VLOOKUP(M438,OFFSET(INDIRECT("$A:$B"),0,MATCH(M$1&amp;"_Verify",INDIRECT("$1:$1"),0)-1),2,0)
))</f>
        <v>0</v>
      </c>
      <c r="S438" s="7" t="str">
        <f t="shared" ca="1" si="322"/>
        <v/>
      </c>
    </row>
    <row r="439" spans="1:19" x14ac:dyDescent="0.3">
      <c r="A439" s="1" t="str">
        <f t="shared" si="328"/>
        <v>LP_AtkUpOnLowerHpBetter_02</v>
      </c>
      <c r="B439" s="1" t="s">
        <v>307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1.2250000000000001</v>
      </c>
      <c r="N439" s="1">
        <v>0</v>
      </c>
      <c r="O439" s="7">
        <f t="shared" ca="1" si="329"/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LP_AtkUpOnLowerHpBetter_03</v>
      </c>
      <c r="B440" s="1" t="s">
        <v>307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1.9250000000000003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ref="A441:A442" si="330">B441&amp;"_"&amp;TEXT(D441,"00")</f>
        <v>LP_AtkUpOnLowerHpBetter_04</v>
      </c>
      <c r="B441" s="1" t="s">
        <v>307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2.6833333333333331</v>
      </c>
      <c r="N441" s="1">
        <v>0</v>
      </c>
      <c r="O441" s="7">
        <f t="shared" ref="O441:O442" ca="1" si="331">IF(NOT(ISBLANK(N441)),N441,
IF(ISBLANK(M441),"",
VLOOKUP(M441,OFFSET(INDIRECT("$A:$B"),0,MATCH(M$1&amp;"_Verify",INDIRECT("$1:$1"),0)-1),2,0)
))</f>
        <v>0</v>
      </c>
      <c r="S441" s="7" t="str">
        <f t="shared" ref="S441:S442" ca="1" si="332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0"/>
        <v>LP_AtkUpOnLowerHpBetter_05</v>
      </c>
      <c r="B442" s="1" t="s">
        <v>307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3.5000000000000004</v>
      </c>
      <c r="N442" s="1">
        <v>0</v>
      </c>
      <c r="O442" s="7">
        <f t="shared" ca="1" si="331"/>
        <v>0</v>
      </c>
      <c r="S442" s="7" t="str">
        <f t="shared" ca="1" si="332"/>
        <v/>
      </c>
    </row>
    <row r="443" spans="1:19" x14ac:dyDescent="0.3">
      <c r="A443" s="1" t="str">
        <f t="shared" ref="A443" si="333">B443&amp;"_"&amp;TEXT(D443,"00")</f>
        <v>LP_AtkUpOnLowerHpBetter_06</v>
      </c>
      <c r="B443" s="1" t="s">
        <v>307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ref="O443" ca="1" si="334">IF(NOT(ISBLANK(N443)),N443,
IF(ISBLANK(M443),"",
VLOOKUP(M443,OFFSET(INDIRECT("$A:$B"),0,MATCH(M$1&amp;"_Verify",INDIRECT("$1:$1"),0)-1),2,0)
))</f>
        <v>0</v>
      </c>
      <c r="S443" s="7" t="str">
        <f t="shared" ref="S443" ca="1" si="335">IF(NOT(ISBLANK(R443)),R443,
IF(ISBLANK(Q443),"",
VLOOKUP(Q443,OFFSET(INDIRECT("$A:$B"),0,MATCH(Q$1&amp;"_Verify",INDIRECT("$1:$1"),0)-1),2,0)
))</f>
        <v/>
      </c>
    </row>
    <row r="444" spans="1:19" x14ac:dyDescent="0.3">
      <c r="A444" s="1" t="str">
        <f t="shared" si="328"/>
        <v>LP_CritDmgUpOnLowerHp_01</v>
      </c>
      <c r="B444" s="1" t="s">
        <v>308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0.5</v>
      </c>
      <c r="O444" s="7" t="str">
        <f t="shared" ca="1" si="329"/>
        <v/>
      </c>
      <c r="S444" s="7" t="str">
        <f t="shared" ca="1" si="322"/>
        <v/>
      </c>
    </row>
    <row r="445" spans="1:19" x14ac:dyDescent="0.3">
      <c r="A445" s="1" t="str">
        <f t="shared" si="328"/>
        <v>LP_CritDmgUpOnLowerHp_02</v>
      </c>
      <c r="B445" s="1" t="s">
        <v>308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1.05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ref="A446:A448" si="336">B446&amp;"_"&amp;TEXT(D446,"00")</f>
        <v>LP_CritDmgUpOnLowerHp_03</v>
      </c>
      <c r="B446" s="1" t="s">
        <v>308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1.6500000000000001</v>
      </c>
      <c r="O446" s="7" t="str">
        <f t="shared" ref="O446:O448" ca="1" si="337">IF(NOT(ISBLANK(N446)),N446,
IF(ISBLANK(M446),"",
VLOOKUP(M446,OFFSET(INDIRECT("$A:$B"),0,MATCH(M$1&amp;"_Verify",INDIRECT("$1:$1"),0)-1),2,0)
))</f>
        <v/>
      </c>
      <c r="S446" s="7" t="str">
        <f t="shared" ca="1" si="322"/>
        <v/>
      </c>
    </row>
    <row r="447" spans="1:19" x14ac:dyDescent="0.3">
      <c r="A447" s="1" t="str">
        <f t="shared" si="336"/>
        <v>LP_CritDmgUpOnLowerHp_04</v>
      </c>
      <c r="B447" s="1" t="s">
        <v>308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2.2999999999999998</v>
      </c>
      <c r="O447" s="7" t="str">
        <f t="shared" ca="1" si="337"/>
        <v/>
      </c>
      <c r="S447" s="7" t="str">
        <f t="shared" ref="S447:S448" ca="1" si="338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6"/>
        <v>LP_CritDmgUpOnLowerHp_05</v>
      </c>
      <c r="B448" s="1" t="s">
        <v>308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O448" s="7" t="str">
        <f t="shared" ca="1" si="337"/>
        <v/>
      </c>
      <c r="S448" s="7" t="str">
        <f t="shared" ca="1" si="338"/>
        <v/>
      </c>
    </row>
    <row r="449" spans="1:19" x14ac:dyDescent="0.3">
      <c r="A449" s="1" t="str">
        <f t="shared" ref="A449:A460" si="339">B449&amp;"_"&amp;TEXT(D449,"00")</f>
        <v>LP_CritDmgUpOnLowerHpBetter_01</v>
      </c>
      <c r="B449" s="1" t="s">
        <v>309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ref="O449:O460" ca="1" si="340">IF(NOT(ISBLANK(N449)),N449,
IF(ISBLANK(M449),"",
VLOOKUP(M449,OFFSET(INDIRECT("$A:$B"),0,MATCH(M$1&amp;"_Verify",INDIRECT("$1:$1"),0)-1),2,0)
))</f>
        <v/>
      </c>
      <c r="S449" s="7" t="str">
        <f t="shared" ca="1" si="322"/>
        <v/>
      </c>
    </row>
    <row r="450" spans="1:19" x14ac:dyDescent="0.3">
      <c r="A450" s="1" t="str">
        <f t="shared" ref="A450" si="341">B450&amp;"_"&amp;TEXT(D450,"00")</f>
        <v>LP_CritDmgUpOnLowerHpBetter_02</v>
      </c>
      <c r="B450" s="1" t="s">
        <v>309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2.1</v>
      </c>
      <c r="O450" s="7" t="str">
        <f t="shared" ref="O450" ca="1" si="342">IF(NOT(ISBLANK(N450)),N450,
IF(ISBLANK(M450),"",
VLOOKUP(M450,OFFSET(INDIRECT("$A:$B"),0,MATCH(M$1&amp;"_Verify",INDIRECT("$1:$1"),0)-1),2,0)
))</f>
        <v/>
      </c>
      <c r="S450" s="7" t="str">
        <f t="shared" ref="S450" ca="1" si="343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ref="A451" si="344">B451&amp;"_"&amp;TEXT(D451,"00")</f>
        <v>LP_CritDmgUpOnLowerHpBetter_03</v>
      </c>
      <c r="B451" s="1" t="s">
        <v>309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3.3</v>
      </c>
      <c r="O451" s="7" t="str">
        <f t="shared" ref="O451" ca="1" si="345">IF(NOT(ISBLANK(N451)),N451,
IF(ISBLANK(M451),"",
VLOOKUP(M451,OFFSET(INDIRECT("$A:$B"),0,MATCH(M$1&amp;"_Verify",INDIRECT("$1:$1"),0)-1),2,0)
))</f>
        <v/>
      </c>
      <c r="S451" s="7" t="str">
        <f t="shared" ref="S451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39"/>
        <v>LP_InstantKill_01</v>
      </c>
      <c r="B452" s="1" t="s">
        <v>310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0.06</v>
      </c>
      <c r="O452" s="7" t="str">
        <f t="shared" ca="1" si="340"/>
        <v/>
      </c>
      <c r="S452" s="7" t="str">
        <f t="shared" ca="1" si="322"/>
        <v/>
      </c>
    </row>
    <row r="453" spans="1:19" x14ac:dyDescent="0.3">
      <c r="A453" s="1" t="str">
        <f t="shared" si="339"/>
        <v>LP_InstantKill_02</v>
      </c>
      <c r="B453" s="1" t="s">
        <v>310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0.126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LP_InstantKill_03</v>
      </c>
      <c r="B454" s="1" t="s">
        <v>310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0.19800000000000004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LP_InstantKill_04</v>
      </c>
      <c r="B455" s="1" t="s">
        <v>310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0.27599999999999997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LP_InstantKill_05</v>
      </c>
      <c r="B456" s="1" t="s">
        <v>310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0.36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LP_InstantKill_06</v>
      </c>
      <c r="B457" s="1" t="s">
        <v>310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0.45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LP_InstantKill_07</v>
      </c>
      <c r="B458" s="1" t="s">
        <v>310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0.54600000000000015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LP_InstantKill_08</v>
      </c>
      <c r="B459" s="1" t="s">
        <v>310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0.64800000000000013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LP_InstantKill_09</v>
      </c>
      <c r="B460" s="1" t="s">
        <v>310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0.75600000000000001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ref="A461:A470" si="347">B461&amp;"_"&amp;TEXT(D461,"00")</f>
        <v>LP_InstantKillBetter_01</v>
      </c>
      <c r="B461" s="1" t="s">
        <v>312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0.12</v>
      </c>
      <c r="O461" s="7" t="str">
        <f t="shared" ref="O461:O470" ca="1" si="348">IF(NOT(ISBLANK(N461)),N461,
IF(ISBLANK(M461),"",
VLOOKUP(M461,OFFSET(INDIRECT("$A:$B"),0,MATCH(M$1&amp;"_Verify",INDIRECT("$1:$1"),0)-1),2,0)
))</f>
        <v/>
      </c>
      <c r="S461" s="7" t="str">
        <f t="shared" ca="1" si="322"/>
        <v/>
      </c>
    </row>
    <row r="462" spans="1:19" x14ac:dyDescent="0.3">
      <c r="A462" s="1" t="str">
        <f t="shared" si="347"/>
        <v>LP_InstantKillBetter_02</v>
      </c>
      <c r="B462" s="1" t="s">
        <v>312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0.252</v>
      </c>
      <c r="O462" s="7" t="str">
        <f t="shared" ca="1" si="348"/>
        <v/>
      </c>
      <c r="S462" s="7" t="str">
        <f t="shared" ca="1" si="322"/>
        <v/>
      </c>
    </row>
    <row r="463" spans="1:19" x14ac:dyDescent="0.3">
      <c r="A463" s="1" t="str">
        <f t="shared" ref="A463:A465" si="349">B463&amp;"_"&amp;TEXT(D463,"00")</f>
        <v>LP_InstantKillBetter_03</v>
      </c>
      <c r="B463" s="1" t="s">
        <v>312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0.39600000000000002</v>
      </c>
      <c r="O463" s="7" t="str">
        <f t="shared" ref="O463:O465" ca="1" si="350">IF(NOT(ISBLANK(N463)),N463,
IF(ISBLANK(M463),"",
VLOOKUP(M463,OFFSET(INDIRECT("$A:$B"),0,MATCH(M$1&amp;"_Verify",INDIRECT("$1:$1"),0)-1),2,0)
))</f>
        <v/>
      </c>
      <c r="S463" s="7" t="str">
        <f t="shared" ca="1" si="322"/>
        <v/>
      </c>
    </row>
    <row r="464" spans="1:19" x14ac:dyDescent="0.3">
      <c r="A464" s="1" t="str">
        <f t="shared" si="349"/>
        <v>LP_InstantKillBetter_04</v>
      </c>
      <c r="B464" s="1" t="s">
        <v>312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0.55199999999999994</v>
      </c>
      <c r="O464" s="7" t="str">
        <f t="shared" ca="1" si="350"/>
        <v/>
      </c>
      <c r="S464" s="7" t="str">
        <f t="shared" ca="1" si="322"/>
        <v/>
      </c>
    </row>
    <row r="465" spans="1:21" x14ac:dyDescent="0.3">
      <c r="A465" s="1" t="str">
        <f t="shared" si="349"/>
        <v>LP_InstantKillBetter_05</v>
      </c>
      <c r="B465" s="1" t="s">
        <v>312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0.72</v>
      </c>
      <c r="O465" s="7" t="str">
        <f t="shared" ca="1" si="350"/>
        <v/>
      </c>
      <c r="S465" s="7" t="str">
        <f t="shared" ca="1" si="322"/>
        <v/>
      </c>
    </row>
    <row r="466" spans="1:21" x14ac:dyDescent="0.3">
      <c r="A466" s="1" t="str">
        <f t="shared" si="347"/>
        <v>LP_ImmortalWill_01</v>
      </c>
      <c r="B466" s="1" t="s">
        <v>313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ref="J466:J479" si="351">J153</f>
        <v>0.15</v>
      </c>
      <c r="O466" s="7" t="str">
        <f t="shared" ca="1" si="348"/>
        <v/>
      </c>
      <c r="S466" s="7" t="str">
        <f t="shared" ca="1" si="322"/>
        <v/>
      </c>
    </row>
    <row r="467" spans="1:21" x14ac:dyDescent="0.3">
      <c r="A467" s="1" t="str">
        <f t="shared" si="347"/>
        <v>LP_ImmortalWill_02</v>
      </c>
      <c r="B467" s="1" t="s">
        <v>313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1"/>
        <v>0.315</v>
      </c>
      <c r="O467" s="7" t="str">
        <f t="shared" ca="1" si="348"/>
        <v/>
      </c>
      <c r="S467" s="7" t="str">
        <f t="shared" ca="1" si="322"/>
        <v/>
      </c>
    </row>
    <row r="468" spans="1:21" x14ac:dyDescent="0.3">
      <c r="A468" s="1" t="str">
        <f t="shared" si="347"/>
        <v>LP_ImmortalWill_03</v>
      </c>
      <c r="B468" s="1" t="s">
        <v>313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0.49500000000000005</v>
      </c>
      <c r="O468" s="7" t="str">
        <f t="shared" ca="1" si="348"/>
        <v/>
      </c>
      <c r="S468" s="7" t="str">
        <f t="shared" ca="1" si="322"/>
        <v/>
      </c>
    </row>
    <row r="469" spans="1:21" x14ac:dyDescent="0.3">
      <c r="A469" s="1" t="str">
        <f t="shared" si="347"/>
        <v>LP_ImmortalWill_04</v>
      </c>
      <c r="B469" s="1" t="s">
        <v>313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0.69</v>
      </c>
      <c r="O469" s="7" t="str">
        <f t="shared" ca="1" si="348"/>
        <v/>
      </c>
      <c r="S469" s="7" t="str">
        <f t="shared" ca="1" si="322"/>
        <v/>
      </c>
    </row>
    <row r="470" spans="1:21" x14ac:dyDescent="0.3">
      <c r="A470" s="1" t="str">
        <f t="shared" si="347"/>
        <v>LP_ImmortalWill_05</v>
      </c>
      <c r="B470" s="1" t="s">
        <v>313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0.89999999999999991</v>
      </c>
      <c r="O470" s="7" t="str">
        <f t="shared" ca="1" si="348"/>
        <v/>
      </c>
      <c r="S470" s="7" t="str">
        <f t="shared" ca="1" si="322"/>
        <v/>
      </c>
    </row>
    <row r="471" spans="1:21" x14ac:dyDescent="0.3">
      <c r="A471" s="1" t="str">
        <f t="shared" ref="A471:A474" si="352">B471&amp;"_"&amp;TEXT(D471,"00")</f>
        <v>LP_ImmortalWill_06</v>
      </c>
      <c r="B471" s="1" t="s">
        <v>313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1.125</v>
      </c>
      <c r="O471" s="7" t="str">
        <f t="shared" ref="O471:O474" ca="1" si="353">IF(NOT(ISBLANK(N471)),N471,
IF(ISBLANK(M471),"",
VLOOKUP(M471,OFFSET(INDIRECT("$A:$B"),0,MATCH(M$1&amp;"_Verify",INDIRECT("$1:$1"),0)-1),2,0)
))</f>
        <v/>
      </c>
      <c r="S471" s="7" t="str">
        <f t="shared" ca="1" si="322"/>
        <v/>
      </c>
    </row>
    <row r="472" spans="1:21" x14ac:dyDescent="0.3">
      <c r="A472" s="1" t="str">
        <f t="shared" si="352"/>
        <v>LP_ImmortalWill_07</v>
      </c>
      <c r="B472" s="1" t="s">
        <v>313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1.3650000000000002</v>
      </c>
      <c r="O472" s="7" t="str">
        <f t="shared" ca="1" si="353"/>
        <v/>
      </c>
      <c r="S472" s="7" t="str">
        <f t="shared" ca="1" si="322"/>
        <v/>
      </c>
    </row>
    <row r="473" spans="1:21" x14ac:dyDescent="0.3">
      <c r="A473" s="1" t="str">
        <f t="shared" si="352"/>
        <v>LP_ImmortalWill_08</v>
      </c>
      <c r="B473" s="1" t="s">
        <v>313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1.62</v>
      </c>
      <c r="O473" s="7" t="str">
        <f t="shared" ca="1" si="353"/>
        <v/>
      </c>
      <c r="S473" s="7" t="str">
        <f t="shared" ca="1" si="322"/>
        <v/>
      </c>
    </row>
    <row r="474" spans="1:21" x14ac:dyDescent="0.3">
      <c r="A474" s="1" t="str">
        <f t="shared" si="352"/>
        <v>LP_ImmortalWill_09</v>
      </c>
      <c r="B474" s="1" t="s">
        <v>313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1.89</v>
      </c>
      <c r="O474" s="7" t="str">
        <f t="shared" ca="1" si="353"/>
        <v/>
      </c>
      <c r="S474" s="7" t="str">
        <f t="shared" ca="1" si="322"/>
        <v/>
      </c>
    </row>
    <row r="475" spans="1:21" x14ac:dyDescent="0.3">
      <c r="A475" s="1" t="str">
        <f t="shared" ref="A475:A494" si="354">B475&amp;"_"&amp;TEXT(D475,"00")</f>
        <v>LP_ImmortalWillBetter_01</v>
      </c>
      <c r="B475" s="1" t="s">
        <v>314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0.25</v>
      </c>
      <c r="O475" s="7" t="str">
        <f t="shared" ref="O475:O494" ca="1" si="355">IF(NOT(ISBLANK(N475)),N475,
IF(ISBLANK(M475),"",
VLOOKUP(M475,OFFSET(INDIRECT("$A:$B"),0,MATCH(M$1&amp;"_Verify",INDIRECT("$1:$1"),0)-1),2,0)
))</f>
        <v/>
      </c>
      <c r="S475" s="7" t="str">
        <f t="shared" ca="1" si="322"/>
        <v/>
      </c>
    </row>
    <row r="476" spans="1:21" x14ac:dyDescent="0.3">
      <c r="A476" s="1" t="str">
        <f t="shared" si="354"/>
        <v>LP_ImmortalWillBetter_02</v>
      </c>
      <c r="B476" s="1" t="s">
        <v>314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0.52500000000000002</v>
      </c>
      <c r="O476" s="7" t="str">
        <f t="shared" ca="1" si="355"/>
        <v/>
      </c>
      <c r="S476" s="7" t="str">
        <f t="shared" ca="1" si="322"/>
        <v/>
      </c>
    </row>
    <row r="477" spans="1:21" x14ac:dyDescent="0.3">
      <c r="A477" s="1" t="str">
        <f t="shared" ref="A477:A479" si="356">B477&amp;"_"&amp;TEXT(D477,"00")</f>
        <v>LP_ImmortalWillBetter_03</v>
      </c>
      <c r="B477" s="1" t="s">
        <v>314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0.82500000000000007</v>
      </c>
      <c r="O477" s="7" t="str">
        <f t="shared" ref="O477:O479" ca="1" si="357">IF(NOT(ISBLANK(N477)),N477,
IF(ISBLANK(M477),"",
VLOOKUP(M477,OFFSET(INDIRECT("$A:$B"),0,MATCH(M$1&amp;"_Verify",INDIRECT("$1:$1"),0)-1),2,0)
))</f>
        <v/>
      </c>
      <c r="S477" s="7" t="str">
        <f t="shared" ca="1" si="322"/>
        <v/>
      </c>
    </row>
    <row r="478" spans="1:21" x14ac:dyDescent="0.3">
      <c r="A478" s="1" t="str">
        <f t="shared" si="356"/>
        <v>LP_ImmortalWillBetter_04</v>
      </c>
      <c r="B478" s="1" t="s">
        <v>314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1.1499999999999999</v>
      </c>
      <c r="O478" s="7" t="str">
        <f t="shared" ca="1" si="357"/>
        <v/>
      </c>
      <c r="S478" s="7" t="str">
        <f t="shared" ca="1" si="322"/>
        <v/>
      </c>
    </row>
    <row r="479" spans="1:21" x14ac:dyDescent="0.3">
      <c r="A479" s="1" t="str">
        <f t="shared" si="356"/>
        <v>LP_ImmortalWillBetter_05</v>
      </c>
      <c r="B479" s="1" t="s">
        <v>314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1.5</v>
      </c>
      <c r="O479" s="7" t="str">
        <f t="shared" ca="1" si="357"/>
        <v/>
      </c>
      <c r="S479" s="7" t="str">
        <f t="shared" ca="1" si="322"/>
        <v/>
      </c>
    </row>
    <row r="480" spans="1:21" x14ac:dyDescent="0.3">
      <c r="A480" s="1" t="str">
        <f t="shared" si="354"/>
        <v>LP_HealAreaOnEncounter_01</v>
      </c>
      <c r="B480" s="1" t="s">
        <v>365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5"/>
        <v/>
      </c>
      <c r="Q480" s="1" t="s">
        <v>368</v>
      </c>
      <c r="S480" s="7">
        <f t="shared" ca="1" si="322"/>
        <v>1</v>
      </c>
      <c r="U480" s="1" t="s">
        <v>366</v>
      </c>
    </row>
    <row r="481" spans="1:21" x14ac:dyDescent="0.3">
      <c r="A481" s="1" t="str">
        <f t="shared" si="354"/>
        <v>LP_HealAreaOnEncounter_02</v>
      </c>
      <c r="B481" s="1" t="s">
        <v>365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LP_HealAreaOnEncounter_03</v>
      </c>
      <c r="B482" s="1" t="s">
        <v>365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LP_HealAreaOnEncounter_04</v>
      </c>
      <c r="B483" s="1" t="s">
        <v>365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LP_HealAreaOnEncounter_05</v>
      </c>
      <c r="B484" s="1" t="s">
        <v>365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LP_HealAreaOnEncounter_CreateHit_01</v>
      </c>
      <c r="B485" s="1" t="s">
        <v>366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CreateHitObject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O485" s="7" t="str">
        <f t="shared" ca="1" si="355"/>
        <v/>
      </c>
      <c r="S485" s="7" t="str">
        <f t="shared" ca="1" si="322"/>
        <v/>
      </c>
      <c r="T485" s="1" t="s">
        <v>369</v>
      </c>
    </row>
    <row r="486" spans="1:21" x14ac:dyDescent="0.3">
      <c r="A486" s="1" t="str">
        <f t="shared" si="354"/>
        <v>LP_HealAreaOnEncounter_CreateHit_02</v>
      </c>
      <c r="B486" s="1" t="s">
        <v>366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LP_HealAreaOnEncounter_CreateHit_03</v>
      </c>
      <c r="B487" s="1" t="s">
        <v>366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LP_HealAreaOnEncounter_CreateHit_04</v>
      </c>
      <c r="B488" s="1" t="s">
        <v>366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LP_HealAreaOnEncounter_CreateHit_05</v>
      </c>
      <c r="B489" s="1" t="s">
        <v>366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LP_HealAreaOnEncounter_CH_Heal_01</v>
      </c>
      <c r="B490" s="1" t="s">
        <v>370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 s="1">
        <v>1.6842105263157891E-2</v>
      </c>
      <c r="O490" s="7" t="str">
        <f t="shared" ca="1" si="355"/>
        <v/>
      </c>
      <c r="S490" s="7" t="str">
        <f t="shared" ref="S490:S494" ca="1" si="358">IF(NOT(ISBLANK(R490)),R490,
IF(ISBLANK(Q490),"",
VLOOKUP(Q490,OFFSET(INDIRECT("$A:$B"),0,MATCH(Q$1&amp;"_Verify",INDIRECT("$1:$1"),0)-1),2,0)
))</f>
        <v/>
      </c>
    </row>
    <row r="491" spans="1:21" x14ac:dyDescent="0.3">
      <c r="A491" s="1" t="str">
        <f t="shared" si="354"/>
        <v>LP_HealAreaOnEncounter_CH_Heal_02</v>
      </c>
      <c r="B491" s="1" t="s">
        <v>370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2.8990509059534077E-2</v>
      </c>
      <c r="O491" s="7" t="str">
        <f t="shared" ca="1" si="355"/>
        <v/>
      </c>
      <c r="S491" s="7" t="str">
        <f t="shared" ca="1" si="358"/>
        <v/>
      </c>
    </row>
    <row r="492" spans="1:21" x14ac:dyDescent="0.3">
      <c r="A492" s="1" t="str">
        <f t="shared" si="354"/>
        <v>LP_HealAreaOnEncounter_CH_Heal_03</v>
      </c>
      <c r="B492" s="1" t="s">
        <v>370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3.8067772170151414E-2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LP_HealAreaOnEncounter_CH_Heal_04</v>
      </c>
      <c r="B493" s="1" t="s">
        <v>370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4.5042839657282757E-2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LP_HealAreaOnEncounter_CH_Heal_05</v>
      </c>
      <c r="B494" s="1" t="s">
        <v>370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5.052631578947369E-2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ref="A495:A512" si="359">B495&amp;"_"&amp;TEXT(D495,"00")</f>
        <v>LP_MoveSpeedUpOnAttacked_01</v>
      </c>
      <c r="B495" s="1" t="s">
        <v>315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ref="O495:O512" ca="1" si="360">IF(NOT(ISBLANK(N495)),N495,
IF(ISBLANK(M495),"",
VLOOKUP(M495,OFFSET(INDIRECT("$A:$B"),0,MATCH(M$1&amp;"_Verify",INDIRECT("$1:$1"),0)-1),2,0)
))</f>
        <v/>
      </c>
      <c r="Q495" s="1" t="s">
        <v>224</v>
      </c>
      <c r="S495" s="7">
        <f t="shared" ref="S495:S512" ca="1" si="361">IF(NOT(ISBLANK(R495)),R495,
IF(ISBLANK(Q495),"",
VLOOKUP(Q495,OFFSET(INDIRECT("$A:$B"),0,MATCH(Q$1&amp;"_Verify",INDIRECT("$1:$1"),0)-1),2,0)
))</f>
        <v>4</v>
      </c>
      <c r="U495" s="1" t="s">
        <v>317</v>
      </c>
    </row>
    <row r="496" spans="1:21" x14ac:dyDescent="0.3">
      <c r="A496" s="1" t="str">
        <f t="shared" si="359"/>
        <v>LP_MoveSpeedUpOnAttacked_02</v>
      </c>
      <c r="B496" s="1" t="s">
        <v>315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60"/>
        <v/>
      </c>
      <c r="Q496" s="1" t="s">
        <v>224</v>
      </c>
      <c r="S496" s="7">
        <f t="shared" ca="1" si="361"/>
        <v>4</v>
      </c>
      <c r="U496" s="1" t="s">
        <v>317</v>
      </c>
    </row>
    <row r="497" spans="1:23" x14ac:dyDescent="0.3">
      <c r="A497" s="1" t="str">
        <f t="shared" si="359"/>
        <v>LP_MoveSpeedUpOnAttacked_03</v>
      </c>
      <c r="B497" s="1" t="s">
        <v>315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ref="A498:A503" si="362">B498&amp;"_"&amp;TEXT(D498,"00")</f>
        <v>LP_MoveSpeedUpOnAttacked_Move_01</v>
      </c>
      <c r="B498" s="1" t="s">
        <v>316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2.4</v>
      </c>
      <c r="J498" s="1">
        <v>1</v>
      </c>
      <c r="M498" s="1" t="s">
        <v>550</v>
      </c>
      <c r="O498" s="7">
        <f t="shared" ref="O498:O503" ca="1" si="363">IF(NOT(ISBLANK(N498)),N498,
IF(ISBLANK(M498),"",
VLOOKUP(M498,OFFSET(INDIRECT("$A:$B"),0,MATCH(M$1&amp;"_Verify",INDIRECT("$1:$1"),0)-1),2,0)
))</f>
        <v>5</v>
      </c>
      <c r="R498" s="1">
        <v>1</v>
      </c>
      <c r="S498" s="7">
        <f t="shared" ref="S498:S503" ca="1" si="364">IF(NOT(ISBLANK(R498)),R498,
IF(ISBLANK(Q498),"",
VLOOKUP(Q498,OFFSET(INDIRECT("$A:$B"),0,MATCH(Q$1&amp;"_Verify",INDIRECT("$1:$1"),0)-1),2,0)
))</f>
        <v>1</v>
      </c>
      <c r="W498" s="1" t="s">
        <v>361</v>
      </c>
    </row>
    <row r="499" spans="1:23" x14ac:dyDescent="0.3">
      <c r="A499" s="1" t="str">
        <f t="shared" si="362"/>
        <v>LP_MoveSpeedUpOnAttacked_Move_02</v>
      </c>
      <c r="B499" s="1" t="s">
        <v>316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5.04</v>
      </c>
      <c r="J499" s="1">
        <v>1.4</v>
      </c>
      <c r="M499" s="1" t="s">
        <v>550</v>
      </c>
      <c r="O499" s="7">
        <f t="shared" ca="1" si="363"/>
        <v>5</v>
      </c>
      <c r="R499" s="1">
        <v>1</v>
      </c>
      <c r="S499" s="7">
        <f t="shared" ca="1" si="364"/>
        <v>1</v>
      </c>
      <c r="W499" s="1" t="s">
        <v>361</v>
      </c>
    </row>
    <row r="500" spans="1:23" x14ac:dyDescent="0.3">
      <c r="A500" s="1" t="str">
        <f t="shared" si="362"/>
        <v>LP_MoveSpeedUpOnAttacked_Move_03</v>
      </c>
      <c r="B500" s="1" t="s">
        <v>316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7.919999999999999</v>
      </c>
      <c r="J500" s="1">
        <v>1.75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LP_MoveSpeedUpOnKill_01</v>
      </c>
      <c r="B501" s="1" t="s">
        <v>509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63"/>
        <v/>
      </c>
      <c r="Q501" s="1" t="s">
        <v>513</v>
      </c>
      <c r="S501" s="7">
        <f t="shared" ca="1" si="364"/>
        <v>6</v>
      </c>
      <c r="U501" s="1" t="s">
        <v>511</v>
      </c>
    </row>
    <row r="502" spans="1:23" x14ac:dyDescent="0.3">
      <c r="A502" s="1" t="str">
        <f t="shared" si="362"/>
        <v>LP_MoveSpeedUpOnKill_02</v>
      </c>
      <c r="B502" s="1" t="s">
        <v>509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LP_MoveSpeedUpOnKill_03</v>
      </c>
      <c r="B503" s="1" t="s">
        <v>509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ref="A504:A506" si="365">B504&amp;"_"&amp;TEXT(D504,"00")</f>
        <v>LP_MoveSpeedUpOnKill_Move_01</v>
      </c>
      <c r="B504" s="1" t="s">
        <v>511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1.6666666666666667</v>
      </c>
      <c r="J504" s="1">
        <v>0.8</v>
      </c>
      <c r="M504" s="1" t="s">
        <v>550</v>
      </c>
      <c r="O504" s="7">
        <f t="shared" ref="O504:O506" ca="1" si="366">IF(NOT(ISBLANK(N504)),N504,
IF(ISBLANK(M504),"",
VLOOKUP(M504,OFFSET(INDIRECT("$A:$B"),0,MATCH(M$1&amp;"_Verify",INDIRECT("$1:$1"),0)-1),2,0)
))</f>
        <v>5</v>
      </c>
      <c r="R504" s="1">
        <v>1</v>
      </c>
      <c r="S504" s="7">
        <f t="shared" ref="S504:S506" ca="1" si="367">IF(NOT(ISBLANK(R504)),R504,
IF(ISBLANK(Q504),"",
VLOOKUP(Q504,OFFSET(INDIRECT("$A:$B"),0,MATCH(Q$1&amp;"_Verify",INDIRECT("$1:$1"),0)-1),2,0)
))</f>
        <v>1</v>
      </c>
      <c r="W504" s="1" t="s">
        <v>361</v>
      </c>
    </row>
    <row r="505" spans="1:23" x14ac:dyDescent="0.3">
      <c r="A505" s="1" t="str">
        <f t="shared" si="365"/>
        <v>LP_MoveSpeedUpOnKill_Move_02</v>
      </c>
      <c r="B505" s="1" t="s">
        <v>511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3.5000000000000004</v>
      </c>
      <c r="J505" s="1">
        <v>1.1199999999999999</v>
      </c>
      <c r="M505" s="1" t="s">
        <v>550</v>
      </c>
      <c r="O505" s="7">
        <f t="shared" ca="1" si="366"/>
        <v>5</v>
      </c>
      <c r="R505" s="1">
        <v>1</v>
      </c>
      <c r="S505" s="7">
        <f t="shared" ca="1" si="367"/>
        <v>1</v>
      </c>
      <c r="W505" s="1" t="s">
        <v>361</v>
      </c>
    </row>
    <row r="506" spans="1:23" x14ac:dyDescent="0.3">
      <c r="A506" s="1" t="str">
        <f t="shared" si="365"/>
        <v>LP_MoveSpeedUpOnKill_Move_03</v>
      </c>
      <c r="B506" s="1" t="s">
        <v>511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5.5</v>
      </c>
      <c r="J506" s="1">
        <v>1.4000000000000001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59"/>
        <v>LP_MineOnMove_01</v>
      </c>
      <c r="B507" s="1" t="s">
        <v>372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CreateHitObjectMoving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</v>
      </c>
      <c r="O507" s="7" t="str">
        <f t="shared" ca="1" si="360"/>
        <v/>
      </c>
      <c r="S507" s="7" t="str">
        <f t="shared" ca="1" si="361"/>
        <v/>
      </c>
      <c r="T507" s="1" t="s">
        <v>375</v>
      </c>
    </row>
    <row r="508" spans="1:23" x14ac:dyDescent="0.3">
      <c r="A508" s="1" t="str">
        <f t="shared" si="359"/>
        <v>LP_MineOnMove_02</v>
      </c>
      <c r="B508" s="1" t="s">
        <v>372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LP_MineOnMove_03</v>
      </c>
      <c r="B509" s="1" t="s">
        <v>372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LP_MineOnMove_Damage_01</v>
      </c>
      <c r="B510" s="1" t="s">
        <v>374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CollisionDamage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1.7730496453900713</v>
      </c>
      <c r="O510" s="7" t="str">
        <f t="shared" ca="1" si="360"/>
        <v/>
      </c>
      <c r="P510" s="1">
        <v>1</v>
      </c>
      <c r="S510" s="7" t="str">
        <f t="shared" ca="1" si="361"/>
        <v/>
      </c>
    </row>
    <row r="511" spans="1:23" x14ac:dyDescent="0.3">
      <c r="A511" s="1" t="str">
        <f t="shared" si="359"/>
        <v>LP_MineOnMove_Damage_02</v>
      </c>
      <c r="B511" s="1" t="s">
        <v>374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3.7234042553191498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LP_MineOnMove_Damage_03</v>
      </c>
      <c r="B512" s="1" t="s">
        <v>374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5.8510638297872362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ref="A513:A517" si="368">B513&amp;"_"&amp;TEXT(D513,"00")</f>
        <v>LP_SlowHitObject_01</v>
      </c>
      <c r="B513" s="1" t="s">
        <v>318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0.02</v>
      </c>
      <c r="O513" s="7" t="str">
        <f t="shared" ref="O513:O517" ca="1" si="369">IF(NOT(ISBLANK(N513)),N513,
IF(ISBLANK(M513),"",
VLOOKUP(M513,OFFSET(INDIRECT("$A:$B"),0,MATCH(M$1&amp;"_Verify",INDIRECT("$1:$1"),0)-1),2,0)
))</f>
        <v/>
      </c>
      <c r="S513" s="7" t="str">
        <f t="shared" ref="S513:S540" ca="1" si="370">IF(NOT(ISBLANK(R513)),R513,
IF(ISBLANK(Q513),"",
VLOOKUP(Q513,OFFSET(INDIRECT("$A:$B"),0,MATCH(Q$1&amp;"_Verify",INDIRECT("$1:$1"),0)-1),2,0)
))</f>
        <v/>
      </c>
    </row>
    <row r="514" spans="1:23" x14ac:dyDescent="0.3">
      <c r="A514" s="1" t="str">
        <f t="shared" si="368"/>
        <v>LP_SlowHitObject_02</v>
      </c>
      <c r="B514" s="1" t="s">
        <v>318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4.2000000000000003E-2</v>
      </c>
      <c r="O514" s="7" t="str">
        <f t="shared" ca="1" si="369"/>
        <v/>
      </c>
      <c r="S514" s="7" t="str">
        <f t="shared" ca="1" si="370"/>
        <v/>
      </c>
    </row>
    <row r="515" spans="1:23" x14ac:dyDescent="0.3">
      <c r="A515" s="1" t="str">
        <f t="shared" si="368"/>
        <v>LP_SlowHitObject_03</v>
      </c>
      <c r="B515" s="1" t="s">
        <v>318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6.6000000000000003E-2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LP_SlowHitObject_04</v>
      </c>
      <c r="B516" s="1" t="s">
        <v>318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9.1999999999999998E-2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LP_SlowHitObject_05</v>
      </c>
      <c r="B517" s="1" t="s">
        <v>318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0.12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ref="A518:A522" si="371">B518&amp;"_"&amp;TEXT(D518,"00")</f>
        <v>LP_SlowHitObjectBetter_01</v>
      </c>
      <c r="B518" s="1" t="s">
        <v>514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22" si="372">J513*5/3</f>
        <v>3.3333333333333333E-2</v>
      </c>
      <c r="O518" s="7" t="str">
        <f t="shared" ref="O518:O522" ca="1" si="373">IF(NOT(ISBLANK(N518)),N518,
IF(ISBLANK(M518),"",
VLOOKUP(M518,OFFSET(INDIRECT("$A:$B"),0,MATCH(M$1&amp;"_Verify",INDIRECT("$1:$1"),0)-1),2,0)
))</f>
        <v/>
      </c>
      <c r="S518" s="7" t="str">
        <f t="shared" ref="S518:S522" ca="1" si="374">IF(NOT(ISBLANK(R518)),R518,
IF(ISBLANK(Q518),"",
VLOOKUP(Q518,OFFSET(INDIRECT("$A:$B"),0,MATCH(Q$1&amp;"_Verify",INDIRECT("$1:$1"),0)-1),2,0)
))</f>
        <v/>
      </c>
    </row>
    <row r="519" spans="1:23" x14ac:dyDescent="0.3">
      <c r="A519" s="1" t="str">
        <f t="shared" si="371"/>
        <v>LP_SlowHitObjectBetter_02</v>
      </c>
      <c r="B519" s="1" t="s">
        <v>514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2"/>
        <v>7.0000000000000007E-2</v>
      </c>
      <c r="O519" s="7" t="str">
        <f t="shared" ca="1" si="373"/>
        <v/>
      </c>
      <c r="S519" s="7" t="str">
        <f t="shared" ca="1" si="374"/>
        <v/>
      </c>
    </row>
    <row r="520" spans="1:23" x14ac:dyDescent="0.3">
      <c r="A520" s="1" t="str">
        <f t="shared" si="371"/>
        <v>LP_SlowHitObjectBetter_03</v>
      </c>
      <c r="B520" s="1" t="s">
        <v>514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0.11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LP_SlowHitObjectBetter_04</v>
      </c>
      <c r="B521" s="1" t="s">
        <v>514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0.15333333333333332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LP_SlowHitObjectBetter_05</v>
      </c>
      <c r="B522" s="1" t="s">
        <v>514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0.19999999999999998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ref="A523:A525" si="375">B523&amp;"_"&amp;TEXT(D523,"00")</f>
        <v>LP_Paralyze_01</v>
      </c>
      <c r="B523" s="1" t="s">
        <v>329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CertainHpHitObject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0.33</v>
      </c>
      <c r="O523" s="7" t="str">
        <f t="shared" ref="O523:O525" ca="1" si="376">IF(NOT(ISBLANK(N523)),N523,
IF(ISBLANK(M523),"",
VLOOKUP(M523,OFFSET(INDIRECT("$A:$B"),0,MATCH(M$1&amp;"_Verify",INDIRECT("$1:$1"),0)-1),2,0)
))</f>
        <v/>
      </c>
      <c r="P523" s="1">
        <v>1</v>
      </c>
      <c r="S523" s="7" t="str">
        <f t="shared" ca="1" si="370"/>
        <v/>
      </c>
      <c r="U523" s="1" t="s">
        <v>330</v>
      </c>
      <c r="V523" s="1">
        <v>0.7</v>
      </c>
      <c r="W523" s="1" t="s">
        <v>428</v>
      </c>
    </row>
    <row r="524" spans="1:23" x14ac:dyDescent="0.3">
      <c r="A524" s="1" t="str">
        <f t="shared" si="375"/>
        <v>LP_Paralyze_02</v>
      </c>
      <c r="B524" s="1" t="s">
        <v>329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0.34</v>
      </c>
      <c r="O524" s="7" t="str">
        <f t="shared" ca="1" si="376"/>
        <v/>
      </c>
      <c r="P524" s="1">
        <v>1</v>
      </c>
      <c r="S524" s="7" t="str">
        <f t="shared" ca="1" si="370"/>
        <v/>
      </c>
      <c r="U524" s="1" t="s">
        <v>330</v>
      </c>
      <c r="V524" s="1" t="s">
        <v>429</v>
      </c>
      <c r="W524" s="1" t="s">
        <v>430</v>
      </c>
    </row>
    <row r="525" spans="1:23" x14ac:dyDescent="0.3">
      <c r="A525" s="1" t="str">
        <f t="shared" si="375"/>
        <v>LP_Paralyze_03</v>
      </c>
      <c r="B525" s="1" t="s">
        <v>329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0.35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336</v>
      </c>
      <c r="W525" s="1" t="s">
        <v>337</v>
      </c>
    </row>
    <row r="526" spans="1:23" x14ac:dyDescent="0.3">
      <c r="A526" s="1" t="str">
        <f t="shared" ref="A526:A531" si="377">B526&amp;"_"&amp;TEXT(D526,"00")</f>
        <v>LP_Paralyze_CannotAction_01</v>
      </c>
      <c r="B526" s="1" t="s">
        <v>330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CannotAction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1.4</v>
      </c>
      <c r="O526" s="7" t="str">
        <f t="shared" ref="O526:O531" ca="1" si="378">IF(NOT(ISBLANK(N526)),N526,
IF(ISBLANK(M526),"",
VLOOKUP(M526,OFFSET(INDIRECT("$A:$B"),0,MATCH(M$1&amp;"_Verify",INDIRECT("$1:$1"),0)-1),2,0)
))</f>
        <v/>
      </c>
      <c r="S526" s="7" t="str">
        <f t="shared" ca="1" si="370"/>
        <v/>
      </c>
    </row>
    <row r="527" spans="1:23" x14ac:dyDescent="0.3">
      <c r="A527" s="1" t="str">
        <f t="shared" si="377"/>
        <v>LP_Paralyze_CannotAction_02</v>
      </c>
      <c r="B527" s="1" t="s">
        <v>330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2</v>
      </c>
      <c r="O527" s="7" t="str">
        <f t="shared" ca="1" si="378"/>
        <v/>
      </c>
      <c r="S527" s="7" t="str">
        <f t="shared" ca="1" si="370"/>
        <v/>
      </c>
    </row>
    <row r="528" spans="1:23" x14ac:dyDescent="0.3">
      <c r="A528" s="1" t="str">
        <f t="shared" ref="A528" si="379">B528&amp;"_"&amp;TEXT(D528,"00")</f>
        <v>LP_Paralyze_CannotAction_03</v>
      </c>
      <c r="B528" s="1" t="s">
        <v>330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2.6</v>
      </c>
      <c r="O528" s="7" t="str">
        <f t="shared" ref="O528" ca="1" si="380">IF(NOT(ISBLANK(N528)),N528,
IF(ISBLANK(M528),"",
VLOOKUP(M528,OFFSET(INDIRECT("$A:$B"),0,MATCH(M$1&amp;"_Verify",INDIRECT("$1:$1"),0)-1),2,0)
))</f>
        <v/>
      </c>
      <c r="S528" s="7" t="str">
        <f t="shared" ref="S528" ca="1" si="381">IF(NOT(ISBLANK(R528)),R528,
IF(ISBLANK(Q528),"",
VLOOKUP(Q528,OFFSET(INDIRECT("$A:$B"),0,MATCH(Q$1&amp;"_Verify",INDIRECT("$1:$1"),0)-1),2,0)
))</f>
        <v/>
      </c>
    </row>
    <row r="529" spans="1:23" x14ac:dyDescent="0.3">
      <c r="A529" s="1" t="str">
        <f t="shared" si="377"/>
        <v>LP_Hold_01</v>
      </c>
      <c r="B529" s="1" t="s">
        <v>320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AttackWeightHitObject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0.25</v>
      </c>
      <c r="K529" s="1">
        <v>7.0000000000000007E-2</v>
      </c>
      <c r="O529" s="7" t="str">
        <f t="shared" ca="1" si="378"/>
        <v/>
      </c>
      <c r="P529" s="1">
        <v>1</v>
      </c>
      <c r="S529" s="7" t="str">
        <f t="shared" ca="1" si="370"/>
        <v/>
      </c>
      <c r="U529" s="1" t="s">
        <v>321</v>
      </c>
    </row>
    <row r="530" spans="1:23" x14ac:dyDescent="0.3">
      <c r="A530" s="1" t="str">
        <f t="shared" si="377"/>
        <v>LP_Hold_02</v>
      </c>
      <c r="B530" s="1" t="s">
        <v>320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0.35</v>
      </c>
      <c r="K530" s="1">
        <v>0.09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LP_Hold_03</v>
      </c>
      <c r="B531" s="1" t="s">
        <v>320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0.45</v>
      </c>
      <c r="K531" s="1">
        <v>0.11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ref="A532:A537" si="382">B532&amp;"_"&amp;TEXT(D532,"00")</f>
        <v>LP_Hold_CannotMove_01</v>
      </c>
      <c r="B532" s="1" t="s">
        <v>322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CannotMove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1.5</v>
      </c>
      <c r="O532" s="7" t="str">
        <f t="shared" ref="O532:O537" ca="1" si="383">IF(NOT(ISBLANK(N532)),N532,
IF(ISBLANK(M532),"",
VLOOKUP(M532,OFFSET(INDIRECT("$A:$B"),0,MATCH(M$1&amp;"_Verify",INDIRECT("$1:$1"),0)-1),2,0)
))</f>
        <v/>
      </c>
      <c r="S532" s="7" t="str">
        <f t="shared" ca="1" si="370"/>
        <v/>
      </c>
      <c r="V532" s="1" t="s">
        <v>360</v>
      </c>
    </row>
    <row r="533" spans="1:23" x14ac:dyDescent="0.3">
      <c r="A533" s="1" t="str">
        <f t="shared" si="382"/>
        <v>LP_Hold_CannotMove_02</v>
      </c>
      <c r="B533" s="1" t="s">
        <v>322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3.1500000000000004</v>
      </c>
      <c r="O533" s="7" t="str">
        <f t="shared" ca="1" si="383"/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LP_Hold_CannotMove_03</v>
      </c>
      <c r="B534" s="1" t="s">
        <v>322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4.95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LP_Transport_01</v>
      </c>
      <c r="B535" s="1" t="s">
        <v>356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TeleportingHitObject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J535" s="1">
        <v>0.15</v>
      </c>
      <c r="K535" s="1">
        <v>0.1</v>
      </c>
      <c r="L535" s="1">
        <v>0.1</v>
      </c>
      <c r="N535" s="1">
        <v>3</v>
      </c>
      <c r="O535" s="7">
        <f t="shared" ca="1" si="383"/>
        <v>3</v>
      </c>
      <c r="P535" s="1">
        <v>1</v>
      </c>
      <c r="R535" s="1">
        <v>0</v>
      </c>
      <c r="S535" s="7">
        <f t="shared" ca="1" si="370"/>
        <v>0</v>
      </c>
      <c r="U535" s="1" t="s">
        <v>353</v>
      </c>
    </row>
    <row r="536" spans="1:23" x14ac:dyDescent="0.3">
      <c r="A536" s="1" t="str">
        <f t="shared" si="382"/>
        <v>LP_Transport_02</v>
      </c>
      <c r="B536" s="1" t="s">
        <v>356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0.22500000000000001</v>
      </c>
      <c r="K536" s="1">
        <v>0.1</v>
      </c>
      <c r="L536" s="1">
        <v>0.1</v>
      </c>
      <c r="N536" s="1">
        <v>6</v>
      </c>
      <c r="O536" s="7">
        <f t="shared" ca="1" si="383"/>
        <v>6</v>
      </c>
      <c r="P536" s="1">
        <v>1</v>
      </c>
      <c r="R536" s="1">
        <v>1</v>
      </c>
      <c r="S536" s="7">
        <f t="shared" ca="1" si="370"/>
        <v>1</v>
      </c>
      <c r="U536" s="1" t="s">
        <v>353</v>
      </c>
    </row>
    <row r="537" spans="1:23" x14ac:dyDescent="0.3">
      <c r="A537" s="1" t="str">
        <f t="shared" si="382"/>
        <v>LP_Transport_03</v>
      </c>
      <c r="B537" s="1" t="s">
        <v>356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0.3</v>
      </c>
      <c r="K537" s="1">
        <v>0.1</v>
      </c>
      <c r="L537" s="1">
        <v>0.1</v>
      </c>
      <c r="N537" s="1">
        <v>9</v>
      </c>
      <c r="O537" s="7">
        <f t="shared" ca="1" si="383"/>
        <v>9</v>
      </c>
      <c r="P537" s="1">
        <v>1</v>
      </c>
      <c r="R537" s="1">
        <v>2</v>
      </c>
      <c r="S537" s="7">
        <f t="shared" ca="1" si="370"/>
        <v>2</v>
      </c>
      <c r="U537" s="1" t="s">
        <v>353</v>
      </c>
    </row>
    <row r="538" spans="1:23" x14ac:dyDescent="0.3">
      <c r="A538" s="1" t="str">
        <f t="shared" ref="A538:A540" si="384">B538&amp;"_"&amp;TEXT(D538,"00")</f>
        <v>LP_Transport_Teleported_01</v>
      </c>
      <c r="B538" s="1" t="s">
        <v>357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Teleported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10</v>
      </c>
      <c r="J538" s="1">
        <v>10</v>
      </c>
      <c r="O538" s="7" t="str">
        <f t="shared" ref="O538:O540" ca="1" si="385">IF(NOT(ISBLANK(N538)),N538,
IF(ISBLANK(M538),"",
VLOOKUP(M538,OFFSET(INDIRECT("$A:$B"),0,MATCH(M$1&amp;"_Verify",INDIRECT("$1:$1"),0)-1),2,0)
))</f>
        <v/>
      </c>
      <c r="S538" s="7" t="str">
        <f t="shared" ca="1" si="370"/>
        <v/>
      </c>
      <c r="U538" s="1" t="s">
        <v>434</v>
      </c>
      <c r="V538" s="1" t="s">
        <v>358</v>
      </c>
      <c r="W538" s="1" t="s">
        <v>359</v>
      </c>
    </row>
    <row r="539" spans="1:23" x14ac:dyDescent="0.3">
      <c r="A539" s="1" t="str">
        <f t="shared" si="384"/>
        <v>LP_Transport_Teleported_02</v>
      </c>
      <c r="B539" s="1" t="s">
        <v>357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0">
        <v>14</v>
      </c>
      <c r="J539" s="1">
        <v>10</v>
      </c>
      <c r="O539" s="7" t="str">
        <f t="shared" ca="1" si="385"/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LP_Transport_Teleported_03</v>
      </c>
      <c r="B540" s="1" t="s">
        <v>357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18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ref="A541:A550" si="386">B541&amp;"_"&amp;TEXT(D541,"00")</f>
        <v>LP_SummonShield_01</v>
      </c>
      <c r="B541" s="1" t="s">
        <v>377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CreateWall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K541" s="1">
        <v>3</v>
      </c>
      <c r="O541" s="7" t="str">
        <f t="shared" ref="O541:O550" ca="1" si="387">IF(NOT(ISBLANK(N541)),N541,
IF(ISBLANK(M541),"",
VLOOKUP(M541,OFFSET(INDIRECT("$A:$B"),0,MATCH(M$1&amp;"_Verify",INDIRECT("$1:$1"),0)-1),2,0)
))</f>
        <v/>
      </c>
      <c r="S541" s="7" t="str">
        <f t="shared" ref="S541:S550" ca="1" si="388">IF(NOT(ISBLANK(R541)),R541,
IF(ISBLANK(Q541),"",
VLOOKUP(Q541,OFFSET(INDIRECT("$A:$B"),0,MATCH(Q$1&amp;"_Verify",INDIRECT("$1:$1"),0)-1),2,0)
))</f>
        <v/>
      </c>
      <c r="T541" s="1" t="s">
        <v>379</v>
      </c>
    </row>
    <row r="542" spans="1:23" x14ac:dyDescent="0.3">
      <c r="A542" s="1" t="str">
        <f t="shared" si="386"/>
        <v>LP_SummonShield_02</v>
      </c>
      <c r="B542" s="1" t="s">
        <v>377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1.9672131147540985</v>
      </c>
      <c r="K542" s="1">
        <v>3</v>
      </c>
      <c r="O542" s="7" t="str">
        <f t="shared" ca="1" si="387"/>
        <v/>
      </c>
      <c r="S542" s="7" t="str">
        <f t="shared" ca="1" si="388"/>
        <v/>
      </c>
      <c r="T542" s="1" t="s">
        <v>379</v>
      </c>
    </row>
    <row r="543" spans="1:23" x14ac:dyDescent="0.3">
      <c r="A543" s="1" t="str">
        <f t="shared" si="386"/>
        <v>LP_SummonShield_03</v>
      </c>
      <c r="B543" s="1" t="s">
        <v>377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1.4285714285714284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LP_SummonShield_04</v>
      </c>
      <c r="B544" s="1" t="s">
        <v>377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1.1009174311926606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LP_SummonShield_05</v>
      </c>
      <c r="B545" s="1" t="s">
        <v>377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0.88235294117647056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LP_HealSpOnAttack_01</v>
      </c>
      <c r="B546" s="1" t="s">
        <v>519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</v>
      </c>
      <c r="K546" s="1">
        <v>1</v>
      </c>
      <c r="O546" s="7" t="str">
        <f t="shared" ca="1" si="387"/>
        <v/>
      </c>
      <c r="S546" s="7" t="str">
        <f t="shared" ca="1" si="388"/>
        <v/>
      </c>
    </row>
    <row r="547" spans="1:20" x14ac:dyDescent="0.3">
      <c r="A547" s="1" t="str">
        <f t="shared" si="386"/>
        <v>LP_HealSpOnAttack_02</v>
      </c>
      <c r="B547" s="1" t="s">
        <v>519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K547" s="1">
        <v>2.1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LP_HealSpOnAttack_03</v>
      </c>
      <c r="B548" s="1" t="s">
        <v>519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3.3000000000000003</v>
      </c>
      <c r="K548" s="1">
        <v>3.3000000000000003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LP_HealSpOnAttackBetter_01</v>
      </c>
      <c r="B549" s="1" t="s">
        <v>521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1.6666666666666667</v>
      </c>
      <c r="K549" s="1">
        <v>1.6666666666666667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LP_HealSpOnAttackBetter_02</v>
      </c>
      <c r="B550" s="1" t="s">
        <v>521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3.5000000000000004</v>
      </c>
      <c r="K550" s="1">
        <v>3.5000000000000004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ref="A551:A561" si="389">B551&amp;"_"&amp;TEXT(D551,"00")</f>
        <v>LP_HealSpOnAttackBetter_03</v>
      </c>
      <c r="B551" s="1" t="s">
        <v>521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5.5</v>
      </c>
      <c r="K551" s="1">
        <v>5.5</v>
      </c>
      <c r="O551" s="7" t="str">
        <f t="shared" ref="O551:O561" ca="1" si="390">IF(NOT(ISBLANK(N551)),N551,
IF(ISBLANK(M551),"",
VLOOKUP(M551,OFFSET(INDIRECT("$A:$B"),0,MATCH(M$1&amp;"_Verify",INDIRECT("$1:$1"),0)-1),2,0)
))</f>
        <v/>
      </c>
      <c r="S551" s="7" t="str">
        <f t="shared" ref="S551:S561" ca="1" si="391">IF(NOT(ISBLANK(R551)),R551,
IF(ISBLANK(Q551),"",
VLOOKUP(Q551,OFFSET(INDIRECT("$A:$B"),0,MATCH(Q$1&amp;"_Verify",INDIRECT("$1:$1"),0)-1),2,0)
))</f>
        <v/>
      </c>
    </row>
    <row r="552" spans="1:20" x14ac:dyDescent="0.3">
      <c r="A552" s="1" t="str">
        <f t="shared" ref="A552" si="392">B552&amp;"_"&amp;TEXT(D552,"00")</f>
        <v>LP_HealSpOnAttackBetter_04</v>
      </c>
      <c r="B552" s="1" t="s">
        <v>521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" ca="1" si="393">IF(NOT(ISBLANK(N552)),N552,
IF(ISBLANK(M552),"",
VLOOKUP(M552,OFFSET(INDIRECT("$A:$B"),0,MATCH(M$1&amp;"_Verify",INDIRECT("$1:$1"),0)-1),2,0)
))</f>
        <v/>
      </c>
      <c r="S552" s="7" t="str">
        <f t="shared" ref="S552" ca="1" si="394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si="389"/>
        <v>LP_PaybackSp_01</v>
      </c>
      <c r="B553" s="1" t="s">
        <v>535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PaybackSp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0.23333333333333336</v>
      </c>
      <c r="K553" s="1">
        <v>0.28518518518518521</v>
      </c>
      <c r="O553" s="7" t="str">
        <f t="shared" ca="1" si="390"/>
        <v/>
      </c>
      <c r="S553" s="7" t="str">
        <f t="shared" ca="1" si="391"/>
        <v/>
      </c>
    </row>
    <row r="554" spans="1:20" x14ac:dyDescent="0.3">
      <c r="A554" s="1" t="str">
        <f t="shared" si="389"/>
        <v>LP_PaybackSp_02</v>
      </c>
      <c r="B554" s="1" t="s">
        <v>535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0.38126801152737749</v>
      </c>
      <c r="K554" s="1">
        <v>0.46599423631123921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LP_PaybackSp_03</v>
      </c>
      <c r="B555" s="1" t="s">
        <v>535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0.48236658932714627</v>
      </c>
      <c r="K555" s="1">
        <v>0.58955916473317882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LP_PaybackSp_04</v>
      </c>
      <c r="B556" s="1" t="s">
        <v>535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0.55517241379310345</v>
      </c>
      <c r="K556" s="1">
        <v>0.67854406130268197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LP_PaybackSp_05</v>
      </c>
      <c r="B557" s="1" t="s">
        <v>535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0.60967741935483877</v>
      </c>
      <c r="K557" s="1">
        <v>0.74516129032258072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PN_Magic1.5Times_01</v>
      </c>
      <c r="B558" s="1" t="s">
        <v>821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394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0.5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PN_Machine1.5Times_01</v>
      </c>
      <c r="B559" s="1" t="s">
        <v>823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828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PN_Nature1.5Times_01</v>
      </c>
      <c r="B560" s="1" t="s">
        <v>825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PN_Qigong1.5Times_01</v>
      </c>
      <c r="B561" s="1" t="s">
        <v>827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829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ref="A562:A563" si="395">B562&amp;"_"&amp;TEXT(D562,"00")</f>
        <v>PN_Magic2Times_01</v>
      </c>
      <c r="B562" s="1" t="s">
        <v>385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394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ref="O562:O563" ca="1" si="396">IF(NOT(ISBLANK(N562)),N562,
IF(ISBLANK(M562),"",
VLOOKUP(M562,OFFSET(INDIRECT("$A:$B"),0,MATCH(M$1&amp;"_Verify",INDIRECT("$1:$1"),0)-1),2,0)
))</f>
        <v/>
      </c>
      <c r="S562" s="7" t="str">
        <f t="shared" ref="S562:S563" ca="1" si="397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95"/>
        <v>PN_Machine2Times_01</v>
      </c>
      <c r="B563" s="1" t="s">
        <v>402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404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ca="1" si="396"/>
        <v/>
      </c>
      <c r="S563" s="7" t="str">
        <f t="shared" ca="1" si="397"/>
        <v/>
      </c>
    </row>
    <row r="564" spans="1:19" x14ac:dyDescent="0.3">
      <c r="A564" s="1" t="str">
        <f t="shared" ref="A564:A567" si="398">B564&amp;"_"&amp;TEXT(D564,"00")</f>
        <v>PN_Nature2Times_01</v>
      </c>
      <c r="B564" s="1" t="s">
        <v>387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397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ref="O564:O567" ca="1" si="399">IF(NOT(ISBLANK(N564)),N564,
IF(ISBLANK(M564),"",
VLOOKUP(M564,OFFSET(INDIRECT("$A:$B"),0,MATCH(M$1&amp;"_Verify",INDIRECT("$1:$1"),0)-1),2,0)
))</f>
        <v/>
      </c>
      <c r="S564" s="7" t="str">
        <f t="shared" ref="S564:S567" ca="1" si="400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398"/>
        <v>PN_Qigong2Times_01</v>
      </c>
      <c r="B565" s="1" t="s">
        <v>403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405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ca="1" si="399"/>
        <v/>
      </c>
      <c r="S565" s="7" t="str">
        <f t="shared" ca="1" si="400"/>
        <v/>
      </c>
    </row>
    <row r="566" spans="1:19" x14ac:dyDescent="0.3">
      <c r="A566" s="1" t="str">
        <f t="shared" si="398"/>
        <v>PN_Magic3Times_01</v>
      </c>
      <c r="B566" s="1" t="s">
        <v>778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394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PN_Machine3Times_01</v>
      </c>
      <c r="B567" s="1" t="s">
        <v>775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396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ref="A568:A569" si="401">B568&amp;"_"&amp;TEXT(D568,"00")</f>
        <v>PN_Nature3Times_01</v>
      </c>
      <c r="B568" s="1" t="s">
        <v>779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397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ref="O568:O569" ca="1" si="402">IF(NOT(ISBLANK(N568)),N568,
IF(ISBLANK(M568),"",
VLOOKUP(M568,OFFSET(INDIRECT("$A:$B"),0,MATCH(M$1&amp;"_Verify",INDIRECT("$1:$1"),0)-1),2,0)
))</f>
        <v/>
      </c>
      <c r="S568" s="7" t="str">
        <f t="shared" ref="S568:S569" ca="1" si="40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1"/>
        <v>PN_Qigong3Times_01</v>
      </c>
      <c r="B569" s="1" t="s">
        <v>777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399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ca="1" si="402"/>
        <v/>
      </c>
      <c r="S569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7:Q569 Q3:Q378 M3:M56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G387:G392 G50:G110 G123:G131 G147:G149 G153:G378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865</v>
      </c>
      <c r="B3" t="s">
        <v>861</v>
      </c>
      <c r="C3" t="s">
        <v>867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887</v>
      </c>
      <c r="B4" t="s">
        <v>888</v>
      </c>
      <c r="C4" s="10" t="s">
        <v>882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892</v>
      </c>
      <c r="B5" t="s">
        <v>893</v>
      </c>
      <c r="C5" t="s">
        <v>895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706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621</v>
      </c>
      <c r="D5" s="4" t="s">
        <v>622</v>
      </c>
      <c r="E5" s="4" t="s">
        <v>623</v>
      </c>
      <c r="F5" s="2"/>
      <c r="G5" s="4" t="s">
        <v>627</v>
      </c>
      <c r="H5" s="4" t="s">
        <v>626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701</v>
      </c>
      <c r="H16" s="4" t="s">
        <v>899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801</v>
      </c>
      <c r="C18" s="3" t="s">
        <v>62</v>
      </c>
      <c r="D18" s="4" t="s">
        <v>236</v>
      </c>
      <c r="E18" s="4"/>
      <c r="F18" s="5"/>
      <c r="G18" s="3" t="s">
        <v>800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676</v>
      </c>
      <c r="H22" s="3" t="s">
        <v>677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681</v>
      </c>
      <c r="F24" s="5"/>
      <c r="G24" s="3"/>
      <c r="H24" s="3" t="s">
        <v>686</v>
      </c>
      <c r="I24" s="4" t="s">
        <v>426</v>
      </c>
      <c r="J24" s="3" t="s">
        <v>730</v>
      </c>
      <c r="K24" s="5"/>
      <c r="L24" s="5"/>
      <c r="M24" s="3" t="s">
        <v>422</v>
      </c>
    </row>
    <row r="25" spans="1:13" s="10" customFormat="1" ht="36" x14ac:dyDescent="0.3">
      <c r="A25" s="10" t="s">
        <v>668</v>
      </c>
      <c r="B25" s="3" t="s">
        <v>671</v>
      </c>
      <c r="C25" s="3"/>
      <c r="D25" s="4"/>
      <c r="E25" s="4"/>
      <c r="F25" s="5"/>
      <c r="G25" s="3" t="s">
        <v>819</v>
      </c>
      <c r="H25" s="3"/>
      <c r="I25" s="4" t="s">
        <v>818</v>
      </c>
      <c r="J25" s="3" t="s">
        <v>672</v>
      </c>
      <c r="K25" s="5"/>
      <c r="L25" s="5"/>
      <c r="M25" s="3"/>
    </row>
    <row r="26" spans="1:13" s="10" customFormat="1" ht="36" x14ac:dyDescent="0.3">
      <c r="A26" s="10" t="s">
        <v>788</v>
      </c>
      <c r="B26" s="3" t="s">
        <v>790</v>
      </c>
      <c r="C26" s="3" t="s">
        <v>791</v>
      </c>
      <c r="D26" s="4"/>
      <c r="E26" s="4"/>
      <c r="F26" s="5"/>
      <c r="G26" s="3"/>
      <c r="H26" s="3"/>
      <c r="I26" s="4"/>
      <c r="J26" s="3" t="s">
        <v>789</v>
      </c>
      <c r="K26" s="5"/>
      <c r="L26" s="5"/>
      <c r="M26" s="3"/>
    </row>
    <row r="27" spans="1:13" s="10" customFormat="1" ht="24" x14ac:dyDescent="0.3">
      <c r="A27" s="10" t="s">
        <v>721</v>
      </c>
      <c r="B27" s="3" t="s">
        <v>722</v>
      </c>
      <c r="C27" s="3" t="s">
        <v>62</v>
      </c>
      <c r="D27" s="4" t="s">
        <v>723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807</v>
      </c>
      <c r="B28" s="3" t="s">
        <v>808</v>
      </c>
      <c r="C28" s="3"/>
      <c r="D28" s="4"/>
      <c r="E28" s="4"/>
      <c r="F28" s="5"/>
      <c r="G28" s="3" t="s">
        <v>816</v>
      </c>
      <c r="H28" s="3" t="s">
        <v>817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794</v>
      </c>
      <c r="B30" s="3" t="s">
        <v>795</v>
      </c>
      <c r="C30" s="3" t="s">
        <v>831</v>
      </c>
      <c r="D30" s="3" t="s">
        <v>830</v>
      </c>
      <c r="E30" s="3" t="s">
        <v>832</v>
      </c>
      <c r="F30" s="3" t="s">
        <v>833</v>
      </c>
      <c r="G30" s="2" t="s">
        <v>796</v>
      </c>
      <c r="H30" s="2" t="s">
        <v>797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661</v>
      </c>
      <c r="B41" s="3" t="s">
        <v>662</v>
      </c>
      <c r="C41" s="4" t="s">
        <v>663</v>
      </c>
      <c r="D41" s="4"/>
      <c r="E41" s="4"/>
      <c r="F41" s="4"/>
      <c r="G41" s="4" t="s">
        <v>664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611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874</v>
      </c>
      <c r="H61" s="4" t="s">
        <v>628</v>
      </c>
      <c r="I61" s="4" t="s">
        <v>568</v>
      </c>
      <c r="J61" s="4" t="s">
        <v>543</v>
      </c>
      <c r="K61" s="4" t="s">
        <v>575</v>
      </c>
      <c r="L61" s="4" t="s">
        <v>875</v>
      </c>
    </row>
    <row r="62" spans="1:13" ht="108" x14ac:dyDescent="0.3">
      <c r="A62" t="s">
        <v>582</v>
      </c>
      <c r="B62" s="3" t="s">
        <v>584</v>
      </c>
      <c r="C62" s="3" t="s">
        <v>62</v>
      </c>
      <c r="D62" s="3" t="s">
        <v>913</v>
      </c>
      <c r="E62" s="3" t="s">
        <v>914</v>
      </c>
      <c r="F62" s="3" t="s">
        <v>915</v>
      </c>
      <c r="G62" s="4" t="s">
        <v>916</v>
      </c>
      <c r="J62" s="4" t="s">
        <v>585</v>
      </c>
      <c r="K62" s="4" t="s">
        <v>604</v>
      </c>
      <c r="M62" s="2" t="s">
        <v>354</v>
      </c>
    </row>
    <row r="63" spans="1:13" ht="24" x14ac:dyDescent="0.3">
      <c r="A63" s="10" t="s">
        <v>595</v>
      </c>
      <c r="B63" s="3" t="s">
        <v>598</v>
      </c>
      <c r="C63" s="3" t="s">
        <v>62</v>
      </c>
      <c r="D63" s="3" t="s">
        <v>596</v>
      </c>
      <c r="J63" s="4" t="s">
        <v>597</v>
      </c>
    </row>
    <row r="64" spans="1:13" s="10" customFormat="1" ht="60" x14ac:dyDescent="0.3">
      <c r="A64" s="10" t="s">
        <v>644</v>
      </c>
      <c r="B64" s="3" t="s">
        <v>646</v>
      </c>
      <c r="C64" s="3" t="s">
        <v>62</v>
      </c>
      <c r="D64" s="3"/>
      <c r="G64" s="4" t="s">
        <v>648</v>
      </c>
      <c r="J64" s="4" t="s">
        <v>645</v>
      </c>
    </row>
    <row r="65" spans="1:13" ht="24" x14ac:dyDescent="0.3">
      <c r="A65" t="s">
        <v>651</v>
      </c>
      <c r="B65" s="3" t="s">
        <v>653</v>
      </c>
      <c r="C65" s="4" t="s">
        <v>61</v>
      </c>
      <c r="D65" s="4" t="s">
        <v>652</v>
      </c>
      <c r="M65" s="2" t="s">
        <v>354</v>
      </c>
    </row>
    <row r="66" spans="1:13" ht="36" x14ac:dyDescent="0.3">
      <c r="A66" t="s">
        <v>708</v>
      </c>
      <c r="B66" s="3" t="s">
        <v>709</v>
      </c>
      <c r="C66" s="3" t="s">
        <v>62</v>
      </c>
      <c r="D66" s="3" t="s">
        <v>710</v>
      </c>
      <c r="E66" s="3" t="s">
        <v>820</v>
      </c>
      <c r="J66" s="3" t="s">
        <v>341</v>
      </c>
      <c r="K66" s="4" t="s">
        <v>717</v>
      </c>
      <c r="L66" s="2" t="s">
        <v>96</v>
      </c>
      <c r="M66" s="2" t="s">
        <v>711</v>
      </c>
    </row>
    <row r="67" spans="1:13" ht="24" x14ac:dyDescent="0.3">
      <c r="A67" t="s">
        <v>732</v>
      </c>
      <c r="B67" s="3" t="s">
        <v>733</v>
      </c>
      <c r="C67" s="3" t="s">
        <v>734</v>
      </c>
      <c r="D67" s="3" t="s">
        <v>735</v>
      </c>
      <c r="J67" s="4" t="s">
        <v>736</v>
      </c>
      <c r="K67" s="4" t="s">
        <v>737</v>
      </c>
      <c r="L67" s="4" t="s">
        <v>738</v>
      </c>
    </row>
    <row r="68" spans="1:13" x14ac:dyDescent="0.3">
      <c r="A68" t="s">
        <v>748</v>
      </c>
      <c r="B68" s="3" t="s">
        <v>749</v>
      </c>
    </row>
    <row r="69" spans="1:13" s="10" customFormat="1" ht="48" x14ac:dyDescent="0.3">
      <c r="A69" s="10" t="s">
        <v>750</v>
      </c>
      <c r="B69" s="3" t="s">
        <v>752</v>
      </c>
      <c r="C69" s="3" t="s">
        <v>753</v>
      </c>
      <c r="D69" s="4" t="s">
        <v>754</v>
      </c>
      <c r="E69" s="4"/>
      <c r="F69" s="4" t="s">
        <v>755</v>
      </c>
      <c r="G69" s="4" t="s">
        <v>751</v>
      </c>
      <c r="H69" s="4"/>
      <c r="I69" s="4"/>
      <c r="J69" s="4" t="s">
        <v>543</v>
      </c>
      <c r="K69" s="4"/>
    </row>
    <row r="70" spans="1:13" ht="24" x14ac:dyDescent="0.3">
      <c r="A70" t="s">
        <v>805</v>
      </c>
      <c r="B70" s="3" t="s">
        <v>809</v>
      </c>
      <c r="C70" s="3" t="s">
        <v>62</v>
      </c>
      <c r="D70" s="4" t="s">
        <v>815</v>
      </c>
      <c r="G70" s="4" t="s">
        <v>810</v>
      </c>
    </row>
    <row r="71" spans="1:13" s="10" customFormat="1" ht="60" x14ac:dyDescent="0.3">
      <c r="A71" s="10" t="s">
        <v>835</v>
      </c>
      <c r="B71" s="3" t="s">
        <v>836</v>
      </c>
      <c r="C71" s="3"/>
      <c r="D71" s="5"/>
      <c r="E71" s="5"/>
      <c r="F71" s="5"/>
      <c r="G71" s="3" t="s">
        <v>862</v>
      </c>
      <c r="H71" s="3"/>
      <c r="I71" s="3"/>
      <c r="J71" s="3" t="s">
        <v>842</v>
      </c>
      <c r="K71" s="3" t="s">
        <v>863</v>
      </c>
      <c r="L71" s="5"/>
      <c r="M71" s="2" t="s">
        <v>354</v>
      </c>
    </row>
    <row r="72" spans="1:13" s="10" customFormat="1" ht="36" x14ac:dyDescent="0.3">
      <c r="A72" s="10" t="s">
        <v>858</v>
      </c>
      <c r="B72" s="3" t="s">
        <v>847</v>
      </c>
      <c r="C72" s="3" t="s">
        <v>62</v>
      </c>
      <c r="D72" s="3"/>
      <c r="E72" s="3"/>
      <c r="F72" s="3"/>
      <c r="G72" s="4"/>
      <c r="J72" s="4" t="s">
        <v>845</v>
      </c>
      <c r="K72" s="4" t="s">
        <v>846</v>
      </c>
      <c r="M72" s="2"/>
    </row>
    <row r="73" spans="1:13" s="10" customFormat="1" ht="36" x14ac:dyDescent="0.3">
      <c r="A73" s="10" t="s">
        <v>901</v>
      </c>
      <c r="B73" s="3" t="s">
        <v>904</v>
      </c>
      <c r="C73" s="3" t="s">
        <v>62</v>
      </c>
      <c r="D73" s="3"/>
      <c r="E73" s="3"/>
      <c r="F73" s="3"/>
      <c r="G73" s="4" t="s">
        <v>902</v>
      </c>
      <c r="J73" s="4"/>
      <c r="K73" s="4"/>
      <c r="L73" s="4" t="s">
        <v>96</v>
      </c>
      <c r="M73" s="4" t="s">
        <v>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640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2021-01-29T13:19:00Z</dcterms:modified>
</cp:coreProperties>
</file>